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Production" sheetId="2" state="visible" r:id="rId4"/>
    <sheet name="Saisies" sheetId="3" state="visible" r:id="rId5"/>
    <sheet name="Règles" sheetId="4" state="visible" r:id="rId6"/>
    <sheet name="Prestations" sheetId="5" state="visible" r:id="rId7"/>
    <sheet name="Exemple" sheetId="6" state="visible" r:id="rId8"/>
  </sheets>
  <definedNames>
    <definedName function="false" hidden="true" localSheetId="4" name="_xlnm._FilterDatabase" vbProcedure="false">Prestations!$A$4:$G$256</definedName>
    <definedName function="false" hidden="true" localSheetId="2" name="_xlnm._FilterDatabase" vbProcedure="false">Saisies!$A$1:$V$5001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<sst xmlns="http://schemas.openxmlformats.org/spreadsheetml/2006/main" count="1427" uniqueCount="650">
  <si>
    <t xml:space="preserve">FEUILLE DE PROD : CHAQUE TECHNICIEN JUGÉ SUR SON TRAVAIL, PAS SUR LE PRIX DU MARCHÉ</t>
  </si>
  <si>
    <t xml:space="preserve">LE PROBLÈME</t>
  </si>
  <si>
    <t xml:space="preserve">Un ticket rapporte 400 € chez COVAGE et 207 € chez LOSANGE, une heure AXIONE environ 35 € (prix du BPU). Compter la production en euros, c'est juger le technicien sur le marché où tu l'envoies.</t>
  </si>
  <si>
    <t xml:space="preserve">LA SOLUTION : COMPTER EN JOURNÉES</t>
  </si>
  <si>
    <t xml:space="preserve">Pour chaque marché, tu dis combien un technicien en fait dans une journée normale (onglet Règles) : 4 tickets LOSANGE = 1 journée, 2 tickets COVAGE = 1 journée, 7 heures AXIONE = 1 journée.</t>
  </si>
  <si>
    <t xml:space="preserve">Taux de production = journées produites ÷ jours travaillés. 100 % = une journée normale chaque jour travaillé, quel que soit le marché.</t>
  </si>
  <si>
    <t xml:space="preserve">Les euros ne disparaissent pas : le CA est toujours calculé, par technicien et par marché, pour toi.</t>
  </si>
  <si>
    <t xml:space="preserve">CE QUE TU AS À FAIRE</t>
  </si>
  <si>
    <t xml:space="preserve">1. Onglet « Règles » : vérifie les nombres des cases jaunes (combien dans une journée normale). FREE est à compléter.</t>
  </si>
  <si>
    <t xml:space="preserve">2. Onglet « Saisies » : dans le Google Sheet, copie l'onglet Saisies de la ligne 2 jusqu'à la fin (colonnes A à N) et colle en A2. Tu peux aussi taper une ligne : date, technicien, projet, quantité et code BPU (liste en colonne G).</t>
  </si>
  <si>
    <t xml:space="preserve">3. Onglet « Production » : choisis les dates (du… au…). Jours travaillés, journées produites, taux, classement et CA se calculent seuls.</t>
  </si>
  <si>
    <t xml:space="preserve">Cases jaunes, chiffres en bleu = à remplir. Le reste est calculé : ne pas modifier.</t>
  </si>
  <si>
    <t xml:space="preserve">La colonne V de « Saisies » signale les lignes à vérifier (code inconnu, prix sur devis manquant, technicien absent de la liste…).</t>
  </si>
  <si>
    <t xml:space="preserve">POUR CHANGER UNE RÈGLE</t>
  </si>
  <si>
    <t xml:space="preserve">• Changer un nombre : onglet « Règles », colonne D. Tout se recalcule.</t>
  </si>
  <si>
    <t xml:space="preserve">• Une prestation mal comptée : onglet « Prestations », change sa catégorie (colonne F).</t>
  </si>
  <si>
    <t xml:space="preserve">• Ajouter un technicien : onglet « Production », colonne A (15 places).</t>
  </si>
  <si>
    <t xml:space="preserve">• Plus de 5000 lignes de saisie : sélectionne la dernière ligne de « Saisies », colonnes O à V, et tire-la vers le bas.</t>
  </si>
  <si>
    <t xml:space="preserve">• Onglet « Exemple » : quatre techniciens, une journée normale chacun sur quatre marchés, pour voir la différence avec les euros.</t>
  </si>
  <si>
    <t xml:space="preserve">PRODUCTION DES TECHNICIENS</t>
  </si>
  <si>
    <t xml:space="preserve">Du</t>
  </si>
  <si>
    <t xml:space="preserve">Au</t>
  </si>
  <si>
    <t xml:space="preserve">Choisis les dates : une semaine, un mois, l'année…</t>
  </si>
  <si>
    <t xml:space="preserve">Technicien</t>
  </si>
  <si>
    <t xml:space="preserve">Jours travaillés</t>
  </si>
  <si>
    <t xml:space="preserve">Journées produites</t>
  </si>
  <si>
    <t xml:space="preserve">Taux de production</t>
  </si>
  <si>
    <t xml:space="preserve">Classement</t>
  </si>
  <si>
    <t xml:space="preserve">CA (€)</t>
  </si>
  <si>
    <t xml:space="preserve">Classement au CA (ancienne méthode)</t>
  </si>
  <si>
    <t xml:space="preserve">Lignes à vérifier</t>
  </si>
  <si>
    <t xml:space="preserve">ROMAIN LUCAS</t>
  </si>
  <si>
    <t xml:space="preserve">HUGO POUILLARD</t>
  </si>
  <si>
    <t xml:space="preserve">FLORIAN BAJONI</t>
  </si>
  <si>
    <t xml:space="preserve">ROMAIN VALLON</t>
  </si>
  <si>
    <t xml:space="preserve">ERIC PATRYARCHA</t>
  </si>
  <si>
    <t xml:space="preserve">LOIC GERARD</t>
  </si>
  <si>
    <t xml:space="preserve">Total équipe</t>
  </si>
  <si>
    <t xml:space="preserve">Taux 100 % = une journée normale par jour travaillé, quel que soit le marché. Les congés et absences ne comptent pas comme jours travaillés.</t>
  </si>
  <si>
    <t xml:space="preserve">« Classement au CA » = l'ancienne façon de compter, en euros, laissée pour comparer.</t>
  </si>
  <si>
    <t xml:space="preserve">PAR MARCHÉ, SUR LES MÊMES DATES</t>
  </si>
  <si>
    <t xml:space="preserve">Marché</t>
  </si>
  <si>
    <t xml:space="preserve">CA pour une journée de travail (€)</t>
  </si>
  <si>
    <t xml:space="preserve">AXIONE</t>
  </si>
  <si>
    <t xml:space="preserve">COVAGE</t>
  </si>
  <si>
    <t xml:space="preserve">ALTITUDE</t>
  </si>
  <si>
    <t xml:space="preserve">CELESTE</t>
  </si>
  <si>
    <t xml:space="preserve">IELO</t>
  </si>
  <si>
    <t xml:space="preserve">FREE</t>
  </si>
  <si>
    <t xml:space="preserve">LOSANGE</t>
  </si>
  <si>
    <t xml:space="preserve">La dernière colonne montre ce que rapporte une journée de travail sur chaque marché : utile pour savoir quels marchés valent le coup.</t>
  </si>
  <si>
    <t xml:space="preserve">Date</t>
  </si>
  <si>
    <t xml:space="preserve">Projet</t>
  </si>
  <si>
    <t xml:space="preserve">Prestation (si le projet en a plusieurs)</t>
  </si>
  <si>
    <t xml:space="preserve">Quantité (vide = 1)</t>
  </si>
  <si>
    <t xml:space="preserve">Désignation</t>
  </si>
  <si>
    <t xml:space="preserve">Code BPU</t>
  </si>
  <si>
    <t xml:space="preserve">Unité</t>
  </si>
  <si>
    <t xml:space="preserve">PU (€) (vide = prix du BPU)</t>
  </si>
  <si>
    <t xml:space="preserve">Montant (€)</t>
  </si>
  <si>
    <t xml:space="preserve">N° ticket / référence</t>
  </si>
  <si>
    <t xml:space="preserve">Commentaire</t>
  </si>
  <si>
    <t xml:space="preserve">ID</t>
  </si>
  <si>
    <t xml:space="preserve">Saisi le</t>
  </si>
  <si>
    <t xml:space="preserve">Catégorie (calculé)</t>
  </si>
  <si>
    <t xml:space="preserve">Comment ça compte (calculé)</t>
  </si>
  <si>
    <t xml:space="preserve">PU retenu (€) (calculé)</t>
  </si>
  <si>
    <t xml:space="preserve">Montant (€) (calculé)</t>
  </si>
  <si>
    <t xml:space="preserve">Journées produites (calculé)</t>
  </si>
  <si>
    <t xml:space="preserve">Travail (calculé)</t>
  </si>
  <si>
    <t xml:space="preserve">Jour travaillé (calculé)</t>
  </si>
  <si>
    <t xml:space="preserve">À vérifier (calculé)</t>
  </si>
  <si>
    <t xml:space="preserve">RÈGLES : COMBIEN DANS UNE JOURNÉE NORMALE ?</t>
  </si>
  <si>
    <t xml:space="preserve">Change seulement les cases jaunes. « au nombre » : 1 unité = 1/(colonne D) de journée. « au prix » : prix de la prestation ÷ valeur d'une journée (colonne E).</t>
  </si>
  <si>
    <t xml:space="preserve">Catégorie</t>
  </si>
  <si>
    <t xml:space="preserve">Ce qu'on compte</t>
  </si>
  <si>
    <t xml:space="preserve">Comment ça compte</t>
  </si>
  <si>
    <t xml:space="preserve">Combien dans une journée normale</t>
  </si>
  <si>
    <t xml:space="preserve">Valeur d'une journée (€)</t>
  </si>
  <si>
    <t xml:space="preserve">Résultat</t>
  </si>
  <si>
    <t xml:space="preserve">Remarque</t>
  </si>
  <si>
    <t xml:space="preserve">AXIONE · City Fast</t>
  </si>
  <si>
    <t xml:space="preserve">intervention</t>
  </si>
  <si>
    <t xml:space="preserve">au nombre</t>
  </si>
  <si>
    <t xml:space="preserve">D'après toi : 4 par jour, pour N1, N2 et N3. Si un N3 (tirage de câble) prend plus longtemps, on peut le mettre à part.</t>
  </si>
  <si>
    <t xml:space="preserve">Heure de technicien</t>
  </si>
  <si>
    <t xml:space="preserve">heure</t>
  </si>
  <si>
    <t xml:space="preserve">AXIONE RHD57 et heures COVAGE (56.4, 63.1, 63.2). Journée de 7 h : mets 8 si vos journées font 8 h. « 2 techniciens + nacelle » : seul celui qui saisit la ligne est compté.</t>
  </si>
  <si>
    <t xml:space="preserve">COVAGE · Ticket</t>
  </si>
  <si>
    <t xml:space="preserve">ticket</t>
  </si>
  <si>
    <t xml:space="preserve">D'après toi : 2 par jour (sites éloignés).</t>
  </si>
  <si>
    <t xml:space="preserve">COVAGE · Autres prestations</t>
  </si>
  <si>
    <t xml:space="preserve">prestation</t>
  </si>
  <si>
    <t xml:space="preserve">au prix</t>
  </si>
  <si>
    <t xml:space="preserve">Raccordements, câble, boîtes, études… comptés au prix : 1 journée = ce que rapporte une journée de tickets COVAGE. Tu peux taper une autre valeur en E.</t>
  </si>
  <si>
    <t xml:space="preserve">ALTITUDE · Ticket</t>
  </si>
  <si>
    <t xml:space="preserve">D'après toi : 4 par jour.</t>
  </si>
  <si>
    <t xml:space="preserve">ALTITUDE · Malfaçons</t>
  </si>
  <si>
    <t xml:space="preserve">malfaçon</t>
  </si>
  <si>
    <t xml:space="preserve">Au prix d'une journée de tickets ALTITUDE : une malfaçon aérienne (200 €) ≈ 1 ticket, une souterraine (100 €) ≈ ½ ticket. À vérifier.</t>
  </si>
  <si>
    <t xml:space="preserve">LOSANGE · Ticket</t>
  </si>
  <si>
    <t xml:space="preserve">LOSANGE · Malfaçons</t>
  </si>
  <si>
    <t xml:space="preserve">Comme ALTITUDE, au prix d'une journée de tickets LOSANGE. À vérifier.</t>
  </si>
  <si>
    <t xml:space="preserve">IELO · Ticket</t>
  </si>
  <si>
    <t xml:space="preserve">CELESTE · SAV</t>
  </si>
  <si>
    <t xml:space="preserve">SAV</t>
  </si>
  <si>
    <t xml:space="preserve">D'après toi : 2 par jour, pour F0, F1 et F2. Si un F2 prend plus longtemps, on peut le mettre à part.</t>
  </si>
  <si>
    <t xml:space="preserve">FREE · Ticket</t>
  </si>
  <si>
    <t xml:space="preserve">À compléter : combien de tickets FREE par jour ? Le prix du ticket FREE manque aussi dans le BPU.</t>
  </si>
  <si>
    <t xml:space="preserve">Ne compte pas</t>
  </si>
  <si>
    <t xml:space="preserve">—</t>
  </si>
  <si>
    <t xml:space="preserve">ne compte pas</t>
  </si>
  <si>
    <t xml:space="preserve">Location de nacelle, plus-values de câble, rendez-vous, majoration hotline : de l'argent en plus, pas du travail en plus.</t>
  </si>
  <si>
    <t xml:space="preserve">Absence</t>
  </si>
  <si>
    <t xml:space="preserve">absence</t>
  </si>
  <si>
    <t xml:space="preserve">Congés et absences : le jour n'est pas compté comme travaillé, il ne fait donc pas baisser le taux.</t>
  </si>
  <si>
    <t xml:space="preserve">PRESTATIONS DU BPU ET CE QU'ELLES VALENT EN JOURNÉES</t>
  </si>
  <si>
    <t xml:space="preserve">Si une prestation est mal comptée, change sa catégorie en colonne F (cases jaunes). Les prix servent au CA et aux règles « au prix ».</t>
  </si>
  <si>
    <t xml:space="preserve">Prestation</t>
  </si>
  <si>
    <t xml:space="preserve">Prix client (€)</t>
  </si>
  <si>
    <t xml:space="preserve">Vaut (journée) pour 1</t>
  </si>
  <si>
    <t xml:space="preserve">MC-T1</t>
  </si>
  <si>
    <t xml:space="preserve">RHD57 · Heure technicien HO · intervention immédiate</t>
  </si>
  <si>
    <t xml:space="preserve">Forfait par heure</t>
  </si>
  <si>
    <t xml:space="preserve">MC-T2</t>
  </si>
  <si>
    <t xml:space="preserve">RHD57 · Heure technicien HO · intervention programmée</t>
  </si>
  <si>
    <t xml:space="preserve">MC-T3</t>
  </si>
  <si>
    <t xml:space="preserve">RHD57 · Heure technicien HNO</t>
  </si>
  <si>
    <t xml:space="preserve">MC-T4</t>
  </si>
  <si>
    <t xml:space="preserve">RHD57 · 2 techniciens + nacelle ≤ 16 m · HO</t>
  </si>
  <si>
    <t xml:space="preserve">MC-T5</t>
  </si>
  <si>
    <t xml:space="preserve">RHD57 · 2 techniciens + nacelle ≤ 16 m · HNO</t>
  </si>
  <si>
    <t xml:space="preserve">MC-T6</t>
  </si>
  <si>
    <t xml:space="preserve">RHD57 · Nacelle exceptionnelle &gt; 16 m (par mètre)</t>
  </si>
  <si>
    <t xml:space="preserve">Par mètre (hauteur nacelle)</t>
  </si>
  <si>
    <t xml:space="preserve">CF-N1-URG-HO</t>
  </si>
  <si>
    <t xml:space="preserve">City Fast N1 Site (PM, DME) · Urgente 4h · HO 7h-19h</t>
  </si>
  <si>
    <t xml:space="preserve">À l'intervention (prix STT)</t>
  </si>
  <si>
    <t xml:space="preserve">CF-N1-URG-HNO</t>
  </si>
  <si>
    <t xml:space="preserve">City Fast N1 Site (PM, DME) · Urgente 4h · HNO 19h-7h</t>
  </si>
  <si>
    <t xml:space="preserve">CF-N1-STDPLUS</t>
  </si>
  <si>
    <t xml:space="preserve">City Fast N1 Site (PM, DME) · Standard Plus 24h · HO 7h-19h</t>
  </si>
  <si>
    <t xml:space="preserve">CF-N1-STD</t>
  </si>
  <si>
    <t xml:space="preserve">City Fast N1 Site (PM, DME) · Standard 5j/7 · HO 7h-19h</t>
  </si>
  <si>
    <t xml:space="preserve">CF-N2-URG-HO</t>
  </si>
  <si>
    <t xml:space="preserve">City Fast N2 Extrémité câble en chambre (BPE) · Urgente 4h · HO 7h-19h</t>
  </si>
  <si>
    <t xml:space="preserve">CF-N2-URG-HNO</t>
  </si>
  <si>
    <t xml:space="preserve">City Fast N2 Extrémité câble en chambre (BPE) · Urgente 4h · HNO 19h-7h</t>
  </si>
  <si>
    <t xml:space="preserve">CF-N2-STDPLUS</t>
  </si>
  <si>
    <t xml:space="preserve">City Fast N2 Extrémité câble en chambre (BPE) · Standard Plus 24h · HO 7h-19h</t>
  </si>
  <si>
    <t xml:space="preserve">CF-N2-STD</t>
  </si>
  <si>
    <t xml:space="preserve">City Fast N2 Extrémité câble en chambre (BPE) · Standard 5j/7 · HO 7h-19h</t>
  </si>
  <si>
    <t xml:space="preserve">CF-N3-URG-HO</t>
  </si>
  <si>
    <t xml:space="preserve">City Fast N3 Câble en conduite (tirage) · Urgente 4h · HO 7h-19h</t>
  </si>
  <si>
    <t xml:space="preserve">CF-N3-URG-HNO</t>
  </si>
  <si>
    <t xml:space="preserve">City Fast N3 Câble en conduite (tirage) · Urgente 4h · HNO 19h-7h</t>
  </si>
  <si>
    <t xml:space="preserve">CF-N3-STDPLUS</t>
  </si>
  <si>
    <t xml:space="preserve">City Fast N3 Câble en conduite (tirage) · Standard Plus 24h · HO 7h-19h</t>
  </si>
  <si>
    <t xml:space="preserve">CF-N3-STD</t>
  </si>
  <si>
    <t xml:space="preserve">City Fast N3 Câble en conduite (tirage) · Standard 5j/7 · HO 7h-19h</t>
  </si>
  <si>
    <t xml:space="preserve">COVAGE-TICKET</t>
  </si>
  <si>
    <t xml:space="preserve">Ticket</t>
  </si>
  <si>
    <t xml:space="preserve">Le ticket</t>
  </si>
  <si>
    <t xml:space="preserve">COV-SF-Z100</t>
  </si>
  <si>
    <t xml:space="preserve">Super forfait · Z100 (NEW)</t>
  </si>
  <si>
    <t xml:space="preserve">Forfait</t>
  </si>
  <si>
    <t xml:space="preserve">COV-SF-Z200</t>
  </si>
  <si>
    <t xml:space="preserve">Super forfait · Z200 (NEW)</t>
  </si>
  <si>
    <t xml:space="preserve">COV-SF-FTTE</t>
  </si>
  <si>
    <t xml:space="preserve">Super forfait · FTTE</t>
  </si>
  <si>
    <t xml:space="preserve">COV-SF-LIEN</t>
  </si>
  <si>
    <t xml:space="preserve">Super forfait · lien supplémentaire</t>
  </si>
  <si>
    <t xml:space="preserve">COV-46.1</t>
  </si>
  <si>
    <t xml:space="preserve">46.1 · Entreprise en immeuble · avec route optique</t>
  </si>
  <si>
    <t xml:space="preserve">COV-46.2</t>
  </si>
  <si>
    <t xml:space="preserve">46.2 · Entreprise en immeuble · sans route optique</t>
  </si>
  <si>
    <t xml:space="preserve">COV-47.1</t>
  </si>
  <si>
    <t xml:space="preserve">47.1 · Entreprise lien supplémentaire · avec route optique</t>
  </si>
  <si>
    <t xml:space="preserve">COV-47.2</t>
  </si>
  <si>
    <t xml:space="preserve">47.2 · Entreprise lien supplémentaire · sans route optique</t>
  </si>
  <si>
    <t xml:space="preserve">COV-48.1</t>
  </si>
  <si>
    <t xml:space="preserve">48.1 · Entreprise Z50 · 4 FO · avec route optique</t>
  </si>
  <si>
    <t xml:space="preserve">COV-48.2</t>
  </si>
  <si>
    <t xml:space="preserve">48.2 · Entreprise Z50 · 4 FO · sans route optique</t>
  </si>
  <si>
    <t xml:space="preserve">COV-49.1</t>
  </si>
  <si>
    <t xml:space="preserve">49.1 · Entreprise Z50 · 12 FO · avec route optique</t>
  </si>
  <si>
    <t xml:space="preserve">COV-49.2</t>
  </si>
  <si>
    <t xml:space="preserve">49.2 · Entreprise Z50 · 12 FO · sans route optique</t>
  </si>
  <si>
    <t xml:space="preserve">COV-50.1</t>
  </si>
  <si>
    <t xml:space="preserve">50.1 · Entreprise Z100 · 4 FO · avec route optique</t>
  </si>
  <si>
    <t xml:space="preserve">COV-50.2</t>
  </si>
  <si>
    <t xml:space="preserve">50.2 · Entreprise Z100 · 4 FO · sans route optique</t>
  </si>
  <si>
    <t xml:space="preserve">COV-51.1</t>
  </si>
  <si>
    <t xml:space="preserve">51.1 · Entreprise Z100 · 12 FO · avec route optique</t>
  </si>
  <si>
    <t xml:space="preserve">COV-51.2</t>
  </si>
  <si>
    <t xml:space="preserve">51.2 · Entreprise Z100 · 12 FO · sans route optique</t>
  </si>
  <si>
    <t xml:space="preserve">COV-52.1</t>
  </si>
  <si>
    <t xml:space="preserve">52.1 · Entreprise Z200 · 4 FO · avec route optique</t>
  </si>
  <si>
    <t xml:space="preserve">COV-52.2</t>
  </si>
  <si>
    <t xml:space="preserve">52.2 · Entreprise Z200 · 4 FO · sans route optique</t>
  </si>
  <si>
    <t xml:space="preserve">COV-53.1</t>
  </si>
  <si>
    <t xml:space="preserve">53.1 · Entreprise Z200 · 12 FO · avec route optique</t>
  </si>
  <si>
    <t xml:space="preserve">COV-53.2</t>
  </si>
  <si>
    <t xml:space="preserve">53.2 · Entreprise Z200 · 12 FO · sans route optique</t>
  </si>
  <si>
    <t xml:space="preserve">COV-55.1</t>
  </si>
  <si>
    <t xml:space="preserve">55.1 · Raccordement long / extension · câble 4 FO (au ml)</t>
  </si>
  <si>
    <t xml:space="preserve">ml</t>
  </si>
  <si>
    <t xml:space="preserve">COV-55.2</t>
  </si>
  <si>
    <t xml:space="preserve">55.2 · Extension du réseau · câble 12 FO (au ml)</t>
  </si>
  <si>
    <t xml:space="preserve">COV-55.3</t>
  </si>
  <si>
    <t xml:space="preserve">55.3 · Extension du réseau · câble 24 FO (au ml)</t>
  </si>
  <si>
    <t xml:space="preserve">COV-55.4</t>
  </si>
  <si>
    <t xml:space="preserve">55.4 · Extension du réseau · câble 36 FO (au ml)</t>
  </si>
  <si>
    <t xml:space="preserve">COV-55.5</t>
  </si>
  <si>
    <t xml:space="preserve">55.5 · Extension du réseau · plus-value câble 48 FO (au ml)</t>
  </si>
  <si>
    <t xml:space="preserve">COV-55.6</t>
  </si>
  <si>
    <t xml:space="preserve">55.6 · Extension du réseau · plus-value câble 72 FO (au ml)</t>
  </si>
  <si>
    <t xml:space="preserve">COV-55.7</t>
  </si>
  <si>
    <t xml:space="preserve">55.7 · Extension du réseau · plus-value câble 96 FO (au ml)</t>
  </si>
  <si>
    <t xml:space="preserve">COV-55.8</t>
  </si>
  <si>
    <t xml:space="preserve">55.8 · Extension du réseau · plus-value câble 144 FO (au ml)</t>
  </si>
  <si>
    <t xml:space="preserve">COV-55.9</t>
  </si>
  <si>
    <t xml:space="preserve">55.9 · Extension du réseau · plus-value câble 192 FO (au ml)</t>
  </si>
  <si>
    <t xml:space="preserve">COV-55.10</t>
  </si>
  <si>
    <t xml:space="preserve">55.10 · Extension du réseau · plus-value câble 288 FO (au ml)</t>
  </si>
  <si>
    <t xml:space="preserve">COV-55.11</t>
  </si>
  <si>
    <t xml:space="preserve">55.11 · Extension du réseau · plus-value câble 432 FO (au ml)</t>
  </si>
  <si>
    <t xml:space="preserve">COV-55.12</t>
  </si>
  <si>
    <t xml:space="preserve">55.12 · Extension du réseau · plus-value câble 576 FO (au ml)</t>
  </si>
  <si>
    <t xml:space="preserve">COV-55.13</t>
  </si>
  <si>
    <t xml:space="preserve">55.13 · Extension du réseau · plus-value câble 720 FO (au ml)</t>
  </si>
  <si>
    <t xml:space="preserve">COV-56.1</t>
  </si>
  <si>
    <t xml:space="preserve">56.1 · Entreprise upgrade (intervention physique)</t>
  </si>
  <si>
    <t xml:space="preserve">COV-56.2</t>
  </si>
  <si>
    <t xml:space="preserve">56.2 · Changement et mise en service de CPE</t>
  </si>
  <si>
    <t xml:space="preserve">COV-56.3</t>
  </si>
  <si>
    <t xml:space="preserve">56.3 · Installation équipement client opérateur (forfait 2 h)</t>
  </si>
  <si>
    <t xml:space="preserve">COV-56.4</t>
  </si>
  <si>
    <t xml:space="preserve">56.4 · Heure au-delà des 2 h</t>
  </si>
  <si>
    <t xml:space="preserve">COV-57.1</t>
  </si>
  <si>
    <t xml:space="preserve">57.1 · Résiliation entreprise (récupération CPE)</t>
  </si>
  <si>
    <t xml:space="preserve">COV-58.1</t>
  </si>
  <si>
    <t xml:space="preserve">58.1 · Intervention sur BPE non identifiée</t>
  </si>
  <si>
    <t xml:space="preserve">U</t>
  </si>
  <si>
    <t xml:space="preserve">COV-58.2</t>
  </si>
  <si>
    <t xml:space="preserve">58.2 · Intervention sur BPE identifiée (supplémentaire)</t>
  </si>
  <si>
    <t xml:space="preserve">COV-59.1</t>
  </si>
  <si>
    <t xml:space="preserve">59.1 · Raccordement FTTE (aérien / souterrain / façade / palier)</t>
  </si>
  <si>
    <t xml:space="preserve">COV-59.2</t>
  </si>
  <si>
    <t xml:space="preserve">59.2 · Majoration hotline · base NetGeo incohérente</t>
  </si>
  <si>
    <t xml:space="preserve">COV-59.3</t>
  </si>
  <si>
    <t xml:space="preserve">59.3 · Fourniture jarretière sécurisée</t>
  </si>
  <si>
    <t xml:space="preserve">COV-60.1</t>
  </si>
  <si>
    <t xml:space="preserve">60.1 · FTTH Pro · raccordement immeuble (création PTO)</t>
  </si>
  <si>
    <t xml:space="preserve">Forfait (logistique incluse)</t>
  </si>
  <si>
    <t xml:space="preserve">COV-60.2</t>
  </si>
  <si>
    <t xml:space="preserve">60.2 · FTTH Pro · raccordement chambre / poteau / façade</t>
  </si>
  <si>
    <t xml:space="preserve">COV-60.3</t>
  </si>
  <si>
    <t xml:space="preserve">60.3 · FTTH Pro · option linéaire supplémentaire (60.1 / 60.2)</t>
  </si>
  <si>
    <t xml:space="preserve">COV-60.4</t>
  </si>
  <si>
    <t xml:space="preserve">60.4 · FTTH Pro · raccordement PTO existante</t>
  </si>
  <si>
    <t xml:space="preserve">COV-60.5</t>
  </si>
  <si>
    <t xml:space="preserve">60.5 · FTTH Pro · déplacement PTO existante</t>
  </si>
  <si>
    <t xml:space="preserve">COV-60.6</t>
  </si>
  <si>
    <t xml:space="preserve">60.6 · FTTH Pro · pose / synchro ONT</t>
  </si>
  <si>
    <t xml:space="preserve">COV-60.7</t>
  </si>
  <si>
    <t xml:space="preserve">60.7 · FTTH Pro · option branchement CPE avec ONT</t>
  </si>
  <si>
    <t xml:space="preserve">COV-60.8</t>
  </si>
  <si>
    <t xml:space="preserve">60.8 · Mise en service FTTE sur lien existant (réseau tiers)</t>
  </si>
  <si>
    <t xml:space="preserve">COV-61.1</t>
  </si>
  <si>
    <t xml:space="preserve">61.1 · Visite technique FTTH Pro · cas simple</t>
  </si>
  <si>
    <t xml:space="preserve">COV-61.2</t>
  </si>
  <si>
    <t xml:space="preserve">61.2 · Visite technique FTTH Pro · cas complexe (aiguillage)</t>
  </si>
  <si>
    <t xml:space="preserve">COV-61.3</t>
  </si>
  <si>
    <t xml:space="preserve">61.3 · Visite technique · option aiguillage</t>
  </si>
  <si>
    <t xml:space="preserve">COV-61.4</t>
  </si>
  <si>
    <t xml:space="preserve">61.4 · Forfait RDV à heure précise</t>
  </si>
  <si>
    <t xml:space="preserve">COV-62.1</t>
  </si>
  <si>
    <t xml:space="preserve">62.1 · Câble supplémentaire, fourniture + pose (au ml)</t>
  </si>
  <si>
    <t xml:space="preserve">COV-62.2</t>
  </si>
  <si>
    <t xml:space="preserve">62.2 · Goulotte, fourniture + pose (au ml)</t>
  </si>
  <si>
    <t xml:space="preserve">COV-62.3</t>
  </si>
  <si>
    <t xml:space="preserve">62.3 · Percement spécifique (traversée d'étage, carottage)</t>
  </si>
  <si>
    <t xml:space="preserve">COV-62.4</t>
  </si>
  <si>
    <t xml:space="preserve">62.4 · Travaux en hauteur intérieur (élévateur)</t>
  </si>
  <si>
    <t xml:space="preserve">COV-62.5</t>
  </si>
  <si>
    <t xml:space="preserve">62.5 · Hydrocurage de fourreaux</t>
  </si>
  <si>
    <t xml:space="preserve">COV-62.6</t>
  </si>
  <si>
    <t xml:space="preserve">62.6 · Armement de poteau (réhausse / traverse)</t>
  </si>
  <si>
    <t xml:space="preserve">COV-62.7</t>
  </si>
  <si>
    <t xml:space="preserve">62.7 · Réparation de fourreaux en domaine public</t>
  </si>
  <si>
    <t xml:space="preserve">COV-62.8</t>
  </si>
  <si>
    <t xml:space="preserve">62.8 · Décroutage et réhausse de chambre</t>
  </si>
  <si>
    <t xml:space="preserve">COV-62.9</t>
  </si>
  <si>
    <t xml:space="preserve">62.9 · Déplacement PTO existante (câble insuffisant)</t>
  </si>
  <si>
    <t xml:space="preserve">COV-62.10</t>
  </si>
  <si>
    <t xml:space="preserve">62.10 · Pompage de chambre</t>
  </si>
  <si>
    <t xml:space="preserve">COV-63.1</t>
  </si>
  <si>
    <t xml:space="preserve">63.1 · Intervention HNO (technicien supplémentaire, 1 h)</t>
  </si>
  <si>
    <t xml:space="preserve">COV-63.2</t>
  </si>
  <si>
    <t xml:space="preserve">63.2 · Intervention HO (technicien supplémentaire, 1 h)</t>
  </si>
  <si>
    <t xml:space="preserve">COV-11.1</t>
  </si>
  <si>
    <t xml:space="preserve">11.1 · Câble 4 FO en conduite, fourniture + pose (au ml)</t>
  </si>
  <si>
    <t xml:space="preserve">COV-11.2</t>
  </si>
  <si>
    <t xml:space="preserve">11.2 · Câble 12 FO en conduite, fourniture + pose (au ml)</t>
  </si>
  <si>
    <t xml:space="preserve">COV-11.3</t>
  </si>
  <si>
    <t xml:space="preserve">11.3 · Câble 24 FO en conduite, fourniture + pose (au ml)</t>
  </si>
  <si>
    <t xml:space="preserve">COV-11.4</t>
  </si>
  <si>
    <t xml:space="preserve">11.4 · Tirage de câble jusqu'à 288 FO (au ml)</t>
  </si>
  <si>
    <t xml:space="preserve">COV-11.5</t>
  </si>
  <si>
    <t xml:space="preserve">11.5 · Tirage de câble de plus de 288 FO (au ml)</t>
  </si>
  <si>
    <t xml:space="preserve">COV-11.6</t>
  </si>
  <si>
    <t xml:space="preserve">11.6 · Portage de câble (au ml)</t>
  </si>
  <si>
    <t xml:space="preserve">COV-11.7</t>
  </si>
  <si>
    <t xml:space="preserve">11.7 · Pose de câble aérien (pinces d'ancrage / cablette)</t>
  </si>
  <si>
    <t xml:space="preserve">COV-11.8</t>
  </si>
  <si>
    <t xml:space="preserve">11.8 · Pose de câble en façade (nacelle)</t>
  </si>
  <si>
    <t xml:space="preserve">COV-11.9</t>
  </si>
  <si>
    <t xml:space="preserve">11.9 · Aiguillage de conduite existante (études)</t>
  </si>
  <si>
    <t xml:space="preserve">COV-11.10</t>
  </si>
  <si>
    <t xml:space="preserve">11.10 · Dépose de câble (au ml)</t>
  </si>
  <si>
    <t xml:space="preserve">COV-11.11</t>
  </si>
  <si>
    <t xml:space="preserve">11.11 · Débouchage de fourreaux par hydrocurage</t>
  </si>
  <si>
    <t xml:space="preserve">COV-11.12</t>
  </si>
  <si>
    <t xml:space="preserve">11.12 · Pompage de chambre</t>
  </si>
  <si>
    <t xml:space="preserve">COV-11.13</t>
  </si>
  <si>
    <t xml:space="preserve">11.13 · Pompage de chambre plafonnée</t>
  </si>
  <si>
    <t xml:space="preserve">COV-11.14</t>
  </si>
  <si>
    <t xml:space="preserve">11.14 · Abattage / élagage d'arbres et haies (au m³)</t>
  </si>
  <si>
    <t xml:space="preserve">m³</t>
  </si>
  <si>
    <t xml:space="preserve">COV-12.1</t>
  </si>
  <si>
    <t xml:space="preserve">12.1 · Chemin de câble cablofil 50×50 sur équerre (au ml)</t>
  </si>
  <si>
    <t xml:space="preserve">COV-12.2</t>
  </si>
  <si>
    <t xml:space="preserve">12.2 · Gaine fendue (au ml)</t>
  </si>
  <si>
    <t xml:space="preserve">COV-12.3</t>
  </si>
  <si>
    <t xml:space="preserve">12.3 · Gaine métallique MSB (au ml)</t>
  </si>
  <si>
    <t xml:space="preserve">COV-12.4</t>
  </si>
  <si>
    <t xml:space="preserve">12.4 · Goulotte plastique 40×40 (au ml)</t>
  </si>
  <si>
    <t xml:space="preserve">COV-12.5</t>
  </si>
  <si>
    <t xml:space="preserve">12.5 · Percement cloison / mur parpaing</t>
  </si>
  <si>
    <t xml:space="preserve">COV-12.6</t>
  </si>
  <si>
    <t xml:space="preserve">12.6 · Carottage de mur béton armé</t>
  </si>
  <si>
    <t xml:space="preserve">COV-12.7</t>
  </si>
  <si>
    <t xml:space="preserve">12.7 · Tirage de câble sur chemin de câble existant (au ml)</t>
  </si>
  <si>
    <t xml:space="preserve">COV-12.8</t>
  </si>
  <si>
    <t xml:space="preserve">12.8 · Tirage de câble sous tube IRO (au ml)</t>
  </si>
  <si>
    <t xml:space="preserve">COV-12.9</t>
  </si>
  <si>
    <t xml:space="preserve">12.9 · Désamiantage de la zone de percement (devis)</t>
  </si>
  <si>
    <t xml:space="preserve">m²</t>
  </si>
  <si>
    <t xml:space="preserve">COV-12.10</t>
  </si>
  <si>
    <t xml:space="preserve">12.10 · Travaux en hauteur &gt; 3,50 m (au ml)</t>
  </si>
  <si>
    <t xml:space="preserve">COV-12.11</t>
  </si>
  <si>
    <t xml:space="preserve">12.11 · Location de nacelle (par jour)</t>
  </si>
  <si>
    <t xml:space="preserve">jour</t>
  </si>
  <si>
    <t xml:space="preserve">COV-12.12</t>
  </si>
  <si>
    <t xml:space="preserve">12.12 · Câble en immeuble 4 FO (au ml)</t>
  </si>
  <si>
    <t xml:space="preserve">COV-12.13</t>
  </si>
  <si>
    <t xml:space="preserve">12.13 · Câble en immeuble 12 FO (au ml)</t>
  </si>
  <si>
    <t xml:space="preserve">COV-12.14</t>
  </si>
  <si>
    <t xml:space="preserve">12.14 · Câble en immeuble 24 FO (au ml)</t>
  </si>
  <si>
    <t xml:space="preserve">COV-12.15</t>
  </si>
  <si>
    <t xml:space="preserve">12.15 · Rocade optique en datacenter (devis)</t>
  </si>
  <si>
    <t xml:space="preserve">COV-14.1</t>
  </si>
  <si>
    <t xml:space="preserve">14.1 · Joint droit · 864 FO</t>
  </si>
  <si>
    <t xml:space="preserve">COV-14.2</t>
  </si>
  <si>
    <t xml:space="preserve">14.2 · Joint droit · 720 FO</t>
  </si>
  <si>
    <t xml:space="preserve">COV-14.3</t>
  </si>
  <si>
    <t xml:space="preserve">14.3 · Joint droit · 576 FO</t>
  </si>
  <si>
    <t xml:space="preserve">COV-14.4</t>
  </si>
  <si>
    <t xml:space="preserve">14.4 · Joint droit · 432 FO</t>
  </si>
  <si>
    <t xml:space="preserve">COV-14.5</t>
  </si>
  <si>
    <t xml:space="preserve">14.5 · Joint droit · 288 FO</t>
  </si>
  <si>
    <t xml:space="preserve">COV-14.6</t>
  </si>
  <si>
    <t xml:space="preserve">14.6 · Joint droit · 192 FO</t>
  </si>
  <si>
    <t xml:space="preserve">COV-14.7</t>
  </si>
  <si>
    <t xml:space="preserve">14.7 · Joint droit · 144 FO</t>
  </si>
  <si>
    <t xml:space="preserve">COV-14.8</t>
  </si>
  <si>
    <t xml:space="preserve">14.8 · Joint droit · 96 FO</t>
  </si>
  <si>
    <t xml:space="preserve">COV-14.9</t>
  </si>
  <si>
    <t xml:space="preserve">14.9 · Joint droit · 72 FO</t>
  </si>
  <si>
    <t xml:space="preserve">COV-14.10</t>
  </si>
  <si>
    <t xml:space="preserve">14.10 · Joint droit · 48 FO</t>
  </si>
  <si>
    <t xml:space="preserve">COV-14.11</t>
  </si>
  <si>
    <t xml:space="preserve">14.11 · Joint droit · 36 FO</t>
  </si>
  <si>
    <t xml:space="preserve">COV-14.12</t>
  </si>
  <si>
    <t xml:space="preserve">14.12 · Joint droit · 24 FO</t>
  </si>
  <si>
    <t xml:space="preserve">COV-14.13</t>
  </si>
  <si>
    <t xml:space="preserve">14.13 · Joint droit · 12 FO</t>
  </si>
  <si>
    <t xml:space="preserve">COV-14.14</t>
  </si>
  <si>
    <t xml:space="preserve">14.14 · Joint droit · 2 à 6 FO</t>
  </si>
  <si>
    <t xml:space="preserve">COV-15.1</t>
  </si>
  <si>
    <t xml:space="preserve">15.1 · Joint blanc (lovage) · 864 FO</t>
  </si>
  <si>
    <t xml:space="preserve">COV-15.2</t>
  </si>
  <si>
    <t xml:space="preserve">15.2 · Joint blanc (lovage) · 720 FO</t>
  </si>
  <si>
    <t xml:space="preserve">COV-15.3</t>
  </si>
  <si>
    <t xml:space="preserve">15.3 · Joint blanc (lovage) · 576 FO</t>
  </si>
  <si>
    <t xml:space="preserve">COV-15.4</t>
  </si>
  <si>
    <t xml:space="preserve">15.4 · Joint blanc (lovage) · 432 FO</t>
  </si>
  <si>
    <t xml:space="preserve">COV-15.5</t>
  </si>
  <si>
    <t xml:space="preserve">15.5 · Joint blanc (lovage) · 288 FO</t>
  </si>
  <si>
    <t xml:space="preserve">COV-15.6</t>
  </si>
  <si>
    <t xml:space="preserve">15.6 · Joint blanc (lovage) · 192 FO</t>
  </si>
  <si>
    <t xml:space="preserve">COV-15.7</t>
  </si>
  <si>
    <t xml:space="preserve">15.7 · Joint blanc (lovage) · 144 FO</t>
  </si>
  <si>
    <t xml:space="preserve">COV-15.8</t>
  </si>
  <si>
    <t xml:space="preserve">15.8 · Joint blanc (lovage) · 96 FO</t>
  </si>
  <si>
    <t xml:space="preserve">COV-15.9</t>
  </si>
  <si>
    <t xml:space="preserve">15.9 · Joint blanc (lovage) · 72 FO</t>
  </si>
  <si>
    <t xml:space="preserve">COV-15.10</t>
  </si>
  <si>
    <t xml:space="preserve">15.10 · Joint blanc (lovage) · 48 FO</t>
  </si>
  <si>
    <t xml:space="preserve">COV-15.11</t>
  </si>
  <si>
    <t xml:space="preserve">15.11 · Joint blanc (lovage) · 36 FO</t>
  </si>
  <si>
    <t xml:space="preserve">COV-15.12</t>
  </si>
  <si>
    <t xml:space="preserve">15.12 · Joint blanc (lovage) · 24 FO</t>
  </si>
  <si>
    <t xml:space="preserve">COV-15.13</t>
  </si>
  <si>
    <t xml:space="preserve">15.13 · Joint blanc (lovage) · 12 FO</t>
  </si>
  <si>
    <t xml:space="preserve">COV-15.14</t>
  </si>
  <si>
    <t xml:space="preserve">15.14 · Joint blanc (lovage) · soudure supplémentaire (à la fibre)</t>
  </si>
  <si>
    <t xml:space="preserve">Fibre</t>
  </si>
  <si>
    <t xml:space="preserve">COV-16.1</t>
  </si>
  <si>
    <t xml:space="preserve">16.1 · Joint blanc (tubes) · 864 FO</t>
  </si>
  <si>
    <t xml:space="preserve">COV-16.2</t>
  </si>
  <si>
    <t xml:space="preserve">16.2 · Joint blanc (tubes) · 720 FO</t>
  </si>
  <si>
    <t xml:space="preserve">COV-16.3</t>
  </si>
  <si>
    <t xml:space="preserve">16.3 · Joint blanc (tubes) · 576 FO</t>
  </si>
  <si>
    <t xml:space="preserve">COV-16.4</t>
  </si>
  <si>
    <t xml:space="preserve">16.4 · Joint blanc (tubes) · 432 FO</t>
  </si>
  <si>
    <t xml:space="preserve">COV-16.5</t>
  </si>
  <si>
    <t xml:space="preserve">16.5 · Joint blanc (tubes) · 288 FO</t>
  </si>
  <si>
    <t xml:space="preserve">COV-16.6</t>
  </si>
  <si>
    <t xml:space="preserve">16.6 · Joint blanc (tubes) · 192 FO</t>
  </si>
  <si>
    <t xml:space="preserve">COV-16.7</t>
  </si>
  <si>
    <t xml:space="preserve">16.7 · Joint blanc (tubes) · 144 FO</t>
  </si>
  <si>
    <t xml:space="preserve">COV-16.8</t>
  </si>
  <si>
    <t xml:space="preserve">16.8 · Joint blanc (tubes) · 96 FO</t>
  </si>
  <si>
    <t xml:space="preserve">COV-16.9</t>
  </si>
  <si>
    <t xml:space="preserve">16.9 · Joint blanc (tubes) · 72 FO</t>
  </si>
  <si>
    <t xml:space="preserve">COV-16.10</t>
  </si>
  <si>
    <t xml:space="preserve">16.10 · Joint blanc (tubes) · 48 FO</t>
  </si>
  <si>
    <t xml:space="preserve">COV-16.11</t>
  </si>
  <si>
    <t xml:space="preserve">16.11 · Joint blanc (tubes) · 36 FO</t>
  </si>
  <si>
    <t xml:space="preserve">COV-16.12</t>
  </si>
  <si>
    <t xml:space="preserve">16.12 · Joint blanc (tubes) · 24 FO</t>
  </si>
  <si>
    <t xml:space="preserve">COV-16.13</t>
  </si>
  <si>
    <t xml:space="preserve">16.13 · Joint blanc (tubes) · 12 FO</t>
  </si>
  <si>
    <t xml:space="preserve">COV-16.14</t>
  </si>
  <si>
    <t xml:space="preserve">16.14 · Joint blanc (tubes) · soudure supplémentaire (à la fibre)</t>
  </si>
  <si>
    <t xml:space="preserve">COV-17.1</t>
  </si>
  <si>
    <t xml:space="preserve">17.1 · Rentrée + soudures dans boîte existante (2 à 12 FO)</t>
  </si>
  <si>
    <t xml:space="preserve">COV-17.2</t>
  </si>
  <si>
    <t xml:space="preserve">17.2 · Soudure supplémentaire (rentrée dans boîte existante)</t>
  </si>
  <si>
    <t xml:space="preserve">COV-17.3</t>
  </si>
  <si>
    <t xml:space="preserve">17.3 · Rentrée de câble + soudures (création de la boîte)</t>
  </si>
  <si>
    <t xml:space="preserve">COV-17.4</t>
  </si>
  <si>
    <t xml:space="preserve">17.4 · Soudure supplémentaire (rentrée à la création)</t>
  </si>
  <si>
    <t xml:space="preserve">COV-17.5</t>
  </si>
  <si>
    <t xml:space="preserve">17.5 · Piquage de 2 fibres dans BPE existante</t>
  </si>
  <si>
    <t xml:space="preserve">COV-17.6</t>
  </si>
  <si>
    <t xml:space="preserve">17.6 · Soudure supplémentaire (piquage)</t>
  </si>
  <si>
    <t xml:space="preserve">COV-17.7</t>
  </si>
  <si>
    <t xml:space="preserve">17.7 · Fermeture / fixation de BPE + étiquetage</t>
  </si>
  <si>
    <t xml:space="preserve">COV-18.1</t>
  </si>
  <si>
    <t xml:space="preserve">18.1 · Audit et récolement BPE complet jusqu'à 72 FO</t>
  </si>
  <si>
    <t xml:space="preserve">COV-18.2</t>
  </si>
  <si>
    <t xml:space="preserve">18.2 · Audit et récolement BPE complet jusqu'à 144 FO</t>
  </si>
  <si>
    <t xml:space="preserve">COV-18.3</t>
  </si>
  <si>
    <t xml:space="preserve">18.3 · Audit et récolement BPE complet jusqu'à 288 FO</t>
  </si>
  <si>
    <t xml:space="preserve">COV-18.4</t>
  </si>
  <si>
    <t xml:space="preserve">18.4 · Audit et récolement BPE complet jusqu'à 432 FO</t>
  </si>
  <si>
    <t xml:space="preserve">COV-18.5</t>
  </si>
  <si>
    <t xml:space="preserve">18.5 · Audit et récolement BPE complet jusqu'à 720 FO</t>
  </si>
  <si>
    <t xml:space="preserve">COV-18.6</t>
  </si>
  <si>
    <t xml:space="preserve">18.6 · Audit et récolement BPE complet jusqu'à 864 FO</t>
  </si>
  <si>
    <t xml:space="preserve">COV-18.7</t>
  </si>
  <si>
    <t xml:space="preserve">18.7 · Récolement BPE complet lors de modification</t>
  </si>
  <si>
    <t xml:space="preserve">COV-19.1</t>
  </si>
  <si>
    <t xml:space="preserve">19.1 · Raccordement de tête de câble · 144 FO</t>
  </si>
  <si>
    <t xml:space="preserve">COV-19.2</t>
  </si>
  <si>
    <t xml:space="preserve">19.2 · Raccordement de tête de câble · 96 FO</t>
  </si>
  <si>
    <t xml:space="preserve">COV-19.3</t>
  </si>
  <si>
    <t xml:space="preserve">19.3 · Raccordement de tête de câble · 72 FO</t>
  </si>
  <si>
    <t xml:space="preserve">COV-19.4</t>
  </si>
  <si>
    <t xml:space="preserve">19.4 · Raccordement de tête de câble · 48 FO</t>
  </si>
  <si>
    <t xml:space="preserve">COV-19.5</t>
  </si>
  <si>
    <t xml:space="preserve">19.5 · Raccordement de tête de câble · 36 FO</t>
  </si>
  <si>
    <t xml:space="preserve">COV-19.6</t>
  </si>
  <si>
    <t xml:space="preserve">19.6 · Raccordement de tête de câble · 24 FO</t>
  </si>
  <si>
    <t xml:space="preserve">COV-19.7</t>
  </si>
  <si>
    <t xml:space="preserve">19.7 · Raccordement de tête de câble · 12 FO</t>
  </si>
  <si>
    <t xml:space="preserve">COV-19.8</t>
  </si>
  <si>
    <t xml:space="preserve">19.8 · Raccordement de tête de câble · 6 FO</t>
  </si>
  <si>
    <t xml:space="preserve">COV-19.9</t>
  </si>
  <si>
    <t xml:space="preserve">19.9 · Raccordement de tête de câble · 4 FO</t>
  </si>
  <si>
    <t xml:space="preserve">COV-19.10</t>
  </si>
  <si>
    <t xml:space="preserve">19.10 · Raccordement de tête de câble · 2 FO</t>
  </si>
  <si>
    <t xml:space="preserve">COV-20.1</t>
  </si>
  <si>
    <t xml:space="preserve">20.1 · Mesure de liaison fibre POP/NRO → client (1 à 36 FO)</t>
  </si>
  <si>
    <t xml:space="preserve">COV-20.2</t>
  </si>
  <si>
    <t xml:space="preserve">20.2 · Mesure de liaison BPE à BPE · câble 48 FO</t>
  </si>
  <si>
    <t xml:space="preserve">COV-20.3</t>
  </si>
  <si>
    <t xml:space="preserve">20.3 · Mesure de liaison BPE à BPE · câble 72 FO</t>
  </si>
  <si>
    <t xml:space="preserve">COV-20.4</t>
  </si>
  <si>
    <t xml:space="preserve">20.4 · Mesure de liaison BPE à BPE · câble 144 FO</t>
  </si>
  <si>
    <t xml:space="preserve">COV-20.5</t>
  </si>
  <si>
    <t xml:space="preserve">20.5 · Mesures réflectométriques (1 à 2 fibres)</t>
  </si>
  <si>
    <t xml:space="preserve">COV-20.6</t>
  </si>
  <si>
    <t xml:space="preserve">20.6 · Installation du tiroir (sans soudure)</t>
  </si>
  <si>
    <t xml:space="preserve">COV-20.7</t>
  </si>
  <si>
    <t xml:space="preserve">20.7 · Installation tiroir + CPE, mise sous tension</t>
  </si>
  <si>
    <t xml:space="preserve">COV-20.8</t>
  </si>
  <si>
    <t xml:space="preserve">20.8 · Installation baie informatique 6U</t>
  </si>
  <si>
    <t xml:space="preserve">COV-20.9</t>
  </si>
  <si>
    <t xml:space="preserve">20.9 · Installation départ électrique</t>
  </si>
  <si>
    <t xml:space="preserve">COV-20.10</t>
  </si>
  <si>
    <t xml:space="preserve">20.10 · Installation de coupleur</t>
  </si>
  <si>
    <t xml:space="preserve">COV-20.11</t>
  </si>
  <si>
    <t xml:space="preserve">20.11 · Pose d'un breakout</t>
  </si>
  <si>
    <t xml:space="preserve">COV-20.12</t>
  </si>
  <si>
    <t xml:space="preserve">20.12 · Pose d'un breakout supplémentaire</t>
  </si>
  <si>
    <t xml:space="preserve">COV-20.13</t>
  </si>
  <si>
    <t xml:space="preserve">20.13 · Jarretière SC/APC · 1 à 5 m (fourniture + pose)</t>
  </si>
  <si>
    <t xml:space="preserve">COV-20.14</t>
  </si>
  <si>
    <t xml:space="preserve">20.14 · Jarretière SC/APC · 6 à 15 m (fourniture + pose)</t>
  </si>
  <si>
    <t xml:space="preserve">COV-20.15</t>
  </si>
  <si>
    <t xml:space="preserve">20.15 · Jarretière LC/PC · 1 à 5 m (fourniture + pose)</t>
  </si>
  <si>
    <t xml:space="preserve">COV-20.16</t>
  </si>
  <si>
    <t xml:space="preserve">20.16 · Jarretière LC/PC · 6 à 15 m (fourniture + pose)</t>
  </si>
  <si>
    <t xml:space="preserve">COV-20.17</t>
  </si>
  <si>
    <t xml:space="preserve">20.17 · Jarretière supplémentaire (plus-value 1)</t>
  </si>
  <si>
    <t xml:space="preserve">COV-20.18</t>
  </si>
  <si>
    <t xml:space="preserve">20.18 · Jarretière supplémentaire (plus-value 2)</t>
  </si>
  <si>
    <t xml:space="preserve">COV-20.19</t>
  </si>
  <si>
    <t xml:space="preserve">20.19 · Remplacement tiroir + fibre dégroupage PM</t>
  </si>
  <si>
    <t xml:space="preserve">COV-21.1</t>
  </si>
  <si>
    <t xml:space="preserve">21.1 · Armoire de rue · dalle, fourreaux et Ch0</t>
  </si>
  <si>
    <t xml:space="preserve">COV-21.2</t>
  </si>
  <si>
    <t xml:space="preserve">21.2 · Armoire de rue · pose armoire 28U + socle béton</t>
  </si>
  <si>
    <t xml:space="preserve">COV-21.3</t>
  </si>
  <si>
    <t xml:space="preserve">21.3 · Armoire de rue · pose armoire 40U + socle béton</t>
  </si>
  <si>
    <t xml:space="preserve">COV-21.4</t>
  </si>
  <si>
    <t xml:space="preserve">21.4 · Armoire de rue · raccordement réseau souterrain (au ml)</t>
  </si>
  <si>
    <t xml:space="preserve">COV-21.5</t>
  </si>
  <si>
    <t xml:space="preserve">21.5 · Armoire de rue · raccordement électrique Enedis</t>
  </si>
  <si>
    <t xml:space="preserve">COV-21.6</t>
  </si>
  <si>
    <t xml:space="preserve">21.6 · Armoire de rue · réfection PM</t>
  </si>
  <si>
    <t xml:space="preserve">COV-22.1</t>
  </si>
  <si>
    <t xml:space="preserve">22.1 · NRO · implantation (GC de proximité + Ch0)</t>
  </si>
  <si>
    <t xml:space="preserve">COV-22.2</t>
  </si>
  <si>
    <t xml:space="preserve">22.2 · NRO · raccordement réseau souterrain (au ml)</t>
  </si>
  <si>
    <t xml:space="preserve">COV-22.3</t>
  </si>
  <si>
    <t xml:space="preserve">22.3 · NRO · plateforme shelter + clôture + portillon</t>
  </si>
  <si>
    <t xml:space="preserve">COV-22.4</t>
  </si>
  <si>
    <t xml:space="preserve">22.4 · NRO · raccordement électrique Enedis</t>
  </si>
  <si>
    <t xml:space="preserve">COV-22.5</t>
  </si>
  <si>
    <t xml:space="preserve">22.5 · NRO · installation baie 46U avec mise à la terre</t>
  </si>
  <si>
    <t xml:space="preserve">COV-23.1</t>
  </si>
  <si>
    <t xml:space="preserve">23.1 · PM 800 shelter · implantation (GC de proximité + Ch0)</t>
  </si>
  <si>
    <t xml:space="preserve">COV-23.2</t>
  </si>
  <si>
    <t xml:space="preserve">23.2 · PM 800 shelter · raccordement Orange (au ml)</t>
  </si>
  <si>
    <t xml:space="preserve">COV-23.3</t>
  </si>
  <si>
    <t xml:space="preserve">23.3 · PM 800 shelter · plateforme mini shelter + clôture</t>
  </si>
  <si>
    <t xml:space="preserve">COV-ETU-1.1</t>
  </si>
  <si>
    <t xml:space="preserve">Étude 1.1 · Forfait APS</t>
  </si>
  <si>
    <t xml:space="preserve">COV-ETU-2.1</t>
  </si>
  <si>
    <t xml:space="preserve">Étude 2.1 · APD GC</t>
  </si>
  <si>
    <t xml:space="preserve">COV-ETU-2.2</t>
  </si>
  <si>
    <t xml:space="preserve">Étude 2.2 · APD + DOE · linéaire cumulé ≤ 15 ml</t>
  </si>
  <si>
    <t xml:space="preserve">COV-ETU-2.3</t>
  </si>
  <si>
    <t xml:space="preserve">Étude 2.3 · APD + DOE · linéaire cumulé ≤ 150 ml</t>
  </si>
  <si>
    <t xml:space="preserve">COV-ETU-2.4</t>
  </si>
  <si>
    <t xml:space="preserve">Étude 2.4 · APD + DOE · linéaire cumulé ≤ 500 ml</t>
  </si>
  <si>
    <t xml:space="preserve">COV-ETU-2.5</t>
  </si>
  <si>
    <t xml:space="preserve">Étude 2.5 · APD + DOE · au-delà de 500 ml (au ml)</t>
  </si>
  <si>
    <t xml:space="preserve">ml (tout le linéaire)</t>
  </si>
  <si>
    <t xml:space="preserve">COV-ETU-3.1</t>
  </si>
  <si>
    <t xml:space="preserve">Étude 3.1 · Commande BLO souterrain</t>
  </si>
  <si>
    <t xml:space="preserve">COV-ETU-3.2</t>
  </si>
  <si>
    <t xml:space="preserve">Étude 3.2 · Commande BLO complexe (≥ 2 communes ou &gt; 100 CH)</t>
  </si>
  <si>
    <t xml:space="preserve">COV-ETU-4.1</t>
  </si>
  <si>
    <t xml:space="preserve">Étude 4.1 · Commande BLO / Enedis aérien</t>
  </si>
  <si>
    <t xml:space="preserve">COV-ETU-4.2</t>
  </si>
  <si>
    <t xml:space="preserve">Étude 4.2 · Commande BLO / Enedis aérien complexe</t>
  </si>
  <si>
    <t xml:space="preserve">COV-ETU-5.1</t>
  </si>
  <si>
    <t xml:space="preserve">Étude 5.1 · Survey / réunion concessionnaire / audit (½ journée)</t>
  </si>
  <si>
    <t xml:space="preserve">COV-ETU-6.1</t>
  </si>
  <si>
    <t xml:space="preserve">Étude 6.1 · Maintenance préventive d'une chambre Orange</t>
  </si>
  <si>
    <t xml:space="preserve">COV-ETU-6.2</t>
  </si>
  <si>
    <t xml:space="preserve">Étude 6.2 · Maintenance préventive d'une chambre COVAGE</t>
  </si>
  <si>
    <t xml:space="preserve">COV-ETU-6.3</t>
  </si>
  <si>
    <t xml:space="preserve">Étude 6.3 · Test d'étanchéité de boîtes d'épissure</t>
  </si>
  <si>
    <t xml:space="preserve">COV-ETU-7.1</t>
  </si>
  <si>
    <t xml:space="preserve">Étude 7.1 · Étude immeuble APD light</t>
  </si>
  <si>
    <t xml:space="preserve">COV-ETU-7.2</t>
  </si>
  <si>
    <t xml:space="preserve">Étude 7.2 · Supplément étude immeuble</t>
  </si>
  <si>
    <t xml:space="preserve">COV-ETU-8.1</t>
  </si>
  <si>
    <t xml:space="preserve">Étude 8.1 · DOE</t>
  </si>
  <si>
    <t xml:space="preserve">COV-ETU-8.2</t>
  </si>
  <si>
    <t xml:space="preserve">Étude 8.2 · DOE GC</t>
  </si>
  <si>
    <t xml:space="preserve">COV-ETU-8.3</t>
  </si>
  <si>
    <t xml:space="preserve">Étude 8.3 · DOE livrable GraceTHD V3</t>
  </si>
  <si>
    <t xml:space="preserve">COV-ETU-8.4</t>
  </si>
  <si>
    <t xml:space="preserve">Étude 8.4 · DOE site immeuble</t>
  </si>
  <si>
    <t xml:space="preserve">COV-ETU-8.5</t>
  </si>
  <si>
    <t xml:space="preserve">Étude 8.5 · DOE optique · intégration SIG (BPE supplémentaire)</t>
  </si>
  <si>
    <t xml:space="preserve">COV-ETU-9.1</t>
  </si>
  <si>
    <t xml:space="preserve">Étude 9.1 · Mise à jour des plans GC</t>
  </si>
  <si>
    <t xml:space="preserve">ALTITUDE-TICKET</t>
  </si>
  <si>
    <t xml:space="preserve">ALTITUDE-MALF-AERIEN</t>
  </si>
  <si>
    <t xml:space="preserve">Malfaçon aérien</t>
  </si>
  <si>
    <t xml:space="preserve">ALTITUDE-MALF-SOUT</t>
  </si>
  <si>
    <t xml:space="preserve">Malfaçon souterrain</t>
  </si>
  <si>
    <t xml:space="preserve">SAV-F0</t>
  </si>
  <si>
    <t xml:space="preserve">SAV F0 · Niveau 0</t>
  </si>
  <si>
    <t xml:space="preserve">U (forfait)</t>
  </si>
  <si>
    <t xml:space="preserve">SAV-F0-HNO</t>
  </si>
  <si>
    <t xml:space="preserve">SAV F0 · Niveau 0 en HNO</t>
  </si>
  <si>
    <t xml:space="preserve">SAV-F1</t>
  </si>
  <si>
    <t xml:space="preserve">SAV F1 · Niveau 1 (inclut F0)</t>
  </si>
  <si>
    <t xml:space="preserve">SAV-F1-HNO</t>
  </si>
  <si>
    <t xml:space="preserve">SAV F1 · Niveau 1 en HNO (inclut F0)</t>
  </si>
  <si>
    <t xml:space="preserve">SAV-F2</t>
  </si>
  <si>
    <t xml:space="preserve">SAV F2 · Niveau 2 (inclut F1)</t>
  </si>
  <si>
    <t xml:space="preserve">SAV-F2-HNO</t>
  </si>
  <si>
    <t xml:space="preserve">SAV F2 · Niveau 2 en HNO (inclut F1)</t>
  </si>
  <si>
    <t xml:space="preserve">IELO-TICKET</t>
  </si>
  <si>
    <t xml:space="preserve">FREE-TICKET</t>
  </si>
  <si>
    <t xml:space="preserve">LOSANGE-TICKET</t>
  </si>
  <si>
    <t xml:space="preserve">LOSANGE-MALF-AERIEN</t>
  </si>
  <si>
    <t xml:space="preserve">LOSANGE-MALF-SOUT</t>
  </si>
  <si>
    <t xml:space="preserve">CONGÉS</t>
  </si>
  <si>
    <t xml:space="preserve">CONGES-JOUR</t>
  </si>
  <si>
    <t xml:space="preserve">Journée de congés</t>
  </si>
  <si>
    <t xml:space="preserve">La journée</t>
  </si>
  <si>
    <t xml:space="preserve">ABSENCE</t>
  </si>
  <si>
    <t xml:space="preserve">ABSENCE-JOUR</t>
  </si>
  <si>
    <t xml:space="preserve">Journée d'absence</t>
  </si>
  <si>
    <t xml:space="preserve">EXEMPLE : QUATRE TECHNICIENS, UNE JOURNÉE NORMALE CHACUN</t>
  </si>
  <si>
    <t xml:space="preserve">Change le code (colonne C) ou la quantité (colonne E) pour tester. Les prix et les journées viennent des onglets Prestations et Règles.</t>
  </si>
  <si>
    <t xml:space="preserve">Ce qu'il a fait</t>
  </si>
  <si>
    <t xml:space="preserve">Quantité</t>
  </si>
  <si>
    <t xml:space="preserve">Ce que paie le client (€)</t>
  </si>
  <si>
    <t xml:space="preserve">Classement en euros</t>
  </si>
  <si>
    <t xml:space="preserve">Classement en journées</t>
  </si>
  <si>
    <t xml:space="preserve">Technicien A</t>
  </si>
  <si>
    <t xml:space="preserve">Technicien B</t>
  </si>
  <si>
    <t xml:space="preserve">Technicien C</t>
  </si>
  <si>
    <t xml:space="preserve">Technicien D</t>
  </si>
  <si>
    <t xml:space="preserve">En euros, les quatre techniciens paraissent très différents : celui qui fait des heures AXIONE passe pour le moins bon.</t>
  </si>
  <si>
    <t xml:space="preserve">En journées, chacun a fait exactement une journée normale (1,00) : ils sont à égalité, ce qui est juste.</t>
  </si>
  <si>
    <t xml:space="preserve">C'est le marché qui rapporte plus ou moins, pas le technicien : ça se voit dans « Production », tableau « Par marché ».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</si>
</sst>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"/>
    <numFmt numFmtId="167" formatCode="0.00"/>
    <numFmt numFmtId="168" formatCode="0%"/>
    <numFmt numFmtId="169" formatCode="#,##0&quot; €&quot;"/>
    <numFmt numFmtId="170" formatCode="#,##0.00&quot; €&quot;"/>
    <numFmt numFmtId="171" formatCode="dd/mm/yyyy\ 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59595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2" t="s">
        <v>3</v>
      </c>
    </row>
    <row r="7" customFormat="false" ht="23.8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3" t="s">
        <v>8</v>
      </c>
    </row>
    <row r="13" customFormat="false" ht="23.8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2" t="s">
        <v>13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3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19</v>
      </c>
    </row>
    <row r="3" customFormat="false" ht="15" hidden="false" customHeight="false" outlineLevel="0" collapsed="false">
      <c r="A3" s="4" t="s">
        <v>20</v>
      </c>
      <c r="B3" s="5" t="n">
        <v>46296</v>
      </c>
      <c r="C3" s="6" t="str">
        <f aca="false">COUNTIF(Saisies!$V$2:$V$100000,"?*")&amp;" ligne(s) à vérifier dans l'onglet Saisies (colonne V)"</f>
        <v>0 ligne(s) à vérifier dans l'onglet Saisies (colonne V)</v>
      </c>
    </row>
    <row r="4" customFormat="false" ht="15" hidden="false" customHeight="false" outlineLevel="0" collapsed="false">
      <c r="A4" s="4" t="s">
        <v>21</v>
      </c>
      <c r="B4" s="5" t="n">
        <v>46326</v>
      </c>
      <c r="C4" s="7" t="s">
        <v>22</v>
      </c>
    </row>
    <row r="6" customFormat="false" ht="42" hidden="false" customHeight="true" outlineLevel="0" collapsed="false">
      <c r="A6" s="8" t="s">
        <v>23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28</v>
      </c>
      <c r="G6" s="8" t="s">
        <v>29</v>
      </c>
      <c r="H6" s="8" t="s">
        <v>30</v>
      </c>
    </row>
    <row r="7" customFormat="false" ht="15" hidden="false" customHeight="false" outlineLevel="0" collapsed="false">
      <c r="A7" s="9" t="s">
        <v>31</v>
      </c>
      <c r="B7" s="10" t="n">
        <f aca="false">IF($A7="","",SUMIFS(Saisies!$U:$U,Saisies!$B:$B,$A7,Saisies!$A:$A,"&gt;="&amp;$B$3,Saisies!$A:$A,"&lt;="&amp;$B$4))</f>
        <v>0</v>
      </c>
      <c r="C7" s="11" t="n">
        <f aca="false">IF($A7="","",SUMIFS(Saisies!$S:$S,Saisies!$B:$B,$A7,Saisies!$A:$A,"&gt;="&amp;$B$3,Saisies!$A:$A,"&lt;="&amp;$B$4))</f>
        <v>0</v>
      </c>
      <c r="D7" s="12" t="str">
        <f aca="false">IF(OR($A7="",N(B7)=0),"",C7/B7)</f>
        <v/>
      </c>
      <c r="E7" s="13" t="str">
        <f aca="false">IF(D7="","",RANK(D7,$D$7:$D$21))</f>
        <v/>
      </c>
      <c r="F7" s="14" t="n">
        <f aca="false">IF($A7="","",SUMIFS(Saisies!$R:$R,Saisies!$B:$B,$A7,Saisies!$A:$A,"&gt;="&amp;$B$3,Saisies!$A:$A,"&lt;="&amp;$B$4))</f>
        <v>0</v>
      </c>
      <c r="G7" s="13" t="str">
        <f aca="false">IF(OR($A7="",N(F7)=0),"",RANK(F7,$F$7:$F$21))</f>
        <v/>
      </c>
      <c r="H7" s="13" t="n">
        <f aca="false">IF($A7="","",COUNTIFS(Saisies!$B:$B,$A7,Saisies!$A:$A,"&gt;="&amp;$B$3,Saisies!$A:$A,"&lt;="&amp;$B$4,Saisies!$V:$V,"?*"))</f>
        <v>0</v>
      </c>
    </row>
    <row r="8" customFormat="false" ht="15" hidden="false" customHeight="false" outlineLevel="0" collapsed="false">
      <c r="A8" s="9" t="s">
        <v>32</v>
      </c>
      <c r="B8" s="10" t="n">
        <f aca="false">IF($A8="","",SUMIFS(Saisies!$U:$U,Saisies!$B:$B,$A8,Saisies!$A:$A,"&gt;="&amp;$B$3,Saisies!$A:$A,"&lt;="&amp;$B$4))</f>
        <v>0</v>
      </c>
      <c r="C8" s="11" t="n">
        <f aca="false">IF($A8="","",SUMIFS(Saisies!$S:$S,Saisies!$B:$B,$A8,Saisies!$A:$A,"&gt;="&amp;$B$3,Saisies!$A:$A,"&lt;="&amp;$B$4))</f>
        <v>0</v>
      </c>
      <c r="D8" s="12" t="str">
        <f aca="false">IF(OR($A8="",N(B8)=0),"",C8/B8)</f>
        <v/>
      </c>
      <c r="E8" s="13" t="str">
        <f aca="false">IF(D8="","",RANK(D8,$D$7:$D$21))</f>
        <v/>
      </c>
      <c r="F8" s="14" t="n">
        <f aca="false">IF($A8="","",SUMIFS(Saisies!$R:$R,Saisies!$B:$B,$A8,Saisies!$A:$A,"&gt;="&amp;$B$3,Saisies!$A:$A,"&lt;="&amp;$B$4))</f>
        <v>0</v>
      </c>
      <c r="G8" s="13" t="str">
        <f aca="false">IF(OR($A8="",N(F8)=0),"",RANK(F8,$F$7:$F$21))</f>
        <v/>
      </c>
      <c r="H8" s="13" t="n">
        <f aca="false">IF($A8="","",COUNTIFS(Saisies!$B:$B,$A8,Saisies!$A:$A,"&gt;="&amp;$B$3,Saisies!$A:$A,"&lt;="&amp;$B$4,Saisies!$V:$V,"?*"))</f>
        <v>0</v>
      </c>
    </row>
    <row r="9" customFormat="false" ht="15" hidden="false" customHeight="false" outlineLevel="0" collapsed="false">
      <c r="A9" s="9" t="s">
        <v>33</v>
      </c>
      <c r="B9" s="10" t="n">
        <f aca="false">IF($A9="","",SUMIFS(Saisies!$U:$U,Saisies!$B:$B,$A9,Saisies!$A:$A,"&gt;="&amp;$B$3,Saisies!$A:$A,"&lt;="&amp;$B$4))</f>
        <v>0</v>
      </c>
      <c r="C9" s="11" t="n">
        <f aca="false">IF($A9="","",SUMIFS(Saisies!$S:$S,Saisies!$B:$B,$A9,Saisies!$A:$A,"&gt;="&amp;$B$3,Saisies!$A:$A,"&lt;="&amp;$B$4))</f>
        <v>0</v>
      </c>
      <c r="D9" s="12" t="str">
        <f aca="false">IF(OR($A9="",N(B9)=0),"",C9/B9)</f>
        <v/>
      </c>
      <c r="E9" s="13" t="str">
        <f aca="false">IF(D9="","",RANK(D9,$D$7:$D$21))</f>
        <v/>
      </c>
      <c r="F9" s="14" t="n">
        <f aca="false">IF($A9="","",SUMIFS(Saisies!$R:$R,Saisies!$B:$B,$A9,Saisies!$A:$A,"&gt;="&amp;$B$3,Saisies!$A:$A,"&lt;="&amp;$B$4))</f>
        <v>0</v>
      </c>
      <c r="G9" s="13" t="str">
        <f aca="false">IF(OR($A9="",N(F9)=0),"",RANK(F9,$F$7:$F$21))</f>
        <v/>
      </c>
      <c r="H9" s="13" t="n">
        <f aca="false">IF($A9="","",COUNTIFS(Saisies!$B:$B,$A9,Saisies!$A:$A,"&gt;="&amp;$B$3,Saisies!$A:$A,"&lt;="&amp;$B$4,Saisies!$V:$V,"?*"))</f>
        <v>0</v>
      </c>
    </row>
    <row r="10" customFormat="false" ht="15" hidden="false" customHeight="false" outlineLevel="0" collapsed="false">
      <c r="A10" s="9" t="s">
        <v>34</v>
      </c>
      <c r="B10" s="10" t="n">
        <f aca="false">IF($A10="","",SUMIFS(Saisies!$U:$U,Saisies!$B:$B,$A10,Saisies!$A:$A,"&gt;="&amp;$B$3,Saisies!$A:$A,"&lt;="&amp;$B$4))</f>
        <v>0</v>
      </c>
      <c r="C10" s="11" t="n">
        <f aca="false">IF($A10="","",SUMIFS(Saisies!$S:$S,Saisies!$B:$B,$A10,Saisies!$A:$A,"&gt;="&amp;$B$3,Saisies!$A:$A,"&lt;="&amp;$B$4))</f>
        <v>0</v>
      </c>
      <c r="D10" s="12" t="str">
        <f aca="false">IF(OR($A10="",N(B10)=0),"",C10/B10)</f>
        <v/>
      </c>
      <c r="E10" s="13" t="str">
        <f aca="false">IF(D10="","",RANK(D10,$D$7:$D$21))</f>
        <v/>
      </c>
      <c r="F10" s="14" t="n">
        <f aca="false">IF($A10="","",SUMIFS(Saisies!$R:$R,Saisies!$B:$B,$A10,Saisies!$A:$A,"&gt;="&amp;$B$3,Saisies!$A:$A,"&lt;="&amp;$B$4))</f>
        <v>0</v>
      </c>
      <c r="G10" s="13" t="str">
        <f aca="false">IF(OR($A10="",N(F10)=0),"",RANK(F10,$F$7:$F$21))</f>
        <v/>
      </c>
      <c r="H10" s="13" t="n">
        <f aca="false">IF($A10="","",COUNTIFS(Saisies!$B:$B,$A10,Saisies!$A:$A,"&gt;="&amp;$B$3,Saisies!$A:$A,"&lt;="&amp;$B$4,Saisies!$V:$V,"?*"))</f>
        <v>0</v>
      </c>
    </row>
    <row r="11" customFormat="false" ht="15" hidden="false" customHeight="false" outlineLevel="0" collapsed="false">
      <c r="A11" s="9" t="s">
        <v>35</v>
      </c>
      <c r="B11" s="10" t="n">
        <f aca="false">IF($A11="","",SUMIFS(Saisies!$U:$U,Saisies!$B:$B,$A11,Saisies!$A:$A,"&gt;="&amp;$B$3,Saisies!$A:$A,"&lt;="&amp;$B$4))</f>
        <v>0</v>
      </c>
      <c r="C11" s="11" t="n">
        <f aca="false">IF($A11="","",SUMIFS(Saisies!$S:$S,Saisies!$B:$B,$A11,Saisies!$A:$A,"&gt;="&amp;$B$3,Saisies!$A:$A,"&lt;="&amp;$B$4))</f>
        <v>0</v>
      </c>
      <c r="D11" s="12" t="str">
        <f aca="false">IF(OR($A11="",N(B11)=0),"",C11/B11)</f>
        <v/>
      </c>
      <c r="E11" s="13" t="str">
        <f aca="false">IF(D11="","",RANK(D11,$D$7:$D$21))</f>
        <v/>
      </c>
      <c r="F11" s="14" t="n">
        <f aca="false">IF($A11="","",SUMIFS(Saisies!$R:$R,Saisies!$B:$B,$A11,Saisies!$A:$A,"&gt;="&amp;$B$3,Saisies!$A:$A,"&lt;="&amp;$B$4))</f>
        <v>0</v>
      </c>
      <c r="G11" s="13" t="str">
        <f aca="false">IF(OR($A11="",N(F11)=0),"",RANK(F11,$F$7:$F$21))</f>
        <v/>
      </c>
      <c r="H11" s="13" t="n">
        <f aca="false">IF($A11="","",COUNTIFS(Saisies!$B:$B,$A11,Saisies!$A:$A,"&gt;="&amp;$B$3,Saisies!$A:$A,"&lt;="&amp;$B$4,Saisies!$V:$V,"?*"))</f>
        <v>0</v>
      </c>
    </row>
    <row r="12" customFormat="false" ht="15" hidden="false" customHeight="false" outlineLevel="0" collapsed="false">
      <c r="A12" s="9" t="s">
        <v>36</v>
      </c>
      <c r="B12" s="10" t="n">
        <f aca="false">IF($A12="","",SUMIFS(Saisies!$U:$U,Saisies!$B:$B,$A12,Saisies!$A:$A,"&gt;="&amp;$B$3,Saisies!$A:$A,"&lt;="&amp;$B$4))</f>
        <v>0</v>
      </c>
      <c r="C12" s="11" t="n">
        <f aca="false">IF($A12="","",SUMIFS(Saisies!$S:$S,Saisies!$B:$B,$A12,Saisies!$A:$A,"&gt;="&amp;$B$3,Saisies!$A:$A,"&lt;="&amp;$B$4))</f>
        <v>0</v>
      </c>
      <c r="D12" s="12" t="str">
        <f aca="false">IF(OR($A12="",N(B12)=0),"",C12/B12)</f>
        <v/>
      </c>
      <c r="E12" s="13" t="str">
        <f aca="false">IF(D12="","",RANK(D12,$D$7:$D$21))</f>
        <v/>
      </c>
      <c r="F12" s="14" t="n">
        <f aca="false">IF($A12="","",SUMIFS(Saisies!$R:$R,Saisies!$B:$B,$A12,Saisies!$A:$A,"&gt;="&amp;$B$3,Saisies!$A:$A,"&lt;="&amp;$B$4))</f>
        <v>0</v>
      </c>
      <c r="G12" s="13" t="str">
        <f aca="false">IF(OR($A12="",N(F12)=0),"",RANK(F12,$F$7:$F$21))</f>
        <v/>
      </c>
      <c r="H12" s="13" t="n">
        <f aca="false">IF($A12="","",COUNTIFS(Saisies!$B:$B,$A12,Saisies!$A:$A,"&gt;="&amp;$B$3,Saisies!$A:$A,"&lt;="&amp;$B$4,Saisies!$V:$V,"?*"))</f>
        <v>0</v>
      </c>
    </row>
    <row r="13" customFormat="false" ht="15" hidden="false" customHeight="false" outlineLevel="0" collapsed="false">
      <c r="A13" s="9"/>
      <c r="B13" s="10" t="str">
        <f aca="false">IF($A13="","",SUMIFS(Saisies!$U:$U,Saisies!$B:$B,$A13,Saisies!$A:$A,"&gt;="&amp;$B$3,Saisies!$A:$A,"&lt;="&amp;$B$4))</f>
        <v/>
      </c>
      <c r="C13" s="11" t="str">
        <f aca="false">IF($A13="","",SUMIFS(Saisies!$S:$S,Saisies!$B:$B,$A13,Saisies!$A:$A,"&gt;="&amp;$B$3,Saisies!$A:$A,"&lt;="&amp;$B$4))</f>
        <v/>
      </c>
      <c r="D13" s="12" t="str">
        <f aca="false">IF(OR($A13="",N(B13)=0),"",C13/B13)</f>
        <v/>
      </c>
      <c r="E13" s="13" t="str">
        <f aca="false">IF(D13="","",RANK(D13,$D$7:$D$21))</f>
        <v/>
      </c>
      <c r="F13" s="14" t="str">
        <f aca="false">IF($A13="","",SUMIFS(Saisies!$R:$R,Saisies!$B:$B,$A13,Saisies!$A:$A,"&gt;="&amp;$B$3,Saisies!$A:$A,"&lt;="&amp;$B$4))</f>
        <v/>
      </c>
      <c r="G13" s="13" t="str">
        <f aca="false">IF(OR($A13="",N(F13)=0),"",RANK(F13,$F$7:$F$21))</f>
        <v/>
      </c>
      <c r="H13" s="13" t="str">
        <f aca="false">IF($A13="","",COUNTIFS(Saisies!$B:$B,$A13,Saisies!$A:$A,"&gt;="&amp;$B$3,Saisies!$A:$A,"&lt;="&amp;$B$4,Saisies!$V:$V,"?*"))</f>
        <v/>
      </c>
    </row>
    <row r="14" customFormat="false" ht="15" hidden="false" customHeight="false" outlineLevel="0" collapsed="false">
      <c r="A14" s="9"/>
      <c r="B14" s="10" t="str">
        <f aca="false">IF($A14="","",SUMIFS(Saisies!$U:$U,Saisies!$B:$B,$A14,Saisies!$A:$A,"&gt;="&amp;$B$3,Saisies!$A:$A,"&lt;="&amp;$B$4))</f>
        <v/>
      </c>
      <c r="C14" s="11" t="str">
        <f aca="false">IF($A14="","",SUMIFS(Saisies!$S:$S,Saisies!$B:$B,$A14,Saisies!$A:$A,"&gt;="&amp;$B$3,Saisies!$A:$A,"&lt;="&amp;$B$4))</f>
        <v/>
      </c>
      <c r="D14" s="12" t="str">
        <f aca="false">IF(OR($A14="",N(B14)=0),"",C14/B14)</f>
        <v/>
      </c>
      <c r="E14" s="13" t="str">
        <f aca="false">IF(D14="","",RANK(D14,$D$7:$D$21))</f>
        <v/>
      </c>
      <c r="F14" s="14" t="str">
        <f aca="false">IF($A14="","",SUMIFS(Saisies!$R:$R,Saisies!$B:$B,$A14,Saisies!$A:$A,"&gt;="&amp;$B$3,Saisies!$A:$A,"&lt;="&amp;$B$4))</f>
        <v/>
      </c>
      <c r="G14" s="13" t="str">
        <f aca="false">IF(OR($A14="",N(F14)=0),"",RANK(F14,$F$7:$F$21))</f>
        <v/>
      </c>
      <c r="H14" s="13" t="str">
        <f aca="false">IF($A14="","",COUNTIFS(Saisies!$B:$B,$A14,Saisies!$A:$A,"&gt;="&amp;$B$3,Saisies!$A:$A,"&lt;="&amp;$B$4,Saisies!$V:$V,"?*"))</f>
        <v/>
      </c>
    </row>
    <row r="15" customFormat="false" ht="15" hidden="false" customHeight="false" outlineLevel="0" collapsed="false">
      <c r="A15" s="9"/>
      <c r="B15" s="10" t="str">
        <f aca="false">IF($A15="","",SUMIFS(Saisies!$U:$U,Saisies!$B:$B,$A15,Saisies!$A:$A,"&gt;="&amp;$B$3,Saisies!$A:$A,"&lt;="&amp;$B$4))</f>
        <v/>
      </c>
      <c r="C15" s="11" t="str">
        <f aca="false">IF($A15="","",SUMIFS(Saisies!$S:$S,Saisies!$B:$B,$A15,Saisies!$A:$A,"&gt;="&amp;$B$3,Saisies!$A:$A,"&lt;="&amp;$B$4))</f>
        <v/>
      </c>
      <c r="D15" s="12" t="str">
        <f aca="false">IF(OR($A15="",N(B15)=0),"",C15/B15)</f>
        <v/>
      </c>
      <c r="E15" s="13" t="str">
        <f aca="false">IF(D15="","",RANK(D15,$D$7:$D$21))</f>
        <v/>
      </c>
      <c r="F15" s="14" t="str">
        <f aca="false">IF($A15="","",SUMIFS(Saisies!$R:$R,Saisies!$B:$B,$A15,Saisies!$A:$A,"&gt;="&amp;$B$3,Saisies!$A:$A,"&lt;="&amp;$B$4))</f>
        <v/>
      </c>
      <c r="G15" s="13" t="str">
        <f aca="false">IF(OR($A15="",N(F15)=0),"",RANK(F15,$F$7:$F$21))</f>
        <v/>
      </c>
      <c r="H15" s="13" t="str">
        <f aca="false">IF($A15="","",COUNTIFS(Saisies!$B:$B,$A15,Saisies!$A:$A,"&gt;="&amp;$B$3,Saisies!$A:$A,"&lt;="&amp;$B$4,Saisies!$V:$V,"?*"))</f>
        <v/>
      </c>
    </row>
    <row r="16" customFormat="false" ht="15" hidden="false" customHeight="false" outlineLevel="0" collapsed="false">
      <c r="A16" s="9"/>
      <c r="B16" s="10" t="str">
        <f aca="false">IF($A16="","",SUMIFS(Saisies!$U:$U,Saisies!$B:$B,$A16,Saisies!$A:$A,"&gt;="&amp;$B$3,Saisies!$A:$A,"&lt;="&amp;$B$4))</f>
        <v/>
      </c>
      <c r="C16" s="11" t="str">
        <f aca="false">IF($A16="","",SUMIFS(Saisies!$S:$S,Saisies!$B:$B,$A16,Saisies!$A:$A,"&gt;="&amp;$B$3,Saisies!$A:$A,"&lt;="&amp;$B$4))</f>
        <v/>
      </c>
      <c r="D16" s="12" t="str">
        <f aca="false">IF(OR($A16="",N(B16)=0),"",C16/B16)</f>
        <v/>
      </c>
      <c r="E16" s="13" t="str">
        <f aca="false">IF(D16="","",RANK(D16,$D$7:$D$21))</f>
        <v/>
      </c>
      <c r="F16" s="14" t="str">
        <f aca="false">IF($A16="","",SUMIFS(Saisies!$R:$R,Saisies!$B:$B,$A16,Saisies!$A:$A,"&gt;="&amp;$B$3,Saisies!$A:$A,"&lt;="&amp;$B$4))</f>
        <v/>
      </c>
      <c r="G16" s="13" t="str">
        <f aca="false">IF(OR($A16="",N(F16)=0),"",RANK(F16,$F$7:$F$21))</f>
        <v/>
      </c>
      <c r="H16" s="13" t="str">
        <f aca="false">IF($A16="","",COUNTIFS(Saisies!$B:$B,$A16,Saisies!$A:$A,"&gt;="&amp;$B$3,Saisies!$A:$A,"&lt;="&amp;$B$4,Saisies!$V:$V,"?*"))</f>
        <v/>
      </c>
    </row>
    <row r="17" customFormat="false" ht="15" hidden="false" customHeight="false" outlineLevel="0" collapsed="false">
      <c r="A17" s="9"/>
      <c r="B17" s="10" t="str">
        <f aca="false">IF($A17="","",SUMIFS(Saisies!$U:$U,Saisies!$B:$B,$A17,Saisies!$A:$A,"&gt;="&amp;$B$3,Saisies!$A:$A,"&lt;="&amp;$B$4))</f>
        <v/>
      </c>
      <c r="C17" s="11" t="str">
        <f aca="false">IF($A17="","",SUMIFS(Saisies!$S:$S,Saisies!$B:$B,$A17,Saisies!$A:$A,"&gt;="&amp;$B$3,Saisies!$A:$A,"&lt;="&amp;$B$4))</f>
        <v/>
      </c>
      <c r="D17" s="12" t="str">
        <f aca="false">IF(OR($A17="",N(B17)=0),"",C17/B17)</f>
        <v/>
      </c>
      <c r="E17" s="13" t="str">
        <f aca="false">IF(D17="","",RANK(D17,$D$7:$D$21))</f>
        <v/>
      </c>
      <c r="F17" s="14" t="str">
        <f aca="false">IF($A17="","",SUMIFS(Saisies!$R:$R,Saisies!$B:$B,$A17,Saisies!$A:$A,"&gt;="&amp;$B$3,Saisies!$A:$A,"&lt;="&amp;$B$4))</f>
        <v/>
      </c>
      <c r="G17" s="13" t="str">
        <f aca="false">IF(OR($A17="",N(F17)=0),"",RANK(F17,$F$7:$F$21))</f>
        <v/>
      </c>
      <c r="H17" s="13" t="str">
        <f aca="false">IF($A17="","",COUNTIFS(Saisies!$B:$B,$A17,Saisies!$A:$A,"&gt;="&amp;$B$3,Saisies!$A:$A,"&lt;="&amp;$B$4,Saisies!$V:$V,"?*"))</f>
        <v/>
      </c>
    </row>
    <row r="18" customFormat="false" ht="15" hidden="false" customHeight="false" outlineLevel="0" collapsed="false">
      <c r="A18" s="9"/>
      <c r="B18" s="10" t="str">
        <f aca="false">IF($A18="","",SUMIFS(Saisies!$U:$U,Saisies!$B:$B,$A18,Saisies!$A:$A,"&gt;="&amp;$B$3,Saisies!$A:$A,"&lt;="&amp;$B$4))</f>
        <v/>
      </c>
      <c r="C18" s="11" t="str">
        <f aca="false">IF($A18="","",SUMIFS(Saisies!$S:$S,Saisies!$B:$B,$A18,Saisies!$A:$A,"&gt;="&amp;$B$3,Saisies!$A:$A,"&lt;="&amp;$B$4))</f>
        <v/>
      </c>
      <c r="D18" s="12" t="str">
        <f aca="false">IF(OR($A18="",N(B18)=0),"",C18/B18)</f>
        <v/>
      </c>
      <c r="E18" s="13" t="str">
        <f aca="false">IF(D18="","",RANK(D18,$D$7:$D$21))</f>
        <v/>
      </c>
      <c r="F18" s="14" t="str">
        <f aca="false">IF($A18="","",SUMIFS(Saisies!$R:$R,Saisies!$B:$B,$A18,Saisies!$A:$A,"&gt;="&amp;$B$3,Saisies!$A:$A,"&lt;="&amp;$B$4))</f>
        <v/>
      </c>
      <c r="G18" s="13" t="str">
        <f aca="false">IF(OR($A18="",N(F18)=0),"",RANK(F18,$F$7:$F$21))</f>
        <v/>
      </c>
      <c r="H18" s="13" t="str">
        <f aca="false">IF($A18="","",COUNTIFS(Saisies!$B:$B,$A18,Saisies!$A:$A,"&gt;="&amp;$B$3,Saisies!$A:$A,"&lt;="&amp;$B$4,Saisies!$V:$V,"?*"))</f>
        <v/>
      </c>
    </row>
    <row r="19" customFormat="false" ht="15" hidden="false" customHeight="false" outlineLevel="0" collapsed="false">
      <c r="A19" s="9"/>
      <c r="B19" s="10" t="str">
        <f aca="false">IF($A19="","",SUMIFS(Saisies!$U:$U,Saisies!$B:$B,$A19,Saisies!$A:$A,"&gt;="&amp;$B$3,Saisies!$A:$A,"&lt;="&amp;$B$4))</f>
        <v/>
      </c>
      <c r="C19" s="11" t="str">
        <f aca="false">IF($A19="","",SUMIFS(Saisies!$S:$S,Saisies!$B:$B,$A19,Saisies!$A:$A,"&gt;="&amp;$B$3,Saisies!$A:$A,"&lt;="&amp;$B$4))</f>
        <v/>
      </c>
      <c r="D19" s="12" t="str">
        <f aca="false">IF(OR($A19="",N(B19)=0),"",C19/B19)</f>
        <v/>
      </c>
      <c r="E19" s="13" t="str">
        <f aca="false">IF(D19="","",RANK(D19,$D$7:$D$21))</f>
        <v/>
      </c>
      <c r="F19" s="14" t="str">
        <f aca="false">IF($A19="","",SUMIFS(Saisies!$R:$R,Saisies!$B:$B,$A19,Saisies!$A:$A,"&gt;="&amp;$B$3,Saisies!$A:$A,"&lt;="&amp;$B$4))</f>
        <v/>
      </c>
      <c r="G19" s="13" t="str">
        <f aca="false">IF(OR($A19="",N(F19)=0),"",RANK(F19,$F$7:$F$21))</f>
        <v/>
      </c>
      <c r="H19" s="13" t="str">
        <f aca="false">IF($A19="","",COUNTIFS(Saisies!$B:$B,$A19,Saisies!$A:$A,"&gt;="&amp;$B$3,Saisies!$A:$A,"&lt;="&amp;$B$4,Saisies!$V:$V,"?*"))</f>
        <v/>
      </c>
    </row>
    <row r="20" customFormat="false" ht="15" hidden="false" customHeight="false" outlineLevel="0" collapsed="false">
      <c r="A20" s="9"/>
      <c r="B20" s="10" t="str">
        <f aca="false">IF($A20="","",SUMIFS(Saisies!$U:$U,Saisies!$B:$B,$A20,Saisies!$A:$A,"&gt;="&amp;$B$3,Saisies!$A:$A,"&lt;="&amp;$B$4))</f>
        <v/>
      </c>
      <c r="C20" s="11" t="str">
        <f aca="false">IF($A20="","",SUMIFS(Saisies!$S:$S,Saisies!$B:$B,$A20,Saisies!$A:$A,"&gt;="&amp;$B$3,Saisies!$A:$A,"&lt;="&amp;$B$4))</f>
        <v/>
      </c>
      <c r="D20" s="12" t="str">
        <f aca="false">IF(OR($A20="",N(B20)=0),"",C20/B20)</f>
        <v/>
      </c>
      <c r="E20" s="13" t="str">
        <f aca="false">IF(D20="","",RANK(D20,$D$7:$D$21))</f>
        <v/>
      </c>
      <c r="F20" s="14" t="str">
        <f aca="false">IF($A20="","",SUMIFS(Saisies!$R:$R,Saisies!$B:$B,$A20,Saisies!$A:$A,"&gt;="&amp;$B$3,Saisies!$A:$A,"&lt;="&amp;$B$4))</f>
        <v/>
      </c>
      <c r="G20" s="13" t="str">
        <f aca="false">IF(OR($A20="",N(F20)=0),"",RANK(F20,$F$7:$F$21))</f>
        <v/>
      </c>
      <c r="H20" s="13" t="str">
        <f aca="false">IF($A20="","",COUNTIFS(Saisies!$B:$B,$A20,Saisies!$A:$A,"&gt;="&amp;$B$3,Saisies!$A:$A,"&lt;="&amp;$B$4,Saisies!$V:$V,"?*"))</f>
        <v/>
      </c>
    </row>
    <row r="21" customFormat="false" ht="15" hidden="false" customHeight="false" outlineLevel="0" collapsed="false">
      <c r="A21" s="9"/>
      <c r="B21" s="10" t="str">
        <f aca="false">IF($A21="","",SUMIFS(Saisies!$U:$U,Saisies!$B:$B,$A21,Saisies!$A:$A,"&gt;="&amp;$B$3,Saisies!$A:$A,"&lt;="&amp;$B$4))</f>
        <v/>
      </c>
      <c r="C21" s="11" t="str">
        <f aca="false">IF($A21="","",SUMIFS(Saisies!$S:$S,Saisies!$B:$B,$A21,Saisies!$A:$A,"&gt;="&amp;$B$3,Saisies!$A:$A,"&lt;="&amp;$B$4))</f>
        <v/>
      </c>
      <c r="D21" s="12" t="str">
        <f aca="false">IF(OR($A21="",N(B21)=0),"",C21/B21)</f>
        <v/>
      </c>
      <c r="E21" s="13" t="str">
        <f aca="false">IF(D21="","",RANK(D21,$D$7:$D$21))</f>
        <v/>
      </c>
      <c r="F21" s="14" t="str">
        <f aca="false">IF($A21="","",SUMIFS(Saisies!$R:$R,Saisies!$B:$B,$A21,Saisies!$A:$A,"&gt;="&amp;$B$3,Saisies!$A:$A,"&lt;="&amp;$B$4))</f>
        <v/>
      </c>
      <c r="G21" s="13" t="str">
        <f aca="false">IF(OR($A21="",N(F21)=0),"",RANK(F21,$F$7:$F$21))</f>
        <v/>
      </c>
      <c r="H21" s="13" t="str">
        <f aca="false">IF($A21="","",COUNTIFS(Saisies!$B:$B,$A21,Saisies!$A:$A,"&gt;="&amp;$B$3,Saisies!$A:$A,"&lt;="&amp;$B$4,Saisies!$V:$V,"?*"))</f>
        <v/>
      </c>
    </row>
    <row r="22" customFormat="false" ht="15" hidden="false" customHeight="false" outlineLevel="0" collapsed="false">
      <c r="A22" s="15" t="s">
        <v>37</v>
      </c>
      <c r="B22" s="16" t="n">
        <f aca="false">SUM(B7:B21)</f>
        <v>0</v>
      </c>
      <c r="C22" s="17" t="n">
        <f aca="false">SUM(C7:C21)</f>
        <v>0</v>
      </c>
      <c r="D22" s="18" t="str">
        <f aca="false">IF(N(B22)=0,"",C22/B22)</f>
        <v/>
      </c>
      <c r="E22" s="15"/>
      <c r="F22" s="19" t="n">
        <f aca="false">SUM(F7:F21)</f>
        <v>0</v>
      </c>
      <c r="G22" s="15"/>
      <c r="H22" s="15" t="n">
        <f aca="false">SUM(H7:H21)</f>
        <v>0</v>
      </c>
    </row>
    <row r="23" customFormat="false" ht="15" hidden="false" customHeight="false" outlineLevel="0" collapsed="false">
      <c r="A23" s="7" t="s">
        <v>38</v>
      </c>
    </row>
    <row r="24" customFormat="false" ht="15" hidden="false" customHeight="false" outlineLevel="0" collapsed="false">
      <c r="A24" s="7" t="s">
        <v>39</v>
      </c>
    </row>
    <row r="26" customFormat="false" ht="15" hidden="false" customHeight="false" outlineLevel="0" collapsed="false">
      <c r="A26" s="20" t="s">
        <v>40</v>
      </c>
    </row>
    <row r="27" customFormat="false" ht="30" hidden="false" customHeight="true" outlineLevel="0" collapsed="false">
      <c r="A27" s="8" t="s">
        <v>41</v>
      </c>
      <c r="B27" s="8" t="s">
        <v>25</v>
      </c>
      <c r="C27" s="8" t="s">
        <v>28</v>
      </c>
      <c r="D27" s="8" t="s">
        <v>42</v>
      </c>
    </row>
    <row r="28" customFormat="false" ht="15" hidden="false" customHeight="false" outlineLevel="0" collapsed="false">
      <c r="A28" s="21" t="s">
        <v>43</v>
      </c>
      <c r="B28" s="11" t="n">
        <f aca="false">SUMIFS(Saisies!$S:$S,Saisies!$C:$C,$A28,Saisies!$A:$A,"&gt;="&amp;$B$3,Saisies!$A:$A,"&lt;="&amp;$B$4)</f>
        <v>0</v>
      </c>
      <c r="C28" s="14" t="n">
        <f aca="false">SUMIFS(Saisies!$R:$R,Saisies!$C:$C,$A28,Saisies!$A:$A,"&gt;="&amp;$B$3,Saisies!$A:$A,"&lt;="&amp;$B$4)</f>
        <v>0</v>
      </c>
      <c r="D28" s="14" t="str">
        <f aca="false">IF(N(B28)=0,"",C28/B28)</f>
        <v/>
      </c>
    </row>
    <row r="29" customFormat="false" ht="15" hidden="false" customHeight="false" outlineLevel="0" collapsed="false">
      <c r="A29" s="21" t="s">
        <v>44</v>
      </c>
      <c r="B29" s="11" t="n">
        <f aca="false">SUMIFS(Saisies!$S:$S,Saisies!$C:$C,$A29,Saisies!$A:$A,"&gt;="&amp;$B$3,Saisies!$A:$A,"&lt;="&amp;$B$4)</f>
        <v>0</v>
      </c>
      <c r="C29" s="14" t="n">
        <f aca="false">SUMIFS(Saisies!$R:$R,Saisies!$C:$C,$A29,Saisies!$A:$A,"&gt;="&amp;$B$3,Saisies!$A:$A,"&lt;="&amp;$B$4)</f>
        <v>0</v>
      </c>
      <c r="D29" s="14" t="str">
        <f aca="false">IF(N(B29)=0,"",C29/B29)</f>
        <v/>
      </c>
    </row>
    <row r="30" customFormat="false" ht="15" hidden="false" customHeight="false" outlineLevel="0" collapsed="false">
      <c r="A30" s="21" t="s">
        <v>45</v>
      </c>
      <c r="B30" s="11" t="n">
        <f aca="false">SUMIFS(Saisies!$S:$S,Saisies!$C:$C,$A30,Saisies!$A:$A,"&gt;="&amp;$B$3,Saisies!$A:$A,"&lt;="&amp;$B$4)</f>
        <v>0</v>
      </c>
      <c r="C30" s="14" t="n">
        <f aca="false">SUMIFS(Saisies!$R:$R,Saisies!$C:$C,$A30,Saisies!$A:$A,"&gt;="&amp;$B$3,Saisies!$A:$A,"&lt;="&amp;$B$4)</f>
        <v>0</v>
      </c>
      <c r="D30" s="14" t="str">
        <f aca="false">IF(N(B30)=0,"",C30/B30)</f>
        <v/>
      </c>
    </row>
    <row r="31" customFormat="false" ht="15" hidden="false" customHeight="false" outlineLevel="0" collapsed="false">
      <c r="A31" s="21" t="s">
        <v>46</v>
      </c>
      <c r="B31" s="11" t="n">
        <f aca="false">SUMIFS(Saisies!$S:$S,Saisies!$C:$C,$A31,Saisies!$A:$A,"&gt;="&amp;$B$3,Saisies!$A:$A,"&lt;="&amp;$B$4)</f>
        <v>0</v>
      </c>
      <c r="C31" s="14" t="n">
        <f aca="false">SUMIFS(Saisies!$R:$R,Saisies!$C:$C,$A31,Saisies!$A:$A,"&gt;="&amp;$B$3,Saisies!$A:$A,"&lt;="&amp;$B$4)</f>
        <v>0</v>
      </c>
      <c r="D31" s="14" t="str">
        <f aca="false">IF(N(B31)=0,"",C31/B31)</f>
        <v/>
      </c>
    </row>
    <row r="32" customFormat="false" ht="15" hidden="false" customHeight="false" outlineLevel="0" collapsed="false">
      <c r="A32" s="21" t="s">
        <v>47</v>
      </c>
      <c r="B32" s="11" t="n">
        <f aca="false">SUMIFS(Saisies!$S:$S,Saisies!$C:$C,$A32,Saisies!$A:$A,"&gt;="&amp;$B$3,Saisies!$A:$A,"&lt;="&amp;$B$4)</f>
        <v>0</v>
      </c>
      <c r="C32" s="14" t="n">
        <f aca="false">SUMIFS(Saisies!$R:$R,Saisies!$C:$C,$A32,Saisies!$A:$A,"&gt;="&amp;$B$3,Saisies!$A:$A,"&lt;="&amp;$B$4)</f>
        <v>0</v>
      </c>
      <c r="D32" s="14" t="str">
        <f aca="false">IF(N(B32)=0,"",C32/B32)</f>
        <v/>
      </c>
    </row>
    <row r="33" customFormat="false" ht="15" hidden="false" customHeight="false" outlineLevel="0" collapsed="false">
      <c r="A33" s="21" t="s">
        <v>48</v>
      </c>
      <c r="B33" s="11" t="n">
        <f aca="false">SUMIFS(Saisies!$S:$S,Saisies!$C:$C,$A33,Saisies!$A:$A,"&gt;="&amp;$B$3,Saisies!$A:$A,"&lt;="&amp;$B$4)</f>
        <v>0</v>
      </c>
      <c r="C33" s="14" t="n">
        <f aca="false">SUMIFS(Saisies!$R:$R,Saisies!$C:$C,$A33,Saisies!$A:$A,"&gt;="&amp;$B$3,Saisies!$A:$A,"&lt;="&amp;$B$4)</f>
        <v>0</v>
      </c>
      <c r="D33" s="14" t="str">
        <f aca="false">IF(N(B33)=0,"",C33/B33)</f>
        <v/>
      </c>
    </row>
    <row r="34" customFormat="false" ht="15" hidden="false" customHeight="false" outlineLevel="0" collapsed="false">
      <c r="A34" s="21" t="s">
        <v>49</v>
      </c>
      <c r="B34" s="11" t="n">
        <f aca="false">SUMIFS(Saisies!$S:$S,Saisies!$C:$C,$A34,Saisies!$A:$A,"&gt;="&amp;$B$3,Saisies!$A:$A,"&lt;="&amp;$B$4)</f>
        <v>0</v>
      </c>
      <c r="C34" s="14" t="n">
        <f aca="false">SUMIFS(Saisies!$R:$R,Saisies!$C:$C,$A34,Saisies!$A:$A,"&gt;="&amp;$B$3,Saisies!$A:$A,"&lt;="&amp;$B$4)</f>
        <v>0</v>
      </c>
      <c r="D34" s="14" t="str">
        <f aca="false">IF(N(B34)=0,"",C34/B34)</f>
        <v/>
      </c>
    </row>
    <row r="35" customFormat="false" ht="15" hidden="false" customHeight="false" outlineLevel="0" collapsed="false">
      <c r="A35" s="7" t="s">
        <v>50</v>
      </c>
    </row>
  </sheetData>
  <conditionalFormatting sqref="D7:D21">
    <cfRule type="dataBar" priority="2">
      <dataBar showValue="1" minLength="10" maxLength="90">
        <cfvo type="num" val="0"/>
        <cfvo type="num" val="1.5"/>
        <color rgb="FF5B9BD5"/>
      </dataBar>
      <extLst>
        <ext xmlns:x14="http://schemas.microsoft.com/office/spreadsheetml/2009/9/main" uri="{B025F937-C7B1-47D3-B67F-A62EFF666E3E}">
          <x14:id>{905875AA-844B-459B-9D30-836DA61E5567}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5875AA-844B-459B-9D30-836DA61E5567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5B9BD5"/>
              <x14:axisColor rgb="FF000000"/>
            </x14:dataBar>
          </x14:cfRule>
          <xm:sqref>D7:D21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0"/>
    <col collapsed="false" customWidth="true" hidden="false" outlineLevel="0" max="14" min="14" style="0" width="15"/>
    <col collapsed="false" customWidth="true" hidden="false" outlineLevel="0" max="15" min="15" style="0" width="24"/>
    <col collapsed="false" customWidth="true" hidden="false" outlineLevel="0" max="16" min="16" style="0" width="13"/>
    <col collapsed="false" customWidth="true" hidden="false" outlineLevel="0" max="19" min="17" style="0" width="11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2" min="22" style="0" width="34"/>
  </cols>
  <sheetData>
    <row r="1" customFormat="false" ht="45" hidden="false" customHeight="true" outlineLevel="0" collapsed="false">
      <c r="A1" s="8" t="s">
        <v>51</v>
      </c>
      <c r="B1" s="8" t="s">
        <v>23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22" t="s">
        <v>64</v>
      </c>
      <c r="P1" s="22" t="s">
        <v>65</v>
      </c>
      <c r="Q1" s="22" t="s">
        <v>66</v>
      </c>
      <c r="R1" s="22" t="s">
        <v>67</v>
      </c>
      <c r="S1" s="22" t="s">
        <v>68</v>
      </c>
      <c r="T1" s="22" t="s">
        <v>69</v>
      </c>
      <c r="U1" s="22" t="s">
        <v>70</v>
      </c>
      <c r="V1" s="22" t="s">
        <v>71</v>
      </c>
    </row>
    <row r="2" customFormat="false" ht="15" hidden="false" customHeight="false" outlineLevel="0" collapsed="false">
      <c r="A2" s="23"/>
      <c r="I2" s="24"/>
      <c r="J2" s="24"/>
      <c r="N2" s="25"/>
      <c r="O2" s="26" t="str">
        <f aca="false">IF($G2="","",IFERROR(INDEX(Prestations!$F$5:$F$256,MATCH($G2,Prestations!$B$5:$B$256,0)),"?"))</f>
        <v/>
      </c>
      <c r="P2" s="26" t="str">
        <f aca="false">IF($O2="","",IF($O2="?","?",IFERROR(INDEX(Règles!$C$5:$C$17,MATCH($O2,Règles!$A$5:$A$17,0)),"?")))</f>
        <v/>
      </c>
      <c r="Q2" s="27" t="str">
        <f aca="false">IF($G2="","",IF(ISNUMBER($I2),$I2,IFERROR(IF(ISNUMBER(INDEX(Prestations!$E$5:$E$256,MATCH($G2,Prestations!$B$5:$B$256,0))),INDEX(Prestations!$E$5:$E$256,MATCH($G2,Prestations!$B$5:$B$256,0)),""),"")))</f>
        <v/>
      </c>
      <c r="R2" s="27" t="str">
        <f aca="false">IFERROR(IF(ISNUMBER($Q2),$Q2*IF($E2="",1,$E2),""),"")</f>
        <v/>
      </c>
      <c r="S2" s="28" t="str">
        <f aca="false">IFERROR(IF($P2="au nombre",IF(N(INDEX(Règles!$D$5:$D$17,MATCH($O2,Règles!$A$5:$A$17,0)))&gt;0,IF($E2="",1,$E2)/INDEX(Règles!$D$5:$D$17,MATCH($O2,Règles!$A$5:$A$17,0)),""),IF($P2="au prix",IF(AND(ISNUMBER($R2),N(INDEX(Règles!$E$5:$E$17,MATCH($O2,Règles!$A$5:$A$17,0)))&gt;0),$R2/INDEX(Règles!$E$5:$E$17,MATCH($O2,Règles!$A$5:$A$17,0)),""),IF(OR($P2="ne compte pas",$P2="absence"),0,""))),"")</f>
        <v/>
      </c>
      <c r="T2" s="26" t="n">
        <f aca="false">IF(AND(ISNUMBER($A2),$B2&lt;&gt;"",$G2&lt;&gt;"",$P2&lt;&gt;"absence"),1,0)</f>
        <v>0</v>
      </c>
      <c r="U2" s="26" t="n">
        <f aca="false">IF($T2=1,IF(COUNTIFS($B$2:$B2,$B2,$A$2:$A2,$A2,$T$2:$T2,1)=1,1,0),0)</f>
        <v>0</v>
      </c>
      <c r="V2" s="29" t="str">
        <f aca="false">IF(AND($A2="",$B2="",$G2=""),"",IF(NOT(ISNUMBER($A2)),"Date manquante ou non reconnue",IF($B2="","Technicien manquant",IF(COUNTIF(Production!$A$7:$A$21,$B2)=0,"Technicien absent de la liste (onglet Production)",IF($G2="","Code BPU manquant (colonne G)",IF($O2="?","Code BPU inconnu (onglet Prestations)",IF($P2="?","Catégorie inconnue (onglet Règles)",IF(AND($E2&lt;&gt;"",NOT(ISNUMBER($E2))),"Quantité non reconnue",IF(AND($P2="au prix",NOT(ISNUMBER($Q2))),"Prix sur devis à saisir (colonne I)",IF($S2="","Règle à compléter (onglet Règles)",""))))))))))</f>
        <v/>
      </c>
    </row>
    <row r="3" customFormat="false" ht="15" hidden="false" customHeight="false" outlineLevel="0" collapsed="false">
      <c r="A3" s="23"/>
      <c r="I3" s="24"/>
      <c r="J3" s="24"/>
      <c r="N3" s="25"/>
      <c r="O3" s="26" t="str">
        <f aca="false">IF($G3="","",IFERROR(INDEX(Prestations!$F$5:$F$256,MATCH($G3,Prestations!$B$5:$B$256,0)),"?"))</f>
        <v/>
      </c>
      <c r="P3" s="26" t="str">
        <f aca="false">IF($O3="","",IF($O3="?","?",IFERROR(INDEX(Règles!$C$5:$C$17,MATCH($O3,Règles!$A$5:$A$17,0)),"?")))</f>
        <v/>
      </c>
      <c r="Q3" s="27" t="str">
        <f aca="false">IF($G3="","",IF(ISNUMBER($I3),$I3,IFERROR(IF(ISNUMBER(INDEX(Prestations!$E$5:$E$256,MATCH($G3,Prestations!$B$5:$B$256,0))),INDEX(Prestations!$E$5:$E$256,MATCH($G3,Prestations!$B$5:$B$256,0)),""),"")))</f>
        <v/>
      </c>
      <c r="R3" s="27" t="str">
        <f aca="false">IFERROR(IF(ISNUMBER($Q3),$Q3*IF($E3="",1,$E3),""),"")</f>
        <v/>
      </c>
      <c r="S3" s="28" t="str">
        <f aca="false">IFERROR(IF($P3="au nombre",IF(N(INDEX(Règles!$D$5:$D$17,MATCH($O3,Règles!$A$5:$A$17,0)))&gt;0,IF($E3="",1,$E3)/INDEX(Règles!$D$5:$D$17,MATCH($O3,Règles!$A$5:$A$17,0)),""),IF($P3="au prix",IF(AND(ISNUMBER($R3),N(INDEX(Règles!$E$5:$E$17,MATCH($O3,Règles!$A$5:$A$17,0)))&gt;0),$R3/INDEX(Règles!$E$5:$E$17,MATCH($O3,Règles!$A$5:$A$17,0)),""),IF(OR($P3="ne compte pas",$P3="absence"),0,""))),"")</f>
        <v/>
      </c>
      <c r="T3" s="26" t="n">
        <f aca="false">IF(AND(ISNUMBER($A3),$B3&lt;&gt;"",$G3&lt;&gt;"",$P3&lt;&gt;"absence"),1,0)</f>
        <v>0</v>
      </c>
      <c r="U3" s="26" t="n">
        <f aca="false">IF($T3=1,IF(COUNTIFS($B$2:$B3,$B3,$A$2:$A3,$A3,$T$2:$T3,1)=1,1,0),0)</f>
        <v>0</v>
      </c>
      <c r="V3" s="29" t="str">
        <f aca="false">IF(AND($A3="",$B3="",$G3=""),"",IF(NOT(ISNUMBER($A3)),"Date manquante ou non reconnue",IF($B3="","Technicien manquant",IF(COUNTIF(Production!$A$7:$A$21,$B3)=0,"Technicien absent de la liste (onglet Production)",IF($G3="","Code BPU manquant (colonne G)",IF($O3="?","Code BPU inconnu (onglet Prestations)",IF($P3="?","Catégorie inconnue (onglet Règles)",IF(AND($E3&lt;&gt;"",NOT(ISNUMBER($E3))),"Quantité non reconnue",IF(AND($P3="au prix",NOT(ISNUMBER($Q3))),"Prix sur devis à saisir (colonne I)",IF($S3="","Règle à compléter (onglet Règles)",""))))))))))</f>
        <v/>
      </c>
    </row>
    <row r="4" customFormat="false" ht="15" hidden="false" customHeight="false" outlineLevel="0" collapsed="false">
      <c r="A4" s="23"/>
      <c r="I4" s="24"/>
      <c r="J4" s="24"/>
      <c r="N4" s="25"/>
      <c r="O4" s="26" t="str">
        <f aca="false">IF($G4="","",IFERROR(INDEX(Prestations!$F$5:$F$256,MATCH($G4,Prestations!$B$5:$B$256,0)),"?"))</f>
        <v/>
      </c>
      <c r="P4" s="26" t="str">
        <f aca="false">IF($O4="","",IF($O4="?","?",IFERROR(INDEX(Règles!$C$5:$C$17,MATCH($O4,Règles!$A$5:$A$17,0)),"?")))</f>
        <v/>
      </c>
      <c r="Q4" s="27" t="str">
        <f aca="false">IF($G4="","",IF(ISNUMBER($I4),$I4,IFERROR(IF(ISNUMBER(INDEX(Prestations!$E$5:$E$256,MATCH($G4,Prestations!$B$5:$B$256,0))),INDEX(Prestations!$E$5:$E$256,MATCH($G4,Prestations!$B$5:$B$256,0)),""),"")))</f>
        <v/>
      </c>
      <c r="R4" s="27" t="str">
        <f aca="false">IFERROR(IF(ISNUMBER($Q4),$Q4*IF($E4="",1,$E4),""),"")</f>
        <v/>
      </c>
      <c r="S4" s="28" t="str">
        <f aca="false">IFERROR(IF($P4="au nombre",IF(N(INDEX(Règles!$D$5:$D$17,MATCH($O4,Règles!$A$5:$A$17,0)))&gt;0,IF($E4="",1,$E4)/INDEX(Règles!$D$5:$D$17,MATCH($O4,Règles!$A$5:$A$17,0)),""),IF($P4="au prix",IF(AND(ISNUMBER($R4),N(INDEX(Règles!$E$5:$E$17,MATCH($O4,Règles!$A$5:$A$17,0)))&gt;0),$R4/INDEX(Règles!$E$5:$E$17,MATCH($O4,Règles!$A$5:$A$17,0)),""),IF(OR($P4="ne compte pas",$P4="absence"),0,""))),"")</f>
        <v/>
      </c>
      <c r="T4" s="26" t="n">
        <f aca="false">IF(AND(ISNUMBER($A4),$B4&lt;&gt;"",$G4&lt;&gt;"",$P4&lt;&gt;"absence"),1,0)</f>
        <v>0</v>
      </c>
      <c r="U4" s="26" t="n">
        <f aca="false">IF($T4=1,IF(COUNTIFS($B$2:$B4,$B4,$A$2:$A4,$A4,$T$2:$T4,1)=1,1,0),0)</f>
        <v>0</v>
      </c>
      <c r="V4" s="29" t="str">
        <f aca="false">IF(AND($A4="",$B4="",$G4=""),"",IF(NOT(ISNUMBER($A4)),"Date manquante ou non reconnue",IF($B4="","Technicien manquant",IF(COUNTIF(Production!$A$7:$A$21,$B4)=0,"Technicien absent de la liste (onglet Production)",IF($G4="","Code BPU manquant (colonne G)",IF($O4="?","Code BPU inconnu (onglet Prestations)",IF($P4="?","Catégorie inconnue (onglet Règles)",IF(AND($E4&lt;&gt;"",NOT(ISNUMBER($E4))),"Quantité non reconnue",IF(AND($P4="au prix",NOT(ISNUMBER($Q4))),"Prix sur devis à saisir (colonne I)",IF($S4="","Règle à compléter (onglet Règles)",""))))))))))</f>
        <v/>
      </c>
    </row>
    <row r="5" customFormat="false" ht="15" hidden="false" customHeight="false" outlineLevel="0" collapsed="false">
      <c r="A5" s="23"/>
      <c r="I5" s="24"/>
      <c r="J5" s="24"/>
      <c r="N5" s="25"/>
      <c r="O5" s="26" t="str">
        <f aca="false">IF($G5="","",IFERROR(INDEX(Prestations!$F$5:$F$256,MATCH($G5,Prestations!$B$5:$B$256,0)),"?"))</f>
        <v/>
      </c>
      <c r="P5" s="26" t="str">
        <f aca="false">IF($O5="","",IF($O5="?","?",IFERROR(INDEX(Règles!$C$5:$C$17,MATCH($O5,Règles!$A$5:$A$17,0)),"?")))</f>
        <v/>
      </c>
      <c r="Q5" s="27" t="str">
        <f aca="false">IF($G5="","",IF(ISNUMBER($I5),$I5,IFERROR(IF(ISNUMBER(INDEX(Prestations!$E$5:$E$256,MATCH($G5,Prestations!$B$5:$B$256,0))),INDEX(Prestations!$E$5:$E$256,MATCH($G5,Prestations!$B$5:$B$256,0)),""),"")))</f>
        <v/>
      </c>
      <c r="R5" s="27" t="str">
        <f aca="false">IFERROR(IF(ISNUMBER($Q5),$Q5*IF($E5="",1,$E5),""),"")</f>
        <v/>
      </c>
      <c r="S5" s="28" t="str">
        <f aca="false">IFERROR(IF($P5="au nombre",IF(N(INDEX(Règles!$D$5:$D$17,MATCH($O5,Règles!$A$5:$A$17,0)))&gt;0,IF($E5="",1,$E5)/INDEX(Règles!$D$5:$D$17,MATCH($O5,Règles!$A$5:$A$17,0)),""),IF($P5="au prix",IF(AND(ISNUMBER($R5),N(INDEX(Règles!$E$5:$E$17,MATCH($O5,Règles!$A$5:$A$17,0)))&gt;0),$R5/INDEX(Règles!$E$5:$E$17,MATCH($O5,Règles!$A$5:$A$17,0)),""),IF(OR($P5="ne compte pas",$P5="absence"),0,""))),"")</f>
        <v/>
      </c>
      <c r="T5" s="26" t="n">
        <f aca="false">IF(AND(ISNUMBER($A5),$B5&lt;&gt;"",$G5&lt;&gt;"",$P5&lt;&gt;"absence"),1,0)</f>
        <v>0</v>
      </c>
      <c r="U5" s="26" t="n">
        <f aca="false">IF($T5=1,IF(COUNTIFS($B$2:$B5,$B5,$A$2:$A5,$A5,$T$2:$T5,1)=1,1,0),0)</f>
        <v>0</v>
      </c>
      <c r="V5" s="29" t="str">
        <f aca="false">IF(AND($A5="",$B5="",$G5=""),"",IF(NOT(ISNUMBER($A5)),"Date manquante ou non reconnue",IF($B5="","Technicien manquant",IF(COUNTIF(Production!$A$7:$A$21,$B5)=0,"Technicien absent de la liste (onglet Production)",IF($G5="","Code BPU manquant (colonne G)",IF($O5="?","Code BPU inconnu (onglet Prestations)",IF($P5="?","Catégorie inconnue (onglet Règles)",IF(AND($E5&lt;&gt;"",NOT(ISNUMBER($E5))),"Quantité non reconnue",IF(AND($P5="au prix",NOT(ISNUMBER($Q5))),"Prix sur devis à saisir (colonne I)",IF($S5="","Règle à compléter (onglet Règles)",""))))))))))</f>
        <v/>
      </c>
    </row>
    <row r="6" customFormat="false" ht="15" hidden="false" customHeight="false" outlineLevel="0" collapsed="false">
      <c r="A6" s="23"/>
      <c r="I6" s="24"/>
      <c r="J6" s="24"/>
      <c r="N6" s="25"/>
      <c r="O6" s="26" t="str">
        <f aca="false">IF($G6="","",IFERROR(INDEX(Prestations!$F$5:$F$256,MATCH($G6,Prestations!$B$5:$B$256,0)),"?"))</f>
        <v/>
      </c>
      <c r="P6" s="26" t="str">
        <f aca="false">IF($O6="","",IF($O6="?","?",IFERROR(INDEX(Règles!$C$5:$C$17,MATCH($O6,Règles!$A$5:$A$17,0)),"?")))</f>
        <v/>
      </c>
      <c r="Q6" s="27" t="str">
        <f aca="false">IF($G6="","",IF(ISNUMBER($I6),$I6,IFERROR(IF(ISNUMBER(INDEX(Prestations!$E$5:$E$256,MATCH($G6,Prestations!$B$5:$B$256,0))),INDEX(Prestations!$E$5:$E$256,MATCH($G6,Prestations!$B$5:$B$256,0)),""),"")))</f>
        <v/>
      </c>
      <c r="R6" s="27" t="str">
        <f aca="false">IFERROR(IF(ISNUMBER($Q6),$Q6*IF($E6="",1,$E6),""),"")</f>
        <v/>
      </c>
      <c r="S6" s="28" t="str">
        <f aca="false">IFERROR(IF($P6="au nombre",IF(N(INDEX(Règles!$D$5:$D$17,MATCH($O6,Règles!$A$5:$A$17,0)))&gt;0,IF($E6="",1,$E6)/INDEX(Règles!$D$5:$D$17,MATCH($O6,Règles!$A$5:$A$17,0)),""),IF($P6="au prix",IF(AND(ISNUMBER($R6),N(INDEX(Règles!$E$5:$E$17,MATCH($O6,Règles!$A$5:$A$17,0)))&gt;0),$R6/INDEX(Règles!$E$5:$E$17,MATCH($O6,Règles!$A$5:$A$17,0)),""),IF(OR($P6="ne compte pas",$P6="absence"),0,""))),"")</f>
        <v/>
      </c>
      <c r="T6" s="26" t="n">
        <f aca="false">IF(AND(ISNUMBER($A6),$B6&lt;&gt;"",$G6&lt;&gt;"",$P6&lt;&gt;"absence"),1,0)</f>
        <v>0</v>
      </c>
      <c r="U6" s="26" t="n">
        <f aca="false">IF($T6=1,IF(COUNTIFS($B$2:$B6,$B6,$A$2:$A6,$A6,$T$2:$T6,1)=1,1,0),0)</f>
        <v>0</v>
      </c>
      <c r="V6" s="29" t="str">
        <f aca="false">IF(AND($A6="",$B6="",$G6=""),"",IF(NOT(ISNUMBER($A6)),"Date manquante ou non reconnue",IF($B6="","Technicien manquant",IF(COUNTIF(Production!$A$7:$A$21,$B6)=0,"Technicien absent de la liste (onglet Production)",IF($G6="","Code BPU manquant (colonne G)",IF($O6="?","Code BPU inconnu (onglet Prestations)",IF($P6="?","Catégorie inconnue (onglet Règles)",IF(AND($E6&lt;&gt;"",NOT(ISNUMBER($E6))),"Quantité non reconnue",IF(AND($P6="au prix",NOT(ISNUMBER($Q6))),"Prix sur devis à saisir (colonne I)",IF($S6="","Règle à compléter (onglet Règles)",""))))))))))</f>
        <v/>
      </c>
    </row>
    <row r="7" customFormat="false" ht="15" hidden="false" customHeight="false" outlineLevel="0" collapsed="false">
      <c r="A7" s="23"/>
      <c r="I7" s="24"/>
      <c r="J7" s="24"/>
      <c r="N7" s="25"/>
      <c r="O7" s="26" t="str">
        <f aca="false">IF($G7="","",IFERROR(INDEX(Prestations!$F$5:$F$256,MATCH($G7,Prestations!$B$5:$B$256,0)),"?"))</f>
        <v/>
      </c>
      <c r="P7" s="26" t="str">
        <f aca="false">IF($O7="","",IF($O7="?","?",IFERROR(INDEX(Règles!$C$5:$C$17,MATCH($O7,Règles!$A$5:$A$17,0)),"?")))</f>
        <v/>
      </c>
      <c r="Q7" s="27" t="str">
        <f aca="false">IF($G7="","",IF(ISNUMBER($I7),$I7,IFERROR(IF(ISNUMBER(INDEX(Prestations!$E$5:$E$256,MATCH($G7,Prestations!$B$5:$B$256,0))),INDEX(Prestations!$E$5:$E$256,MATCH($G7,Prestations!$B$5:$B$256,0)),""),"")))</f>
        <v/>
      </c>
      <c r="R7" s="27" t="str">
        <f aca="false">IFERROR(IF(ISNUMBER($Q7),$Q7*IF($E7="",1,$E7),""),"")</f>
        <v/>
      </c>
      <c r="S7" s="28" t="str">
        <f aca="false">IFERROR(IF($P7="au nombre",IF(N(INDEX(Règles!$D$5:$D$17,MATCH($O7,Règles!$A$5:$A$17,0)))&gt;0,IF($E7="",1,$E7)/INDEX(Règles!$D$5:$D$17,MATCH($O7,Règles!$A$5:$A$17,0)),""),IF($P7="au prix",IF(AND(ISNUMBER($R7),N(INDEX(Règles!$E$5:$E$17,MATCH($O7,Règles!$A$5:$A$17,0)))&gt;0),$R7/INDEX(Règles!$E$5:$E$17,MATCH($O7,Règles!$A$5:$A$17,0)),""),IF(OR($P7="ne compte pas",$P7="absence"),0,""))),"")</f>
        <v/>
      </c>
      <c r="T7" s="26" t="n">
        <f aca="false">IF(AND(ISNUMBER($A7),$B7&lt;&gt;"",$G7&lt;&gt;"",$P7&lt;&gt;"absence"),1,0)</f>
        <v>0</v>
      </c>
      <c r="U7" s="26" t="n">
        <f aca="false">IF($T7=1,IF(COUNTIFS($B$2:$B7,$B7,$A$2:$A7,$A7,$T$2:$T7,1)=1,1,0),0)</f>
        <v>0</v>
      </c>
      <c r="V7" s="29" t="str">
        <f aca="false">IF(AND($A7="",$B7="",$G7=""),"",IF(NOT(ISNUMBER($A7)),"Date manquante ou non reconnue",IF($B7="","Technicien manquant",IF(COUNTIF(Production!$A$7:$A$21,$B7)=0,"Technicien absent de la liste (onglet Production)",IF($G7="","Code BPU manquant (colonne G)",IF($O7="?","Code BPU inconnu (onglet Prestations)",IF($P7="?","Catégorie inconnue (onglet Règles)",IF(AND($E7&lt;&gt;"",NOT(ISNUMBER($E7))),"Quantité non reconnue",IF(AND($P7="au prix",NOT(ISNUMBER($Q7))),"Prix sur devis à saisir (colonne I)",IF($S7="","Règle à compléter (onglet Règles)",""))))))))))</f>
        <v/>
      </c>
    </row>
    <row r="8" customFormat="false" ht="15" hidden="false" customHeight="false" outlineLevel="0" collapsed="false">
      <c r="A8" s="23"/>
      <c r="I8" s="24"/>
      <c r="J8" s="24"/>
      <c r="N8" s="25"/>
      <c r="O8" s="26" t="str">
        <f aca="false">IF($G8="","",IFERROR(INDEX(Prestations!$F$5:$F$256,MATCH($G8,Prestations!$B$5:$B$256,0)),"?"))</f>
        <v/>
      </c>
      <c r="P8" s="26" t="str">
        <f aca="false">IF($O8="","",IF($O8="?","?",IFERROR(INDEX(Règles!$C$5:$C$17,MATCH($O8,Règles!$A$5:$A$17,0)),"?")))</f>
        <v/>
      </c>
      <c r="Q8" s="27" t="str">
        <f aca="false">IF($G8="","",IF(ISNUMBER($I8),$I8,IFERROR(IF(ISNUMBER(INDEX(Prestations!$E$5:$E$256,MATCH($G8,Prestations!$B$5:$B$256,0))),INDEX(Prestations!$E$5:$E$256,MATCH($G8,Prestations!$B$5:$B$256,0)),""),"")))</f>
        <v/>
      </c>
      <c r="R8" s="27" t="str">
        <f aca="false">IFERROR(IF(ISNUMBER($Q8),$Q8*IF($E8="",1,$E8),""),"")</f>
        <v/>
      </c>
      <c r="S8" s="28" t="str">
        <f aca="false">IFERROR(IF($P8="au nombre",IF(N(INDEX(Règles!$D$5:$D$17,MATCH($O8,Règles!$A$5:$A$17,0)))&gt;0,IF($E8="",1,$E8)/INDEX(Règles!$D$5:$D$17,MATCH($O8,Règles!$A$5:$A$17,0)),""),IF($P8="au prix",IF(AND(ISNUMBER($R8),N(INDEX(Règles!$E$5:$E$17,MATCH($O8,Règles!$A$5:$A$17,0)))&gt;0),$R8/INDEX(Règles!$E$5:$E$17,MATCH($O8,Règles!$A$5:$A$17,0)),""),IF(OR($P8="ne compte pas",$P8="absence"),0,""))),"")</f>
        <v/>
      </c>
      <c r="T8" s="26" t="n">
        <f aca="false">IF(AND(ISNUMBER($A8),$B8&lt;&gt;"",$G8&lt;&gt;"",$P8&lt;&gt;"absence"),1,0)</f>
        <v>0</v>
      </c>
      <c r="U8" s="26" t="n">
        <f aca="false">IF($T8=1,IF(COUNTIFS($B$2:$B8,$B8,$A$2:$A8,$A8,$T$2:$T8,1)=1,1,0),0)</f>
        <v>0</v>
      </c>
      <c r="V8" s="29" t="str">
        <f aca="false">IF(AND($A8="",$B8="",$G8=""),"",IF(NOT(ISNUMBER($A8)),"Date manquante ou non reconnue",IF($B8="","Technicien manquant",IF(COUNTIF(Production!$A$7:$A$21,$B8)=0,"Technicien absent de la liste (onglet Production)",IF($G8="","Code BPU manquant (colonne G)",IF($O8="?","Code BPU inconnu (onglet Prestations)",IF($P8="?","Catégorie inconnue (onglet Règles)",IF(AND($E8&lt;&gt;"",NOT(ISNUMBER($E8))),"Quantité non reconnue",IF(AND($P8="au prix",NOT(ISNUMBER($Q8))),"Prix sur devis à saisir (colonne I)",IF($S8="","Règle à compléter (onglet Règles)",""))))))))))</f>
        <v/>
      </c>
    </row>
    <row r="9" customFormat="false" ht="15" hidden="false" customHeight="false" outlineLevel="0" collapsed="false">
      <c r="A9" s="23"/>
      <c r="I9" s="24"/>
      <c r="J9" s="24"/>
      <c r="N9" s="25"/>
      <c r="O9" s="26" t="str">
        <f aca="false">IF($G9="","",IFERROR(INDEX(Prestations!$F$5:$F$256,MATCH($G9,Prestations!$B$5:$B$256,0)),"?"))</f>
        <v/>
      </c>
      <c r="P9" s="26" t="str">
        <f aca="false">IF($O9="","",IF($O9="?","?",IFERROR(INDEX(Règles!$C$5:$C$17,MATCH($O9,Règles!$A$5:$A$17,0)),"?")))</f>
        <v/>
      </c>
      <c r="Q9" s="27" t="str">
        <f aca="false">IF($G9="","",IF(ISNUMBER($I9),$I9,IFERROR(IF(ISNUMBER(INDEX(Prestations!$E$5:$E$256,MATCH($G9,Prestations!$B$5:$B$256,0))),INDEX(Prestations!$E$5:$E$256,MATCH($G9,Prestations!$B$5:$B$256,0)),""),"")))</f>
        <v/>
      </c>
      <c r="R9" s="27" t="str">
        <f aca="false">IFERROR(IF(ISNUMBER($Q9),$Q9*IF($E9="",1,$E9),""),"")</f>
        <v/>
      </c>
      <c r="S9" s="28" t="str">
        <f aca="false">IFERROR(IF($P9="au nombre",IF(N(INDEX(Règles!$D$5:$D$17,MATCH($O9,Règles!$A$5:$A$17,0)))&gt;0,IF($E9="",1,$E9)/INDEX(Règles!$D$5:$D$17,MATCH($O9,Règles!$A$5:$A$17,0)),""),IF($P9="au prix",IF(AND(ISNUMBER($R9),N(INDEX(Règles!$E$5:$E$17,MATCH($O9,Règles!$A$5:$A$17,0)))&gt;0),$R9/INDEX(Règles!$E$5:$E$17,MATCH($O9,Règles!$A$5:$A$17,0)),""),IF(OR($P9="ne compte pas",$P9="absence"),0,""))),"")</f>
        <v/>
      </c>
      <c r="T9" s="26" t="n">
        <f aca="false">IF(AND(ISNUMBER($A9),$B9&lt;&gt;"",$G9&lt;&gt;"",$P9&lt;&gt;"absence"),1,0)</f>
        <v>0</v>
      </c>
      <c r="U9" s="26" t="n">
        <f aca="false">IF($T9=1,IF(COUNTIFS($B$2:$B9,$B9,$A$2:$A9,$A9,$T$2:$T9,1)=1,1,0),0)</f>
        <v>0</v>
      </c>
      <c r="V9" s="29" t="str">
        <f aca="false">IF(AND($A9="",$B9="",$G9=""),"",IF(NOT(ISNUMBER($A9)),"Date manquante ou non reconnue",IF($B9="","Technicien manquant",IF(COUNTIF(Production!$A$7:$A$21,$B9)=0,"Technicien absent de la liste (onglet Production)",IF($G9="","Code BPU manquant (colonne G)",IF($O9="?","Code BPU inconnu (onglet Prestations)",IF($P9="?","Catégorie inconnue (onglet Règles)",IF(AND($E9&lt;&gt;"",NOT(ISNUMBER($E9))),"Quantité non reconnue",IF(AND($P9="au prix",NOT(ISNUMBER($Q9))),"Prix sur devis à saisir (colonne I)",IF($S9="","Règle à compléter (onglet Règles)",""))))))))))</f>
        <v/>
      </c>
    </row>
    <row r="10" customFormat="false" ht="15" hidden="false" customHeight="false" outlineLevel="0" collapsed="false">
      <c r="A10" s="23"/>
      <c r="I10" s="24"/>
      <c r="J10" s="24"/>
      <c r="N10" s="25"/>
      <c r="O10" s="26" t="str">
        <f aca="false">IF($G10="","",IFERROR(INDEX(Prestations!$F$5:$F$256,MATCH($G10,Prestations!$B$5:$B$256,0)),"?"))</f>
        <v/>
      </c>
      <c r="P10" s="26" t="str">
        <f aca="false">IF($O10="","",IF($O10="?","?",IFERROR(INDEX(Règles!$C$5:$C$17,MATCH($O10,Règles!$A$5:$A$17,0)),"?")))</f>
        <v/>
      </c>
      <c r="Q10" s="27" t="str">
        <f aca="false">IF($G10="","",IF(ISNUMBER($I10),$I10,IFERROR(IF(ISNUMBER(INDEX(Prestations!$E$5:$E$256,MATCH($G10,Prestations!$B$5:$B$256,0))),INDEX(Prestations!$E$5:$E$256,MATCH($G10,Prestations!$B$5:$B$256,0)),""),"")))</f>
        <v/>
      </c>
      <c r="R10" s="27" t="str">
        <f aca="false">IFERROR(IF(ISNUMBER($Q10),$Q10*IF($E10="",1,$E10),""),"")</f>
        <v/>
      </c>
      <c r="S10" s="28" t="str">
        <f aca="false">IFERROR(IF($P10="au nombre",IF(N(INDEX(Règles!$D$5:$D$17,MATCH($O10,Règles!$A$5:$A$17,0)))&gt;0,IF($E10="",1,$E10)/INDEX(Règles!$D$5:$D$17,MATCH($O10,Règles!$A$5:$A$17,0)),""),IF($P10="au prix",IF(AND(ISNUMBER($R10),N(INDEX(Règles!$E$5:$E$17,MATCH($O10,Règles!$A$5:$A$17,0)))&gt;0),$R10/INDEX(Règles!$E$5:$E$17,MATCH($O10,Règles!$A$5:$A$17,0)),""),IF(OR($P10="ne compte pas",$P10="absence"),0,""))),"")</f>
        <v/>
      </c>
      <c r="T10" s="26" t="n">
        <f aca="false">IF(AND(ISNUMBER($A10),$B10&lt;&gt;"",$G10&lt;&gt;"",$P10&lt;&gt;"absence"),1,0)</f>
        <v>0</v>
      </c>
      <c r="U10" s="26" t="n">
        <f aca="false">IF($T10=1,IF(COUNTIFS($B$2:$B10,$B10,$A$2:$A10,$A10,$T$2:$T10,1)=1,1,0),0)</f>
        <v>0</v>
      </c>
      <c r="V10" s="29" t="str">
        <f aca="false">IF(AND($A10="",$B10="",$G10=""),"",IF(NOT(ISNUMBER($A10)),"Date manquante ou non reconnue",IF($B10="","Technicien manquant",IF(COUNTIF(Production!$A$7:$A$21,$B10)=0,"Technicien absent de la liste (onglet Production)",IF($G10="","Code BPU manquant (colonne G)",IF($O10="?","Code BPU inconnu (onglet Prestations)",IF($P10="?","Catégorie inconnue (onglet Règles)",IF(AND($E10&lt;&gt;"",NOT(ISNUMBER($E10))),"Quantité non reconnue",IF(AND($P10="au prix",NOT(ISNUMBER($Q10))),"Prix sur devis à saisir (colonne I)",IF($S10="","Règle à compléter (onglet Règles)",""))))))))))</f>
        <v/>
      </c>
    </row>
    <row r="11" customFormat="false" ht="15" hidden="false" customHeight="false" outlineLevel="0" collapsed="false">
      <c r="A11" s="23"/>
      <c r="I11" s="24"/>
      <c r="J11" s="24"/>
      <c r="N11" s="25"/>
      <c r="O11" s="26" t="str">
        <f aca="false">IF($G11="","",IFERROR(INDEX(Prestations!$F$5:$F$256,MATCH($G11,Prestations!$B$5:$B$256,0)),"?"))</f>
        <v/>
      </c>
      <c r="P11" s="26" t="str">
        <f aca="false">IF($O11="","",IF($O11="?","?",IFERROR(INDEX(Règles!$C$5:$C$17,MATCH($O11,Règles!$A$5:$A$17,0)),"?")))</f>
        <v/>
      </c>
      <c r="Q11" s="27" t="str">
        <f aca="false">IF($G11="","",IF(ISNUMBER($I11),$I11,IFERROR(IF(ISNUMBER(INDEX(Prestations!$E$5:$E$256,MATCH($G11,Prestations!$B$5:$B$256,0))),INDEX(Prestations!$E$5:$E$256,MATCH($G11,Prestations!$B$5:$B$256,0)),""),"")))</f>
        <v/>
      </c>
      <c r="R11" s="27" t="str">
        <f aca="false">IFERROR(IF(ISNUMBER($Q11),$Q11*IF($E11="",1,$E11),""),"")</f>
        <v/>
      </c>
      <c r="S11" s="28" t="str">
        <f aca="false">IFERROR(IF($P11="au nombre",IF(N(INDEX(Règles!$D$5:$D$17,MATCH($O11,Règles!$A$5:$A$17,0)))&gt;0,IF($E11="",1,$E11)/INDEX(Règles!$D$5:$D$17,MATCH($O11,Règles!$A$5:$A$17,0)),""),IF($P11="au prix",IF(AND(ISNUMBER($R11),N(INDEX(Règles!$E$5:$E$17,MATCH($O11,Règles!$A$5:$A$17,0)))&gt;0),$R11/INDEX(Règles!$E$5:$E$17,MATCH($O11,Règles!$A$5:$A$17,0)),""),IF(OR($P11="ne compte pas",$P11="absence"),0,""))),"")</f>
        <v/>
      </c>
      <c r="T11" s="26" t="n">
        <f aca="false">IF(AND(ISNUMBER($A11),$B11&lt;&gt;"",$G11&lt;&gt;"",$P11&lt;&gt;"absence"),1,0)</f>
        <v>0</v>
      </c>
      <c r="U11" s="26" t="n">
        <f aca="false">IF($T11=1,IF(COUNTIFS($B$2:$B11,$B11,$A$2:$A11,$A11,$T$2:$T11,1)=1,1,0),0)</f>
        <v>0</v>
      </c>
      <c r="V11" s="29" t="str">
        <f aca="false">IF(AND($A11="",$B11="",$G11=""),"",IF(NOT(ISNUMBER($A11)),"Date manquante ou non reconnue",IF($B11="","Technicien manquant",IF(COUNTIF(Production!$A$7:$A$21,$B11)=0,"Technicien absent de la liste (onglet Production)",IF($G11="","Code BPU manquant (colonne G)",IF($O11="?","Code BPU inconnu (onglet Prestations)",IF($P11="?","Catégorie inconnue (onglet Règles)",IF(AND($E11&lt;&gt;"",NOT(ISNUMBER($E11))),"Quantité non reconnue",IF(AND($P11="au prix",NOT(ISNUMBER($Q11))),"Prix sur devis à saisir (colonne I)",IF($S11="","Règle à compléter (onglet Règles)",""))))))))))</f>
        <v/>
      </c>
    </row>
    <row r="12" customFormat="false" ht="15" hidden="false" customHeight="false" outlineLevel="0" collapsed="false">
      <c r="A12" s="23"/>
      <c r="I12" s="24"/>
      <c r="J12" s="24"/>
      <c r="N12" s="25"/>
      <c r="O12" s="26" t="str">
        <f aca="false">IF($G12="","",IFERROR(INDEX(Prestations!$F$5:$F$256,MATCH($G12,Prestations!$B$5:$B$256,0)),"?"))</f>
        <v/>
      </c>
      <c r="P12" s="26" t="str">
        <f aca="false">IF($O12="","",IF($O12="?","?",IFERROR(INDEX(Règles!$C$5:$C$17,MATCH($O12,Règles!$A$5:$A$17,0)),"?")))</f>
        <v/>
      </c>
      <c r="Q12" s="27" t="str">
        <f aca="false">IF($G12="","",IF(ISNUMBER($I12),$I12,IFERROR(IF(ISNUMBER(INDEX(Prestations!$E$5:$E$256,MATCH($G12,Prestations!$B$5:$B$256,0))),INDEX(Prestations!$E$5:$E$256,MATCH($G12,Prestations!$B$5:$B$256,0)),""),"")))</f>
        <v/>
      </c>
      <c r="R12" s="27" t="str">
        <f aca="false">IFERROR(IF(ISNUMBER($Q12),$Q12*IF($E12="",1,$E12),""),"")</f>
        <v/>
      </c>
      <c r="S12" s="28" t="str">
        <f aca="false">IFERROR(IF($P12="au nombre",IF(N(INDEX(Règles!$D$5:$D$17,MATCH($O12,Règles!$A$5:$A$17,0)))&gt;0,IF($E12="",1,$E12)/INDEX(Règles!$D$5:$D$17,MATCH($O12,Règles!$A$5:$A$17,0)),""),IF($P12="au prix",IF(AND(ISNUMBER($R12),N(INDEX(Règles!$E$5:$E$17,MATCH($O12,Règles!$A$5:$A$17,0)))&gt;0),$R12/INDEX(Règles!$E$5:$E$17,MATCH($O12,Règles!$A$5:$A$17,0)),""),IF(OR($P12="ne compte pas",$P12="absence"),0,""))),"")</f>
        <v/>
      </c>
      <c r="T12" s="26" t="n">
        <f aca="false">IF(AND(ISNUMBER($A12),$B12&lt;&gt;"",$G12&lt;&gt;"",$P12&lt;&gt;"absence"),1,0)</f>
        <v>0</v>
      </c>
      <c r="U12" s="26" t="n">
        <f aca="false">IF($T12=1,IF(COUNTIFS($B$2:$B12,$B12,$A$2:$A12,$A12,$T$2:$T12,1)=1,1,0),0)</f>
        <v>0</v>
      </c>
      <c r="V12" s="29" t="str">
        <f aca="false">IF(AND($A12="",$B12="",$G12=""),"",IF(NOT(ISNUMBER($A12)),"Date manquante ou non reconnue",IF($B12="","Technicien manquant",IF(COUNTIF(Production!$A$7:$A$21,$B12)=0,"Technicien absent de la liste (onglet Production)",IF($G12="","Code BPU manquant (colonne G)",IF($O12="?","Code BPU inconnu (onglet Prestations)",IF($P12="?","Catégorie inconnue (onglet Règles)",IF(AND($E12&lt;&gt;"",NOT(ISNUMBER($E12))),"Quantité non reconnue",IF(AND($P12="au prix",NOT(ISNUMBER($Q12))),"Prix sur devis à saisir (colonne I)",IF($S12="","Règle à compléter (onglet Règles)",""))))))))))</f>
        <v/>
      </c>
    </row>
    <row r="13" customFormat="false" ht="15" hidden="false" customHeight="false" outlineLevel="0" collapsed="false">
      <c r="A13" s="23"/>
      <c r="I13" s="24"/>
      <c r="J13" s="24"/>
      <c r="N13" s="25"/>
      <c r="O13" s="26" t="str">
        <f aca="false">IF($G13="","",IFERROR(INDEX(Prestations!$F$5:$F$256,MATCH($G13,Prestations!$B$5:$B$256,0)),"?"))</f>
        <v/>
      </c>
      <c r="P13" s="26" t="str">
        <f aca="false">IF($O13="","",IF($O13="?","?",IFERROR(INDEX(Règles!$C$5:$C$17,MATCH($O13,Règles!$A$5:$A$17,0)),"?")))</f>
        <v/>
      </c>
      <c r="Q13" s="27" t="str">
        <f aca="false">IF($G13="","",IF(ISNUMBER($I13),$I13,IFERROR(IF(ISNUMBER(INDEX(Prestations!$E$5:$E$256,MATCH($G13,Prestations!$B$5:$B$256,0))),INDEX(Prestations!$E$5:$E$256,MATCH($G13,Prestations!$B$5:$B$256,0)),""),"")))</f>
        <v/>
      </c>
      <c r="R13" s="27" t="str">
        <f aca="false">IFERROR(IF(ISNUMBER($Q13),$Q13*IF($E13="",1,$E13),""),"")</f>
        <v/>
      </c>
      <c r="S13" s="28" t="str">
        <f aca="false">IFERROR(IF($P13="au nombre",IF(N(INDEX(Règles!$D$5:$D$17,MATCH($O13,Règles!$A$5:$A$17,0)))&gt;0,IF($E13="",1,$E13)/INDEX(Règles!$D$5:$D$17,MATCH($O13,Règles!$A$5:$A$17,0)),""),IF($P13="au prix",IF(AND(ISNUMBER($R13),N(INDEX(Règles!$E$5:$E$17,MATCH($O13,Règles!$A$5:$A$17,0)))&gt;0),$R13/INDEX(Règles!$E$5:$E$17,MATCH($O13,Règles!$A$5:$A$17,0)),""),IF(OR($P13="ne compte pas",$P13="absence"),0,""))),"")</f>
        <v/>
      </c>
      <c r="T13" s="26" t="n">
        <f aca="false">IF(AND(ISNUMBER($A13),$B13&lt;&gt;"",$G13&lt;&gt;"",$P13&lt;&gt;"absence"),1,0)</f>
        <v>0</v>
      </c>
      <c r="U13" s="26" t="n">
        <f aca="false">IF($T13=1,IF(COUNTIFS($B$2:$B13,$B13,$A$2:$A13,$A13,$T$2:$T13,1)=1,1,0),0)</f>
        <v>0</v>
      </c>
      <c r="V13" s="29" t="str">
        <f aca="false">IF(AND($A13="",$B13="",$G13=""),"",IF(NOT(ISNUMBER($A13)),"Date manquante ou non reconnue",IF($B13="","Technicien manquant",IF(COUNTIF(Production!$A$7:$A$21,$B13)=0,"Technicien absent de la liste (onglet Production)",IF($G13="","Code BPU manquant (colonne G)",IF($O13="?","Code BPU inconnu (onglet Prestations)",IF($P13="?","Catégorie inconnue (onglet Règles)",IF(AND($E13&lt;&gt;"",NOT(ISNUMBER($E13))),"Quantité non reconnue",IF(AND($P13="au prix",NOT(ISNUMBER($Q13))),"Prix sur devis à saisir (colonne I)",IF($S13="","Règle à compléter (onglet Règles)",""))))))))))</f>
        <v/>
      </c>
    </row>
    <row r="14" customFormat="false" ht="15" hidden="false" customHeight="false" outlineLevel="0" collapsed="false">
      <c r="A14" s="23"/>
      <c r="I14" s="24"/>
      <c r="J14" s="24"/>
      <c r="N14" s="25"/>
      <c r="O14" s="26" t="str">
        <f aca="false">IF($G14="","",IFERROR(INDEX(Prestations!$F$5:$F$256,MATCH($G14,Prestations!$B$5:$B$256,0)),"?"))</f>
        <v/>
      </c>
      <c r="P14" s="26" t="str">
        <f aca="false">IF($O14="","",IF($O14="?","?",IFERROR(INDEX(Règles!$C$5:$C$17,MATCH($O14,Règles!$A$5:$A$17,0)),"?")))</f>
        <v/>
      </c>
      <c r="Q14" s="27" t="str">
        <f aca="false">IF($G14="","",IF(ISNUMBER($I14),$I14,IFERROR(IF(ISNUMBER(INDEX(Prestations!$E$5:$E$256,MATCH($G14,Prestations!$B$5:$B$256,0))),INDEX(Prestations!$E$5:$E$256,MATCH($G14,Prestations!$B$5:$B$256,0)),""),"")))</f>
        <v/>
      </c>
      <c r="R14" s="27" t="str">
        <f aca="false">IFERROR(IF(ISNUMBER($Q14),$Q14*IF($E14="",1,$E14),""),"")</f>
        <v/>
      </c>
      <c r="S14" s="28" t="str">
        <f aca="false">IFERROR(IF($P14="au nombre",IF(N(INDEX(Règles!$D$5:$D$17,MATCH($O14,Règles!$A$5:$A$17,0)))&gt;0,IF($E14="",1,$E14)/INDEX(Règles!$D$5:$D$17,MATCH($O14,Règles!$A$5:$A$17,0)),""),IF($P14="au prix",IF(AND(ISNUMBER($R14),N(INDEX(Règles!$E$5:$E$17,MATCH($O14,Règles!$A$5:$A$17,0)))&gt;0),$R14/INDEX(Règles!$E$5:$E$17,MATCH($O14,Règles!$A$5:$A$17,0)),""),IF(OR($P14="ne compte pas",$P14="absence"),0,""))),"")</f>
        <v/>
      </c>
      <c r="T14" s="26" t="n">
        <f aca="false">IF(AND(ISNUMBER($A14),$B14&lt;&gt;"",$G14&lt;&gt;"",$P14&lt;&gt;"absence"),1,0)</f>
        <v>0</v>
      </c>
      <c r="U14" s="26" t="n">
        <f aca="false">IF($T14=1,IF(COUNTIFS($B$2:$B14,$B14,$A$2:$A14,$A14,$T$2:$T14,1)=1,1,0),0)</f>
        <v>0</v>
      </c>
      <c r="V14" s="29" t="str">
        <f aca="false">IF(AND($A14="",$B14="",$G14=""),"",IF(NOT(ISNUMBER($A14)),"Date manquante ou non reconnue",IF($B14="","Technicien manquant",IF(COUNTIF(Production!$A$7:$A$21,$B14)=0,"Technicien absent de la liste (onglet Production)",IF($G14="","Code BPU manquant (colonne G)",IF($O14="?","Code BPU inconnu (onglet Prestations)",IF($P14="?","Catégorie inconnue (onglet Règles)",IF(AND($E14&lt;&gt;"",NOT(ISNUMBER($E14))),"Quantité non reconnue",IF(AND($P14="au prix",NOT(ISNUMBER($Q14))),"Prix sur devis à saisir (colonne I)",IF($S14="","Règle à compléter (onglet Règles)",""))))))))))</f>
        <v/>
      </c>
    </row>
    <row r="15" customFormat="false" ht="15" hidden="false" customHeight="false" outlineLevel="0" collapsed="false">
      <c r="A15" s="23"/>
      <c r="I15" s="24"/>
      <c r="J15" s="24"/>
      <c r="N15" s="25"/>
      <c r="O15" s="26" t="str">
        <f aca="false">IF($G15="","",IFERROR(INDEX(Prestations!$F$5:$F$256,MATCH($G15,Prestations!$B$5:$B$256,0)),"?"))</f>
        <v/>
      </c>
      <c r="P15" s="26" t="str">
        <f aca="false">IF($O15="","",IF($O15="?","?",IFERROR(INDEX(Règles!$C$5:$C$17,MATCH($O15,Règles!$A$5:$A$17,0)),"?")))</f>
        <v/>
      </c>
      <c r="Q15" s="27" t="str">
        <f aca="false">IF($G15="","",IF(ISNUMBER($I15),$I15,IFERROR(IF(ISNUMBER(INDEX(Prestations!$E$5:$E$256,MATCH($G15,Prestations!$B$5:$B$256,0))),INDEX(Prestations!$E$5:$E$256,MATCH($G15,Prestations!$B$5:$B$256,0)),""),"")))</f>
        <v/>
      </c>
      <c r="R15" s="27" t="str">
        <f aca="false">IFERROR(IF(ISNUMBER($Q15),$Q15*IF($E15="",1,$E15),""),"")</f>
        <v/>
      </c>
      <c r="S15" s="28" t="str">
        <f aca="false">IFERROR(IF($P15="au nombre",IF(N(INDEX(Règles!$D$5:$D$17,MATCH($O15,Règles!$A$5:$A$17,0)))&gt;0,IF($E15="",1,$E15)/INDEX(Règles!$D$5:$D$17,MATCH($O15,Règles!$A$5:$A$17,0)),""),IF($P15="au prix",IF(AND(ISNUMBER($R15),N(INDEX(Règles!$E$5:$E$17,MATCH($O15,Règles!$A$5:$A$17,0)))&gt;0),$R15/INDEX(Règles!$E$5:$E$17,MATCH($O15,Règles!$A$5:$A$17,0)),""),IF(OR($P15="ne compte pas",$P15="absence"),0,""))),"")</f>
        <v/>
      </c>
      <c r="T15" s="26" t="n">
        <f aca="false">IF(AND(ISNUMBER($A15),$B15&lt;&gt;"",$G15&lt;&gt;"",$P15&lt;&gt;"absence"),1,0)</f>
        <v>0</v>
      </c>
      <c r="U15" s="26" t="n">
        <f aca="false">IF($T15=1,IF(COUNTIFS($B$2:$B15,$B15,$A$2:$A15,$A15,$T$2:$T15,1)=1,1,0),0)</f>
        <v>0</v>
      </c>
      <c r="V15" s="29" t="str">
        <f aca="false">IF(AND($A15="",$B15="",$G15=""),"",IF(NOT(ISNUMBER($A15)),"Date manquante ou non reconnue",IF($B15="","Technicien manquant",IF(COUNTIF(Production!$A$7:$A$21,$B15)=0,"Technicien absent de la liste (onglet Production)",IF($G15="","Code BPU manquant (colonne G)",IF($O15="?","Code BPU inconnu (onglet Prestations)",IF($P15="?","Catégorie inconnue (onglet Règles)",IF(AND($E15&lt;&gt;"",NOT(ISNUMBER($E15))),"Quantité non reconnue",IF(AND($P15="au prix",NOT(ISNUMBER($Q15))),"Prix sur devis à saisir (colonne I)",IF($S15="","Règle à compléter (onglet Règles)",""))))))))))</f>
        <v/>
      </c>
    </row>
    <row r="16" customFormat="false" ht="15" hidden="false" customHeight="false" outlineLevel="0" collapsed="false">
      <c r="A16" s="23"/>
      <c r="I16" s="24"/>
      <c r="J16" s="24"/>
      <c r="N16" s="25"/>
      <c r="O16" s="26" t="str">
        <f aca="false">IF($G16="","",IFERROR(INDEX(Prestations!$F$5:$F$256,MATCH($G16,Prestations!$B$5:$B$256,0)),"?"))</f>
        <v/>
      </c>
      <c r="P16" s="26" t="str">
        <f aca="false">IF($O16="","",IF($O16="?","?",IFERROR(INDEX(Règles!$C$5:$C$17,MATCH($O16,Règles!$A$5:$A$17,0)),"?")))</f>
        <v/>
      </c>
      <c r="Q16" s="27" t="str">
        <f aca="false">IF($G16="","",IF(ISNUMBER($I16),$I16,IFERROR(IF(ISNUMBER(INDEX(Prestations!$E$5:$E$256,MATCH($G16,Prestations!$B$5:$B$256,0))),INDEX(Prestations!$E$5:$E$256,MATCH($G16,Prestations!$B$5:$B$256,0)),""),"")))</f>
        <v/>
      </c>
      <c r="R16" s="27" t="str">
        <f aca="false">IFERROR(IF(ISNUMBER($Q16),$Q16*IF($E16="",1,$E16),""),"")</f>
        <v/>
      </c>
      <c r="S16" s="28" t="str">
        <f aca="false">IFERROR(IF($P16="au nombre",IF(N(INDEX(Règles!$D$5:$D$17,MATCH($O16,Règles!$A$5:$A$17,0)))&gt;0,IF($E16="",1,$E16)/INDEX(Règles!$D$5:$D$17,MATCH($O16,Règles!$A$5:$A$17,0)),""),IF($P16="au prix",IF(AND(ISNUMBER($R16),N(INDEX(Règles!$E$5:$E$17,MATCH($O16,Règles!$A$5:$A$17,0)))&gt;0),$R16/INDEX(Règles!$E$5:$E$17,MATCH($O16,Règles!$A$5:$A$17,0)),""),IF(OR($P16="ne compte pas",$P16="absence"),0,""))),"")</f>
        <v/>
      </c>
      <c r="T16" s="26" t="n">
        <f aca="false">IF(AND(ISNUMBER($A16),$B16&lt;&gt;"",$G16&lt;&gt;"",$P16&lt;&gt;"absence"),1,0)</f>
        <v>0</v>
      </c>
      <c r="U16" s="26" t="n">
        <f aca="false">IF($T16=1,IF(COUNTIFS($B$2:$B16,$B16,$A$2:$A16,$A16,$T$2:$T16,1)=1,1,0),0)</f>
        <v>0</v>
      </c>
      <c r="V16" s="29" t="str">
        <f aca="false">IF(AND($A16="",$B16="",$G16=""),"",IF(NOT(ISNUMBER($A16)),"Date manquante ou non reconnue",IF($B16="","Technicien manquant",IF(COUNTIF(Production!$A$7:$A$21,$B16)=0,"Technicien absent de la liste (onglet Production)",IF($G16="","Code BPU manquant (colonne G)",IF($O16="?","Code BPU inconnu (onglet Prestations)",IF($P16="?","Catégorie inconnue (onglet Règles)",IF(AND($E16&lt;&gt;"",NOT(ISNUMBER($E16))),"Quantité non reconnue",IF(AND($P16="au prix",NOT(ISNUMBER($Q16))),"Prix sur devis à saisir (colonne I)",IF($S16="","Règle à compléter (onglet Règles)",""))))))))))</f>
        <v/>
      </c>
    </row>
    <row r="17" customFormat="false" ht="15" hidden="false" customHeight="false" outlineLevel="0" collapsed="false">
      <c r="A17" s="23"/>
      <c r="I17" s="24"/>
      <c r="J17" s="24"/>
      <c r="N17" s="25"/>
      <c r="O17" s="26" t="str">
        <f aca="false">IF($G17="","",IFERROR(INDEX(Prestations!$F$5:$F$256,MATCH($G17,Prestations!$B$5:$B$256,0)),"?"))</f>
        <v/>
      </c>
      <c r="P17" s="26" t="str">
        <f aca="false">IF($O17="","",IF($O17="?","?",IFERROR(INDEX(Règles!$C$5:$C$17,MATCH($O17,Règles!$A$5:$A$17,0)),"?")))</f>
        <v/>
      </c>
      <c r="Q17" s="27" t="str">
        <f aca="false">IF($G17="","",IF(ISNUMBER($I17),$I17,IFERROR(IF(ISNUMBER(INDEX(Prestations!$E$5:$E$256,MATCH($G17,Prestations!$B$5:$B$256,0))),INDEX(Prestations!$E$5:$E$256,MATCH($G17,Prestations!$B$5:$B$256,0)),""),"")))</f>
        <v/>
      </c>
      <c r="R17" s="27" t="str">
        <f aca="false">IFERROR(IF(ISNUMBER($Q17),$Q17*IF($E17="",1,$E17),""),"")</f>
        <v/>
      </c>
      <c r="S17" s="28" t="str">
        <f aca="false">IFERROR(IF($P17="au nombre",IF(N(INDEX(Règles!$D$5:$D$17,MATCH($O17,Règles!$A$5:$A$17,0)))&gt;0,IF($E17="",1,$E17)/INDEX(Règles!$D$5:$D$17,MATCH($O17,Règles!$A$5:$A$17,0)),""),IF($P17="au prix",IF(AND(ISNUMBER($R17),N(INDEX(Règles!$E$5:$E$17,MATCH($O17,Règles!$A$5:$A$17,0)))&gt;0),$R17/INDEX(Règles!$E$5:$E$17,MATCH($O17,Règles!$A$5:$A$17,0)),""),IF(OR($P17="ne compte pas",$P17="absence"),0,""))),"")</f>
        <v/>
      </c>
      <c r="T17" s="26" t="n">
        <f aca="false">IF(AND(ISNUMBER($A17),$B17&lt;&gt;"",$G17&lt;&gt;"",$P17&lt;&gt;"absence"),1,0)</f>
        <v>0</v>
      </c>
      <c r="U17" s="26" t="n">
        <f aca="false">IF($T17=1,IF(COUNTIFS($B$2:$B17,$B17,$A$2:$A17,$A17,$T$2:$T17,1)=1,1,0),0)</f>
        <v>0</v>
      </c>
      <c r="V17" s="29" t="str">
        <f aca="false">IF(AND($A17="",$B17="",$G17=""),"",IF(NOT(ISNUMBER($A17)),"Date manquante ou non reconnue",IF($B17="","Technicien manquant",IF(COUNTIF(Production!$A$7:$A$21,$B17)=0,"Technicien absent de la liste (onglet Production)",IF($G17="","Code BPU manquant (colonne G)",IF($O17="?","Code BPU inconnu (onglet Prestations)",IF($P17="?","Catégorie inconnue (onglet Règles)",IF(AND($E17&lt;&gt;"",NOT(ISNUMBER($E17))),"Quantité non reconnue",IF(AND($P17="au prix",NOT(ISNUMBER($Q17))),"Prix sur devis à saisir (colonne I)",IF($S17="","Règle à compléter (onglet Règles)",""))))))))))</f>
        <v/>
      </c>
    </row>
    <row r="18" customFormat="false" ht="15" hidden="false" customHeight="false" outlineLevel="0" collapsed="false">
      <c r="A18" s="23"/>
      <c r="I18" s="24"/>
      <c r="J18" s="24"/>
      <c r="N18" s="25"/>
      <c r="O18" s="26" t="str">
        <f aca="false">IF($G18="","",IFERROR(INDEX(Prestations!$F$5:$F$256,MATCH($G18,Prestations!$B$5:$B$256,0)),"?"))</f>
        <v/>
      </c>
      <c r="P18" s="26" t="str">
        <f aca="false">IF($O18="","",IF($O18="?","?",IFERROR(INDEX(Règles!$C$5:$C$17,MATCH($O18,Règles!$A$5:$A$17,0)),"?")))</f>
        <v/>
      </c>
      <c r="Q18" s="27" t="str">
        <f aca="false">IF($G18="","",IF(ISNUMBER($I18),$I18,IFERROR(IF(ISNUMBER(INDEX(Prestations!$E$5:$E$256,MATCH($G18,Prestations!$B$5:$B$256,0))),INDEX(Prestations!$E$5:$E$256,MATCH($G18,Prestations!$B$5:$B$256,0)),""),"")))</f>
        <v/>
      </c>
      <c r="R18" s="27" t="str">
        <f aca="false">IFERROR(IF(ISNUMBER($Q18),$Q18*IF($E18="",1,$E18),""),"")</f>
        <v/>
      </c>
      <c r="S18" s="28" t="str">
        <f aca="false">IFERROR(IF($P18="au nombre",IF(N(INDEX(Règles!$D$5:$D$17,MATCH($O18,Règles!$A$5:$A$17,0)))&gt;0,IF($E18="",1,$E18)/INDEX(Règles!$D$5:$D$17,MATCH($O18,Règles!$A$5:$A$17,0)),""),IF($P18="au prix",IF(AND(ISNUMBER($R18),N(INDEX(Règles!$E$5:$E$17,MATCH($O18,Règles!$A$5:$A$17,0)))&gt;0),$R18/INDEX(Règles!$E$5:$E$17,MATCH($O18,Règles!$A$5:$A$17,0)),""),IF(OR($P18="ne compte pas",$P18="absence"),0,""))),"")</f>
        <v/>
      </c>
      <c r="T18" s="26" t="n">
        <f aca="false">IF(AND(ISNUMBER($A18),$B18&lt;&gt;"",$G18&lt;&gt;"",$P18&lt;&gt;"absence"),1,0)</f>
        <v>0</v>
      </c>
      <c r="U18" s="26" t="n">
        <f aca="false">IF($T18=1,IF(COUNTIFS($B$2:$B18,$B18,$A$2:$A18,$A18,$T$2:$T18,1)=1,1,0),0)</f>
        <v>0</v>
      </c>
      <c r="V18" s="29" t="str">
        <f aca="false">IF(AND($A18="",$B18="",$G18=""),"",IF(NOT(ISNUMBER($A18)),"Date manquante ou non reconnue",IF($B18="","Technicien manquant",IF(COUNTIF(Production!$A$7:$A$21,$B18)=0,"Technicien absent de la liste (onglet Production)",IF($G18="","Code BPU manquant (colonne G)",IF($O18="?","Code BPU inconnu (onglet Prestations)",IF($P18="?","Catégorie inconnue (onglet Règles)",IF(AND($E18&lt;&gt;"",NOT(ISNUMBER($E18))),"Quantité non reconnue",IF(AND($P18="au prix",NOT(ISNUMBER($Q18))),"Prix sur devis à saisir (colonne I)",IF($S18="","Règle à compléter (onglet Règles)",""))))))))))</f>
        <v/>
      </c>
    </row>
    <row r="19" customFormat="false" ht="15" hidden="false" customHeight="false" outlineLevel="0" collapsed="false">
      <c r="A19" s="23"/>
      <c r="I19" s="24"/>
      <c r="J19" s="24"/>
      <c r="N19" s="25"/>
      <c r="O19" s="26" t="str">
        <f aca="false">IF($G19="","",IFERROR(INDEX(Prestations!$F$5:$F$256,MATCH($G19,Prestations!$B$5:$B$256,0)),"?"))</f>
        <v/>
      </c>
      <c r="P19" s="26" t="str">
        <f aca="false">IF($O19="","",IF($O19="?","?",IFERROR(INDEX(Règles!$C$5:$C$17,MATCH($O19,Règles!$A$5:$A$17,0)),"?")))</f>
        <v/>
      </c>
      <c r="Q19" s="27" t="str">
        <f aca="false">IF($G19="","",IF(ISNUMBER($I19),$I19,IFERROR(IF(ISNUMBER(INDEX(Prestations!$E$5:$E$256,MATCH($G19,Prestations!$B$5:$B$256,0))),INDEX(Prestations!$E$5:$E$256,MATCH($G19,Prestations!$B$5:$B$256,0)),""),"")))</f>
        <v/>
      </c>
      <c r="R19" s="27" t="str">
        <f aca="false">IFERROR(IF(ISNUMBER($Q19),$Q19*IF($E19="",1,$E19),""),"")</f>
        <v/>
      </c>
      <c r="S19" s="28" t="str">
        <f aca="false">IFERROR(IF($P19="au nombre",IF(N(INDEX(Règles!$D$5:$D$17,MATCH($O19,Règles!$A$5:$A$17,0)))&gt;0,IF($E19="",1,$E19)/INDEX(Règles!$D$5:$D$17,MATCH($O19,Règles!$A$5:$A$17,0)),""),IF($P19="au prix",IF(AND(ISNUMBER($R19),N(INDEX(Règles!$E$5:$E$17,MATCH($O19,Règles!$A$5:$A$17,0)))&gt;0),$R19/INDEX(Règles!$E$5:$E$17,MATCH($O19,Règles!$A$5:$A$17,0)),""),IF(OR($P19="ne compte pas",$P19="absence"),0,""))),"")</f>
        <v/>
      </c>
      <c r="T19" s="26" t="n">
        <f aca="false">IF(AND(ISNUMBER($A19),$B19&lt;&gt;"",$G19&lt;&gt;"",$P19&lt;&gt;"absence"),1,0)</f>
        <v>0</v>
      </c>
      <c r="U19" s="26" t="n">
        <f aca="false">IF($T19=1,IF(COUNTIFS($B$2:$B19,$B19,$A$2:$A19,$A19,$T$2:$T19,1)=1,1,0),0)</f>
        <v>0</v>
      </c>
      <c r="V19" s="29" t="str">
        <f aca="false">IF(AND($A19="",$B19="",$G19=""),"",IF(NOT(ISNUMBER($A19)),"Date manquante ou non reconnue",IF($B19="","Technicien manquant",IF(COUNTIF(Production!$A$7:$A$21,$B19)=0,"Technicien absent de la liste (onglet Production)",IF($G19="","Code BPU manquant (colonne G)",IF($O19="?","Code BPU inconnu (onglet Prestations)",IF($P19="?","Catégorie inconnue (onglet Règles)",IF(AND($E19&lt;&gt;"",NOT(ISNUMBER($E19))),"Quantité non reconnue",IF(AND($P19="au prix",NOT(ISNUMBER($Q19))),"Prix sur devis à saisir (colonne I)",IF($S19="","Règle à compléter (onglet Règles)",""))))))))))</f>
        <v/>
      </c>
    </row>
    <row r="20" customFormat="false" ht="15" hidden="false" customHeight="false" outlineLevel="0" collapsed="false">
      <c r="A20" s="23"/>
      <c r="I20" s="24"/>
      <c r="J20" s="24"/>
      <c r="N20" s="25"/>
      <c r="O20" s="26" t="str">
        <f aca="false">IF($G20="","",IFERROR(INDEX(Prestations!$F$5:$F$256,MATCH($G20,Prestations!$B$5:$B$256,0)),"?"))</f>
        <v/>
      </c>
      <c r="P20" s="26" t="str">
        <f aca="false">IF($O20="","",IF($O20="?","?",IFERROR(INDEX(Règles!$C$5:$C$17,MATCH($O20,Règles!$A$5:$A$17,0)),"?")))</f>
        <v/>
      </c>
      <c r="Q20" s="27" t="str">
        <f aca="false">IF($G20="","",IF(ISNUMBER($I20),$I20,IFERROR(IF(ISNUMBER(INDEX(Prestations!$E$5:$E$256,MATCH($G20,Prestations!$B$5:$B$256,0))),INDEX(Prestations!$E$5:$E$256,MATCH($G20,Prestations!$B$5:$B$256,0)),""),"")))</f>
        <v/>
      </c>
      <c r="R20" s="27" t="str">
        <f aca="false">IFERROR(IF(ISNUMBER($Q20),$Q20*IF($E20="",1,$E20),""),"")</f>
        <v/>
      </c>
      <c r="S20" s="28" t="str">
        <f aca="false">IFERROR(IF($P20="au nombre",IF(N(INDEX(Règles!$D$5:$D$17,MATCH($O20,Règles!$A$5:$A$17,0)))&gt;0,IF($E20="",1,$E20)/INDEX(Règles!$D$5:$D$17,MATCH($O20,Règles!$A$5:$A$17,0)),""),IF($P20="au prix",IF(AND(ISNUMBER($R20),N(INDEX(Règles!$E$5:$E$17,MATCH($O20,Règles!$A$5:$A$17,0)))&gt;0),$R20/INDEX(Règles!$E$5:$E$17,MATCH($O20,Règles!$A$5:$A$17,0)),""),IF(OR($P20="ne compte pas",$P20="absence"),0,""))),"")</f>
        <v/>
      </c>
      <c r="T20" s="26" t="n">
        <f aca="false">IF(AND(ISNUMBER($A20),$B20&lt;&gt;"",$G20&lt;&gt;"",$P20&lt;&gt;"absence"),1,0)</f>
        <v>0</v>
      </c>
      <c r="U20" s="26" t="n">
        <f aca="false">IF($T20=1,IF(COUNTIFS($B$2:$B20,$B20,$A$2:$A20,$A20,$T$2:$T20,1)=1,1,0),0)</f>
        <v>0</v>
      </c>
      <c r="V20" s="29" t="str">
        <f aca="false">IF(AND($A20="",$B20="",$G20=""),"",IF(NOT(ISNUMBER($A20)),"Date manquante ou non reconnue",IF($B20="","Technicien manquant",IF(COUNTIF(Production!$A$7:$A$21,$B20)=0,"Technicien absent de la liste (onglet Production)",IF($G20="","Code BPU manquant (colonne G)",IF($O20="?","Code BPU inconnu (onglet Prestations)",IF($P20="?","Catégorie inconnue (onglet Règles)",IF(AND($E20&lt;&gt;"",NOT(ISNUMBER($E20))),"Quantité non reconnue",IF(AND($P20="au prix",NOT(ISNUMBER($Q20))),"Prix sur devis à saisir (colonne I)",IF($S20="","Règle à compléter (onglet Règles)",""))))))))))</f>
        <v/>
      </c>
    </row>
    <row r="21" customFormat="false" ht="15" hidden="false" customHeight="false" outlineLevel="0" collapsed="false">
      <c r="A21" s="23"/>
      <c r="I21" s="24"/>
      <c r="J21" s="24"/>
      <c r="N21" s="25"/>
      <c r="O21" s="26" t="str">
        <f aca="false">IF($G21="","",IFERROR(INDEX(Prestations!$F$5:$F$256,MATCH($G21,Prestations!$B$5:$B$256,0)),"?"))</f>
        <v/>
      </c>
      <c r="P21" s="26" t="str">
        <f aca="false">IF($O21="","",IF($O21="?","?",IFERROR(INDEX(Règles!$C$5:$C$17,MATCH($O21,Règles!$A$5:$A$17,0)),"?")))</f>
        <v/>
      </c>
      <c r="Q21" s="27" t="str">
        <f aca="false">IF($G21="","",IF(ISNUMBER($I21),$I21,IFERROR(IF(ISNUMBER(INDEX(Prestations!$E$5:$E$256,MATCH($G21,Prestations!$B$5:$B$256,0))),INDEX(Prestations!$E$5:$E$256,MATCH($G21,Prestations!$B$5:$B$256,0)),""),"")))</f>
        <v/>
      </c>
      <c r="R21" s="27" t="str">
        <f aca="false">IFERROR(IF(ISNUMBER($Q21),$Q21*IF($E21="",1,$E21),""),"")</f>
        <v/>
      </c>
      <c r="S21" s="28" t="str">
        <f aca="false">IFERROR(IF($P21="au nombre",IF(N(INDEX(Règles!$D$5:$D$17,MATCH($O21,Règles!$A$5:$A$17,0)))&gt;0,IF($E21="",1,$E21)/INDEX(Règles!$D$5:$D$17,MATCH($O21,Règles!$A$5:$A$17,0)),""),IF($P21="au prix",IF(AND(ISNUMBER($R21),N(INDEX(Règles!$E$5:$E$17,MATCH($O21,Règles!$A$5:$A$17,0)))&gt;0),$R21/INDEX(Règles!$E$5:$E$17,MATCH($O21,Règles!$A$5:$A$17,0)),""),IF(OR($P21="ne compte pas",$P21="absence"),0,""))),"")</f>
        <v/>
      </c>
      <c r="T21" s="26" t="n">
        <f aca="false">IF(AND(ISNUMBER($A21),$B21&lt;&gt;"",$G21&lt;&gt;"",$P21&lt;&gt;"absence"),1,0)</f>
        <v>0</v>
      </c>
      <c r="U21" s="26" t="n">
        <f aca="false">IF($T21=1,IF(COUNTIFS($B$2:$B21,$B21,$A$2:$A21,$A21,$T$2:$T21,1)=1,1,0),0)</f>
        <v>0</v>
      </c>
      <c r="V21" s="29" t="str">
        <f aca="false">IF(AND($A21="",$B21="",$G21=""),"",IF(NOT(ISNUMBER($A21)),"Date manquante ou non reconnue",IF($B21="","Technicien manquant",IF(COUNTIF(Production!$A$7:$A$21,$B21)=0,"Technicien absent de la liste (onglet Production)",IF($G21="","Code BPU manquant (colonne G)",IF($O21="?","Code BPU inconnu (onglet Prestations)",IF($P21="?","Catégorie inconnue (onglet Règles)",IF(AND($E21&lt;&gt;"",NOT(ISNUMBER($E21))),"Quantité non reconnue",IF(AND($P21="au prix",NOT(ISNUMBER($Q21))),"Prix sur devis à saisir (colonne I)",IF($S21="","Règle à compléter (onglet Règles)",""))))))))))</f>
        <v/>
      </c>
    </row>
    <row r="22" customFormat="false" ht="15" hidden="false" customHeight="false" outlineLevel="0" collapsed="false">
      <c r="A22" s="23"/>
      <c r="I22" s="24"/>
      <c r="J22" s="24"/>
      <c r="N22" s="25"/>
      <c r="O22" s="26" t="str">
        <f aca="false">IF($G22="","",IFERROR(INDEX(Prestations!$F$5:$F$256,MATCH($G22,Prestations!$B$5:$B$256,0)),"?"))</f>
        <v/>
      </c>
      <c r="P22" s="26" t="str">
        <f aca="false">IF($O22="","",IF($O22="?","?",IFERROR(INDEX(Règles!$C$5:$C$17,MATCH($O22,Règles!$A$5:$A$17,0)),"?")))</f>
        <v/>
      </c>
      <c r="Q22" s="27" t="str">
        <f aca="false">IF($G22="","",IF(ISNUMBER($I22),$I22,IFERROR(IF(ISNUMBER(INDEX(Prestations!$E$5:$E$256,MATCH($G22,Prestations!$B$5:$B$256,0))),INDEX(Prestations!$E$5:$E$256,MATCH($G22,Prestations!$B$5:$B$256,0)),""),"")))</f>
        <v/>
      </c>
      <c r="R22" s="27" t="str">
        <f aca="false">IFERROR(IF(ISNUMBER($Q22),$Q22*IF($E22="",1,$E22),""),"")</f>
        <v/>
      </c>
      <c r="S22" s="28" t="str">
        <f aca="false">IFERROR(IF($P22="au nombre",IF(N(INDEX(Règles!$D$5:$D$17,MATCH($O22,Règles!$A$5:$A$17,0)))&gt;0,IF($E22="",1,$E22)/INDEX(Règles!$D$5:$D$17,MATCH($O22,Règles!$A$5:$A$17,0)),""),IF($P22="au prix",IF(AND(ISNUMBER($R22),N(INDEX(Règles!$E$5:$E$17,MATCH($O22,Règles!$A$5:$A$17,0)))&gt;0),$R22/INDEX(Règles!$E$5:$E$17,MATCH($O22,Règles!$A$5:$A$17,0)),""),IF(OR($P22="ne compte pas",$P22="absence"),0,""))),"")</f>
        <v/>
      </c>
      <c r="T22" s="26" t="n">
        <f aca="false">IF(AND(ISNUMBER($A22),$B22&lt;&gt;"",$G22&lt;&gt;"",$P22&lt;&gt;"absence"),1,0)</f>
        <v>0</v>
      </c>
      <c r="U22" s="26" t="n">
        <f aca="false">IF($T22=1,IF(COUNTIFS($B$2:$B22,$B22,$A$2:$A22,$A22,$T$2:$T22,1)=1,1,0),0)</f>
        <v>0</v>
      </c>
      <c r="V22" s="29" t="str">
        <f aca="false">IF(AND($A22="",$B22="",$G22=""),"",IF(NOT(ISNUMBER($A22)),"Date manquante ou non reconnue",IF($B22="","Technicien manquant",IF(COUNTIF(Production!$A$7:$A$21,$B22)=0,"Technicien absent de la liste (onglet Production)",IF($G22="","Code BPU manquant (colonne G)",IF($O22="?","Code BPU inconnu (onglet Prestations)",IF($P22="?","Catégorie inconnue (onglet Règles)",IF(AND($E22&lt;&gt;"",NOT(ISNUMBER($E22))),"Quantité non reconnue",IF(AND($P22="au prix",NOT(ISNUMBER($Q22))),"Prix sur devis à saisir (colonne I)",IF($S22="","Règle à compléter (onglet Règles)",""))))))))))</f>
        <v/>
      </c>
    </row>
    <row r="23" customFormat="false" ht="15" hidden="false" customHeight="false" outlineLevel="0" collapsed="false">
      <c r="A23" s="23"/>
      <c r="I23" s="24"/>
      <c r="J23" s="24"/>
      <c r="N23" s="25"/>
      <c r="O23" s="26" t="str">
        <f aca="false">IF($G23="","",IFERROR(INDEX(Prestations!$F$5:$F$256,MATCH($G23,Prestations!$B$5:$B$256,0)),"?"))</f>
        <v/>
      </c>
      <c r="P23" s="26" t="str">
        <f aca="false">IF($O23="","",IF($O23="?","?",IFERROR(INDEX(Règles!$C$5:$C$17,MATCH($O23,Règles!$A$5:$A$17,0)),"?")))</f>
        <v/>
      </c>
      <c r="Q23" s="27" t="str">
        <f aca="false">IF($G23="","",IF(ISNUMBER($I23),$I23,IFERROR(IF(ISNUMBER(INDEX(Prestations!$E$5:$E$256,MATCH($G23,Prestations!$B$5:$B$256,0))),INDEX(Prestations!$E$5:$E$256,MATCH($G23,Prestations!$B$5:$B$256,0)),""),"")))</f>
        <v/>
      </c>
      <c r="R23" s="27" t="str">
        <f aca="false">IFERROR(IF(ISNUMBER($Q23),$Q23*IF($E23="",1,$E23),""),"")</f>
        <v/>
      </c>
      <c r="S23" s="28" t="str">
        <f aca="false">IFERROR(IF($P23="au nombre",IF(N(INDEX(Règles!$D$5:$D$17,MATCH($O23,Règles!$A$5:$A$17,0)))&gt;0,IF($E23="",1,$E23)/INDEX(Règles!$D$5:$D$17,MATCH($O23,Règles!$A$5:$A$17,0)),""),IF($P23="au prix",IF(AND(ISNUMBER($R23),N(INDEX(Règles!$E$5:$E$17,MATCH($O23,Règles!$A$5:$A$17,0)))&gt;0),$R23/INDEX(Règles!$E$5:$E$17,MATCH($O23,Règles!$A$5:$A$17,0)),""),IF(OR($P23="ne compte pas",$P23="absence"),0,""))),"")</f>
        <v/>
      </c>
      <c r="T23" s="26" t="n">
        <f aca="false">IF(AND(ISNUMBER($A23),$B23&lt;&gt;"",$G23&lt;&gt;"",$P23&lt;&gt;"absence"),1,0)</f>
        <v>0</v>
      </c>
      <c r="U23" s="26" t="n">
        <f aca="false">IF($T23=1,IF(COUNTIFS($B$2:$B23,$B23,$A$2:$A23,$A23,$T$2:$T23,1)=1,1,0),0)</f>
        <v>0</v>
      </c>
      <c r="V23" s="29" t="str">
        <f aca="false">IF(AND($A23="",$B23="",$G23=""),"",IF(NOT(ISNUMBER($A23)),"Date manquante ou non reconnue",IF($B23="","Technicien manquant",IF(COUNTIF(Production!$A$7:$A$21,$B23)=0,"Technicien absent de la liste (onglet Production)",IF($G23="","Code BPU manquant (colonne G)",IF($O23="?","Code BPU inconnu (onglet Prestations)",IF($P23="?","Catégorie inconnue (onglet Règles)",IF(AND($E23&lt;&gt;"",NOT(ISNUMBER($E23))),"Quantité non reconnue",IF(AND($P23="au prix",NOT(ISNUMBER($Q23))),"Prix sur devis à saisir (colonne I)",IF($S23="","Règle à compléter (onglet Règles)",""))))))))))</f>
        <v/>
      </c>
    </row>
    <row r="24" customFormat="false" ht="15" hidden="false" customHeight="false" outlineLevel="0" collapsed="false">
      <c r="A24" s="23"/>
      <c r="I24" s="24"/>
      <c r="J24" s="24"/>
      <c r="N24" s="25"/>
      <c r="O24" s="26" t="str">
        <f aca="false">IF($G24="","",IFERROR(INDEX(Prestations!$F$5:$F$256,MATCH($G24,Prestations!$B$5:$B$256,0)),"?"))</f>
        <v/>
      </c>
      <c r="P24" s="26" t="str">
        <f aca="false">IF($O24="","",IF($O24="?","?",IFERROR(INDEX(Règles!$C$5:$C$17,MATCH($O24,Règles!$A$5:$A$17,0)),"?")))</f>
        <v/>
      </c>
      <c r="Q24" s="27" t="str">
        <f aca="false">IF($G24="","",IF(ISNUMBER($I24),$I24,IFERROR(IF(ISNUMBER(INDEX(Prestations!$E$5:$E$256,MATCH($G24,Prestations!$B$5:$B$256,0))),INDEX(Prestations!$E$5:$E$256,MATCH($G24,Prestations!$B$5:$B$256,0)),""),"")))</f>
        <v/>
      </c>
      <c r="R24" s="27" t="str">
        <f aca="false">IFERROR(IF(ISNUMBER($Q24),$Q24*IF($E24="",1,$E24),""),"")</f>
        <v/>
      </c>
      <c r="S24" s="28" t="str">
        <f aca="false">IFERROR(IF($P24="au nombre",IF(N(INDEX(Règles!$D$5:$D$17,MATCH($O24,Règles!$A$5:$A$17,0)))&gt;0,IF($E24="",1,$E24)/INDEX(Règles!$D$5:$D$17,MATCH($O24,Règles!$A$5:$A$17,0)),""),IF($P24="au prix",IF(AND(ISNUMBER($R24),N(INDEX(Règles!$E$5:$E$17,MATCH($O24,Règles!$A$5:$A$17,0)))&gt;0),$R24/INDEX(Règles!$E$5:$E$17,MATCH($O24,Règles!$A$5:$A$17,0)),""),IF(OR($P24="ne compte pas",$P24="absence"),0,""))),"")</f>
        <v/>
      </c>
      <c r="T24" s="26" t="n">
        <f aca="false">IF(AND(ISNUMBER($A24),$B24&lt;&gt;"",$G24&lt;&gt;"",$P24&lt;&gt;"absence"),1,0)</f>
        <v>0</v>
      </c>
      <c r="U24" s="26" t="n">
        <f aca="false">IF($T24=1,IF(COUNTIFS($B$2:$B24,$B24,$A$2:$A24,$A24,$T$2:$T24,1)=1,1,0),0)</f>
        <v>0</v>
      </c>
      <c r="V24" s="29" t="str">
        <f aca="false">IF(AND($A24="",$B24="",$G24=""),"",IF(NOT(ISNUMBER($A24)),"Date manquante ou non reconnue",IF($B24="","Technicien manquant",IF(COUNTIF(Production!$A$7:$A$21,$B24)=0,"Technicien absent de la liste (onglet Production)",IF($G24="","Code BPU manquant (colonne G)",IF($O24="?","Code BPU inconnu (onglet Prestations)",IF($P24="?","Catégorie inconnue (onglet Règles)",IF(AND($E24&lt;&gt;"",NOT(ISNUMBER($E24))),"Quantité non reconnue",IF(AND($P24="au prix",NOT(ISNUMBER($Q24))),"Prix sur devis à saisir (colonne I)",IF($S24="","Règle à compléter (onglet Règles)",""))))))))))</f>
        <v/>
      </c>
    </row>
    <row r="25" customFormat="false" ht="15" hidden="false" customHeight="false" outlineLevel="0" collapsed="false">
      <c r="A25" s="23"/>
      <c r="I25" s="24"/>
      <c r="J25" s="24"/>
      <c r="N25" s="25"/>
      <c r="O25" s="26" t="str">
        <f aca="false">IF($G25="","",IFERROR(INDEX(Prestations!$F$5:$F$256,MATCH($G25,Prestations!$B$5:$B$256,0)),"?"))</f>
        <v/>
      </c>
      <c r="P25" s="26" t="str">
        <f aca="false">IF($O25="","",IF($O25="?","?",IFERROR(INDEX(Règles!$C$5:$C$17,MATCH($O25,Règles!$A$5:$A$17,0)),"?")))</f>
        <v/>
      </c>
      <c r="Q25" s="27" t="str">
        <f aca="false">IF($G25="","",IF(ISNUMBER($I25),$I25,IFERROR(IF(ISNUMBER(INDEX(Prestations!$E$5:$E$256,MATCH($G25,Prestations!$B$5:$B$256,0))),INDEX(Prestations!$E$5:$E$256,MATCH($G25,Prestations!$B$5:$B$256,0)),""),"")))</f>
        <v/>
      </c>
      <c r="R25" s="27" t="str">
        <f aca="false">IFERROR(IF(ISNUMBER($Q25),$Q25*IF($E25="",1,$E25),""),"")</f>
        <v/>
      </c>
      <c r="S25" s="28" t="str">
        <f aca="false">IFERROR(IF($P25="au nombre",IF(N(INDEX(Règles!$D$5:$D$17,MATCH($O25,Règles!$A$5:$A$17,0)))&gt;0,IF($E25="",1,$E25)/INDEX(Règles!$D$5:$D$17,MATCH($O25,Règles!$A$5:$A$17,0)),""),IF($P25="au prix",IF(AND(ISNUMBER($R25),N(INDEX(Règles!$E$5:$E$17,MATCH($O25,Règles!$A$5:$A$17,0)))&gt;0),$R25/INDEX(Règles!$E$5:$E$17,MATCH($O25,Règles!$A$5:$A$17,0)),""),IF(OR($P25="ne compte pas",$P25="absence"),0,""))),"")</f>
        <v/>
      </c>
      <c r="T25" s="26" t="n">
        <f aca="false">IF(AND(ISNUMBER($A25),$B25&lt;&gt;"",$G25&lt;&gt;"",$P25&lt;&gt;"absence"),1,0)</f>
        <v>0</v>
      </c>
      <c r="U25" s="26" t="n">
        <f aca="false">IF($T25=1,IF(COUNTIFS($B$2:$B25,$B25,$A$2:$A25,$A25,$T$2:$T25,1)=1,1,0),0)</f>
        <v>0</v>
      </c>
      <c r="V25" s="29" t="str">
        <f aca="false">IF(AND($A25="",$B25="",$G25=""),"",IF(NOT(ISNUMBER($A25)),"Date manquante ou non reconnue",IF($B25="","Technicien manquant",IF(COUNTIF(Production!$A$7:$A$21,$B25)=0,"Technicien absent de la liste (onglet Production)",IF($G25="","Code BPU manquant (colonne G)",IF($O25="?","Code BPU inconnu (onglet Prestations)",IF($P25="?","Catégorie inconnue (onglet Règles)",IF(AND($E25&lt;&gt;"",NOT(ISNUMBER($E25))),"Quantité non reconnue",IF(AND($P25="au prix",NOT(ISNUMBER($Q25))),"Prix sur devis à saisir (colonne I)",IF($S25="","Règle à compléter (onglet Règles)",""))))))))))</f>
        <v/>
      </c>
    </row>
    <row r="26" customFormat="false" ht="15" hidden="false" customHeight="false" outlineLevel="0" collapsed="false">
      <c r="A26" s="23"/>
      <c r="I26" s="24"/>
      <c r="J26" s="24"/>
      <c r="N26" s="25"/>
      <c r="O26" s="26" t="str">
        <f aca="false">IF($G26="","",IFERROR(INDEX(Prestations!$F$5:$F$256,MATCH($G26,Prestations!$B$5:$B$256,0)),"?"))</f>
        <v/>
      </c>
      <c r="P26" s="26" t="str">
        <f aca="false">IF($O26="","",IF($O26="?","?",IFERROR(INDEX(Règles!$C$5:$C$17,MATCH($O26,Règles!$A$5:$A$17,0)),"?")))</f>
        <v/>
      </c>
      <c r="Q26" s="27" t="str">
        <f aca="false">IF($G26="","",IF(ISNUMBER($I26),$I26,IFERROR(IF(ISNUMBER(INDEX(Prestations!$E$5:$E$256,MATCH($G26,Prestations!$B$5:$B$256,0))),INDEX(Prestations!$E$5:$E$256,MATCH($G26,Prestations!$B$5:$B$256,0)),""),"")))</f>
        <v/>
      </c>
      <c r="R26" s="27" t="str">
        <f aca="false">IFERROR(IF(ISNUMBER($Q26),$Q26*IF($E26="",1,$E26),""),"")</f>
        <v/>
      </c>
      <c r="S26" s="28" t="str">
        <f aca="false">IFERROR(IF($P26="au nombre",IF(N(INDEX(Règles!$D$5:$D$17,MATCH($O26,Règles!$A$5:$A$17,0)))&gt;0,IF($E26="",1,$E26)/INDEX(Règles!$D$5:$D$17,MATCH($O26,Règles!$A$5:$A$17,0)),""),IF($P26="au prix",IF(AND(ISNUMBER($R26),N(INDEX(Règles!$E$5:$E$17,MATCH($O26,Règles!$A$5:$A$17,0)))&gt;0),$R26/INDEX(Règles!$E$5:$E$17,MATCH($O26,Règles!$A$5:$A$17,0)),""),IF(OR($P26="ne compte pas",$P26="absence"),0,""))),"")</f>
        <v/>
      </c>
      <c r="T26" s="26" t="n">
        <f aca="false">IF(AND(ISNUMBER($A26),$B26&lt;&gt;"",$G26&lt;&gt;"",$P26&lt;&gt;"absence"),1,0)</f>
        <v>0</v>
      </c>
      <c r="U26" s="26" t="n">
        <f aca="false">IF($T26=1,IF(COUNTIFS($B$2:$B26,$B26,$A$2:$A26,$A26,$T$2:$T26,1)=1,1,0),0)</f>
        <v>0</v>
      </c>
      <c r="V26" s="29" t="str">
        <f aca="false">IF(AND($A26="",$B26="",$G26=""),"",IF(NOT(ISNUMBER($A26)),"Date manquante ou non reconnue",IF($B26="","Technicien manquant",IF(COUNTIF(Production!$A$7:$A$21,$B26)=0,"Technicien absent de la liste (onglet Production)",IF($G26="","Code BPU manquant (colonne G)",IF($O26="?","Code BPU inconnu (onglet Prestations)",IF($P26="?","Catégorie inconnue (onglet Règles)",IF(AND($E26&lt;&gt;"",NOT(ISNUMBER($E26))),"Quantité non reconnue",IF(AND($P26="au prix",NOT(ISNUMBER($Q26))),"Prix sur devis à saisir (colonne I)",IF($S26="","Règle à compléter (onglet Règles)",""))))))))))</f>
        <v/>
      </c>
    </row>
    <row r="27" customFormat="false" ht="15" hidden="false" customHeight="false" outlineLevel="0" collapsed="false">
      <c r="A27" s="23"/>
      <c r="I27" s="24"/>
      <c r="J27" s="24"/>
      <c r="N27" s="25"/>
      <c r="O27" s="26" t="str">
        <f aca="false">IF($G27="","",IFERROR(INDEX(Prestations!$F$5:$F$256,MATCH($G27,Prestations!$B$5:$B$256,0)),"?"))</f>
        <v/>
      </c>
      <c r="P27" s="26" t="str">
        <f aca="false">IF($O27="","",IF($O27="?","?",IFERROR(INDEX(Règles!$C$5:$C$17,MATCH($O27,Règles!$A$5:$A$17,0)),"?")))</f>
        <v/>
      </c>
      <c r="Q27" s="27" t="str">
        <f aca="false">IF($G27="","",IF(ISNUMBER($I27),$I27,IFERROR(IF(ISNUMBER(INDEX(Prestations!$E$5:$E$256,MATCH($G27,Prestations!$B$5:$B$256,0))),INDEX(Prestations!$E$5:$E$256,MATCH($G27,Prestations!$B$5:$B$256,0)),""),"")))</f>
        <v/>
      </c>
      <c r="R27" s="27" t="str">
        <f aca="false">IFERROR(IF(ISNUMBER($Q27),$Q27*IF($E27="",1,$E27),""),"")</f>
        <v/>
      </c>
      <c r="S27" s="28" t="str">
        <f aca="false">IFERROR(IF($P27="au nombre",IF(N(INDEX(Règles!$D$5:$D$17,MATCH($O27,Règles!$A$5:$A$17,0)))&gt;0,IF($E27="",1,$E27)/INDEX(Règles!$D$5:$D$17,MATCH($O27,Règles!$A$5:$A$17,0)),""),IF($P27="au prix",IF(AND(ISNUMBER($R27),N(INDEX(Règles!$E$5:$E$17,MATCH($O27,Règles!$A$5:$A$17,0)))&gt;0),$R27/INDEX(Règles!$E$5:$E$17,MATCH($O27,Règles!$A$5:$A$17,0)),""),IF(OR($P27="ne compte pas",$P27="absence"),0,""))),"")</f>
        <v/>
      </c>
      <c r="T27" s="26" t="n">
        <f aca="false">IF(AND(ISNUMBER($A27),$B27&lt;&gt;"",$G27&lt;&gt;"",$P27&lt;&gt;"absence"),1,0)</f>
        <v>0</v>
      </c>
      <c r="U27" s="26" t="n">
        <f aca="false">IF($T27=1,IF(COUNTIFS($B$2:$B27,$B27,$A$2:$A27,$A27,$T$2:$T27,1)=1,1,0),0)</f>
        <v>0</v>
      </c>
      <c r="V27" s="29" t="str">
        <f aca="false">IF(AND($A27="",$B27="",$G27=""),"",IF(NOT(ISNUMBER($A27)),"Date manquante ou non reconnue",IF($B27="","Technicien manquant",IF(COUNTIF(Production!$A$7:$A$21,$B27)=0,"Technicien absent de la liste (onglet Production)",IF($G27="","Code BPU manquant (colonne G)",IF($O27="?","Code BPU inconnu (onglet Prestations)",IF($P27="?","Catégorie inconnue (onglet Règles)",IF(AND($E27&lt;&gt;"",NOT(ISNUMBER($E27))),"Quantité non reconnue",IF(AND($P27="au prix",NOT(ISNUMBER($Q27))),"Prix sur devis à saisir (colonne I)",IF($S27="","Règle à compléter (onglet Règles)",""))))))))))</f>
        <v/>
      </c>
    </row>
    <row r="28" customFormat="false" ht="15" hidden="false" customHeight="false" outlineLevel="0" collapsed="false">
      <c r="A28" s="23"/>
      <c r="I28" s="24"/>
      <c r="J28" s="24"/>
      <c r="N28" s="25"/>
      <c r="O28" s="26" t="str">
        <f aca="false">IF($G28="","",IFERROR(INDEX(Prestations!$F$5:$F$256,MATCH($G28,Prestations!$B$5:$B$256,0)),"?"))</f>
        <v/>
      </c>
      <c r="P28" s="26" t="str">
        <f aca="false">IF($O28="","",IF($O28="?","?",IFERROR(INDEX(Règles!$C$5:$C$17,MATCH($O28,Règles!$A$5:$A$17,0)),"?")))</f>
        <v/>
      </c>
      <c r="Q28" s="27" t="str">
        <f aca="false">IF($G28="","",IF(ISNUMBER($I28),$I28,IFERROR(IF(ISNUMBER(INDEX(Prestations!$E$5:$E$256,MATCH($G28,Prestations!$B$5:$B$256,0))),INDEX(Prestations!$E$5:$E$256,MATCH($G28,Prestations!$B$5:$B$256,0)),""),"")))</f>
        <v/>
      </c>
      <c r="R28" s="27" t="str">
        <f aca="false">IFERROR(IF(ISNUMBER($Q28),$Q28*IF($E28="",1,$E28),""),"")</f>
        <v/>
      </c>
      <c r="S28" s="28" t="str">
        <f aca="false">IFERROR(IF($P28="au nombre",IF(N(INDEX(Règles!$D$5:$D$17,MATCH($O28,Règles!$A$5:$A$17,0)))&gt;0,IF($E28="",1,$E28)/INDEX(Règles!$D$5:$D$17,MATCH($O28,Règles!$A$5:$A$17,0)),""),IF($P28="au prix",IF(AND(ISNUMBER($R28),N(INDEX(Règles!$E$5:$E$17,MATCH($O28,Règles!$A$5:$A$17,0)))&gt;0),$R28/INDEX(Règles!$E$5:$E$17,MATCH($O28,Règles!$A$5:$A$17,0)),""),IF(OR($P28="ne compte pas",$P28="absence"),0,""))),"")</f>
        <v/>
      </c>
      <c r="T28" s="26" t="n">
        <f aca="false">IF(AND(ISNUMBER($A28),$B28&lt;&gt;"",$G28&lt;&gt;"",$P28&lt;&gt;"absence"),1,0)</f>
        <v>0</v>
      </c>
      <c r="U28" s="26" t="n">
        <f aca="false">IF($T28=1,IF(COUNTIFS($B$2:$B28,$B28,$A$2:$A28,$A28,$T$2:$T28,1)=1,1,0),0)</f>
        <v>0</v>
      </c>
      <c r="V28" s="29" t="str">
        <f aca="false">IF(AND($A28="",$B28="",$G28=""),"",IF(NOT(ISNUMBER($A28)),"Date manquante ou non reconnue",IF($B28="","Technicien manquant",IF(COUNTIF(Production!$A$7:$A$21,$B28)=0,"Technicien absent de la liste (onglet Production)",IF($G28="","Code BPU manquant (colonne G)",IF($O28="?","Code BPU inconnu (onglet Prestations)",IF($P28="?","Catégorie inconnue (onglet Règles)",IF(AND($E28&lt;&gt;"",NOT(ISNUMBER($E28))),"Quantité non reconnue",IF(AND($P28="au prix",NOT(ISNUMBER($Q28))),"Prix sur devis à saisir (colonne I)",IF($S28="","Règle à compléter (onglet Règles)",""))))))))))</f>
        <v/>
      </c>
    </row>
    <row r="29" customFormat="false" ht="15" hidden="false" customHeight="false" outlineLevel="0" collapsed="false">
      <c r="A29" s="23"/>
      <c r="I29" s="24"/>
      <c r="J29" s="24"/>
      <c r="N29" s="25"/>
      <c r="O29" s="26" t="str">
        <f aca="false">IF($G29="","",IFERROR(INDEX(Prestations!$F$5:$F$256,MATCH($G29,Prestations!$B$5:$B$256,0)),"?"))</f>
        <v/>
      </c>
      <c r="P29" s="26" t="str">
        <f aca="false">IF($O29="","",IF($O29="?","?",IFERROR(INDEX(Règles!$C$5:$C$17,MATCH($O29,Règles!$A$5:$A$17,0)),"?")))</f>
        <v/>
      </c>
      <c r="Q29" s="27" t="str">
        <f aca="false">IF($G29="","",IF(ISNUMBER($I29),$I29,IFERROR(IF(ISNUMBER(INDEX(Prestations!$E$5:$E$256,MATCH($G29,Prestations!$B$5:$B$256,0))),INDEX(Prestations!$E$5:$E$256,MATCH($G29,Prestations!$B$5:$B$256,0)),""),"")))</f>
        <v/>
      </c>
      <c r="R29" s="27" t="str">
        <f aca="false">IFERROR(IF(ISNUMBER($Q29),$Q29*IF($E29="",1,$E29),""),"")</f>
        <v/>
      </c>
      <c r="S29" s="28" t="str">
        <f aca="false">IFERROR(IF($P29="au nombre",IF(N(INDEX(Règles!$D$5:$D$17,MATCH($O29,Règles!$A$5:$A$17,0)))&gt;0,IF($E29="",1,$E29)/INDEX(Règles!$D$5:$D$17,MATCH($O29,Règles!$A$5:$A$17,0)),""),IF($P29="au prix",IF(AND(ISNUMBER($R29),N(INDEX(Règles!$E$5:$E$17,MATCH($O29,Règles!$A$5:$A$17,0)))&gt;0),$R29/INDEX(Règles!$E$5:$E$17,MATCH($O29,Règles!$A$5:$A$17,0)),""),IF(OR($P29="ne compte pas",$P29="absence"),0,""))),"")</f>
        <v/>
      </c>
      <c r="T29" s="26" t="n">
        <f aca="false">IF(AND(ISNUMBER($A29),$B29&lt;&gt;"",$G29&lt;&gt;"",$P29&lt;&gt;"absence"),1,0)</f>
        <v>0</v>
      </c>
      <c r="U29" s="26" t="n">
        <f aca="false">IF($T29=1,IF(COUNTIFS($B$2:$B29,$B29,$A$2:$A29,$A29,$T$2:$T29,1)=1,1,0),0)</f>
        <v>0</v>
      </c>
      <c r="V29" s="29" t="str">
        <f aca="false">IF(AND($A29="",$B29="",$G29=""),"",IF(NOT(ISNUMBER($A29)),"Date manquante ou non reconnue",IF($B29="","Technicien manquant",IF(COUNTIF(Production!$A$7:$A$21,$B29)=0,"Technicien absent de la liste (onglet Production)",IF($G29="","Code BPU manquant (colonne G)",IF($O29="?","Code BPU inconnu (onglet Prestations)",IF($P29="?","Catégorie inconnue (onglet Règles)",IF(AND($E29&lt;&gt;"",NOT(ISNUMBER($E29))),"Quantité non reconnue",IF(AND($P29="au prix",NOT(ISNUMBER($Q29))),"Prix sur devis à saisir (colonne I)",IF($S29="","Règle à compléter (onglet Règles)",""))))))))))</f>
        <v/>
      </c>
    </row>
    <row r="30" customFormat="false" ht="15" hidden="false" customHeight="false" outlineLevel="0" collapsed="false">
      <c r="A30" s="23"/>
      <c r="I30" s="24"/>
      <c r="J30" s="24"/>
      <c r="N30" s="25"/>
      <c r="O30" s="26" t="str">
        <f aca="false">IF($G30="","",IFERROR(INDEX(Prestations!$F$5:$F$256,MATCH($G30,Prestations!$B$5:$B$256,0)),"?"))</f>
        <v/>
      </c>
      <c r="P30" s="26" t="str">
        <f aca="false">IF($O30="","",IF($O30="?","?",IFERROR(INDEX(Règles!$C$5:$C$17,MATCH($O30,Règles!$A$5:$A$17,0)),"?")))</f>
        <v/>
      </c>
      <c r="Q30" s="27" t="str">
        <f aca="false">IF($G30="","",IF(ISNUMBER($I30),$I30,IFERROR(IF(ISNUMBER(INDEX(Prestations!$E$5:$E$256,MATCH($G30,Prestations!$B$5:$B$256,0))),INDEX(Prestations!$E$5:$E$256,MATCH($G30,Prestations!$B$5:$B$256,0)),""),"")))</f>
        <v/>
      </c>
      <c r="R30" s="27" t="str">
        <f aca="false">IFERROR(IF(ISNUMBER($Q30),$Q30*IF($E30="",1,$E30),""),"")</f>
        <v/>
      </c>
      <c r="S30" s="28" t="str">
        <f aca="false">IFERROR(IF($P30="au nombre",IF(N(INDEX(Règles!$D$5:$D$17,MATCH($O30,Règles!$A$5:$A$17,0)))&gt;0,IF($E30="",1,$E30)/INDEX(Règles!$D$5:$D$17,MATCH($O30,Règles!$A$5:$A$17,0)),""),IF($P30="au prix",IF(AND(ISNUMBER($R30),N(INDEX(Règles!$E$5:$E$17,MATCH($O30,Règles!$A$5:$A$17,0)))&gt;0),$R30/INDEX(Règles!$E$5:$E$17,MATCH($O30,Règles!$A$5:$A$17,0)),""),IF(OR($P30="ne compte pas",$P30="absence"),0,""))),"")</f>
        <v/>
      </c>
      <c r="T30" s="26" t="n">
        <f aca="false">IF(AND(ISNUMBER($A30),$B30&lt;&gt;"",$G30&lt;&gt;"",$P30&lt;&gt;"absence"),1,0)</f>
        <v>0</v>
      </c>
      <c r="U30" s="26" t="n">
        <f aca="false">IF($T30=1,IF(COUNTIFS($B$2:$B30,$B30,$A$2:$A30,$A30,$T$2:$T30,1)=1,1,0),0)</f>
        <v>0</v>
      </c>
      <c r="V30" s="29" t="str">
        <f aca="false">IF(AND($A30="",$B30="",$G30=""),"",IF(NOT(ISNUMBER($A30)),"Date manquante ou non reconnue",IF($B30="","Technicien manquant",IF(COUNTIF(Production!$A$7:$A$21,$B30)=0,"Technicien absent de la liste (onglet Production)",IF($G30="","Code BPU manquant (colonne G)",IF($O30="?","Code BPU inconnu (onglet Prestations)",IF($P30="?","Catégorie inconnue (onglet Règles)",IF(AND($E30&lt;&gt;"",NOT(ISNUMBER($E30))),"Quantité non reconnue",IF(AND($P30="au prix",NOT(ISNUMBER($Q30))),"Prix sur devis à saisir (colonne I)",IF($S30="","Règle à compléter (onglet Règles)",""))))))))))</f>
        <v/>
      </c>
    </row>
    <row r="31" customFormat="false" ht="15" hidden="false" customHeight="false" outlineLevel="0" collapsed="false">
      <c r="A31" s="23"/>
      <c r="I31" s="24"/>
      <c r="J31" s="24"/>
      <c r="N31" s="25"/>
      <c r="O31" s="26" t="str">
        <f aca="false">IF($G31="","",IFERROR(INDEX(Prestations!$F$5:$F$256,MATCH($G31,Prestations!$B$5:$B$256,0)),"?"))</f>
        <v/>
      </c>
      <c r="P31" s="26" t="str">
        <f aca="false">IF($O31="","",IF($O31="?","?",IFERROR(INDEX(Règles!$C$5:$C$17,MATCH($O31,Règles!$A$5:$A$17,0)),"?")))</f>
        <v/>
      </c>
      <c r="Q31" s="27" t="str">
        <f aca="false">IF($G31="","",IF(ISNUMBER($I31),$I31,IFERROR(IF(ISNUMBER(INDEX(Prestations!$E$5:$E$256,MATCH($G31,Prestations!$B$5:$B$256,0))),INDEX(Prestations!$E$5:$E$256,MATCH($G31,Prestations!$B$5:$B$256,0)),""),"")))</f>
        <v/>
      </c>
      <c r="R31" s="27" t="str">
        <f aca="false">IFERROR(IF(ISNUMBER($Q31),$Q31*IF($E31="",1,$E31),""),"")</f>
        <v/>
      </c>
      <c r="S31" s="28" t="str">
        <f aca="false">IFERROR(IF($P31="au nombre",IF(N(INDEX(Règles!$D$5:$D$17,MATCH($O31,Règles!$A$5:$A$17,0)))&gt;0,IF($E31="",1,$E31)/INDEX(Règles!$D$5:$D$17,MATCH($O31,Règles!$A$5:$A$17,0)),""),IF($P31="au prix",IF(AND(ISNUMBER($R31),N(INDEX(Règles!$E$5:$E$17,MATCH($O31,Règles!$A$5:$A$17,0)))&gt;0),$R31/INDEX(Règles!$E$5:$E$17,MATCH($O31,Règles!$A$5:$A$17,0)),""),IF(OR($P31="ne compte pas",$P31="absence"),0,""))),"")</f>
        <v/>
      </c>
      <c r="T31" s="26" t="n">
        <f aca="false">IF(AND(ISNUMBER($A31),$B31&lt;&gt;"",$G31&lt;&gt;"",$P31&lt;&gt;"absence"),1,0)</f>
        <v>0</v>
      </c>
      <c r="U31" s="26" t="n">
        <f aca="false">IF($T31=1,IF(COUNTIFS($B$2:$B31,$B31,$A$2:$A31,$A31,$T$2:$T31,1)=1,1,0),0)</f>
        <v>0</v>
      </c>
      <c r="V31" s="29" t="str">
        <f aca="false">IF(AND($A31="",$B31="",$G31=""),"",IF(NOT(ISNUMBER($A31)),"Date manquante ou non reconnue",IF($B31="","Technicien manquant",IF(COUNTIF(Production!$A$7:$A$21,$B31)=0,"Technicien absent de la liste (onglet Production)",IF($G31="","Code BPU manquant (colonne G)",IF($O31="?","Code BPU inconnu (onglet Prestations)",IF($P31="?","Catégorie inconnue (onglet Règles)",IF(AND($E31&lt;&gt;"",NOT(ISNUMBER($E31))),"Quantité non reconnue",IF(AND($P31="au prix",NOT(ISNUMBER($Q31))),"Prix sur devis à saisir (colonne I)",IF($S31="","Règle à compléter (onglet Règles)",""))))))))))</f>
        <v/>
      </c>
    </row>
    <row r="32" customFormat="false" ht="15" hidden="false" customHeight="false" outlineLevel="0" collapsed="false">
      <c r="A32" s="23"/>
      <c r="I32" s="24"/>
      <c r="J32" s="24"/>
      <c r="N32" s="25"/>
      <c r="O32" s="26" t="str">
        <f aca="false">IF($G32="","",IFERROR(INDEX(Prestations!$F$5:$F$256,MATCH($G32,Prestations!$B$5:$B$256,0)),"?"))</f>
        <v/>
      </c>
      <c r="P32" s="26" t="str">
        <f aca="false">IF($O32="","",IF($O32="?","?",IFERROR(INDEX(Règles!$C$5:$C$17,MATCH($O32,Règles!$A$5:$A$17,0)),"?")))</f>
        <v/>
      </c>
      <c r="Q32" s="27" t="str">
        <f aca="false">IF($G32="","",IF(ISNUMBER($I32),$I32,IFERROR(IF(ISNUMBER(INDEX(Prestations!$E$5:$E$256,MATCH($G32,Prestations!$B$5:$B$256,0))),INDEX(Prestations!$E$5:$E$256,MATCH($G32,Prestations!$B$5:$B$256,0)),""),"")))</f>
        <v/>
      </c>
      <c r="R32" s="27" t="str">
        <f aca="false">IFERROR(IF(ISNUMBER($Q32),$Q32*IF($E32="",1,$E32),""),"")</f>
        <v/>
      </c>
      <c r="S32" s="28" t="str">
        <f aca="false">IFERROR(IF($P32="au nombre",IF(N(INDEX(Règles!$D$5:$D$17,MATCH($O32,Règles!$A$5:$A$17,0)))&gt;0,IF($E32="",1,$E32)/INDEX(Règles!$D$5:$D$17,MATCH($O32,Règles!$A$5:$A$17,0)),""),IF($P32="au prix",IF(AND(ISNUMBER($R32),N(INDEX(Règles!$E$5:$E$17,MATCH($O32,Règles!$A$5:$A$17,0)))&gt;0),$R32/INDEX(Règles!$E$5:$E$17,MATCH($O32,Règles!$A$5:$A$17,0)),""),IF(OR($P32="ne compte pas",$P32="absence"),0,""))),"")</f>
        <v/>
      </c>
      <c r="T32" s="26" t="n">
        <f aca="false">IF(AND(ISNUMBER($A32),$B32&lt;&gt;"",$G32&lt;&gt;"",$P32&lt;&gt;"absence"),1,0)</f>
        <v>0</v>
      </c>
      <c r="U32" s="26" t="n">
        <f aca="false">IF($T32=1,IF(COUNTIFS($B$2:$B32,$B32,$A$2:$A32,$A32,$T$2:$T32,1)=1,1,0),0)</f>
        <v>0</v>
      </c>
      <c r="V32" s="29" t="str">
        <f aca="false">IF(AND($A32="",$B32="",$G32=""),"",IF(NOT(ISNUMBER($A32)),"Date manquante ou non reconnue",IF($B32="","Technicien manquant",IF(COUNTIF(Production!$A$7:$A$21,$B32)=0,"Technicien absent de la liste (onglet Production)",IF($G32="","Code BPU manquant (colonne G)",IF($O32="?","Code BPU inconnu (onglet Prestations)",IF($P32="?","Catégorie inconnue (onglet Règles)",IF(AND($E32&lt;&gt;"",NOT(ISNUMBER($E32))),"Quantité non reconnue",IF(AND($P32="au prix",NOT(ISNUMBER($Q32))),"Prix sur devis à saisir (colonne I)",IF($S32="","Règle à compléter (onglet Règles)",""))))))))))</f>
        <v/>
      </c>
    </row>
    <row r="33" customFormat="false" ht="15" hidden="false" customHeight="false" outlineLevel="0" collapsed="false">
      <c r="A33" s="23"/>
      <c r="I33" s="24"/>
      <c r="J33" s="24"/>
      <c r="N33" s="25"/>
      <c r="O33" s="26" t="str">
        <f aca="false">IF($G33="","",IFERROR(INDEX(Prestations!$F$5:$F$256,MATCH($G33,Prestations!$B$5:$B$256,0)),"?"))</f>
        <v/>
      </c>
      <c r="P33" s="26" t="str">
        <f aca="false">IF($O33="","",IF($O33="?","?",IFERROR(INDEX(Règles!$C$5:$C$17,MATCH($O33,Règles!$A$5:$A$17,0)),"?")))</f>
        <v/>
      </c>
      <c r="Q33" s="27" t="str">
        <f aca="false">IF($G33="","",IF(ISNUMBER($I33),$I33,IFERROR(IF(ISNUMBER(INDEX(Prestations!$E$5:$E$256,MATCH($G33,Prestations!$B$5:$B$256,0))),INDEX(Prestations!$E$5:$E$256,MATCH($G33,Prestations!$B$5:$B$256,0)),""),"")))</f>
        <v/>
      </c>
      <c r="R33" s="27" t="str">
        <f aca="false">IFERROR(IF(ISNUMBER($Q33),$Q33*IF($E33="",1,$E33),""),"")</f>
        <v/>
      </c>
      <c r="S33" s="28" t="str">
        <f aca="false">IFERROR(IF($P33="au nombre",IF(N(INDEX(Règles!$D$5:$D$17,MATCH($O33,Règles!$A$5:$A$17,0)))&gt;0,IF($E33="",1,$E33)/INDEX(Règles!$D$5:$D$17,MATCH($O33,Règles!$A$5:$A$17,0)),""),IF($P33="au prix",IF(AND(ISNUMBER($R33),N(INDEX(Règles!$E$5:$E$17,MATCH($O33,Règles!$A$5:$A$17,0)))&gt;0),$R33/INDEX(Règles!$E$5:$E$17,MATCH($O33,Règles!$A$5:$A$17,0)),""),IF(OR($P33="ne compte pas",$P33="absence"),0,""))),"")</f>
        <v/>
      </c>
      <c r="T33" s="26" t="n">
        <f aca="false">IF(AND(ISNUMBER($A33),$B33&lt;&gt;"",$G33&lt;&gt;"",$P33&lt;&gt;"absence"),1,0)</f>
        <v>0</v>
      </c>
      <c r="U33" s="26" t="n">
        <f aca="false">IF($T33=1,IF(COUNTIFS($B$2:$B33,$B33,$A$2:$A33,$A33,$T$2:$T33,1)=1,1,0),0)</f>
        <v>0</v>
      </c>
      <c r="V33" s="29" t="str">
        <f aca="false">IF(AND($A33="",$B33="",$G33=""),"",IF(NOT(ISNUMBER($A33)),"Date manquante ou non reconnue",IF($B33="","Technicien manquant",IF(COUNTIF(Production!$A$7:$A$21,$B33)=0,"Technicien absent de la liste (onglet Production)",IF($G33="","Code BPU manquant (colonne G)",IF($O33="?","Code BPU inconnu (onglet Prestations)",IF($P33="?","Catégorie inconnue (onglet Règles)",IF(AND($E33&lt;&gt;"",NOT(ISNUMBER($E33))),"Quantité non reconnue",IF(AND($P33="au prix",NOT(ISNUMBER($Q33))),"Prix sur devis à saisir (colonne I)",IF($S33="","Règle à compléter (onglet Règles)",""))))))))))</f>
        <v/>
      </c>
    </row>
    <row r="34" customFormat="false" ht="15" hidden="false" customHeight="false" outlineLevel="0" collapsed="false">
      <c r="A34" s="23"/>
      <c r="I34" s="24"/>
      <c r="J34" s="24"/>
      <c r="N34" s="25"/>
      <c r="O34" s="26" t="str">
        <f aca="false">IF($G34="","",IFERROR(INDEX(Prestations!$F$5:$F$256,MATCH($G34,Prestations!$B$5:$B$256,0)),"?"))</f>
        <v/>
      </c>
      <c r="P34" s="26" t="str">
        <f aca="false">IF($O34="","",IF($O34="?","?",IFERROR(INDEX(Règles!$C$5:$C$17,MATCH($O34,Règles!$A$5:$A$17,0)),"?")))</f>
        <v/>
      </c>
      <c r="Q34" s="27" t="str">
        <f aca="false">IF($G34="","",IF(ISNUMBER($I34),$I34,IFERROR(IF(ISNUMBER(INDEX(Prestations!$E$5:$E$256,MATCH($G34,Prestations!$B$5:$B$256,0))),INDEX(Prestations!$E$5:$E$256,MATCH($G34,Prestations!$B$5:$B$256,0)),""),"")))</f>
        <v/>
      </c>
      <c r="R34" s="27" t="str">
        <f aca="false">IFERROR(IF(ISNUMBER($Q34),$Q34*IF($E34="",1,$E34),""),"")</f>
        <v/>
      </c>
      <c r="S34" s="28" t="str">
        <f aca="false">IFERROR(IF($P34="au nombre",IF(N(INDEX(Règles!$D$5:$D$17,MATCH($O34,Règles!$A$5:$A$17,0)))&gt;0,IF($E34="",1,$E34)/INDEX(Règles!$D$5:$D$17,MATCH($O34,Règles!$A$5:$A$17,0)),""),IF($P34="au prix",IF(AND(ISNUMBER($R34),N(INDEX(Règles!$E$5:$E$17,MATCH($O34,Règles!$A$5:$A$17,0)))&gt;0),$R34/INDEX(Règles!$E$5:$E$17,MATCH($O34,Règles!$A$5:$A$17,0)),""),IF(OR($P34="ne compte pas",$P34="absence"),0,""))),"")</f>
        <v/>
      </c>
      <c r="T34" s="26" t="n">
        <f aca="false">IF(AND(ISNUMBER($A34),$B34&lt;&gt;"",$G34&lt;&gt;"",$P34&lt;&gt;"absence"),1,0)</f>
        <v>0</v>
      </c>
      <c r="U34" s="26" t="n">
        <f aca="false">IF($T34=1,IF(COUNTIFS($B$2:$B34,$B34,$A$2:$A34,$A34,$T$2:$T34,1)=1,1,0),0)</f>
        <v>0</v>
      </c>
      <c r="V34" s="29" t="str">
        <f aca="false">IF(AND($A34="",$B34="",$G34=""),"",IF(NOT(ISNUMBER($A34)),"Date manquante ou non reconnue",IF($B34="","Technicien manquant",IF(COUNTIF(Production!$A$7:$A$21,$B34)=0,"Technicien absent de la liste (onglet Production)",IF($G34="","Code BPU manquant (colonne G)",IF($O34="?","Code BPU inconnu (onglet Prestations)",IF($P34="?","Catégorie inconnue (onglet Règles)",IF(AND($E34&lt;&gt;"",NOT(ISNUMBER($E34))),"Quantité non reconnue",IF(AND($P34="au prix",NOT(ISNUMBER($Q34))),"Prix sur devis à saisir (colonne I)",IF($S34="","Règle à compléter (onglet Règles)",""))))))))))</f>
        <v/>
      </c>
    </row>
    <row r="35" customFormat="false" ht="15" hidden="false" customHeight="false" outlineLevel="0" collapsed="false">
      <c r="A35" s="23"/>
      <c r="I35" s="24"/>
      <c r="J35" s="24"/>
      <c r="N35" s="25"/>
      <c r="O35" s="26" t="str">
        <f aca="false">IF($G35="","",IFERROR(INDEX(Prestations!$F$5:$F$256,MATCH($G35,Prestations!$B$5:$B$256,0)),"?"))</f>
        <v/>
      </c>
      <c r="P35" s="26" t="str">
        <f aca="false">IF($O35="","",IF($O35="?","?",IFERROR(INDEX(Règles!$C$5:$C$17,MATCH($O35,Règles!$A$5:$A$17,0)),"?")))</f>
        <v/>
      </c>
      <c r="Q35" s="27" t="str">
        <f aca="false">IF($G35="","",IF(ISNUMBER($I35),$I35,IFERROR(IF(ISNUMBER(INDEX(Prestations!$E$5:$E$256,MATCH($G35,Prestations!$B$5:$B$256,0))),INDEX(Prestations!$E$5:$E$256,MATCH($G35,Prestations!$B$5:$B$256,0)),""),"")))</f>
        <v/>
      </c>
      <c r="R35" s="27" t="str">
        <f aca="false">IFERROR(IF(ISNUMBER($Q35),$Q35*IF($E35="",1,$E35),""),"")</f>
        <v/>
      </c>
      <c r="S35" s="28" t="str">
        <f aca="false">IFERROR(IF($P35="au nombre",IF(N(INDEX(Règles!$D$5:$D$17,MATCH($O35,Règles!$A$5:$A$17,0)))&gt;0,IF($E35="",1,$E35)/INDEX(Règles!$D$5:$D$17,MATCH($O35,Règles!$A$5:$A$17,0)),""),IF($P35="au prix",IF(AND(ISNUMBER($R35),N(INDEX(Règles!$E$5:$E$17,MATCH($O35,Règles!$A$5:$A$17,0)))&gt;0),$R35/INDEX(Règles!$E$5:$E$17,MATCH($O35,Règles!$A$5:$A$17,0)),""),IF(OR($P35="ne compte pas",$P35="absence"),0,""))),"")</f>
        <v/>
      </c>
      <c r="T35" s="26" t="n">
        <f aca="false">IF(AND(ISNUMBER($A35),$B35&lt;&gt;"",$G35&lt;&gt;"",$P35&lt;&gt;"absence"),1,0)</f>
        <v>0</v>
      </c>
      <c r="U35" s="26" t="n">
        <f aca="false">IF($T35=1,IF(COUNTIFS($B$2:$B35,$B35,$A$2:$A35,$A35,$T$2:$T35,1)=1,1,0),0)</f>
        <v>0</v>
      </c>
      <c r="V35" s="29" t="str">
        <f aca="false">IF(AND($A35="",$B35="",$G35=""),"",IF(NOT(ISNUMBER($A35)),"Date manquante ou non reconnue",IF($B35="","Technicien manquant",IF(COUNTIF(Production!$A$7:$A$21,$B35)=0,"Technicien absent de la liste (onglet Production)",IF($G35="","Code BPU manquant (colonne G)",IF($O35="?","Code BPU inconnu (onglet Prestations)",IF($P35="?","Catégorie inconnue (onglet Règles)",IF(AND($E35&lt;&gt;"",NOT(ISNUMBER($E35))),"Quantité non reconnue",IF(AND($P35="au prix",NOT(ISNUMBER($Q35))),"Prix sur devis à saisir (colonne I)",IF($S35="","Règle à compléter (onglet Règles)",""))))))))))</f>
        <v/>
      </c>
    </row>
    <row r="36" customFormat="false" ht="15" hidden="false" customHeight="false" outlineLevel="0" collapsed="false">
      <c r="A36" s="23"/>
      <c r="I36" s="24"/>
      <c r="J36" s="24"/>
      <c r="N36" s="25"/>
      <c r="O36" s="26" t="str">
        <f aca="false">IF($G36="","",IFERROR(INDEX(Prestations!$F$5:$F$256,MATCH($G36,Prestations!$B$5:$B$256,0)),"?"))</f>
        <v/>
      </c>
      <c r="P36" s="26" t="str">
        <f aca="false">IF($O36="","",IF($O36="?","?",IFERROR(INDEX(Règles!$C$5:$C$17,MATCH($O36,Règles!$A$5:$A$17,0)),"?")))</f>
        <v/>
      </c>
      <c r="Q36" s="27" t="str">
        <f aca="false">IF($G36="","",IF(ISNUMBER($I36),$I36,IFERROR(IF(ISNUMBER(INDEX(Prestations!$E$5:$E$256,MATCH($G36,Prestations!$B$5:$B$256,0))),INDEX(Prestations!$E$5:$E$256,MATCH($G36,Prestations!$B$5:$B$256,0)),""),"")))</f>
        <v/>
      </c>
      <c r="R36" s="27" t="str">
        <f aca="false">IFERROR(IF(ISNUMBER($Q36),$Q36*IF($E36="",1,$E36),""),"")</f>
        <v/>
      </c>
      <c r="S36" s="28" t="str">
        <f aca="false">IFERROR(IF($P36="au nombre",IF(N(INDEX(Règles!$D$5:$D$17,MATCH($O36,Règles!$A$5:$A$17,0)))&gt;0,IF($E36="",1,$E36)/INDEX(Règles!$D$5:$D$17,MATCH($O36,Règles!$A$5:$A$17,0)),""),IF($P36="au prix",IF(AND(ISNUMBER($R36),N(INDEX(Règles!$E$5:$E$17,MATCH($O36,Règles!$A$5:$A$17,0)))&gt;0),$R36/INDEX(Règles!$E$5:$E$17,MATCH($O36,Règles!$A$5:$A$17,0)),""),IF(OR($P36="ne compte pas",$P36="absence"),0,""))),"")</f>
        <v/>
      </c>
      <c r="T36" s="26" t="n">
        <f aca="false">IF(AND(ISNUMBER($A36),$B36&lt;&gt;"",$G36&lt;&gt;"",$P36&lt;&gt;"absence"),1,0)</f>
        <v>0</v>
      </c>
      <c r="U36" s="26" t="n">
        <f aca="false">IF($T36=1,IF(COUNTIFS($B$2:$B36,$B36,$A$2:$A36,$A36,$T$2:$T36,1)=1,1,0),0)</f>
        <v>0</v>
      </c>
      <c r="V36" s="29" t="str">
        <f aca="false">IF(AND($A36="",$B36="",$G36=""),"",IF(NOT(ISNUMBER($A36)),"Date manquante ou non reconnue",IF($B36="","Technicien manquant",IF(COUNTIF(Production!$A$7:$A$21,$B36)=0,"Technicien absent de la liste (onglet Production)",IF($G36="","Code BPU manquant (colonne G)",IF($O36="?","Code BPU inconnu (onglet Prestations)",IF($P36="?","Catégorie inconnue (onglet Règles)",IF(AND($E36&lt;&gt;"",NOT(ISNUMBER($E36))),"Quantité non reconnue",IF(AND($P36="au prix",NOT(ISNUMBER($Q36))),"Prix sur devis à saisir (colonne I)",IF($S36="","Règle à compléter (onglet Règles)",""))))))))))</f>
        <v/>
      </c>
    </row>
    <row r="37" customFormat="false" ht="15" hidden="false" customHeight="false" outlineLevel="0" collapsed="false">
      <c r="A37" s="23"/>
      <c r="I37" s="24"/>
      <c r="J37" s="24"/>
      <c r="N37" s="25"/>
      <c r="O37" s="26" t="str">
        <f aca="false">IF($G37="","",IFERROR(INDEX(Prestations!$F$5:$F$256,MATCH($G37,Prestations!$B$5:$B$256,0)),"?"))</f>
        <v/>
      </c>
      <c r="P37" s="26" t="str">
        <f aca="false">IF($O37="","",IF($O37="?","?",IFERROR(INDEX(Règles!$C$5:$C$17,MATCH($O37,Règles!$A$5:$A$17,0)),"?")))</f>
        <v/>
      </c>
      <c r="Q37" s="27" t="str">
        <f aca="false">IF($G37="","",IF(ISNUMBER($I37),$I37,IFERROR(IF(ISNUMBER(INDEX(Prestations!$E$5:$E$256,MATCH($G37,Prestations!$B$5:$B$256,0))),INDEX(Prestations!$E$5:$E$256,MATCH($G37,Prestations!$B$5:$B$256,0)),""),"")))</f>
        <v/>
      </c>
      <c r="R37" s="27" t="str">
        <f aca="false">IFERROR(IF(ISNUMBER($Q37),$Q37*IF($E37="",1,$E37),""),"")</f>
        <v/>
      </c>
      <c r="S37" s="28" t="str">
        <f aca="false">IFERROR(IF($P37="au nombre",IF(N(INDEX(Règles!$D$5:$D$17,MATCH($O37,Règles!$A$5:$A$17,0)))&gt;0,IF($E37="",1,$E37)/INDEX(Règles!$D$5:$D$17,MATCH($O37,Règles!$A$5:$A$17,0)),""),IF($P37="au prix",IF(AND(ISNUMBER($R37),N(INDEX(Règles!$E$5:$E$17,MATCH($O37,Règles!$A$5:$A$17,0)))&gt;0),$R37/INDEX(Règles!$E$5:$E$17,MATCH($O37,Règles!$A$5:$A$17,0)),""),IF(OR($P37="ne compte pas",$P37="absence"),0,""))),"")</f>
        <v/>
      </c>
      <c r="T37" s="26" t="n">
        <f aca="false">IF(AND(ISNUMBER($A37),$B37&lt;&gt;"",$G37&lt;&gt;"",$P37&lt;&gt;"absence"),1,0)</f>
        <v>0</v>
      </c>
      <c r="U37" s="26" t="n">
        <f aca="false">IF($T37=1,IF(COUNTIFS($B$2:$B37,$B37,$A$2:$A37,$A37,$T$2:$T37,1)=1,1,0),0)</f>
        <v>0</v>
      </c>
      <c r="V37" s="29" t="str">
        <f aca="false">IF(AND($A37="",$B37="",$G37=""),"",IF(NOT(ISNUMBER($A37)),"Date manquante ou non reconnue",IF($B37="","Technicien manquant",IF(COUNTIF(Production!$A$7:$A$21,$B37)=0,"Technicien absent de la liste (onglet Production)",IF($G37="","Code BPU manquant (colonne G)",IF($O37="?","Code BPU inconnu (onglet Prestations)",IF($P37="?","Catégorie inconnue (onglet Règles)",IF(AND($E37&lt;&gt;"",NOT(ISNUMBER($E37))),"Quantité non reconnue",IF(AND($P37="au prix",NOT(ISNUMBER($Q37))),"Prix sur devis à saisir (colonne I)",IF($S37="","Règle à compléter (onglet Règles)",""))))))))))</f>
        <v/>
      </c>
    </row>
    <row r="38" customFormat="false" ht="15" hidden="false" customHeight="false" outlineLevel="0" collapsed="false">
      <c r="A38" s="23"/>
      <c r="I38" s="24"/>
      <c r="J38" s="24"/>
      <c r="N38" s="25"/>
      <c r="O38" s="26" t="str">
        <f aca="false">IF($G38="","",IFERROR(INDEX(Prestations!$F$5:$F$256,MATCH($G38,Prestations!$B$5:$B$256,0)),"?"))</f>
        <v/>
      </c>
      <c r="P38" s="26" t="str">
        <f aca="false">IF($O38="","",IF($O38="?","?",IFERROR(INDEX(Règles!$C$5:$C$17,MATCH($O38,Règles!$A$5:$A$17,0)),"?")))</f>
        <v/>
      </c>
      <c r="Q38" s="27" t="str">
        <f aca="false">IF($G38="","",IF(ISNUMBER($I38),$I38,IFERROR(IF(ISNUMBER(INDEX(Prestations!$E$5:$E$256,MATCH($G38,Prestations!$B$5:$B$256,0))),INDEX(Prestations!$E$5:$E$256,MATCH($G38,Prestations!$B$5:$B$256,0)),""),"")))</f>
        <v/>
      </c>
      <c r="R38" s="27" t="str">
        <f aca="false">IFERROR(IF(ISNUMBER($Q38),$Q38*IF($E38="",1,$E38),""),"")</f>
        <v/>
      </c>
      <c r="S38" s="28" t="str">
        <f aca="false">IFERROR(IF($P38="au nombre",IF(N(INDEX(Règles!$D$5:$D$17,MATCH($O38,Règles!$A$5:$A$17,0)))&gt;0,IF($E38="",1,$E38)/INDEX(Règles!$D$5:$D$17,MATCH($O38,Règles!$A$5:$A$17,0)),""),IF($P38="au prix",IF(AND(ISNUMBER($R38),N(INDEX(Règles!$E$5:$E$17,MATCH($O38,Règles!$A$5:$A$17,0)))&gt;0),$R38/INDEX(Règles!$E$5:$E$17,MATCH($O38,Règles!$A$5:$A$17,0)),""),IF(OR($P38="ne compte pas",$P38="absence"),0,""))),"")</f>
        <v/>
      </c>
      <c r="T38" s="26" t="n">
        <f aca="false">IF(AND(ISNUMBER($A38),$B38&lt;&gt;"",$G38&lt;&gt;"",$P38&lt;&gt;"absence"),1,0)</f>
        <v>0</v>
      </c>
      <c r="U38" s="26" t="n">
        <f aca="false">IF($T38=1,IF(COUNTIFS($B$2:$B38,$B38,$A$2:$A38,$A38,$T$2:$T38,1)=1,1,0),0)</f>
        <v>0</v>
      </c>
      <c r="V38" s="29" t="str">
        <f aca="false">IF(AND($A38="",$B38="",$G38=""),"",IF(NOT(ISNUMBER($A38)),"Date manquante ou non reconnue",IF($B38="","Technicien manquant",IF(COUNTIF(Production!$A$7:$A$21,$B38)=0,"Technicien absent de la liste (onglet Production)",IF($G38="","Code BPU manquant (colonne G)",IF($O38="?","Code BPU inconnu (onglet Prestations)",IF($P38="?","Catégorie inconnue (onglet Règles)",IF(AND($E38&lt;&gt;"",NOT(ISNUMBER($E38))),"Quantité non reconnue",IF(AND($P38="au prix",NOT(ISNUMBER($Q38))),"Prix sur devis à saisir (colonne I)",IF($S38="","Règle à compléter (onglet Règles)",""))))))))))</f>
        <v/>
      </c>
    </row>
    <row r="39" customFormat="false" ht="15" hidden="false" customHeight="false" outlineLevel="0" collapsed="false">
      <c r="A39" s="23"/>
      <c r="I39" s="24"/>
      <c r="J39" s="24"/>
      <c r="N39" s="25"/>
      <c r="O39" s="26" t="str">
        <f aca="false">IF($G39="","",IFERROR(INDEX(Prestations!$F$5:$F$256,MATCH($G39,Prestations!$B$5:$B$256,0)),"?"))</f>
        <v/>
      </c>
      <c r="P39" s="26" t="str">
        <f aca="false">IF($O39="","",IF($O39="?","?",IFERROR(INDEX(Règles!$C$5:$C$17,MATCH($O39,Règles!$A$5:$A$17,0)),"?")))</f>
        <v/>
      </c>
      <c r="Q39" s="27" t="str">
        <f aca="false">IF($G39="","",IF(ISNUMBER($I39),$I39,IFERROR(IF(ISNUMBER(INDEX(Prestations!$E$5:$E$256,MATCH($G39,Prestations!$B$5:$B$256,0))),INDEX(Prestations!$E$5:$E$256,MATCH($G39,Prestations!$B$5:$B$256,0)),""),"")))</f>
        <v/>
      </c>
      <c r="R39" s="27" t="str">
        <f aca="false">IFERROR(IF(ISNUMBER($Q39),$Q39*IF($E39="",1,$E39),""),"")</f>
        <v/>
      </c>
      <c r="S39" s="28" t="str">
        <f aca="false">IFERROR(IF($P39="au nombre",IF(N(INDEX(Règles!$D$5:$D$17,MATCH($O39,Règles!$A$5:$A$17,0)))&gt;0,IF($E39="",1,$E39)/INDEX(Règles!$D$5:$D$17,MATCH($O39,Règles!$A$5:$A$17,0)),""),IF($P39="au prix",IF(AND(ISNUMBER($R39),N(INDEX(Règles!$E$5:$E$17,MATCH($O39,Règles!$A$5:$A$17,0)))&gt;0),$R39/INDEX(Règles!$E$5:$E$17,MATCH($O39,Règles!$A$5:$A$17,0)),""),IF(OR($P39="ne compte pas",$P39="absence"),0,""))),"")</f>
        <v/>
      </c>
      <c r="T39" s="26" t="n">
        <f aca="false">IF(AND(ISNUMBER($A39),$B39&lt;&gt;"",$G39&lt;&gt;"",$P39&lt;&gt;"absence"),1,0)</f>
        <v>0</v>
      </c>
      <c r="U39" s="26" t="n">
        <f aca="false">IF($T39=1,IF(COUNTIFS($B$2:$B39,$B39,$A$2:$A39,$A39,$T$2:$T39,1)=1,1,0),0)</f>
        <v>0</v>
      </c>
      <c r="V39" s="29" t="str">
        <f aca="false">IF(AND($A39="",$B39="",$G39=""),"",IF(NOT(ISNUMBER($A39)),"Date manquante ou non reconnue",IF($B39="","Technicien manquant",IF(COUNTIF(Production!$A$7:$A$21,$B39)=0,"Technicien absent de la liste (onglet Production)",IF($G39="","Code BPU manquant (colonne G)",IF($O39="?","Code BPU inconnu (onglet Prestations)",IF($P39="?","Catégorie inconnue (onglet Règles)",IF(AND($E39&lt;&gt;"",NOT(ISNUMBER($E39))),"Quantité non reconnue",IF(AND($P39="au prix",NOT(ISNUMBER($Q39))),"Prix sur devis à saisir (colonne I)",IF($S39="","Règle à compléter (onglet Règles)",""))))))))))</f>
        <v/>
      </c>
    </row>
    <row r="40" customFormat="false" ht="15" hidden="false" customHeight="false" outlineLevel="0" collapsed="false">
      <c r="A40" s="23"/>
      <c r="I40" s="24"/>
      <c r="J40" s="24"/>
      <c r="N40" s="25"/>
      <c r="O40" s="26" t="str">
        <f aca="false">IF($G40="","",IFERROR(INDEX(Prestations!$F$5:$F$256,MATCH($G40,Prestations!$B$5:$B$256,0)),"?"))</f>
        <v/>
      </c>
      <c r="P40" s="26" t="str">
        <f aca="false">IF($O40="","",IF($O40="?","?",IFERROR(INDEX(Règles!$C$5:$C$17,MATCH($O40,Règles!$A$5:$A$17,0)),"?")))</f>
        <v/>
      </c>
      <c r="Q40" s="27" t="str">
        <f aca="false">IF($G40="","",IF(ISNUMBER($I40),$I40,IFERROR(IF(ISNUMBER(INDEX(Prestations!$E$5:$E$256,MATCH($G40,Prestations!$B$5:$B$256,0))),INDEX(Prestations!$E$5:$E$256,MATCH($G40,Prestations!$B$5:$B$256,0)),""),"")))</f>
        <v/>
      </c>
      <c r="R40" s="27" t="str">
        <f aca="false">IFERROR(IF(ISNUMBER($Q40),$Q40*IF($E40="",1,$E40),""),"")</f>
        <v/>
      </c>
      <c r="S40" s="28" t="str">
        <f aca="false">IFERROR(IF($P40="au nombre",IF(N(INDEX(Règles!$D$5:$D$17,MATCH($O40,Règles!$A$5:$A$17,0)))&gt;0,IF($E40="",1,$E40)/INDEX(Règles!$D$5:$D$17,MATCH($O40,Règles!$A$5:$A$17,0)),""),IF($P40="au prix",IF(AND(ISNUMBER($R40),N(INDEX(Règles!$E$5:$E$17,MATCH($O40,Règles!$A$5:$A$17,0)))&gt;0),$R40/INDEX(Règles!$E$5:$E$17,MATCH($O40,Règles!$A$5:$A$17,0)),""),IF(OR($P40="ne compte pas",$P40="absence"),0,""))),"")</f>
        <v/>
      </c>
      <c r="T40" s="26" t="n">
        <f aca="false">IF(AND(ISNUMBER($A40),$B40&lt;&gt;"",$G40&lt;&gt;"",$P40&lt;&gt;"absence"),1,0)</f>
        <v>0</v>
      </c>
      <c r="U40" s="26" t="n">
        <f aca="false">IF($T40=1,IF(COUNTIFS($B$2:$B40,$B40,$A$2:$A40,$A40,$T$2:$T40,1)=1,1,0),0)</f>
        <v>0</v>
      </c>
      <c r="V40" s="29" t="str">
        <f aca="false">IF(AND($A40="",$B40="",$G40=""),"",IF(NOT(ISNUMBER($A40)),"Date manquante ou non reconnue",IF($B40="","Technicien manquant",IF(COUNTIF(Production!$A$7:$A$21,$B40)=0,"Technicien absent de la liste (onglet Production)",IF($G40="","Code BPU manquant (colonne G)",IF($O40="?","Code BPU inconnu (onglet Prestations)",IF($P40="?","Catégorie inconnue (onglet Règles)",IF(AND($E40&lt;&gt;"",NOT(ISNUMBER($E40))),"Quantité non reconnue",IF(AND($P40="au prix",NOT(ISNUMBER($Q40))),"Prix sur devis à saisir (colonne I)",IF($S40="","Règle à compléter (onglet Règles)",""))))))))))</f>
        <v/>
      </c>
    </row>
    <row r="41" customFormat="false" ht="15" hidden="false" customHeight="false" outlineLevel="0" collapsed="false">
      <c r="A41" s="23"/>
      <c r="I41" s="24"/>
      <c r="J41" s="24"/>
      <c r="N41" s="25"/>
      <c r="O41" s="26" t="str">
        <f aca="false">IF($G41="","",IFERROR(INDEX(Prestations!$F$5:$F$256,MATCH($G41,Prestations!$B$5:$B$256,0)),"?"))</f>
        <v/>
      </c>
      <c r="P41" s="26" t="str">
        <f aca="false">IF($O41="","",IF($O41="?","?",IFERROR(INDEX(Règles!$C$5:$C$17,MATCH($O41,Règles!$A$5:$A$17,0)),"?")))</f>
        <v/>
      </c>
      <c r="Q41" s="27" t="str">
        <f aca="false">IF($G41="","",IF(ISNUMBER($I41),$I41,IFERROR(IF(ISNUMBER(INDEX(Prestations!$E$5:$E$256,MATCH($G41,Prestations!$B$5:$B$256,0))),INDEX(Prestations!$E$5:$E$256,MATCH($G41,Prestations!$B$5:$B$256,0)),""),"")))</f>
        <v/>
      </c>
      <c r="R41" s="27" t="str">
        <f aca="false">IFERROR(IF(ISNUMBER($Q41),$Q41*IF($E41="",1,$E41),""),"")</f>
        <v/>
      </c>
      <c r="S41" s="28" t="str">
        <f aca="false">IFERROR(IF($P41="au nombre",IF(N(INDEX(Règles!$D$5:$D$17,MATCH($O41,Règles!$A$5:$A$17,0)))&gt;0,IF($E41="",1,$E41)/INDEX(Règles!$D$5:$D$17,MATCH($O41,Règles!$A$5:$A$17,0)),""),IF($P41="au prix",IF(AND(ISNUMBER($R41),N(INDEX(Règles!$E$5:$E$17,MATCH($O41,Règles!$A$5:$A$17,0)))&gt;0),$R41/INDEX(Règles!$E$5:$E$17,MATCH($O41,Règles!$A$5:$A$17,0)),""),IF(OR($P41="ne compte pas",$P41="absence"),0,""))),"")</f>
        <v/>
      </c>
      <c r="T41" s="26" t="n">
        <f aca="false">IF(AND(ISNUMBER($A41),$B41&lt;&gt;"",$G41&lt;&gt;"",$P41&lt;&gt;"absence"),1,0)</f>
        <v>0</v>
      </c>
      <c r="U41" s="26" t="n">
        <f aca="false">IF($T41=1,IF(COUNTIFS($B$2:$B41,$B41,$A$2:$A41,$A41,$T$2:$T41,1)=1,1,0),0)</f>
        <v>0</v>
      </c>
      <c r="V41" s="29" t="str">
        <f aca="false">IF(AND($A41="",$B41="",$G41=""),"",IF(NOT(ISNUMBER($A41)),"Date manquante ou non reconnue",IF($B41="","Technicien manquant",IF(COUNTIF(Production!$A$7:$A$21,$B41)=0,"Technicien absent de la liste (onglet Production)",IF($G41="","Code BPU manquant (colonne G)",IF($O41="?","Code BPU inconnu (onglet Prestations)",IF($P41="?","Catégorie inconnue (onglet Règles)",IF(AND($E41&lt;&gt;"",NOT(ISNUMBER($E41))),"Quantité non reconnue",IF(AND($P41="au prix",NOT(ISNUMBER($Q41))),"Prix sur devis à saisir (colonne I)",IF($S41="","Règle à compléter (onglet Règles)",""))))))))))</f>
        <v/>
      </c>
    </row>
    <row r="42" customFormat="false" ht="15" hidden="false" customHeight="false" outlineLevel="0" collapsed="false">
      <c r="A42" s="23"/>
      <c r="I42" s="24"/>
      <c r="J42" s="24"/>
      <c r="N42" s="25"/>
      <c r="O42" s="26" t="str">
        <f aca="false">IF($G42="","",IFERROR(INDEX(Prestations!$F$5:$F$256,MATCH($G42,Prestations!$B$5:$B$256,0)),"?"))</f>
        <v/>
      </c>
      <c r="P42" s="26" t="str">
        <f aca="false">IF($O42="","",IF($O42="?","?",IFERROR(INDEX(Règles!$C$5:$C$17,MATCH($O42,Règles!$A$5:$A$17,0)),"?")))</f>
        <v/>
      </c>
      <c r="Q42" s="27" t="str">
        <f aca="false">IF($G42="","",IF(ISNUMBER($I42),$I42,IFERROR(IF(ISNUMBER(INDEX(Prestations!$E$5:$E$256,MATCH($G42,Prestations!$B$5:$B$256,0))),INDEX(Prestations!$E$5:$E$256,MATCH($G42,Prestations!$B$5:$B$256,0)),""),"")))</f>
        <v/>
      </c>
      <c r="R42" s="27" t="str">
        <f aca="false">IFERROR(IF(ISNUMBER($Q42),$Q42*IF($E42="",1,$E42),""),"")</f>
        <v/>
      </c>
      <c r="S42" s="28" t="str">
        <f aca="false">IFERROR(IF($P42="au nombre",IF(N(INDEX(Règles!$D$5:$D$17,MATCH($O42,Règles!$A$5:$A$17,0)))&gt;0,IF($E42="",1,$E42)/INDEX(Règles!$D$5:$D$17,MATCH($O42,Règles!$A$5:$A$17,0)),""),IF($P42="au prix",IF(AND(ISNUMBER($R42),N(INDEX(Règles!$E$5:$E$17,MATCH($O42,Règles!$A$5:$A$17,0)))&gt;0),$R42/INDEX(Règles!$E$5:$E$17,MATCH($O42,Règles!$A$5:$A$17,0)),""),IF(OR($P42="ne compte pas",$P42="absence"),0,""))),"")</f>
        <v/>
      </c>
      <c r="T42" s="26" t="n">
        <f aca="false">IF(AND(ISNUMBER($A42),$B42&lt;&gt;"",$G42&lt;&gt;"",$P42&lt;&gt;"absence"),1,0)</f>
        <v>0</v>
      </c>
      <c r="U42" s="26" t="n">
        <f aca="false">IF($T42=1,IF(COUNTIFS($B$2:$B42,$B42,$A$2:$A42,$A42,$T$2:$T42,1)=1,1,0),0)</f>
        <v>0</v>
      </c>
      <c r="V42" s="29" t="str">
        <f aca="false">IF(AND($A42="",$B42="",$G42=""),"",IF(NOT(ISNUMBER($A42)),"Date manquante ou non reconnue",IF($B42="","Technicien manquant",IF(COUNTIF(Production!$A$7:$A$21,$B42)=0,"Technicien absent de la liste (onglet Production)",IF($G42="","Code BPU manquant (colonne G)",IF($O42="?","Code BPU inconnu (onglet Prestations)",IF($P42="?","Catégorie inconnue (onglet Règles)",IF(AND($E42&lt;&gt;"",NOT(ISNUMBER($E42))),"Quantité non reconnue",IF(AND($P42="au prix",NOT(ISNUMBER($Q42))),"Prix sur devis à saisir (colonne I)",IF($S42="","Règle à compléter (onglet Règles)",""))))))))))</f>
        <v/>
      </c>
    </row>
    <row r="43" customFormat="false" ht="15" hidden="false" customHeight="false" outlineLevel="0" collapsed="false">
      <c r="A43" s="23"/>
      <c r="I43" s="24"/>
      <c r="J43" s="24"/>
      <c r="N43" s="25"/>
      <c r="O43" s="26" t="str">
        <f aca="false">IF($G43="","",IFERROR(INDEX(Prestations!$F$5:$F$256,MATCH($G43,Prestations!$B$5:$B$256,0)),"?"))</f>
        <v/>
      </c>
      <c r="P43" s="26" t="str">
        <f aca="false">IF($O43="","",IF($O43="?","?",IFERROR(INDEX(Règles!$C$5:$C$17,MATCH($O43,Règles!$A$5:$A$17,0)),"?")))</f>
        <v/>
      </c>
      <c r="Q43" s="27" t="str">
        <f aca="false">IF($G43="","",IF(ISNUMBER($I43),$I43,IFERROR(IF(ISNUMBER(INDEX(Prestations!$E$5:$E$256,MATCH($G43,Prestations!$B$5:$B$256,0))),INDEX(Prestations!$E$5:$E$256,MATCH($G43,Prestations!$B$5:$B$256,0)),""),"")))</f>
        <v/>
      </c>
      <c r="R43" s="27" t="str">
        <f aca="false">IFERROR(IF(ISNUMBER($Q43),$Q43*IF($E43="",1,$E43),""),"")</f>
        <v/>
      </c>
      <c r="S43" s="28" t="str">
        <f aca="false">IFERROR(IF($P43="au nombre",IF(N(INDEX(Règles!$D$5:$D$17,MATCH($O43,Règles!$A$5:$A$17,0)))&gt;0,IF($E43="",1,$E43)/INDEX(Règles!$D$5:$D$17,MATCH($O43,Règles!$A$5:$A$17,0)),""),IF($P43="au prix",IF(AND(ISNUMBER($R43),N(INDEX(Règles!$E$5:$E$17,MATCH($O43,Règles!$A$5:$A$17,0)))&gt;0),$R43/INDEX(Règles!$E$5:$E$17,MATCH($O43,Règles!$A$5:$A$17,0)),""),IF(OR($P43="ne compte pas",$P43="absence"),0,""))),"")</f>
        <v/>
      </c>
      <c r="T43" s="26" t="n">
        <f aca="false">IF(AND(ISNUMBER($A43),$B43&lt;&gt;"",$G43&lt;&gt;"",$P43&lt;&gt;"absence"),1,0)</f>
        <v>0</v>
      </c>
      <c r="U43" s="26" t="n">
        <f aca="false">IF($T43=1,IF(COUNTIFS($B$2:$B43,$B43,$A$2:$A43,$A43,$T$2:$T43,1)=1,1,0),0)</f>
        <v>0</v>
      </c>
      <c r="V43" s="29" t="str">
        <f aca="false">IF(AND($A43="",$B43="",$G43=""),"",IF(NOT(ISNUMBER($A43)),"Date manquante ou non reconnue",IF($B43="","Technicien manquant",IF(COUNTIF(Production!$A$7:$A$21,$B43)=0,"Technicien absent de la liste (onglet Production)",IF($G43="","Code BPU manquant (colonne G)",IF($O43="?","Code BPU inconnu (onglet Prestations)",IF($P43="?","Catégorie inconnue (onglet Règles)",IF(AND($E43&lt;&gt;"",NOT(ISNUMBER($E43))),"Quantité non reconnue",IF(AND($P43="au prix",NOT(ISNUMBER($Q43))),"Prix sur devis à saisir (colonne I)",IF($S43="","Règle à compléter (onglet Règles)",""))))))))))</f>
        <v/>
      </c>
    </row>
    <row r="44" customFormat="false" ht="15" hidden="false" customHeight="false" outlineLevel="0" collapsed="false">
      <c r="A44" s="23"/>
      <c r="I44" s="24"/>
      <c r="J44" s="24"/>
      <c r="N44" s="25"/>
      <c r="O44" s="26" t="str">
        <f aca="false">IF($G44="","",IFERROR(INDEX(Prestations!$F$5:$F$256,MATCH($G44,Prestations!$B$5:$B$256,0)),"?"))</f>
        <v/>
      </c>
      <c r="P44" s="26" t="str">
        <f aca="false">IF($O44="","",IF($O44="?","?",IFERROR(INDEX(Règles!$C$5:$C$17,MATCH($O44,Règles!$A$5:$A$17,0)),"?")))</f>
        <v/>
      </c>
      <c r="Q44" s="27" t="str">
        <f aca="false">IF($G44="","",IF(ISNUMBER($I44),$I44,IFERROR(IF(ISNUMBER(INDEX(Prestations!$E$5:$E$256,MATCH($G44,Prestations!$B$5:$B$256,0))),INDEX(Prestations!$E$5:$E$256,MATCH($G44,Prestations!$B$5:$B$256,0)),""),"")))</f>
        <v/>
      </c>
      <c r="R44" s="27" t="str">
        <f aca="false">IFERROR(IF(ISNUMBER($Q44),$Q44*IF($E44="",1,$E44),""),"")</f>
        <v/>
      </c>
      <c r="S44" s="28" t="str">
        <f aca="false">IFERROR(IF($P44="au nombre",IF(N(INDEX(Règles!$D$5:$D$17,MATCH($O44,Règles!$A$5:$A$17,0)))&gt;0,IF($E44="",1,$E44)/INDEX(Règles!$D$5:$D$17,MATCH($O44,Règles!$A$5:$A$17,0)),""),IF($P44="au prix",IF(AND(ISNUMBER($R44),N(INDEX(Règles!$E$5:$E$17,MATCH($O44,Règles!$A$5:$A$17,0)))&gt;0),$R44/INDEX(Règles!$E$5:$E$17,MATCH($O44,Règles!$A$5:$A$17,0)),""),IF(OR($P44="ne compte pas",$P44="absence"),0,""))),"")</f>
        <v/>
      </c>
      <c r="T44" s="26" t="n">
        <f aca="false">IF(AND(ISNUMBER($A44),$B44&lt;&gt;"",$G44&lt;&gt;"",$P44&lt;&gt;"absence"),1,0)</f>
        <v>0</v>
      </c>
      <c r="U44" s="26" t="n">
        <f aca="false">IF($T44=1,IF(COUNTIFS($B$2:$B44,$B44,$A$2:$A44,$A44,$T$2:$T44,1)=1,1,0),0)</f>
        <v>0</v>
      </c>
      <c r="V44" s="29" t="str">
        <f aca="false">IF(AND($A44="",$B44="",$G44=""),"",IF(NOT(ISNUMBER($A44)),"Date manquante ou non reconnue",IF($B44="","Technicien manquant",IF(COUNTIF(Production!$A$7:$A$21,$B44)=0,"Technicien absent de la liste (onglet Production)",IF($G44="","Code BPU manquant (colonne G)",IF($O44="?","Code BPU inconnu (onglet Prestations)",IF($P44="?","Catégorie inconnue (onglet Règles)",IF(AND($E44&lt;&gt;"",NOT(ISNUMBER($E44))),"Quantité non reconnue",IF(AND($P44="au prix",NOT(ISNUMBER($Q44))),"Prix sur devis à saisir (colonne I)",IF($S44="","Règle à compléter (onglet Règles)",""))))))))))</f>
        <v/>
      </c>
    </row>
    <row r="45" customFormat="false" ht="15" hidden="false" customHeight="false" outlineLevel="0" collapsed="false">
      <c r="A45" s="23"/>
      <c r="I45" s="24"/>
      <c r="J45" s="24"/>
      <c r="N45" s="25"/>
      <c r="O45" s="26" t="str">
        <f aca="false">IF($G45="","",IFERROR(INDEX(Prestations!$F$5:$F$256,MATCH($G45,Prestations!$B$5:$B$256,0)),"?"))</f>
        <v/>
      </c>
      <c r="P45" s="26" t="str">
        <f aca="false">IF($O45="","",IF($O45="?","?",IFERROR(INDEX(Règles!$C$5:$C$17,MATCH($O45,Règles!$A$5:$A$17,0)),"?")))</f>
        <v/>
      </c>
      <c r="Q45" s="27" t="str">
        <f aca="false">IF($G45="","",IF(ISNUMBER($I45),$I45,IFERROR(IF(ISNUMBER(INDEX(Prestations!$E$5:$E$256,MATCH($G45,Prestations!$B$5:$B$256,0))),INDEX(Prestations!$E$5:$E$256,MATCH($G45,Prestations!$B$5:$B$256,0)),""),"")))</f>
        <v/>
      </c>
      <c r="R45" s="27" t="str">
        <f aca="false">IFERROR(IF(ISNUMBER($Q45),$Q45*IF($E45="",1,$E45),""),"")</f>
        <v/>
      </c>
      <c r="S45" s="28" t="str">
        <f aca="false">IFERROR(IF($P45="au nombre",IF(N(INDEX(Règles!$D$5:$D$17,MATCH($O45,Règles!$A$5:$A$17,0)))&gt;0,IF($E45="",1,$E45)/INDEX(Règles!$D$5:$D$17,MATCH($O45,Règles!$A$5:$A$17,0)),""),IF($P45="au prix",IF(AND(ISNUMBER($R45),N(INDEX(Règles!$E$5:$E$17,MATCH($O45,Règles!$A$5:$A$17,0)))&gt;0),$R45/INDEX(Règles!$E$5:$E$17,MATCH($O45,Règles!$A$5:$A$17,0)),""),IF(OR($P45="ne compte pas",$P45="absence"),0,""))),"")</f>
        <v/>
      </c>
      <c r="T45" s="26" t="n">
        <f aca="false">IF(AND(ISNUMBER($A45),$B45&lt;&gt;"",$G45&lt;&gt;"",$P45&lt;&gt;"absence"),1,0)</f>
        <v>0</v>
      </c>
      <c r="U45" s="26" t="n">
        <f aca="false">IF($T45=1,IF(COUNTIFS($B$2:$B45,$B45,$A$2:$A45,$A45,$T$2:$T45,1)=1,1,0),0)</f>
        <v>0</v>
      </c>
      <c r="V45" s="29" t="str">
        <f aca="false">IF(AND($A45="",$B45="",$G45=""),"",IF(NOT(ISNUMBER($A45)),"Date manquante ou non reconnue",IF($B45="","Technicien manquant",IF(COUNTIF(Production!$A$7:$A$21,$B45)=0,"Technicien absent de la liste (onglet Production)",IF($G45="","Code BPU manquant (colonne G)",IF($O45="?","Code BPU inconnu (onglet Prestations)",IF($P45="?","Catégorie inconnue (onglet Règles)",IF(AND($E45&lt;&gt;"",NOT(ISNUMBER($E45))),"Quantité non reconnue",IF(AND($P45="au prix",NOT(ISNUMBER($Q45))),"Prix sur devis à saisir (colonne I)",IF($S45="","Règle à compléter (onglet Règles)",""))))))))))</f>
        <v/>
      </c>
    </row>
    <row r="46" customFormat="false" ht="15" hidden="false" customHeight="false" outlineLevel="0" collapsed="false">
      <c r="A46" s="23"/>
      <c r="I46" s="24"/>
      <c r="J46" s="24"/>
      <c r="N46" s="25"/>
      <c r="O46" s="26" t="str">
        <f aca="false">IF($G46="","",IFERROR(INDEX(Prestations!$F$5:$F$256,MATCH($G46,Prestations!$B$5:$B$256,0)),"?"))</f>
        <v/>
      </c>
      <c r="P46" s="26" t="str">
        <f aca="false">IF($O46="","",IF($O46="?","?",IFERROR(INDEX(Règles!$C$5:$C$17,MATCH($O46,Règles!$A$5:$A$17,0)),"?")))</f>
        <v/>
      </c>
      <c r="Q46" s="27" t="str">
        <f aca="false">IF($G46="","",IF(ISNUMBER($I46),$I46,IFERROR(IF(ISNUMBER(INDEX(Prestations!$E$5:$E$256,MATCH($G46,Prestations!$B$5:$B$256,0))),INDEX(Prestations!$E$5:$E$256,MATCH($G46,Prestations!$B$5:$B$256,0)),""),"")))</f>
        <v/>
      </c>
      <c r="R46" s="27" t="str">
        <f aca="false">IFERROR(IF(ISNUMBER($Q46),$Q46*IF($E46="",1,$E46),""),"")</f>
        <v/>
      </c>
      <c r="S46" s="28" t="str">
        <f aca="false">IFERROR(IF($P46="au nombre",IF(N(INDEX(Règles!$D$5:$D$17,MATCH($O46,Règles!$A$5:$A$17,0)))&gt;0,IF($E46="",1,$E46)/INDEX(Règles!$D$5:$D$17,MATCH($O46,Règles!$A$5:$A$17,0)),""),IF($P46="au prix",IF(AND(ISNUMBER($R46),N(INDEX(Règles!$E$5:$E$17,MATCH($O46,Règles!$A$5:$A$17,0)))&gt;0),$R46/INDEX(Règles!$E$5:$E$17,MATCH($O46,Règles!$A$5:$A$17,0)),""),IF(OR($P46="ne compte pas",$P46="absence"),0,""))),"")</f>
        <v/>
      </c>
      <c r="T46" s="26" t="n">
        <f aca="false">IF(AND(ISNUMBER($A46),$B46&lt;&gt;"",$G46&lt;&gt;"",$P46&lt;&gt;"absence"),1,0)</f>
        <v>0</v>
      </c>
      <c r="U46" s="26" t="n">
        <f aca="false">IF($T46=1,IF(COUNTIFS($B$2:$B46,$B46,$A$2:$A46,$A46,$T$2:$T46,1)=1,1,0),0)</f>
        <v>0</v>
      </c>
      <c r="V46" s="29" t="str">
        <f aca="false">IF(AND($A46="",$B46="",$G46=""),"",IF(NOT(ISNUMBER($A46)),"Date manquante ou non reconnue",IF($B46="","Technicien manquant",IF(COUNTIF(Production!$A$7:$A$21,$B46)=0,"Technicien absent de la liste (onglet Production)",IF($G46="","Code BPU manquant (colonne G)",IF($O46="?","Code BPU inconnu (onglet Prestations)",IF($P46="?","Catégorie inconnue (onglet Règles)",IF(AND($E46&lt;&gt;"",NOT(ISNUMBER($E46))),"Quantité non reconnue",IF(AND($P46="au prix",NOT(ISNUMBER($Q46))),"Prix sur devis à saisir (colonne I)",IF($S46="","Règle à compléter (onglet Règles)",""))))))))))</f>
        <v/>
      </c>
    </row>
    <row r="47" customFormat="false" ht="15" hidden="false" customHeight="false" outlineLevel="0" collapsed="false">
      <c r="A47" s="23"/>
      <c r="I47" s="24"/>
      <c r="J47" s="24"/>
      <c r="N47" s="25"/>
      <c r="O47" s="26" t="str">
        <f aca="false">IF($G47="","",IFERROR(INDEX(Prestations!$F$5:$F$256,MATCH($G47,Prestations!$B$5:$B$256,0)),"?"))</f>
        <v/>
      </c>
      <c r="P47" s="26" t="str">
        <f aca="false">IF($O47="","",IF($O47="?","?",IFERROR(INDEX(Règles!$C$5:$C$17,MATCH($O47,Règles!$A$5:$A$17,0)),"?")))</f>
        <v/>
      </c>
      <c r="Q47" s="27" t="str">
        <f aca="false">IF($G47="","",IF(ISNUMBER($I47),$I47,IFERROR(IF(ISNUMBER(INDEX(Prestations!$E$5:$E$256,MATCH($G47,Prestations!$B$5:$B$256,0))),INDEX(Prestations!$E$5:$E$256,MATCH($G47,Prestations!$B$5:$B$256,0)),""),"")))</f>
        <v/>
      </c>
      <c r="R47" s="27" t="str">
        <f aca="false">IFERROR(IF(ISNUMBER($Q47),$Q47*IF($E47="",1,$E47),""),"")</f>
        <v/>
      </c>
      <c r="S47" s="28" t="str">
        <f aca="false">IFERROR(IF($P47="au nombre",IF(N(INDEX(Règles!$D$5:$D$17,MATCH($O47,Règles!$A$5:$A$17,0)))&gt;0,IF($E47="",1,$E47)/INDEX(Règles!$D$5:$D$17,MATCH($O47,Règles!$A$5:$A$17,0)),""),IF($P47="au prix",IF(AND(ISNUMBER($R47),N(INDEX(Règles!$E$5:$E$17,MATCH($O47,Règles!$A$5:$A$17,0)))&gt;0),$R47/INDEX(Règles!$E$5:$E$17,MATCH($O47,Règles!$A$5:$A$17,0)),""),IF(OR($P47="ne compte pas",$P47="absence"),0,""))),"")</f>
        <v/>
      </c>
      <c r="T47" s="26" t="n">
        <f aca="false">IF(AND(ISNUMBER($A47),$B47&lt;&gt;"",$G47&lt;&gt;"",$P47&lt;&gt;"absence"),1,0)</f>
        <v>0</v>
      </c>
      <c r="U47" s="26" t="n">
        <f aca="false">IF($T47=1,IF(COUNTIFS($B$2:$B47,$B47,$A$2:$A47,$A47,$T$2:$T47,1)=1,1,0),0)</f>
        <v>0</v>
      </c>
      <c r="V47" s="29" t="str">
        <f aca="false">IF(AND($A47="",$B47="",$G47=""),"",IF(NOT(ISNUMBER($A47)),"Date manquante ou non reconnue",IF($B47="","Technicien manquant",IF(COUNTIF(Production!$A$7:$A$21,$B47)=0,"Technicien absent de la liste (onglet Production)",IF($G47="","Code BPU manquant (colonne G)",IF($O47="?","Code BPU inconnu (onglet Prestations)",IF($P47="?","Catégorie inconnue (onglet Règles)",IF(AND($E47&lt;&gt;"",NOT(ISNUMBER($E47))),"Quantité non reconnue",IF(AND($P47="au prix",NOT(ISNUMBER($Q47))),"Prix sur devis à saisir (colonne I)",IF($S47="","Règle à compléter (onglet Règles)",""))))))))))</f>
        <v/>
      </c>
    </row>
    <row r="48" customFormat="false" ht="15" hidden="false" customHeight="false" outlineLevel="0" collapsed="false">
      <c r="A48" s="23"/>
      <c r="I48" s="24"/>
      <c r="J48" s="24"/>
      <c r="N48" s="25"/>
      <c r="O48" s="26" t="str">
        <f aca="false">IF($G48="","",IFERROR(INDEX(Prestations!$F$5:$F$256,MATCH($G48,Prestations!$B$5:$B$256,0)),"?"))</f>
        <v/>
      </c>
      <c r="P48" s="26" t="str">
        <f aca="false">IF($O48="","",IF($O48="?","?",IFERROR(INDEX(Règles!$C$5:$C$17,MATCH($O48,Règles!$A$5:$A$17,0)),"?")))</f>
        <v/>
      </c>
      <c r="Q48" s="27" t="str">
        <f aca="false">IF($G48="","",IF(ISNUMBER($I48),$I48,IFERROR(IF(ISNUMBER(INDEX(Prestations!$E$5:$E$256,MATCH($G48,Prestations!$B$5:$B$256,0))),INDEX(Prestations!$E$5:$E$256,MATCH($G48,Prestations!$B$5:$B$256,0)),""),"")))</f>
        <v/>
      </c>
      <c r="R48" s="27" t="str">
        <f aca="false">IFERROR(IF(ISNUMBER($Q48),$Q48*IF($E48="",1,$E48),""),"")</f>
        <v/>
      </c>
      <c r="S48" s="28" t="str">
        <f aca="false">IFERROR(IF($P48="au nombre",IF(N(INDEX(Règles!$D$5:$D$17,MATCH($O48,Règles!$A$5:$A$17,0)))&gt;0,IF($E48="",1,$E48)/INDEX(Règles!$D$5:$D$17,MATCH($O48,Règles!$A$5:$A$17,0)),""),IF($P48="au prix",IF(AND(ISNUMBER($R48),N(INDEX(Règles!$E$5:$E$17,MATCH($O48,Règles!$A$5:$A$17,0)))&gt;0),$R48/INDEX(Règles!$E$5:$E$17,MATCH($O48,Règles!$A$5:$A$17,0)),""),IF(OR($P48="ne compte pas",$P48="absence"),0,""))),"")</f>
        <v/>
      </c>
      <c r="T48" s="26" t="n">
        <f aca="false">IF(AND(ISNUMBER($A48),$B48&lt;&gt;"",$G48&lt;&gt;"",$P48&lt;&gt;"absence"),1,0)</f>
        <v>0</v>
      </c>
      <c r="U48" s="26" t="n">
        <f aca="false">IF($T48=1,IF(COUNTIFS($B$2:$B48,$B48,$A$2:$A48,$A48,$T$2:$T48,1)=1,1,0),0)</f>
        <v>0</v>
      </c>
      <c r="V48" s="29" t="str">
        <f aca="false">IF(AND($A48="",$B48="",$G48=""),"",IF(NOT(ISNUMBER($A48)),"Date manquante ou non reconnue",IF($B48="","Technicien manquant",IF(COUNTIF(Production!$A$7:$A$21,$B48)=0,"Technicien absent de la liste (onglet Production)",IF($G48="","Code BPU manquant (colonne G)",IF($O48="?","Code BPU inconnu (onglet Prestations)",IF($P48="?","Catégorie inconnue (onglet Règles)",IF(AND($E48&lt;&gt;"",NOT(ISNUMBER($E48))),"Quantité non reconnue",IF(AND($P48="au prix",NOT(ISNUMBER($Q48))),"Prix sur devis à saisir (colonne I)",IF($S48="","Règle à compléter (onglet Règles)",""))))))))))</f>
        <v/>
      </c>
    </row>
    <row r="49" customFormat="false" ht="15" hidden="false" customHeight="false" outlineLevel="0" collapsed="false">
      <c r="A49" s="23"/>
      <c r="I49" s="24"/>
      <c r="J49" s="24"/>
      <c r="N49" s="25"/>
      <c r="O49" s="26" t="str">
        <f aca="false">IF($G49="","",IFERROR(INDEX(Prestations!$F$5:$F$256,MATCH($G49,Prestations!$B$5:$B$256,0)),"?"))</f>
        <v/>
      </c>
      <c r="P49" s="26" t="str">
        <f aca="false">IF($O49="","",IF($O49="?","?",IFERROR(INDEX(Règles!$C$5:$C$17,MATCH($O49,Règles!$A$5:$A$17,0)),"?")))</f>
        <v/>
      </c>
      <c r="Q49" s="27" t="str">
        <f aca="false">IF($G49="","",IF(ISNUMBER($I49),$I49,IFERROR(IF(ISNUMBER(INDEX(Prestations!$E$5:$E$256,MATCH($G49,Prestations!$B$5:$B$256,0))),INDEX(Prestations!$E$5:$E$256,MATCH($G49,Prestations!$B$5:$B$256,0)),""),"")))</f>
        <v/>
      </c>
      <c r="R49" s="27" t="str">
        <f aca="false">IFERROR(IF(ISNUMBER($Q49),$Q49*IF($E49="",1,$E49),""),"")</f>
        <v/>
      </c>
      <c r="S49" s="28" t="str">
        <f aca="false">IFERROR(IF($P49="au nombre",IF(N(INDEX(Règles!$D$5:$D$17,MATCH($O49,Règles!$A$5:$A$17,0)))&gt;0,IF($E49="",1,$E49)/INDEX(Règles!$D$5:$D$17,MATCH($O49,Règles!$A$5:$A$17,0)),""),IF($P49="au prix",IF(AND(ISNUMBER($R49),N(INDEX(Règles!$E$5:$E$17,MATCH($O49,Règles!$A$5:$A$17,0)))&gt;0),$R49/INDEX(Règles!$E$5:$E$17,MATCH($O49,Règles!$A$5:$A$17,0)),""),IF(OR($P49="ne compte pas",$P49="absence"),0,""))),"")</f>
        <v/>
      </c>
      <c r="T49" s="26" t="n">
        <f aca="false">IF(AND(ISNUMBER($A49),$B49&lt;&gt;"",$G49&lt;&gt;"",$P49&lt;&gt;"absence"),1,0)</f>
        <v>0</v>
      </c>
      <c r="U49" s="26" t="n">
        <f aca="false">IF($T49=1,IF(COUNTIFS($B$2:$B49,$B49,$A$2:$A49,$A49,$T$2:$T49,1)=1,1,0),0)</f>
        <v>0</v>
      </c>
      <c r="V49" s="29" t="str">
        <f aca="false">IF(AND($A49="",$B49="",$G49=""),"",IF(NOT(ISNUMBER($A49)),"Date manquante ou non reconnue",IF($B49="","Technicien manquant",IF(COUNTIF(Production!$A$7:$A$21,$B49)=0,"Technicien absent de la liste (onglet Production)",IF($G49="","Code BPU manquant (colonne G)",IF($O49="?","Code BPU inconnu (onglet Prestations)",IF($P49="?","Catégorie inconnue (onglet Règles)",IF(AND($E49&lt;&gt;"",NOT(ISNUMBER($E49))),"Quantité non reconnue",IF(AND($P49="au prix",NOT(ISNUMBER($Q49))),"Prix sur devis à saisir (colonne I)",IF($S49="","Règle à compléter (onglet Règles)",""))))))))))</f>
        <v/>
      </c>
    </row>
    <row r="50" customFormat="false" ht="15" hidden="false" customHeight="false" outlineLevel="0" collapsed="false">
      <c r="A50" s="23"/>
      <c r="I50" s="24"/>
      <c r="J50" s="24"/>
      <c r="N50" s="25"/>
      <c r="O50" s="26" t="str">
        <f aca="false">IF($G50="","",IFERROR(INDEX(Prestations!$F$5:$F$256,MATCH($G50,Prestations!$B$5:$B$256,0)),"?"))</f>
        <v/>
      </c>
      <c r="P50" s="26" t="str">
        <f aca="false">IF($O50="","",IF($O50="?","?",IFERROR(INDEX(Règles!$C$5:$C$17,MATCH($O50,Règles!$A$5:$A$17,0)),"?")))</f>
        <v/>
      </c>
      <c r="Q50" s="27" t="str">
        <f aca="false">IF($G50="","",IF(ISNUMBER($I50),$I50,IFERROR(IF(ISNUMBER(INDEX(Prestations!$E$5:$E$256,MATCH($G50,Prestations!$B$5:$B$256,0))),INDEX(Prestations!$E$5:$E$256,MATCH($G50,Prestations!$B$5:$B$256,0)),""),"")))</f>
        <v/>
      </c>
      <c r="R50" s="27" t="str">
        <f aca="false">IFERROR(IF(ISNUMBER($Q50),$Q50*IF($E50="",1,$E50),""),"")</f>
        <v/>
      </c>
      <c r="S50" s="28" t="str">
        <f aca="false">IFERROR(IF($P50="au nombre",IF(N(INDEX(Règles!$D$5:$D$17,MATCH($O50,Règles!$A$5:$A$17,0)))&gt;0,IF($E50="",1,$E50)/INDEX(Règles!$D$5:$D$17,MATCH($O50,Règles!$A$5:$A$17,0)),""),IF($P50="au prix",IF(AND(ISNUMBER($R50),N(INDEX(Règles!$E$5:$E$17,MATCH($O50,Règles!$A$5:$A$17,0)))&gt;0),$R50/INDEX(Règles!$E$5:$E$17,MATCH($O50,Règles!$A$5:$A$17,0)),""),IF(OR($P50="ne compte pas",$P50="absence"),0,""))),"")</f>
        <v/>
      </c>
      <c r="T50" s="26" t="n">
        <f aca="false">IF(AND(ISNUMBER($A50),$B50&lt;&gt;"",$G50&lt;&gt;"",$P50&lt;&gt;"absence"),1,0)</f>
        <v>0</v>
      </c>
      <c r="U50" s="26" t="n">
        <f aca="false">IF($T50=1,IF(COUNTIFS($B$2:$B50,$B50,$A$2:$A50,$A50,$T$2:$T50,1)=1,1,0),0)</f>
        <v>0</v>
      </c>
      <c r="V50" s="29" t="str">
        <f aca="false">IF(AND($A50="",$B50="",$G50=""),"",IF(NOT(ISNUMBER($A50)),"Date manquante ou non reconnue",IF($B50="","Technicien manquant",IF(COUNTIF(Production!$A$7:$A$21,$B50)=0,"Technicien absent de la liste (onglet Production)",IF($G50="","Code BPU manquant (colonne G)",IF($O50="?","Code BPU inconnu (onglet Prestations)",IF($P50="?","Catégorie inconnue (onglet Règles)",IF(AND($E50&lt;&gt;"",NOT(ISNUMBER($E50))),"Quantité non reconnue",IF(AND($P50="au prix",NOT(ISNUMBER($Q50))),"Prix sur devis à saisir (colonne I)",IF($S50="","Règle à compléter (onglet Règles)",""))))))))))</f>
        <v/>
      </c>
    </row>
    <row r="51" customFormat="false" ht="15" hidden="false" customHeight="false" outlineLevel="0" collapsed="false">
      <c r="A51" s="23"/>
      <c r="I51" s="24"/>
      <c r="J51" s="24"/>
      <c r="N51" s="25"/>
      <c r="O51" s="26" t="str">
        <f aca="false">IF($G51="","",IFERROR(INDEX(Prestations!$F$5:$F$256,MATCH($G51,Prestations!$B$5:$B$256,0)),"?"))</f>
        <v/>
      </c>
      <c r="P51" s="26" t="str">
        <f aca="false">IF($O51="","",IF($O51="?","?",IFERROR(INDEX(Règles!$C$5:$C$17,MATCH($O51,Règles!$A$5:$A$17,0)),"?")))</f>
        <v/>
      </c>
      <c r="Q51" s="27" t="str">
        <f aca="false">IF($G51="","",IF(ISNUMBER($I51),$I51,IFERROR(IF(ISNUMBER(INDEX(Prestations!$E$5:$E$256,MATCH($G51,Prestations!$B$5:$B$256,0))),INDEX(Prestations!$E$5:$E$256,MATCH($G51,Prestations!$B$5:$B$256,0)),""),"")))</f>
        <v/>
      </c>
      <c r="R51" s="27" t="str">
        <f aca="false">IFERROR(IF(ISNUMBER($Q51),$Q51*IF($E51="",1,$E51),""),"")</f>
        <v/>
      </c>
      <c r="S51" s="28" t="str">
        <f aca="false">IFERROR(IF($P51="au nombre",IF(N(INDEX(Règles!$D$5:$D$17,MATCH($O51,Règles!$A$5:$A$17,0)))&gt;0,IF($E51="",1,$E51)/INDEX(Règles!$D$5:$D$17,MATCH($O51,Règles!$A$5:$A$17,0)),""),IF($P51="au prix",IF(AND(ISNUMBER($R51),N(INDEX(Règles!$E$5:$E$17,MATCH($O51,Règles!$A$5:$A$17,0)))&gt;0),$R51/INDEX(Règles!$E$5:$E$17,MATCH($O51,Règles!$A$5:$A$17,0)),""),IF(OR($P51="ne compte pas",$P51="absence"),0,""))),"")</f>
        <v/>
      </c>
      <c r="T51" s="26" t="n">
        <f aca="false">IF(AND(ISNUMBER($A51),$B51&lt;&gt;"",$G51&lt;&gt;"",$P51&lt;&gt;"absence"),1,0)</f>
        <v>0</v>
      </c>
      <c r="U51" s="26" t="n">
        <f aca="false">IF($T51=1,IF(COUNTIFS($B$2:$B51,$B51,$A$2:$A51,$A51,$T$2:$T51,1)=1,1,0),0)</f>
        <v>0</v>
      </c>
      <c r="V51" s="29" t="str">
        <f aca="false">IF(AND($A51="",$B51="",$G51=""),"",IF(NOT(ISNUMBER($A51)),"Date manquante ou non reconnue",IF($B51="","Technicien manquant",IF(COUNTIF(Production!$A$7:$A$21,$B51)=0,"Technicien absent de la liste (onglet Production)",IF($G51="","Code BPU manquant (colonne G)",IF($O51="?","Code BPU inconnu (onglet Prestations)",IF($P51="?","Catégorie inconnue (onglet Règles)",IF(AND($E51&lt;&gt;"",NOT(ISNUMBER($E51))),"Quantité non reconnue",IF(AND($P51="au prix",NOT(ISNUMBER($Q51))),"Prix sur devis à saisir (colonne I)",IF($S51="","Règle à compléter (onglet Règles)",""))))))))))</f>
        <v/>
      </c>
    </row>
    <row r="52" customFormat="false" ht="15" hidden="false" customHeight="false" outlineLevel="0" collapsed="false">
      <c r="A52" s="23"/>
      <c r="I52" s="24"/>
      <c r="J52" s="24"/>
      <c r="N52" s="25"/>
      <c r="O52" s="26" t="str">
        <f aca="false">IF($G52="","",IFERROR(INDEX(Prestations!$F$5:$F$256,MATCH($G52,Prestations!$B$5:$B$256,0)),"?"))</f>
        <v/>
      </c>
      <c r="P52" s="26" t="str">
        <f aca="false">IF($O52="","",IF($O52="?","?",IFERROR(INDEX(Règles!$C$5:$C$17,MATCH($O52,Règles!$A$5:$A$17,0)),"?")))</f>
        <v/>
      </c>
      <c r="Q52" s="27" t="str">
        <f aca="false">IF($G52="","",IF(ISNUMBER($I52),$I52,IFERROR(IF(ISNUMBER(INDEX(Prestations!$E$5:$E$256,MATCH($G52,Prestations!$B$5:$B$256,0))),INDEX(Prestations!$E$5:$E$256,MATCH($G52,Prestations!$B$5:$B$256,0)),""),"")))</f>
        <v/>
      </c>
      <c r="R52" s="27" t="str">
        <f aca="false">IFERROR(IF(ISNUMBER($Q52),$Q52*IF($E52="",1,$E52),""),"")</f>
        <v/>
      </c>
      <c r="S52" s="28" t="str">
        <f aca="false">IFERROR(IF($P52="au nombre",IF(N(INDEX(Règles!$D$5:$D$17,MATCH($O52,Règles!$A$5:$A$17,0)))&gt;0,IF($E52="",1,$E52)/INDEX(Règles!$D$5:$D$17,MATCH($O52,Règles!$A$5:$A$17,0)),""),IF($P52="au prix",IF(AND(ISNUMBER($R52),N(INDEX(Règles!$E$5:$E$17,MATCH($O52,Règles!$A$5:$A$17,0)))&gt;0),$R52/INDEX(Règles!$E$5:$E$17,MATCH($O52,Règles!$A$5:$A$17,0)),""),IF(OR($P52="ne compte pas",$P52="absence"),0,""))),"")</f>
        <v/>
      </c>
      <c r="T52" s="26" t="n">
        <f aca="false">IF(AND(ISNUMBER($A52),$B52&lt;&gt;"",$G52&lt;&gt;"",$P52&lt;&gt;"absence"),1,0)</f>
        <v>0</v>
      </c>
      <c r="U52" s="26" t="n">
        <f aca="false">IF($T52=1,IF(COUNTIFS($B$2:$B52,$B52,$A$2:$A52,$A52,$T$2:$T52,1)=1,1,0),0)</f>
        <v>0</v>
      </c>
      <c r="V52" s="29" t="str">
        <f aca="false">IF(AND($A52="",$B52="",$G52=""),"",IF(NOT(ISNUMBER($A52)),"Date manquante ou non reconnue",IF($B52="","Technicien manquant",IF(COUNTIF(Production!$A$7:$A$21,$B52)=0,"Technicien absent de la liste (onglet Production)",IF($G52="","Code BPU manquant (colonne G)",IF($O52="?","Code BPU inconnu (onglet Prestations)",IF($P52="?","Catégorie inconnue (onglet Règles)",IF(AND($E52&lt;&gt;"",NOT(ISNUMBER($E52))),"Quantité non reconnue",IF(AND($P52="au prix",NOT(ISNUMBER($Q52))),"Prix sur devis à saisir (colonne I)",IF($S52="","Règle à compléter (onglet Règles)",""))))))))))</f>
        <v/>
      </c>
    </row>
    <row r="53" customFormat="false" ht="15" hidden="false" customHeight="false" outlineLevel="0" collapsed="false">
      <c r="A53" s="23"/>
      <c r="I53" s="24"/>
      <c r="J53" s="24"/>
      <c r="N53" s="25"/>
      <c r="O53" s="26" t="str">
        <f aca="false">IF($G53="","",IFERROR(INDEX(Prestations!$F$5:$F$256,MATCH($G53,Prestations!$B$5:$B$256,0)),"?"))</f>
        <v/>
      </c>
      <c r="P53" s="26" t="str">
        <f aca="false">IF($O53="","",IF($O53="?","?",IFERROR(INDEX(Règles!$C$5:$C$17,MATCH($O53,Règles!$A$5:$A$17,0)),"?")))</f>
        <v/>
      </c>
      <c r="Q53" s="27" t="str">
        <f aca="false">IF($G53="","",IF(ISNUMBER($I53),$I53,IFERROR(IF(ISNUMBER(INDEX(Prestations!$E$5:$E$256,MATCH($G53,Prestations!$B$5:$B$256,0))),INDEX(Prestations!$E$5:$E$256,MATCH($G53,Prestations!$B$5:$B$256,0)),""),"")))</f>
        <v/>
      </c>
      <c r="R53" s="27" t="str">
        <f aca="false">IFERROR(IF(ISNUMBER($Q53),$Q53*IF($E53="",1,$E53),""),"")</f>
        <v/>
      </c>
      <c r="S53" s="28" t="str">
        <f aca="false">IFERROR(IF($P53="au nombre",IF(N(INDEX(Règles!$D$5:$D$17,MATCH($O53,Règles!$A$5:$A$17,0)))&gt;0,IF($E53="",1,$E53)/INDEX(Règles!$D$5:$D$17,MATCH($O53,Règles!$A$5:$A$17,0)),""),IF($P53="au prix",IF(AND(ISNUMBER($R53),N(INDEX(Règles!$E$5:$E$17,MATCH($O53,Règles!$A$5:$A$17,0)))&gt;0),$R53/INDEX(Règles!$E$5:$E$17,MATCH($O53,Règles!$A$5:$A$17,0)),""),IF(OR($P53="ne compte pas",$P53="absence"),0,""))),"")</f>
        <v/>
      </c>
      <c r="T53" s="26" t="n">
        <f aca="false">IF(AND(ISNUMBER($A53),$B53&lt;&gt;"",$G53&lt;&gt;"",$P53&lt;&gt;"absence"),1,0)</f>
        <v>0</v>
      </c>
      <c r="U53" s="26" t="n">
        <f aca="false">IF($T53=1,IF(COUNTIFS($B$2:$B53,$B53,$A$2:$A53,$A53,$T$2:$T53,1)=1,1,0),0)</f>
        <v>0</v>
      </c>
      <c r="V53" s="29" t="str">
        <f aca="false">IF(AND($A53="",$B53="",$G53=""),"",IF(NOT(ISNUMBER($A53)),"Date manquante ou non reconnue",IF($B53="","Technicien manquant",IF(COUNTIF(Production!$A$7:$A$21,$B53)=0,"Technicien absent de la liste (onglet Production)",IF($G53="","Code BPU manquant (colonne G)",IF($O53="?","Code BPU inconnu (onglet Prestations)",IF($P53="?","Catégorie inconnue (onglet Règles)",IF(AND($E53&lt;&gt;"",NOT(ISNUMBER($E53))),"Quantité non reconnue",IF(AND($P53="au prix",NOT(ISNUMBER($Q53))),"Prix sur devis à saisir (colonne I)",IF($S53="","Règle à compléter (onglet Règles)",""))))))))))</f>
        <v/>
      </c>
    </row>
    <row r="54" customFormat="false" ht="15" hidden="false" customHeight="false" outlineLevel="0" collapsed="false">
      <c r="A54" s="23"/>
      <c r="I54" s="24"/>
      <c r="J54" s="24"/>
      <c r="N54" s="25"/>
      <c r="O54" s="26" t="str">
        <f aca="false">IF($G54="","",IFERROR(INDEX(Prestations!$F$5:$F$256,MATCH($G54,Prestations!$B$5:$B$256,0)),"?"))</f>
        <v/>
      </c>
      <c r="P54" s="26" t="str">
        <f aca="false">IF($O54="","",IF($O54="?","?",IFERROR(INDEX(Règles!$C$5:$C$17,MATCH($O54,Règles!$A$5:$A$17,0)),"?")))</f>
        <v/>
      </c>
      <c r="Q54" s="27" t="str">
        <f aca="false">IF($G54="","",IF(ISNUMBER($I54),$I54,IFERROR(IF(ISNUMBER(INDEX(Prestations!$E$5:$E$256,MATCH($G54,Prestations!$B$5:$B$256,0))),INDEX(Prestations!$E$5:$E$256,MATCH($G54,Prestations!$B$5:$B$256,0)),""),"")))</f>
        <v/>
      </c>
      <c r="R54" s="27" t="str">
        <f aca="false">IFERROR(IF(ISNUMBER($Q54),$Q54*IF($E54="",1,$E54),""),"")</f>
        <v/>
      </c>
      <c r="S54" s="28" t="str">
        <f aca="false">IFERROR(IF($P54="au nombre",IF(N(INDEX(Règles!$D$5:$D$17,MATCH($O54,Règles!$A$5:$A$17,0)))&gt;0,IF($E54="",1,$E54)/INDEX(Règles!$D$5:$D$17,MATCH($O54,Règles!$A$5:$A$17,0)),""),IF($P54="au prix",IF(AND(ISNUMBER($R54),N(INDEX(Règles!$E$5:$E$17,MATCH($O54,Règles!$A$5:$A$17,0)))&gt;0),$R54/INDEX(Règles!$E$5:$E$17,MATCH($O54,Règles!$A$5:$A$17,0)),""),IF(OR($P54="ne compte pas",$P54="absence"),0,""))),"")</f>
        <v/>
      </c>
      <c r="T54" s="26" t="n">
        <f aca="false">IF(AND(ISNUMBER($A54),$B54&lt;&gt;"",$G54&lt;&gt;"",$P54&lt;&gt;"absence"),1,0)</f>
        <v>0</v>
      </c>
      <c r="U54" s="26" t="n">
        <f aca="false">IF($T54=1,IF(COUNTIFS($B$2:$B54,$B54,$A$2:$A54,$A54,$T$2:$T54,1)=1,1,0),0)</f>
        <v>0</v>
      </c>
      <c r="V54" s="29" t="str">
        <f aca="false">IF(AND($A54="",$B54="",$G54=""),"",IF(NOT(ISNUMBER($A54)),"Date manquante ou non reconnue",IF($B54="","Technicien manquant",IF(COUNTIF(Production!$A$7:$A$21,$B54)=0,"Technicien absent de la liste (onglet Production)",IF($G54="","Code BPU manquant (colonne G)",IF($O54="?","Code BPU inconnu (onglet Prestations)",IF($P54="?","Catégorie inconnue (onglet Règles)",IF(AND($E54&lt;&gt;"",NOT(ISNUMBER($E54))),"Quantité non reconnue",IF(AND($P54="au prix",NOT(ISNUMBER($Q54))),"Prix sur devis à saisir (colonne I)",IF($S54="","Règle à compléter (onglet Règles)",""))))))))))</f>
        <v/>
      </c>
    </row>
    <row r="55" customFormat="false" ht="15" hidden="false" customHeight="false" outlineLevel="0" collapsed="false">
      <c r="A55" s="23"/>
      <c r="I55" s="24"/>
      <c r="J55" s="24"/>
      <c r="N55" s="25"/>
      <c r="O55" s="26" t="str">
        <f aca="false">IF($G55="","",IFERROR(INDEX(Prestations!$F$5:$F$256,MATCH($G55,Prestations!$B$5:$B$256,0)),"?"))</f>
        <v/>
      </c>
      <c r="P55" s="26" t="str">
        <f aca="false">IF($O55="","",IF($O55="?","?",IFERROR(INDEX(Règles!$C$5:$C$17,MATCH($O55,Règles!$A$5:$A$17,0)),"?")))</f>
        <v/>
      </c>
      <c r="Q55" s="27" t="str">
        <f aca="false">IF($G55="","",IF(ISNUMBER($I55),$I55,IFERROR(IF(ISNUMBER(INDEX(Prestations!$E$5:$E$256,MATCH($G55,Prestations!$B$5:$B$256,0))),INDEX(Prestations!$E$5:$E$256,MATCH($G55,Prestations!$B$5:$B$256,0)),""),"")))</f>
        <v/>
      </c>
      <c r="R55" s="27" t="str">
        <f aca="false">IFERROR(IF(ISNUMBER($Q55),$Q55*IF($E55="",1,$E55),""),"")</f>
        <v/>
      </c>
      <c r="S55" s="28" t="str">
        <f aca="false">IFERROR(IF($P55="au nombre",IF(N(INDEX(Règles!$D$5:$D$17,MATCH($O55,Règles!$A$5:$A$17,0)))&gt;0,IF($E55="",1,$E55)/INDEX(Règles!$D$5:$D$17,MATCH($O55,Règles!$A$5:$A$17,0)),""),IF($P55="au prix",IF(AND(ISNUMBER($R55),N(INDEX(Règles!$E$5:$E$17,MATCH($O55,Règles!$A$5:$A$17,0)))&gt;0),$R55/INDEX(Règles!$E$5:$E$17,MATCH($O55,Règles!$A$5:$A$17,0)),""),IF(OR($P55="ne compte pas",$P55="absence"),0,""))),"")</f>
        <v/>
      </c>
      <c r="T55" s="26" t="n">
        <f aca="false">IF(AND(ISNUMBER($A55),$B55&lt;&gt;"",$G55&lt;&gt;"",$P55&lt;&gt;"absence"),1,0)</f>
        <v>0</v>
      </c>
      <c r="U55" s="26" t="n">
        <f aca="false">IF($T55=1,IF(COUNTIFS($B$2:$B55,$B55,$A$2:$A55,$A55,$T$2:$T55,1)=1,1,0),0)</f>
        <v>0</v>
      </c>
      <c r="V55" s="29" t="str">
        <f aca="false">IF(AND($A55="",$B55="",$G55=""),"",IF(NOT(ISNUMBER($A55)),"Date manquante ou non reconnue",IF($B55="","Technicien manquant",IF(COUNTIF(Production!$A$7:$A$21,$B55)=0,"Technicien absent de la liste (onglet Production)",IF($G55="","Code BPU manquant (colonne G)",IF($O55="?","Code BPU inconnu (onglet Prestations)",IF($P55="?","Catégorie inconnue (onglet Règles)",IF(AND($E55&lt;&gt;"",NOT(ISNUMBER($E55))),"Quantité non reconnue",IF(AND($P55="au prix",NOT(ISNUMBER($Q55))),"Prix sur devis à saisir (colonne I)",IF($S55="","Règle à compléter (onglet Règles)",""))))))))))</f>
        <v/>
      </c>
    </row>
    <row r="56" customFormat="false" ht="15" hidden="false" customHeight="false" outlineLevel="0" collapsed="false">
      <c r="A56" s="23"/>
      <c r="I56" s="24"/>
      <c r="J56" s="24"/>
      <c r="N56" s="25"/>
      <c r="O56" s="26" t="str">
        <f aca="false">IF($G56="","",IFERROR(INDEX(Prestations!$F$5:$F$256,MATCH($G56,Prestations!$B$5:$B$256,0)),"?"))</f>
        <v/>
      </c>
      <c r="P56" s="26" t="str">
        <f aca="false">IF($O56="","",IF($O56="?","?",IFERROR(INDEX(Règles!$C$5:$C$17,MATCH($O56,Règles!$A$5:$A$17,0)),"?")))</f>
        <v/>
      </c>
      <c r="Q56" s="27" t="str">
        <f aca="false">IF($G56="","",IF(ISNUMBER($I56),$I56,IFERROR(IF(ISNUMBER(INDEX(Prestations!$E$5:$E$256,MATCH($G56,Prestations!$B$5:$B$256,0))),INDEX(Prestations!$E$5:$E$256,MATCH($G56,Prestations!$B$5:$B$256,0)),""),"")))</f>
        <v/>
      </c>
      <c r="R56" s="27" t="str">
        <f aca="false">IFERROR(IF(ISNUMBER($Q56),$Q56*IF($E56="",1,$E56),""),"")</f>
        <v/>
      </c>
      <c r="S56" s="28" t="str">
        <f aca="false">IFERROR(IF($P56="au nombre",IF(N(INDEX(Règles!$D$5:$D$17,MATCH($O56,Règles!$A$5:$A$17,0)))&gt;0,IF($E56="",1,$E56)/INDEX(Règles!$D$5:$D$17,MATCH($O56,Règles!$A$5:$A$17,0)),""),IF($P56="au prix",IF(AND(ISNUMBER($R56),N(INDEX(Règles!$E$5:$E$17,MATCH($O56,Règles!$A$5:$A$17,0)))&gt;0),$R56/INDEX(Règles!$E$5:$E$17,MATCH($O56,Règles!$A$5:$A$17,0)),""),IF(OR($P56="ne compte pas",$P56="absence"),0,""))),"")</f>
        <v/>
      </c>
      <c r="T56" s="26" t="n">
        <f aca="false">IF(AND(ISNUMBER($A56),$B56&lt;&gt;"",$G56&lt;&gt;"",$P56&lt;&gt;"absence"),1,0)</f>
        <v>0</v>
      </c>
      <c r="U56" s="26" t="n">
        <f aca="false">IF($T56=1,IF(COUNTIFS($B$2:$B56,$B56,$A$2:$A56,$A56,$T$2:$T56,1)=1,1,0),0)</f>
        <v>0</v>
      </c>
      <c r="V56" s="29" t="str">
        <f aca="false">IF(AND($A56="",$B56="",$G56=""),"",IF(NOT(ISNUMBER($A56)),"Date manquante ou non reconnue",IF($B56="","Technicien manquant",IF(COUNTIF(Production!$A$7:$A$21,$B56)=0,"Technicien absent de la liste (onglet Production)",IF($G56="","Code BPU manquant (colonne G)",IF($O56="?","Code BPU inconnu (onglet Prestations)",IF($P56="?","Catégorie inconnue (onglet Règles)",IF(AND($E56&lt;&gt;"",NOT(ISNUMBER($E56))),"Quantité non reconnue",IF(AND($P56="au prix",NOT(ISNUMBER($Q56))),"Prix sur devis à saisir (colonne I)",IF($S56="","Règle à compléter (onglet Règles)",""))))))))))</f>
        <v/>
      </c>
    </row>
    <row r="57" customFormat="false" ht="15" hidden="false" customHeight="false" outlineLevel="0" collapsed="false">
      <c r="A57" s="23"/>
      <c r="I57" s="24"/>
      <c r="J57" s="24"/>
      <c r="N57" s="25"/>
      <c r="O57" s="26" t="str">
        <f aca="false">IF($G57="","",IFERROR(INDEX(Prestations!$F$5:$F$256,MATCH($G57,Prestations!$B$5:$B$256,0)),"?"))</f>
        <v/>
      </c>
      <c r="P57" s="26" t="str">
        <f aca="false">IF($O57="","",IF($O57="?","?",IFERROR(INDEX(Règles!$C$5:$C$17,MATCH($O57,Règles!$A$5:$A$17,0)),"?")))</f>
        <v/>
      </c>
      <c r="Q57" s="27" t="str">
        <f aca="false">IF($G57="","",IF(ISNUMBER($I57),$I57,IFERROR(IF(ISNUMBER(INDEX(Prestations!$E$5:$E$256,MATCH($G57,Prestations!$B$5:$B$256,0))),INDEX(Prestations!$E$5:$E$256,MATCH($G57,Prestations!$B$5:$B$256,0)),""),"")))</f>
        <v/>
      </c>
      <c r="R57" s="27" t="str">
        <f aca="false">IFERROR(IF(ISNUMBER($Q57),$Q57*IF($E57="",1,$E57),""),"")</f>
        <v/>
      </c>
      <c r="S57" s="28" t="str">
        <f aca="false">IFERROR(IF($P57="au nombre",IF(N(INDEX(Règles!$D$5:$D$17,MATCH($O57,Règles!$A$5:$A$17,0)))&gt;0,IF($E57="",1,$E57)/INDEX(Règles!$D$5:$D$17,MATCH($O57,Règles!$A$5:$A$17,0)),""),IF($P57="au prix",IF(AND(ISNUMBER($R57),N(INDEX(Règles!$E$5:$E$17,MATCH($O57,Règles!$A$5:$A$17,0)))&gt;0),$R57/INDEX(Règles!$E$5:$E$17,MATCH($O57,Règles!$A$5:$A$17,0)),""),IF(OR($P57="ne compte pas",$P57="absence"),0,""))),"")</f>
        <v/>
      </c>
      <c r="T57" s="26" t="n">
        <f aca="false">IF(AND(ISNUMBER($A57),$B57&lt;&gt;"",$G57&lt;&gt;"",$P57&lt;&gt;"absence"),1,0)</f>
        <v>0</v>
      </c>
      <c r="U57" s="26" t="n">
        <f aca="false">IF($T57=1,IF(COUNTIFS($B$2:$B57,$B57,$A$2:$A57,$A57,$T$2:$T57,1)=1,1,0),0)</f>
        <v>0</v>
      </c>
      <c r="V57" s="29" t="str">
        <f aca="false">IF(AND($A57="",$B57="",$G57=""),"",IF(NOT(ISNUMBER($A57)),"Date manquante ou non reconnue",IF($B57="","Technicien manquant",IF(COUNTIF(Production!$A$7:$A$21,$B57)=0,"Technicien absent de la liste (onglet Production)",IF($G57="","Code BPU manquant (colonne G)",IF($O57="?","Code BPU inconnu (onglet Prestations)",IF($P57="?","Catégorie inconnue (onglet Règles)",IF(AND($E57&lt;&gt;"",NOT(ISNUMBER($E57))),"Quantité non reconnue",IF(AND($P57="au prix",NOT(ISNUMBER($Q57))),"Prix sur devis à saisir (colonne I)",IF($S57="","Règle à compléter (onglet Règles)",""))))))))))</f>
        <v/>
      </c>
    </row>
    <row r="58" customFormat="false" ht="15" hidden="false" customHeight="false" outlineLevel="0" collapsed="false">
      <c r="A58" s="23"/>
      <c r="I58" s="24"/>
      <c r="J58" s="24"/>
      <c r="N58" s="25"/>
      <c r="O58" s="26" t="str">
        <f aca="false">IF($G58="","",IFERROR(INDEX(Prestations!$F$5:$F$256,MATCH($G58,Prestations!$B$5:$B$256,0)),"?"))</f>
        <v/>
      </c>
      <c r="P58" s="26" t="str">
        <f aca="false">IF($O58="","",IF($O58="?","?",IFERROR(INDEX(Règles!$C$5:$C$17,MATCH($O58,Règles!$A$5:$A$17,0)),"?")))</f>
        <v/>
      </c>
      <c r="Q58" s="27" t="str">
        <f aca="false">IF($G58="","",IF(ISNUMBER($I58),$I58,IFERROR(IF(ISNUMBER(INDEX(Prestations!$E$5:$E$256,MATCH($G58,Prestations!$B$5:$B$256,0))),INDEX(Prestations!$E$5:$E$256,MATCH($G58,Prestations!$B$5:$B$256,0)),""),"")))</f>
        <v/>
      </c>
      <c r="R58" s="27" t="str">
        <f aca="false">IFERROR(IF(ISNUMBER($Q58),$Q58*IF($E58="",1,$E58),""),"")</f>
        <v/>
      </c>
      <c r="S58" s="28" t="str">
        <f aca="false">IFERROR(IF($P58="au nombre",IF(N(INDEX(Règles!$D$5:$D$17,MATCH($O58,Règles!$A$5:$A$17,0)))&gt;0,IF($E58="",1,$E58)/INDEX(Règles!$D$5:$D$17,MATCH($O58,Règles!$A$5:$A$17,0)),""),IF($P58="au prix",IF(AND(ISNUMBER($R58),N(INDEX(Règles!$E$5:$E$17,MATCH($O58,Règles!$A$5:$A$17,0)))&gt;0),$R58/INDEX(Règles!$E$5:$E$17,MATCH($O58,Règles!$A$5:$A$17,0)),""),IF(OR($P58="ne compte pas",$P58="absence"),0,""))),"")</f>
        <v/>
      </c>
      <c r="T58" s="26" t="n">
        <f aca="false">IF(AND(ISNUMBER($A58),$B58&lt;&gt;"",$G58&lt;&gt;"",$P58&lt;&gt;"absence"),1,0)</f>
        <v>0</v>
      </c>
      <c r="U58" s="26" t="n">
        <f aca="false">IF($T58=1,IF(COUNTIFS($B$2:$B58,$B58,$A$2:$A58,$A58,$T$2:$T58,1)=1,1,0),0)</f>
        <v>0</v>
      </c>
      <c r="V58" s="29" t="str">
        <f aca="false">IF(AND($A58="",$B58="",$G58=""),"",IF(NOT(ISNUMBER($A58)),"Date manquante ou non reconnue",IF($B58="","Technicien manquant",IF(COUNTIF(Production!$A$7:$A$21,$B58)=0,"Technicien absent de la liste (onglet Production)",IF($G58="","Code BPU manquant (colonne G)",IF($O58="?","Code BPU inconnu (onglet Prestations)",IF($P58="?","Catégorie inconnue (onglet Règles)",IF(AND($E58&lt;&gt;"",NOT(ISNUMBER($E58))),"Quantité non reconnue",IF(AND($P58="au prix",NOT(ISNUMBER($Q58))),"Prix sur devis à saisir (colonne I)",IF($S58="","Règle à compléter (onglet Règles)",""))))))))))</f>
        <v/>
      </c>
    </row>
    <row r="59" customFormat="false" ht="15" hidden="false" customHeight="false" outlineLevel="0" collapsed="false">
      <c r="A59" s="23"/>
      <c r="I59" s="24"/>
      <c r="J59" s="24"/>
      <c r="N59" s="25"/>
      <c r="O59" s="26" t="str">
        <f aca="false">IF($G59="","",IFERROR(INDEX(Prestations!$F$5:$F$256,MATCH($G59,Prestations!$B$5:$B$256,0)),"?"))</f>
        <v/>
      </c>
      <c r="P59" s="26" t="str">
        <f aca="false">IF($O59="","",IF($O59="?","?",IFERROR(INDEX(Règles!$C$5:$C$17,MATCH($O59,Règles!$A$5:$A$17,0)),"?")))</f>
        <v/>
      </c>
      <c r="Q59" s="27" t="str">
        <f aca="false">IF($G59="","",IF(ISNUMBER($I59),$I59,IFERROR(IF(ISNUMBER(INDEX(Prestations!$E$5:$E$256,MATCH($G59,Prestations!$B$5:$B$256,0))),INDEX(Prestations!$E$5:$E$256,MATCH($G59,Prestations!$B$5:$B$256,0)),""),"")))</f>
        <v/>
      </c>
      <c r="R59" s="27" t="str">
        <f aca="false">IFERROR(IF(ISNUMBER($Q59),$Q59*IF($E59="",1,$E59),""),"")</f>
        <v/>
      </c>
      <c r="S59" s="28" t="str">
        <f aca="false">IFERROR(IF($P59="au nombre",IF(N(INDEX(Règles!$D$5:$D$17,MATCH($O59,Règles!$A$5:$A$17,0)))&gt;0,IF($E59="",1,$E59)/INDEX(Règles!$D$5:$D$17,MATCH($O59,Règles!$A$5:$A$17,0)),""),IF($P59="au prix",IF(AND(ISNUMBER($R59),N(INDEX(Règles!$E$5:$E$17,MATCH($O59,Règles!$A$5:$A$17,0)))&gt;0),$R59/INDEX(Règles!$E$5:$E$17,MATCH($O59,Règles!$A$5:$A$17,0)),""),IF(OR($P59="ne compte pas",$P59="absence"),0,""))),"")</f>
        <v/>
      </c>
      <c r="T59" s="26" t="n">
        <f aca="false">IF(AND(ISNUMBER($A59),$B59&lt;&gt;"",$G59&lt;&gt;"",$P59&lt;&gt;"absence"),1,0)</f>
        <v>0</v>
      </c>
      <c r="U59" s="26" t="n">
        <f aca="false">IF($T59=1,IF(COUNTIFS($B$2:$B59,$B59,$A$2:$A59,$A59,$T$2:$T59,1)=1,1,0),0)</f>
        <v>0</v>
      </c>
      <c r="V59" s="29" t="str">
        <f aca="false">IF(AND($A59="",$B59="",$G59=""),"",IF(NOT(ISNUMBER($A59)),"Date manquante ou non reconnue",IF($B59="","Technicien manquant",IF(COUNTIF(Production!$A$7:$A$21,$B59)=0,"Technicien absent de la liste (onglet Production)",IF($G59="","Code BPU manquant (colonne G)",IF($O59="?","Code BPU inconnu (onglet Prestations)",IF($P59="?","Catégorie inconnue (onglet Règles)",IF(AND($E59&lt;&gt;"",NOT(ISNUMBER($E59))),"Quantité non reconnue",IF(AND($P59="au prix",NOT(ISNUMBER($Q59))),"Prix sur devis à saisir (colonne I)",IF($S59="","Règle à compléter (onglet Règles)",""))))))))))</f>
        <v/>
      </c>
    </row>
    <row r="60" customFormat="false" ht="15" hidden="false" customHeight="false" outlineLevel="0" collapsed="false">
      <c r="A60" s="23"/>
      <c r="I60" s="24"/>
      <c r="J60" s="24"/>
      <c r="N60" s="25"/>
      <c r="O60" s="26" t="str">
        <f aca="false">IF($G60="","",IFERROR(INDEX(Prestations!$F$5:$F$256,MATCH($G60,Prestations!$B$5:$B$256,0)),"?"))</f>
        <v/>
      </c>
      <c r="P60" s="26" t="str">
        <f aca="false">IF($O60="","",IF($O60="?","?",IFERROR(INDEX(Règles!$C$5:$C$17,MATCH($O60,Règles!$A$5:$A$17,0)),"?")))</f>
        <v/>
      </c>
      <c r="Q60" s="27" t="str">
        <f aca="false">IF($G60="","",IF(ISNUMBER($I60),$I60,IFERROR(IF(ISNUMBER(INDEX(Prestations!$E$5:$E$256,MATCH($G60,Prestations!$B$5:$B$256,0))),INDEX(Prestations!$E$5:$E$256,MATCH($G60,Prestations!$B$5:$B$256,0)),""),"")))</f>
        <v/>
      </c>
      <c r="R60" s="27" t="str">
        <f aca="false">IFERROR(IF(ISNUMBER($Q60),$Q60*IF($E60="",1,$E60),""),"")</f>
        <v/>
      </c>
      <c r="S60" s="28" t="str">
        <f aca="false">IFERROR(IF($P60="au nombre",IF(N(INDEX(Règles!$D$5:$D$17,MATCH($O60,Règles!$A$5:$A$17,0)))&gt;0,IF($E60="",1,$E60)/INDEX(Règles!$D$5:$D$17,MATCH($O60,Règles!$A$5:$A$17,0)),""),IF($P60="au prix",IF(AND(ISNUMBER($R60),N(INDEX(Règles!$E$5:$E$17,MATCH($O60,Règles!$A$5:$A$17,0)))&gt;0),$R60/INDEX(Règles!$E$5:$E$17,MATCH($O60,Règles!$A$5:$A$17,0)),""),IF(OR($P60="ne compte pas",$P60="absence"),0,""))),"")</f>
        <v/>
      </c>
      <c r="T60" s="26" t="n">
        <f aca="false">IF(AND(ISNUMBER($A60),$B60&lt;&gt;"",$G60&lt;&gt;"",$P60&lt;&gt;"absence"),1,0)</f>
        <v>0</v>
      </c>
      <c r="U60" s="26" t="n">
        <f aca="false">IF($T60=1,IF(COUNTIFS($B$2:$B60,$B60,$A$2:$A60,$A60,$T$2:$T60,1)=1,1,0),0)</f>
        <v>0</v>
      </c>
      <c r="V60" s="29" t="str">
        <f aca="false">IF(AND($A60="",$B60="",$G60=""),"",IF(NOT(ISNUMBER($A60)),"Date manquante ou non reconnue",IF($B60="","Technicien manquant",IF(COUNTIF(Production!$A$7:$A$21,$B60)=0,"Technicien absent de la liste (onglet Production)",IF($G60="","Code BPU manquant (colonne G)",IF($O60="?","Code BPU inconnu (onglet Prestations)",IF($P60="?","Catégorie inconnue (onglet Règles)",IF(AND($E60&lt;&gt;"",NOT(ISNUMBER($E60))),"Quantité non reconnue",IF(AND($P60="au prix",NOT(ISNUMBER($Q60))),"Prix sur devis à saisir (colonne I)",IF($S60="","Règle à compléter (onglet Règles)",""))))))))))</f>
        <v/>
      </c>
    </row>
    <row r="61" customFormat="false" ht="15" hidden="false" customHeight="false" outlineLevel="0" collapsed="false">
      <c r="A61" s="23"/>
      <c r="I61" s="24"/>
      <c r="J61" s="24"/>
      <c r="N61" s="25"/>
      <c r="O61" s="26" t="str">
        <f aca="false">IF($G61="","",IFERROR(INDEX(Prestations!$F$5:$F$256,MATCH($G61,Prestations!$B$5:$B$256,0)),"?"))</f>
        <v/>
      </c>
      <c r="P61" s="26" t="str">
        <f aca="false">IF($O61="","",IF($O61="?","?",IFERROR(INDEX(Règles!$C$5:$C$17,MATCH($O61,Règles!$A$5:$A$17,0)),"?")))</f>
        <v/>
      </c>
      <c r="Q61" s="27" t="str">
        <f aca="false">IF($G61="","",IF(ISNUMBER($I61),$I61,IFERROR(IF(ISNUMBER(INDEX(Prestations!$E$5:$E$256,MATCH($G61,Prestations!$B$5:$B$256,0))),INDEX(Prestations!$E$5:$E$256,MATCH($G61,Prestations!$B$5:$B$256,0)),""),"")))</f>
        <v/>
      </c>
      <c r="R61" s="27" t="str">
        <f aca="false">IFERROR(IF(ISNUMBER($Q61),$Q61*IF($E61="",1,$E61),""),"")</f>
        <v/>
      </c>
      <c r="S61" s="28" t="str">
        <f aca="false">IFERROR(IF($P61="au nombre",IF(N(INDEX(Règles!$D$5:$D$17,MATCH($O61,Règles!$A$5:$A$17,0)))&gt;0,IF($E61="",1,$E61)/INDEX(Règles!$D$5:$D$17,MATCH($O61,Règles!$A$5:$A$17,0)),""),IF($P61="au prix",IF(AND(ISNUMBER($R61),N(INDEX(Règles!$E$5:$E$17,MATCH($O61,Règles!$A$5:$A$17,0)))&gt;0),$R61/INDEX(Règles!$E$5:$E$17,MATCH($O61,Règles!$A$5:$A$17,0)),""),IF(OR($P61="ne compte pas",$P61="absence"),0,""))),"")</f>
        <v/>
      </c>
      <c r="T61" s="26" t="n">
        <f aca="false">IF(AND(ISNUMBER($A61),$B61&lt;&gt;"",$G61&lt;&gt;"",$P61&lt;&gt;"absence"),1,0)</f>
        <v>0</v>
      </c>
      <c r="U61" s="26" t="n">
        <f aca="false">IF($T61=1,IF(COUNTIFS($B$2:$B61,$B61,$A$2:$A61,$A61,$T$2:$T61,1)=1,1,0),0)</f>
        <v>0</v>
      </c>
      <c r="V61" s="29" t="str">
        <f aca="false">IF(AND($A61="",$B61="",$G61=""),"",IF(NOT(ISNUMBER($A61)),"Date manquante ou non reconnue",IF($B61="","Technicien manquant",IF(COUNTIF(Production!$A$7:$A$21,$B61)=0,"Technicien absent de la liste (onglet Production)",IF($G61="","Code BPU manquant (colonne G)",IF($O61="?","Code BPU inconnu (onglet Prestations)",IF($P61="?","Catégorie inconnue (onglet Règles)",IF(AND($E61&lt;&gt;"",NOT(ISNUMBER($E61))),"Quantité non reconnue",IF(AND($P61="au prix",NOT(ISNUMBER($Q61))),"Prix sur devis à saisir (colonne I)",IF($S61="","Règle à compléter (onglet Règles)",""))))))))))</f>
        <v/>
      </c>
    </row>
    <row r="62" customFormat="false" ht="15" hidden="false" customHeight="false" outlineLevel="0" collapsed="false">
      <c r="A62" s="23"/>
      <c r="I62" s="24"/>
      <c r="J62" s="24"/>
      <c r="N62" s="25"/>
      <c r="O62" s="26" t="str">
        <f aca="false">IF($G62="","",IFERROR(INDEX(Prestations!$F$5:$F$256,MATCH($G62,Prestations!$B$5:$B$256,0)),"?"))</f>
        <v/>
      </c>
      <c r="P62" s="26" t="str">
        <f aca="false">IF($O62="","",IF($O62="?","?",IFERROR(INDEX(Règles!$C$5:$C$17,MATCH($O62,Règles!$A$5:$A$17,0)),"?")))</f>
        <v/>
      </c>
      <c r="Q62" s="27" t="str">
        <f aca="false">IF($G62="","",IF(ISNUMBER($I62),$I62,IFERROR(IF(ISNUMBER(INDEX(Prestations!$E$5:$E$256,MATCH($G62,Prestations!$B$5:$B$256,0))),INDEX(Prestations!$E$5:$E$256,MATCH($G62,Prestations!$B$5:$B$256,0)),""),"")))</f>
        <v/>
      </c>
      <c r="R62" s="27" t="str">
        <f aca="false">IFERROR(IF(ISNUMBER($Q62),$Q62*IF($E62="",1,$E62),""),"")</f>
        <v/>
      </c>
      <c r="S62" s="28" t="str">
        <f aca="false">IFERROR(IF($P62="au nombre",IF(N(INDEX(Règles!$D$5:$D$17,MATCH($O62,Règles!$A$5:$A$17,0)))&gt;0,IF($E62="",1,$E62)/INDEX(Règles!$D$5:$D$17,MATCH($O62,Règles!$A$5:$A$17,0)),""),IF($P62="au prix",IF(AND(ISNUMBER($R62),N(INDEX(Règles!$E$5:$E$17,MATCH($O62,Règles!$A$5:$A$17,0)))&gt;0),$R62/INDEX(Règles!$E$5:$E$17,MATCH($O62,Règles!$A$5:$A$17,0)),""),IF(OR($P62="ne compte pas",$P62="absence"),0,""))),"")</f>
        <v/>
      </c>
      <c r="T62" s="26" t="n">
        <f aca="false">IF(AND(ISNUMBER($A62),$B62&lt;&gt;"",$G62&lt;&gt;"",$P62&lt;&gt;"absence"),1,0)</f>
        <v>0</v>
      </c>
      <c r="U62" s="26" t="n">
        <f aca="false">IF($T62=1,IF(COUNTIFS($B$2:$B62,$B62,$A$2:$A62,$A62,$T$2:$T62,1)=1,1,0),0)</f>
        <v>0</v>
      </c>
      <c r="V62" s="29" t="str">
        <f aca="false">IF(AND($A62="",$B62="",$G62=""),"",IF(NOT(ISNUMBER($A62)),"Date manquante ou non reconnue",IF($B62="","Technicien manquant",IF(COUNTIF(Production!$A$7:$A$21,$B62)=0,"Technicien absent de la liste (onglet Production)",IF($G62="","Code BPU manquant (colonne G)",IF($O62="?","Code BPU inconnu (onglet Prestations)",IF($P62="?","Catégorie inconnue (onglet Règles)",IF(AND($E62&lt;&gt;"",NOT(ISNUMBER($E62))),"Quantité non reconnue",IF(AND($P62="au prix",NOT(ISNUMBER($Q62))),"Prix sur devis à saisir (colonne I)",IF($S62="","Règle à compléter (onglet Règles)",""))))))))))</f>
        <v/>
      </c>
    </row>
    <row r="63" customFormat="false" ht="15" hidden="false" customHeight="false" outlineLevel="0" collapsed="false">
      <c r="A63" s="23"/>
      <c r="I63" s="24"/>
      <c r="J63" s="24"/>
      <c r="N63" s="25"/>
      <c r="O63" s="26" t="str">
        <f aca="false">IF($G63="","",IFERROR(INDEX(Prestations!$F$5:$F$256,MATCH($G63,Prestations!$B$5:$B$256,0)),"?"))</f>
        <v/>
      </c>
      <c r="P63" s="26" t="str">
        <f aca="false">IF($O63="","",IF($O63="?","?",IFERROR(INDEX(Règles!$C$5:$C$17,MATCH($O63,Règles!$A$5:$A$17,0)),"?")))</f>
        <v/>
      </c>
      <c r="Q63" s="27" t="str">
        <f aca="false">IF($G63="","",IF(ISNUMBER($I63),$I63,IFERROR(IF(ISNUMBER(INDEX(Prestations!$E$5:$E$256,MATCH($G63,Prestations!$B$5:$B$256,0))),INDEX(Prestations!$E$5:$E$256,MATCH($G63,Prestations!$B$5:$B$256,0)),""),"")))</f>
        <v/>
      </c>
      <c r="R63" s="27" t="str">
        <f aca="false">IFERROR(IF(ISNUMBER($Q63),$Q63*IF($E63="",1,$E63),""),"")</f>
        <v/>
      </c>
      <c r="S63" s="28" t="str">
        <f aca="false">IFERROR(IF($P63="au nombre",IF(N(INDEX(Règles!$D$5:$D$17,MATCH($O63,Règles!$A$5:$A$17,0)))&gt;0,IF($E63="",1,$E63)/INDEX(Règles!$D$5:$D$17,MATCH($O63,Règles!$A$5:$A$17,0)),""),IF($P63="au prix",IF(AND(ISNUMBER($R63),N(INDEX(Règles!$E$5:$E$17,MATCH($O63,Règles!$A$5:$A$17,0)))&gt;0),$R63/INDEX(Règles!$E$5:$E$17,MATCH($O63,Règles!$A$5:$A$17,0)),""),IF(OR($P63="ne compte pas",$P63="absence"),0,""))),"")</f>
        <v/>
      </c>
      <c r="T63" s="26" t="n">
        <f aca="false">IF(AND(ISNUMBER($A63),$B63&lt;&gt;"",$G63&lt;&gt;"",$P63&lt;&gt;"absence"),1,0)</f>
        <v>0</v>
      </c>
      <c r="U63" s="26" t="n">
        <f aca="false">IF($T63=1,IF(COUNTIFS($B$2:$B63,$B63,$A$2:$A63,$A63,$T$2:$T63,1)=1,1,0),0)</f>
        <v>0</v>
      </c>
      <c r="V63" s="29" t="str">
        <f aca="false">IF(AND($A63="",$B63="",$G63=""),"",IF(NOT(ISNUMBER($A63)),"Date manquante ou non reconnue",IF($B63="","Technicien manquant",IF(COUNTIF(Production!$A$7:$A$21,$B63)=0,"Technicien absent de la liste (onglet Production)",IF($G63="","Code BPU manquant (colonne G)",IF($O63="?","Code BPU inconnu (onglet Prestations)",IF($P63="?","Catégorie inconnue (onglet Règles)",IF(AND($E63&lt;&gt;"",NOT(ISNUMBER($E63))),"Quantité non reconnue",IF(AND($P63="au prix",NOT(ISNUMBER($Q63))),"Prix sur devis à saisir (colonne I)",IF($S63="","Règle à compléter (onglet Règles)",""))))))))))</f>
        <v/>
      </c>
    </row>
    <row r="64" customFormat="false" ht="15" hidden="false" customHeight="false" outlineLevel="0" collapsed="false">
      <c r="A64" s="23"/>
      <c r="I64" s="24"/>
      <c r="J64" s="24"/>
      <c r="N64" s="25"/>
      <c r="O64" s="26" t="str">
        <f aca="false">IF($G64="","",IFERROR(INDEX(Prestations!$F$5:$F$256,MATCH($G64,Prestations!$B$5:$B$256,0)),"?"))</f>
        <v/>
      </c>
      <c r="P64" s="26" t="str">
        <f aca="false">IF($O64="","",IF($O64="?","?",IFERROR(INDEX(Règles!$C$5:$C$17,MATCH($O64,Règles!$A$5:$A$17,0)),"?")))</f>
        <v/>
      </c>
      <c r="Q64" s="27" t="str">
        <f aca="false">IF($G64="","",IF(ISNUMBER($I64),$I64,IFERROR(IF(ISNUMBER(INDEX(Prestations!$E$5:$E$256,MATCH($G64,Prestations!$B$5:$B$256,0))),INDEX(Prestations!$E$5:$E$256,MATCH($G64,Prestations!$B$5:$B$256,0)),""),"")))</f>
        <v/>
      </c>
      <c r="R64" s="27" t="str">
        <f aca="false">IFERROR(IF(ISNUMBER($Q64),$Q64*IF($E64="",1,$E64),""),"")</f>
        <v/>
      </c>
      <c r="S64" s="28" t="str">
        <f aca="false">IFERROR(IF($P64="au nombre",IF(N(INDEX(Règles!$D$5:$D$17,MATCH($O64,Règles!$A$5:$A$17,0)))&gt;0,IF($E64="",1,$E64)/INDEX(Règles!$D$5:$D$17,MATCH($O64,Règles!$A$5:$A$17,0)),""),IF($P64="au prix",IF(AND(ISNUMBER($R64),N(INDEX(Règles!$E$5:$E$17,MATCH($O64,Règles!$A$5:$A$17,0)))&gt;0),$R64/INDEX(Règles!$E$5:$E$17,MATCH($O64,Règles!$A$5:$A$17,0)),""),IF(OR($P64="ne compte pas",$P64="absence"),0,""))),"")</f>
        <v/>
      </c>
      <c r="T64" s="26" t="n">
        <f aca="false">IF(AND(ISNUMBER($A64),$B64&lt;&gt;"",$G64&lt;&gt;"",$P64&lt;&gt;"absence"),1,0)</f>
        <v>0</v>
      </c>
      <c r="U64" s="26" t="n">
        <f aca="false">IF($T64=1,IF(COUNTIFS($B$2:$B64,$B64,$A$2:$A64,$A64,$T$2:$T64,1)=1,1,0),0)</f>
        <v>0</v>
      </c>
      <c r="V64" s="29" t="str">
        <f aca="false">IF(AND($A64="",$B64="",$G64=""),"",IF(NOT(ISNUMBER($A64)),"Date manquante ou non reconnue",IF($B64="","Technicien manquant",IF(COUNTIF(Production!$A$7:$A$21,$B64)=0,"Technicien absent de la liste (onglet Production)",IF($G64="","Code BPU manquant (colonne G)",IF($O64="?","Code BPU inconnu (onglet Prestations)",IF($P64="?","Catégorie inconnue (onglet Règles)",IF(AND($E64&lt;&gt;"",NOT(ISNUMBER($E64))),"Quantité non reconnue",IF(AND($P64="au prix",NOT(ISNUMBER($Q64))),"Prix sur devis à saisir (colonne I)",IF($S64="","Règle à compléter (onglet Règles)",""))))))))))</f>
        <v/>
      </c>
    </row>
    <row r="65" customFormat="false" ht="15" hidden="false" customHeight="false" outlineLevel="0" collapsed="false">
      <c r="A65" s="23"/>
      <c r="I65" s="24"/>
      <c r="J65" s="24"/>
      <c r="N65" s="25"/>
      <c r="O65" s="26" t="str">
        <f aca="false">IF($G65="","",IFERROR(INDEX(Prestations!$F$5:$F$256,MATCH($G65,Prestations!$B$5:$B$256,0)),"?"))</f>
        <v/>
      </c>
      <c r="P65" s="26" t="str">
        <f aca="false">IF($O65="","",IF($O65="?","?",IFERROR(INDEX(Règles!$C$5:$C$17,MATCH($O65,Règles!$A$5:$A$17,0)),"?")))</f>
        <v/>
      </c>
      <c r="Q65" s="27" t="str">
        <f aca="false">IF($G65="","",IF(ISNUMBER($I65),$I65,IFERROR(IF(ISNUMBER(INDEX(Prestations!$E$5:$E$256,MATCH($G65,Prestations!$B$5:$B$256,0))),INDEX(Prestations!$E$5:$E$256,MATCH($G65,Prestations!$B$5:$B$256,0)),""),"")))</f>
        <v/>
      </c>
      <c r="R65" s="27" t="str">
        <f aca="false">IFERROR(IF(ISNUMBER($Q65),$Q65*IF($E65="",1,$E65),""),"")</f>
        <v/>
      </c>
      <c r="S65" s="28" t="str">
        <f aca="false">IFERROR(IF($P65="au nombre",IF(N(INDEX(Règles!$D$5:$D$17,MATCH($O65,Règles!$A$5:$A$17,0)))&gt;0,IF($E65="",1,$E65)/INDEX(Règles!$D$5:$D$17,MATCH($O65,Règles!$A$5:$A$17,0)),""),IF($P65="au prix",IF(AND(ISNUMBER($R65),N(INDEX(Règles!$E$5:$E$17,MATCH($O65,Règles!$A$5:$A$17,0)))&gt;0),$R65/INDEX(Règles!$E$5:$E$17,MATCH($O65,Règles!$A$5:$A$17,0)),""),IF(OR($P65="ne compte pas",$P65="absence"),0,""))),"")</f>
        <v/>
      </c>
      <c r="T65" s="26" t="n">
        <f aca="false">IF(AND(ISNUMBER($A65),$B65&lt;&gt;"",$G65&lt;&gt;"",$P65&lt;&gt;"absence"),1,0)</f>
        <v>0</v>
      </c>
      <c r="U65" s="26" t="n">
        <f aca="false">IF($T65=1,IF(COUNTIFS($B$2:$B65,$B65,$A$2:$A65,$A65,$T$2:$T65,1)=1,1,0),0)</f>
        <v>0</v>
      </c>
      <c r="V65" s="29" t="str">
        <f aca="false">IF(AND($A65="",$B65="",$G65=""),"",IF(NOT(ISNUMBER($A65)),"Date manquante ou non reconnue",IF($B65="","Technicien manquant",IF(COUNTIF(Production!$A$7:$A$21,$B65)=0,"Technicien absent de la liste (onglet Production)",IF($G65="","Code BPU manquant (colonne G)",IF($O65="?","Code BPU inconnu (onglet Prestations)",IF($P65="?","Catégorie inconnue (onglet Règles)",IF(AND($E65&lt;&gt;"",NOT(ISNUMBER($E65))),"Quantité non reconnue",IF(AND($P65="au prix",NOT(ISNUMBER($Q65))),"Prix sur devis à saisir (colonne I)",IF($S65="","Règle à compléter (onglet Règles)",""))))))))))</f>
        <v/>
      </c>
    </row>
    <row r="66" customFormat="false" ht="15" hidden="false" customHeight="false" outlineLevel="0" collapsed="false">
      <c r="A66" s="23"/>
      <c r="I66" s="24"/>
      <c r="J66" s="24"/>
      <c r="N66" s="25"/>
      <c r="O66" s="26" t="str">
        <f aca="false">IF($G66="","",IFERROR(INDEX(Prestations!$F$5:$F$256,MATCH($G66,Prestations!$B$5:$B$256,0)),"?"))</f>
        <v/>
      </c>
      <c r="P66" s="26" t="str">
        <f aca="false">IF($O66="","",IF($O66="?","?",IFERROR(INDEX(Règles!$C$5:$C$17,MATCH($O66,Règles!$A$5:$A$17,0)),"?")))</f>
        <v/>
      </c>
      <c r="Q66" s="27" t="str">
        <f aca="false">IF($G66="","",IF(ISNUMBER($I66),$I66,IFERROR(IF(ISNUMBER(INDEX(Prestations!$E$5:$E$256,MATCH($G66,Prestations!$B$5:$B$256,0))),INDEX(Prestations!$E$5:$E$256,MATCH($G66,Prestations!$B$5:$B$256,0)),""),"")))</f>
        <v/>
      </c>
      <c r="R66" s="27" t="str">
        <f aca="false">IFERROR(IF(ISNUMBER($Q66),$Q66*IF($E66="",1,$E66),""),"")</f>
        <v/>
      </c>
      <c r="S66" s="28" t="str">
        <f aca="false">IFERROR(IF($P66="au nombre",IF(N(INDEX(Règles!$D$5:$D$17,MATCH($O66,Règles!$A$5:$A$17,0)))&gt;0,IF($E66="",1,$E66)/INDEX(Règles!$D$5:$D$17,MATCH($O66,Règles!$A$5:$A$17,0)),""),IF($P66="au prix",IF(AND(ISNUMBER($R66),N(INDEX(Règles!$E$5:$E$17,MATCH($O66,Règles!$A$5:$A$17,0)))&gt;0),$R66/INDEX(Règles!$E$5:$E$17,MATCH($O66,Règles!$A$5:$A$17,0)),""),IF(OR($P66="ne compte pas",$P66="absence"),0,""))),"")</f>
        <v/>
      </c>
      <c r="T66" s="26" t="n">
        <f aca="false">IF(AND(ISNUMBER($A66),$B66&lt;&gt;"",$G66&lt;&gt;"",$P66&lt;&gt;"absence"),1,0)</f>
        <v>0</v>
      </c>
      <c r="U66" s="26" t="n">
        <f aca="false">IF($T66=1,IF(COUNTIFS($B$2:$B66,$B66,$A$2:$A66,$A66,$T$2:$T66,1)=1,1,0),0)</f>
        <v>0</v>
      </c>
      <c r="V66" s="29" t="str">
        <f aca="false">IF(AND($A66="",$B66="",$G66=""),"",IF(NOT(ISNUMBER($A66)),"Date manquante ou non reconnue",IF($B66="","Technicien manquant",IF(COUNTIF(Production!$A$7:$A$21,$B66)=0,"Technicien absent de la liste (onglet Production)",IF($G66="","Code BPU manquant (colonne G)",IF($O66="?","Code BPU inconnu (onglet Prestations)",IF($P66="?","Catégorie inconnue (onglet Règles)",IF(AND($E66&lt;&gt;"",NOT(ISNUMBER($E66))),"Quantité non reconnue",IF(AND($P66="au prix",NOT(ISNUMBER($Q66))),"Prix sur devis à saisir (colonne I)",IF($S66="","Règle à compléter (onglet Règles)",""))))))))))</f>
        <v/>
      </c>
    </row>
    <row r="67" customFormat="false" ht="15" hidden="false" customHeight="false" outlineLevel="0" collapsed="false">
      <c r="A67" s="23"/>
      <c r="I67" s="24"/>
      <c r="J67" s="24"/>
      <c r="N67" s="25"/>
      <c r="O67" s="26" t="str">
        <f aca="false">IF($G67="","",IFERROR(INDEX(Prestations!$F$5:$F$256,MATCH($G67,Prestations!$B$5:$B$256,0)),"?"))</f>
        <v/>
      </c>
      <c r="P67" s="26" t="str">
        <f aca="false">IF($O67="","",IF($O67="?","?",IFERROR(INDEX(Règles!$C$5:$C$17,MATCH($O67,Règles!$A$5:$A$17,0)),"?")))</f>
        <v/>
      </c>
      <c r="Q67" s="27" t="str">
        <f aca="false">IF($G67="","",IF(ISNUMBER($I67),$I67,IFERROR(IF(ISNUMBER(INDEX(Prestations!$E$5:$E$256,MATCH($G67,Prestations!$B$5:$B$256,0))),INDEX(Prestations!$E$5:$E$256,MATCH($G67,Prestations!$B$5:$B$256,0)),""),"")))</f>
        <v/>
      </c>
      <c r="R67" s="27" t="str">
        <f aca="false">IFERROR(IF(ISNUMBER($Q67),$Q67*IF($E67="",1,$E67),""),"")</f>
        <v/>
      </c>
      <c r="S67" s="28" t="str">
        <f aca="false">IFERROR(IF($P67="au nombre",IF(N(INDEX(Règles!$D$5:$D$17,MATCH($O67,Règles!$A$5:$A$17,0)))&gt;0,IF($E67="",1,$E67)/INDEX(Règles!$D$5:$D$17,MATCH($O67,Règles!$A$5:$A$17,0)),""),IF($P67="au prix",IF(AND(ISNUMBER($R67),N(INDEX(Règles!$E$5:$E$17,MATCH($O67,Règles!$A$5:$A$17,0)))&gt;0),$R67/INDEX(Règles!$E$5:$E$17,MATCH($O67,Règles!$A$5:$A$17,0)),""),IF(OR($P67="ne compte pas",$P67="absence"),0,""))),"")</f>
        <v/>
      </c>
      <c r="T67" s="26" t="n">
        <f aca="false">IF(AND(ISNUMBER($A67),$B67&lt;&gt;"",$G67&lt;&gt;"",$P67&lt;&gt;"absence"),1,0)</f>
        <v>0</v>
      </c>
      <c r="U67" s="26" t="n">
        <f aca="false">IF($T67=1,IF(COUNTIFS($B$2:$B67,$B67,$A$2:$A67,$A67,$T$2:$T67,1)=1,1,0),0)</f>
        <v>0</v>
      </c>
      <c r="V67" s="29" t="str">
        <f aca="false">IF(AND($A67="",$B67="",$G67=""),"",IF(NOT(ISNUMBER($A67)),"Date manquante ou non reconnue",IF($B67="","Technicien manquant",IF(COUNTIF(Production!$A$7:$A$21,$B67)=0,"Technicien absent de la liste (onglet Production)",IF($G67="","Code BPU manquant (colonne G)",IF($O67="?","Code BPU inconnu (onglet Prestations)",IF($P67="?","Catégorie inconnue (onglet Règles)",IF(AND($E67&lt;&gt;"",NOT(ISNUMBER($E67))),"Quantité non reconnue",IF(AND($P67="au prix",NOT(ISNUMBER($Q67))),"Prix sur devis à saisir (colonne I)",IF($S67="","Règle à compléter (onglet Règles)",""))))))))))</f>
        <v/>
      </c>
    </row>
    <row r="68" customFormat="false" ht="15" hidden="false" customHeight="false" outlineLevel="0" collapsed="false">
      <c r="A68" s="23"/>
      <c r="I68" s="24"/>
      <c r="J68" s="24"/>
      <c r="N68" s="25"/>
      <c r="O68" s="26" t="str">
        <f aca="false">IF($G68="","",IFERROR(INDEX(Prestations!$F$5:$F$256,MATCH($G68,Prestations!$B$5:$B$256,0)),"?"))</f>
        <v/>
      </c>
      <c r="P68" s="26" t="str">
        <f aca="false">IF($O68="","",IF($O68="?","?",IFERROR(INDEX(Règles!$C$5:$C$17,MATCH($O68,Règles!$A$5:$A$17,0)),"?")))</f>
        <v/>
      </c>
      <c r="Q68" s="27" t="str">
        <f aca="false">IF($G68="","",IF(ISNUMBER($I68),$I68,IFERROR(IF(ISNUMBER(INDEX(Prestations!$E$5:$E$256,MATCH($G68,Prestations!$B$5:$B$256,0))),INDEX(Prestations!$E$5:$E$256,MATCH($G68,Prestations!$B$5:$B$256,0)),""),"")))</f>
        <v/>
      </c>
      <c r="R68" s="27" t="str">
        <f aca="false">IFERROR(IF(ISNUMBER($Q68),$Q68*IF($E68="",1,$E68),""),"")</f>
        <v/>
      </c>
      <c r="S68" s="28" t="str">
        <f aca="false">IFERROR(IF($P68="au nombre",IF(N(INDEX(Règles!$D$5:$D$17,MATCH($O68,Règles!$A$5:$A$17,0)))&gt;0,IF($E68="",1,$E68)/INDEX(Règles!$D$5:$D$17,MATCH($O68,Règles!$A$5:$A$17,0)),""),IF($P68="au prix",IF(AND(ISNUMBER($R68),N(INDEX(Règles!$E$5:$E$17,MATCH($O68,Règles!$A$5:$A$17,0)))&gt;0),$R68/INDEX(Règles!$E$5:$E$17,MATCH($O68,Règles!$A$5:$A$17,0)),""),IF(OR($P68="ne compte pas",$P68="absence"),0,""))),"")</f>
        <v/>
      </c>
      <c r="T68" s="26" t="n">
        <f aca="false">IF(AND(ISNUMBER($A68),$B68&lt;&gt;"",$G68&lt;&gt;"",$P68&lt;&gt;"absence"),1,0)</f>
        <v>0</v>
      </c>
      <c r="U68" s="26" t="n">
        <f aca="false">IF($T68=1,IF(COUNTIFS($B$2:$B68,$B68,$A$2:$A68,$A68,$T$2:$T68,1)=1,1,0),0)</f>
        <v>0</v>
      </c>
      <c r="V68" s="29" t="str">
        <f aca="false">IF(AND($A68="",$B68="",$G68=""),"",IF(NOT(ISNUMBER($A68)),"Date manquante ou non reconnue",IF($B68="","Technicien manquant",IF(COUNTIF(Production!$A$7:$A$21,$B68)=0,"Technicien absent de la liste (onglet Production)",IF($G68="","Code BPU manquant (colonne G)",IF($O68="?","Code BPU inconnu (onglet Prestations)",IF($P68="?","Catégorie inconnue (onglet Règles)",IF(AND($E68&lt;&gt;"",NOT(ISNUMBER($E68))),"Quantité non reconnue",IF(AND($P68="au prix",NOT(ISNUMBER($Q68))),"Prix sur devis à saisir (colonne I)",IF($S68="","Règle à compléter (onglet Règles)",""))))))))))</f>
        <v/>
      </c>
    </row>
    <row r="69" customFormat="false" ht="15" hidden="false" customHeight="false" outlineLevel="0" collapsed="false">
      <c r="A69" s="23"/>
      <c r="I69" s="24"/>
      <c r="J69" s="24"/>
      <c r="N69" s="25"/>
      <c r="O69" s="26" t="str">
        <f aca="false">IF($G69="","",IFERROR(INDEX(Prestations!$F$5:$F$256,MATCH($G69,Prestations!$B$5:$B$256,0)),"?"))</f>
        <v/>
      </c>
      <c r="P69" s="26" t="str">
        <f aca="false">IF($O69="","",IF($O69="?","?",IFERROR(INDEX(Règles!$C$5:$C$17,MATCH($O69,Règles!$A$5:$A$17,0)),"?")))</f>
        <v/>
      </c>
      <c r="Q69" s="27" t="str">
        <f aca="false">IF($G69="","",IF(ISNUMBER($I69),$I69,IFERROR(IF(ISNUMBER(INDEX(Prestations!$E$5:$E$256,MATCH($G69,Prestations!$B$5:$B$256,0))),INDEX(Prestations!$E$5:$E$256,MATCH($G69,Prestations!$B$5:$B$256,0)),""),"")))</f>
        <v/>
      </c>
      <c r="R69" s="27" t="str">
        <f aca="false">IFERROR(IF(ISNUMBER($Q69),$Q69*IF($E69="",1,$E69),""),"")</f>
        <v/>
      </c>
      <c r="S69" s="28" t="str">
        <f aca="false">IFERROR(IF($P69="au nombre",IF(N(INDEX(Règles!$D$5:$D$17,MATCH($O69,Règles!$A$5:$A$17,0)))&gt;0,IF($E69="",1,$E69)/INDEX(Règles!$D$5:$D$17,MATCH($O69,Règles!$A$5:$A$17,0)),""),IF($P69="au prix",IF(AND(ISNUMBER($R69),N(INDEX(Règles!$E$5:$E$17,MATCH($O69,Règles!$A$5:$A$17,0)))&gt;0),$R69/INDEX(Règles!$E$5:$E$17,MATCH($O69,Règles!$A$5:$A$17,0)),""),IF(OR($P69="ne compte pas",$P69="absence"),0,""))),"")</f>
        <v/>
      </c>
      <c r="T69" s="26" t="n">
        <f aca="false">IF(AND(ISNUMBER($A69),$B69&lt;&gt;"",$G69&lt;&gt;"",$P69&lt;&gt;"absence"),1,0)</f>
        <v>0</v>
      </c>
      <c r="U69" s="26" t="n">
        <f aca="false">IF($T69=1,IF(COUNTIFS($B$2:$B69,$B69,$A$2:$A69,$A69,$T$2:$T69,1)=1,1,0),0)</f>
        <v>0</v>
      </c>
      <c r="V69" s="29" t="str">
        <f aca="false">IF(AND($A69="",$B69="",$G69=""),"",IF(NOT(ISNUMBER($A69)),"Date manquante ou non reconnue",IF($B69="","Technicien manquant",IF(COUNTIF(Production!$A$7:$A$21,$B69)=0,"Technicien absent de la liste (onglet Production)",IF($G69="","Code BPU manquant (colonne G)",IF($O69="?","Code BPU inconnu (onglet Prestations)",IF($P69="?","Catégorie inconnue (onglet Règles)",IF(AND($E69&lt;&gt;"",NOT(ISNUMBER($E69))),"Quantité non reconnue",IF(AND($P69="au prix",NOT(ISNUMBER($Q69))),"Prix sur devis à saisir (colonne I)",IF($S69="","Règle à compléter (onglet Règles)",""))))))))))</f>
        <v/>
      </c>
    </row>
    <row r="70" customFormat="false" ht="15" hidden="false" customHeight="false" outlineLevel="0" collapsed="false">
      <c r="A70" s="23"/>
      <c r="I70" s="24"/>
      <c r="J70" s="24"/>
      <c r="N70" s="25"/>
      <c r="O70" s="26" t="str">
        <f aca="false">IF($G70="","",IFERROR(INDEX(Prestations!$F$5:$F$256,MATCH($G70,Prestations!$B$5:$B$256,0)),"?"))</f>
        <v/>
      </c>
      <c r="P70" s="26" t="str">
        <f aca="false">IF($O70="","",IF($O70="?","?",IFERROR(INDEX(Règles!$C$5:$C$17,MATCH($O70,Règles!$A$5:$A$17,0)),"?")))</f>
        <v/>
      </c>
      <c r="Q70" s="27" t="str">
        <f aca="false">IF($G70="","",IF(ISNUMBER($I70),$I70,IFERROR(IF(ISNUMBER(INDEX(Prestations!$E$5:$E$256,MATCH($G70,Prestations!$B$5:$B$256,0))),INDEX(Prestations!$E$5:$E$256,MATCH($G70,Prestations!$B$5:$B$256,0)),""),"")))</f>
        <v/>
      </c>
      <c r="R70" s="27" t="str">
        <f aca="false">IFERROR(IF(ISNUMBER($Q70),$Q70*IF($E70="",1,$E70),""),"")</f>
        <v/>
      </c>
      <c r="S70" s="28" t="str">
        <f aca="false">IFERROR(IF($P70="au nombre",IF(N(INDEX(Règles!$D$5:$D$17,MATCH($O70,Règles!$A$5:$A$17,0)))&gt;0,IF($E70="",1,$E70)/INDEX(Règles!$D$5:$D$17,MATCH($O70,Règles!$A$5:$A$17,0)),""),IF($P70="au prix",IF(AND(ISNUMBER($R70),N(INDEX(Règles!$E$5:$E$17,MATCH($O70,Règles!$A$5:$A$17,0)))&gt;0),$R70/INDEX(Règles!$E$5:$E$17,MATCH($O70,Règles!$A$5:$A$17,0)),""),IF(OR($P70="ne compte pas",$P70="absence"),0,""))),"")</f>
        <v/>
      </c>
      <c r="T70" s="26" t="n">
        <f aca="false">IF(AND(ISNUMBER($A70),$B70&lt;&gt;"",$G70&lt;&gt;"",$P70&lt;&gt;"absence"),1,0)</f>
        <v>0</v>
      </c>
      <c r="U70" s="26" t="n">
        <f aca="false">IF($T70=1,IF(COUNTIFS($B$2:$B70,$B70,$A$2:$A70,$A70,$T$2:$T70,1)=1,1,0),0)</f>
        <v>0</v>
      </c>
      <c r="V70" s="29" t="str">
        <f aca="false">IF(AND($A70="",$B70="",$G70=""),"",IF(NOT(ISNUMBER($A70)),"Date manquante ou non reconnue",IF($B70="","Technicien manquant",IF(COUNTIF(Production!$A$7:$A$21,$B70)=0,"Technicien absent de la liste (onglet Production)",IF($G70="","Code BPU manquant (colonne G)",IF($O70="?","Code BPU inconnu (onglet Prestations)",IF($P70="?","Catégorie inconnue (onglet Règles)",IF(AND($E70&lt;&gt;"",NOT(ISNUMBER($E70))),"Quantité non reconnue",IF(AND($P70="au prix",NOT(ISNUMBER($Q70))),"Prix sur devis à saisir (colonne I)",IF($S70="","Règle à compléter (onglet Règles)",""))))))))))</f>
        <v/>
      </c>
    </row>
    <row r="71" customFormat="false" ht="15" hidden="false" customHeight="false" outlineLevel="0" collapsed="false">
      <c r="A71" s="23"/>
      <c r="I71" s="24"/>
      <c r="J71" s="24"/>
      <c r="N71" s="25"/>
      <c r="O71" s="26" t="str">
        <f aca="false">IF($G71="","",IFERROR(INDEX(Prestations!$F$5:$F$256,MATCH($G71,Prestations!$B$5:$B$256,0)),"?"))</f>
        <v/>
      </c>
      <c r="P71" s="26" t="str">
        <f aca="false">IF($O71="","",IF($O71="?","?",IFERROR(INDEX(Règles!$C$5:$C$17,MATCH($O71,Règles!$A$5:$A$17,0)),"?")))</f>
        <v/>
      </c>
      <c r="Q71" s="27" t="str">
        <f aca="false">IF($G71="","",IF(ISNUMBER($I71),$I71,IFERROR(IF(ISNUMBER(INDEX(Prestations!$E$5:$E$256,MATCH($G71,Prestations!$B$5:$B$256,0))),INDEX(Prestations!$E$5:$E$256,MATCH($G71,Prestations!$B$5:$B$256,0)),""),"")))</f>
        <v/>
      </c>
      <c r="R71" s="27" t="str">
        <f aca="false">IFERROR(IF(ISNUMBER($Q71),$Q71*IF($E71="",1,$E71),""),"")</f>
        <v/>
      </c>
      <c r="S71" s="28" t="str">
        <f aca="false">IFERROR(IF($P71="au nombre",IF(N(INDEX(Règles!$D$5:$D$17,MATCH($O71,Règles!$A$5:$A$17,0)))&gt;0,IF($E71="",1,$E71)/INDEX(Règles!$D$5:$D$17,MATCH($O71,Règles!$A$5:$A$17,0)),""),IF($P71="au prix",IF(AND(ISNUMBER($R71),N(INDEX(Règles!$E$5:$E$17,MATCH($O71,Règles!$A$5:$A$17,0)))&gt;0),$R71/INDEX(Règles!$E$5:$E$17,MATCH($O71,Règles!$A$5:$A$17,0)),""),IF(OR($P71="ne compte pas",$P71="absence"),0,""))),"")</f>
        <v/>
      </c>
      <c r="T71" s="26" t="n">
        <f aca="false">IF(AND(ISNUMBER($A71),$B71&lt;&gt;"",$G71&lt;&gt;"",$P71&lt;&gt;"absence"),1,0)</f>
        <v>0</v>
      </c>
      <c r="U71" s="26" t="n">
        <f aca="false">IF($T71=1,IF(COUNTIFS($B$2:$B71,$B71,$A$2:$A71,$A71,$T$2:$T71,1)=1,1,0),0)</f>
        <v>0</v>
      </c>
      <c r="V71" s="29" t="str">
        <f aca="false">IF(AND($A71="",$B71="",$G71=""),"",IF(NOT(ISNUMBER($A71)),"Date manquante ou non reconnue",IF($B71="","Technicien manquant",IF(COUNTIF(Production!$A$7:$A$21,$B71)=0,"Technicien absent de la liste (onglet Production)",IF($G71="","Code BPU manquant (colonne G)",IF($O71="?","Code BPU inconnu (onglet Prestations)",IF($P71="?","Catégorie inconnue (onglet Règles)",IF(AND($E71&lt;&gt;"",NOT(ISNUMBER($E71))),"Quantité non reconnue",IF(AND($P71="au prix",NOT(ISNUMBER($Q71))),"Prix sur devis à saisir (colonne I)",IF($S71="","Règle à compléter (onglet Règles)",""))))))))))</f>
        <v/>
      </c>
    </row>
    <row r="72" customFormat="false" ht="15" hidden="false" customHeight="false" outlineLevel="0" collapsed="false">
      <c r="A72" s="23"/>
      <c r="I72" s="24"/>
      <c r="J72" s="24"/>
      <c r="N72" s="25"/>
      <c r="O72" s="26" t="str">
        <f aca="false">IF($G72="","",IFERROR(INDEX(Prestations!$F$5:$F$256,MATCH($G72,Prestations!$B$5:$B$256,0)),"?"))</f>
        <v/>
      </c>
      <c r="P72" s="26" t="str">
        <f aca="false">IF($O72="","",IF($O72="?","?",IFERROR(INDEX(Règles!$C$5:$C$17,MATCH($O72,Règles!$A$5:$A$17,0)),"?")))</f>
        <v/>
      </c>
      <c r="Q72" s="27" t="str">
        <f aca="false">IF($G72="","",IF(ISNUMBER($I72),$I72,IFERROR(IF(ISNUMBER(INDEX(Prestations!$E$5:$E$256,MATCH($G72,Prestations!$B$5:$B$256,0))),INDEX(Prestations!$E$5:$E$256,MATCH($G72,Prestations!$B$5:$B$256,0)),""),"")))</f>
        <v/>
      </c>
      <c r="R72" s="27" t="str">
        <f aca="false">IFERROR(IF(ISNUMBER($Q72),$Q72*IF($E72="",1,$E72),""),"")</f>
        <v/>
      </c>
      <c r="S72" s="28" t="str">
        <f aca="false">IFERROR(IF($P72="au nombre",IF(N(INDEX(Règles!$D$5:$D$17,MATCH($O72,Règles!$A$5:$A$17,0)))&gt;0,IF($E72="",1,$E72)/INDEX(Règles!$D$5:$D$17,MATCH($O72,Règles!$A$5:$A$17,0)),""),IF($P72="au prix",IF(AND(ISNUMBER($R72),N(INDEX(Règles!$E$5:$E$17,MATCH($O72,Règles!$A$5:$A$17,0)))&gt;0),$R72/INDEX(Règles!$E$5:$E$17,MATCH($O72,Règles!$A$5:$A$17,0)),""),IF(OR($P72="ne compte pas",$P72="absence"),0,""))),"")</f>
        <v/>
      </c>
      <c r="T72" s="26" t="n">
        <f aca="false">IF(AND(ISNUMBER($A72),$B72&lt;&gt;"",$G72&lt;&gt;"",$P72&lt;&gt;"absence"),1,0)</f>
        <v>0</v>
      </c>
      <c r="U72" s="26" t="n">
        <f aca="false">IF($T72=1,IF(COUNTIFS($B$2:$B72,$B72,$A$2:$A72,$A72,$T$2:$T72,1)=1,1,0),0)</f>
        <v>0</v>
      </c>
      <c r="V72" s="29" t="str">
        <f aca="false">IF(AND($A72="",$B72="",$G72=""),"",IF(NOT(ISNUMBER($A72)),"Date manquante ou non reconnue",IF($B72="","Technicien manquant",IF(COUNTIF(Production!$A$7:$A$21,$B72)=0,"Technicien absent de la liste (onglet Production)",IF($G72="","Code BPU manquant (colonne G)",IF($O72="?","Code BPU inconnu (onglet Prestations)",IF($P72="?","Catégorie inconnue (onglet Règles)",IF(AND($E72&lt;&gt;"",NOT(ISNUMBER($E72))),"Quantité non reconnue",IF(AND($P72="au prix",NOT(ISNUMBER($Q72))),"Prix sur devis à saisir (colonne I)",IF($S72="","Règle à compléter (onglet Règles)",""))))))))))</f>
        <v/>
      </c>
    </row>
    <row r="73" customFormat="false" ht="15" hidden="false" customHeight="false" outlineLevel="0" collapsed="false">
      <c r="A73" s="23"/>
      <c r="I73" s="24"/>
      <c r="J73" s="24"/>
      <c r="N73" s="25"/>
      <c r="O73" s="26" t="str">
        <f aca="false">IF($G73="","",IFERROR(INDEX(Prestations!$F$5:$F$256,MATCH($G73,Prestations!$B$5:$B$256,0)),"?"))</f>
        <v/>
      </c>
      <c r="P73" s="26" t="str">
        <f aca="false">IF($O73="","",IF($O73="?","?",IFERROR(INDEX(Règles!$C$5:$C$17,MATCH($O73,Règles!$A$5:$A$17,0)),"?")))</f>
        <v/>
      </c>
      <c r="Q73" s="27" t="str">
        <f aca="false">IF($G73="","",IF(ISNUMBER($I73),$I73,IFERROR(IF(ISNUMBER(INDEX(Prestations!$E$5:$E$256,MATCH($G73,Prestations!$B$5:$B$256,0))),INDEX(Prestations!$E$5:$E$256,MATCH($G73,Prestations!$B$5:$B$256,0)),""),"")))</f>
        <v/>
      </c>
      <c r="R73" s="27" t="str">
        <f aca="false">IFERROR(IF(ISNUMBER($Q73),$Q73*IF($E73="",1,$E73),""),"")</f>
        <v/>
      </c>
      <c r="S73" s="28" t="str">
        <f aca="false">IFERROR(IF($P73="au nombre",IF(N(INDEX(Règles!$D$5:$D$17,MATCH($O73,Règles!$A$5:$A$17,0)))&gt;0,IF($E73="",1,$E73)/INDEX(Règles!$D$5:$D$17,MATCH($O73,Règles!$A$5:$A$17,0)),""),IF($P73="au prix",IF(AND(ISNUMBER($R73),N(INDEX(Règles!$E$5:$E$17,MATCH($O73,Règles!$A$5:$A$17,0)))&gt;0),$R73/INDEX(Règles!$E$5:$E$17,MATCH($O73,Règles!$A$5:$A$17,0)),""),IF(OR($P73="ne compte pas",$P73="absence"),0,""))),"")</f>
        <v/>
      </c>
      <c r="T73" s="26" t="n">
        <f aca="false">IF(AND(ISNUMBER($A73),$B73&lt;&gt;"",$G73&lt;&gt;"",$P73&lt;&gt;"absence"),1,0)</f>
        <v>0</v>
      </c>
      <c r="U73" s="26" t="n">
        <f aca="false">IF($T73=1,IF(COUNTIFS($B$2:$B73,$B73,$A$2:$A73,$A73,$T$2:$T73,1)=1,1,0),0)</f>
        <v>0</v>
      </c>
      <c r="V73" s="29" t="str">
        <f aca="false">IF(AND($A73="",$B73="",$G73=""),"",IF(NOT(ISNUMBER($A73)),"Date manquante ou non reconnue",IF($B73="","Technicien manquant",IF(COUNTIF(Production!$A$7:$A$21,$B73)=0,"Technicien absent de la liste (onglet Production)",IF($G73="","Code BPU manquant (colonne G)",IF($O73="?","Code BPU inconnu (onglet Prestations)",IF($P73="?","Catégorie inconnue (onglet Règles)",IF(AND($E73&lt;&gt;"",NOT(ISNUMBER($E73))),"Quantité non reconnue",IF(AND($P73="au prix",NOT(ISNUMBER($Q73))),"Prix sur devis à saisir (colonne I)",IF($S73="","Règle à compléter (onglet Règles)",""))))))))))</f>
        <v/>
      </c>
    </row>
    <row r="74" customFormat="false" ht="15" hidden="false" customHeight="false" outlineLevel="0" collapsed="false">
      <c r="A74" s="23"/>
      <c r="I74" s="24"/>
      <c r="J74" s="24"/>
      <c r="N74" s="25"/>
      <c r="O74" s="26" t="str">
        <f aca="false">IF($G74="","",IFERROR(INDEX(Prestations!$F$5:$F$256,MATCH($G74,Prestations!$B$5:$B$256,0)),"?"))</f>
        <v/>
      </c>
      <c r="P74" s="26" t="str">
        <f aca="false">IF($O74="","",IF($O74="?","?",IFERROR(INDEX(Règles!$C$5:$C$17,MATCH($O74,Règles!$A$5:$A$17,0)),"?")))</f>
        <v/>
      </c>
      <c r="Q74" s="27" t="str">
        <f aca="false">IF($G74="","",IF(ISNUMBER($I74),$I74,IFERROR(IF(ISNUMBER(INDEX(Prestations!$E$5:$E$256,MATCH($G74,Prestations!$B$5:$B$256,0))),INDEX(Prestations!$E$5:$E$256,MATCH($G74,Prestations!$B$5:$B$256,0)),""),"")))</f>
        <v/>
      </c>
      <c r="R74" s="27" t="str">
        <f aca="false">IFERROR(IF(ISNUMBER($Q74),$Q74*IF($E74="",1,$E74),""),"")</f>
        <v/>
      </c>
      <c r="S74" s="28" t="str">
        <f aca="false">IFERROR(IF($P74="au nombre",IF(N(INDEX(Règles!$D$5:$D$17,MATCH($O74,Règles!$A$5:$A$17,0)))&gt;0,IF($E74="",1,$E74)/INDEX(Règles!$D$5:$D$17,MATCH($O74,Règles!$A$5:$A$17,0)),""),IF($P74="au prix",IF(AND(ISNUMBER($R74),N(INDEX(Règles!$E$5:$E$17,MATCH($O74,Règles!$A$5:$A$17,0)))&gt;0),$R74/INDEX(Règles!$E$5:$E$17,MATCH($O74,Règles!$A$5:$A$17,0)),""),IF(OR($P74="ne compte pas",$P74="absence"),0,""))),"")</f>
        <v/>
      </c>
      <c r="T74" s="26" t="n">
        <f aca="false">IF(AND(ISNUMBER($A74),$B74&lt;&gt;"",$G74&lt;&gt;"",$P74&lt;&gt;"absence"),1,0)</f>
        <v>0</v>
      </c>
      <c r="U74" s="26" t="n">
        <f aca="false">IF($T74=1,IF(COUNTIFS($B$2:$B74,$B74,$A$2:$A74,$A74,$T$2:$T74,1)=1,1,0),0)</f>
        <v>0</v>
      </c>
      <c r="V74" s="29" t="str">
        <f aca="false">IF(AND($A74="",$B74="",$G74=""),"",IF(NOT(ISNUMBER($A74)),"Date manquante ou non reconnue",IF($B74="","Technicien manquant",IF(COUNTIF(Production!$A$7:$A$21,$B74)=0,"Technicien absent de la liste (onglet Production)",IF($G74="","Code BPU manquant (colonne G)",IF($O74="?","Code BPU inconnu (onglet Prestations)",IF($P74="?","Catégorie inconnue (onglet Règles)",IF(AND($E74&lt;&gt;"",NOT(ISNUMBER($E74))),"Quantité non reconnue",IF(AND($P74="au prix",NOT(ISNUMBER($Q74))),"Prix sur devis à saisir (colonne I)",IF($S74="","Règle à compléter (onglet Règles)",""))))))))))</f>
        <v/>
      </c>
    </row>
    <row r="75" customFormat="false" ht="15" hidden="false" customHeight="false" outlineLevel="0" collapsed="false">
      <c r="A75" s="23"/>
      <c r="I75" s="24"/>
      <c r="J75" s="24"/>
      <c r="N75" s="25"/>
      <c r="O75" s="26" t="str">
        <f aca="false">IF($G75="","",IFERROR(INDEX(Prestations!$F$5:$F$256,MATCH($G75,Prestations!$B$5:$B$256,0)),"?"))</f>
        <v/>
      </c>
      <c r="P75" s="26" t="str">
        <f aca="false">IF($O75="","",IF($O75="?","?",IFERROR(INDEX(Règles!$C$5:$C$17,MATCH($O75,Règles!$A$5:$A$17,0)),"?")))</f>
        <v/>
      </c>
      <c r="Q75" s="27" t="str">
        <f aca="false">IF($G75="","",IF(ISNUMBER($I75),$I75,IFERROR(IF(ISNUMBER(INDEX(Prestations!$E$5:$E$256,MATCH($G75,Prestations!$B$5:$B$256,0))),INDEX(Prestations!$E$5:$E$256,MATCH($G75,Prestations!$B$5:$B$256,0)),""),"")))</f>
        <v/>
      </c>
      <c r="R75" s="27" t="str">
        <f aca="false">IFERROR(IF(ISNUMBER($Q75),$Q75*IF($E75="",1,$E75),""),"")</f>
        <v/>
      </c>
      <c r="S75" s="28" t="str">
        <f aca="false">IFERROR(IF($P75="au nombre",IF(N(INDEX(Règles!$D$5:$D$17,MATCH($O75,Règles!$A$5:$A$17,0)))&gt;0,IF($E75="",1,$E75)/INDEX(Règles!$D$5:$D$17,MATCH($O75,Règles!$A$5:$A$17,0)),""),IF($P75="au prix",IF(AND(ISNUMBER($R75),N(INDEX(Règles!$E$5:$E$17,MATCH($O75,Règles!$A$5:$A$17,0)))&gt;0),$R75/INDEX(Règles!$E$5:$E$17,MATCH($O75,Règles!$A$5:$A$17,0)),""),IF(OR($P75="ne compte pas",$P75="absence"),0,""))),"")</f>
        <v/>
      </c>
      <c r="T75" s="26" t="n">
        <f aca="false">IF(AND(ISNUMBER($A75),$B75&lt;&gt;"",$G75&lt;&gt;"",$P75&lt;&gt;"absence"),1,0)</f>
        <v>0</v>
      </c>
      <c r="U75" s="26" t="n">
        <f aca="false">IF($T75=1,IF(COUNTIFS($B$2:$B75,$B75,$A$2:$A75,$A75,$T$2:$T75,1)=1,1,0),0)</f>
        <v>0</v>
      </c>
      <c r="V75" s="29" t="str">
        <f aca="false">IF(AND($A75="",$B75="",$G75=""),"",IF(NOT(ISNUMBER($A75)),"Date manquante ou non reconnue",IF($B75="","Technicien manquant",IF(COUNTIF(Production!$A$7:$A$21,$B75)=0,"Technicien absent de la liste (onglet Production)",IF($G75="","Code BPU manquant (colonne G)",IF($O75="?","Code BPU inconnu (onglet Prestations)",IF($P75="?","Catégorie inconnue (onglet Règles)",IF(AND($E75&lt;&gt;"",NOT(ISNUMBER($E75))),"Quantité non reconnue",IF(AND($P75="au prix",NOT(ISNUMBER($Q75))),"Prix sur devis à saisir (colonne I)",IF($S75="","Règle à compléter (onglet Règles)",""))))))))))</f>
        <v/>
      </c>
    </row>
    <row r="76" customFormat="false" ht="15" hidden="false" customHeight="false" outlineLevel="0" collapsed="false">
      <c r="A76" s="23"/>
      <c r="I76" s="24"/>
      <c r="J76" s="24"/>
      <c r="N76" s="25"/>
      <c r="O76" s="26" t="str">
        <f aca="false">IF($G76="","",IFERROR(INDEX(Prestations!$F$5:$F$256,MATCH($G76,Prestations!$B$5:$B$256,0)),"?"))</f>
        <v/>
      </c>
      <c r="P76" s="26" t="str">
        <f aca="false">IF($O76="","",IF($O76="?","?",IFERROR(INDEX(Règles!$C$5:$C$17,MATCH($O76,Règles!$A$5:$A$17,0)),"?")))</f>
        <v/>
      </c>
      <c r="Q76" s="27" t="str">
        <f aca="false">IF($G76="","",IF(ISNUMBER($I76),$I76,IFERROR(IF(ISNUMBER(INDEX(Prestations!$E$5:$E$256,MATCH($G76,Prestations!$B$5:$B$256,0))),INDEX(Prestations!$E$5:$E$256,MATCH($G76,Prestations!$B$5:$B$256,0)),""),"")))</f>
        <v/>
      </c>
      <c r="R76" s="27" t="str">
        <f aca="false">IFERROR(IF(ISNUMBER($Q76),$Q76*IF($E76="",1,$E76),""),"")</f>
        <v/>
      </c>
      <c r="S76" s="28" t="str">
        <f aca="false">IFERROR(IF($P76="au nombre",IF(N(INDEX(Règles!$D$5:$D$17,MATCH($O76,Règles!$A$5:$A$17,0)))&gt;0,IF($E76="",1,$E76)/INDEX(Règles!$D$5:$D$17,MATCH($O76,Règles!$A$5:$A$17,0)),""),IF($P76="au prix",IF(AND(ISNUMBER($R76),N(INDEX(Règles!$E$5:$E$17,MATCH($O76,Règles!$A$5:$A$17,0)))&gt;0),$R76/INDEX(Règles!$E$5:$E$17,MATCH($O76,Règles!$A$5:$A$17,0)),""),IF(OR($P76="ne compte pas",$P76="absence"),0,""))),"")</f>
        <v/>
      </c>
      <c r="T76" s="26" t="n">
        <f aca="false">IF(AND(ISNUMBER($A76),$B76&lt;&gt;"",$G76&lt;&gt;"",$P76&lt;&gt;"absence"),1,0)</f>
        <v>0</v>
      </c>
      <c r="U76" s="26" t="n">
        <f aca="false">IF($T76=1,IF(COUNTIFS($B$2:$B76,$B76,$A$2:$A76,$A76,$T$2:$T76,1)=1,1,0),0)</f>
        <v>0</v>
      </c>
      <c r="V76" s="29" t="str">
        <f aca="false">IF(AND($A76="",$B76="",$G76=""),"",IF(NOT(ISNUMBER($A76)),"Date manquante ou non reconnue",IF($B76="","Technicien manquant",IF(COUNTIF(Production!$A$7:$A$21,$B76)=0,"Technicien absent de la liste (onglet Production)",IF($G76="","Code BPU manquant (colonne G)",IF($O76="?","Code BPU inconnu (onglet Prestations)",IF($P76="?","Catégorie inconnue (onglet Règles)",IF(AND($E76&lt;&gt;"",NOT(ISNUMBER($E76))),"Quantité non reconnue",IF(AND($P76="au prix",NOT(ISNUMBER($Q76))),"Prix sur devis à saisir (colonne I)",IF($S76="","Règle à compléter (onglet Règles)",""))))))))))</f>
        <v/>
      </c>
    </row>
    <row r="77" customFormat="false" ht="15" hidden="false" customHeight="false" outlineLevel="0" collapsed="false">
      <c r="A77" s="23"/>
      <c r="I77" s="24"/>
      <c r="J77" s="24"/>
      <c r="N77" s="25"/>
      <c r="O77" s="26" t="str">
        <f aca="false">IF($G77="","",IFERROR(INDEX(Prestations!$F$5:$F$256,MATCH($G77,Prestations!$B$5:$B$256,0)),"?"))</f>
        <v/>
      </c>
      <c r="P77" s="26" t="str">
        <f aca="false">IF($O77="","",IF($O77="?","?",IFERROR(INDEX(Règles!$C$5:$C$17,MATCH($O77,Règles!$A$5:$A$17,0)),"?")))</f>
        <v/>
      </c>
      <c r="Q77" s="27" t="str">
        <f aca="false">IF($G77="","",IF(ISNUMBER($I77),$I77,IFERROR(IF(ISNUMBER(INDEX(Prestations!$E$5:$E$256,MATCH($G77,Prestations!$B$5:$B$256,0))),INDEX(Prestations!$E$5:$E$256,MATCH($G77,Prestations!$B$5:$B$256,0)),""),"")))</f>
        <v/>
      </c>
      <c r="R77" s="27" t="str">
        <f aca="false">IFERROR(IF(ISNUMBER($Q77),$Q77*IF($E77="",1,$E77),""),"")</f>
        <v/>
      </c>
      <c r="S77" s="28" t="str">
        <f aca="false">IFERROR(IF($P77="au nombre",IF(N(INDEX(Règles!$D$5:$D$17,MATCH($O77,Règles!$A$5:$A$17,0)))&gt;0,IF($E77="",1,$E77)/INDEX(Règles!$D$5:$D$17,MATCH($O77,Règles!$A$5:$A$17,0)),""),IF($P77="au prix",IF(AND(ISNUMBER($R77),N(INDEX(Règles!$E$5:$E$17,MATCH($O77,Règles!$A$5:$A$17,0)))&gt;0),$R77/INDEX(Règles!$E$5:$E$17,MATCH($O77,Règles!$A$5:$A$17,0)),""),IF(OR($P77="ne compte pas",$P77="absence"),0,""))),"")</f>
        <v/>
      </c>
      <c r="T77" s="26" t="n">
        <f aca="false">IF(AND(ISNUMBER($A77),$B77&lt;&gt;"",$G77&lt;&gt;"",$P77&lt;&gt;"absence"),1,0)</f>
        <v>0</v>
      </c>
      <c r="U77" s="26" t="n">
        <f aca="false">IF($T77=1,IF(COUNTIFS($B$2:$B77,$B77,$A$2:$A77,$A77,$T$2:$T77,1)=1,1,0),0)</f>
        <v>0</v>
      </c>
      <c r="V77" s="29" t="str">
        <f aca="false">IF(AND($A77="",$B77="",$G77=""),"",IF(NOT(ISNUMBER($A77)),"Date manquante ou non reconnue",IF($B77="","Technicien manquant",IF(COUNTIF(Production!$A$7:$A$21,$B77)=0,"Technicien absent de la liste (onglet Production)",IF($G77="","Code BPU manquant (colonne G)",IF($O77="?","Code BPU inconnu (onglet Prestations)",IF($P77="?","Catégorie inconnue (onglet Règles)",IF(AND($E77&lt;&gt;"",NOT(ISNUMBER($E77))),"Quantité non reconnue",IF(AND($P77="au prix",NOT(ISNUMBER($Q77))),"Prix sur devis à saisir (colonne I)",IF($S77="","Règle à compléter (onglet Règles)",""))))))))))</f>
        <v/>
      </c>
    </row>
    <row r="78" customFormat="false" ht="15" hidden="false" customHeight="false" outlineLevel="0" collapsed="false">
      <c r="A78" s="23"/>
      <c r="I78" s="24"/>
      <c r="J78" s="24"/>
      <c r="N78" s="25"/>
      <c r="O78" s="26" t="str">
        <f aca="false">IF($G78="","",IFERROR(INDEX(Prestations!$F$5:$F$256,MATCH($G78,Prestations!$B$5:$B$256,0)),"?"))</f>
        <v/>
      </c>
      <c r="P78" s="26" t="str">
        <f aca="false">IF($O78="","",IF($O78="?","?",IFERROR(INDEX(Règles!$C$5:$C$17,MATCH($O78,Règles!$A$5:$A$17,0)),"?")))</f>
        <v/>
      </c>
      <c r="Q78" s="27" t="str">
        <f aca="false">IF($G78="","",IF(ISNUMBER($I78),$I78,IFERROR(IF(ISNUMBER(INDEX(Prestations!$E$5:$E$256,MATCH($G78,Prestations!$B$5:$B$256,0))),INDEX(Prestations!$E$5:$E$256,MATCH($G78,Prestations!$B$5:$B$256,0)),""),"")))</f>
        <v/>
      </c>
      <c r="R78" s="27" t="str">
        <f aca="false">IFERROR(IF(ISNUMBER($Q78),$Q78*IF($E78="",1,$E78),""),"")</f>
        <v/>
      </c>
      <c r="S78" s="28" t="str">
        <f aca="false">IFERROR(IF($P78="au nombre",IF(N(INDEX(Règles!$D$5:$D$17,MATCH($O78,Règles!$A$5:$A$17,0)))&gt;0,IF($E78="",1,$E78)/INDEX(Règles!$D$5:$D$17,MATCH($O78,Règles!$A$5:$A$17,0)),""),IF($P78="au prix",IF(AND(ISNUMBER($R78),N(INDEX(Règles!$E$5:$E$17,MATCH($O78,Règles!$A$5:$A$17,0)))&gt;0),$R78/INDEX(Règles!$E$5:$E$17,MATCH($O78,Règles!$A$5:$A$17,0)),""),IF(OR($P78="ne compte pas",$P78="absence"),0,""))),"")</f>
        <v/>
      </c>
      <c r="T78" s="26" t="n">
        <f aca="false">IF(AND(ISNUMBER($A78),$B78&lt;&gt;"",$G78&lt;&gt;"",$P78&lt;&gt;"absence"),1,0)</f>
        <v>0</v>
      </c>
      <c r="U78" s="26" t="n">
        <f aca="false">IF($T78=1,IF(COUNTIFS($B$2:$B78,$B78,$A$2:$A78,$A78,$T$2:$T78,1)=1,1,0),0)</f>
        <v>0</v>
      </c>
      <c r="V78" s="29" t="str">
        <f aca="false">IF(AND($A78="",$B78="",$G78=""),"",IF(NOT(ISNUMBER($A78)),"Date manquante ou non reconnue",IF($B78="","Technicien manquant",IF(COUNTIF(Production!$A$7:$A$21,$B78)=0,"Technicien absent de la liste (onglet Production)",IF($G78="","Code BPU manquant (colonne G)",IF($O78="?","Code BPU inconnu (onglet Prestations)",IF($P78="?","Catégorie inconnue (onglet Règles)",IF(AND($E78&lt;&gt;"",NOT(ISNUMBER($E78))),"Quantité non reconnue",IF(AND($P78="au prix",NOT(ISNUMBER($Q78))),"Prix sur devis à saisir (colonne I)",IF($S78="","Règle à compléter (onglet Règles)",""))))))))))</f>
        <v/>
      </c>
    </row>
    <row r="79" customFormat="false" ht="15" hidden="false" customHeight="false" outlineLevel="0" collapsed="false">
      <c r="A79" s="23"/>
      <c r="I79" s="24"/>
      <c r="J79" s="24"/>
      <c r="N79" s="25"/>
      <c r="O79" s="26" t="str">
        <f aca="false">IF($G79="","",IFERROR(INDEX(Prestations!$F$5:$F$256,MATCH($G79,Prestations!$B$5:$B$256,0)),"?"))</f>
        <v/>
      </c>
      <c r="P79" s="26" t="str">
        <f aca="false">IF($O79="","",IF($O79="?","?",IFERROR(INDEX(Règles!$C$5:$C$17,MATCH($O79,Règles!$A$5:$A$17,0)),"?")))</f>
        <v/>
      </c>
      <c r="Q79" s="27" t="str">
        <f aca="false">IF($G79="","",IF(ISNUMBER($I79),$I79,IFERROR(IF(ISNUMBER(INDEX(Prestations!$E$5:$E$256,MATCH($G79,Prestations!$B$5:$B$256,0))),INDEX(Prestations!$E$5:$E$256,MATCH($G79,Prestations!$B$5:$B$256,0)),""),"")))</f>
        <v/>
      </c>
      <c r="R79" s="27" t="str">
        <f aca="false">IFERROR(IF(ISNUMBER($Q79),$Q79*IF($E79="",1,$E79),""),"")</f>
        <v/>
      </c>
      <c r="S79" s="28" t="str">
        <f aca="false">IFERROR(IF($P79="au nombre",IF(N(INDEX(Règles!$D$5:$D$17,MATCH($O79,Règles!$A$5:$A$17,0)))&gt;0,IF($E79="",1,$E79)/INDEX(Règles!$D$5:$D$17,MATCH($O79,Règles!$A$5:$A$17,0)),""),IF($P79="au prix",IF(AND(ISNUMBER($R79),N(INDEX(Règles!$E$5:$E$17,MATCH($O79,Règles!$A$5:$A$17,0)))&gt;0),$R79/INDEX(Règles!$E$5:$E$17,MATCH($O79,Règles!$A$5:$A$17,0)),""),IF(OR($P79="ne compte pas",$P79="absence"),0,""))),"")</f>
        <v/>
      </c>
      <c r="T79" s="26" t="n">
        <f aca="false">IF(AND(ISNUMBER($A79),$B79&lt;&gt;"",$G79&lt;&gt;"",$P79&lt;&gt;"absence"),1,0)</f>
        <v>0</v>
      </c>
      <c r="U79" s="26" t="n">
        <f aca="false">IF($T79=1,IF(COUNTIFS($B$2:$B79,$B79,$A$2:$A79,$A79,$T$2:$T79,1)=1,1,0),0)</f>
        <v>0</v>
      </c>
      <c r="V79" s="29" t="str">
        <f aca="false">IF(AND($A79="",$B79="",$G79=""),"",IF(NOT(ISNUMBER($A79)),"Date manquante ou non reconnue",IF($B79="","Technicien manquant",IF(COUNTIF(Production!$A$7:$A$21,$B79)=0,"Technicien absent de la liste (onglet Production)",IF($G79="","Code BPU manquant (colonne G)",IF($O79="?","Code BPU inconnu (onglet Prestations)",IF($P79="?","Catégorie inconnue (onglet Règles)",IF(AND($E79&lt;&gt;"",NOT(ISNUMBER($E79))),"Quantité non reconnue",IF(AND($P79="au prix",NOT(ISNUMBER($Q79))),"Prix sur devis à saisir (colonne I)",IF($S79="","Règle à compléter (onglet Règles)",""))))))))))</f>
        <v/>
      </c>
    </row>
    <row r="80" customFormat="false" ht="15" hidden="false" customHeight="false" outlineLevel="0" collapsed="false">
      <c r="A80" s="23"/>
      <c r="I80" s="24"/>
      <c r="J80" s="24"/>
      <c r="N80" s="25"/>
      <c r="O80" s="26" t="str">
        <f aca="false">IF($G80="","",IFERROR(INDEX(Prestations!$F$5:$F$256,MATCH($G80,Prestations!$B$5:$B$256,0)),"?"))</f>
        <v/>
      </c>
      <c r="P80" s="26" t="str">
        <f aca="false">IF($O80="","",IF($O80="?","?",IFERROR(INDEX(Règles!$C$5:$C$17,MATCH($O80,Règles!$A$5:$A$17,0)),"?")))</f>
        <v/>
      </c>
      <c r="Q80" s="27" t="str">
        <f aca="false">IF($G80="","",IF(ISNUMBER($I80),$I80,IFERROR(IF(ISNUMBER(INDEX(Prestations!$E$5:$E$256,MATCH($G80,Prestations!$B$5:$B$256,0))),INDEX(Prestations!$E$5:$E$256,MATCH($G80,Prestations!$B$5:$B$256,0)),""),"")))</f>
        <v/>
      </c>
      <c r="R80" s="27" t="str">
        <f aca="false">IFERROR(IF(ISNUMBER($Q80),$Q80*IF($E80="",1,$E80),""),"")</f>
        <v/>
      </c>
      <c r="S80" s="28" t="str">
        <f aca="false">IFERROR(IF($P80="au nombre",IF(N(INDEX(Règles!$D$5:$D$17,MATCH($O80,Règles!$A$5:$A$17,0)))&gt;0,IF($E80="",1,$E80)/INDEX(Règles!$D$5:$D$17,MATCH($O80,Règles!$A$5:$A$17,0)),""),IF($P80="au prix",IF(AND(ISNUMBER($R80),N(INDEX(Règles!$E$5:$E$17,MATCH($O80,Règles!$A$5:$A$17,0)))&gt;0),$R80/INDEX(Règles!$E$5:$E$17,MATCH($O80,Règles!$A$5:$A$17,0)),""),IF(OR($P80="ne compte pas",$P80="absence"),0,""))),"")</f>
        <v/>
      </c>
      <c r="T80" s="26" t="n">
        <f aca="false">IF(AND(ISNUMBER($A80),$B80&lt;&gt;"",$G80&lt;&gt;"",$P80&lt;&gt;"absence"),1,0)</f>
        <v>0</v>
      </c>
      <c r="U80" s="26" t="n">
        <f aca="false">IF($T80=1,IF(COUNTIFS($B$2:$B80,$B80,$A$2:$A80,$A80,$T$2:$T80,1)=1,1,0),0)</f>
        <v>0</v>
      </c>
      <c r="V80" s="29" t="str">
        <f aca="false">IF(AND($A80="",$B80="",$G80=""),"",IF(NOT(ISNUMBER($A80)),"Date manquante ou non reconnue",IF($B80="","Technicien manquant",IF(COUNTIF(Production!$A$7:$A$21,$B80)=0,"Technicien absent de la liste (onglet Production)",IF($G80="","Code BPU manquant (colonne G)",IF($O80="?","Code BPU inconnu (onglet Prestations)",IF($P80="?","Catégorie inconnue (onglet Règles)",IF(AND($E80&lt;&gt;"",NOT(ISNUMBER($E80))),"Quantité non reconnue",IF(AND($P80="au prix",NOT(ISNUMBER($Q80))),"Prix sur devis à saisir (colonne I)",IF($S80="","Règle à compléter (onglet Règles)",""))))))))))</f>
        <v/>
      </c>
    </row>
    <row r="81" customFormat="false" ht="15" hidden="false" customHeight="false" outlineLevel="0" collapsed="false">
      <c r="A81" s="23"/>
      <c r="I81" s="24"/>
      <c r="J81" s="24"/>
      <c r="N81" s="25"/>
      <c r="O81" s="26" t="str">
        <f aca="false">IF($G81="","",IFERROR(INDEX(Prestations!$F$5:$F$256,MATCH($G81,Prestations!$B$5:$B$256,0)),"?"))</f>
        <v/>
      </c>
      <c r="P81" s="26" t="str">
        <f aca="false">IF($O81="","",IF($O81="?","?",IFERROR(INDEX(Règles!$C$5:$C$17,MATCH($O81,Règles!$A$5:$A$17,0)),"?")))</f>
        <v/>
      </c>
      <c r="Q81" s="27" t="str">
        <f aca="false">IF($G81="","",IF(ISNUMBER($I81),$I81,IFERROR(IF(ISNUMBER(INDEX(Prestations!$E$5:$E$256,MATCH($G81,Prestations!$B$5:$B$256,0))),INDEX(Prestations!$E$5:$E$256,MATCH($G81,Prestations!$B$5:$B$256,0)),""),"")))</f>
        <v/>
      </c>
      <c r="R81" s="27" t="str">
        <f aca="false">IFERROR(IF(ISNUMBER($Q81),$Q81*IF($E81="",1,$E81),""),"")</f>
        <v/>
      </c>
      <c r="S81" s="28" t="str">
        <f aca="false">IFERROR(IF($P81="au nombre",IF(N(INDEX(Règles!$D$5:$D$17,MATCH($O81,Règles!$A$5:$A$17,0)))&gt;0,IF($E81="",1,$E81)/INDEX(Règles!$D$5:$D$17,MATCH($O81,Règles!$A$5:$A$17,0)),""),IF($P81="au prix",IF(AND(ISNUMBER($R81),N(INDEX(Règles!$E$5:$E$17,MATCH($O81,Règles!$A$5:$A$17,0)))&gt;0),$R81/INDEX(Règles!$E$5:$E$17,MATCH($O81,Règles!$A$5:$A$17,0)),""),IF(OR($P81="ne compte pas",$P81="absence"),0,""))),"")</f>
        <v/>
      </c>
      <c r="T81" s="26" t="n">
        <f aca="false">IF(AND(ISNUMBER($A81),$B81&lt;&gt;"",$G81&lt;&gt;"",$P81&lt;&gt;"absence"),1,0)</f>
        <v>0</v>
      </c>
      <c r="U81" s="26" t="n">
        <f aca="false">IF($T81=1,IF(COUNTIFS($B$2:$B81,$B81,$A$2:$A81,$A81,$T$2:$T81,1)=1,1,0),0)</f>
        <v>0</v>
      </c>
      <c r="V81" s="29" t="str">
        <f aca="false">IF(AND($A81="",$B81="",$G81=""),"",IF(NOT(ISNUMBER($A81)),"Date manquante ou non reconnue",IF($B81="","Technicien manquant",IF(COUNTIF(Production!$A$7:$A$21,$B81)=0,"Technicien absent de la liste (onglet Production)",IF($G81="","Code BPU manquant (colonne G)",IF($O81="?","Code BPU inconnu (onglet Prestations)",IF($P81="?","Catégorie inconnue (onglet Règles)",IF(AND($E81&lt;&gt;"",NOT(ISNUMBER($E81))),"Quantité non reconnue",IF(AND($P81="au prix",NOT(ISNUMBER($Q81))),"Prix sur devis à saisir (colonne I)",IF($S81="","Règle à compléter (onglet Règles)",""))))))))))</f>
        <v/>
      </c>
    </row>
    <row r="82" customFormat="false" ht="15" hidden="false" customHeight="false" outlineLevel="0" collapsed="false">
      <c r="A82" s="23"/>
      <c r="I82" s="24"/>
      <c r="J82" s="24"/>
      <c r="N82" s="25"/>
      <c r="O82" s="26" t="str">
        <f aca="false">IF($G82="","",IFERROR(INDEX(Prestations!$F$5:$F$256,MATCH($G82,Prestations!$B$5:$B$256,0)),"?"))</f>
        <v/>
      </c>
      <c r="P82" s="26" t="str">
        <f aca="false">IF($O82="","",IF($O82="?","?",IFERROR(INDEX(Règles!$C$5:$C$17,MATCH($O82,Règles!$A$5:$A$17,0)),"?")))</f>
        <v/>
      </c>
      <c r="Q82" s="27" t="str">
        <f aca="false">IF($G82="","",IF(ISNUMBER($I82),$I82,IFERROR(IF(ISNUMBER(INDEX(Prestations!$E$5:$E$256,MATCH($G82,Prestations!$B$5:$B$256,0))),INDEX(Prestations!$E$5:$E$256,MATCH($G82,Prestations!$B$5:$B$256,0)),""),"")))</f>
        <v/>
      </c>
      <c r="R82" s="27" t="str">
        <f aca="false">IFERROR(IF(ISNUMBER($Q82),$Q82*IF($E82="",1,$E82),""),"")</f>
        <v/>
      </c>
      <c r="S82" s="28" t="str">
        <f aca="false">IFERROR(IF($P82="au nombre",IF(N(INDEX(Règles!$D$5:$D$17,MATCH($O82,Règles!$A$5:$A$17,0)))&gt;0,IF($E82="",1,$E82)/INDEX(Règles!$D$5:$D$17,MATCH($O82,Règles!$A$5:$A$17,0)),""),IF($P82="au prix",IF(AND(ISNUMBER($R82),N(INDEX(Règles!$E$5:$E$17,MATCH($O82,Règles!$A$5:$A$17,0)))&gt;0),$R82/INDEX(Règles!$E$5:$E$17,MATCH($O82,Règles!$A$5:$A$17,0)),""),IF(OR($P82="ne compte pas",$P82="absence"),0,""))),"")</f>
        <v/>
      </c>
      <c r="T82" s="26" t="n">
        <f aca="false">IF(AND(ISNUMBER($A82),$B82&lt;&gt;"",$G82&lt;&gt;"",$P82&lt;&gt;"absence"),1,0)</f>
        <v>0</v>
      </c>
      <c r="U82" s="26" t="n">
        <f aca="false">IF($T82=1,IF(COUNTIFS($B$2:$B82,$B82,$A$2:$A82,$A82,$T$2:$T82,1)=1,1,0),0)</f>
        <v>0</v>
      </c>
      <c r="V82" s="29" t="str">
        <f aca="false">IF(AND($A82="",$B82="",$G82=""),"",IF(NOT(ISNUMBER($A82)),"Date manquante ou non reconnue",IF($B82="","Technicien manquant",IF(COUNTIF(Production!$A$7:$A$21,$B82)=0,"Technicien absent de la liste (onglet Production)",IF($G82="","Code BPU manquant (colonne G)",IF($O82="?","Code BPU inconnu (onglet Prestations)",IF($P82="?","Catégorie inconnue (onglet Règles)",IF(AND($E82&lt;&gt;"",NOT(ISNUMBER($E82))),"Quantité non reconnue",IF(AND($P82="au prix",NOT(ISNUMBER($Q82))),"Prix sur devis à saisir (colonne I)",IF($S82="","Règle à compléter (onglet Règles)",""))))))))))</f>
        <v/>
      </c>
    </row>
    <row r="83" customFormat="false" ht="15" hidden="false" customHeight="false" outlineLevel="0" collapsed="false">
      <c r="A83" s="23"/>
      <c r="I83" s="24"/>
      <c r="J83" s="24"/>
      <c r="N83" s="25"/>
      <c r="O83" s="26" t="str">
        <f aca="false">IF($G83="","",IFERROR(INDEX(Prestations!$F$5:$F$256,MATCH($G83,Prestations!$B$5:$B$256,0)),"?"))</f>
        <v/>
      </c>
      <c r="P83" s="26" t="str">
        <f aca="false">IF($O83="","",IF($O83="?","?",IFERROR(INDEX(Règles!$C$5:$C$17,MATCH($O83,Règles!$A$5:$A$17,0)),"?")))</f>
        <v/>
      </c>
      <c r="Q83" s="27" t="str">
        <f aca="false">IF($G83="","",IF(ISNUMBER($I83),$I83,IFERROR(IF(ISNUMBER(INDEX(Prestations!$E$5:$E$256,MATCH($G83,Prestations!$B$5:$B$256,0))),INDEX(Prestations!$E$5:$E$256,MATCH($G83,Prestations!$B$5:$B$256,0)),""),"")))</f>
        <v/>
      </c>
      <c r="R83" s="27" t="str">
        <f aca="false">IFERROR(IF(ISNUMBER($Q83),$Q83*IF($E83="",1,$E83),""),"")</f>
        <v/>
      </c>
      <c r="S83" s="28" t="str">
        <f aca="false">IFERROR(IF($P83="au nombre",IF(N(INDEX(Règles!$D$5:$D$17,MATCH($O83,Règles!$A$5:$A$17,0)))&gt;0,IF($E83="",1,$E83)/INDEX(Règles!$D$5:$D$17,MATCH($O83,Règles!$A$5:$A$17,0)),""),IF($P83="au prix",IF(AND(ISNUMBER($R83),N(INDEX(Règles!$E$5:$E$17,MATCH($O83,Règles!$A$5:$A$17,0)))&gt;0),$R83/INDEX(Règles!$E$5:$E$17,MATCH($O83,Règles!$A$5:$A$17,0)),""),IF(OR($P83="ne compte pas",$P83="absence"),0,""))),"")</f>
        <v/>
      </c>
      <c r="T83" s="26" t="n">
        <f aca="false">IF(AND(ISNUMBER($A83),$B83&lt;&gt;"",$G83&lt;&gt;"",$P83&lt;&gt;"absence"),1,0)</f>
        <v>0</v>
      </c>
      <c r="U83" s="26" t="n">
        <f aca="false">IF($T83=1,IF(COUNTIFS($B$2:$B83,$B83,$A$2:$A83,$A83,$T$2:$T83,1)=1,1,0),0)</f>
        <v>0</v>
      </c>
      <c r="V83" s="29" t="str">
        <f aca="false">IF(AND($A83="",$B83="",$G83=""),"",IF(NOT(ISNUMBER($A83)),"Date manquante ou non reconnue",IF($B83="","Technicien manquant",IF(COUNTIF(Production!$A$7:$A$21,$B83)=0,"Technicien absent de la liste (onglet Production)",IF($G83="","Code BPU manquant (colonne G)",IF($O83="?","Code BPU inconnu (onglet Prestations)",IF($P83="?","Catégorie inconnue (onglet Règles)",IF(AND($E83&lt;&gt;"",NOT(ISNUMBER($E83))),"Quantité non reconnue",IF(AND($P83="au prix",NOT(ISNUMBER($Q83))),"Prix sur devis à saisir (colonne I)",IF($S83="","Règle à compléter (onglet Règles)",""))))))))))</f>
        <v/>
      </c>
    </row>
    <row r="84" customFormat="false" ht="15" hidden="false" customHeight="false" outlineLevel="0" collapsed="false">
      <c r="A84" s="23"/>
      <c r="I84" s="24"/>
      <c r="J84" s="24"/>
      <c r="N84" s="25"/>
      <c r="O84" s="26" t="str">
        <f aca="false">IF($G84="","",IFERROR(INDEX(Prestations!$F$5:$F$256,MATCH($G84,Prestations!$B$5:$B$256,0)),"?"))</f>
        <v/>
      </c>
      <c r="P84" s="26" t="str">
        <f aca="false">IF($O84="","",IF($O84="?","?",IFERROR(INDEX(Règles!$C$5:$C$17,MATCH($O84,Règles!$A$5:$A$17,0)),"?")))</f>
        <v/>
      </c>
      <c r="Q84" s="27" t="str">
        <f aca="false">IF($G84="","",IF(ISNUMBER($I84),$I84,IFERROR(IF(ISNUMBER(INDEX(Prestations!$E$5:$E$256,MATCH($G84,Prestations!$B$5:$B$256,0))),INDEX(Prestations!$E$5:$E$256,MATCH($G84,Prestations!$B$5:$B$256,0)),""),"")))</f>
        <v/>
      </c>
      <c r="R84" s="27" t="str">
        <f aca="false">IFERROR(IF(ISNUMBER($Q84),$Q84*IF($E84="",1,$E84),""),"")</f>
        <v/>
      </c>
      <c r="S84" s="28" t="str">
        <f aca="false">IFERROR(IF($P84="au nombre",IF(N(INDEX(Règles!$D$5:$D$17,MATCH($O84,Règles!$A$5:$A$17,0)))&gt;0,IF($E84="",1,$E84)/INDEX(Règles!$D$5:$D$17,MATCH($O84,Règles!$A$5:$A$17,0)),""),IF($P84="au prix",IF(AND(ISNUMBER($R84),N(INDEX(Règles!$E$5:$E$17,MATCH($O84,Règles!$A$5:$A$17,0)))&gt;0),$R84/INDEX(Règles!$E$5:$E$17,MATCH($O84,Règles!$A$5:$A$17,0)),""),IF(OR($P84="ne compte pas",$P84="absence"),0,""))),"")</f>
        <v/>
      </c>
      <c r="T84" s="26" t="n">
        <f aca="false">IF(AND(ISNUMBER($A84),$B84&lt;&gt;"",$G84&lt;&gt;"",$P84&lt;&gt;"absence"),1,0)</f>
        <v>0</v>
      </c>
      <c r="U84" s="26" t="n">
        <f aca="false">IF($T84=1,IF(COUNTIFS($B$2:$B84,$B84,$A$2:$A84,$A84,$T$2:$T84,1)=1,1,0),0)</f>
        <v>0</v>
      </c>
      <c r="V84" s="29" t="str">
        <f aca="false">IF(AND($A84="",$B84="",$G84=""),"",IF(NOT(ISNUMBER($A84)),"Date manquante ou non reconnue",IF($B84="","Technicien manquant",IF(COUNTIF(Production!$A$7:$A$21,$B84)=0,"Technicien absent de la liste (onglet Production)",IF($G84="","Code BPU manquant (colonne G)",IF($O84="?","Code BPU inconnu (onglet Prestations)",IF($P84="?","Catégorie inconnue (onglet Règles)",IF(AND($E84&lt;&gt;"",NOT(ISNUMBER($E84))),"Quantité non reconnue",IF(AND($P84="au prix",NOT(ISNUMBER($Q84))),"Prix sur devis à saisir (colonne I)",IF($S84="","Règle à compléter (onglet Règles)",""))))))))))</f>
        <v/>
      </c>
    </row>
    <row r="85" customFormat="false" ht="15" hidden="false" customHeight="false" outlineLevel="0" collapsed="false">
      <c r="A85" s="23"/>
      <c r="I85" s="24"/>
      <c r="J85" s="24"/>
      <c r="N85" s="25"/>
      <c r="O85" s="26" t="str">
        <f aca="false">IF($G85="","",IFERROR(INDEX(Prestations!$F$5:$F$256,MATCH($G85,Prestations!$B$5:$B$256,0)),"?"))</f>
        <v/>
      </c>
      <c r="P85" s="26" t="str">
        <f aca="false">IF($O85="","",IF($O85="?","?",IFERROR(INDEX(Règles!$C$5:$C$17,MATCH($O85,Règles!$A$5:$A$17,0)),"?")))</f>
        <v/>
      </c>
      <c r="Q85" s="27" t="str">
        <f aca="false">IF($G85="","",IF(ISNUMBER($I85),$I85,IFERROR(IF(ISNUMBER(INDEX(Prestations!$E$5:$E$256,MATCH($G85,Prestations!$B$5:$B$256,0))),INDEX(Prestations!$E$5:$E$256,MATCH($G85,Prestations!$B$5:$B$256,0)),""),"")))</f>
        <v/>
      </c>
      <c r="R85" s="27" t="str">
        <f aca="false">IFERROR(IF(ISNUMBER($Q85),$Q85*IF($E85="",1,$E85),""),"")</f>
        <v/>
      </c>
      <c r="S85" s="28" t="str">
        <f aca="false">IFERROR(IF($P85="au nombre",IF(N(INDEX(Règles!$D$5:$D$17,MATCH($O85,Règles!$A$5:$A$17,0)))&gt;0,IF($E85="",1,$E85)/INDEX(Règles!$D$5:$D$17,MATCH($O85,Règles!$A$5:$A$17,0)),""),IF($P85="au prix",IF(AND(ISNUMBER($R85),N(INDEX(Règles!$E$5:$E$17,MATCH($O85,Règles!$A$5:$A$17,0)))&gt;0),$R85/INDEX(Règles!$E$5:$E$17,MATCH($O85,Règles!$A$5:$A$17,0)),""),IF(OR($P85="ne compte pas",$P85="absence"),0,""))),"")</f>
        <v/>
      </c>
      <c r="T85" s="26" t="n">
        <f aca="false">IF(AND(ISNUMBER($A85),$B85&lt;&gt;"",$G85&lt;&gt;"",$P85&lt;&gt;"absence"),1,0)</f>
        <v>0</v>
      </c>
      <c r="U85" s="26" t="n">
        <f aca="false">IF($T85=1,IF(COUNTIFS($B$2:$B85,$B85,$A$2:$A85,$A85,$T$2:$T85,1)=1,1,0),0)</f>
        <v>0</v>
      </c>
      <c r="V85" s="29" t="str">
        <f aca="false">IF(AND($A85="",$B85="",$G85=""),"",IF(NOT(ISNUMBER($A85)),"Date manquante ou non reconnue",IF($B85="","Technicien manquant",IF(COUNTIF(Production!$A$7:$A$21,$B85)=0,"Technicien absent de la liste (onglet Production)",IF($G85="","Code BPU manquant (colonne G)",IF($O85="?","Code BPU inconnu (onglet Prestations)",IF($P85="?","Catégorie inconnue (onglet Règles)",IF(AND($E85&lt;&gt;"",NOT(ISNUMBER($E85))),"Quantité non reconnue",IF(AND($P85="au prix",NOT(ISNUMBER($Q85))),"Prix sur devis à saisir (colonne I)",IF($S85="","Règle à compléter (onglet Règles)",""))))))))))</f>
        <v/>
      </c>
    </row>
    <row r="86" customFormat="false" ht="15" hidden="false" customHeight="false" outlineLevel="0" collapsed="false">
      <c r="A86" s="23"/>
      <c r="I86" s="24"/>
      <c r="J86" s="24"/>
      <c r="N86" s="25"/>
      <c r="O86" s="26" t="str">
        <f aca="false">IF($G86="","",IFERROR(INDEX(Prestations!$F$5:$F$256,MATCH($G86,Prestations!$B$5:$B$256,0)),"?"))</f>
        <v/>
      </c>
      <c r="P86" s="26" t="str">
        <f aca="false">IF($O86="","",IF($O86="?","?",IFERROR(INDEX(Règles!$C$5:$C$17,MATCH($O86,Règles!$A$5:$A$17,0)),"?")))</f>
        <v/>
      </c>
      <c r="Q86" s="27" t="str">
        <f aca="false">IF($G86="","",IF(ISNUMBER($I86),$I86,IFERROR(IF(ISNUMBER(INDEX(Prestations!$E$5:$E$256,MATCH($G86,Prestations!$B$5:$B$256,0))),INDEX(Prestations!$E$5:$E$256,MATCH($G86,Prestations!$B$5:$B$256,0)),""),"")))</f>
        <v/>
      </c>
      <c r="R86" s="27" t="str">
        <f aca="false">IFERROR(IF(ISNUMBER($Q86),$Q86*IF($E86="",1,$E86),""),"")</f>
        <v/>
      </c>
      <c r="S86" s="28" t="str">
        <f aca="false">IFERROR(IF($P86="au nombre",IF(N(INDEX(Règles!$D$5:$D$17,MATCH($O86,Règles!$A$5:$A$17,0)))&gt;0,IF($E86="",1,$E86)/INDEX(Règles!$D$5:$D$17,MATCH($O86,Règles!$A$5:$A$17,0)),""),IF($P86="au prix",IF(AND(ISNUMBER($R86),N(INDEX(Règles!$E$5:$E$17,MATCH($O86,Règles!$A$5:$A$17,0)))&gt;0),$R86/INDEX(Règles!$E$5:$E$17,MATCH($O86,Règles!$A$5:$A$17,0)),""),IF(OR($P86="ne compte pas",$P86="absence"),0,""))),"")</f>
        <v/>
      </c>
      <c r="T86" s="26" t="n">
        <f aca="false">IF(AND(ISNUMBER($A86),$B86&lt;&gt;"",$G86&lt;&gt;"",$P86&lt;&gt;"absence"),1,0)</f>
        <v>0</v>
      </c>
      <c r="U86" s="26" t="n">
        <f aca="false">IF($T86=1,IF(COUNTIFS($B$2:$B86,$B86,$A$2:$A86,$A86,$T$2:$T86,1)=1,1,0),0)</f>
        <v>0</v>
      </c>
      <c r="V86" s="29" t="str">
        <f aca="false">IF(AND($A86="",$B86="",$G86=""),"",IF(NOT(ISNUMBER($A86)),"Date manquante ou non reconnue",IF($B86="","Technicien manquant",IF(COUNTIF(Production!$A$7:$A$21,$B86)=0,"Technicien absent de la liste (onglet Production)",IF($G86="","Code BPU manquant (colonne G)",IF($O86="?","Code BPU inconnu (onglet Prestations)",IF($P86="?","Catégorie inconnue (onglet Règles)",IF(AND($E86&lt;&gt;"",NOT(ISNUMBER($E86))),"Quantité non reconnue",IF(AND($P86="au prix",NOT(ISNUMBER($Q86))),"Prix sur devis à saisir (colonne I)",IF($S86="","Règle à compléter (onglet Règles)",""))))))))))</f>
        <v/>
      </c>
    </row>
    <row r="87" customFormat="false" ht="15" hidden="false" customHeight="false" outlineLevel="0" collapsed="false">
      <c r="A87" s="23"/>
      <c r="I87" s="24"/>
      <c r="J87" s="24"/>
      <c r="N87" s="25"/>
      <c r="O87" s="26" t="str">
        <f aca="false">IF($G87="","",IFERROR(INDEX(Prestations!$F$5:$F$256,MATCH($G87,Prestations!$B$5:$B$256,0)),"?"))</f>
        <v/>
      </c>
      <c r="P87" s="26" t="str">
        <f aca="false">IF($O87="","",IF($O87="?","?",IFERROR(INDEX(Règles!$C$5:$C$17,MATCH($O87,Règles!$A$5:$A$17,0)),"?")))</f>
        <v/>
      </c>
      <c r="Q87" s="27" t="str">
        <f aca="false">IF($G87="","",IF(ISNUMBER($I87),$I87,IFERROR(IF(ISNUMBER(INDEX(Prestations!$E$5:$E$256,MATCH($G87,Prestations!$B$5:$B$256,0))),INDEX(Prestations!$E$5:$E$256,MATCH($G87,Prestations!$B$5:$B$256,0)),""),"")))</f>
        <v/>
      </c>
      <c r="R87" s="27" t="str">
        <f aca="false">IFERROR(IF(ISNUMBER($Q87),$Q87*IF($E87="",1,$E87),""),"")</f>
        <v/>
      </c>
      <c r="S87" s="28" t="str">
        <f aca="false">IFERROR(IF($P87="au nombre",IF(N(INDEX(Règles!$D$5:$D$17,MATCH($O87,Règles!$A$5:$A$17,0)))&gt;0,IF($E87="",1,$E87)/INDEX(Règles!$D$5:$D$17,MATCH($O87,Règles!$A$5:$A$17,0)),""),IF($P87="au prix",IF(AND(ISNUMBER($R87),N(INDEX(Règles!$E$5:$E$17,MATCH($O87,Règles!$A$5:$A$17,0)))&gt;0),$R87/INDEX(Règles!$E$5:$E$17,MATCH($O87,Règles!$A$5:$A$17,0)),""),IF(OR($P87="ne compte pas",$P87="absence"),0,""))),"")</f>
        <v/>
      </c>
      <c r="T87" s="26" t="n">
        <f aca="false">IF(AND(ISNUMBER($A87),$B87&lt;&gt;"",$G87&lt;&gt;"",$P87&lt;&gt;"absence"),1,0)</f>
        <v>0</v>
      </c>
      <c r="U87" s="26" t="n">
        <f aca="false">IF($T87=1,IF(COUNTIFS($B$2:$B87,$B87,$A$2:$A87,$A87,$T$2:$T87,1)=1,1,0),0)</f>
        <v>0</v>
      </c>
      <c r="V87" s="29" t="str">
        <f aca="false">IF(AND($A87="",$B87="",$G87=""),"",IF(NOT(ISNUMBER($A87)),"Date manquante ou non reconnue",IF($B87="","Technicien manquant",IF(COUNTIF(Production!$A$7:$A$21,$B87)=0,"Technicien absent de la liste (onglet Production)",IF($G87="","Code BPU manquant (colonne G)",IF($O87="?","Code BPU inconnu (onglet Prestations)",IF($P87="?","Catégorie inconnue (onglet Règles)",IF(AND($E87&lt;&gt;"",NOT(ISNUMBER($E87))),"Quantité non reconnue",IF(AND($P87="au prix",NOT(ISNUMBER($Q87))),"Prix sur devis à saisir (colonne I)",IF($S87="","Règle à compléter (onglet Règles)",""))))))))))</f>
        <v/>
      </c>
    </row>
    <row r="88" customFormat="false" ht="15" hidden="false" customHeight="false" outlineLevel="0" collapsed="false">
      <c r="A88" s="23"/>
      <c r="I88" s="24"/>
      <c r="J88" s="24"/>
      <c r="N88" s="25"/>
      <c r="O88" s="26" t="str">
        <f aca="false">IF($G88="","",IFERROR(INDEX(Prestations!$F$5:$F$256,MATCH($G88,Prestations!$B$5:$B$256,0)),"?"))</f>
        <v/>
      </c>
      <c r="P88" s="26" t="str">
        <f aca="false">IF($O88="","",IF($O88="?","?",IFERROR(INDEX(Règles!$C$5:$C$17,MATCH($O88,Règles!$A$5:$A$17,0)),"?")))</f>
        <v/>
      </c>
      <c r="Q88" s="27" t="str">
        <f aca="false">IF($G88="","",IF(ISNUMBER($I88),$I88,IFERROR(IF(ISNUMBER(INDEX(Prestations!$E$5:$E$256,MATCH($G88,Prestations!$B$5:$B$256,0))),INDEX(Prestations!$E$5:$E$256,MATCH($G88,Prestations!$B$5:$B$256,0)),""),"")))</f>
        <v/>
      </c>
      <c r="R88" s="27" t="str">
        <f aca="false">IFERROR(IF(ISNUMBER($Q88),$Q88*IF($E88="",1,$E88),""),"")</f>
        <v/>
      </c>
      <c r="S88" s="28" t="str">
        <f aca="false">IFERROR(IF($P88="au nombre",IF(N(INDEX(Règles!$D$5:$D$17,MATCH($O88,Règles!$A$5:$A$17,0)))&gt;0,IF($E88="",1,$E88)/INDEX(Règles!$D$5:$D$17,MATCH($O88,Règles!$A$5:$A$17,0)),""),IF($P88="au prix",IF(AND(ISNUMBER($R88),N(INDEX(Règles!$E$5:$E$17,MATCH($O88,Règles!$A$5:$A$17,0)))&gt;0),$R88/INDEX(Règles!$E$5:$E$17,MATCH($O88,Règles!$A$5:$A$17,0)),""),IF(OR($P88="ne compte pas",$P88="absence"),0,""))),"")</f>
        <v/>
      </c>
      <c r="T88" s="26" t="n">
        <f aca="false">IF(AND(ISNUMBER($A88),$B88&lt;&gt;"",$G88&lt;&gt;"",$P88&lt;&gt;"absence"),1,0)</f>
        <v>0</v>
      </c>
      <c r="U88" s="26" t="n">
        <f aca="false">IF($T88=1,IF(COUNTIFS($B$2:$B88,$B88,$A$2:$A88,$A88,$T$2:$T88,1)=1,1,0),0)</f>
        <v>0</v>
      </c>
      <c r="V88" s="29" t="str">
        <f aca="false">IF(AND($A88="",$B88="",$G88=""),"",IF(NOT(ISNUMBER($A88)),"Date manquante ou non reconnue",IF($B88="","Technicien manquant",IF(COUNTIF(Production!$A$7:$A$21,$B88)=0,"Technicien absent de la liste (onglet Production)",IF($G88="","Code BPU manquant (colonne G)",IF($O88="?","Code BPU inconnu (onglet Prestations)",IF($P88="?","Catégorie inconnue (onglet Règles)",IF(AND($E88&lt;&gt;"",NOT(ISNUMBER($E88))),"Quantité non reconnue",IF(AND($P88="au prix",NOT(ISNUMBER($Q88))),"Prix sur devis à saisir (colonne I)",IF($S88="","Règle à compléter (onglet Règles)",""))))))))))</f>
        <v/>
      </c>
    </row>
    <row r="89" customFormat="false" ht="15" hidden="false" customHeight="false" outlineLevel="0" collapsed="false">
      <c r="A89" s="23"/>
      <c r="I89" s="24"/>
      <c r="J89" s="24"/>
      <c r="N89" s="25"/>
      <c r="O89" s="26" t="str">
        <f aca="false">IF($G89="","",IFERROR(INDEX(Prestations!$F$5:$F$256,MATCH($G89,Prestations!$B$5:$B$256,0)),"?"))</f>
        <v/>
      </c>
      <c r="P89" s="26" t="str">
        <f aca="false">IF($O89="","",IF($O89="?","?",IFERROR(INDEX(Règles!$C$5:$C$17,MATCH($O89,Règles!$A$5:$A$17,0)),"?")))</f>
        <v/>
      </c>
      <c r="Q89" s="27" t="str">
        <f aca="false">IF($G89="","",IF(ISNUMBER($I89),$I89,IFERROR(IF(ISNUMBER(INDEX(Prestations!$E$5:$E$256,MATCH($G89,Prestations!$B$5:$B$256,0))),INDEX(Prestations!$E$5:$E$256,MATCH($G89,Prestations!$B$5:$B$256,0)),""),"")))</f>
        <v/>
      </c>
      <c r="R89" s="27" t="str">
        <f aca="false">IFERROR(IF(ISNUMBER($Q89),$Q89*IF($E89="",1,$E89),""),"")</f>
        <v/>
      </c>
      <c r="S89" s="28" t="str">
        <f aca="false">IFERROR(IF($P89="au nombre",IF(N(INDEX(Règles!$D$5:$D$17,MATCH($O89,Règles!$A$5:$A$17,0)))&gt;0,IF($E89="",1,$E89)/INDEX(Règles!$D$5:$D$17,MATCH($O89,Règles!$A$5:$A$17,0)),""),IF($P89="au prix",IF(AND(ISNUMBER($R89),N(INDEX(Règles!$E$5:$E$17,MATCH($O89,Règles!$A$5:$A$17,0)))&gt;0),$R89/INDEX(Règles!$E$5:$E$17,MATCH($O89,Règles!$A$5:$A$17,0)),""),IF(OR($P89="ne compte pas",$P89="absence"),0,""))),"")</f>
        <v/>
      </c>
      <c r="T89" s="26" t="n">
        <f aca="false">IF(AND(ISNUMBER($A89),$B89&lt;&gt;"",$G89&lt;&gt;"",$P89&lt;&gt;"absence"),1,0)</f>
        <v>0</v>
      </c>
      <c r="U89" s="26" t="n">
        <f aca="false">IF($T89=1,IF(COUNTIFS($B$2:$B89,$B89,$A$2:$A89,$A89,$T$2:$T89,1)=1,1,0),0)</f>
        <v>0</v>
      </c>
      <c r="V89" s="29" t="str">
        <f aca="false">IF(AND($A89="",$B89="",$G89=""),"",IF(NOT(ISNUMBER($A89)),"Date manquante ou non reconnue",IF($B89="","Technicien manquant",IF(COUNTIF(Production!$A$7:$A$21,$B89)=0,"Technicien absent de la liste (onglet Production)",IF($G89="","Code BPU manquant (colonne G)",IF($O89="?","Code BPU inconnu (onglet Prestations)",IF($P89="?","Catégorie inconnue (onglet Règles)",IF(AND($E89&lt;&gt;"",NOT(ISNUMBER($E89))),"Quantité non reconnue",IF(AND($P89="au prix",NOT(ISNUMBER($Q89))),"Prix sur devis à saisir (colonne I)",IF($S89="","Règle à compléter (onglet Règles)",""))))))))))</f>
        <v/>
      </c>
    </row>
    <row r="90" customFormat="false" ht="15" hidden="false" customHeight="false" outlineLevel="0" collapsed="false">
      <c r="A90" s="23"/>
      <c r="I90" s="24"/>
      <c r="J90" s="24"/>
      <c r="N90" s="25"/>
      <c r="O90" s="26" t="str">
        <f aca="false">IF($G90="","",IFERROR(INDEX(Prestations!$F$5:$F$256,MATCH($G90,Prestations!$B$5:$B$256,0)),"?"))</f>
        <v/>
      </c>
      <c r="P90" s="26" t="str">
        <f aca="false">IF($O90="","",IF($O90="?","?",IFERROR(INDEX(Règles!$C$5:$C$17,MATCH($O90,Règles!$A$5:$A$17,0)),"?")))</f>
        <v/>
      </c>
      <c r="Q90" s="27" t="str">
        <f aca="false">IF($G90="","",IF(ISNUMBER($I90),$I90,IFERROR(IF(ISNUMBER(INDEX(Prestations!$E$5:$E$256,MATCH($G90,Prestations!$B$5:$B$256,0))),INDEX(Prestations!$E$5:$E$256,MATCH($G90,Prestations!$B$5:$B$256,0)),""),"")))</f>
        <v/>
      </c>
      <c r="R90" s="27" t="str">
        <f aca="false">IFERROR(IF(ISNUMBER($Q90),$Q90*IF($E90="",1,$E90),""),"")</f>
        <v/>
      </c>
      <c r="S90" s="28" t="str">
        <f aca="false">IFERROR(IF($P90="au nombre",IF(N(INDEX(Règles!$D$5:$D$17,MATCH($O90,Règles!$A$5:$A$17,0)))&gt;0,IF($E90="",1,$E90)/INDEX(Règles!$D$5:$D$17,MATCH($O90,Règles!$A$5:$A$17,0)),""),IF($P90="au prix",IF(AND(ISNUMBER($R90),N(INDEX(Règles!$E$5:$E$17,MATCH($O90,Règles!$A$5:$A$17,0)))&gt;0),$R90/INDEX(Règles!$E$5:$E$17,MATCH($O90,Règles!$A$5:$A$17,0)),""),IF(OR($P90="ne compte pas",$P90="absence"),0,""))),"")</f>
        <v/>
      </c>
      <c r="T90" s="26" t="n">
        <f aca="false">IF(AND(ISNUMBER($A90),$B90&lt;&gt;"",$G90&lt;&gt;"",$P90&lt;&gt;"absence"),1,0)</f>
        <v>0</v>
      </c>
      <c r="U90" s="26" t="n">
        <f aca="false">IF($T90=1,IF(COUNTIFS($B$2:$B90,$B90,$A$2:$A90,$A90,$T$2:$T90,1)=1,1,0),0)</f>
        <v>0</v>
      </c>
      <c r="V90" s="29" t="str">
        <f aca="false">IF(AND($A90="",$B90="",$G90=""),"",IF(NOT(ISNUMBER($A90)),"Date manquante ou non reconnue",IF($B90="","Technicien manquant",IF(COUNTIF(Production!$A$7:$A$21,$B90)=0,"Technicien absent de la liste (onglet Production)",IF($G90="","Code BPU manquant (colonne G)",IF($O90="?","Code BPU inconnu (onglet Prestations)",IF($P90="?","Catégorie inconnue (onglet Règles)",IF(AND($E90&lt;&gt;"",NOT(ISNUMBER($E90))),"Quantité non reconnue",IF(AND($P90="au prix",NOT(ISNUMBER($Q90))),"Prix sur devis à saisir (colonne I)",IF($S90="","Règle à compléter (onglet Règles)",""))))))))))</f>
        <v/>
      </c>
    </row>
    <row r="91" customFormat="false" ht="15" hidden="false" customHeight="false" outlineLevel="0" collapsed="false">
      <c r="A91" s="23"/>
      <c r="I91" s="24"/>
      <c r="J91" s="24"/>
      <c r="N91" s="25"/>
      <c r="O91" s="26" t="str">
        <f aca="false">IF($G91="","",IFERROR(INDEX(Prestations!$F$5:$F$256,MATCH($G91,Prestations!$B$5:$B$256,0)),"?"))</f>
        <v/>
      </c>
      <c r="P91" s="26" t="str">
        <f aca="false">IF($O91="","",IF($O91="?","?",IFERROR(INDEX(Règles!$C$5:$C$17,MATCH($O91,Règles!$A$5:$A$17,0)),"?")))</f>
        <v/>
      </c>
      <c r="Q91" s="27" t="str">
        <f aca="false">IF($G91="","",IF(ISNUMBER($I91),$I91,IFERROR(IF(ISNUMBER(INDEX(Prestations!$E$5:$E$256,MATCH($G91,Prestations!$B$5:$B$256,0))),INDEX(Prestations!$E$5:$E$256,MATCH($G91,Prestations!$B$5:$B$256,0)),""),"")))</f>
        <v/>
      </c>
      <c r="R91" s="27" t="str">
        <f aca="false">IFERROR(IF(ISNUMBER($Q91),$Q91*IF($E91="",1,$E91),""),"")</f>
        <v/>
      </c>
      <c r="S91" s="28" t="str">
        <f aca="false">IFERROR(IF($P91="au nombre",IF(N(INDEX(Règles!$D$5:$D$17,MATCH($O91,Règles!$A$5:$A$17,0)))&gt;0,IF($E91="",1,$E91)/INDEX(Règles!$D$5:$D$17,MATCH($O91,Règles!$A$5:$A$17,0)),""),IF($P91="au prix",IF(AND(ISNUMBER($R91),N(INDEX(Règles!$E$5:$E$17,MATCH($O91,Règles!$A$5:$A$17,0)))&gt;0),$R91/INDEX(Règles!$E$5:$E$17,MATCH($O91,Règles!$A$5:$A$17,0)),""),IF(OR($P91="ne compte pas",$P91="absence"),0,""))),"")</f>
        <v/>
      </c>
      <c r="T91" s="26" t="n">
        <f aca="false">IF(AND(ISNUMBER($A91),$B91&lt;&gt;"",$G91&lt;&gt;"",$P91&lt;&gt;"absence"),1,0)</f>
        <v>0</v>
      </c>
      <c r="U91" s="26" t="n">
        <f aca="false">IF($T91=1,IF(COUNTIFS($B$2:$B91,$B91,$A$2:$A91,$A91,$T$2:$T91,1)=1,1,0),0)</f>
        <v>0</v>
      </c>
      <c r="V91" s="29" t="str">
        <f aca="false">IF(AND($A91="",$B91="",$G91=""),"",IF(NOT(ISNUMBER($A91)),"Date manquante ou non reconnue",IF($B91="","Technicien manquant",IF(COUNTIF(Production!$A$7:$A$21,$B91)=0,"Technicien absent de la liste (onglet Production)",IF($G91="","Code BPU manquant (colonne G)",IF($O91="?","Code BPU inconnu (onglet Prestations)",IF($P91="?","Catégorie inconnue (onglet Règles)",IF(AND($E91&lt;&gt;"",NOT(ISNUMBER($E91))),"Quantité non reconnue",IF(AND($P91="au prix",NOT(ISNUMBER($Q91))),"Prix sur devis à saisir (colonne I)",IF($S91="","Règle à compléter (onglet Règles)",""))))))))))</f>
        <v/>
      </c>
    </row>
    <row r="92" customFormat="false" ht="15" hidden="false" customHeight="false" outlineLevel="0" collapsed="false">
      <c r="A92" s="23"/>
      <c r="I92" s="24"/>
      <c r="J92" s="24"/>
      <c r="N92" s="25"/>
      <c r="O92" s="26" t="str">
        <f aca="false">IF($G92="","",IFERROR(INDEX(Prestations!$F$5:$F$256,MATCH($G92,Prestations!$B$5:$B$256,0)),"?"))</f>
        <v/>
      </c>
      <c r="P92" s="26" t="str">
        <f aca="false">IF($O92="","",IF($O92="?","?",IFERROR(INDEX(Règles!$C$5:$C$17,MATCH($O92,Règles!$A$5:$A$17,0)),"?")))</f>
        <v/>
      </c>
      <c r="Q92" s="27" t="str">
        <f aca="false">IF($G92="","",IF(ISNUMBER($I92),$I92,IFERROR(IF(ISNUMBER(INDEX(Prestations!$E$5:$E$256,MATCH($G92,Prestations!$B$5:$B$256,0))),INDEX(Prestations!$E$5:$E$256,MATCH($G92,Prestations!$B$5:$B$256,0)),""),"")))</f>
        <v/>
      </c>
      <c r="R92" s="27" t="str">
        <f aca="false">IFERROR(IF(ISNUMBER($Q92),$Q92*IF($E92="",1,$E92),""),"")</f>
        <v/>
      </c>
      <c r="S92" s="28" t="str">
        <f aca="false">IFERROR(IF($P92="au nombre",IF(N(INDEX(Règles!$D$5:$D$17,MATCH($O92,Règles!$A$5:$A$17,0)))&gt;0,IF($E92="",1,$E92)/INDEX(Règles!$D$5:$D$17,MATCH($O92,Règles!$A$5:$A$17,0)),""),IF($P92="au prix",IF(AND(ISNUMBER($R92),N(INDEX(Règles!$E$5:$E$17,MATCH($O92,Règles!$A$5:$A$17,0)))&gt;0),$R92/INDEX(Règles!$E$5:$E$17,MATCH($O92,Règles!$A$5:$A$17,0)),""),IF(OR($P92="ne compte pas",$P92="absence"),0,""))),"")</f>
        <v/>
      </c>
      <c r="T92" s="26" t="n">
        <f aca="false">IF(AND(ISNUMBER($A92),$B92&lt;&gt;"",$G92&lt;&gt;"",$P92&lt;&gt;"absence"),1,0)</f>
        <v>0</v>
      </c>
      <c r="U92" s="26" t="n">
        <f aca="false">IF($T92=1,IF(COUNTIFS($B$2:$B92,$B92,$A$2:$A92,$A92,$T$2:$T92,1)=1,1,0),0)</f>
        <v>0</v>
      </c>
      <c r="V92" s="29" t="str">
        <f aca="false">IF(AND($A92="",$B92="",$G92=""),"",IF(NOT(ISNUMBER($A92)),"Date manquante ou non reconnue",IF($B92="","Technicien manquant",IF(COUNTIF(Production!$A$7:$A$21,$B92)=0,"Technicien absent de la liste (onglet Production)",IF($G92="","Code BPU manquant (colonne G)",IF($O92="?","Code BPU inconnu (onglet Prestations)",IF($P92="?","Catégorie inconnue (onglet Règles)",IF(AND($E92&lt;&gt;"",NOT(ISNUMBER($E92))),"Quantité non reconnue",IF(AND($P92="au prix",NOT(ISNUMBER($Q92))),"Prix sur devis à saisir (colonne I)",IF($S92="","Règle à compléter (onglet Règles)",""))))))))))</f>
        <v/>
      </c>
    </row>
    <row r="93" customFormat="false" ht="15" hidden="false" customHeight="false" outlineLevel="0" collapsed="false">
      <c r="A93" s="23"/>
      <c r="I93" s="24"/>
      <c r="J93" s="24"/>
      <c r="N93" s="25"/>
      <c r="O93" s="26" t="str">
        <f aca="false">IF($G93="","",IFERROR(INDEX(Prestations!$F$5:$F$256,MATCH($G93,Prestations!$B$5:$B$256,0)),"?"))</f>
        <v/>
      </c>
      <c r="P93" s="26" t="str">
        <f aca="false">IF($O93="","",IF($O93="?","?",IFERROR(INDEX(Règles!$C$5:$C$17,MATCH($O93,Règles!$A$5:$A$17,0)),"?")))</f>
        <v/>
      </c>
      <c r="Q93" s="27" t="str">
        <f aca="false">IF($G93="","",IF(ISNUMBER($I93),$I93,IFERROR(IF(ISNUMBER(INDEX(Prestations!$E$5:$E$256,MATCH($G93,Prestations!$B$5:$B$256,0))),INDEX(Prestations!$E$5:$E$256,MATCH($G93,Prestations!$B$5:$B$256,0)),""),"")))</f>
        <v/>
      </c>
      <c r="R93" s="27" t="str">
        <f aca="false">IFERROR(IF(ISNUMBER($Q93),$Q93*IF($E93="",1,$E93),""),"")</f>
        <v/>
      </c>
      <c r="S93" s="28" t="str">
        <f aca="false">IFERROR(IF($P93="au nombre",IF(N(INDEX(Règles!$D$5:$D$17,MATCH($O93,Règles!$A$5:$A$17,0)))&gt;0,IF($E93="",1,$E93)/INDEX(Règles!$D$5:$D$17,MATCH($O93,Règles!$A$5:$A$17,0)),""),IF($P93="au prix",IF(AND(ISNUMBER($R93),N(INDEX(Règles!$E$5:$E$17,MATCH($O93,Règles!$A$5:$A$17,0)))&gt;0),$R93/INDEX(Règles!$E$5:$E$17,MATCH($O93,Règles!$A$5:$A$17,0)),""),IF(OR($P93="ne compte pas",$P93="absence"),0,""))),"")</f>
        <v/>
      </c>
      <c r="T93" s="26" t="n">
        <f aca="false">IF(AND(ISNUMBER($A93),$B93&lt;&gt;"",$G93&lt;&gt;"",$P93&lt;&gt;"absence"),1,0)</f>
        <v>0</v>
      </c>
      <c r="U93" s="26" t="n">
        <f aca="false">IF($T93=1,IF(COUNTIFS($B$2:$B93,$B93,$A$2:$A93,$A93,$T$2:$T93,1)=1,1,0),0)</f>
        <v>0</v>
      </c>
      <c r="V93" s="29" t="str">
        <f aca="false">IF(AND($A93="",$B93="",$G93=""),"",IF(NOT(ISNUMBER($A93)),"Date manquante ou non reconnue",IF($B93="","Technicien manquant",IF(COUNTIF(Production!$A$7:$A$21,$B93)=0,"Technicien absent de la liste (onglet Production)",IF($G93="","Code BPU manquant (colonne G)",IF($O93="?","Code BPU inconnu (onglet Prestations)",IF($P93="?","Catégorie inconnue (onglet Règles)",IF(AND($E93&lt;&gt;"",NOT(ISNUMBER($E93))),"Quantité non reconnue",IF(AND($P93="au prix",NOT(ISNUMBER($Q93))),"Prix sur devis à saisir (colonne I)",IF($S93="","Règle à compléter (onglet Règles)",""))))))))))</f>
        <v/>
      </c>
    </row>
    <row r="94" customFormat="false" ht="15" hidden="false" customHeight="false" outlineLevel="0" collapsed="false">
      <c r="A94" s="23"/>
      <c r="I94" s="24"/>
      <c r="J94" s="24"/>
      <c r="N94" s="25"/>
      <c r="O94" s="26" t="str">
        <f aca="false">IF($G94="","",IFERROR(INDEX(Prestations!$F$5:$F$256,MATCH($G94,Prestations!$B$5:$B$256,0)),"?"))</f>
        <v/>
      </c>
      <c r="P94" s="26" t="str">
        <f aca="false">IF($O94="","",IF($O94="?","?",IFERROR(INDEX(Règles!$C$5:$C$17,MATCH($O94,Règles!$A$5:$A$17,0)),"?")))</f>
        <v/>
      </c>
      <c r="Q94" s="27" t="str">
        <f aca="false">IF($G94="","",IF(ISNUMBER($I94),$I94,IFERROR(IF(ISNUMBER(INDEX(Prestations!$E$5:$E$256,MATCH($G94,Prestations!$B$5:$B$256,0))),INDEX(Prestations!$E$5:$E$256,MATCH($G94,Prestations!$B$5:$B$256,0)),""),"")))</f>
        <v/>
      </c>
      <c r="R94" s="27" t="str">
        <f aca="false">IFERROR(IF(ISNUMBER($Q94),$Q94*IF($E94="",1,$E94),""),"")</f>
        <v/>
      </c>
      <c r="S94" s="28" t="str">
        <f aca="false">IFERROR(IF($P94="au nombre",IF(N(INDEX(Règles!$D$5:$D$17,MATCH($O94,Règles!$A$5:$A$17,0)))&gt;0,IF($E94="",1,$E94)/INDEX(Règles!$D$5:$D$17,MATCH($O94,Règles!$A$5:$A$17,0)),""),IF($P94="au prix",IF(AND(ISNUMBER($R94),N(INDEX(Règles!$E$5:$E$17,MATCH($O94,Règles!$A$5:$A$17,0)))&gt;0),$R94/INDEX(Règles!$E$5:$E$17,MATCH($O94,Règles!$A$5:$A$17,0)),""),IF(OR($P94="ne compte pas",$P94="absence"),0,""))),"")</f>
        <v/>
      </c>
      <c r="T94" s="26" t="n">
        <f aca="false">IF(AND(ISNUMBER($A94),$B94&lt;&gt;"",$G94&lt;&gt;"",$P94&lt;&gt;"absence"),1,0)</f>
        <v>0</v>
      </c>
      <c r="U94" s="26" t="n">
        <f aca="false">IF($T94=1,IF(COUNTIFS($B$2:$B94,$B94,$A$2:$A94,$A94,$T$2:$T94,1)=1,1,0),0)</f>
        <v>0</v>
      </c>
      <c r="V94" s="29" t="str">
        <f aca="false">IF(AND($A94="",$B94="",$G94=""),"",IF(NOT(ISNUMBER($A94)),"Date manquante ou non reconnue",IF($B94="","Technicien manquant",IF(COUNTIF(Production!$A$7:$A$21,$B94)=0,"Technicien absent de la liste (onglet Production)",IF($G94="","Code BPU manquant (colonne G)",IF($O94="?","Code BPU inconnu (onglet Prestations)",IF($P94="?","Catégorie inconnue (onglet Règles)",IF(AND($E94&lt;&gt;"",NOT(ISNUMBER($E94))),"Quantité non reconnue",IF(AND($P94="au prix",NOT(ISNUMBER($Q94))),"Prix sur devis à saisir (colonne I)",IF($S94="","Règle à compléter (onglet Règles)",""))))))))))</f>
        <v/>
      </c>
    </row>
    <row r="95" customFormat="false" ht="15" hidden="false" customHeight="false" outlineLevel="0" collapsed="false">
      <c r="A95" s="23"/>
      <c r="I95" s="24"/>
      <c r="J95" s="24"/>
      <c r="N95" s="25"/>
      <c r="O95" s="26" t="str">
        <f aca="false">IF($G95="","",IFERROR(INDEX(Prestations!$F$5:$F$256,MATCH($G95,Prestations!$B$5:$B$256,0)),"?"))</f>
        <v/>
      </c>
      <c r="P95" s="26" t="str">
        <f aca="false">IF($O95="","",IF($O95="?","?",IFERROR(INDEX(Règles!$C$5:$C$17,MATCH($O95,Règles!$A$5:$A$17,0)),"?")))</f>
        <v/>
      </c>
      <c r="Q95" s="27" t="str">
        <f aca="false">IF($G95="","",IF(ISNUMBER($I95),$I95,IFERROR(IF(ISNUMBER(INDEX(Prestations!$E$5:$E$256,MATCH($G95,Prestations!$B$5:$B$256,0))),INDEX(Prestations!$E$5:$E$256,MATCH($G95,Prestations!$B$5:$B$256,0)),""),"")))</f>
        <v/>
      </c>
      <c r="R95" s="27" t="str">
        <f aca="false">IFERROR(IF(ISNUMBER($Q95),$Q95*IF($E95="",1,$E95),""),"")</f>
        <v/>
      </c>
      <c r="S95" s="28" t="str">
        <f aca="false">IFERROR(IF($P95="au nombre",IF(N(INDEX(Règles!$D$5:$D$17,MATCH($O95,Règles!$A$5:$A$17,0)))&gt;0,IF($E95="",1,$E95)/INDEX(Règles!$D$5:$D$17,MATCH($O95,Règles!$A$5:$A$17,0)),""),IF($P95="au prix",IF(AND(ISNUMBER($R95),N(INDEX(Règles!$E$5:$E$17,MATCH($O95,Règles!$A$5:$A$17,0)))&gt;0),$R95/INDEX(Règles!$E$5:$E$17,MATCH($O95,Règles!$A$5:$A$17,0)),""),IF(OR($P95="ne compte pas",$P95="absence"),0,""))),"")</f>
        <v/>
      </c>
      <c r="T95" s="26" t="n">
        <f aca="false">IF(AND(ISNUMBER($A95),$B95&lt;&gt;"",$G95&lt;&gt;"",$P95&lt;&gt;"absence"),1,0)</f>
        <v>0</v>
      </c>
      <c r="U95" s="26" t="n">
        <f aca="false">IF($T95=1,IF(COUNTIFS($B$2:$B95,$B95,$A$2:$A95,$A95,$T$2:$T95,1)=1,1,0),0)</f>
        <v>0</v>
      </c>
      <c r="V95" s="29" t="str">
        <f aca="false">IF(AND($A95="",$B95="",$G95=""),"",IF(NOT(ISNUMBER($A95)),"Date manquante ou non reconnue",IF($B95="","Technicien manquant",IF(COUNTIF(Production!$A$7:$A$21,$B95)=0,"Technicien absent de la liste (onglet Production)",IF($G95="","Code BPU manquant (colonne G)",IF($O95="?","Code BPU inconnu (onglet Prestations)",IF($P95="?","Catégorie inconnue (onglet Règles)",IF(AND($E95&lt;&gt;"",NOT(ISNUMBER($E95))),"Quantité non reconnue",IF(AND($P95="au prix",NOT(ISNUMBER($Q95))),"Prix sur devis à saisir (colonne I)",IF($S95="","Règle à compléter (onglet Règles)",""))))))))))</f>
        <v/>
      </c>
    </row>
    <row r="96" customFormat="false" ht="15" hidden="false" customHeight="false" outlineLevel="0" collapsed="false">
      <c r="A96" s="23"/>
      <c r="I96" s="24"/>
      <c r="J96" s="24"/>
      <c r="N96" s="25"/>
      <c r="O96" s="26" t="str">
        <f aca="false">IF($G96="","",IFERROR(INDEX(Prestations!$F$5:$F$256,MATCH($G96,Prestations!$B$5:$B$256,0)),"?"))</f>
        <v/>
      </c>
      <c r="P96" s="26" t="str">
        <f aca="false">IF($O96="","",IF($O96="?","?",IFERROR(INDEX(Règles!$C$5:$C$17,MATCH($O96,Règles!$A$5:$A$17,0)),"?")))</f>
        <v/>
      </c>
      <c r="Q96" s="27" t="str">
        <f aca="false">IF($G96="","",IF(ISNUMBER($I96),$I96,IFERROR(IF(ISNUMBER(INDEX(Prestations!$E$5:$E$256,MATCH($G96,Prestations!$B$5:$B$256,0))),INDEX(Prestations!$E$5:$E$256,MATCH($G96,Prestations!$B$5:$B$256,0)),""),"")))</f>
        <v/>
      </c>
      <c r="R96" s="27" t="str">
        <f aca="false">IFERROR(IF(ISNUMBER($Q96),$Q96*IF($E96="",1,$E96),""),"")</f>
        <v/>
      </c>
      <c r="S96" s="28" t="str">
        <f aca="false">IFERROR(IF($P96="au nombre",IF(N(INDEX(Règles!$D$5:$D$17,MATCH($O96,Règles!$A$5:$A$17,0)))&gt;0,IF($E96="",1,$E96)/INDEX(Règles!$D$5:$D$17,MATCH($O96,Règles!$A$5:$A$17,0)),""),IF($P96="au prix",IF(AND(ISNUMBER($R96),N(INDEX(Règles!$E$5:$E$17,MATCH($O96,Règles!$A$5:$A$17,0)))&gt;0),$R96/INDEX(Règles!$E$5:$E$17,MATCH($O96,Règles!$A$5:$A$17,0)),""),IF(OR($P96="ne compte pas",$P96="absence"),0,""))),"")</f>
        <v/>
      </c>
      <c r="T96" s="26" t="n">
        <f aca="false">IF(AND(ISNUMBER($A96),$B96&lt;&gt;"",$G96&lt;&gt;"",$P96&lt;&gt;"absence"),1,0)</f>
        <v>0</v>
      </c>
      <c r="U96" s="26" t="n">
        <f aca="false">IF($T96=1,IF(COUNTIFS($B$2:$B96,$B96,$A$2:$A96,$A96,$T$2:$T96,1)=1,1,0),0)</f>
        <v>0</v>
      </c>
      <c r="V96" s="29" t="str">
        <f aca="false">IF(AND($A96="",$B96="",$G96=""),"",IF(NOT(ISNUMBER($A96)),"Date manquante ou non reconnue",IF($B96="","Technicien manquant",IF(COUNTIF(Production!$A$7:$A$21,$B96)=0,"Technicien absent de la liste (onglet Production)",IF($G96="","Code BPU manquant (colonne G)",IF($O96="?","Code BPU inconnu (onglet Prestations)",IF($P96="?","Catégorie inconnue (onglet Règles)",IF(AND($E96&lt;&gt;"",NOT(ISNUMBER($E96))),"Quantité non reconnue",IF(AND($P96="au prix",NOT(ISNUMBER($Q96))),"Prix sur devis à saisir (colonne I)",IF($S96="","Règle à compléter (onglet Règles)",""))))))))))</f>
        <v/>
      </c>
    </row>
    <row r="97" customFormat="false" ht="15" hidden="false" customHeight="false" outlineLevel="0" collapsed="false">
      <c r="A97" s="23"/>
      <c r="I97" s="24"/>
      <c r="J97" s="24"/>
      <c r="N97" s="25"/>
      <c r="O97" s="26" t="str">
        <f aca="false">IF($G97="","",IFERROR(INDEX(Prestations!$F$5:$F$256,MATCH($G97,Prestations!$B$5:$B$256,0)),"?"))</f>
        <v/>
      </c>
      <c r="P97" s="26" t="str">
        <f aca="false">IF($O97="","",IF($O97="?","?",IFERROR(INDEX(Règles!$C$5:$C$17,MATCH($O97,Règles!$A$5:$A$17,0)),"?")))</f>
        <v/>
      </c>
      <c r="Q97" s="27" t="str">
        <f aca="false">IF($G97="","",IF(ISNUMBER($I97),$I97,IFERROR(IF(ISNUMBER(INDEX(Prestations!$E$5:$E$256,MATCH($G97,Prestations!$B$5:$B$256,0))),INDEX(Prestations!$E$5:$E$256,MATCH($G97,Prestations!$B$5:$B$256,0)),""),"")))</f>
        <v/>
      </c>
      <c r="R97" s="27" t="str">
        <f aca="false">IFERROR(IF(ISNUMBER($Q97),$Q97*IF($E97="",1,$E97),""),"")</f>
        <v/>
      </c>
      <c r="S97" s="28" t="str">
        <f aca="false">IFERROR(IF($P97="au nombre",IF(N(INDEX(Règles!$D$5:$D$17,MATCH($O97,Règles!$A$5:$A$17,0)))&gt;0,IF($E97="",1,$E97)/INDEX(Règles!$D$5:$D$17,MATCH($O97,Règles!$A$5:$A$17,0)),""),IF($P97="au prix",IF(AND(ISNUMBER($R97),N(INDEX(Règles!$E$5:$E$17,MATCH($O97,Règles!$A$5:$A$17,0)))&gt;0),$R97/INDEX(Règles!$E$5:$E$17,MATCH($O97,Règles!$A$5:$A$17,0)),""),IF(OR($P97="ne compte pas",$P97="absence"),0,""))),"")</f>
        <v/>
      </c>
      <c r="T97" s="26" t="n">
        <f aca="false">IF(AND(ISNUMBER($A97),$B97&lt;&gt;"",$G97&lt;&gt;"",$P97&lt;&gt;"absence"),1,0)</f>
        <v>0</v>
      </c>
      <c r="U97" s="26" t="n">
        <f aca="false">IF($T97=1,IF(COUNTIFS($B$2:$B97,$B97,$A$2:$A97,$A97,$T$2:$T97,1)=1,1,0),0)</f>
        <v>0</v>
      </c>
      <c r="V97" s="29" t="str">
        <f aca="false">IF(AND($A97="",$B97="",$G97=""),"",IF(NOT(ISNUMBER($A97)),"Date manquante ou non reconnue",IF($B97="","Technicien manquant",IF(COUNTIF(Production!$A$7:$A$21,$B97)=0,"Technicien absent de la liste (onglet Production)",IF($G97="","Code BPU manquant (colonne G)",IF($O97="?","Code BPU inconnu (onglet Prestations)",IF($P97="?","Catégorie inconnue (onglet Règles)",IF(AND($E97&lt;&gt;"",NOT(ISNUMBER($E97))),"Quantité non reconnue",IF(AND($P97="au prix",NOT(ISNUMBER($Q97))),"Prix sur devis à saisir (colonne I)",IF($S97="","Règle à compléter (onglet Règles)",""))))))))))</f>
        <v/>
      </c>
    </row>
    <row r="98" customFormat="false" ht="15" hidden="false" customHeight="false" outlineLevel="0" collapsed="false">
      <c r="A98" s="23"/>
      <c r="I98" s="24"/>
      <c r="J98" s="24"/>
      <c r="N98" s="25"/>
      <c r="O98" s="26" t="str">
        <f aca="false">IF($G98="","",IFERROR(INDEX(Prestations!$F$5:$F$256,MATCH($G98,Prestations!$B$5:$B$256,0)),"?"))</f>
        <v/>
      </c>
      <c r="P98" s="26" t="str">
        <f aca="false">IF($O98="","",IF($O98="?","?",IFERROR(INDEX(Règles!$C$5:$C$17,MATCH($O98,Règles!$A$5:$A$17,0)),"?")))</f>
        <v/>
      </c>
      <c r="Q98" s="27" t="str">
        <f aca="false">IF($G98="","",IF(ISNUMBER($I98),$I98,IFERROR(IF(ISNUMBER(INDEX(Prestations!$E$5:$E$256,MATCH($G98,Prestations!$B$5:$B$256,0))),INDEX(Prestations!$E$5:$E$256,MATCH($G98,Prestations!$B$5:$B$256,0)),""),"")))</f>
        <v/>
      </c>
      <c r="R98" s="27" t="str">
        <f aca="false">IFERROR(IF(ISNUMBER($Q98),$Q98*IF($E98="",1,$E98),""),"")</f>
        <v/>
      </c>
      <c r="S98" s="28" t="str">
        <f aca="false">IFERROR(IF($P98="au nombre",IF(N(INDEX(Règles!$D$5:$D$17,MATCH($O98,Règles!$A$5:$A$17,0)))&gt;0,IF($E98="",1,$E98)/INDEX(Règles!$D$5:$D$17,MATCH($O98,Règles!$A$5:$A$17,0)),""),IF($P98="au prix",IF(AND(ISNUMBER($R98),N(INDEX(Règles!$E$5:$E$17,MATCH($O98,Règles!$A$5:$A$17,0)))&gt;0),$R98/INDEX(Règles!$E$5:$E$17,MATCH($O98,Règles!$A$5:$A$17,0)),""),IF(OR($P98="ne compte pas",$P98="absence"),0,""))),"")</f>
        <v/>
      </c>
      <c r="T98" s="26" t="n">
        <f aca="false">IF(AND(ISNUMBER($A98),$B98&lt;&gt;"",$G98&lt;&gt;"",$P98&lt;&gt;"absence"),1,0)</f>
        <v>0</v>
      </c>
      <c r="U98" s="26" t="n">
        <f aca="false">IF($T98=1,IF(COUNTIFS($B$2:$B98,$B98,$A$2:$A98,$A98,$T$2:$T98,1)=1,1,0),0)</f>
        <v>0</v>
      </c>
      <c r="V98" s="29" t="str">
        <f aca="false">IF(AND($A98="",$B98="",$G98=""),"",IF(NOT(ISNUMBER($A98)),"Date manquante ou non reconnue",IF($B98="","Technicien manquant",IF(COUNTIF(Production!$A$7:$A$21,$B98)=0,"Technicien absent de la liste (onglet Production)",IF($G98="","Code BPU manquant (colonne G)",IF($O98="?","Code BPU inconnu (onglet Prestations)",IF($P98="?","Catégorie inconnue (onglet Règles)",IF(AND($E98&lt;&gt;"",NOT(ISNUMBER($E98))),"Quantité non reconnue",IF(AND($P98="au prix",NOT(ISNUMBER($Q98))),"Prix sur devis à saisir (colonne I)",IF($S98="","Règle à compléter (onglet Règles)",""))))))))))</f>
        <v/>
      </c>
    </row>
    <row r="99" customFormat="false" ht="15" hidden="false" customHeight="false" outlineLevel="0" collapsed="false">
      <c r="A99" s="23"/>
      <c r="I99" s="24"/>
      <c r="J99" s="24"/>
      <c r="N99" s="25"/>
      <c r="O99" s="26" t="str">
        <f aca="false">IF($G99="","",IFERROR(INDEX(Prestations!$F$5:$F$256,MATCH($G99,Prestations!$B$5:$B$256,0)),"?"))</f>
        <v/>
      </c>
      <c r="P99" s="26" t="str">
        <f aca="false">IF($O99="","",IF($O99="?","?",IFERROR(INDEX(Règles!$C$5:$C$17,MATCH($O99,Règles!$A$5:$A$17,0)),"?")))</f>
        <v/>
      </c>
      <c r="Q99" s="27" t="str">
        <f aca="false">IF($G99="","",IF(ISNUMBER($I99),$I99,IFERROR(IF(ISNUMBER(INDEX(Prestations!$E$5:$E$256,MATCH($G99,Prestations!$B$5:$B$256,0))),INDEX(Prestations!$E$5:$E$256,MATCH($G99,Prestations!$B$5:$B$256,0)),""),"")))</f>
        <v/>
      </c>
      <c r="R99" s="27" t="str">
        <f aca="false">IFERROR(IF(ISNUMBER($Q99),$Q99*IF($E99="",1,$E99),""),"")</f>
        <v/>
      </c>
      <c r="S99" s="28" t="str">
        <f aca="false">IFERROR(IF($P99="au nombre",IF(N(INDEX(Règles!$D$5:$D$17,MATCH($O99,Règles!$A$5:$A$17,0)))&gt;0,IF($E99="",1,$E99)/INDEX(Règles!$D$5:$D$17,MATCH($O99,Règles!$A$5:$A$17,0)),""),IF($P99="au prix",IF(AND(ISNUMBER($R99),N(INDEX(Règles!$E$5:$E$17,MATCH($O99,Règles!$A$5:$A$17,0)))&gt;0),$R99/INDEX(Règles!$E$5:$E$17,MATCH($O99,Règles!$A$5:$A$17,0)),""),IF(OR($P99="ne compte pas",$P99="absence"),0,""))),"")</f>
        <v/>
      </c>
      <c r="T99" s="26" t="n">
        <f aca="false">IF(AND(ISNUMBER($A99),$B99&lt;&gt;"",$G99&lt;&gt;"",$P99&lt;&gt;"absence"),1,0)</f>
        <v>0</v>
      </c>
      <c r="U99" s="26" t="n">
        <f aca="false">IF($T99=1,IF(COUNTIFS($B$2:$B99,$B99,$A$2:$A99,$A99,$T$2:$T99,1)=1,1,0),0)</f>
        <v>0</v>
      </c>
      <c r="V99" s="29" t="str">
        <f aca="false">IF(AND($A99="",$B99="",$G99=""),"",IF(NOT(ISNUMBER($A99)),"Date manquante ou non reconnue",IF($B99="","Technicien manquant",IF(COUNTIF(Production!$A$7:$A$21,$B99)=0,"Technicien absent de la liste (onglet Production)",IF($G99="","Code BPU manquant (colonne G)",IF($O99="?","Code BPU inconnu (onglet Prestations)",IF($P99="?","Catégorie inconnue (onglet Règles)",IF(AND($E99&lt;&gt;"",NOT(ISNUMBER($E99))),"Quantité non reconnue",IF(AND($P99="au prix",NOT(ISNUMBER($Q99))),"Prix sur devis à saisir (colonne I)",IF($S99="","Règle à compléter (onglet Règles)",""))))))))))</f>
        <v/>
      </c>
    </row>
    <row r="100" customFormat="false" ht="15" hidden="false" customHeight="false" outlineLevel="0" collapsed="false">
      <c r="A100" s="23"/>
      <c r="I100" s="24"/>
      <c r="J100" s="24"/>
      <c r="N100" s="25"/>
      <c r="O100" s="26" t="str">
        <f aca="false">IF($G100="","",IFERROR(INDEX(Prestations!$F$5:$F$256,MATCH($G100,Prestations!$B$5:$B$256,0)),"?"))</f>
        <v/>
      </c>
      <c r="P100" s="26" t="str">
        <f aca="false">IF($O100="","",IF($O100="?","?",IFERROR(INDEX(Règles!$C$5:$C$17,MATCH($O100,Règles!$A$5:$A$17,0)),"?")))</f>
        <v/>
      </c>
      <c r="Q100" s="27" t="str">
        <f aca="false">IF($G100="","",IF(ISNUMBER($I100),$I100,IFERROR(IF(ISNUMBER(INDEX(Prestations!$E$5:$E$256,MATCH($G100,Prestations!$B$5:$B$256,0))),INDEX(Prestations!$E$5:$E$256,MATCH($G100,Prestations!$B$5:$B$256,0)),""),"")))</f>
        <v/>
      </c>
      <c r="R100" s="27" t="str">
        <f aca="false">IFERROR(IF(ISNUMBER($Q100),$Q100*IF($E100="",1,$E100),""),"")</f>
        <v/>
      </c>
      <c r="S100" s="28" t="str">
        <f aca="false">IFERROR(IF($P100="au nombre",IF(N(INDEX(Règles!$D$5:$D$17,MATCH($O100,Règles!$A$5:$A$17,0)))&gt;0,IF($E100="",1,$E100)/INDEX(Règles!$D$5:$D$17,MATCH($O100,Règles!$A$5:$A$17,0)),""),IF($P100="au prix",IF(AND(ISNUMBER($R100),N(INDEX(Règles!$E$5:$E$17,MATCH($O100,Règles!$A$5:$A$17,0)))&gt;0),$R100/INDEX(Règles!$E$5:$E$17,MATCH($O100,Règles!$A$5:$A$17,0)),""),IF(OR($P100="ne compte pas",$P100="absence"),0,""))),"")</f>
        <v/>
      </c>
      <c r="T100" s="26" t="n">
        <f aca="false">IF(AND(ISNUMBER($A100),$B100&lt;&gt;"",$G100&lt;&gt;"",$P100&lt;&gt;"absence"),1,0)</f>
        <v>0</v>
      </c>
      <c r="U100" s="26" t="n">
        <f aca="false">IF($T100=1,IF(COUNTIFS($B$2:$B100,$B100,$A$2:$A100,$A100,$T$2:$T100,1)=1,1,0),0)</f>
        <v>0</v>
      </c>
      <c r="V100" s="29" t="str">
        <f aca="false">IF(AND($A100="",$B100="",$G100=""),"",IF(NOT(ISNUMBER($A100)),"Date manquante ou non reconnue",IF($B100="","Technicien manquant",IF(COUNTIF(Production!$A$7:$A$21,$B100)=0,"Technicien absent de la liste (onglet Production)",IF($G100="","Code BPU manquant (colonne G)",IF($O100="?","Code BPU inconnu (onglet Prestations)",IF($P100="?","Catégorie inconnue (onglet Règles)",IF(AND($E100&lt;&gt;"",NOT(ISNUMBER($E100))),"Quantité non reconnue",IF(AND($P100="au prix",NOT(ISNUMBER($Q100))),"Prix sur devis à saisir (colonne I)",IF($S100="","Règle à compléter (onglet Règles)",""))))))))))</f>
        <v/>
      </c>
    </row>
    <row r="101" customFormat="false" ht="15" hidden="false" customHeight="false" outlineLevel="0" collapsed="false">
      <c r="A101" s="23"/>
      <c r="I101" s="24"/>
      <c r="J101" s="24"/>
      <c r="N101" s="25"/>
      <c r="O101" s="26" t="str">
        <f aca="false">IF($G101="","",IFERROR(INDEX(Prestations!$F$5:$F$256,MATCH($G101,Prestations!$B$5:$B$256,0)),"?"))</f>
        <v/>
      </c>
      <c r="P101" s="26" t="str">
        <f aca="false">IF($O101="","",IF($O101="?","?",IFERROR(INDEX(Règles!$C$5:$C$17,MATCH($O101,Règles!$A$5:$A$17,0)),"?")))</f>
        <v/>
      </c>
      <c r="Q101" s="27" t="str">
        <f aca="false">IF($G101="","",IF(ISNUMBER($I101),$I101,IFERROR(IF(ISNUMBER(INDEX(Prestations!$E$5:$E$256,MATCH($G101,Prestations!$B$5:$B$256,0))),INDEX(Prestations!$E$5:$E$256,MATCH($G101,Prestations!$B$5:$B$256,0)),""),"")))</f>
        <v/>
      </c>
      <c r="R101" s="27" t="str">
        <f aca="false">IFERROR(IF(ISNUMBER($Q101),$Q101*IF($E101="",1,$E101),""),"")</f>
        <v/>
      </c>
      <c r="S101" s="28" t="str">
        <f aca="false">IFERROR(IF($P101="au nombre",IF(N(INDEX(Règles!$D$5:$D$17,MATCH($O101,Règles!$A$5:$A$17,0)))&gt;0,IF($E101="",1,$E101)/INDEX(Règles!$D$5:$D$17,MATCH($O101,Règles!$A$5:$A$17,0)),""),IF($P101="au prix",IF(AND(ISNUMBER($R101),N(INDEX(Règles!$E$5:$E$17,MATCH($O101,Règles!$A$5:$A$17,0)))&gt;0),$R101/INDEX(Règles!$E$5:$E$17,MATCH($O101,Règles!$A$5:$A$17,0)),""),IF(OR($P101="ne compte pas",$P101="absence"),0,""))),"")</f>
        <v/>
      </c>
      <c r="T101" s="26" t="n">
        <f aca="false">IF(AND(ISNUMBER($A101),$B101&lt;&gt;"",$G101&lt;&gt;"",$P101&lt;&gt;"absence"),1,0)</f>
        <v>0</v>
      </c>
      <c r="U101" s="26" t="n">
        <f aca="false">IF($T101=1,IF(COUNTIFS($B$2:$B101,$B101,$A$2:$A101,$A101,$T$2:$T101,1)=1,1,0),0)</f>
        <v>0</v>
      </c>
      <c r="V101" s="29" t="str">
        <f aca="false">IF(AND($A101="",$B101="",$G101=""),"",IF(NOT(ISNUMBER($A101)),"Date manquante ou non reconnue",IF($B101="","Technicien manquant",IF(COUNTIF(Production!$A$7:$A$21,$B101)=0,"Technicien absent de la liste (onglet Production)",IF($G101="","Code BPU manquant (colonne G)",IF($O101="?","Code BPU inconnu (onglet Prestations)",IF($P101="?","Catégorie inconnue (onglet Règles)",IF(AND($E101&lt;&gt;"",NOT(ISNUMBER($E101))),"Quantité non reconnue",IF(AND($P101="au prix",NOT(ISNUMBER($Q101))),"Prix sur devis à saisir (colonne I)",IF($S101="","Règle à compléter (onglet Règles)",""))))))))))</f>
        <v/>
      </c>
    </row>
    <row r="102" customFormat="false" ht="15" hidden="false" customHeight="false" outlineLevel="0" collapsed="false">
      <c r="A102" s="23"/>
      <c r="I102" s="24"/>
      <c r="J102" s="24"/>
      <c r="N102" s="25"/>
      <c r="O102" s="26" t="str">
        <f aca="false">IF($G102="","",IFERROR(INDEX(Prestations!$F$5:$F$256,MATCH($G102,Prestations!$B$5:$B$256,0)),"?"))</f>
        <v/>
      </c>
      <c r="P102" s="26" t="str">
        <f aca="false">IF($O102="","",IF($O102="?","?",IFERROR(INDEX(Règles!$C$5:$C$17,MATCH($O102,Règles!$A$5:$A$17,0)),"?")))</f>
        <v/>
      </c>
      <c r="Q102" s="27" t="str">
        <f aca="false">IF($G102="","",IF(ISNUMBER($I102),$I102,IFERROR(IF(ISNUMBER(INDEX(Prestations!$E$5:$E$256,MATCH($G102,Prestations!$B$5:$B$256,0))),INDEX(Prestations!$E$5:$E$256,MATCH($G102,Prestations!$B$5:$B$256,0)),""),"")))</f>
        <v/>
      </c>
      <c r="R102" s="27" t="str">
        <f aca="false">IFERROR(IF(ISNUMBER($Q102),$Q102*IF($E102="",1,$E102),""),"")</f>
        <v/>
      </c>
      <c r="S102" s="28" t="str">
        <f aca="false">IFERROR(IF($P102="au nombre",IF(N(INDEX(Règles!$D$5:$D$17,MATCH($O102,Règles!$A$5:$A$17,0)))&gt;0,IF($E102="",1,$E102)/INDEX(Règles!$D$5:$D$17,MATCH($O102,Règles!$A$5:$A$17,0)),""),IF($P102="au prix",IF(AND(ISNUMBER($R102),N(INDEX(Règles!$E$5:$E$17,MATCH($O102,Règles!$A$5:$A$17,0)))&gt;0),$R102/INDEX(Règles!$E$5:$E$17,MATCH($O102,Règles!$A$5:$A$17,0)),""),IF(OR($P102="ne compte pas",$P102="absence"),0,""))),"")</f>
        <v/>
      </c>
      <c r="T102" s="26" t="n">
        <f aca="false">IF(AND(ISNUMBER($A102),$B102&lt;&gt;"",$G102&lt;&gt;"",$P102&lt;&gt;"absence"),1,0)</f>
        <v>0</v>
      </c>
      <c r="U102" s="26" t="n">
        <f aca="false">IF($T102=1,IF(COUNTIFS($B$2:$B102,$B102,$A$2:$A102,$A102,$T$2:$T102,1)=1,1,0),0)</f>
        <v>0</v>
      </c>
      <c r="V102" s="29" t="str">
        <f aca="false">IF(AND($A102="",$B102="",$G102=""),"",IF(NOT(ISNUMBER($A102)),"Date manquante ou non reconnue",IF($B102="","Technicien manquant",IF(COUNTIF(Production!$A$7:$A$21,$B102)=0,"Technicien absent de la liste (onglet Production)",IF($G102="","Code BPU manquant (colonne G)",IF($O102="?","Code BPU inconnu (onglet Prestations)",IF($P102="?","Catégorie inconnue (onglet Règles)",IF(AND($E102&lt;&gt;"",NOT(ISNUMBER($E102))),"Quantité non reconnue",IF(AND($P102="au prix",NOT(ISNUMBER($Q102))),"Prix sur devis à saisir (colonne I)",IF($S102="","Règle à compléter (onglet Règles)",""))))))))))</f>
        <v/>
      </c>
    </row>
    <row r="103" customFormat="false" ht="15" hidden="false" customHeight="false" outlineLevel="0" collapsed="false">
      <c r="A103" s="23"/>
      <c r="I103" s="24"/>
      <c r="J103" s="24"/>
      <c r="N103" s="25"/>
      <c r="O103" s="26" t="str">
        <f aca="false">IF($G103="","",IFERROR(INDEX(Prestations!$F$5:$F$256,MATCH($G103,Prestations!$B$5:$B$256,0)),"?"))</f>
        <v/>
      </c>
      <c r="P103" s="26" t="str">
        <f aca="false">IF($O103="","",IF($O103="?","?",IFERROR(INDEX(Règles!$C$5:$C$17,MATCH($O103,Règles!$A$5:$A$17,0)),"?")))</f>
        <v/>
      </c>
      <c r="Q103" s="27" t="str">
        <f aca="false">IF($G103="","",IF(ISNUMBER($I103),$I103,IFERROR(IF(ISNUMBER(INDEX(Prestations!$E$5:$E$256,MATCH($G103,Prestations!$B$5:$B$256,0))),INDEX(Prestations!$E$5:$E$256,MATCH($G103,Prestations!$B$5:$B$256,0)),""),"")))</f>
        <v/>
      </c>
      <c r="R103" s="27" t="str">
        <f aca="false">IFERROR(IF(ISNUMBER($Q103),$Q103*IF($E103="",1,$E103),""),"")</f>
        <v/>
      </c>
      <c r="S103" s="28" t="str">
        <f aca="false">IFERROR(IF($P103="au nombre",IF(N(INDEX(Règles!$D$5:$D$17,MATCH($O103,Règles!$A$5:$A$17,0)))&gt;0,IF($E103="",1,$E103)/INDEX(Règles!$D$5:$D$17,MATCH($O103,Règles!$A$5:$A$17,0)),""),IF($P103="au prix",IF(AND(ISNUMBER($R103),N(INDEX(Règles!$E$5:$E$17,MATCH($O103,Règles!$A$5:$A$17,0)))&gt;0),$R103/INDEX(Règles!$E$5:$E$17,MATCH($O103,Règles!$A$5:$A$17,0)),""),IF(OR($P103="ne compte pas",$P103="absence"),0,""))),"")</f>
        <v/>
      </c>
      <c r="T103" s="26" t="n">
        <f aca="false">IF(AND(ISNUMBER($A103),$B103&lt;&gt;"",$G103&lt;&gt;"",$P103&lt;&gt;"absence"),1,0)</f>
        <v>0</v>
      </c>
      <c r="U103" s="26" t="n">
        <f aca="false">IF($T103=1,IF(COUNTIFS($B$2:$B103,$B103,$A$2:$A103,$A103,$T$2:$T103,1)=1,1,0),0)</f>
        <v>0</v>
      </c>
      <c r="V103" s="29" t="str">
        <f aca="false">IF(AND($A103="",$B103="",$G103=""),"",IF(NOT(ISNUMBER($A103)),"Date manquante ou non reconnue",IF($B103="","Technicien manquant",IF(COUNTIF(Production!$A$7:$A$21,$B103)=0,"Technicien absent de la liste (onglet Production)",IF($G103="","Code BPU manquant (colonne G)",IF($O103="?","Code BPU inconnu (onglet Prestations)",IF($P103="?","Catégorie inconnue (onglet Règles)",IF(AND($E103&lt;&gt;"",NOT(ISNUMBER($E103))),"Quantité non reconnue",IF(AND($P103="au prix",NOT(ISNUMBER($Q103))),"Prix sur devis à saisir (colonne I)",IF($S103="","Règle à compléter (onglet Règles)",""))))))))))</f>
        <v/>
      </c>
    </row>
    <row r="104" customFormat="false" ht="15" hidden="false" customHeight="false" outlineLevel="0" collapsed="false">
      <c r="A104" s="23"/>
      <c r="I104" s="24"/>
      <c r="J104" s="24"/>
      <c r="N104" s="25"/>
      <c r="O104" s="26" t="str">
        <f aca="false">IF($G104="","",IFERROR(INDEX(Prestations!$F$5:$F$256,MATCH($G104,Prestations!$B$5:$B$256,0)),"?"))</f>
        <v/>
      </c>
      <c r="P104" s="26" t="str">
        <f aca="false">IF($O104="","",IF($O104="?","?",IFERROR(INDEX(Règles!$C$5:$C$17,MATCH($O104,Règles!$A$5:$A$17,0)),"?")))</f>
        <v/>
      </c>
      <c r="Q104" s="27" t="str">
        <f aca="false">IF($G104="","",IF(ISNUMBER($I104),$I104,IFERROR(IF(ISNUMBER(INDEX(Prestations!$E$5:$E$256,MATCH($G104,Prestations!$B$5:$B$256,0))),INDEX(Prestations!$E$5:$E$256,MATCH($G104,Prestations!$B$5:$B$256,0)),""),"")))</f>
        <v/>
      </c>
      <c r="R104" s="27" t="str">
        <f aca="false">IFERROR(IF(ISNUMBER($Q104),$Q104*IF($E104="",1,$E104),""),"")</f>
        <v/>
      </c>
      <c r="S104" s="28" t="str">
        <f aca="false">IFERROR(IF($P104="au nombre",IF(N(INDEX(Règles!$D$5:$D$17,MATCH($O104,Règles!$A$5:$A$17,0)))&gt;0,IF($E104="",1,$E104)/INDEX(Règles!$D$5:$D$17,MATCH($O104,Règles!$A$5:$A$17,0)),""),IF($P104="au prix",IF(AND(ISNUMBER($R104),N(INDEX(Règles!$E$5:$E$17,MATCH($O104,Règles!$A$5:$A$17,0)))&gt;0),$R104/INDEX(Règles!$E$5:$E$17,MATCH($O104,Règles!$A$5:$A$17,0)),""),IF(OR($P104="ne compte pas",$P104="absence"),0,""))),"")</f>
        <v/>
      </c>
      <c r="T104" s="26" t="n">
        <f aca="false">IF(AND(ISNUMBER($A104),$B104&lt;&gt;"",$G104&lt;&gt;"",$P104&lt;&gt;"absence"),1,0)</f>
        <v>0</v>
      </c>
      <c r="U104" s="26" t="n">
        <f aca="false">IF($T104=1,IF(COUNTIFS($B$2:$B104,$B104,$A$2:$A104,$A104,$T$2:$T104,1)=1,1,0),0)</f>
        <v>0</v>
      </c>
      <c r="V104" s="29" t="str">
        <f aca="false">IF(AND($A104="",$B104="",$G104=""),"",IF(NOT(ISNUMBER($A104)),"Date manquante ou non reconnue",IF($B104="","Technicien manquant",IF(COUNTIF(Production!$A$7:$A$21,$B104)=0,"Technicien absent de la liste (onglet Production)",IF($G104="","Code BPU manquant (colonne G)",IF($O104="?","Code BPU inconnu (onglet Prestations)",IF($P104="?","Catégorie inconnue (onglet Règles)",IF(AND($E104&lt;&gt;"",NOT(ISNUMBER($E104))),"Quantité non reconnue",IF(AND($P104="au prix",NOT(ISNUMBER($Q104))),"Prix sur devis à saisir (colonne I)",IF($S104="","Règle à compléter (onglet Règles)",""))))))))))</f>
        <v/>
      </c>
    </row>
    <row r="105" customFormat="false" ht="15" hidden="false" customHeight="false" outlineLevel="0" collapsed="false">
      <c r="A105" s="23"/>
      <c r="I105" s="24"/>
      <c r="J105" s="24"/>
      <c r="N105" s="25"/>
      <c r="O105" s="26" t="str">
        <f aca="false">IF($G105="","",IFERROR(INDEX(Prestations!$F$5:$F$256,MATCH($G105,Prestations!$B$5:$B$256,0)),"?"))</f>
        <v/>
      </c>
      <c r="P105" s="26" t="str">
        <f aca="false">IF($O105="","",IF($O105="?","?",IFERROR(INDEX(Règles!$C$5:$C$17,MATCH($O105,Règles!$A$5:$A$17,0)),"?")))</f>
        <v/>
      </c>
      <c r="Q105" s="27" t="str">
        <f aca="false">IF($G105="","",IF(ISNUMBER($I105),$I105,IFERROR(IF(ISNUMBER(INDEX(Prestations!$E$5:$E$256,MATCH($G105,Prestations!$B$5:$B$256,0))),INDEX(Prestations!$E$5:$E$256,MATCH($G105,Prestations!$B$5:$B$256,0)),""),"")))</f>
        <v/>
      </c>
      <c r="R105" s="27" t="str">
        <f aca="false">IFERROR(IF(ISNUMBER($Q105),$Q105*IF($E105="",1,$E105),""),"")</f>
        <v/>
      </c>
      <c r="S105" s="28" t="str">
        <f aca="false">IFERROR(IF($P105="au nombre",IF(N(INDEX(Règles!$D$5:$D$17,MATCH($O105,Règles!$A$5:$A$17,0)))&gt;0,IF($E105="",1,$E105)/INDEX(Règles!$D$5:$D$17,MATCH($O105,Règles!$A$5:$A$17,0)),""),IF($P105="au prix",IF(AND(ISNUMBER($R105),N(INDEX(Règles!$E$5:$E$17,MATCH($O105,Règles!$A$5:$A$17,0)))&gt;0),$R105/INDEX(Règles!$E$5:$E$17,MATCH($O105,Règles!$A$5:$A$17,0)),""),IF(OR($P105="ne compte pas",$P105="absence"),0,""))),"")</f>
        <v/>
      </c>
      <c r="T105" s="26" t="n">
        <f aca="false">IF(AND(ISNUMBER($A105),$B105&lt;&gt;"",$G105&lt;&gt;"",$P105&lt;&gt;"absence"),1,0)</f>
        <v>0</v>
      </c>
      <c r="U105" s="26" t="n">
        <f aca="false">IF($T105=1,IF(COUNTIFS($B$2:$B105,$B105,$A$2:$A105,$A105,$T$2:$T105,1)=1,1,0),0)</f>
        <v>0</v>
      </c>
      <c r="V105" s="29" t="str">
        <f aca="false">IF(AND($A105="",$B105="",$G105=""),"",IF(NOT(ISNUMBER($A105)),"Date manquante ou non reconnue",IF($B105="","Technicien manquant",IF(COUNTIF(Production!$A$7:$A$21,$B105)=0,"Technicien absent de la liste (onglet Production)",IF($G105="","Code BPU manquant (colonne G)",IF($O105="?","Code BPU inconnu (onglet Prestations)",IF($P105="?","Catégorie inconnue (onglet Règles)",IF(AND($E105&lt;&gt;"",NOT(ISNUMBER($E105))),"Quantité non reconnue",IF(AND($P105="au prix",NOT(ISNUMBER($Q105))),"Prix sur devis à saisir (colonne I)",IF($S105="","Règle à compléter (onglet Règles)",""))))))))))</f>
        <v/>
      </c>
    </row>
    <row r="106" customFormat="false" ht="15" hidden="false" customHeight="false" outlineLevel="0" collapsed="false">
      <c r="A106" s="23"/>
      <c r="I106" s="24"/>
      <c r="J106" s="24"/>
      <c r="N106" s="25"/>
      <c r="O106" s="26" t="str">
        <f aca="false">IF($G106="","",IFERROR(INDEX(Prestations!$F$5:$F$256,MATCH($G106,Prestations!$B$5:$B$256,0)),"?"))</f>
        <v/>
      </c>
      <c r="P106" s="26" t="str">
        <f aca="false">IF($O106="","",IF($O106="?","?",IFERROR(INDEX(Règles!$C$5:$C$17,MATCH($O106,Règles!$A$5:$A$17,0)),"?")))</f>
        <v/>
      </c>
      <c r="Q106" s="27" t="str">
        <f aca="false">IF($G106="","",IF(ISNUMBER($I106),$I106,IFERROR(IF(ISNUMBER(INDEX(Prestations!$E$5:$E$256,MATCH($G106,Prestations!$B$5:$B$256,0))),INDEX(Prestations!$E$5:$E$256,MATCH($G106,Prestations!$B$5:$B$256,0)),""),"")))</f>
        <v/>
      </c>
      <c r="R106" s="27" t="str">
        <f aca="false">IFERROR(IF(ISNUMBER($Q106),$Q106*IF($E106="",1,$E106),""),"")</f>
        <v/>
      </c>
      <c r="S106" s="28" t="str">
        <f aca="false">IFERROR(IF($P106="au nombre",IF(N(INDEX(Règles!$D$5:$D$17,MATCH($O106,Règles!$A$5:$A$17,0)))&gt;0,IF($E106="",1,$E106)/INDEX(Règles!$D$5:$D$17,MATCH($O106,Règles!$A$5:$A$17,0)),""),IF($P106="au prix",IF(AND(ISNUMBER($R106),N(INDEX(Règles!$E$5:$E$17,MATCH($O106,Règles!$A$5:$A$17,0)))&gt;0),$R106/INDEX(Règles!$E$5:$E$17,MATCH($O106,Règles!$A$5:$A$17,0)),""),IF(OR($P106="ne compte pas",$P106="absence"),0,""))),"")</f>
        <v/>
      </c>
      <c r="T106" s="26" t="n">
        <f aca="false">IF(AND(ISNUMBER($A106),$B106&lt;&gt;"",$G106&lt;&gt;"",$P106&lt;&gt;"absence"),1,0)</f>
        <v>0</v>
      </c>
      <c r="U106" s="26" t="n">
        <f aca="false">IF($T106=1,IF(COUNTIFS($B$2:$B106,$B106,$A$2:$A106,$A106,$T$2:$T106,1)=1,1,0),0)</f>
        <v>0</v>
      </c>
      <c r="V106" s="29" t="str">
        <f aca="false">IF(AND($A106="",$B106="",$G106=""),"",IF(NOT(ISNUMBER($A106)),"Date manquante ou non reconnue",IF($B106="","Technicien manquant",IF(COUNTIF(Production!$A$7:$A$21,$B106)=0,"Technicien absent de la liste (onglet Production)",IF($G106="","Code BPU manquant (colonne G)",IF($O106="?","Code BPU inconnu (onglet Prestations)",IF($P106="?","Catégorie inconnue (onglet Règles)",IF(AND($E106&lt;&gt;"",NOT(ISNUMBER($E106))),"Quantité non reconnue",IF(AND($P106="au prix",NOT(ISNUMBER($Q106))),"Prix sur devis à saisir (colonne I)",IF($S106="","Règle à compléter (onglet Règles)",""))))))))))</f>
        <v/>
      </c>
    </row>
    <row r="107" customFormat="false" ht="15" hidden="false" customHeight="false" outlineLevel="0" collapsed="false">
      <c r="A107" s="23"/>
      <c r="I107" s="24"/>
      <c r="J107" s="24"/>
      <c r="N107" s="25"/>
      <c r="O107" s="26" t="str">
        <f aca="false">IF($G107="","",IFERROR(INDEX(Prestations!$F$5:$F$256,MATCH($G107,Prestations!$B$5:$B$256,0)),"?"))</f>
        <v/>
      </c>
      <c r="P107" s="26" t="str">
        <f aca="false">IF($O107="","",IF($O107="?","?",IFERROR(INDEX(Règles!$C$5:$C$17,MATCH($O107,Règles!$A$5:$A$17,0)),"?")))</f>
        <v/>
      </c>
      <c r="Q107" s="27" t="str">
        <f aca="false">IF($G107="","",IF(ISNUMBER($I107),$I107,IFERROR(IF(ISNUMBER(INDEX(Prestations!$E$5:$E$256,MATCH($G107,Prestations!$B$5:$B$256,0))),INDEX(Prestations!$E$5:$E$256,MATCH($G107,Prestations!$B$5:$B$256,0)),""),"")))</f>
        <v/>
      </c>
      <c r="R107" s="27" t="str">
        <f aca="false">IFERROR(IF(ISNUMBER($Q107),$Q107*IF($E107="",1,$E107),""),"")</f>
        <v/>
      </c>
      <c r="S107" s="28" t="str">
        <f aca="false">IFERROR(IF($P107="au nombre",IF(N(INDEX(Règles!$D$5:$D$17,MATCH($O107,Règles!$A$5:$A$17,0)))&gt;0,IF($E107="",1,$E107)/INDEX(Règles!$D$5:$D$17,MATCH($O107,Règles!$A$5:$A$17,0)),""),IF($P107="au prix",IF(AND(ISNUMBER($R107),N(INDEX(Règles!$E$5:$E$17,MATCH($O107,Règles!$A$5:$A$17,0)))&gt;0),$R107/INDEX(Règles!$E$5:$E$17,MATCH($O107,Règles!$A$5:$A$17,0)),""),IF(OR($P107="ne compte pas",$P107="absence"),0,""))),"")</f>
        <v/>
      </c>
      <c r="T107" s="26" t="n">
        <f aca="false">IF(AND(ISNUMBER($A107),$B107&lt;&gt;"",$G107&lt;&gt;"",$P107&lt;&gt;"absence"),1,0)</f>
        <v>0</v>
      </c>
      <c r="U107" s="26" t="n">
        <f aca="false">IF($T107=1,IF(COUNTIFS($B$2:$B107,$B107,$A$2:$A107,$A107,$T$2:$T107,1)=1,1,0),0)</f>
        <v>0</v>
      </c>
      <c r="V107" s="29" t="str">
        <f aca="false">IF(AND($A107="",$B107="",$G107=""),"",IF(NOT(ISNUMBER($A107)),"Date manquante ou non reconnue",IF($B107="","Technicien manquant",IF(COUNTIF(Production!$A$7:$A$21,$B107)=0,"Technicien absent de la liste (onglet Production)",IF($G107="","Code BPU manquant (colonne G)",IF($O107="?","Code BPU inconnu (onglet Prestations)",IF($P107="?","Catégorie inconnue (onglet Règles)",IF(AND($E107&lt;&gt;"",NOT(ISNUMBER($E107))),"Quantité non reconnue",IF(AND($P107="au prix",NOT(ISNUMBER($Q107))),"Prix sur devis à saisir (colonne I)",IF($S107="","Règle à compléter (onglet Règles)",""))))))))))</f>
        <v/>
      </c>
    </row>
    <row r="108" customFormat="false" ht="15" hidden="false" customHeight="false" outlineLevel="0" collapsed="false">
      <c r="A108" s="23"/>
      <c r="I108" s="24"/>
      <c r="J108" s="24"/>
      <c r="N108" s="25"/>
      <c r="O108" s="26" t="str">
        <f aca="false">IF($G108="","",IFERROR(INDEX(Prestations!$F$5:$F$256,MATCH($G108,Prestations!$B$5:$B$256,0)),"?"))</f>
        <v/>
      </c>
      <c r="P108" s="26" t="str">
        <f aca="false">IF($O108="","",IF($O108="?","?",IFERROR(INDEX(Règles!$C$5:$C$17,MATCH($O108,Règles!$A$5:$A$17,0)),"?")))</f>
        <v/>
      </c>
      <c r="Q108" s="27" t="str">
        <f aca="false">IF($G108="","",IF(ISNUMBER($I108),$I108,IFERROR(IF(ISNUMBER(INDEX(Prestations!$E$5:$E$256,MATCH($G108,Prestations!$B$5:$B$256,0))),INDEX(Prestations!$E$5:$E$256,MATCH($G108,Prestations!$B$5:$B$256,0)),""),"")))</f>
        <v/>
      </c>
      <c r="R108" s="27" t="str">
        <f aca="false">IFERROR(IF(ISNUMBER($Q108),$Q108*IF($E108="",1,$E108),""),"")</f>
        <v/>
      </c>
      <c r="S108" s="28" t="str">
        <f aca="false">IFERROR(IF($P108="au nombre",IF(N(INDEX(Règles!$D$5:$D$17,MATCH($O108,Règles!$A$5:$A$17,0)))&gt;0,IF($E108="",1,$E108)/INDEX(Règles!$D$5:$D$17,MATCH($O108,Règles!$A$5:$A$17,0)),""),IF($P108="au prix",IF(AND(ISNUMBER($R108),N(INDEX(Règles!$E$5:$E$17,MATCH($O108,Règles!$A$5:$A$17,0)))&gt;0),$R108/INDEX(Règles!$E$5:$E$17,MATCH($O108,Règles!$A$5:$A$17,0)),""),IF(OR($P108="ne compte pas",$P108="absence"),0,""))),"")</f>
        <v/>
      </c>
      <c r="T108" s="26" t="n">
        <f aca="false">IF(AND(ISNUMBER($A108),$B108&lt;&gt;"",$G108&lt;&gt;"",$P108&lt;&gt;"absence"),1,0)</f>
        <v>0</v>
      </c>
      <c r="U108" s="26" t="n">
        <f aca="false">IF($T108=1,IF(COUNTIFS($B$2:$B108,$B108,$A$2:$A108,$A108,$T$2:$T108,1)=1,1,0),0)</f>
        <v>0</v>
      </c>
      <c r="V108" s="29" t="str">
        <f aca="false">IF(AND($A108="",$B108="",$G108=""),"",IF(NOT(ISNUMBER($A108)),"Date manquante ou non reconnue",IF($B108="","Technicien manquant",IF(COUNTIF(Production!$A$7:$A$21,$B108)=0,"Technicien absent de la liste (onglet Production)",IF($G108="","Code BPU manquant (colonne G)",IF($O108="?","Code BPU inconnu (onglet Prestations)",IF($P108="?","Catégorie inconnue (onglet Règles)",IF(AND($E108&lt;&gt;"",NOT(ISNUMBER($E108))),"Quantité non reconnue",IF(AND($P108="au prix",NOT(ISNUMBER($Q108))),"Prix sur devis à saisir (colonne I)",IF($S108="","Règle à compléter (onglet Règles)",""))))))))))</f>
        <v/>
      </c>
    </row>
    <row r="109" customFormat="false" ht="15" hidden="false" customHeight="false" outlineLevel="0" collapsed="false">
      <c r="A109" s="23"/>
      <c r="I109" s="24"/>
      <c r="J109" s="24"/>
      <c r="N109" s="25"/>
      <c r="O109" s="26" t="str">
        <f aca="false">IF($G109="","",IFERROR(INDEX(Prestations!$F$5:$F$256,MATCH($G109,Prestations!$B$5:$B$256,0)),"?"))</f>
        <v/>
      </c>
      <c r="P109" s="26" t="str">
        <f aca="false">IF($O109="","",IF($O109="?","?",IFERROR(INDEX(Règles!$C$5:$C$17,MATCH($O109,Règles!$A$5:$A$17,0)),"?")))</f>
        <v/>
      </c>
      <c r="Q109" s="27" t="str">
        <f aca="false">IF($G109="","",IF(ISNUMBER($I109),$I109,IFERROR(IF(ISNUMBER(INDEX(Prestations!$E$5:$E$256,MATCH($G109,Prestations!$B$5:$B$256,0))),INDEX(Prestations!$E$5:$E$256,MATCH($G109,Prestations!$B$5:$B$256,0)),""),"")))</f>
        <v/>
      </c>
      <c r="R109" s="27" t="str">
        <f aca="false">IFERROR(IF(ISNUMBER($Q109),$Q109*IF($E109="",1,$E109),""),"")</f>
        <v/>
      </c>
      <c r="S109" s="28" t="str">
        <f aca="false">IFERROR(IF($P109="au nombre",IF(N(INDEX(Règles!$D$5:$D$17,MATCH($O109,Règles!$A$5:$A$17,0)))&gt;0,IF($E109="",1,$E109)/INDEX(Règles!$D$5:$D$17,MATCH($O109,Règles!$A$5:$A$17,0)),""),IF($P109="au prix",IF(AND(ISNUMBER($R109),N(INDEX(Règles!$E$5:$E$17,MATCH($O109,Règles!$A$5:$A$17,0)))&gt;0),$R109/INDEX(Règles!$E$5:$E$17,MATCH($O109,Règles!$A$5:$A$17,0)),""),IF(OR($P109="ne compte pas",$P109="absence"),0,""))),"")</f>
        <v/>
      </c>
      <c r="T109" s="26" t="n">
        <f aca="false">IF(AND(ISNUMBER($A109),$B109&lt;&gt;"",$G109&lt;&gt;"",$P109&lt;&gt;"absence"),1,0)</f>
        <v>0</v>
      </c>
      <c r="U109" s="26" t="n">
        <f aca="false">IF($T109=1,IF(COUNTIFS($B$2:$B109,$B109,$A$2:$A109,$A109,$T$2:$T109,1)=1,1,0),0)</f>
        <v>0</v>
      </c>
      <c r="V109" s="29" t="str">
        <f aca="false">IF(AND($A109="",$B109="",$G109=""),"",IF(NOT(ISNUMBER($A109)),"Date manquante ou non reconnue",IF($B109="","Technicien manquant",IF(COUNTIF(Production!$A$7:$A$21,$B109)=0,"Technicien absent de la liste (onglet Production)",IF($G109="","Code BPU manquant (colonne G)",IF($O109="?","Code BPU inconnu (onglet Prestations)",IF($P109="?","Catégorie inconnue (onglet Règles)",IF(AND($E109&lt;&gt;"",NOT(ISNUMBER($E109))),"Quantité non reconnue",IF(AND($P109="au prix",NOT(ISNUMBER($Q109))),"Prix sur devis à saisir (colonne I)",IF($S109="","Règle à compléter (onglet Règles)",""))))))))))</f>
        <v/>
      </c>
    </row>
    <row r="110" customFormat="false" ht="15" hidden="false" customHeight="false" outlineLevel="0" collapsed="false">
      <c r="A110" s="23"/>
      <c r="I110" s="24"/>
      <c r="J110" s="24"/>
      <c r="N110" s="25"/>
      <c r="O110" s="26" t="str">
        <f aca="false">IF($G110="","",IFERROR(INDEX(Prestations!$F$5:$F$256,MATCH($G110,Prestations!$B$5:$B$256,0)),"?"))</f>
        <v/>
      </c>
      <c r="P110" s="26" t="str">
        <f aca="false">IF($O110="","",IF($O110="?","?",IFERROR(INDEX(Règles!$C$5:$C$17,MATCH($O110,Règles!$A$5:$A$17,0)),"?")))</f>
        <v/>
      </c>
      <c r="Q110" s="27" t="str">
        <f aca="false">IF($G110="","",IF(ISNUMBER($I110),$I110,IFERROR(IF(ISNUMBER(INDEX(Prestations!$E$5:$E$256,MATCH($G110,Prestations!$B$5:$B$256,0))),INDEX(Prestations!$E$5:$E$256,MATCH($G110,Prestations!$B$5:$B$256,0)),""),"")))</f>
        <v/>
      </c>
      <c r="R110" s="27" t="str">
        <f aca="false">IFERROR(IF(ISNUMBER($Q110),$Q110*IF($E110="",1,$E110),""),"")</f>
        <v/>
      </c>
      <c r="S110" s="28" t="str">
        <f aca="false">IFERROR(IF($P110="au nombre",IF(N(INDEX(Règles!$D$5:$D$17,MATCH($O110,Règles!$A$5:$A$17,0)))&gt;0,IF($E110="",1,$E110)/INDEX(Règles!$D$5:$D$17,MATCH($O110,Règles!$A$5:$A$17,0)),""),IF($P110="au prix",IF(AND(ISNUMBER($R110),N(INDEX(Règles!$E$5:$E$17,MATCH($O110,Règles!$A$5:$A$17,0)))&gt;0),$R110/INDEX(Règles!$E$5:$E$17,MATCH($O110,Règles!$A$5:$A$17,0)),""),IF(OR($P110="ne compte pas",$P110="absence"),0,""))),"")</f>
        <v/>
      </c>
      <c r="T110" s="26" t="n">
        <f aca="false">IF(AND(ISNUMBER($A110),$B110&lt;&gt;"",$G110&lt;&gt;"",$P110&lt;&gt;"absence"),1,0)</f>
        <v>0</v>
      </c>
      <c r="U110" s="26" t="n">
        <f aca="false">IF($T110=1,IF(COUNTIFS($B$2:$B110,$B110,$A$2:$A110,$A110,$T$2:$T110,1)=1,1,0),0)</f>
        <v>0</v>
      </c>
      <c r="V110" s="29" t="str">
        <f aca="false">IF(AND($A110="",$B110="",$G110=""),"",IF(NOT(ISNUMBER($A110)),"Date manquante ou non reconnue",IF($B110="","Technicien manquant",IF(COUNTIF(Production!$A$7:$A$21,$B110)=0,"Technicien absent de la liste (onglet Production)",IF($G110="","Code BPU manquant (colonne G)",IF($O110="?","Code BPU inconnu (onglet Prestations)",IF($P110="?","Catégorie inconnue (onglet Règles)",IF(AND($E110&lt;&gt;"",NOT(ISNUMBER($E110))),"Quantité non reconnue",IF(AND($P110="au prix",NOT(ISNUMBER($Q110))),"Prix sur devis à saisir (colonne I)",IF($S110="","Règle à compléter (onglet Règles)",""))))))))))</f>
        <v/>
      </c>
    </row>
    <row r="111" customFormat="false" ht="15" hidden="false" customHeight="false" outlineLevel="0" collapsed="false">
      <c r="A111" s="23"/>
      <c r="I111" s="24"/>
      <c r="J111" s="24"/>
      <c r="N111" s="25"/>
      <c r="O111" s="26" t="str">
        <f aca="false">IF($G111="","",IFERROR(INDEX(Prestations!$F$5:$F$256,MATCH($G111,Prestations!$B$5:$B$256,0)),"?"))</f>
        <v/>
      </c>
      <c r="P111" s="26" t="str">
        <f aca="false">IF($O111="","",IF($O111="?","?",IFERROR(INDEX(Règles!$C$5:$C$17,MATCH($O111,Règles!$A$5:$A$17,0)),"?")))</f>
        <v/>
      </c>
      <c r="Q111" s="27" t="str">
        <f aca="false">IF($G111="","",IF(ISNUMBER($I111),$I111,IFERROR(IF(ISNUMBER(INDEX(Prestations!$E$5:$E$256,MATCH($G111,Prestations!$B$5:$B$256,0))),INDEX(Prestations!$E$5:$E$256,MATCH($G111,Prestations!$B$5:$B$256,0)),""),"")))</f>
        <v/>
      </c>
      <c r="R111" s="27" t="str">
        <f aca="false">IFERROR(IF(ISNUMBER($Q111),$Q111*IF($E111="",1,$E111),""),"")</f>
        <v/>
      </c>
      <c r="S111" s="28" t="str">
        <f aca="false">IFERROR(IF($P111="au nombre",IF(N(INDEX(Règles!$D$5:$D$17,MATCH($O111,Règles!$A$5:$A$17,0)))&gt;0,IF($E111="",1,$E111)/INDEX(Règles!$D$5:$D$17,MATCH($O111,Règles!$A$5:$A$17,0)),""),IF($P111="au prix",IF(AND(ISNUMBER($R111),N(INDEX(Règles!$E$5:$E$17,MATCH($O111,Règles!$A$5:$A$17,0)))&gt;0),$R111/INDEX(Règles!$E$5:$E$17,MATCH($O111,Règles!$A$5:$A$17,0)),""),IF(OR($P111="ne compte pas",$P111="absence"),0,""))),"")</f>
        <v/>
      </c>
      <c r="T111" s="26" t="n">
        <f aca="false">IF(AND(ISNUMBER($A111),$B111&lt;&gt;"",$G111&lt;&gt;"",$P111&lt;&gt;"absence"),1,0)</f>
        <v>0</v>
      </c>
      <c r="U111" s="26" t="n">
        <f aca="false">IF($T111=1,IF(COUNTIFS($B$2:$B111,$B111,$A$2:$A111,$A111,$T$2:$T111,1)=1,1,0),0)</f>
        <v>0</v>
      </c>
      <c r="V111" s="29" t="str">
        <f aca="false">IF(AND($A111="",$B111="",$G111=""),"",IF(NOT(ISNUMBER($A111)),"Date manquante ou non reconnue",IF($B111="","Technicien manquant",IF(COUNTIF(Production!$A$7:$A$21,$B111)=0,"Technicien absent de la liste (onglet Production)",IF($G111="","Code BPU manquant (colonne G)",IF($O111="?","Code BPU inconnu (onglet Prestations)",IF($P111="?","Catégorie inconnue (onglet Règles)",IF(AND($E111&lt;&gt;"",NOT(ISNUMBER($E111))),"Quantité non reconnue",IF(AND($P111="au prix",NOT(ISNUMBER($Q111))),"Prix sur devis à saisir (colonne I)",IF($S111="","Règle à compléter (onglet Règles)",""))))))))))</f>
        <v/>
      </c>
    </row>
    <row r="112" customFormat="false" ht="15" hidden="false" customHeight="false" outlineLevel="0" collapsed="false">
      <c r="A112" s="23"/>
      <c r="I112" s="24"/>
      <c r="J112" s="24"/>
      <c r="N112" s="25"/>
      <c r="O112" s="26" t="str">
        <f aca="false">IF($G112="","",IFERROR(INDEX(Prestations!$F$5:$F$256,MATCH($G112,Prestations!$B$5:$B$256,0)),"?"))</f>
        <v/>
      </c>
      <c r="P112" s="26" t="str">
        <f aca="false">IF($O112="","",IF($O112="?","?",IFERROR(INDEX(Règles!$C$5:$C$17,MATCH($O112,Règles!$A$5:$A$17,0)),"?")))</f>
        <v/>
      </c>
      <c r="Q112" s="27" t="str">
        <f aca="false">IF($G112="","",IF(ISNUMBER($I112),$I112,IFERROR(IF(ISNUMBER(INDEX(Prestations!$E$5:$E$256,MATCH($G112,Prestations!$B$5:$B$256,0))),INDEX(Prestations!$E$5:$E$256,MATCH($G112,Prestations!$B$5:$B$256,0)),""),"")))</f>
        <v/>
      </c>
      <c r="R112" s="27" t="str">
        <f aca="false">IFERROR(IF(ISNUMBER($Q112),$Q112*IF($E112="",1,$E112),""),"")</f>
        <v/>
      </c>
      <c r="S112" s="28" t="str">
        <f aca="false">IFERROR(IF($P112="au nombre",IF(N(INDEX(Règles!$D$5:$D$17,MATCH($O112,Règles!$A$5:$A$17,0)))&gt;0,IF($E112="",1,$E112)/INDEX(Règles!$D$5:$D$17,MATCH($O112,Règles!$A$5:$A$17,0)),""),IF($P112="au prix",IF(AND(ISNUMBER($R112),N(INDEX(Règles!$E$5:$E$17,MATCH($O112,Règles!$A$5:$A$17,0)))&gt;0),$R112/INDEX(Règles!$E$5:$E$17,MATCH($O112,Règles!$A$5:$A$17,0)),""),IF(OR($P112="ne compte pas",$P112="absence"),0,""))),"")</f>
        <v/>
      </c>
      <c r="T112" s="26" t="n">
        <f aca="false">IF(AND(ISNUMBER($A112),$B112&lt;&gt;"",$G112&lt;&gt;"",$P112&lt;&gt;"absence"),1,0)</f>
        <v>0</v>
      </c>
      <c r="U112" s="26" t="n">
        <f aca="false">IF($T112=1,IF(COUNTIFS($B$2:$B112,$B112,$A$2:$A112,$A112,$T$2:$T112,1)=1,1,0),0)</f>
        <v>0</v>
      </c>
      <c r="V112" s="29" t="str">
        <f aca="false">IF(AND($A112="",$B112="",$G112=""),"",IF(NOT(ISNUMBER($A112)),"Date manquante ou non reconnue",IF($B112="","Technicien manquant",IF(COUNTIF(Production!$A$7:$A$21,$B112)=0,"Technicien absent de la liste (onglet Production)",IF($G112="","Code BPU manquant (colonne G)",IF($O112="?","Code BPU inconnu (onglet Prestations)",IF($P112="?","Catégorie inconnue (onglet Règles)",IF(AND($E112&lt;&gt;"",NOT(ISNUMBER($E112))),"Quantité non reconnue",IF(AND($P112="au prix",NOT(ISNUMBER($Q112))),"Prix sur devis à saisir (colonne I)",IF($S112="","Règle à compléter (onglet Règles)",""))))))))))</f>
        <v/>
      </c>
    </row>
    <row r="113" customFormat="false" ht="15" hidden="false" customHeight="false" outlineLevel="0" collapsed="false">
      <c r="A113" s="23"/>
      <c r="I113" s="24"/>
      <c r="J113" s="24"/>
      <c r="N113" s="25"/>
      <c r="O113" s="26" t="str">
        <f aca="false">IF($G113="","",IFERROR(INDEX(Prestations!$F$5:$F$256,MATCH($G113,Prestations!$B$5:$B$256,0)),"?"))</f>
        <v/>
      </c>
      <c r="P113" s="26" t="str">
        <f aca="false">IF($O113="","",IF($O113="?","?",IFERROR(INDEX(Règles!$C$5:$C$17,MATCH($O113,Règles!$A$5:$A$17,0)),"?")))</f>
        <v/>
      </c>
      <c r="Q113" s="27" t="str">
        <f aca="false">IF($G113="","",IF(ISNUMBER($I113),$I113,IFERROR(IF(ISNUMBER(INDEX(Prestations!$E$5:$E$256,MATCH($G113,Prestations!$B$5:$B$256,0))),INDEX(Prestations!$E$5:$E$256,MATCH($G113,Prestations!$B$5:$B$256,0)),""),"")))</f>
        <v/>
      </c>
      <c r="R113" s="27" t="str">
        <f aca="false">IFERROR(IF(ISNUMBER($Q113),$Q113*IF($E113="",1,$E113),""),"")</f>
        <v/>
      </c>
      <c r="S113" s="28" t="str">
        <f aca="false">IFERROR(IF($P113="au nombre",IF(N(INDEX(Règles!$D$5:$D$17,MATCH($O113,Règles!$A$5:$A$17,0)))&gt;0,IF($E113="",1,$E113)/INDEX(Règles!$D$5:$D$17,MATCH($O113,Règles!$A$5:$A$17,0)),""),IF($P113="au prix",IF(AND(ISNUMBER($R113),N(INDEX(Règles!$E$5:$E$17,MATCH($O113,Règles!$A$5:$A$17,0)))&gt;0),$R113/INDEX(Règles!$E$5:$E$17,MATCH($O113,Règles!$A$5:$A$17,0)),""),IF(OR($P113="ne compte pas",$P113="absence"),0,""))),"")</f>
        <v/>
      </c>
      <c r="T113" s="26" t="n">
        <f aca="false">IF(AND(ISNUMBER($A113),$B113&lt;&gt;"",$G113&lt;&gt;"",$P113&lt;&gt;"absence"),1,0)</f>
        <v>0</v>
      </c>
      <c r="U113" s="26" t="n">
        <f aca="false">IF($T113=1,IF(COUNTIFS($B$2:$B113,$B113,$A$2:$A113,$A113,$T$2:$T113,1)=1,1,0),0)</f>
        <v>0</v>
      </c>
      <c r="V113" s="29" t="str">
        <f aca="false">IF(AND($A113="",$B113="",$G113=""),"",IF(NOT(ISNUMBER($A113)),"Date manquante ou non reconnue",IF($B113="","Technicien manquant",IF(COUNTIF(Production!$A$7:$A$21,$B113)=0,"Technicien absent de la liste (onglet Production)",IF($G113="","Code BPU manquant (colonne G)",IF($O113="?","Code BPU inconnu (onglet Prestations)",IF($P113="?","Catégorie inconnue (onglet Règles)",IF(AND($E113&lt;&gt;"",NOT(ISNUMBER($E113))),"Quantité non reconnue",IF(AND($P113="au prix",NOT(ISNUMBER($Q113))),"Prix sur devis à saisir (colonne I)",IF($S113="","Règle à compléter (onglet Règles)",""))))))))))</f>
        <v/>
      </c>
    </row>
    <row r="114" customFormat="false" ht="15" hidden="false" customHeight="false" outlineLevel="0" collapsed="false">
      <c r="A114" s="23"/>
      <c r="I114" s="24"/>
      <c r="J114" s="24"/>
      <c r="N114" s="25"/>
      <c r="O114" s="26" t="str">
        <f aca="false">IF($G114="","",IFERROR(INDEX(Prestations!$F$5:$F$256,MATCH($G114,Prestations!$B$5:$B$256,0)),"?"))</f>
        <v/>
      </c>
      <c r="P114" s="26" t="str">
        <f aca="false">IF($O114="","",IF($O114="?","?",IFERROR(INDEX(Règles!$C$5:$C$17,MATCH($O114,Règles!$A$5:$A$17,0)),"?")))</f>
        <v/>
      </c>
      <c r="Q114" s="27" t="str">
        <f aca="false">IF($G114="","",IF(ISNUMBER($I114),$I114,IFERROR(IF(ISNUMBER(INDEX(Prestations!$E$5:$E$256,MATCH($G114,Prestations!$B$5:$B$256,0))),INDEX(Prestations!$E$5:$E$256,MATCH($G114,Prestations!$B$5:$B$256,0)),""),"")))</f>
        <v/>
      </c>
      <c r="R114" s="27" t="str">
        <f aca="false">IFERROR(IF(ISNUMBER($Q114),$Q114*IF($E114="",1,$E114),""),"")</f>
        <v/>
      </c>
      <c r="S114" s="28" t="str">
        <f aca="false">IFERROR(IF($P114="au nombre",IF(N(INDEX(Règles!$D$5:$D$17,MATCH($O114,Règles!$A$5:$A$17,0)))&gt;0,IF($E114="",1,$E114)/INDEX(Règles!$D$5:$D$17,MATCH($O114,Règles!$A$5:$A$17,0)),""),IF($P114="au prix",IF(AND(ISNUMBER($R114),N(INDEX(Règles!$E$5:$E$17,MATCH($O114,Règles!$A$5:$A$17,0)))&gt;0),$R114/INDEX(Règles!$E$5:$E$17,MATCH($O114,Règles!$A$5:$A$17,0)),""),IF(OR($P114="ne compte pas",$P114="absence"),0,""))),"")</f>
        <v/>
      </c>
      <c r="T114" s="26" t="n">
        <f aca="false">IF(AND(ISNUMBER($A114),$B114&lt;&gt;"",$G114&lt;&gt;"",$P114&lt;&gt;"absence"),1,0)</f>
        <v>0</v>
      </c>
      <c r="U114" s="26" t="n">
        <f aca="false">IF($T114=1,IF(COUNTIFS($B$2:$B114,$B114,$A$2:$A114,$A114,$T$2:$T114,1)=1,1,0),0)</f>
        <v>0</v>
      </c>
      <c r="V114" s="29" t="str">
        <f aca="false">IF(AND($A114="",$B114="",$G114=""),"",IF(NOT(ISNUMBER($A114)),"Date manquante ou non reconnue",IF($B114="","Technicien manquant",IF(COUNTIF(Production!$A$7:$A$21,$B114)=0,"Technicien absent de la liste (onglet Production)",IF($G114="","Code BPU manquant (colonne G)",IF($O114="?","Code BPU inconnu (onglet Prestations)",IF($P114="?","Catégorie inconnue (onglet Règles)",IF(AND($E114&lt;&gt;"",NOT(ISNUMBER($E114))),"Quantité non reconnue",IF(AND($P114="au prix",NOT(ISNUMBER($Q114))),"Prix sur devis à saisir (colonne I)",IF($S114="","Règle à compléter (onglet Règles)",""))))))))))</f>
        <v/>
      </c>
    </row>
    <row r="115" customFormat="false" ht="15" hidden="false" customHeight="false" outlineLevel="0" collapsed="false">
      <c r="A115" s="23"/>
      <c r="I115" s="24"/>
      <c r="J115" s="24"/>
      <c r="N115" s="25"/>
      <c r="O115" s="26" t="str">
        <f aca="false">IF($G115="","",IFERROR(INDEX(Prestations!$F$5:$F$256,MATCH($G115,Prestations!$B$5:$B$256,0)),"?"))</f>
        <v/>
      </c>
      <c r="P115" s="26" t="str">
        <f aca="false">IF($O115="","",IF($O115="?","?",IFERROR(INDEX(Règles!$C$5:$C$17,MATCH($O115,Règles!$A$5:$A$17,0)),"?")))</f>
        <v/>
      </c>
      <c r="Q115" s="27" t="str">
        <f aca="false">IF($G115="","",IF(ISNUMBER($I115),$I115,IFERROR(IF(ISNUMBER(INDEX(Prestations!$E$5:$E$256,MATCH($G115,Prestations!$B$5:$B$256,0))),INDEX(Prestations!$E$5:$E$256,MATCH($G115,Prestations!$B$5:$B$256,0)),""),"")))</f>
        <v/>
      </c>
      <c r="R115" s="27" t="str">
        <f aca="false">IFERROR(IF(ISNUMBER($Q115),$Q115*IF($E115="",1,$E115),""),"")</f>
        <v/>
      </c>
      <c r="S115" s="28" t="str">
        <f aca="false">IFERROR(IF($P115="au nombre",IF(N(INDEX(Règles!$D$5:$D$17,MATCH($O115,Règles!$A$5:$A$17,0)))&gt;0,IF($E115="",1,$E115)/INDEX(Règles!$D$5:$D$17,MATCH($O115,Règles!$A$5:$A$17,0)),""),IF($P115="au prix",IF(AND(ISNUMBER($R115),N(INDEX(Règles!$E$5:$E$17,MATCH($O115,Règles!$A$5:$A$17,0)))&gt;0),$R115/INDEX(Règles!$E$5:$E$17,MATCH($O115,Règles!$A$5:$A$17,0)),""),IF(OR($P115="ne compte pas",$P115="absence"),0,""))),"")</f>
        <v/>
      </c>
      <c r="T115" s="26" t="n">
        <f aca="false">IF(AND(ISNUMBER($A115),$B115&lt;&gt;"",$G115&lt;&gt;"",$P115&lt;&gt;"absence"),1,0)</f>
        <v>0</v>
      </c>
      <c r="U115" s="26" t="n">
        <f aca="false">IF($T115=1,IF(COUNTIFS($B$2:$B115,$B115,$A$2:$A115,$A115,$T$2:$T115,1)=1,1,0),0)</f>
        <v>0</v>
      </c>
      <c r="V115" s="29" t="str">
        <f aca="false">IF(AND($A115="",$B115="",$G115=""),"",IF(NOT(ISNUMBER($A115)),"Date manquante ou non reconnue",IF($B115="","Technicien manquant",IF(COUNTIF(Production!$A$7:$A$21,$B115)=0,"Technicien absent de la liste (onglet Production)",IF($G115="","Code BPU manquant (colonne G)",IF($O115="?","Code BPU inconnu (onglet Prestations)",IF($P115="?","Catégorie inconnue (onglet Règles)",IF(AND($E115&lt;&gt;"",NOT(ISNUMBER($E115))),"Quantité non reconnue",IF(AND($P115="au prix",NOT(ISNUMBER($Q115))),"Prix sur devis à saisir (colonne I)",IF($S115="","Règle à compléter (onglet Règles)",""))))))))))</f>
        <v/>
      </c>
    </row>
    <row r="116" customFormat="false" ht="15" hidden="false" customHeight="false" outlineLevel="0" collapsed="false">
      <c r="A116" s="23"/>
      <c r="I116" s="24"/>
      <c r="J116" s="24"/>
      <c r="N116" s="25"/>
      <c r="O116" s="26" t="str">
        <f aca="false">IF($G116="","",IFERROR(INDEX(Prestations!$F$5:$F$256,MATCH($G116,Prestations!$B$5:$B$256,0)),"?"))</f>
        <v/>
      </c>
      <c r="P116" s="26" t="str">
        <f aca="false">IF($O116="","",IF($O116="?","?",IFERROR(INDEX(Règles!$C$5:$C$17,MATCH($O116,Règles!$A$5:$A$17,0)),"?")))</f>
        <v/>
      </c>
      <c r="Q116" s="27" t="str">
        <f aca="false">IF($G116="","",IF(ISNUMBER($I116),$I116,IFERROR(IF(ISNUMBER(INDEX(Prestations!$E$5:$E$256,MATCH($G116,Prestations!$B$5:$B$256,0))),INDEX(Prestations!$E$5:$E$256,MATCH($G116,Prestations!$B$5:$B$256,0)),""),"")))</f>
        <v/>
      </c>
      <c r="R116" s="27" t="str">
        <f aca="false">IFERROR(IF(ISNUMBER($Q116),$Q116*IF($E116="",1,$E116),""),"")</f>
        <v/>
      </c>
      <c r="S116" s="28" t="str">
        <f aca="false">IFERROR(IF($P116="au nombre",IF(N(INDEX(Règles!$D$5:$D$17,MATCH($O116,Règles!$A$5:$A$17,0)))&gt;0,IF($E116="",1,$E116)/INDEX(Règles!$D$5:$D$17,MATCH($O116,Règles!$A$5:$A$17,0)),""),IF($P116="au prix",IF(AND(ISNUMBER($R116),N(INDEX(Règles!$E$5:$E$17,MATCH($O116,Règles!$A$5:$A$17,0)))&gt;0),$R116/INDEX(Règles!$E$5:$E$17,MATCH($O116,Règles!$A$5:$A$17,0)),""),IF(OR($P116="ne compte pas",$P116="absence"),0,""))),"")</f>
        <v/>
      </c>
      <c r="T116" s="26" t="n">
        <f aca="false">IF(AND(ISNUMBER($A116),$B116&lt;&gt;"",$G116&lt;&gt;"",$P116&lt;&gt;"absence"),1,0)</f>
        <v>0</v>
      </c>
      <c r="U116" s="26" t="n">
        <f aca="false">IF($T116=1,IF(COUNTIFS($B$2:$B116,$B116,$A$2:$A116,$A116,$T$2:$T116,1)=1,1,0),0)</f>
        <v>0</v>
      </c>
      <c r="V116" s="29" t="str">
        <f aca="false">IF(AND($A116="",$B116="",$G116=""),"",IF(NOT(ISNUMBER($A116)),"Date manquante ou non reconnue",IF($B116="","Technicien manquant",IF(COUNTIF(Production!$A$7:$A$21,$B116)=0,"Technicien absent de la liste (onglet Production)",IF($G116="","Code BPU manquant (colonne G)",IF($O116="?","Code BPU inconnu (onglet Prestations)",IF($P116="?","Catégorie inconnue (onglet Règles)",IF(AND($E116&lt;&gt;"",NOT(ISNUMBER($E116))),"Quantité non reconnue",IF(AND($P116="au prix",NOT(ISNUMBER($Q116))),"Prix sur devis à saisir (colonne I)",IF($S116="","Règle à compléter (onglet Règles)",""))))))))))</f>
        <v/>
      </c>
    </row>
    <row r="117" customFormat="false" ht="15" hidden="false" customHeight="false" outlineLevel="0" collapsed="false">
      <c r="A117" s="23"/>
      <c r="I117" s="24"/>
      <c r="J117" s="24"/>
      <c r="N117" s="25"/>
      <c r="O117" s="26" t="str">
        <f aca="false">IF($G117="","",IFERROR(INDEX(Prestations!$F$5:$F$256,MATCH($G117,Prestations!$B$5:$B$256,0)),"?"))</f>
        <v/>
      </c>
      <c r="P117" s="26" t="str">
        <f aca="false">IF($O117="","",IF($O117="?","?",IFERROR(INDEX(Règles!$C$5:$C$17,MATCH($O117,Règles!$A$5:$A$17,0)),"?")))</f>
        <v/>
      </c>
      <c r="Q117" s="27" t="str">
        <f aca="false">IF($G117="","",IF(ISNUMBER($I117),$I117,IFERROR(IF(ISNUMBER(INDEX(Prestations!$E$5:$E$256,MATCH($G117,Prestations!$B$5:$B$256,0))),INDEX(Prestations!$E$5:$E$256,MATCH($G117,Prestations!$B$5:$B$256,0)),""),"")))</f>
        <v/>
      </c>
      <c r="R117" s="27" t="str">
        <f aca="false">IFERROR(IF(ISNUMBER($Q117),$Q117*IF($E117="",1,$E117),""),"")</f>
        <v/>
      </c>
      <c r="S117" s="28" t="str">
        <f aca="false">IFERROR(IF($P117="au nombre",IF(N(INDEX(Règles!$D$5:$D$17,MATCH($O117,Règles!$A$5:$A$17,0)))&gt;0,IF($E117="",1,$E117)/INDEX(Règles!$D$5:$D$17,MATCH($O117,Règles!$A$5:$A$17,0)),""),IF($P117="au prix",IF(AND(ISNUMBER($R117),N(INDEX(Règles!$E$5:$E$17,MATCH($O117,Règles!$A$5:$A$17,0)))&gt;0),$R117/INDEX(Règles!$E$5:$E$17,MATCH($O117,Règles!$A$5:$A$17,0)),""),IF(OR($P117="ne compte pas",$P117="absence"),0,""))),"")</f>
        <v/>
      </c>
      <c r="T117" s="26" t="n">
        <f aca="false">IF(AND(ISNUMBER($A117),$B117&lt;&gt;"",$G117&lt;&gt;"",$P117&lt;&gt;"absence"),1,0)</f>
        <v>0</v>
      </c>
      <c r="U117" s="26" t="n">
        <f aca="false">IF($T117=1,IF(COUNTIFS($B$2:$B117,$B117,$A$2:$A117,$A117,$T$2:$T117,1)=1,1,0),0)</f>
        <v>0</v>
      </c>
      <c r="V117" s="29" t="str">
        <f aca="false">IF(AND($A117="",$B117="",$G117=""),"",IF(NOT(ISNUMBER($A117)),"Date manquante ou non reconnue",IF($B117="","Technicien manquant",IF(COUNTIF(Production!$A$7:$A$21,$B117)=0,"Technicien absent de la liste (onglet Production)",IF($G117="","Code BPU manquant (colonne G)",IF($O117="?","Code BPU inconnu (onglet Prestations)",IF($P117="?","Catégorie inconnue (onglet Règles)",IF(AND($E117&lt;&gt;"",NOT(ISNUMBER($E117))),"Quantité non reconnue",IF(AND($P117="au prix",NOT(ISNUMBER($Q117))),"Prix sur devis à saisir (colonne I)",IF($S117="","Règle à compléter (onglet Règles)",""))))))))))</f>
        <v/>
      </c>
    </row>
    <row r="118" customFormat="false" ht="15" hidden="false" customHeight="false" outlineLevel="0" collapsed="false">
      <c r="A118" s="23"/>
      <c r="I118" s="24"/>
      <c r="J118" s="24"/>
      <c r="N118" s="25"/>
      <c r="O118" s="26" t="str">
        <f aca="false">IF($G118="","",IFERROR(INDEX(Prestations!$F$5:$F$256,MATCH($G118,Prestations!$B$5:$B$256,0)),"?"))</f>
        <v/>
      </c>
      <c r="P118" s="26" t="str">
        <f aca="false">IF($O118="","",IF($O118="?","?",IFERROR(INDEX(Règles!$C$5:$C$17,MATCH($O118,Règles!$A$5:$A$17,0)),"?")))</f>
        <v/>
      </c>
      <c r="Q118" s="27" t="str">
        <f aca="false">IF($G118="","",IF(ISNUMBER($I118),$I118,IFERROR(IF(ISNUMBER(INDEX(Prestations!$E$5:$E$256,MATCH($G118,Prestations!$B$5:$B$256,0))),INDEX(Prestations!$E$5:$E$256,MATCH($G118,Prestations!$B$5:$B$256,0)),""),"")))</f>
        <v/>
      </c>
      <c r="R118" s="27" t="str">
        <f aca="false">IFERROR(IF(ISNUMBER($Q118),$Q118*IF($E118="",1,$E118),""),"")</f>
        <v/>
      </c>
      <c r="S118" s="28" t="str">
        <f aca="false">IFERROR(IF($P118="au nombre",IF(N(INDEX(Règles!$D$5:$D$17,MATCH($O118,Règles!$A$5:$A$17,0)))&gt;0,IF($E118="",1,$E118)/INDEX(Règles!$D$5:$D$17,MATCH($O118,Règles!$A$5:$A$17,0)),""),IF($P118="au prix",IF(AND(ISNUMBER($R118),N(INDEX(Règles!$E$5:$E$17,MATCH($O118,Règles!$A$5:$A$17,0)))&gt;0),$R118/INDEX(Règles!$E$5:$E$17,MATCH($O118,Règles!$A$5:$A$17,0)),""),IF(OR($P118="ne compte pas",$P118="absence"),0,""))),"")</f>
        <v/>
      </c>
      <c r="T118" s="26" t="n">
        <f aca="false">IF(AND(ISNUMBER($A118),$B118&lt;&gt;"",$G118&lt;&gt;"",$P118&lt;&gt;"absence"),1,0)</f>
        <v>0</v>
      </c>
      <c r="U118" s="26" t="n">
        <f aca="false">IF($T118=1,IF(COUNTIFS($B$2:$B118,$B118,$A$2:$A118,$A118,$T$2:$T118,1)=1,1,0),0)</f>
        <v>0</v>
      </c>
      <c r="V118" s="29" t="str">
        <f aca="false">IF(AND($A118="",$B118="",$G118=""),"",IF(NOT(ISNUMBER($A118)),"Date manquante ou non reconnue",IF($B118="","Technicien manquant",IF(COUNTIF(Production!$A$7:$A$21,$B118)=0,"Technicien absent de la liste (onglet Production)",IF($G118="","Code BPU manquant (colonne G)",IF($O118="?","Code BPU inconnu (onglet Prestations)",IF($P118="?","Catégorie inconnue (onglet Règles)",IF(AND($E118&lt;&gt;"",NOT(ISNUMBER($E118))),"Quantité non reconnue",IF(AND($P118="au prix",NOT(ISNUMBER($Q118))),"Prix sur devis à saisir (colonne I)",IF($S118="","Règle à compléter (onglet Règles)",""))))))))))</f>
        <v/>
      </c>
    </row>
    <row r="119" customFormat="false" ht="15" hidden="false" customHeight="false" outlineLevel="0" collapsed="false">
      <c r="A119" s="23"/>
      <c r="I119" s="24"/>
      <c r="J119" s="24"/>
      <c r="N119" s="25"/>
      <c r="O119" s="26" t="str">
        <f aca="false">IF($G119="","",IFERROR(INDEX(Prestations!$F$5:$F$256,MATCH($G119,Prestations!$B$5:$B$256,0)),"?"))</f>
        <v/>
      </c>
      <c r="P119" s="26" t="str">
        <f aca="false">IF($O119="","",IF($O119="?","?",IFERROR(INDEX(Règles!$C$5:$C$17,MATCH($O119,Règles!$A$5:$A$17,0)),"?")))</f>
        <v/>
      </c>
      <c r="Q119" s="27" t="str">
        <f aca="false">IF($G119="","",IF(ISNUMBER($I119),$I119,IFERROR(IF(ISNUMBER(INDEX(Prestations!$E$5:$E$256,MATCH($G119,Prestations!$B$5:$B$256,0))),INDEX(Prestations!$E$5:$E$256,MATCH($G119,Prestations!$B$5:$B$256,0)),""),"")))</f>
        <v/>
      </c>
      <c r="R119" s="27" t="str">
        <f aca="false">IFERROR(IF(ISNUMBER($Q119),$Q119*IF($E119="",1,$E119),""),"")</f>
        <v/>
      </c>
      <c r="S119" s="28" t="str">
        <f aca="false">IFERROR(IF($P119="au nombre",IF(N(INDEX(Règles!$D$5:$D$17,MATCH($O119,Règles!$A$5:$A$17,0)))&gt;0,IF($E119="",1,$E119)/INDEX(Règles!$D$5:$D$17,MATCH($O119,Règles!$A$5:$A$17,0)),""),IF($P119="au prix",IF(AND(ISNUMBER($R119),N(INDEX(Règles!$E$5:$E$17,MATCH($O119,Règles!$A$5:$A$17,0)))&gt;0),$R119/INDEX(Règles!$E$5:$E$17,MATCH($O119,Règles!$A$5:$A$17,0)),""),IF(OR($P119="ne compte pas",$P119="absence"),0,""))),"")</f>
        <v/>
      </c>
      <c r="T119" s="26" t="n">
        <f aca="false">IF(AND(ISNUMBER($A119),$B119&lt;&gt;"",$G119&lt;&gt;"",$P119&lt;&gt;"absence"),1,0)</f>
        <v>0</v>
      </c>
      <c r="U119" s="26" t="n">
        <f aca="false">IF($T119=1,IF(COUNTIFS($B$2:$B119,$B119,$A$2:$A119,$A119,$T$2:$T119,1)=1,1,0),0)</f>
        <v>0</v>
      </c>
      <c r="V119" s="29" t="str">
        <f aca="false">IF(AND($A119="",$B119="",$G119=""),"",IF(NOT(ISNUMBER($A119)),"Date manquante ou non reconnue",IF($B119="","Technicien manquant",IF(COUNTIF(Production!$A$7:$A$21,$B119)=0,"Technicien absent de la liste (onglet Production)",IF($G119="","Code BPU manquant (colonne G)",IF($O119="?","Code BPU inconnu (onglet Prestations)",IF($P119="?","Catégorie inconnue (onglet Règles)",IF(AND($E119&lt;&gt;"",NOT(ISNUMBER($E119))),"Quantité non reconnue",IF(AND($P119="au prix",NOT(ISNUMBER($Q119))),"Prix sur devis à saisir (colonne I)",IF($S119="","Règle à compléter (onglet Règles)",""))))))))))</f>
        <v/>
      </c>
    </row>
    <row r="120" customFormat="false" ht="15" hidden="false" customHeight="false" outlineLevel="0" collapsed="false">
      <c r="A120" s="23"/>
      <c r="I120" s="24"/>
      <c r="J120" s="24"/>
      <c r="N120" s="25"/>
      <c r="O120" s="26" t="str">
        <f aca="false">IF($G120="","",IFERROR(INDEX(Prestations!$F$5:$F$256,MATCH($G120,Prestations!$B$5:$B$256,0)),"?"))</f>
        <v/>
      </c>
      <c r="P120" s="26" t="str">
        <f aca="false">IF($O120="","",IF($O120="?","?",IFERROR(INDEX(Règles!$C$5:$C$17,MATCH($O120,Règles!$A$5:$A$17,0)),"?")))</f>
        <v/>
      </c>
      <c r="Q120" s="27" t="str">
        <f aca="false">IF($G120="","",IF(ISNUMBER($I120),$I120,IFERROR(IF(ISNUMBER(INDEX(Prestations!$E$5:$E$256,MATCH($G120,Prestations!$B$5:$B$256,0))),INDEX(Prestations!$E$5:$E$256,MATCH($G120,Prestations!$B$5:$B$256,0)),""),"")))</f>
        <v/>
      </c>
      <c r="R120" s="27" t="str">
        <f aca="false">IFERROR(IF(ISNUMBER($Q120),$Q120*IF($E120="",1,$E120),""),"")</f>
        <v/>
      </c>
      <c r="S120" s="28" t="str">
        <f aca="false">IFERROR(IF($P120="au nombre",IF(N(INDEX(Règles!$D$5:$D$17,MATCH($O120,Règles!$A$5:$A$17,0)))&gt;0,IF($E120="",1,$E120)/INDEX(Règles!$D$5:$D$17,MATCH($O120,Règles!$A$5:$A$17,0)),""),IF($P120="au prix",IF(AND(ISNUMBER($R120),N(INDEX(Règles!$E$5:$E$17,MATCH($O120,Règles!$A$5:$A$17,0)))&gt;0),$R120/INDEX(Règles!$E$5:$E$17,MATCH($O120,Règles!$A$5:$A$17,0)),""),IF(OR($P120="ne compte pas",$P120="absence"),0,""))),"")</f>
        <v/>
      </c>
      <c r="T120" s="26" t="n">
        <f aca="false">IF(AND(ISNUMBER($A120),$B120&lt;&gt;"",$G120&lt;&gt;"",$P120&lt;&gt;"absence"),1,0)</f>
        <v>0</v>
      </c>
      <c r="U120" s="26" t="n">
        <f aca="false">IF($T120=1,IF(COUNTIFS($B$2:$B120,$B120,$A$2:$A120,$A120,$T$2:$T120,1)=1,1,0),0)</f>
        <v>0</v>
      </c>
      <c r="V120" s="29" t="str">
        <f aca="false">IF(AND($A120="",$B120="",$G120=""),"",IF(NOT(ISNUMBER($A120)),"Date manquante ou non reconnue",IF($B120="","Technicien manquant",IF(COUNTIF(Production!$A$7:$A$21,$B120)=0,"Technicien absent de la liste (onglet Production)",IF($G120="","Code BPU manquant (colonne G)",IF($O120="?","Code BPU inconnu (onglet Prestations)",IF($P120="?","Catégorie inconnue (onglet Règles)",IF(AND($E120&lt;&gt;"",NOT(ISNUMBER($E120))),"Quantité non reconnue",IF(AND($P120="au prix",NOT(ISNUMBER($Q120))),"Prix sur devis à saisir (colonne I)",IF($S120="","Règle à compléter (onglet Règles)",""))))))))))</f>
        <v/>
      </c>
    </row>
    <row r="121" customFormat="false" ht="15" hidden="false" customHeight="false" outlineLevel="0" collapsed="false">
      <c r="A121" s="23"/>
      <c r="I121" s="24"/>
      <c r="J121" s="24"/>
      <c r="N121" s="25"/>
      <c r="O121" s="26" t="str">
        <f aca="false">IF($G121="","",IFERROR(INDEX(Prestations!$F$5:$F$256,MATCH($G121,Prestations!$B$5:$B$256,0)),"?"))</f>
        <v/>
      </c>
      <c r="P121" s="26" t="str">
        <f aca="false">IF($O121="","",IF($O121="?","?",IFERROR(INDEX(Règles!$C$5:$C$17,MATCH($O121,Règles!$A$5:$A$17,0)),"?")))</f>
        <v/>
      </c>
      <c r="Q121" s="27" t="str">
        <f aca="false">IF($G121="","",IF(ISNUMBER($I121),$I121,IFERROR(IF(ISNUMBER(INDEX(Prestations!$E$5:$E$256,MATCH($G121,Prestations!$B$5:$B$256,0))),INDEX(Prestations!$E$5:$E$256,MATCH($G121,Prestations!$B$5:$B$256,0)),""),"")))</f>
        <v/>
      </c>
      <c r="R121" s="27" t="str">
        <f aca="false">IFERROR(IF(ISNUMBER($Q121),$Q121*IF($E121="",1,$E121),""),"")</f>
        <v/>
      </c>
      <c r="S121" s="28" t="str">
        <f aca="false">IFERROR(IF($P121="au nombre",IF(N(INDEX(Règles!$D$5:$D$17,MATCH($O121,Règles!$A$5:$A$17,0)))&gt;0,IF($E121="",1,$E121)/INDEX(Règles!$D$5:$D$17,MATCH($O121,Règles!$A$5:$A$17,0)),""),IF($P121="au prix",IF(AND(ISNUMBER($R121),N(INDEX(Règles!$E$5:$E$17,MATCH($O121,Règles!$A$5:$A$17,0)))&gt;0),$R121/INDEX(Règles!$E$5:$E$17,MATCH($O121,Règles!$A$5:$A$17,0)),""),IF(OR($P121="ne compte pas",$P121="absence"),0,""))),"")</f>
        <v/>
      </c>
      <c r="T121" s="26" t="n">
        <f aca="false">IF(AND(ISNUMBER($A121),$B121&lt;&gt;"",$G121&lt;&gt;"",$P121&lt;&gt;"absence"),1,0)</f>
        <v>0</v>
      </c>
      <c r="U121" s="26" t="n">
        <f aca="false">IF($T121=1,IF(COUNTIFS($B$2:$B121,$B121,$A$2:$A121,$A121,$T$2:$T121,1)=1,1,0),0)</f>
        <v>0</v>
      </c>
      <c r="V121" s="29" t="str">
        <f aca="false">IF(AND($A121="",$B121="",$G121=""),"",IF(NOT(ISNUMBER($A121)),"Date manquante ou non reconnue",IF($B121="","Technicien manquant",IF(COUNTIF(Production!$A$7:$A$21,$B121)=0,"Technicien absent de la liste (onglet Production)",IF($G121="","Code BPU manquant (colonne G)",IF($O121="?","Code BPU inconnu (onglet Prestations)",IF($P121="?","Catégorie inconnue (onglet Règles)",IF(AND($E121&lt;&gt;"",NOT(ISNUMBER($E121))),"Quantité non reconnue",IF(AND($P121="au prix",NOT(ISNUMBER($Q121))),"Prix sur devis à saisir (colonne I)",IF($S121="","Règle à compléter (onglet Règles)",""))))))))))</f>
        <v/>
      </c>
    </row>
    <row r="122" customFormat="false" ht="15" hidden="false" customHeight="false" outlineLevel="0" collapsed="false">
      <c r="A122" s="23"/>
      <c r="I122" s="24"/>
      <c r="J122" s="24"/>
      <c r="N122" s="25"/>
      <c r="O122" s="26" t="str">
        <f aca="false">IF($G122="","",IFERROR(INDEX(Prestations!$F$5:$F$256,MATCH($G122,Prestations!$B$5:$B$256,0)),"?"))</f>
        <v/>
      </c>
      <c r="P122" s="26" t="str">
        <f aca="false">IF($O122="","",IF($O122="?","?",IFERROR(INDEX(Règles!$C$5:$C$17,MATCH($O122,Règles!$A$5:$A$17,0)),"?")))</f>
        <v/>
      </c>
      <c r="Q122" s="27" t="str">
        <f aca="false">IF($G122="","",IF(ISNUMBER($I122),$I122,IFERROR(IF(ISNUMBER(INDEX(Prestations!$E$5:$E$256,MATCH($G122,Prestations!$B$5:$B$256,0))),INDEX(Prestations!$E$5:$E$256,MATCH($G122,Prestations!$B$5:$B$256,0)),""),"")))</f>
        <v/>
      </c>
      <c r="R122" s="27" t="str">
        <f aca="false">IFERROR(IF(ISNUMBER($Q122),$Q122*IF($E122="",1,$E122),""),"")</f>
        <v/>
      </c>
      <c r="S122" s="28" t="str">
        <f aca="false">IFERROR(IF($P122="au nombre",IF(N(INDEX(Règles!$D$5:$D$17,MATCH($O122,Règles!$A$5:$A$17,0)))&gt;0,IF($E122="",1,$E122)/INDEX(Règles!$D$5:$D$17,MATCH($O122,Règles!$A$5:$A$17,0)),""),IF($P122="au prix",IF(AND(ISNUMBER($R122),N(INDEX(Règles!$E$5:$E$17,MATCH($O122,Règles!$A$5:$A$17,0)))&gt;0),$R122/INDEX(Règles!$E$5:$E$17,MATCH($O122,Règles!$A$5:$A$17,0)),""),IF(OR($P122="ne compte pas",$P122="absence"),0,""))),"")</f>
        <v/>
      </c>
      <c r="T122" s="26" t="n">
        <f aca="false">IF(AND(ISNUMBER($A122),$B122&lt;&gt;"",$G122&lt;&gt;"",$P122&lt;&gt;"absence"),1,0)</f>
        <v>0</v>
      </c>
      <c r="U122" s="26" t="n">
        <f aca="false">IF($T122=1,IF(COUNTIFS($B$2:$B122,$B122,$A$2:$A122,$A122,$T$2:$T122,1)=1,1,0),0)</f>
        <v>0</v>
      </c>
      <c r="V122" s="29" t="str">
        <f aca="false">IF(AND($A122="",$B122="",$G122=""),"",IF(NOT(ISNUMBER($A122)),"Date manquante ou non reconnue",IF($B122="","Technicien manquant",IF(COUNTIF(Production!$A$7:$A$21,$B122)=0,"Technicien absent de la liste (onglet Production)",IF($G122="","Code BPU manquant (colonne G)",IF($O122="?","Code BPU inconnu (onglet Prestations)",IF($P122="?","Catégorie inconnue (onglet Règles)",IF(AND($E122&lt;&gt;"",NOT(ISNUMBER($E122))),"Quantité non reconnue",IF(AND($P122="au prix",NOT(ISNUMBER($Q122))),"Prix sur devis à saisir (colonne I)",IF($S122="","Règle à compléter (onglet Règles)",""))))))))))</f>
        <v/>
      </c>
    </row>
    <row r="123" customFormat="false" ht="15" hidden="false" customHeight="false" outlineLevel="0" collapsed="false">
      <c r="A123" s="23"/>
      <c r="I123" s="24"/>
      <c r="J123" s="24"/>
      <c r="N123" s="25"/>
      <c r="O123" s="26" t="str">
        <f aca="false">IF($G123="","",IFERROR(INDEX(Prestations!$F$5:$F$256,MATCH($G123,Prestations!$B$5:$B$256,0)),"?"))</f>
        <v/>
      </c>
      <c r="P123" s="26" t="str">
        <f aca="false">IF($O123="","",IF($O123="?","?",IFERROR(INDEX(Règles!$C$5:$C$17,MATCH($O123,Règles!$A$5:$A$17,0)),"?")))</f>
        <v/>
      </c>
      <c r="Q123" s="27" t="str">
        <f aca="false">IF($G123="","",IF(ISNUMBER($I123),$I123,IFERROR(IF(ISNUMBER(INDEX(Prestations!$E$5:$E$256,MATCH($G123,Prestations!$B$5:$B$256,0))),INDEX(Prestations!$E$5:$E$256,MATCH($G123,Prestations!$B$5:$B$256,0)),""),"")))</f>
        <v/>
      </c>
      <c r="R123" s="27" t="str">
        <f aca="false">IFERROR(IF(ISNUMBER($Q123),$Q123*IF($E123="",1,$E123),""),"")</f>
        <v/>
      </c>
      <c r="S123" s="28" t="str">
        <f aca="false">IFERROR(IF($P123="au nombre",IF(N(INDEX(Règles!$D$5:$D$17,MATCH($O123,Règles!$A$5:$A$17,0)))&gt;0,IF($E123="",1,$E123)/INDEX(Règles!$D$5:$D$17,MATCH($O123,Règles!$A$5:$A$17,0)),""),IF($P123="au prix",IF(AND(ISNUMBER($R123),N(INDEX(Règles!$E$5:$E$17,MATCH($O123,Règles!$A$5:$A$17,0)))&gt;0),$R123/INDEX(Règles!$E$5:$E$17,MATCH($O123,Règles!$A$5:$A$17,0)),""),IF(OR($P123="ne compte pas",$P123="absence"),0,""))),"")</f>
        <v/>
      </c>
      <c r="T123" s="26" t="n">
        <f aca="false">IF(AND(ISNUMBER($A123),$B123&lt;&gt;"",$G123&lt;&gt;"",$P123&lt;&gt;"absence"),1,0)</f>
        <v>0</v>
      </c>
      <c r="U123" s="26" t="n">
        <f aca="false">IF($T123=1,IF(COUNTIFS($B$2:$B123,$B123,$A$2:$A123,$A123,$T$2:$T123,1)=1,1,0),0)</f>
        <v>0</v>
      </c>
      <c r="V123" s="29" t="str">
        <f aca="false">IF(AND($A123="",$B123="",$G123=""),"",IF(NOT(ISNUMBER($A123)),"Date manquante ou non reconnue",IF($B123="","Technicien manquant",IF(COUNTIF(Production!$A$7:$A$21,$B123)=0,"Technicien absent de la liste (onglet Production)",IF($G123="","Code BPU manquant (colonne G)",IF($O123="?","Code BPU inconnu (onglet Prestations)",IF($P123="?","Catégorie inconnue (onglet Règles)",IF(AND($E123&lt;&gt;"",NOT(ISNUMBER($E123))),"Quantité non reconnue",IF(AND($P123="au prix",NOT(ISNUMBER($Q123))),"Prix sur devis à saisir (colonne I)",IF($S123="","Règle à compléter (onglet Règles)",""))))))))))</f>
        <v/>
      </c>
    </row>
    <row r="124" customFormat="false" ht="15" hidden="false" customHeight="false" outlineLevel="0" collapsed="false">
      <c r="A124" s="23"/>
      <c r="I124" s="24"/>
      <c r="J124" s="24"/>
      <c r="N124" s="25"/>
      <c r="O124" s="26" t="str">
        <f aca="false">IF($G124="","",IFERROR(INDEX(Prestations!$F$5:$F$256,MATCH($G124,Prestations!$B$5:$B$256,0)),"?"))</f>
        <v/>
      </c>
      <c r="P124" s="26" t="str">
        <f aca="false">IF($O124="","",IF($O124="?","?",IFERROR(INDEX(Règles!$C$5:$C$17,MATCH($O124,Règles!$A$5:$A$17,0)),"?")))</f>
        <v/>
      </c>
      <c r="Q124" s="27" t="str">
        <f aca="false">IF($G124="","",IF(ISNUMBER($I124),$I124,IFERROR(IF(ISNUMBER(INDEX(Prestations!$E$5:$E$256,MATCH($G124,Prestations!$B$5:$B$256,0))),INDEX(Prestations!$E$5:$E$256,MATCH($G124,Prestations!$B$5:$B$256,0)),""),"")))</f>
        <v/>
      </c>
      <c r="R124" s="27" t="str">
        <f aca="false">IFERROR(IF(ISNUMBER($Q124),$Q124*IF($E124="",1,$E124),""),"")</f>
        <v/>
      </c>
      <c r="S124" s="28" t="str">
        <f aca="false">IFERROR(IF($P124="au nombre",IF(N(INDEX(Règles!$D$5:$D$17,MATCH($O124,Règles!$A$5:$A$17,0)))&gt;0,IF($E124="",1,$E124)/INDEX(Règles!$D$5:$D$17,MATCH($O124,Règles!$A$5:$A$17,0)),""),IF($P124="au prix",IF(AND(ISNUMBER($R124),N(INDEX(Règles!$E$5:$E$17,MATCH($O124,Règles!$A$5:$A$17,0)))&gt;0),$R124/INDEX(Règles!$E$5:$E$17,MATCH($O124,Règles!$A$5:$A$17,0)),""),IF(OR($P124="ne compte pas",$P124="absence"),0,""))),"")</f>
        <v/>
      </c>
      <c r="T124" s="26" t="n">
        <f aca="false">IF(AND(ISNUMBER($A124),$B124&lt;&gt;"",$G124&lt;&gt;"",$P124&lt;&gt;"absence"),1,0)</f>
        <v>0</v>
      </c>
      <c r="U124" s="26" t="n">
        <f aca="false">IF($T124=1,IF(COUNTIFS($B$2:$B124,$B124,$A$2:$A124,$A124,$T$2:$T124,1)=1,1,0),0)</f>
        <v>0</v>
      </c>
      <c r="V124" s="29" t="str">
        <f aca="false">IF(AND($A124="",$B124="",$G124=""),"",IF(NOT(ISNUMBER($A124)),"Date manquante ou non reconnue",IF($B124="","Technicien manquant",IF(COUNTIF(Production!$A$7:$A$21,$B124)=0,"Technicien absent de la liste (onglet Production)",IF($G124="","Code BPU manquant (colonne G)",IF($O124="?","Code BPU inconnu (onglet Prestations)",IF($P124="?","Catégorie inconnue (onglet Règles)",IF(AND($E124&lt;&gt;"",NOT(ISNUMBER($E124))),"Quantité non reconnue",IF(AND($P124="au prix",NOT(ISNUMBER($Q124))),"Prix sur devis à saisir (colonne I)",IF($S124="","Règle à compléter (onglet Règles)",""))))))))))</f>
        <v/>
      </c>
    </row>
    <row r="125" customFormat="false" ht="15" hidden="false" customHeight="false" outlineLevel="0" collapsed="false">
      <c r="A125" s="23"/>
      <c r="I125" s="24"/>
      <c r="J125" s="24"/>
      <c r="N125" s="25"/>
      <c r="O125" s="26" t="str">
        <f aca="false">IF($G125="","",IFERROR(INDEX(Prestations!$F$5:$F$256,MATCH($G125,Prestations!$B$5:$B$256,0)),"?"))</f>
        <v/>
      </c>
      <c r="P125" s="26" t="str">
        <f aca="false">IF($O125="","",IF($O125="?","?",IFERROR(INDEX(Règles!$C$5:$C$17,MATCH($O125,Règles!$A$5:$A$17,0)),"?")))</f>
        <v/>
      </c>
      <c r="Q125" s="27" t="str">
        <f aca="false">IF($G125="","",IF(ISNUMBER($I125),$I125,IFERROR(IF(ISNUMBER(INDEX(Prestations!$E$5:$E$256,MATCH($G125,Prestations!$B$5:$B$256,0))),INDEX(Prestations!$E$5:$E$256,MATCH($G125,Prestations!$B$5:$B$256,0)),""),"")))</f>
        <v/>
      </c>
      <c r="R125" s="27" t="str">
        <f aca="false">IFERROR(IF(ISNUMBER($Q125),$Q125*IF($E125="",1,$E125),""),"")</f>
        <v/>
      </c>
      <c r="S125" s="28" t="str">
        <f aca="false">IFERROR(IF($P125="au nombre",IF(N(INDEX(Règles!$D$5:$D$17,MATCH($O125,Règles!$A$5:$A$17,0)))&gt;0,IF($E125="",1,$E125)/INDEX(Règles!$D$5:$D$17,MATCH($O125,Règles!$A$5:$A$17,0)),""),IF($P125="au prix",IF(AND(ISNUMBER($R125),N(INDEX(Règles!$E$5:$E$17,MATCH($O125,Règles!$A$5:$A$17,0)))&gt;0),$R125/INDEX(Règles!$E$5:$E$17,MATCH($O125,Règles!$A$5:$A$17,0)),""),IF(OR($P125="ne compte pas",$P125="absence"),0,""))),"")</f>
        <v/>
      </c>
      <c r="T125" s="26" t="n">
        <f aca="false">IF(AND(ISNUMBER($A125),$B125&lt;&gt;"",$G125&lt;&gt;"",$P125&lt;&gt;"absence"),1,0)</f>
        <v>0</v>
      </c>
      <c r="U125" s="26" t="n">
        <f aca="false">IF($T125=1,IF(COUNTIFS($B$2:$B125,$B125,$A$2:$A125,$A125,$T$2:$T125,1)=1,1,0),0)</f>
        <v>0</v>
      </c>
      <c r="V125" s="29" t="str">
        <f aca="false">IF(AND($A125="",$B125="",$G125=""),"",IF(NOT(ISNUMBER($A125)),"Date manquante ou non reconnue",IF($B125="","Technicien manquant",IF(COUNTIF(Production!$A$7:$A$21,$B125)=0,"Technicien absent de la liste (onglet Production)",IF($G125="","Code BPU manquant (colonne G)",IF($O125="?","Code BPU inconnu (onglet Prestations)",IF($P125="?","Catégorie inconnue (onglet Règles)",IF(AND($E125&lt;&gt;"",NOT(ISNUMBER($E125))),"Quantité non reconnue",IF(AND($P125="au prix",NOT(ISNUMBER($Q125))),"Prix sur devis à saisir (colonne I)",IF($S125="","Règle à compléter (onglet Règles)",""))))))))))</f>
        <v/>
      </c>
    </row>
    <row r="126" customFormat="false" ht="15" hidden="false" customHeight="false" outlineLevel="0" collapsed="false">
      <c r="A126" s="23"/>
      <c r="I126" s="24"/>
      <c r="J126" s="24"/>
      <c r="N126" s="25"/>
      <c r="O126" s="26" t="str">
        <f aca="false">IF($G126="","",IFERROR(INDEX(Prestations!$F$5:$F$256,MATCH($G126,Prestations!$B$5:$B$256,0)),"?"))</f>
        <v/>
      </c>
      <c r="P126" s="26" t="str">
        <f aca="false">IF($O126="","",IF($O126="?","?",IFERROR(INDEX(Règles!$C$5:$C$17,MATCH($O126,Règles!$A$5:$A$17,0)),"?")))</f>
        <v/>
      </c>
      <c r="Q126" s="27" t="str">
        <f aca="false">IF($G126="","",IF(ISNUMBER($I126),$I126,IFERROR(IF(ISNUMBER(INDEX(Prestations!$E$5:$E$256,MATCH($G126,Prestations!$B$5:$B$256,0))),INDEX(Prestations!$E$5:$E$256,MATCH($G126,Prestations!$B$5:$B$256,0)),""),"")))</f>
        <v/>
      </c>
      <c r="R126" s="27" t="str">
        <f aca="false">IFERROR(IF(ISNUMBER($Q126),$Q126*IF($E126="",1,$E126),""),"")</f>
        <v/>
      </c>
      <c r="S126" s="28" t="str">
        <f aca="false">IFERROR(IF($P126="au nombre",IF(N(INDEX(Règles!$D$5:$D$17,MATCH($O126,Règles!$A$5:$A$17,0)))&gt;0,IF($E126="",1,$E126)/INDEX(Règles!$D$5:$D$17,MATCH($O126,Règles!$A$5:$A$17,0)),""),IF($P126="au prix",IF(AND(ISNUMBER($R126),N(INDEX(Règles!$E$5:$E$17,MATCH($O126,Règles!$A$5:$A$17,0)))&gt;0),$R126/INDEX(Règles!$E$5:$E$17,MATCH($O126,Règles!$A$5:$A$17,0)),""),IF(OR($P126="ne compte pas",$P126="absence"),0,""))),"")</f>
        <v/>
      </c>
      <c r="T126" s="26" t="n">
        <f aca="false">IF(AND(ISNUMBER($A126),$B126&lt;&gt;"",$G126&lt;&gt;"",$P126&lt;&gt;"absence"),1,0)</f>
        <v>0</v>
      </c>
      <c r="U126" s="26" t="n">
        <f aca="false">IF($T126=1,IF(COUNTIFS($B$2:$B126,$B126,$A$2:$A126,$A126,$T$2:$T126,1)=1,1,0),0)</f>
        <v>0</v>
      </c>
      <c r="V126" s="29" t="str">
        <f aca="false">IF(AND($A126="",$B126="",$G126=""),"",IF(NOT(ISNUMBER($A126)),"Date manquante ou non reconnue",IF($B126="","Technicien manquant",IF(COUNTIF(Production!$A$7:$A$21,$B126)=0,"Technicien absent de la liste (onglet Production)",IF($G126="","Code BPU manquant (colonne G)",IF($O126="?","Code BPU inconnu (onglet Prestations)",IF($P126="?","Catégorie inconnue (onglet Règles)",IF(AND($E126&lt;&gt;"",NOT(ISNUMBER($E126))),"Quantité non reconnue",IF(AND($P126="au prix",NOT(ISNUMBER($Q126))),"Prix sur devis à saisir (colonne I)",IF($S126="","Règle à compléter (onglet Règles)",""))))))))))</f>
        <v/>
      </c>
    </row>
    <row r="127" customFormat="false" ht="15" hidden="false" customHeight="false" outlineLevel="0" collapsed="false">
      <c r="A127" s="23"/>
      <c r="I127" s="24"/>
      <c r="J127" s="24"/>
      <c r="N127" s="25"/>
      <c r="O127" s="26" t="str">
        <f aca="false">IF($G127="","",IFERROR(INDEX(Prestations!$F$5:$F$256,MATCH($G127,Prestations!$B$5:$B$256,0)),"?"))</f>
        <v/>
      </c>
      <c r="P127" s="26" t="str">
        <f aca="false">IF($O127="","",IF($O127="?","?",IFERROR(INDEX(Règles!$C$5:$C$17,MATCH($O127,Règles!$A$5:$A$17,0)),"?")))</f>
        <v/>
      </c>
      <c r="Q127" s="27" t="str">
        <f aca="false">IF($G127="","",IF(ISNUMBER($I127),$I127,IFERROR(IF(ISNUMBER(INDEX(Prestations!$E$5:$E$256,MATCH($G127,Prestations!$B$5:$B$256,0))),INDEX(Prestations!$E$5:$E$256,MATCH($G127,Prestations!$B$5:$B$256,0)),""),"")))</f>
        <v/>
      </c>
      <c r="R127" s="27" t="str">
        <f aca="false">IFERROR(IF(ISNUMBER($Q127),$Q127*IF($E127="",1,$E127),""),"")</f>
        <v/>
      </c>
      <c r="S127" s="28" t="str">
        <f aca="false">IFERROR(IF($P127="au nombre",IF(N(INDEX(Règles!$D$5:$D$17,MATCH($O127,Règles!$A$5:$A$17,0)))&gt;0,IF($E127="",1,$E127)/INDEX(Règles!$D$5:$D$17,MATCH($O127,Règles!$A$5:$A$17,0)),""),IF($P127="au prix",IF(AND(ISNUMBER($R127),N(INDEX(Règles!$E$5:$E$17,MATCH($O127,Règles!$A$5:$A$17,0)))&gt;0),$R127/INDEX(Règles!$E$5:$E$17,MATCH($O127,Règles!$A$5:$A$17,0)),""),IF(OR($P127="ne compte pas",$P127="absence"),0,""))),"")</f>
        <v/>
      </c>
      <c r="T127" s="26" t="n">
        <f aca="false">IF(AND(ISNUMBER($A127),$B127&lt;&gt;"",$G127&lt;&gt;"",$P127&lt;&gt;"absence"),1,0)</f>
        <v>0</v>
      </c>
      <c r="U127" s="26" t="n">
        <f aca="false">IF($T127=1,IF(COUNTIFS($B$2:$B127,$B127,$A$2:$A127,$A127,$T$2:$T127,1)=1,1,0),0)</f>
        <v>0</v>
      </c>
      <c r="V127" s="29" t="str">
        <f aca="false">IF(AND($A127="",$B127="",$G127=""),"",IF(NOT(ISNUMBER($A127)),"Date manquante ou non reconnue",IF($B127="","Technicien manquant",IF(COUNTIF(Production!$A$7:$A$21,$B127)=0,"Technicien absent de la liste (onglet Production)",IF($G127="","Code BPU manquant (colonne G)",IF($O127="?","Code BPU inconnu (onglet Prestations)",IF($P127="?","Catégorie inconnue (onglet Règles)",IF(AND($E127&lt;&gt;"",NOT(ISNUMBER($E127))),"Quantité non reconnue",IF(AND($P127="au prix",NOT(ISNUMBER($Q127))),"Prix sur devis à saisir (colonne I)",IF($S127="","Règle à compléter (onglet Règles)",""))))))))))</f>
        <v/>
      </c>
    </row>
    <row r="128" customFormat="false" ht="15" hidden="false" customHeight="false" outlineLevel="0" collapsed="false">
      <c r="A128" s="23"/>
      <c r="I128" s="24"/>
      <c r="J128" s="24"/>
      <c r="N128" s="25"/>
      <c r="O128" s="26" t="str">
        <f aca="false">IF($G128="","",IFERROR(INDEX(Prestations!$F$5:$F$256,MATCH($G128,Prestations!$B$5:$B$256,0)),"?"))</f>
        <v/>
      </c>
      <c r="P128" s="26" t="str">
        <f aca="false">IF($O128="","",IF($O128="?","?",IFERROR(INDEX(Règles!$C$5:$C$17,MATCH($O128,Règles!$A$5:$A$17,0)),"?")))</f>
        <v/>
      </c>
      <c r="Q128" s="27" t="str">
        <f aca="false">IF($G128="","",IF(ISNUMBER($I128),$I128,IFERROR(IF(ISNUMBER(INDEX(Prestations!$E$5:$E$256,MATCH($G128,Prestations!$B$5:$B$256,0))),INDEX(Prestations!$E$5:$E$256,MATCH($G128,Prestations!$B$5:$B$256,0)),""),"")))</f>
        <v/>
      </c>
      <c r="R128" s="27" t="str">
        <f aca="false">IFERROR(IF(ISNUMBER($Q128),$Q128*IF($E128="",1,$E128),""),"")</f>
        <v/>
      </c>
      <c r="S128" s="28" t="str">
        <f aca="false">IFERROR(IF($P128="au nombre",IF(N(INDEX(Règles!$D$5:$D$17,MATCH($O128,Règles!$A$5:$A$17,0)))&gt;0,IF($E128="",1,$E128)/INDEX(Règles!$D$5:$D$17,MATCH($O128,Règles!$A$5:$A$17,0)),""),IF($P128="au prix",IF(AND(ISNUMBER($R128),N(INDEX(Règles!$E$5:$E$17,MATCH($O128,Règles!$A$5:$A$17,0)))&gt;0),$R128/INDEX(Règles!$E$5:$E$17,MATCH($O128,Règles!$A$5:$A$17,0)),""),IF(OR($P128="ne compte pas",$P128="absence"),0,""))),"")</f>
        <v/>
      </c>
      <c r="T128" s="26" t="n">
        <f aca="false">IF(AND(ISNUMBER($A128),$B128&lt;&gt;"",$G128&lt;&gt;"",$P128&lt;&gt;"absence"),1,0)</f>
        <v>0</v>
      </c>
      <c r="U128" s="26" t="n">
        <f aca="false">IF($T128=1,IF(COUNTIFS($B$2:$B128,$B128,$A$2:$A128,$A128,$T$2:$T128,1)=1,1,0),0)</f>
        <v>0</v>
      </c>
      <c r="V128" s="29" t="str">
        <f aca="false">IF(AND($A128="",$B128="",$G128=""),"",IF(NOT(ISNUMBER($A128)),"Date manquante ou non reconnue",IF($B128="","Technicien manquant",IF(COUNTIF(Production!$A$7:$A$21,$B128)=0,"Technicien absent de la liste (onglet Production)",IF($G128="","Code BPU manquant (colonne G)",IF($O128="?","Code BPU inconnu (onglet Prestations)",IF($P128="?","Catégorie inconnue (onglet Règles)",IF(AND($E128&lt;&gt;"",NOT(ISNUMBER($E128))),"Quantité non reconnue",IF(AND($P128="au prix",NOT(ISNUMBER($Q128))),"Prix sur devis à saisir (colonne I)",IF($S128="","Règle à compléter (onglet Règles)",""))))))))))</f>
        <v/>
      </c>
    </row>
    <row r="129" customFormat="false" ht="15" hidden="false" customHeight="false" outlineLevel="0" collapsed="false">
      <c r="A129" s="23"/>
      <c r="I129" s="24"/>
      <c r="J129" s="24"/>
      <c r="N129" s="25"/>
      <c r="O129" s="26" t="str">
        <f aca="false">IF($G129="","",IFERROR(INDEX(Prestations!$F$5:$F$256,MATCH($G129,Prestations!$B$5:$B$256,0)),"?"))</f>
        <v/>
      </c>
      <c r="P129" s="26" t="str">
        <f aca="false">IF($O129="","",IF($O129="?","?",IFERROR(INDEX(Règles!$C$5:$C$17,MATCH($O129,Règles!$A$5:$A$17,0)),"?")))</f>
        <v/>
      </c>
      <c r="Q129" s="27" t="str">
        <f aca="false">IF($G129="","",IF(ISNUMBER($I129),$I129,IFERROR(IF(ISNUMBER(INDEX(Prestations!$E$5:$E$256,MATCH($G129,Prestations!$B$5:$B$256,0))),INDEX(Prestations!$E$5:$E$256,MATCH($G129,Prestations!$B$5:$B$256,0)),""),"")))</f>
        <v/>
      </c>
      <c r="R129" s="27" t="str">
        <f aca="false">IFERROR(IF(ISNUMBER($Q129),$Q129*IF($E129="",1,$E129),""),"")</f>
        <v/>
      </c>
      <c r="S129" s="28" t="str">
        <f aca="false">IFERROR(IF($P129="au nombre",IF(N(INDEX(Règles!$D$5:$D$17,MATCH($O129,Règles!$A$5:$A$17,0)))&gt;0,IF($E129="",1,$E129)/INDEX(Règles!$D$5:$D$17,MATCH($O129,Règles!$A$5:$A$17,0)),""),IF($P129="au prix",IF(AND(ISNUMBER($R129),N(INDEX(Règles!$E$5:$E$17,MATCH($O129,Règles!$A$5:$A$17,0)))&gt;0),$R129/INDEX(Règles!$E$5:$E$17,MATCH($O129,Règles!$A$5:$A$17,0)),""),IF(OR($P129="ne compte pas",$P129="absence"),0,""))),"")</f>
        <v/>
      </c>
      <c r="T129" s="26" t="n">
        <f aca="false">IF(AND(ISNUMBER($A129),$B129&lt;&gt;"",$G129&lt;&gt;"",$P129&lt;&gt;"absence"),1,0)</f>
        <v>0</v>
      </c>
      <c r="U129" s="26" t="n">
        <f aca="false">IF($T129=1,IF(COUNTIFS($B$2:$B129,$B129,$A$2:$A129,$A129,$T$2:$T129,1)=1,1,0),0)</f>
        <v>0</v>
      </c>
      <c r="V129" s="29" t="str">
        <f aca="false">IF(AND($A129="",$B129="",$G129=""),"",IF(NOT(ISNUMBER($A129)),"Date manquante ou non reconnue",IF($B129="","Technicien manquant",IF(COUNTIF(Production!$A$7:$A$21,$B129)=0,"Technicien absent de la liste (onglet Production)",IF($G129="","Code BPU manquant (colonne G)",IF($O129="?","Code BPU inconnu (onglet Prestations)",IF($P129="?","Catégorie inconnue (onglet Règles)",IF(AND($E129&lt;&gt;"",NOT(ISNUMBER($E129))),"Quantité non reconnue",IF(AND($P129="au prix",NOT(ISNUMBER($Q129))),"Prix sur devis à saisir (colonne I)",IF($S129="","Règle à compléter (onglet Règles)",""))))))))))</f>
        <v/>
      </c>
    </row>
    <row r="130" customFormat="false" ht="15" hidden="false" customHeight="false" outlineLevel="0" collapsed="false">
      <c r="A130" s="23"/>
      <c r="I130" s="24"/>
      <c r="J130" s="24"/>
      <c r="N130" s="25"/>
      <c r="O130" s="26" t="str">
        <f aca="false">IF($G130="","",IFERROR(INDEX(Prestations!$F$5:$F$256,MATCH($G130,Prestations!$B$5:$B$256,0)),"?"))</f>
        <v/>
      </c>
      <c r="P130" s="26" t="str">
        <f aca="false">IF($O130="","",IF($O130="?","?",IFERROR(INDEX(Règles!$C$5:$C$17,MATCH($O130,Règles!$A$5:$A$17,0)),"?")))</f>
        <v/>
      </c>
      <c r="Q130" s="27" t="str">
        <f aca="false">IF($G130="","",IF(ISNUMBER($I130),$I130,IFERROR(IF(ISNUMBER(INDEX(Prestations!$E$5:$E$256,MATCH($G130,Prestations!$B$5:$B$256,0))),INDEX(Prestations!$E$5:$E$256,MATCH($G130,Prestations!$B$5:$B$256,0)),""),"")))</f>
        <v/>
      </c>
      <c r="R130" s="27" t="str">
        <f aca="false">IFERROR(IF(ISNUMBER($Q130),$Q130*IF($E130="",1,$E130),""),"")</f>
        <v/>
      </c>
      <c r="S130" s="28" t="str">
        <f aca="false">IFERROR(IF($P130="au nombre",IF(N(INDEX(Règles!$D$5:$D$17,MATCH($O130,Règles!$A$5:$A$17,0)))&gt;0,IF($E130="",1,$E130)/INDEX(Règles!$D$5:$D$17,MATCH($O130,Règles!$A$5:$A$17,0)),""),IF($P130="au prix",IF(AND(ISNUMBER($R130),N(INDEX(Règles!$E$5:$E$17,MATCH($O130,Règles!$A$5:$A$17,0)))&gt;0),$R130/INDEX(Règles!$E$5:$E$17,MATCH($O130,Règles!$A$5:$A$17,0)),""),IF(OR($P130="ne compte pas",$P130="absence"),0,""))),"")</f>
        <v/>
      </c>
      <c r="T130" s="26" t="n">
        <f aca="false">IF(AND(ISNUMBER($A130),$B130&lt;&gt;"",$G130&lt;&gt;"",$P130&lt;&gt;"absence"),1,0)</f>
        <v>0</v>
      </c>
      <c r="U130" s="26" t="n">
        <f aca="false">IF($T130=1,IF(COUNTIFS($B$2:$B130,$B130,$A$2:$A130,$A130,$T$2:$T130,1)=1,1,0),0)</f>
        <v>0</v>
      </c>
      <c r="V130" s="29" t="str">
        <f aca="false">IF(AND($A130="",$B130="",$G130=""),"",IF(NOT(ISNUMBER($A130)),"Date manquante ou non reconnue",IF($B130="","Technicien manquant",IF(COUNTIF(Production!$A$7:$A$21,$B130)=0,"Technicien absent de la liste (onglet Production)",IF($G130="","Code BPU manquant (colonne G)",IF($O130="?","Code BPU inconnu (onglet Prestations)",IF($P130="?","Catégorie inconnue (onglet Règles)",IF(AND($E130&lt;&gt;"",NOT(ISNUMBER($E130))),"Quantité non reconnue",IF(AND($P130="au prix",NOT(ISNUMBER($Q130))),"Prix sur devis à saisir (colonne I)",IF($S130="","Règle à compléter (onglet Règles)",""))))))))))</f>
        <v/>
      </c>
    </row>
    <row r="131" customFormat="false" ht="15" hidden="false" customHeight="false" outlineLevel="0" collapsed="false">
      <c r="A131" s="23"/>
      <c r="I131" s="24"/>
      <c r="J131" s="24"/>
      <c r="N131" s="25"/>
      <c r="O131" s="26" t="str">
        <f aca="false">IF($G131="","",IFERROR(INDEX(Prestations!$F$5:$F$256,MATCH($G131,Prestations!$B$5:$B$256,0)),"?"))</f>
        <v/>
      </c>
      <c r="P131" s="26" t="str">
        <f aca="false">IF($O131="","",IF($O131="?","?",IFERROR(INDEX(Règles!$C$5:$C$17,MATCH($O131,Règles!$A$5:$A$17,0)),"?")))</f>
        <v/>
      </c>
      <c r="Q131" s="27" t="str">
        <f aca="false">IF($G131="","",IF(ISNUMBER($I131),$I131,IFERROR(IF(ISNUMBER(INDEX(Prestations!$E$5:$E$256,MATCH($G131,Prestations!$B$5:$B$256,0))),INDEX(Prestations!$E$5:$E$256,MATCH($G131,Prestations!$B$5:$B$256,0)),""),"")))</f>
        <v/>
      </c>
      <c r="R131" s="27" t="str">
        <f aca="false">IFERROR(IF(ISNUMBER($Q131),$Q131*IF($E131="",1,$E131),""),"")</f>
        <v/>
      </c>
      <c r="S131" s="28" t="str">
        <f aca="false">IFERROR(IF($P131="au nombre",IF(N(INDEX(Règles!$D$5:$D$17,MATCH($O131,Règles!$A$5:$A$17,0)))&gt;0,IF($E131="",1,$E131)/INDEX(Règles!$D$5:$D$17,MATCH($O131,Règles!$A$5:$A$17,0)),""),IF($P131="au prix",IF(AND(ISNUMBER($R131),N(INDEX(Règles!$E$5:$E$17,MATCH($O131,Règles!$A$5:$A$17,0)))&gt;0),$R131/INDEX(Règles!$E$5:$E$17,MATCH($O131,Règles!$A$5:$A$17,0)),""),IF(OR($P131="ne compte pas",$P131="absence"),0,""))),"")</f>
        <v/>
      </c>
      <c r="T131" s="26" t="n">
        <f aca="false">IF(AND(ISNUMBER($A131),$B131&lt;&gt;"",$G131&lt;&gt;"",$P131&lt;&gt;"absence"),1,0)</f>
        <v>0</v>
      </c>
      <c r="U131" s="26" t="n">
        <f aca="false">IF($T131=1,IF(COUNTIFS($B$2:$B131,$B131,$A$2:$A131,$A131,$T$2:$T131,1)=1,1,0),0)</f>
        <v>0</v>
      </c>
      <c r="V131" s="29" t="str">
        <f aca="false">IF(AND($A131="",$B131="",$G131=""),"",IF(NOT(ISNUMBER($A131)),"Date manquante ou non reconnue",IF($B131="","Technicien manquant",IF(COUNTIF(Production!$A$7:$A$21,$B131)=0,"Technicien absent de la liste (onglet Production)",IF($G131="","Code BPU manquant (colonne G)",IF($O131="?","Code BPU inconnu (onglet Prestations)",IF($P131="?","Catégorie inconnue (onglet Règles)",IF(AND($E131&lt;&gt;"",NOT(ISNUMBER($E131))),"Quantité non reconnue",IF(AND($P131="au prix",NOT(ISNUMBER($Q131))),"Prix sur devis à saisir (colonne I)",IF($S131="","Règle à compléter (onglet Règles)",""))))))))))</f>
        <v/>
      </c>
    </row>
    <row r="132" customFormat="false" ht="15" hidden="false" customHeight="false" outlineLevel="0" collapsed="false">
      <c r="A132" s="23"/>
      <c r="I132" s="24"/>
      <c r="J132" s="24"/>
      <c r="N132" s="25"/>
      <c r="O132" s="26" t="str">
        <f aca="false">IF($G132="","",IFERROR(INDEX(Prestations!$F$5:$F$256,MATCH($G132,Prestations!$B$5:$B$256,0)),"?"))</f>
        <v/>
      </c>
      <c r="P132" s="26" t="str">
        <f aca="false">IF($O132="","",IF($O132="?","?",IFERROR(INDEX(Règles!$C$5:$C$17,MATCH($O132,Règles!$A$5:$A$17,0)),"?")))</f>
        <v/>
      </c>
      <c r="Q132" s="27" t="str">
        <f aca="false">IF($G132="","",IF(ISNUMBER($I132),$I132,IFERROR(IF(ISNUMBER(INDEX(Prestations!$E$5:$E$256,MATCH($G132,Prestations!$B$5:$B$256,0))),INDEX(Prestations!$E$5:$E$256,MATCH($G132,Prestations!$B$5:$B$256,0)),""),"")))</f>
        <v/>
      </c>
      <c r="R132" s="27" t="str">
        <f aca="false">IFERROR(IF(ISNUMBER($Q132),$Q132*IF($E132="",1,$E132),""),"")</f>
        <v/>
      </c>
      <c r="S132" s="28" t="str">
        <f aca="false">IFERROR(IF($P132="au nombre",IF(N(INDEX(Règles!$D$5:$D$17,MATCH($O132,Règles!$A$5:$A$17,0)))&gt;0,IF($E132="",1,$E132)/INDEX(Règles!$D$5:$D$17,MATCH($O132,Règles!$A$5:$A$17,0)),""),IF($P132="au prix",IF(AND(ISNUMBER($R132),N(INDEX(Règles!$E$5:$E$17,MATCH($O132,Règles!$A$5:$A$17,0)))&gt;0),$R132/INDEX(Règles!$E$5:$E$17,MATCH($O132,Règles!$A$5:$A$17,0)),""),IF(OR($P132="ne compte pas",$P132="absence"),0,""))),"")</f>
        <v/>
      </c>
      <c r="T132" s="26" t="n">
        <f aca="false">IF(AND(ISNUMBER($A132),$B132&lt;&gt;"",$G132&lt;&gt;"",$P132&lt;&gt;"absence"),1,0)</f>
        <v>0</v>
      </c>
      <c r="U132" s="26" t="n">
        <f aca="false">IF($T132=1,IF(COUNTIFS($B$2:$B132,$B132,$A$2:$A132,$A132,$T$2:$T132,1)=1,1,0),0)</f>
        <v>0</v>
      </c>
      <c r="V132" s="29" t="str">
        <f aca="false">IF(AND($A132="",$B132="",$G132=""),"",IF(NOT(ISNUMBER($A132)),"Date manquante ou non reconnue",IF($B132="","Technicien manquant",IF(COUNTIF(Production!$A$7:$A$21,$B132)=0,"Technicien absent de la liste (onglet Production)",IF($G132="","Code BPU manquant (colonne G)",IF($O132="?","Code BPU inconnu (onglet Prestations)",IF($P132="?","Catégorie inconnue (onglet Règles)",IF(AND($E132&lt;&gt;"",NOT(ISNUMBER($E132))),"Quantité non reconnue",IF(AND($P132="au prix",NOT(ISNUMBER($Q132))),"Prix sur devis à saisir (colonne I)",IF($S132="","Règle à compléter (onglet Règles)",""))))))))))</f>
        <v/>
      </c>
    </row>
    <row r="133" customFormat="false" ht="15" hidden="false" customHeight="false" outlineLevel="0" collapsed="false">
      <c r="A133" s="23"/>
      <c r="I133" s="24"/>
      <c r="J133" s="24"/>
      <c r="N133" s="25"/>
      <c r="O133" s="26" t="str">
        <f aca="false">IF($G133="","",IFERROR(INDEX(Prestations!$F$5:$F$256,MATCH($G133,Prestations!$B$5:$B$256,0)),"?"))</f>
        <v/>
      </c>
      <c r="P133" s="26" t="str">
        <f aca="false">IF($O133="","",IF($O133="?","?",IFERROR(INDEX(Règles!$C$5:$C$17,MATCH($O133,Règles!$A$5:$A$17,0)),"?")))</f>
        <v/>
      </c>
      <c r="Q133" s="27" t="str">
        <f aca="false">IF($G133="","",IF(ISNUMBER($I133),$I133,IFERROR(IF(ISNUMBER(INDEX(Prestations!$E$5:$E$256,MATCH($G133,Prestations!$B$5:$B$256,0))),INDEX(Prestations!$E$5:$E$256,MATCH($G133,Prestations!$B$5:$B$256,0)),""),"")))</f>
        <v/>
      </c>
      <c r="R133" s="27" t="str">
        <f aca="false">IFERROR(IF(ISNUMBER($Q133),$Q133*IF($E133="",1,$E133),""),"")</f>
        <v/>
      </c>
      <c r="S133" s="28" t="str">
        <f aca="false">IFERROR(IF($P133="au nombre",IF(N(INDEX(Règles!$D$5:$D$17,MATCH($O133,Règles!$A$5:$A$17,0)))&gt;0,IF($E133="",1,$E133)/INDEX(Règles!$D$5:$D$17,MATCH($O133,Règles!$A$5:$A$17,0)),""),IF($P133="au prix",IF(AND(ISNUMBER($R133),N(INDEX(Règles!$E$5:$E$17,MATCH($O133,Règles!$A$5:$A$17,0)))&gt;0),$R133/INDEX(Règles!$E$5:$E$17,MATCH($O133,Règles!$A$5:$A$17,0)),""),IF(OR($P133="ne compte pas",$P133="absence"),0,""))),"")</f>
        <v/>
      </c>
      <c r="T133" s="26" t="n">
        <f aca="false">IF(AND(ISNUMBER($A133),$B133&lt;&gt;"",$G133&lt;&gt;"",$P133&lt;&gt;"absence"),1,0)</f>
        <v>0</v>
      </c>
      <c r="U133" s="26" t="n">
        <f aca="false">IF($T133=1,IF(COUNTIFS($B$2:$B133,$B133,$A$2:$A133,$A133,$T$2:$T133,1)=1,1,0),0)</f>
        <v>0</v>
      </c>
      <c r="V133" s="29" t="str">
        <f aca="false">IF(AND($A133="",$B133="",$G133=""),"",IF(NOT(ISNUMBER($A133)),"Date manquante ou non reconnue",IF($B133="","Technicien manquant",IF(COUNTIF(Production!$A$7:$A$21,$B133)=0,"Technicien absent de la liste (onglet Production)",IF($G133="","Code BPU manquant (colonne G)",IF($O133="?","Code BPU inconnu (onglet Prestations)",IF($P133="?","Catégorie inconnue (onglet Règles)",IF(AND($E133&lt;&gt;"",NOT(ISNUMBER($E133))),"Quantité non reconnue",IF(AND($P133="au prix",NOT(ISNUMBER($Q133))),"Prix sur devis à saisir (colonne I)",IF($S133="","Règle à compléter (onglet Règles)",""))))))))))</f>
        <v/>
      </c>
    </row>
    <row r="134" customFormat="false" ht="15" hidden="false" customHeight="false" outlineLevel="0" collapsed="false">
      <c r="A134" s="23"/>
      <c r="I134" s="24"/>
      <c r="J134" s="24"/>
      <c r="N134" s="25"/>
      <c r="O134" s="26" t="str">
        <f aca="false">IF($G134="","",IFERROR(INDEX(Prestations!$F$5:$F$256,MATCH($G134,Prestations!$B$5:$B$256,0)),"?"))</f>
        <v/>
      </c>
      <c r="P134" s="26" t="str">
        <f aca="false">IF($O134="","",IF($O134="?","?",IFERROR(INDEX(Règles!$C$5:$C$17,MATCH($O134,Règles!$A$5:$A$17,0)),"?")))</f>
        <v/>
      </c>
      <c r="Q134" s="27" t="str">
        <f aca="false">IF($G134="","",IF(ISNUMBER($I134),$I134,IFERROR(IF(ISNUMBER(INDEX(Prestations!$E$5:$E$256,MATCH($G134,Prestations!$B$5:$B$256,0))),INDEX(Prestations!$E$5:$E$256,MATCH($G134,Prestations!$B$5:$B$256,0)),""),"")))</f>
        <v/>
      </c>
      <c r="R134" s="27" t="str">
        <f aca="false">IFERROR(IF(ISNUMBER($Q134),$Q134*IF($E134="",1,$E134),""),"")</f>
        <v/>
      </c>
      <c r="S134" s="28" t="str">
        <f aca="false">IFERROR(IF($P134="au nombre",IF(N(INDEX(Règles!$D$5:$D$17,MATCH($O134,Règles!$A$5:$A$17,0)))&gt;0,IF($E134="",1,$E134)/INDEX(Règles!$D$5:$D$17,MATCH($O134,Règles!$A$5:$A$17,0)),""),IF($P134="au prix",IF(AND(ISNUMBER($R134),N(INDEX(Règles!$E$5:$E$17,MATCH($O134,Règles!$A$5:$A$17,0)))&gt;0),$R134/INDEX(Règles!$E$5:$E$17,MATCH($O134,Règles!$A$5:$A$17,0)),""),IF(OR($P134="ne compte pas",$P134="absence"),0,""))),"")</f>
        <v/>
      </c>
      <c r="T134" s="26" t="n">
        <f aca="false">IF(AND(ISNUMBER($A134),$B134&lt;&gt;"",$G134&lt;&gt;"",$P134&lt;&gt;"absence"),1,0)</f>
        <v>0</v>
      </c>
      <c r="U134" s="26" t="n">
        <f aca="false">IF($T134=1,IF(COUNTIFS($B$2:$B134,$B134,$A$2:$A134,$A134,$T$2:$T134,1)=1,1,0),0)</f>
        <v>0</v>
      </c>
      <c r="V134" s="29" t="str">
        <f aca="false">IF(AND($A134="",$B134="",$G134=""),"",IF(NOT(ISNUMBER($A134)),"Date manquante ou non reconnue",IF($B134="","Technicien manquant",IF(COUNTIF(Production!$A$7:$A$21,$B134)=0,"Technicien absent de la liste (onglet Production)",IF($G134="","Code BPU manquant (colonne G)",IF($O134="?","Code BPU inconnu (onglet Prestations)",IF($P134="?","Catégorie inconnue (onglet Règles)",IF(AND($E134&lt;&gt;"",NOT(ISNUMBER($E134))),"Quantité non reconnue",IF(AND($P134="au prix",NOT(ISNUMBER($Q134))),"Prix sur devis à saisir (colonne I)",IF($S134="","Règle à compléter (onglet Règles)",""))))))))))</f>
        <v/>
      </c>
    </row>
    <row r="135" customFormat="false" ht="15" hidden="false" customHeight="false" outlineLevel="0" collapsed="false">
      <c r="A135" s="23"/>
      <c r="I135" s="24"/>
      <c r="J135" s="24"/>
      <c r="N135" s="25"/>
      <c r="O135" s="26" t="str">
        <f aca="false">IF($G135="","",IFERROR(INDEX(Prestations!$F$5:$F$256,MATCH($G135,Prestations!$B$5:$B$256,0)),"?"))</f>
        <v/>
      </c>
      <c r="P135" s="26" t="str">
        <f aca="false">IF($O135="","",IF($O135="?","?",IFERROR(INDEX(Règles!$C$5:$C$17,MATCH($O135,Règles!$A$5:$A$17,0)),"?")))</f>
        <v/>
      </c>
      <c r="Q135" s="27" t="str">
        <f aca="false">IF($G135="","",IF(ISNUMBER($I135),$I135,IFERROR(IF(ISNUMBER(INDEX(Prestations!$E$5:$E$256,MATCH($G135,Prestations!$B$5:$B$256,0))),INDEX(Prestations!$E$5:$E$256,MATCH($G135,Prestations!$B$5:$B$256,0)),""),"")))</f>
        <v/>
      </c>
      <c r="R135" s="27" t="str">
        <f aca="false">IFERROR(IF(ISNUMBER($Q135),$Q135*IF($E135="",1,$E135),""),"")</f>
        <v/>
      </c>
      <c r="S135" s="28" t="str">
        <f aca="false">IFERROR(IF($P135="au nombre",IF(N(INDEX(Règles!$D$5:$D$17,MATCH($O135,Règles!$A$5:$A$17,0)))&gt;0,IF($E135="",1,$E135)/INDEX(Règles!$D$5:$D$17,MATCH($O135,Règles!$A$5:$A$17,0)),""),IF($P135="au prix",IF(AND(ISNUMBER($R135),N(INDEX(Règles!$E$5:$E$17,MATCH($O135,Règles!$A$5:$A$17,0)))&gt;0),$R135/INDEX(Règles!$E$5:$E$17,MATCH($O135,Règles!$A$5:$A$17,0)),""),IF(OR($P135="ne compte pas",$P135="absence"),0,""))),"")</f>
        <v/>
      </c>
      <c r="T135" s="26" t="n">
        <f aca="false">IF(AND(ISNUMBER($A135),$B135&lt;&gt;"",$G135&lt;&gt;"",$P135&lt;&gt;"absence"),1,0)</f>
        <v>0</v>
      </c>
      <c r="U135" s="26" t="n">
        <f aca="false">IF($T135=1,IF(COUNTIFS($B$2:$B135,$B135,$A$2:$A135,$A135,$T$2:$T135,1)=1,1,0),0)</f>
        <v>0</v>
      </c>
      <c r="V135" s="29" t="str">
        <f aca="false">IF(AND($A135="",$B135="",$G135=""),"",IF(NOT(ISNUMBER($A135)),"Date manquante ou non reconnue",IF($B135="","Technicien manquant",IF(COUNTIF(Production!$A$7:$A$21,$B135)=0,"Technicien absent de la liste (onglet Production)",IF($G135="","Code BPU manquant (colonne G)",IF($O135="?","Code BPU inconnu (onglet Prestations)",IF($P135="?","Catégorie inconnue (onglet Règles)",IF(AND($E135&lt;&gt;"",NOT(ISNUMBER($E135))),"Quantité non reconnue",IF(AND($P135="au prix",NOT(ISNUMBER($Q135))),"Prix sur devis à saisir (colonne I)",IF($S135="","Règle à compléter (onglet Règles)",""))))))))))</f>
        <v/>
      </c>
    </row>
    <row r="136" customFormat="false" ht="15" hidden="false" customHeight="false" outlineLevel="0" collapsed="false">
      <c r="A136" s="23"/>
      <c r="I136" s="24"/>
      <c r="J136" s="24"/>
      <c r="N136" s="25"/>
      <c r="O136" s="26" t="str">
        <f aca="false">IF($G136="","",IFERROR(INDEX(Prestations!$F$5:$F$256,MATCH($G136,Prestations!$B$5:$B$256,0)),"?"))</f>
        <v/>
      </c>
      <c r="P136" s="26" t="str">
        <f aca="false">IF($O136="","",IF($O136="?","?",IFERROR(INDEX(Règles!$C$5:$C$17,MATCH($O136,Règles!$A$5:$A$17,0)),"?")))</f>
        <v/>
      </c>
      <c r="Q136" s="27" t="str">
        <f aca="false">IF($G136="","",IF(ISNUMBER($I136),$I136,IFERROR(IF(ISNUMBER(INDEX(Prestations!$E$5:$E$256,MATCH($G136,Prestations!$B$5:$B$256,0))),INDEX(Prestations!$E$5:$E$256,MATCH($G136,Prestations!$B$5:$B$256,0)),""),"")))</f>
        <v/>
      </c>
      <c r="R136" s="27" t="str">
        <f aca="false">IFERROR(IF(ISNUMBER($Q136),$Q136*IF($E136="",1,$E136),""),"")</f>
        <v/>
      </c>
      <c r="S136" s="28" t="str">
        <f aca="false">IFERROR(IF($P136="au nombre",IF(N(INDEX(Règles!$D$5:$D$17,MATCH($O136,Règles!$A$5:$A$17,0)))&gt;0,IF($E136="",1,$E136)/INDEX(Règles!$D$5:$D$17,MATCH($O136,Règles!$A$5:$A$17,0)),""),IF($P136="au prix",IF(AND(ISNUMBER($R136),N(INDEX(Règles!$E$5:$E$17,MATCH($O136,Règles!$A$5:$A$17,0)))&gt;0),$R136/INDEX(Règles!$E$5:$E$17,MATCH($O136,Règles!$A$5:$A$17,0)),""),IF(OR($P136="ne compte pas",$P136="absence"),0,""))),"")</f>
        <v/>
      </c>
      <c r="T136" s="26" t="n">
        <f aca="false">IF(AND(ISNUMBER($A136),$B136&lt;&gt;"",$G136&lt;&gt;"",$P136&lt;&gt;"absence"),1,0)</f>
        <v>0</v>
      </c>
      <c r="U136" s="26" t="n">
        <f aca="false">IF($T136=1,IF(COUNTIFS($B$2:$B136,$B136,$A$2:$A136,$A136,$T$2:$T136,1)=1,1,0),0)</f>
        <v>0</v>
      </c>
      <c r="V136" s="29" t="str">
        <f aca="false">IF(AND($A136="",$B136="",$G136=""),"",IF(NOT(ISNUMBER($A136)),"Date manquante ou non reconnue",IF($B136="","Technicien manquant",IF(COUNTIF(Production!$A$7:$A$21,$B136)=0,"Technicien absent de la liste (onglet Production)",IF($G136="","Code BPU manquant (colonne G)",IF($O136="?","Code BPU inconnu (onglet Prestations)",IF($P136="?","Catégorie inconnue (onglet Règles)",IF(AND($E136&lt;&gt;"",NOT(ISNUMBER($E136))),"Quantité non reconnue",IF(AND($P136="au prix",NOT(ISNUMBER($Q136))),"Prix sur devis à saisir (colonne I)",IF($S136="","Règle à compléter (onglet Règles)",""))))))))))</f>
        <v/>
      </c>
    </row>
    <row r="137" customFormat="false" ht="15" hidden="false" customHeight="false" outlineLevel="0" collapsed="false">
      <c r="A137" s="23"/>
      <c r="I137" s="24"/>
      <c r="J137" s="24"/>
      <c r="N137" s="25"/>
      <c r="O137" s="26" t="str">
        <f aca="false">IF($G137="","",IFERROR(INDEX(Prestations!$F$5:$F$256,MATCH($G137,Prestations!$B$5:$B$256,0)),"?"))</f>
        <v/>
      </c>
      <c r="P137" s="26" t="str">
        <f aca="false">IF($O137="","",IF($O137="?","?",IFERROR(INDEX(Règles!$C$5:$C$17,MATCH($O137,Règles!$A$5:$A$17,0)),"?")))</f>
        <v/>
      </c>
      <c r="Q137" s="27" t="str">
        <f aca="false">IF($G137="","",IF(ISNUMBER($I137),$I137,IFERROR(IF(ISNUMBER(INDEX(Prestations!$E$5:$E$256,MATCH($G137,Prestations!$B$5:$B$256,0))),INDEX(Prestations!$E$5:$E$256,MATCH($G137,Prestations!$B$5:$B$256,0)),""),"")))</f>
        <v/>
      </c>
      <c r="R137" s="27" t="str">
        <f aca="false">IFERROR(IF(ISNUMBER($Q137),$Q137*IF($E137="",1,$E137),""),"")</f>
        <v/>
      </c>
      <c r="S137" s="28" t="str">
        <f aca="false">IFERROR(IF($P137="au nombre",IF(N(INDEX(Règles!$D$5:$D$17,MATCH($O137,Règles!$A$5:$A$17,0)))&gt;0,IF($E137="",1,$E137)/INDEX(Règles!$D$5:$D$17,MATCH($O137,Règles!$A$5:$A$17,0)),""),IF($P137="au prix",IF(AND(ISNUMBER($R137),N(INDEX(Règles!$E$5:$E$17,MATCH($O137,Règles!$A$5:$A$17,0)))&gt;0),$R137/INDEX(Règles!$E$5:$E$17,MATCH($O137,Règles!$A$5:$A$17,0)),""),IF(OR($P137="ne compte pas",$P137="absence"),0,""))),"")</f>
        <v/>
      </c>
      <c r="T137" s="26" t="n">
        <f aca="false">IF(AND(ISNUMBER($A137),$B137&lt;&gt;"",$G137&lt;&gt;"",$P137&lt;&gt;"absence"),1,0)</f>
        <v>0</v>
      </c>
      <c r="U137" s="26" t="n">
        <f aca="false">IF($T137=1,IF(COUNTIFS($B$2:$B137,$B137,$A$2:$A137,$A137,$T$2:$T137,1)=1,1,0),0)</f>
        <v>0</v>
      </c>
      <c r="V137" s="29" t="str">
        <f aca="false">IF(AND($A137="",$B137="",$G137=""),"",IF(NOT(ISNUMBER($A137)),"Date manquante ou non reconnue",IF($B137="","Technicien manquant",IF(COUNTIF(Production!$A$7:$A$21,$B137)=0,"Technicien absent de la liste (onglet Production)",IF($G137="","Code BPU manquant (colonne G)",IF($O137="?","Code BPU inconnu (onglet Prestations)",IF($P137="?","Catégorie inconnue (onglet Règles)",IF(AND($E137&lt;&gt;"",NOT(ISNUMBER($E137))),"Quantité non reconnue",IF(AND($P137="au prix",NOT(ISNUMBER($Q137))),"Prix sur devis à saisir (colonne I)",IF($S137="","Règle à compléter (onglet Règles)",""))))))))))</f>
        <v/>
      </c>
    </row>
    <row r="138" customFormat="false" ht="15" hidden="false" customHeight="false" outlineLevel="0" collapsed="false">
      <c r="A138" s="23"/>
      <c r="I138" s="24"/>
      <c r="J138" s="24"/>
      <c r="N138" s="25"/>
      <c r="O138" s="26" t="str">
        <f aca="false">IF($G138="","",IFERROR(INDEX(Prestations!$F$5:$F$256,MATCH($G138,Prestations!$B$5:$B$256,0)),"?"))</f>
        <v/>
      </c>
      <c r="P138" s="26" t="str">
        <f aca="false">IF($O138="","",IF($O138="?","?",IFERROR(INDEX(Règles!$C$5:$C$17,MATCH($O138,Règles!$A$5:$A$17,0)),"?")))</f>
        <v/>
      </c>
      <c r="Q138" s="27" t="str">
        <f aca="false">IF($G138="","",IF(ISNUMBER($I138),$I138,IFERROR(IF(ISNUMBER(INDEX(Prestations!$E$5:$E$256,MATCH($G138,Prestations!$B$5:$B$256,0))),INDEX(Prestations!$E$5:$E$256,MATCH($G138,Prestations!$B$5:$B$256,0)),""),"")))</f>
        <v/>
      </c>
      <c r="R138" s="27" t="str">
        <f aca="false">IFERROR(IF(ISNUMBER($Q138),$Q138*IF($E138="",1,$E138),""),"")</f>
        <v/>
      </c>
      <c r="S138" s="28" t="str">
        <f aca="false">IFERROR(IF($P138="au nombre",IF(N(INDEX(Règles!$D$5:$D$17,MATCH($O138,Règles!$A$5:$A$17,0)))&gt;0,IF($E138="",1,$E138)/INDEX(Règles!$D$5:$D$17,MATCH($O138,Règles!$A$5:$A$17,0)),""),IF($P138="au prix",IF(AND(ISNUMBER($R138),N(INDEX(Règles!$E$5:$E$17,MATCH($O138,Règles!$A$5:$A$17,0)))&gt;0),$R138/INDEX(Règles!$E$5:$E$17,MATCH($O138,Règles!$A$5:$A$17,0)),""),IF(OR($P138="ne compte pas",$P138="absence"),0,""))),"")</f>
        <v/>
      </c>
      <c r="T138" s="26" t="n">
        <f aca="false">IF(AND(ISNUMBER($A138),$B138&lt;&gt;"",$G138&lt;&gt;"",$P138&lt;&gt;"absence"),1,0)</f>
        <v>0</v>
      </c>
      <c r="U138" s="26" t="n">
        <f aca="false">IF($T138=1,IF(COUNTIFS($B$2:$B138,$B138,$A$2:$A138,$A138,$T$2:$T138,1)=1,1,0),0)</f>
        <v>0</v>
      </c>
      <c r="V138" s="29" t="str">
        <f aca="false">IF(AND($A138="",$B138="",$G138=""),"",IF(NOT(ISNUMBER($A138)),"Date manquante ou non reconnue",IF($B138="","Technicien manquant",IF(COUNTIF(Production!$A$7:$A$21,$B138)=0,"Technicien absent de la liste (onglet Production)",IF($G138="","Code BPU manquant (colonne G)",IF($O138="?","Code BPU inconnu (onglet Prestations)",IF($P138="?","Catégorie inconnue (onglet Règles)",IF(AND($E138&lt;&gt;"",NOT(ISNUMBER($E138))),"Quantité non reconnue",IF(AND($P138="au prix",NOT(ISNUMBER($Q138))),"Prix sur devis à saisir (colonne I)",IF($S138="","Règle à compléter (onglet Règles)",""))))))))))</f>
        <v/>
      </c>
    </row>
    <row r="139" customFormat="false" ht="15" hidden="false" customHeight="false" outlineLevel="0" collapsed="false">
      <c r="A139" s="23"/>
      <c r="I139" s="24"/>
      <c r="J139" s="24"/>
      <c r="N139" s="25"/>
      <c r="O139" s="26" t="str">
        <f aca="false">IF($G139="","",IFERROR(INDEX(Prestations!$F$5:$F$256,MATCH($G139,Prestations!$B$5:$B$256,0)),"?"))</f>
        <v/>
      </c>
      <c r="P139" s="26" t="str">
        <f aca="false">IF($O139="","",IF($O139="?","?",IFERROR(INDEX(Règles!$C$5:$C$17,MATCH($O139,Règles!$A$5:$A$17,0)),"?")))</f>
        <v/>
      </c>
      <c r="Q139" s="27" t="str">
        <f aca="false">IF($G139="","",IF(ISNUMBER($I139),$I139,IFERROR(IF(ISNUMBER(INDEX(Prestations!$E$5:$E$256,MATCH($G139,Prestations!$B$5:$B$256,0))),INDEX(Prestations!$E$5:$E$256,MATCH($G139,Prestations!$B$5:$B$256,0)),""),"")))</f>
        <v/>
      </c>
      <c r="R139" s="27" t="str">
        <f aca="false">IFERROR(IF(ISNUMBER($Q139),$Q139*IF($E139="",1,$E139),""),"")</f>
        <v/>
      </c>
      <c r="S139" s="28" t="str">
        <f aca="false">IFERROR(IF($P139="au nombre",IF(N(INDEX(Règles!$D$5:$D$17,MATCH($O139,Règles!$A$5:$A$17,0)))&gt;0,IF($E139="",1,$E139)/INDEX(Règles!$D$5:$D$17,MATCH($O139,Règles!$A$5:$A$17,0)),""),IF($P139="au prix",IF(AND(ISNUMBER($R139),N(INDEX(Règles!$E$5:$E$17,MATCH($O139,Règles!$A$5:$A$17,0)))&gt;0),$R139/INDEX(Règles!$E$5:$E$17,MATCH($O139,Règles!$A$5:$A$17,0)),""),IF(OR($P139="ne compte pas",$P139="absence"),0,""))),"")</f>
        <v/>
      </c>
      <c r="T139" s="26" t="n">
        <f aca="false">IF(AND(ISNUMBER($A139),$B139&lt;&gt;"",$G139&lt;&gt;"",$P139&lt;&gt;"absence"),1,0)</f>
        <v>0</v>
      </c>
      <c r="U139" s="26" t="n">
        <f aca="false">IF($T139=1,IF(COUNTIFS($B$2:$B139,$B139,$A$2:$A139,$A139,$T$2:$T139,1)=1,1,0),0)</f>
        <v>0</v>
      </c>
      <c r="V139" s="29" t="str">
        <f aca="false">IF(AND($A139="",$B139="",$G139=""),"",IF(NOT(ISNUMBER($A139)),"Date manquante ou non reconnue",IF($B139="","Technicien manquant",IF(COUNTIF(Production!$A$7:$A$21,$B139)=0,"Technicien absent de la liste (onglet Production)",IF($G139="","Code BPU manquant (colonne G)",IF($O139="?","Code BPU inconnu (onglet Prestations)",IF($P139="?","Catégorie inconnue (onglet Règles)",IF(AND($E139&lt;&gt;"",NOT(ISNUMBER($E139))),"Quantité non reconnue",IF(AND($P139="au prix",NOT(ISNUMBER($Q139))),"Prix sur devis à saisir (colonne I)",IF($S139="","Règle à compléter (onglet Règles)",""))))))))))</f>
        <v/>
      </c>
    </row>
    <row r="140" customFormat="false" ht="15" hidden="false" customHeight="false" outlineLevel="0" collapsed="false">
      <c r="A140" s="23"/>
      <c r="I140" s="24"/>
      <c r="J140" s="24"/>
      <c r="N140" s="25"/>
      <c r="O140" s="26" t="str">
        <f aca="false">IF($G140="","",IFERROR(INDEX(Prestations!$F$5:$F$256,MATCH($G140,Prestations!$B$5:$B$256,0)),"?"))</f>
        <v/>
      </c>
      <c r="P140" s="26" t="str">
        <f aca="false">IF($O140="","",IF($O140="?","?",IFERROR(INDEX(Règles!$C$5:$C$17,MATCH($O140,Règles!$A$5:$A$17,0)),"?")))</f>
        <v/>
      </c>
      <c r="Q140" s="27" t="str">
        <f aca="false">IF($G140="","",IF(ISNUMBER($I140),$I140,IFERROR(IF(ISNUMBER(INDEX(Prestations!$E$5:$E$256,MATCH($G140,Prestations!$B$5:$B$256,0))),INDEX(Prestations!$E$5:$E$256,MATCH($G140,Prestations!$B$5:$B$256,0)),""),"")))</f>
        <v/>
      </c>
      <c r="R140" s="27" t="str">
        <f aca="false">IFERROR(IF(ISNUMBER($Q140),$Q140*IF($E140="",1,$E140),""),"")</f>
        <v/>
      </c>
      <c r="S140" s="28" t="str">
        <f aca="false">IFERROR(IF($P140="au nombre",IF(N(INDEX(Règles!$D$5:$D$17,MATCH($O140,Règles!$A$5:$A$17,0)))&gt;0,IF($E140="",1,$E140)/INDEX(Règles!$D$5:$D$17,MATCH($O140,Règles!$A$5:$A$17,0)),""),IF($P140="au prix",IF(AND(ISNUMBER($R140),N(INDEX(Règles!$E$5:$E$17,MATCH($O140,Règles!$A$5:$A$17,0)))&gt;0),$R140/INDEX(Règles!$E$5:$E$17,MATCH($O140,Règles!$A$5:$A$17,0)),""),IF(OR($P140="ne compte pas",$P140="absence"),0,""))),"")</f>
        <v/>
      </c>
      <c r="T140" s="26" t="n">
        <f aca="false">IF(AND(ISNUMBER($A140),$B140&lt;&gt;"",$G140&lt;&gt;"",$P140&lt;&gt;"absence"),1,0)</f>
        <v>0</v>
      </c>
      <c r="U140" s="26" t="n">
        <f aca="false">IF($T140=1,IF(COUNTIFS($B$2:$B140,$B140,$A$2:$A140,$A140,$T$2:$T140,1)=1,1,0),0)</f>
        <v>0</v>
      </c>
      <c r="V140" s="29" t="str">
        <f aca="false">IF(AND($A140="",$B140="",$G140=""),"",IF(NOT(ISNUMBER($A140)),"Date manquante ou non reconnue",IF($B140="","Technicien manquant",IF(COUNTIF(Production!$A$7:$A$21,$B140)=0,"Technicien absent de la liste (onglet Production)",IF($G140="","Code BPU manquant (colonne G)",IF($O140="?","Code BPU inconnu (onglet Prestations)",IF($P140="?","Catégorie inconnue (onglet Règles)",IF(AND($E140&lt;&gt;"",NOT(ISNUMBER($E140))),"Quantité non reconnue",IF(AND($P140="au prix",NOT(ISNUMBER($Q140))),"Prix sur devis à saisir (colonne I)",IF($S140="","Règle à compléter (onglet Règles)",""))))))))))</f>
        <v/>
      </c>
    </row>
    <row r="141" customFormat="false" ht="15" hidden="false" customHeight="false" outlineLevel="0" collapsed="false">
      <c r="A141" s="23"/>
      <c r="I141" s="24"/>
      <c r="J141" s="24"/>
      <c r="N141" s="25"/>
      <c r="O141" s="26" t="str">
        <f aca="false">IF($G141="","",IFERROR(INDEX(Prestations!$F$5:$F$256,MATCH($G141,Prestations!$B$5:$B$256,0)),"?"))</f>
        <v/>
      </c>
      <c r="P141" s="26" t="str">
        <f aca="false">IF($O141="","",IF($O141="?","?",IFERROR(INDEX(Règles!$C$5:$C$17,MATCH($O141,Règles!$A$5:$A$17,0)),"?")))</f>
        <v/>
      </c>
      <c r="Q141" s="27" t="str">
        <f aca="false">IF($G141="","",IF(ISNUMBER($I141),$I141,IFERROR(IF(ISNUMBER(INDEX(Prestations!$E$5:$E$256,MATCH($G141,Prestations!$B$5:$B$256,0))),INDEX(Prestations!$E$5:$E$256,MATCH($G141,Prestations!$B$5:$B$256,0)),""),"")))</f>
        <v/>
      </c>
      <c r="R141" s="27" t="str">
        <f aca="false">IFERROR(IF(ISNUMBER($Q141),$Q141*IF($E141="",1,$E141),""),"")</f>
        <v/>
      </c>
      <c r="S141" s="28" t="str">
        <f aca="false">IFERROR(IF($P141="au nombre",IF(N(INDEX(Règles!$D$5:$D$17,MATCH($O141,Règles!$A$5:$A$17,0)))&gt;0,IF($E141="",1,$E141)/INDEX(Règles!$D$5:$D$17,MATCH($O141,Règles!$A$5:$A$17,0)),""),IF($P141="au prix",IF(AND(ISNUMBER($R141),N(INDEX(Règles!$E$5:$E$17,MATCH($O141,Règles!$A$5:$A$17,0)))&gt;0),$R141/INDEX(Règles!$E$5:$E$17,MATCH($O141,Règles!$A$5:$A$17,0)),""),IF(OR($P141="ne compte pas",$P141="absence"),0,""))),"")</f>
        <v/>
      </c>
      <c r="T141" s="26" t="n">
        <f aca="false">IF(AND(ISNUMBER($A141),$B141&lt;&gt;"",$G141&lt;&gt;"",$P141&lt;&gt;"absence"),1,0)</f>
        <v>0</v>
      </c>
      <c r="U141" s="26" t="n">
        <f aca="false">IF($T141=1,IF(COUNTIFS($B$2:$B141,$B141,$A$2:$A141,$A141,$T$2:$T141,1)=1,1,0),0)</f>
        <v>0</v>
      </c>
      <c r="V141" s="29" t="str">
        <f aca="false">IF(AND($A141="",$B141="",$G141=""),"",IF(NOT(ISNUMBER($A141)),"Date manquante ou non reconnue",IF($B141="","Technicien manquant",IF(COUNTIF(Production!$A$7:$A$21,$B141)=0,"Technicien absent de la liste (onglet Production)",IF($G141="","Code BPU manquant (colonne G)",IF($O141="?","Code BPU inconnu (onglet Prestations)",IF($P141="?","Catégorie inconnue (onglet Règles)",IF(AND($E141&lt;&gt;"",NOT(ISNUMBER($E141))),"Quantité non reconnue",IF(AND($P141="au prix",NOT(ISNUMBER($Q141))),"Prix sur devis à saisir (colonne I)",IF($S141="","Règle à compléter (onglet Règles)",""))))))))))</f>
        <v/>
      </c>
    </row>
    <row r="142" customFormat="false" ht="15" hidden="false" customHeight="false" outlineLevel="0" collapsed="false">
      <c r="A142" s="23"/>
      <c r="I142" s="24"/>
      <c r="J142" s="24"/>
      <c r="N142" s="25"/>
      <c r="O142" s="26" t="str">
        <f aca="false">IF($G142="","",IFERROR(INDEX(Prestations!$F$5:$F$256,MATCH($G142,Prestations!$B$5:$B$256,0)),"?"))</f>
        <v/>
      </c>
      <c r="P142" s="26" t="str">
        <f aca="false">IF($O142="","",IF($O142="?","?",IFERROR(INDEX(Règles!$C$5:$C$17,MATCH($O142,Règles!$A$5:$A$17,0)),"?")))</f>
        <v/>
      </c>
      <c r="Q142" s="27" t="str">
        <f aca="false">IF($G142="","",IF(ISNUMBER($I142),$I142,IFERROR(IF(ISNUMBER(INDEX(Prestations!$E$5:$E$256,MATCH($G142,Prestations!$B$5:$B$256,0))),INDEX(Prestations!$E$5:$E$256,MATCH($G142,Prestations!$B$5:$B$256,0)),""),"")))</f>
        <v/>
      </c>
      <c r="R142" s="27" t="str">
        <f aca="false">IFERROR(IF(ISNUMBER($Q142),$Q142*IF($E142="",1,$E142),""),"")</f>
        <v/>
      </c>
      <c r="S142" s="28" t="str">
        <f aca="false">IFERROR(IF($P142="au nombre",IF(N(INDEX(Règles!$D$5:$D$17,MATCH($O142,Règles!$A$5:$A$17,0)))&gt;0,IF($E142="",1,$E142)/INDEX(Règles!$D$5:$D$17,MATCH($O142,Règles!$A$5:$A$17,0)),""),IF($P142="au prix",IF(AND(ISNUMBER($R142),N(INDEX(Règles!$E$5:$E$17,MATCH($O142,Règles!$A$5:$A$17,0)))&gt;0),$R142/INDEX(Règles!$E$5:$E$17,MATCH($O142,Règles!$A$5:$A$17,0)),""),IF(OR($P142="ne compte pas",$P142="absence"),0,""))),"")</f>
        <v/>
      </c>
      <c r="T142" s="26" t="n">
        <f aca="false">IF(AND(ISNUMBER($A142),$B142&lt;&gt;"",$G142&lt;&gt;"",$P142&lt;&gt;"absence"),1,0)</f>
        <v>0</v>
      </c>
      <c r="U142" s="26" t="n">
        <f aca="false">IF($T142=1,IF(COUNTIFS($B$2:$B142,$B142,$A$2:$A142,$A142,$T$2:$T142,1)=1,1,0),0)</f>
        <v>0</v>
      </c>
      <c r="V142" s="29" t="str">
        <f aca="false">IF(AND($A142="",$B142="",$G142=""),"",IF(NOT(ISNUMBER($A142)),"Date manquante ou non reconnue",IF($B142="","Technicien manquant",IF(COUNTIF(Production!$A$7:$A$21,$B142)=0,"Technicien absent de la liste (onglet Production)",IF($G142="","Code BPU manquant (colonne G)",IF($O142="?","Code BPU inconnu (onglet Prestations)",IF($P142="?","Catégorie inconnue (onglet Règles)",IF(AND($E142&lt;&gt;"",NOT(ISNUMBER($E142))),"Quantité non reconnue",IF(AND($P142="au prix",NOT(ISNUMBER($Q142))),"Prix sur devis à saisir (colonne I)",IF($S142="","Règle à compléter (onglet Règles)",""))))))))))</f>
        <v/>
      </c>
    </row>
    <row r="143" customFormat="false" ht="15" hidden="false" customHeight="false" outlineLevel="0" collapsed="false">
      <c r="A143" s="23"/>
      <c r="I143" s="24"/>
      <c r="J143" s="24"/>
      <c r="N143" s="25"/>
      <c r="O143" s="26" t="str">
        <f aca="false">IF($G143="","",IFERROR(INDEX(Prestations!$F$5:$F$256,MATCH($G143,Prestations!$B$5:$B$256,0)),"?"))</f>
        <v/>
      </c>
      <c r="P143" s="26" t="str">
        <f aca="false">IF($O143="","",IF($O143="?","?",IFERROR(INDEX(Règles!$C$5:$C$17,MATCH($O143,Règles!$A$5:$A$17,0)),"?")))</f>
        <v/>
      </c>
      <c r="Q143" s="27" t="str">
        <f aca="false">IF($G143="","",IF(ISNUMBER($I143),$I143,IFERROR(IF(ISNUMBER(INDEX(Prestations!$E$5:$E$256,MATCH($G143,Prestations!$B$5:$B$256,0))),INDEX(Prestations!$E$5:$E$256,MATCH($G143,Prestations!$B$5:$B$256,0)),""),"")))</f>
        <v/>
      </c>
      <c r="R143" s="27" t="str">
        <f aca="false">IFERROR(IF(ISNUMBER($Q143),$Q143*IF($E143="",1,$E143),""),"")</f>
        <v/>
      </c>
      <c r="S143" s="28" t="str">
        <f aca="false">IFERROR(IF($P143="au nombre",IF(N(INDEX(Règles!$D$5:$D$17,MATCH($O143,Règles!$A$5:$A$17,0)))&gt;0,IF($E143="",1,$E143)/INDEX(Règles!$D$5:$D$17,MATCH($O143,Règles!$A$5:$A$17,0)),""),IF($P143="au prix",IF(AND(ISNUMBER($R143),N(INDEX(Règles!$E$5:$E$17,MATCH($O143,Règles!$A$5:$A$17,0)))&gt;0),$R143/INDEX(Règles!$E$5:$E$17,MATCH($O143,Règles!$A$5:$A$17,0)),""),IF(OR($P143="ne compte pas",$P143="absence"),0,""))),"")</f>
        <v/>
      </c>
      <c r="T143" s="26" t="n">
        <f aca="false">IF(AND(ISNUMBER($A143),$B143&lt;&gt;"",$G143&lt;&gt;"",$P143&lt;&gt;"absence"),1,0)</f>
        <v>0</v>
      </c>
      <c r="U143" s="26" t="n">
        <f aca="false">IF($T143=1,IF(COUNTIFS($B$2:$B143,$B143,$A$2:$A143,$A143,$T$2:$T143,1)=1,1,0),0)</f>
        <v>0</v>
      </c>
      <c r="V143" s="29" t="str">
        <f aca="false">IF(AND($A143="",$B143="",$G143=""),"",IF(NOT(ISNUMBER($A143)),"Date manquante ou non reconnue",IF($B143="","Technicien manquant",IF(COUNTIF(Production!$A$7:$A$21,$B143)=0,"Technicien absent de la liste (onglet Production)",IF($G143="","Code BPU manquant (colonne G)",IF($O143="?","Code BPU inconnu (onglet Prestations)",IF($P143="?","Catégorie inconnue (onglet Règles)",IF(AND($E143&lt;&gt;"",NOT(ISNUMBER($E143))),"Quantité non reconnue",IF(AND($P143="au prix",NOT(ISNUMBER($Q143))),"Prix sur devis à saisir (colonne I)",IF($S143="","Règle à compléter (onglet Règles)",""))))))))))</f>
        <v/>
      </c>
    </row>
    <row r="144" customFormat="false" ht="15" hidden="false" customHeight="false" outlineLevel="0" collapsed="false">
      <c r="A144" s="23"/>
      <c r="I144" s="24"/>
      <c r="J144" s="24"/>
      <c r="N144" s="25"/>
      <c r="O144" s="26" t="str">
        <f aca="false">IF($G144="","",IFERROR(INDEX(Prestations!$F$5:$F$256,MATCH($G144,Prestations!$B$5:$B$256,0)),"?"))</f>
        <v/>
      </c>
      <c r="P144" s="26" t="str">
        <f aca="false">IF($O144="","",IF($O144="?","?",IFERROR(INDEX(Règles!$C$5:$C$17,MATCH($O144,Règles!$A$5:$A$17,0)),"?")))</f>
        <v/>
      </c>
      <c r="Q144" s="27" t="str">
        <f aca="false">IF($G144="","",IF(ISNUMBER($I144),$I144,IFERROR(IF(ISNUMBER(INDEX(Prestations!$E$5:$E$256,MATCH($G144,Prestations!$B$5:$B$256,0))),INDEX(Prestations!$E$5:$E$256,MATCH($G144,Prestations!$B$5:$B$256,0)),""),"")))</f>
        <v/>
      </c>
      <c r="R144" s="27" t="str">
        <f aca="false">IFERROR(IF(ISNUMBER($Q144),$Q144*IF($E144="",1,$E144),""),"")</f>
        <v/>
      </c>
      <c r="S144" s="28" t="str">
        <f aca="false">IFERROR(IF($P144="au nombre",IF(N(INDEX(Règles!$D$5:$D$17,MATCH($O144,Règles!$A$5:$A$17,0)))&gt;0,IF($E144="",1,$E144)/INDEX(Règles!$D$5:$D$17,MATCH($O144,Règles!$A$5:$A$17,0)),""),IF($P144="au prix",IF(AND(ISNUMBER($R144),N(INDEX(Règles!$E$5:$E$17,MATCH($O144,Règles!$A$5:$A$17,0)))&gt;0),$R144/INDEX(Règles!$E$5:$E$17,MATCH($O144,Règles!$A$5:$A$17,0)),""),IF(OR($P144="ne compte pas",$P144="absence"),0,""))),"")</f>
        <v/>
      </c>
      <c r="T144" s="26" t="n">
        <f aca="false">IF(AND(ISNUMBER($A144),$B144&lt;&gt;"",$G144&lt;&gt;"",$P144&lt;&gt;"absence"),1,0)</f>
        <v>0</v>
      </c>
      <c r="U144" s="26" t="n">
        <f aca="false">IF($T144=1,IF(COUNTIFS($B$2:$B144,$B144,$A$2:$A144,$A144,$T$2:$T144,1)=1,1,0),0)</f>
        <v>0</v>
      </c>
      <c r="V144" s="29" t="str">
        <f aca="false">IF(AND($A144="",$B144="",$G144=""),"",IF(NOT(ISNUMBER($A144)),"Date manquante ou non reconnue",IF($B144="","Technicien manquant",IF(COUNTIF(Production!$A$7:$A$21,$B144)=0,"Technicien absent de la liste (onglet Production)",IF($G144="","Code BPU manquant (colonne G)",IF($O144="?","Code BPU inconnu (onglet Prestations)",IF($P144="?","Catégorie inconnue (onglet Règles)",IF(AND($E144&lt;&gt;"",NOT(ISNUMBER($E144))),"Quantité non reconnue",IF(AND($P144="au prix",NOT(ISNUMBER($Q144))),"Prix sur devis à saisir (colonne I)",IF($S144="","Règle à compléter (onglet Règles)",""))))))))))</f>
        <v/>
      </c>
    </row>
    <row r="145" customFormat="false" ht="15" hidden="false" customHeight="false" outlineLevel="0" collapsed="false">
      <c r="A145" s="23"/>
      <c r="I145" s="24"/>
      <c r="J145" s="24"/>
      <c r="N145" s="25"/>
      <c r="O145" s="26" t="str">
        <f aca="false">IF($G145="","",IFERROR(INDEX(Prestations!$F$5:$F$256,MATCH($G145,Prestations!$B$5:$B$256,0)),"?"))</f>
        <v/>
      </c>
      <c r="P145" s="26" t="str">
        <f aca="false">IF($O145="","",IF($O145="?","?",IFERROR(INDEX(Règles!$C$5:$C$17,MATCH($O145,Règles!$A$5:$A$17,0)),"?")))</f>
        <v/>
      </c>
      <c r="Q145" s="27" t="str">
        <f aca="false">IF($G145="","",IF(ISNUMBER($I145),$I145,IFERROR(IF(ISNUMBER(INDEX(Prestations!$E$5:$E$256,MATCH($G145,Prestations!$B$5:$B$256,0))),INDEX(Prestations!$E$5:$E$256,MATCH($G145,Prestations!$B$5:$B$256,0)),""),"")))</f>
        <v/>
      </c>
      <c r="R145" s="27" t="str">
        <f aca="false">IFERROR(IF(ISNUMBER($Q145),$Q145*IF($E145="",1,$E145),""),"")</f>
        <v/>
      </c>
      <c r="S145" s="28" t="str">
        <f aca="false">IFERROR(IF($P145="au nombre",IF(N(INDEX(Règles!$D$5:$D$17,MATCH($O145,Règles!$A$5:$A$17,0)))&gt;0,IF($E145="",1,$E145)/INDEX(Règles!$D$5:$D$17,MATCH($O145,Règles!$A$5:$A$17,0)),""),IF($P145="au prix",IF(AND(ISNUMBER($R145),N(INDEX(Règles!$E$5:$E$17,MATCH($O145,Règles!$A$5:$A$17,0)))&gt;0),$R145/INDEX(Règles!$E$5:$E$17,MATCH($O145,Règles!$A$5:$A$17,0)),""),IF(OR($P145="ne compte pas",$P145="absence"),0,""))),"")</f>
        <v/>
      </c>
      <c r="T145" s="26" t="n">
        <f aca="false">IF(AND(ISNUMBER($A145),$B145&lt;&gt;"",$G145&lt;&gt;"",$P145&lt;&gt;"absence"),1,0)</f>
        <v>0</v>
      </c>
      <c r="U145" s="26" t="n">
        <f aca="false">IF($T145=1,IF(COUNTIFS($B$2:$B145,$B145,$A$2:$A145,$A145,$T$2:$T145,1)=1,1,0),0)</f>
        <v>0</v>
      </c>
      <c r="V145" s="29" t="str">
        <f aca="false">IF(AND($A145="",$B145="",$G145=""),"",IF(NOT(ISNUMBER($A145)),"Date manquante ou non reconnue",IF($B145="","Technicien manquant",IF(COUNTIF(Production!$A$7:$A$21,$B145)=0,"Technicien absent de la liste (onglet Production)",IF($G145="","Code BPU manquant (colonne G)",IF($O145="?","Code BPU inconnu (onglet Prestations)",IF($P145="?","Catégorie inconnue (onglet Règles)",IF(AND($E145&lt;&gt;"",NOT(ISNUMBER($E145))),"Quantité non reconnue",IF(AND($P145="au prix",NOT(ISNUMBER($Q145))),"Prix sur devis à saisir (colonne I)",IF($S145="","Règle à compléter (onglet Règles)",""))))))))))</f>
        <v/>
      </c>
    </row>
    <row r="146" customFormat="false" ht="15" hidden="false" customHeight="false" outlineLevel="0" collapsed="false">
      <c r="A146" s="23"/>
      <c r="I146" s="24"/>
      <c r="J146" s="24"/>
      <c r="N146" s="25"/>
      <c r="O146" s="26" t="str">
        <f aca="false">IF($G146="","",IFERROR(INDEX(Prestations!$F$5:$F$256,MATCH($G146,Prestations!$B$5:$B$256,0)),"?"))</f>
        <v/>
      </c>
      <c r="P146" s="26" t="str">
        <f aca="false">IF($O146="","",IF($O146="?","?",IFERROR(INDEX(Règles!$C$5:$C$17,MATCH($O146,Règles!$A$5:$A$17,0)),"?")))</f>
        <v/>
      </c>
      <c r="Q146" s="27" t="str">
        <f aca="false">IF($G146="","",IF(ISNUMBER($I146),$I146,IFERROR(IF(ISNUMBER(INDEX(Prestations!$E$5:$E$256,MATCH($G146,Prestations!$B$5:$B$256,0))),INDEX(Prestations!$E$5:$E$256,MATCH($G146,Prestations!$B$5:$B$256,0)),""),"")))</f>
        <v/>
      </c>
      <c r="R146" s="27" t="str">
        <f aca="false">IFERROR(IF(ISNUMBER($Q146),$Q146*IF($E146="",1,$E146),""),"")</f>
        <v/>
      </c>
      <c r="S146" s="28" t="str">
        <f aca="false">IFERROR(IF($P146="au nombre",IF(N(INDEX(Règles!$D$5:$D$17,MATCH($O146,Règles!$A$5:$A$17,0)))&gt;0,IF($E146="",1,$E146)/INDEX(Règles!$D$5:$D$17,MATCH($O146,Règles!$A$5:$A$17,0)),""),IF($P146="au prix",IF(AND(ISNUMBER($R146),N(INDEX(Règles!$E$5:$E$17,MATCH($O146,Règles!$A$5:$A$17,0)))&gt;0),$R146/INDEX(Règles!$E$5:$E$17,MATCH($O146,Règles!$A$5:$A$17,0)),""),IF(OR($P146="ne compte pas",$P146="absence"),0,""))),"")</f>
        <v/>
      </c>
      <c r="T146" s="26" t="n">
        <f aca="false">IF(AND(ISNUMBER($A146),$B146&lt;&gt;"",$G146&lt;&gt;"",$P146&lt;&gt;"absence"),1,0)</f>
        <v>0</v>
      </c>
      <c r="U146" s="26" t="n">
        <f aca="false">IF($T146=1,IF(COUNTIFS($B$2:$B146,$B146,$A$2:$A146,$A146,$T$2:$T146,1)=1,1,0),0)</f>
        <v>0</v>
      </c>
      <c r="V146" s="29" t="str">
        <f aca="false">IF(AND($A146="",$B146="",$G146=""),"",IF(NOT(ISNUMBER($A146)),"Date manquante ou non reconnue",IF($B146="","Technicien manquant",IF(COUNTIF(Production!$A$7:$A$21,$B146)=0,"Technicien absent de la liste (onglet Production)",IF($G146="","Code BPU manquant (colonne G)",IF($O146="?","Code BPU inconnu (onglet Prestations)",IF($P146="?","Catégorie inconnue (onglet Règles)",IF(AND($E146&lt;&gt;"",NOT(ISNUMBER($E146))),"Quantité non reconnue",IF(AND($P146="au prix",NOT(ISNUMBER($Q146))),"Prix sur devis à saisir (colonne I)",IF($S146="","Règle à compléter (onglet Règles)",""))))))))))</f>
        <v/>
      </c>
    </row>
    <row r="147" customFormat="false" ht="15" hidden="false" customHeight="false" outlineLevel="0" collapsed="false">
      <c r="A147" s="23"/>
      <c r="I147" s="24"/>
      <c r="J147" s="24"/>
      <c r="N147" s="25"/>
      <c r="O147" s="26" t="str">
        <f aca="false">IF($G147="","",IFERROR(INDEX(Prestations!$F$5:$F$256,MATCH($G147,Prestations!$B$5:$B$256,0)),"?"))</f>
        <v/>
      </c>
      <c r="P147" s="26" t="str">
        <f aca="false">IF($O147="","",IF($O147="?","?",IFERROR(INDEX(Règles!$C$5:$C$17,MATCH($O147,Règles!$A$5:$A$17,0)),"?")))</f>
        <v/>
      </c>
      <c r="Q147" s="27" t="str">
        <f aca="false">IF($G147="","",IF(ISNUMBER($I147),$I147,IFERROR(IF(ISNUMBER(INDEX(Prestations!$E$5:$E$256,MATCH($G147,Prestations!$B$5:$B$256,0))),INDEX(Prestations!$E$5:$E$256,MATCH($G147,Prestations!$B$5:$B$256,0)),""),"")))</f>
        <v/>
      </c>
      <c r="R147" s="27" t="str">
        <f aca="false">IFERROR(IF(ISNUMBER($Q147),$Q147*IF($E147="",1,$E147),""),"")</f>
        <v/>
      </c>
      <c r="S147" s="28" t="str">
        <f aca="false">IFERROR(IF($P147="au nombre",IF(N(INDEX(Règles!$D$5:$D$17,MATCH($O147,Règles!$A$5:$A$17,0)))&gt;0,IF($E147="",1,$E147)/INDEX(Règles!$D$5:$D$17,MATCH($O147,Règles!$A$5:$A$17,0)),""),IF($P147="au prix",IF(AND(ISNUMBER($R147),N(INDEX(Règles!$E$5:$E$17,MATCH($O147,Règles!$A$5:$A$17,0)))&gt;0),$R147/INDEX(Règles!$E$5:$E$17,MATCH($O147,Règles!$A$5:$A$17,0)),""),IF(OR($P147="ne compte pas",$P147="absence"),0,""))),"")</f>
        <v/>
      </c>
      <c r="T147" s="26" t="n">
        <f aca="false">IF(AND(ISNUMBER($A147),$B147&lt;&gt;"",$G147&lt;&gt;"",$P147&lt;&gt;"absence"),1,0)</f>
        <v>0</v>
      </c>
      <c r="U147" s="26" t="n">
        <f aca="false">IF($T147=1,IF(COUNTIFS($B$2:$B147,$B147,$A$2:$A147,$A147,$T$2:$T147,1)=1,1,0),0)</f>
        <v>0</v>
      </c>
      <c r="V147" s="29" t="str">
        <f aca="false">IF(AND($A147="",$B147="",$G147=""),"",IF(NOT(ISNUMBER($A147)),"Date manquante ou non reconnue",IF($B147="","Technicien manquant",IF(COUNTIF(Production!$A$7:$A$21,$B147)=0,"Technicien absent de la liste (onglet Production)",IF($G147="","Code BPU manquant (colonne G)",IF($O147="?","Code BPU inconnu (onglet Prestations)",IF($P147="?","Catégorie inconnue (onglet Règles)",IF(AND($E147&lt;&gt;"",NOT(ISNUMBER($E147))),"Quantité non reconnue",IF(AND($P147="au prix",NOT(ISNUMBER($Q147))),"Prix sur devis à saisir (colonne I)",IF($S147="","Règle à compléter (onglet Règles)",""))))))))))</f>
        <v/>
      </c>
    </row>
    <row r="148" customFormat="false" ht="15" hidden="false" customHeight="false" outlineLevel="0" collapsed="false">
      <c r="A148" s="23"/>
      <c r="I148" s="24"/>
      <c r="J148" s="24"/>
      <c r="N148" s="25"/>
      <c r="O148" s="26" t="str">
        <f aca="false">IF($G148="","",IFERROR(INDEX(Prestations!$F$5:$F$256,MATCH($G148,Prestations!$B$5:$B$256,0)),"?"))</f>
        <v/>
      </c>
      <c r="P148" s="26" t="str">
        <f aca="false">IF($O148="","",IF($O148="?","?",IFERROR(INDEX(Règles!$C$5:$C$17,MATCH($O148,Règles!$A$5:$A$17,0)),"?")))</f>
        <v/>
      </c>
      <c r="Q148" s="27" t="str">
        <f aca="false">IF($G148="","",IF(ISNUMBER($I148),$I148,IFERROR(IF(ISNUMBER(INDEX(Prestations!$E$5:$E$256,MATCH($G148,Prestations!$B$5:$B$256,0))),INDEX(Prestations!$E$5:$E$256,MATCH($G148,Prestations!$B$5:$B$256,0)),""),"")))</f>
        <v/>
      </c>
      <c r="R148" s="27" t="str">
        <f aca="false">IFERROR(IF(ISNUMBER($Q148),$Q148*IF($E148="",1,$E148),""),"")</f>
        <v/>
      </c>
      <c r="S148" s="28" t="str">
        <f aca="false">IFERROR(IF($P148="au nombre",IF(N(INDEX(Règles!$D$5:$D$17,MATCH($O148,Règles!$A$5:$A$17,0)))&gt;0,IF($E148="",1,$E148)/INDEX(Règles!$D$5:$D$17,MATCH($O148,Règles!$A$5:$A$17,0)),""),IF($P148="au prix",IF(AND(ISNUMBER($R148),N(INDEX(Règles!$E$5:$E$17,MATCH($O148,Règles!$A$5:$A$17,0)))&gt;0),$R148/INDEX(Règles!$E$5:$E$17,MATCH($O148,Règles!$A$5:$A$17,0)),""),IF(OR($P148="ne compte pas",$P148="absence"),0,""))),"")</f>
        <v/>
      </c>
      <c r="T148" s="26" t="n">
        <f aca="false">IF(AND(ISNUMBER($A148),$B148&lt;&gt;"",$G148&lt;&gt;"",$P148&lt;&gt;"absence"),1,0)</f>
        <v>0</v>
      </c>
      <c r="U148" s="26" t="n">
        <f aca="false">IF($T148=1,IF(COUNTIFS($B$2:$B148,$B148,$A$2:$A148,$A148,$T$2:$T148,1)=1,1,0),0)</f>
        <v>0</v>
      </c>
      <c r="V148" s="29" t="str">
        <f aca="false">IF(AND($A148="",$B148="",$G148=""),"",IF(NOT(ISNUMBER($A148)),"Date manquante ou non reconnue",IF($B148="","Technicien manquant",IF(COUNTIF(Production!$A$7:$A$21,$B148)=0,"Technicien absent de la liste (onglet Production)",IF($G148="","Code BPU manquant (colonne G)",IF($O148="?","Code BPU inconnu (onglet Prestations)",IF($P148="?","Catégorie inconnue (onglet Règles)",IF(AND($E148&lt;&gt;"",NOT(ISNUMBER($E148))),"Quantité non reconnue",IF(AND($P148="au prix",NOT(ISNUMBER($Q148))),"Prix sur devis à saisir (colonne I)",IF($S148="","Règle à compléter (onglet Règles)",""))))))))))</f>
        <v/>
      </c>
    </row>
    <row r="149" customFormat="false" ht="15" hidden="false" customHeight="false" outlineLevel="0" collapsed="false">
      <c r="A149" s="23"/>
      <c r="I149" s="24"/>
      <c r="J149" s="24"/>
      <c r="N149" s="25"/>
      <c r="O149" s="26" t="str">
        <f aca="false">IF($G149="","",IFERROR(INDEX(Prestations!$F$5:$F$256,MATCH($G149,Prestations!$B$5:$B$256,0)),"?"))</f>
        <v/>
      </c>
      <c r="P149" s="26" t="str">
        <f aca="false">IF($O149="","",IF($O149="?","?",IFERROR(INDEX(Règles!$C$5:$C$17,MATCH($O149,Règles!$A$5:$A$17,0)),"?")))</f>
        <v/>
      </c>
      <c r="Q149" s="27" t="str">
        <f aca="false">IF($G149="","",IF(ISNUMBER($I149),$I149,IFERROR(IF(ISNUMBER(INDEX(Prestations!$E$5:$E$256,MATCH($G149,Prestations!$B$5:$B$256,0))),INDEX(Prestations!$E$5:$E$256,MATCH($G149,Prestations!$B$5:$B$256,0)),""),"")))</f>
        <v/>
      </c>
      <c r="R149" s="27" t="str">
        <f aca="false">IFERROR(IF(ISNUMBER($Q149),$Q149*IF($E149="",1,$E149),""),"")</f>
        <v/>
      </c>
      <c r="S149" s="28" t="str">
        <f aca="false">IFERROR(IF($P149="au nombre",IF(N(INDEX(Règles!$D$5:$D$17,MATCH($O149,Règles!$A$5:$A$17,0)))&gt;0,IF($E149="",1,$E149)/INDEX(Règles!$D$5:$D$17,MATCH($O149,Règles!$A$5:$A$17,0)),""),IF($P149="au prix",IF(AND(ISNUMBER($R149),N(INDEX(Règles!$E$5:$E$17,MATCH($O149,Règles!$A$5:$A$17,0)))&gt;0),$R149/INDEX(Règles!$E$5:$E$17,MATCH($O149,Règles!$A$5:$A$17,0)),""),IF(OR($P149="ne compte pas",$P149="absence"),0,""))),"")</f>
        <v/>
      </c>
      <c r="T149" s="26" t="n">
        <f aca="false">IF(AND(ISNUMBER($A149),$B149&lt;&gt;"",$G149&lt;&gt;"",$P149&lt;&gt;"absence"),1,0)</f>
        <v>0</v>
      </c>
      <c r="U149" s="26" t="n">
        <f aca="false">IF($T149=1,IF(COUNTIFS($B$2:$B149,$B149,$A$2:$A149,$A149,$T$2:$T149,1)=1,1,0),0)</f>
        <v>0</v>
      </c>
      <c r="V149" s="29" t="str">
        <f aca="false">IF(AND($A149="",$B149="",$G149=""),"",IF(NOT(ISNUMBER($A149)),"Date manquante ou non reconnue",IF($B149="","Technicien manquant",IF(COUNTIF(Production!$A$7:$A$21,$B149)=0,"Technicien absent de la liste (onglet Production)",IF($G149="","Code BPU manquant (colonne G)",IF($O149="?","Code BPU inconnu (onglet Prestations)",IF($P149="?","Catégorie inconnue (onglet Règles)",IF(AND($E149&lt;&gt;"",NOT(ISNUMBER($E149))),"Quantité non reconnue",IF(AND($P149="au prix",NOT(ISNUMBER($Q149))),"Prix sur devis à saisir (colonne I)",IF($S149="","Règle à compléter (onglet Règles)",""))))))))))</f>
        <v/>
      </c>
    </row>
    <row r="150" customFormat="false" ht="15" hidden="false" customHeight="false" outlineLevel="0" collapsed="false">
      <c r="A150" s="23"/>
      <c r="I150" s="24"/>
      <c r="J150" s="24"/>
      <c r="N150" s="25"/>
      <c r="O150" s="26" t="str">
        <f aca="false">IF($G150="","",IFERROR(INDEX(Prestations!$F$5:$F$256,MATCH($G150,Prestations!$B$5:$B$256,0)),"?"))</f>
        <v/>
      </c>
      <c r="P150" s="26" t="str">
        <f aca="false">IF($O150="","",IF($O150="?","?",IFERROR(INDEX(Règles!$C$5:$C$17,MATCH($O150,Règles!$A$5:$A$17,0)),"?")))</f>
        <v/>
      </c>
      <c r="Q150" s="27" t="str">
        <f aca="false">IF($G150="","",IF(ISNUMBER($I150),$I150,IFERROR(IF(ISNUMBER(INDEX(Prestations!$E$5:$E$256,MATCH($G150,Prestations!$B$5:$B$256,0))),INDEX(Prestations!$E$5:$E$256,MATCH($G150,Prestations!$B$5:$B$256,0)),""),"")))</f>
        <v/>
      </c>
      <c r="R150" s="27" t="str">
        <f aca="false">IFERROR(IF(ISNUMBER($Q150),$Q150*IF($E150="",1,$E150),""),"")</f>
        <v/>
      </c>
      <c r="S150" s="28" t="str">
        <f aca="false">IFERROR(IF($P150="au nombre",IF(N(INDEX(Règles!$D$5:$D$17,MATCH($O150,Règles!$A$5:$A$17,0)))&gt;0,IF($E150="",1,$E150)/INDEX(Règles!$D$5:$D$17,MATCH($O150,Règles!$A$5:$A$17,0)),""),IF($P150="au prix",IF(AND(ISNUMBER($R150),N(INDEX(Règles!$E$5:$E$17,MATCH($O150,Règles!$A$5:$A$17,0)))&gt;0),$R150/INDEX(Règles!$E$5:$E$17,MATCH($O150,Règles!$A$5:$A$17,0)),""),IF(OR($P150="ne compte pas",$P150="absence"),0,""))),"")</f>
        <v/>
      </c>
      <c r="T150" s="26" t="n">
        <f aca="false">IF(AND(ISNUMBER($A150),$B150&lt;&gt;"",$G150&lt;&gt;"",$P150&lt;&gt;"absence"),1,0)</f>
        <v>0</v>
      </c>
      <c r="U150" s="26" t="n">
        <f aca="false">IF($T150=1,IF(COUNTIFS($B$2:$B150,$B150,$A$2:$A150,$A150,$T$2:$T150,1)=1,1,0),0)</f>
        <v>0</v>
      </c>
      <c r="V150" s="29" t="str">
        <f aca="false">IF(AND($A150="",$B150="",$G150=""),"",IF(NOT(ISNUMBER($A150)),"Date manquante ou non reconnue",IF($B150="","Technicien manquant",IF(COUNTIF(Production!$A$7:$A$21,$B150)=0,"Technicien absent de la liste (onglet Production)",IF($G150="","Code BPU manquant (colonne G)",IF($O150="?","Code BPU inconnu (onglet Prestations)",IF($P150="?","Catégorie inconnue (onglet Règles)",IF(AND($E150&lt;&gt;"",NOT(ISNUMBER($E150))),"Quantité non reconnue",IF(AND($P150="au prix",NOT(ISNUMBER($Q150))),"Prix sur devis à saisir (colonne I)",IF($S150="","Règle à compléter (onglet Règles)",""))))))))))</f>
        <v/>
      </c>
    </row>
    <row r="151" customFormat="false" ht="15" hidden="false" customHeight="false" outlineLevel="0" collapsed="false">
      <c r="A151" s="23"/>
      <c r="I151" s="24"/>
      <c r="J151" s="24"/>
      <c r="N151" s="25"/>
      <c r="O151" s="26" t="str">
        <f aca="false">IF($G151="","",IFERROR(INDEX(Prestations!$F$5:$F$256,MATCH($G151,Prestations!$B$5:$B$256,0)),"?"))</f>
        <v/>
      </c>
      <c r="P151" s="26" t="str">
        <f aca="false">IF($O151="","",IF($O151="?","?",IFERROR(INDEX(Règles!$C$5:$C$17,MATCH($O151,Règles!$A$5:$A$17,0)),"?")))</f>
        <v/>
      </c>
      <c r="Q151" s="27" t="str">
        <f aca="false">IF($G151="","",IF(ISNUMBER($I151),$I151,IFERROR(IF(ISNUMBER(INDEX(Prestations!$E$5:$E$256,MATCH($G151,Prestations!$B$5:$B$256,0))),INDEX(Prestations!$E$5:$E$256,MATCH($G151,Prestations!$B$5:$B$256,0)),""),"")))</f>
        <v/>
      </c>
      <c r="R151" s="27" t="str">
        <f aca="false">IFERROR(IF(ISNUMBER($Q151),$Q151*IF($E151="",1,$E151),""),"")</f>
        <v/>
      </c>
      <c r="S151" s="28" t="str">
        <f aca="false">IFERROR(IF($P151="au nombre",IF(N(INDEX(Règles!$D$5:$D$17,MATCH($O151,Règles!$A$5:$A$17,0)))&gt;0,IF($E151="",1,$E151)/INDEX(Règles!$D$5:$D$17,MATCH($O151,Règles!$A$5:$A$17,0)),""),IF($P151="au prix",IF(AND(ISNUMBER($R151),N(INDEX(Règles!$E$5:$E$17,MATCH($O151,Règles!$A$5:$A$17,0)))&gt;0),$R151/INDEX(Règles!$E$5:$E$17,MATCH($O151,Règles!$A$5:$A$17,0)),""),IF(OR($P151="ne compte pas",$P151="absence"),0,""))),"")</f>
        <v/>
      </c>
      <c r="T151" s="26" t="n">
        <f aca="false">IF(AND(ISNUMBER($A151),$B151&lt;&gt;"",$G151&lt;&gt;"",$P151&lt;&gt;"absence"),1,0)</f>
        <v>0</v>
      </c>
      <c r="U151" s="26" t="n">
        <f aca="false">IF($T151=1,IF(COUNTIFS($B$2:$B151,$B151,$A$2:$A151,$A151,$T$2:$T151,1)=1,1,0),0)</f>
        <v>0</v>
      </c>
      <c r="V151" s="29" t="str">
        <f aca="false">IF(AND($A151="",$B151="",$G151=""),"",IF(NOT(ISNUMBER($A151)),"Date manquante ou non reconnue",IF($B151="","Technicien manquant",IF(COUNTIF(Production!$A$7:$A$21,$B151)=0,"Technicien absent de la liste (onglet Production)",IF($G151="","Code BPU manquant (colonne G)",IF($O151="?","Code BPU inconnu (onglet Prestations)",IF($P151="?","Catégorie inconnue (onglet Règles)",IF(AND($E151&lt;&gt;"",NOT(ISNUMBER($E151))),"Quantité non reconnue",IF(AND($P151="au prix",NOT(ISNUMBER($Q151))),"Prix sur devis à saisir (colonne I)",IF($S151="","Règle à compléter (onglet Règles)",""))))))))))</f>
        <v/>
      </c>
    </row>
    <row r="152" customFormat="false" ht="15" hidden="false" customHeight="false" outlineLevel="0" collapsed="false">
      <c r="A152" s="23"/>
      <c r="I152" s="24"/>
      <c r="J152" s="24"/>
      <c r="N152" s="25"/>
      <c r="O152" s="26" t="str">
        <f aca="false">IF($G152="","",IFERROR(INDEX(Prestations!$F$5:$F$256,MATCH($G152,Prestations!$B$5:$B$256,0)),"?"))</f>
        <v/>
      </c>
      <c r="P152" s="26" t="str">
        <f aca="false">IF($O152="","",IF($O152="?","?",IFERROR(INDEX(Règles!$C$5:$C$17,MATCH($O152,Règles!$A$5:$A$17,0)),"?")))</f>
        <v/>
      </c>
      <c r="Q152" s="27" t="str">
        <f aca="false">IF($G152="","",IF(ISNUMBER($I152),$I152,IFERROR(IF(ISNUMBER(INDEX(Prestations!$E$5:$E$256,MATCH($G152,Prestations!$B$5:$B$256,0))),INDEX(Prestations!$E$5:$E$256,MATCH($G152,Prestations!$B$5:$B$256,0)),""),"")))</f>
        <v/>
      </c>
      <c r="R152" s="27" t="str">
        <f aca="false">IFERROR(IF(ISNUMBER($Q152),$Q152*IF($E152="",1,$E152),""),"")</f>
        <v/>
      </c>
      <c r="S152" s="28" t="str">
        <f aca="false">IFERROR(IF($P152="au nombre",IF(N(INDEX(Règles!$D$5:$D$17,MATCH($O152,Règles!$A$5:$A$17,0)))&gt;0,IF($E152="",1,$E152)/INDEX(Règles!$D$5:$D$17,MATCH($O152,Règles!$A$5:$A$17,0)),""),IF($P152="au prix",IF(AND(ISNUMBER($R152),N(INDEX(Règles!$E$5:$E$17,MATCH($O152,Règles!$A$5:$A$17,0)))&gt;0),$R152/INDEX(Règles!$E$5:$E$17,MATCH($O152,Règles!$A$5:$A$17,0)),""),IF(OR($P152="ne compte pas",$P152="absence"),0,""))),"")</f>
        <v/>
      </c>
      <c r="T152" s="26" t="n">
        <f aca="false">IF(AND(ISNUMBER($A152),$B152&lt;&gt;"",$G152&lt;&gt;"",$P152&lt;&gt;"absence"),1,0)</f>
        <v>0</v>
      </c>
      <c r="U152" s="26" t="n">
        <f aca="false">IF($T152=1,IF(COUNTIFS($B$2:$B152,$B152,$A$2:$A152,$A152,$T$2:$T152,1)=1,1,0),0)</f>
        <v>0</v>
      </c>
      <c r="V152" s="29" t="str">
        <f aca="false">IF(AND($A152="",$B152="",$G152=""),"",IF(NOT(ISNUMBER($A152)),"Date manquante ou non reconnue",IF($B152="","Technicien manquant",IF(COUNTIF(Production!$A$7:$A$21,$B152)=0,"Technicien absent de la liste (onglet Production)",IF($G152="","Code BPU manquant (colonne G)",IF($O152="?","Code BPU inconnu (onglet Prestations)",IF($P152="?","Catégorie inconnue (onglet Règles)",IF(AND($E152&lt;&gt;"",NOT(ISNUMBER($E152))),"Quantité non reconnue",IF(AND($P152="au prix",NOT(ISNUMBER($Q152))),"Prix sur devis à saisir (colonne I)",IF($S152="","Règle à compléter (onglet Règles)",""))))))))))</f>
        <v/>
      </c>
    </row>
    <row r="153" customFormat="false" ht="15" hidden="false" customHeight="false" outlineLevel="0" collapsed="false">
      <c r="A153" s="23"/>
      <c r="I153" s="24"/>
      <c r="J153" s="24"/>
      <c r="N153" s="25"/>
      <c r="O153" s="26" t="str">
        <f aca="false">IF($G153="","",IFERROR(INDEX(Prestations!$F$5:$F$256,MATCH($G153,Prestations!$B$5:$B$256,0)),"?"))</f>
        <v/>
      </c>
      <c r="P153" s="26" t="str">
        <f aca="false">IF($O153="","",IF($O153="?","?",IFERROR(INDEX(Règles!$C$5:$C$17,MATCH($O153,Règles!$A$5:$A$17,0)),"?")))</f>
        <v/>
      </c>
      <c r="Q153" s="27" t="str">
        <f aca="false">IF($G153="","",IF(ISNUMBER($I153),$I153,IFERROR(IF(ISNUMBER(INDEX(Prestations!$E$5:$E$256,MATCH($G153,Prestations!$B$5:$B$256,0))),INDEX(Prestations!$E$5:$E$256,MATCH($G153,Prestations!$B$5:$B$256,0)),""),"")))</f>
        <v/>
      </c>
      <c r="R153" s="27" t="str">
        <f aca="false">IFERROR(IF(ISNUMBER($Q153),$Q153*IF($E153="",1,$E153),""),"")</f>
        <v/>
      </c>
      <c r="S153" s="28" t="str">
        <f aca="false">IFERROR(IF($P153="au nombre",IF(N(INDEX(Règles!$D$5:$D$17,MATCH($O153,Règles!$A$5:$A$17,0)))&gt;0,IF($E153="",1,$E153)/INDEX(Règles!$D$5:$D$17,MATCH($O153,Règles!$A$5:$A$17,0)),""),IF($P153="au prix",IF(AND(ISNUMBER($R153),N(INDEX(Règles!$E$5:$E$17,MATCH($O153,Règles!$A$5:$A$17,0)))&gt;0),$R153/INDEX(Règles!$E$5:$E$17,MATCH($O153,Règles!$A$5:$A$17,0)),""),IF(OR($P153="ne compte pas",$P153="absence"),0,""))),"")</f>
        <v/>
      </c>
      <c r="T153" s="26" t="n">
        <f aca="false">IF(AND(ISNUMBER($A153),$B153&lt;&gt;"",$G153&lt;&gt;"",$P153&lt;&gt;"absence"),1,0)</f>
        <v>0</v>
      </c>
      <c r="U153" s="26" t="n">
        <f aca="false">IF($T153=1,IF(COUNTIFS($B$2:$B153,$B153,$A$2:$A153,$A153,$T$2:$T153,1)=1,1,0),0)</f>
        <v>0</v>
      </c>
      <c r="V153" s="29" t="str">
        <f aca="false">IF(AND($A153="",$B153="",$G153=""),"",IF(NOT(ISNUMBER($A153)),"Date manquante ou non reconnue",IF($B153="","Technicien manquant",IF(COUNTIF(Production!$A$7:$A$21,$B153)=0,"Technicien absent de la liste (onglet Production)",IF($G153="","Code BPU manquant (colonne G)",IF($O153="?","Code BPU inconnu (onglet Prestations)",IF($P153="?","Catégorie inconnue (onglet Règles)",IF(AND($E153&lt;&gt;"",NOT(ISNUMBER($E153))),"Quantité non reconnue",IF(AND($P153="au prix",NOT(ISNUMBER($Q153))),"Prix sur devis à saisir (colonne I)",IF($S153="","Règle à compléter (onglet Règles)",""))))))))))</f>
        <v/>
      </c>
    </row>
    <row r="154" customFormat="false" ht="15" hidden="false" customHeight="false" outlineLevel="0" collapsed="false">
      <c r="A154" s="23"/>
      <c r="I154" s="24"/>
      <c r="J154" s="24"/>
      <c r="N154" s="25"/>
      <c r="O154" s="26" t="str">
        <f aca="false">IF($G154="","",IFERROR(INDEX(Prestations!$F$5:$F$256,MATCH($G154,Prestations!$B$5:$B$256,0)),"?"))</f>
        <v/>
      </c>
      <c r="P154" s="26" t="str">
        <f aca="false">IF($O154="","",IF($O154="?","?",IFERROR(INDEX(Règles!$C$5:$C$17,MATCH($O154,Règles!$A$5:$A$17,0)),"?")))</f>
        <v/>
      </c>
      <c r="Q154" s="27" t="str">
        <f aca="false">IF($G154="","",IF(ISNUMBER($I154),$I154,IFERROR(IF(ISNUMBER(INDEX(Prestations!$E$5:$E$256,MATCH($G154,Prestations!$B$5:$B$256,0))),INDEX(Prestations!$E$5:$E$256,MATCH($G154,Prestations!$B$5:$B$256,0)),""),"")))</f>
        <v/>
      </c>
      <c r="R154" s="27" t="str">
        <f aca="false">IFERROR(IF(ISNUMBER($Q154),$Q154*IF($E154="",1,$E154),""),"")</f>
        <v/>
      </c>
      <c r="S154" s="28" t="str">
        <f aca="false">IFERROR(IF($P154="au nombre",IF(N(INDEX(Règles!$D$5:$D$17,MATCH($O154,Règles!$A$5:$A$17,0)))&gt;0,IF($E154="",1,$E154)/INDEX(Règles!$D$5:$D$17,MATCH($O154,Règles!$A$5:$A$17,0)),""),IF($P154="au prix",IF(AND(ISNUMBER($R154),N(INDEX(Règles!$E$5:$E$17,MATCH($O154,Règles!$A$5:$A$17,0)))&gt;0),$R154/INDEX(Règles!$E$5:$E$17,MATCH($O154,Règles!$A$5:$A$17,0)),""),IF(OR($P154="ne compte pas",$P154="absence"),0,""))),"")</f>
        <v/>
      </c>
      <c r="T154" s="26" t="n">
        <f aca="false">IF(AND(ISNUMBER($A154),$B154&lt;&gt;"",$G154&lt;&gt;"",$P154&lt;&gt;"absence"),1,0)</f>
        <v>0</v>
      </c>
      <c r="U154" s="26" t="n">
        <f aca="false">IF($T154=1,IF(COUNTIFS($B$2:$B154,$B154,$A$2:$A154,$A154,$T$2:$T154,1)=1,1,0),0)</f>
        <v>0</v>
      </c>
      <c r="V154" s="29" t="str">
        <f aca="false">IF(AND($A154="",$B154="",$G154=""),"",IF(NOT(ISNUMBER($A154)),"Date manquante ou non reconnue",IF($B154="","Technicien manquant",IF(COUNTIF(Production!$A$7:$A$21,$B154)=0,"Technicien absent de la liste (onglet Production)",IF($G154="","Code BPU manquant (colonne G)",IF($O154="?","Code BPU inconnu (onglet Prestations)",IF($P154="?","Catégorie inconnue (onglet Règles)",IF(AND($E154&lt;&gt;"",NOT(ISNUMBER($E154))),"Quantité non reconnue",IF(AND($P154="au prix",NOT(ISNUMBER($Q154))),"Prix sur devis à saisir (colonne I)",IF($S154="","Règle à compléter (onglet Règles)",""))))))))))</f>
        <v/>
      </c>
    </row>
    <row r="155" customFormat="false" ht="15" hidden="false" customHeight="false" outlineLevel="0" collapsed="false">
      <c r="A155" s="23"/>
      <c r="I155" s="24"/>
      <c r="J155" s="24"/>
      <c r="N155" s="25"/>
      <c r="O155" s="26" t="str">
        <f aca="false">IF($G155="","",IFERROR(INDEX(Prestations!$F$5:$F$256,MATCH($G155,Prestations!$B$5:$B$256,0)),"?"))</f>
        <v/>
      </c>
      <c r="P155" s="26" t="str">
        <f aca="false">IF($O155="","",IF($O155="?","?",IFERROR(INDEX(Règles!$C$5:$C$17,MATCH($O155,Règles!$A$5:$A$17,0)),"?")))</f>
        <v/>
      </c>
      <c r="Q155" s="27" t="str">
        <f aca="false">IF($G155="","",IF(ISNUMBER($I155),$I155,IFERROR(IF(ISNUMBER(INDEX(Prestations!$E$5:$E$256,MATCH($G155,Prestations!$B$5:$B$256,0))),INDEX(Prestations!$E$5:$E$256,MATCH($G155,Prestations!$B$5:$B$256,0)),""),"")))</f>
        <v/>
      </c>
      <c r="R155" s="27" t="str">
        <f aca="false">IFERROR(IF(ISNUMBER($Q155),$Q155*IF($E155="",1,$E155),""),"")</f>
        <v/>
      </c>
      <c r="S155" s="28" t="str">
        <f aca="false">IFERROR(IF($P155="au nombre",IF(N(INDEX(Règles!$D$5:$D$17,MATCH($O155,Règles!$A$5:$A$17,0)))&gt;0,IF($E155="",1,$E155)/INDEX(Règles!$D$5:$D$17,MATCH($O155,Règles!$A$5:$A$17,0)),""),IF($P155="au prix",IF(AND(ISNUMBER($R155),N(INDEX(Règles!$E$5:$E$17,MATCH($O155,Règles!$A$5:$A$17,0)))&gt;0),$R155/INDEX(Règles!$E$5:$E$17,MATCH($O155,Règles!$A$5:$A$17,0)),""),IF(OR($P155="ne compte pas",$P155="absence"),0,""))),"")</f>
        <v/>
      </c>
      <c r="T155" s="26" t="n">
        <f aca="false">IF(AND(ISNUMBER($A155),$B155&lt;&gt;"",$G155&lt;&gt;"",$P155&lt;&gt;"absence"),1,0)</f>
        <v>0</v>
      </c>
      <c r="U155" s="26" t="n">
        <f aca="false">IF($T155=1,IF(COUNTIFS($B$2:$B155,$B155,$A$2:$A155,$A155,$T$2:$T155,1)=1,1,0),0)</f>
        <v>0</v>
      </c>
      <c r="V155" s="29" t="str">
        <f aca="false">IF(AND($A155="",$B155="",$G155=""),"",IF(NOT(ISNUMBER($A155)),"Date manquante ou non reconnue",IF($B155="","Technicien manquant",IF(COUNTIF(Production!$A$7:$A$21,$B155)=0,"Technicien absent de la liste (onglet Production)",IF($G155="","Code BPU manquant (colonne G)",IF($O155="?","Code BPU inconnu (onglet Prestations)",IF($P155="?","Catégorie inconnue (onglet Règles)",IF(AND($E155&lt;&gt;"",NOT(ISNUMBER($E155))),"Quantité non reconnue",IF(AND($P155="au prix",NOT(ISNUMBER($Q155))),"Prix sur devis à saisir (colonne I)",IF($S155="","Règle à compléter (onglet Règles)",""))))))))))</f>
        <v/>
      </c>
    </row>
    <row r="156" customFormat="false" ht="15" hidden="false" customHeight="false" outlineLevel="0" collapsed="false">
      <c r="A156" s="23"/>
      <c r="I156" s="24"/>
      <c r="J156" s="24"/>
      <c r="N156" s="25"/>
      <c r="O156" s="26" t="str">
        <f aca="false">IF($G156="","",IFERROR(INDEX(Prestations!$F$5:$F$256,MATCH($G156,Prestations!$B$5:$B$256,0)),"?"))</f>
        <v/>
      </c>
      <c r="P156" s="26" t="str">
        <f aca="false">IF($O156="","",IF($O156="?","?",IFERROR(INDEX(Règles!$C$5:$C$17,MATCH($O156,Règles!$A$5:$A$17,0)),"?")))</f>
        <v/>
      </c>
      <c r="Q156" s="27" t="str">
        <f aca="false">IF($G156="","",IF(ISNUMBER($I156),$I156,IFERROR(IF(ISNUMBER(INDEX(Prestations!$E$5:$E$256,MATCH($G156,Prestations!$B$5:$B$256,0))),INDEX(Prestations!$E$5:$E$256,MATCH($G156,Prestations!$B$5:$B$256,0)),""),"")))</f>
        <v/>
      </c>
      <c r="R156" s="27" t="str">
        <f aca="false">IFERROR(IF(ISNUMBER($Q156),$Q156*IF($E156="",1,$E156),""),"")</f>
        <v/>
      </c>
      <c r="S156" s="28" t="str">
        <f aca="false">IFERROR(IF($P156="au nombre",IF(N(INDEX(Règles!$D$5:$D$17,MATCH($O156,Règles!$A$5:$A$17,0)))&gt;0,IF($E156="",1,$E156)/INDEX(Règles!$D$5:$D$17,MATCH($O156,Règles!$A$5:$A$17,0)),""),IF($P156="au prix",IF(AND(ISNUMBER($R156),N(INDEX(Règles!$E$5:$E$17,MATCH($O156,Règles!$A$5:$A$17,0)))&gt;0),$R156/INDEX(Règles!$E$5:$E$17,MATCH($O156,Règles!$A$5:$A$17,0)),""),IF(OR($P156="ne compte pas",$P156="absence"),0,""))),"")</f>
        <v/>
      </c>
      <c r="T156" s="26" t="n">
        <f aca="false">IF(AND(ISNUMBER($A156),$B156&lt;&gt;"",$G156&lt;&gt;"",$P156&lt;&gt;"absence"),1,0)</f>
        <v>0</v>
      </c>
      <c r="U156" s="26" t="n">
        <f aca="false">IF($T156=1,IF(COUNTIFS($B$2:$B156,$B156,$A$2:$A156,$A156,$T$2:$T156,1)=1,1,0),0)</f>
        <v>0</v>
      </c>
      <c r="V156" s="29" t="str">
        <f aca="false">IF(AND($A156="",$B156="",$G156=""),"",IF(NOT(ISNUMBER($A156)),"Date manquante ou non reconnue",IF($B156="","Technicien manquant",IF(COUNTIF(Production!$A$7:$A$21,$B156)=0,"Technicien absent de la liste (onglet Production)",IF($G156="","Code BPU manquant (colonne G)",IF($O156="?","Code BPU inconnu (onglet Prestations)",IF($P156="?","Catégorie inconnue (onglet Règles)",IF(AND($E156&lt;&gt;"",NOT(ISNUMBER($E156))),"Quantité non reconnue",IF(AND($P156="au prix",NOT(ISNUMBER($Q156))),"Prix sur devis à saisir (colonne I)",IF($S156="","Règle à compléter (onglet Règles)",""))))))))))</f>
        <v/>
      </c>
    </row>
    <row r="157" customFormat="false" ht="15" hidden="false" customHeight="false" outlineLevel="0" collapsed="false">
      <c r="A157" s="23"/>
      <c r="I157" s="24"/>
      <c r="J157" s="24"/>
      <c r="N157" s="25"/>
      <c r="O157" s="26" t="str">
        <f aca="false">IF($G157="","",IFERROR(INDEX(Prestations!$F$5:$F$256,MATCH($G157,Prestations!$B$5:$B$256,0)),"?"))</f>
        <v/>
      </c>
      <c r="P157" s="26" t="str">
        <f aca="false">IF($O157="","",IF($O157="?","?",IFERROR(INDEX(Règles!$C$5:$C$17,MATCH($O157,Règles!$A$5:$A$17,0)),"?")))</f>
        <v/>
      </c>
      <c r="Q157" s="27" t="str">
        <f aca="false">IF($G157="","",IF(ISNUMBER($I157),$I157,IFERROR(IF(ISNUMBER(INDEX(Prestations!$E$5:$E$256,MATCH($G157,Prestations!$B$5:$B$256,0))),INDEX(Prestations!$E$5:$E$256,MATCH($G157,Prestations!$B$5:$B$256,0)),""),"")))</f>
        <v/>
      </c>
      <c r="R157" s="27" t="str">
        <f aca="false">IFERROR(IF(ISNUMBER($Q157),$Q157*IF($E157="",1,$E157),""),"")</f>
        <v/>
      </c>
      <c r="S157" s="28" t="str">
        <f aca="false">IFERROR(IF($P157="au nombre",IF(N(INDEX(Règles!$D$5:$D$17,MATCH($O157,Règles!$A$5:$A$17,0)))&gt;0,IF($E157="",1,$E157)/INDEX(Règles!$D$5:$D$17,MATCH($O157,Règles!$A$5:$A$17,0)),""),IF($P157="au prix",IF(AND(ISNUMBER($R157),N(INDEX(Règles!$E$5:$E$17,MATCH($O157,Règles!$A$5:$A$17,0)))&gt;0),$R157/INDEX(Règles!$E$5:$E$17,MATCH($O157,Règles!$A$5:$A$17,0)),""),IF(OR($P157="ne compte pas",$P157="absence"),0,""))),"")</f>
        <v/>
      </c>
      <c r="T157" s="26" t="n">
        <f aca="false">IF(AND(ISNUMBER($A157),$B157&lt;&gt;"",$G157&lt;&gt;"",$P157&lt;&gt;"absence"),1,0)</f>
        <v>0</v>
      </c>
      <c r="U157" s="26" t="n">
        <f aca="false">IF($T157=1,IF(COUNTIFS($B$2:$B157,$B157,$A$2:$A157,$A157,$T$2:$T157,1)=1,1,0),0)</f>
        <v>0</v>
      </c>
      <c r="V157" s="29" t="str">
        <f aca="false">IF(AND($A157="",$B157="",$G157=""),"",IF(NOT(ISNUMBER($A157)),"Date manquante ou non reconnue",IF($B157="","Technicien manquant",IF(COUNTIF(Production!$A$7:$A$21,$B157)=0,"Technicien absent de la liste (onglet Production)",IF($G157="","Code BPU manquant (colonne G)",IF($O157="?","Code BPU inconnu (onglet Prestations)",IF($P157="?","Catégorie inconnue (onglet Règles)",IF(AND($E157&lt;&gt;"",NOT(ISNUMBER($E157))),"Quantité non reconnue",IF(AND($P157="au prix",NOT(ISNUMBER($Q157))),"Prix sur devis à saisir (colonne I)",IF($S157="","Règle à compléter (onglet Règles)",""))))))))))</f>
        <v/>
      </c>
    </row>
    <row r="158" customFormat="false" ht="15" hidden="false" customHeight="false" outlineLevel="0" collapsed="false">
      <c r="A158" s="23"/>
      <c r="I158" s="24"/>
      <c r="J158" s="24"/>
      <c r="N158" s="25"/>
      <c r="O158" s="26" t="str">
        <f aca="false">IF($G158="","",IFERROR(INDEX(Prestations!$F$5:$F$256,MATCH($G158,Prestations!$B$5:$B$256,0)),"?"))</f>
        <v/>
      </c>
      <c r="P158" s="26" t="str">
        <f aca="false">IF($O158="","",IF($O158="?","?",IFERROR(INDEX(Règles!$C$5:$C$17,MATCH($O158,Règles!$A$5:$A$17,0)),"?")))</f>
        <v/>
      </c>
      <c r="Q158" s="27" t="str">
        <f aca="false">IF($G158="","",IF(ISNUMBER($I158),$I158,IFERROR(IF(ISNUMBER(INDEX(Prestations!$E$5:$E$256,MATCH($G158,Prestations!$B$5:$B$256,0))),INDEX(Prestations!$E$5:$E$256,MATCH($G158,Prestations!$B$5:$B$256,0)),""),"")))</f>
        <v/>
      </c>
      <c r="R158" s="27" t="str">
        <f aca="false">IFERROR(IF(ISNUMBER($Q158),$Q158*IF($E158="",1,$E158),""),"")</f>
        <v/>
      </c>
      <c r="S158" s="28" t="str">
        <f aca="false">IFERROR(IF($P158="au nombre",IF(N(INDEX(Règles!$D$5:$D$17,MATCH($O158,Règles!$A$5:$A$17,0)))&gt;0,IF($E158="",1,$E158)/INDEX(Règles!$D$5:$D$17,MATCH($O158,Règles!$A$5:$A$17,0)),""),IF($P158="au prix",IF(AND(ISNUMBER($R158),N(INDEX(Règles!$E$5:$E$17,MATCH($O158,Règles!$A$5:$A$17,0)))&gt;0),$R158/INDEX(Règles!$E$5:$E$17,MATCH($O158,Règles!$A$5:$A$17,0)),""),IF(OR($P158="ne compte pas",$P158="absence"),0,""))),"")</f>
        <v/>
      </c>
      <c r="T158" s="26" t="n">
        <f aca="false">IF(AND(ISNUMBER($A158),$B158&lt;&gt;"",$G158&lt;&gt;"",$P158&lt;&gt;"absence"),1,0)</f>
        <v>0</v>
      </c>
      <c r="U158" s="26" t="n">
        <f aca="false">IF($T158=1,IF(COUNTIFS($B$2:$B158,$B158,$A$2:$A158,$A158,$T$2:$T158,1)=1,1,0),0)</f>
        <v>0</v>
      </c>
      <c r="V158" s="29" t="str">
        <f aca="false">IF(AND($A158="",$B158="",$G158=""),"",IF(NOT(ISNUMBER($A158)),"Date manquante ou non reconnue",IF($B158="","Technicien manquant",IF(COUNTIF(Production!$A$7:$A$21,$B158)=0,"Technicien absent de la liste (onglet Production)",IF($G158="","Code BPU manquant (colonne G)",IF($O158="?","Code BPU inconnu (onglet Prestations)",IF($P158="?","Catégorie inconnue (onglet Règles)",IF(AND($E158&lt;&gt;"",NOT(ISNUMBER($E158))),"Quantité non reconnue",IF(AND($P158="au prix",NOT(ISNUMBER($Q158))),"Prix sur devis à saisir (colonne I)",IF($S158="","Règle à compléter (onglet Règles)",""))))))))))</f>
        <v/>
      </c>
    </row>
    <row r="159" customFormat="false" ht="15" hidden="false" customHeight="false" outlineLevel="0" collapsed="false">
      <c r="A159" s="23"/>
      <c r="I159" s="24"/>
      <c r="J159" s="24"/>
      <c r="N159" s="25"/>
      <c r="O159" s="26" t="str">
        <f aca="false">IF($G159="","",IFERROR(INDEX(Prestations!$F$5:$F$256,MATCH($G159,Prestations!$B$5:$B$256,0)),"?"))</f>
        <v/>
      </c>
      <c r="P159" s="26" t="str">
        <f aca="false">IF($O159="","",IF($O159="?","?",IFERROR(INDEX(Règles!$C$5:$C$17,MATCH($O159,Règles!$A$5:$A$17,0)),"?")))</f>
        <v/>
      </c>
      <c r="Q159" s="27" t="str">
        <f aca="false">IF($G159="","",IF(ISNUMBER($I159),$I159,IFERROR(IF(ISNUMBER(INDEX(Prestations!$E$5:$E$256,MATCH($G159,Prestations!$B$5:$B$256,0))),INDEX(Prestations!$E$5:$E$256,MATCH($G159,Prestations!$B$5:$B$256,0)),""),"")))</f>
        <v/>
      </c>
      <c r="R159" s="27" t="str">
        <f aca="false">IFERROR(IF(ISNUMBER($Q159),$Q159*IF($E159="",1,$E159),""),"")</f>
        <v/>
      </c>
      <c r="S159" s="28" t="str">
        <f aca="false">IFERROR(IF($P159="au nombre",IF(N(INDEX(Règles!$D$5:$D$17,MATCH($O159,Règles!$A$5:$A$17,0)))&gt;0,IF($E159="",1,$E159)/INDEX(Règles!$D$5:$D$17,MATCH($O159,Règles!$A$5:$A$17,0)),""),IF($P159="au prix",IF(AND(ISNUMBER($R159),N(INDEX(Règles!$E$5:$E$17,MATCH($O159,Règles!$A$5:$A$17,0)))&gt;0),$R159/INDEX(Règles!$E$5:$E$17,MATCH($O159,Règles!$A$5:$A$17,0)),""),IF(OR($P159="ne compte pas",$P159="absence"),0,""))),"")</f>
        <v/>
      </c>
      <c r="T159" s="26" t="n">
        <f aca="false">IF(AND(ISNUMBER($A159),$B159&lt;&gt;"",$G159&lt;&gt;"",$P159&lt;&gt;"absence"),1,0)</f>
        <v>0</v>
      </c>
      <c r="U159" s="26" t="n">
        <f aca="false">IF($T159=1,IF(COUNTIFS($B$2:$B159,$B159,$A$2:$A159,$A159,$T$2:$T159,1)=1,1,0),0)</f>
        <v>0</v>
      </c>
      <c r="V159" s="29" t="str">
        <f aca="false">IF(AND($A159="",$B159="",$G159=""),"",IF(NOT(ISNUMBER($A159)),"Date manquante ou non reconnue",IF($B159="","Technicien manquant",IF(COUNTIF(Production!$A$7:$A$21,$B159)=0,"Technicien absent de la liste (onglet Production)",IF($G159="","Code BPU manquant (colonne G)",IF($O159="?","Code BPU inconnu (onglet Prestations)",IF($P159="?","Catégorie inconnue (onglet Règles)",IF(AND($E159&lt;&gt;"",NOT(ISNUMBER($E159))),"Quantité non reconnue",IF(AND($P159="au prix",NOT(ISNUMBER($Q159))),"Prix sur devis à saisir (colonne I)",IF($S159="","Règle à compléter (onglet Règles)",""))))))))))</f>
        <v/>
      </c>
    </row>
    <row r="160" customFormat="false" ht="15" hidden="false" customHeight="false" outlineLevel="0" collapsed="false">
      <c r="A160" s="23"/>
      <c r="I160" s="24"/>
      <c r="J160" s="24"/>
      <c r="N160" s="25"/>
      <c r="O160" s="26" t="str">
        <f aca="false">IF($G160="","",IFERROR(INDEX(Prestations!$F$5:$F$256,MATCH($G160,Prestations!$B$5:$B$256,0)),"?"))</f>
        <v/>
      </c>
      <c r="P160" s="26" t="str">
        <f aca="false">IF($O160="","",IF($O160="?","?",IFERROR(INDEX(Règles!$C$5:$C$17,MATCH($O160,Règles!$A$5:$A$17,0)),"?")))</f>
        <v/>
      </c>
      <c r="Q160" s="27" t="str">
        <f aca="false">IF($G160="","",IF(ISNUMBER($I160),$I160,IFERROR(IF(ISNUMBER(INDEX(Prestations!$E$5:$E$256,MATCH($G160,Prestations!$B$5:$B$256,0))),INDEX(Prestations!$E$5:$E$256,MATCH($G160,Prestations!$B$5:$B$256,0)),""),"")))</f>
        <v/>
      </c>
      <c r="R160" s="27" t="str">
        <f aca="false">IFERROR(IF(ISNUMBER($Q160),$Q160*IF($E160="",1,$E160),""),"")</f>
        <v/>
      </c>
      <c r="S160" s="28" t="str">
        <f aca="false">IFERROR(IF($P160="au nombre",IF(N(INDEX(Règles!$D$5:$D$17,MATCH($O160,Règles!$A$5:$A$17,0)))&gt;0,IF($E160="",1,$E160)/INDEX(Règles!$D$5:$D$17,MATCH($O160,Règles!$A$5:$A$17,0)),""),IF($P160="au prix",IF(AND(ISNUMBER($R160),N(INDEX(Règles!$E$5:$E$17,MATCH($O160,Règles!$A$5:$A$17,0)))&gt;0),$R160/INDEX(Règles!$E$5:$E$17,MATCH($O160,Règles!$A$5:$A$17,0)),""),IF(OR($P160="ne compte pas",$P160="absence"),0,""))),"")</f>
        <v/>
      </c>
      <c r="T160" s="26" t="n">
        <f aca="false">IF(AND(ISNUMBER($A160),$B160&lt;&gt;"",$G160&lt;&gt;"",$P160&lt;&gt;"absence"),1,0)</f>
        <v>0</v>
      </c>
      <c r="U160" s="26" t="n">
        <f aca="false">IF($T160=1,IF(COUNTIFS($B$2:$B160,$B160,$A$2:$A160,$A160,$T$2:$T160,1)=1,1,0),0)</f>
        <v>0</v>
      </c>
      <c r="V160" s="29" t="str">
        <f aca="false">IF(AND($A160="",$B160="",$G160=""),"",IF(NOT(ISNUMBER($A160)),"Date manquante ou non reconnue",IF($B160="","Technicien manquant",IF(COUNTIF(Production!$A$7:$A$21,$B160)=0,"Technicien absent de la liste (onglet Production)",IF($G160="","Code BPU manquant (colonne G)",IF($O160="?","Code BPU inconnu (onglet Prestations)",IF($P160="?","Catégorie inconnue (onglet Règles)",IF(AND($E160&lt;&gt;"",NOT(ISNUMBER($E160))),"Quantité non reconnue",IF(AND($P160="au prix",NOT(ISNUMBER($Q160))),"Prix sur devis à saisir (colonne I)",IF($S160="","Règle à compléter (onglet Règles)",""))))))))))</f>
        <v/>
      </c>
    </row>
    <row r="161" customFormat="false" ht="15" hidden="false" customHeight="false" outlineLevel="0" collapsed="false">
      <c r="A161" s="23"/>
      <c r="I161" s="24"/>
      <c r="J161" s="24"/>
      <c r="N161" s="25"/>
      <c r="O161" s="26" t="str">
        <f aca="false">IF($G161="","",IFERROR(INDEX(Prestations!$F$5:$F$256,MATCH($G161,Prestations!$B$5:$B$256,0)),"?"))</f>
        <v/>
      </c>
      <c r="P161" s="26" t="str">
        <f aca="false">IF($O161="","",IF($O161="?","?",IFERROR(INDEX(Règles!$C$5:$C$17,MATCH($O161,Règles!$A$5:$A$17,0)),"?")))</f>
        <v/>
      </c>
      <c r="Q161" s="27" t="str">
        <f aca="false">IF($G161="","",IF(ISNUMBER($I161),$I161,IFERROR(IF(ISNUMBER(INDEX(Prestations!$E$5:$E$256,MATCH($G161,Prestations!$B$5:$B$256,0))),INDEX(Prestations!$E$5:$E$256,MATCH($G161,Prestations!$B$5:$B$256,0)),""),"")))</f>
        <v/>
      </c>
      <c r="R161" s="27" t="str">
        <f aca="false">IFERROR(IF(ISNUMBER($Q161),$Q161*IF($E161="",1,$E161),""),"")</f>
        <v/>
      </c>
      <c r="S161" s="28" t="str">
        <f aca="false">IFERROR(IF($P161="au nombre",IF(N(INDEX(Règles!$D$5:$D$17,MATCH($O161,Règles!$A$5:$A$17,0)))&gt;0,IF($E161="",1,$E161)/INDEX(Règles!$D$5:$D$17,MATCH($O161,Règles!$A$5:$A$17,0)),""),IF($P161="au prix",IF(AND(ISNUMBER($R161),N(INDEX(Règles!$E$5:$E$17,MATCH($O161,Règles!$A$5:$A$17,0)))&gt;0),$R161/INDEX(Règles!$E$5:$E$17,MATCH($O161,Règles!$A$5:$A$17,0)),""),IF(OR($P161="ne compte pas",$P161="absence"),0,""))),"")</f>
        <v/>
      </c>
      <c r="T161" s="26" t="n">
        <f aca="false">IF(AND(ISNUMBER($A161),$B161&lt;&gt;"",$G161&lt;&gt;"",$P161&lt;&gt;"absence"),1,0)</f>
        <v>0</v>
      </c>
      <c r="U161" s="26" t="n">
        <f aca="false">IF($T161=1,IF(COUNTIFS($B$2:$B161,$B161,$A$2:$A161,$A161,$T$2:$T161,1)=1,1,0),0)</f>
        <v>0</v>
      </c>
      <c r="V161" s="29" t="str">
        <f aca="false">IF(AND($A161="",$B161="",$G161=""),"",IF(NOT(ISNUMBER($A161)),"Date manquante ou non reconnue",IF($B161="","Technicien manquant",IF(COUNTIF(Production!$A$7:$A$21,$B161)=0,"Technicien absent de la liste (onglet Production)",IF($G161="","Code BPU manquant (colonne G)",IF($O161="?","Code BPU inconnu (onglet Prestations)",IF($P161="?","Catégorie inconnue (onglet Règles)",IF(AND($E161&lt;&gt;"",NOT(ISNUMBER($E161))),"Quantité non reconnue",IF(AND($P161="au prix",NOT(ISNUMBER($Q161))),"Prix sur devis à saisir (colonne I)",IF($S161="","Règle à compléter (onglet Règles)",""))))))))))</f>
        <v/>
      </c>
    </row>
    <row r="162" customFormat="false" ht="15" hidden="false" customHeight="false" outlineLevel="0" collapsed="false">
      <c r="A162" s="23"/>
      <c r="I162" s="24"/>
      <c r="J162" s="24"/>
      <c r="N162" s="25"/>
      <c r="O162" s="26" t="str">
        <f aca="false">IF($G162="","",IFERROR(INDEX(Prestations!$F$5:$F$256,MATCH($G162,Prestations!$B$5:$B$256,0)),"?"))</f>
        <v/>
      </c>
      <c r="P162" s="26" t="str">
        <f aca="false">IF($O162="","",IF($O162="?","?",IFERROR(INDEX(Règles!$C$5:$C$17,MATCH($O162,Règles!$A$5:$A$17,0)),"?")))</f>
        <v/>
      </c>
      <c r="Q162" s="27" t="str">
        <f aca="false">IF($G162="","",IF(ISNUMBER($I162),$I162,IFERROR(IF(ISNUMBER(INDEX(Prestations!$E$5:$E$256,MATCH($G162,Prestations!$B$5:$B$256,0))),INDEX(Prestations!$E$5:$E$256,MATCH($G162,Prestations!$B$5:$B$256,0)),""),"")))</f>
        <v/>
      </c>
      <c r="R162" s="27" t="str">
        <f aca="false">IFERROR(IF(ISNUMBER($Q162),$Q162*IF($E162="",1,$E162),""),"")</f>
        <v/>
      </c>
      <c r="S162" s="28" t="str">
        <f aca="false">IFERROR(IF($P162="au nombre",IF(N(INDEX(Règles!$D$5:$D$17,MATCH($O162,Règles!$A$5:$A$17,0)))&gt;0,IF($E162="",1,$E162)/INDEX(Règles!$D$5:$D$17,MATCH($O162,Règles!$A$5:$A$17,0)),""),IF($P162="au prix",IF(AND(ISNUMBER($R162),N(INDEX(Règles!$E$5:$E$17,MATCH($O162,Règles!$A$5:$A$17,0)))&gt;0),$R162/INDEX(Règles!$E$5:$E$17,MATCH($O162,Règles!$A$5:$A$17,0)),""),IF(OR($P162="ne compte pas",$P162="absence"),0,""))),"")</f>
        <v/>
      </c>
      <c r="T162" s="26" t="n">
        <f aca="false">IF(AND(ISNUMBER($A162),$B162&lt;&gt;"",$G162&lt;&gt;"",$P162&lt;&gt;"absence"),1,0)</f>
        <v>0</v>
      </c>
      <c r="U162" s="26" t="n">
        <f aca="false">IF($T162=1,IF(COUNTIFS($B$2:$B162,$B162,$A$2:$A162,$A162,$T$2:$T162,1)=1,1,0),0)</f>
        <v>0</v>
      </c>
      <c r="V162" s="29" t="str">
        <f aca="false">IF(AND($A162="",$B162="",$G162=""),"",IF(NOT(ISNUMBER($A162)),"Date manquante ou non reconnue",IF($B162="","Technicien manquant",IF(COUNTIF(Production!$A$7:$A$21,$B162)=0,"Technicien absent de la liste (onglet Production)",IF($G162="","Code BPU manquant (colonne G)",IF($O162="?","Code BPU inconnu (onglet Prestations)",IF($P162="?","Catégorie inconnue (onglet Règles)",IF(AND($E162&lt;&gt;"",NOT(ISNUMBER($E162))),"Quantité non reconnue",IF(AND($P162="au prix",NOT(ISNUMBER($Q162))),"Prix sur devis à saisir (colonne I)",IF($S162="","Règle à compléter (onglet Règles)",""))))))))))</f>
        <v/>
      </c>
    </row>
    <row r="163" customFormat="false" ht="15" hidden="false" customHeight="false" outlineLevel="0" collapsed="false">
      <c r="A163" s="23"/>
      <c r="I163" s="24"/>
      <c r="J163" s="24"/>
      <c r="N163" s="25"/>
      <c r="O163" s="26" t="str">
        <f aca="false">IF($G163="","",IFERROR(INDEX(Prestations!$F$5:$F$256,MATCH($G163,Prestations!$B$5:$B$256,0)),"?"))</f>
        <v/>
      </c>
      <c r="P163" s="26" t="str">
        <f aca="false">IF($O163="","",IF($O163="?","?",IFERROR(INDEX(Règles!$C$5:$C$17,MATCH($O163,Règles!$A$5:$A$17,0)),"?")))</f>
        <v/>
      </c>
      <c r="Q163" s="27" t="str">
        <f aca="false">IF($G163="","",IF(ISNUMBER($I163),$I163,IFERROR(IF(ISNUMBER(INDEX(Prestations!$E$5:$E$256,MATCH($G163,Prestations!$B$5:$B$256,0))),INDEX(Prestations!$E$5:$E$256,MATCH($G163,Prestations!$B$5:$B$256,0)),""),"")))</f>
        <v/>
      </c>
      <c r="R163" s="27" t="str">
        <f aca="false">IFERROR(IF(ISNUMBER($Q163),$Q163*IF($E163="",1,$E163),""),"")</f>
        <v/>
      </c>
      <c r="S163" s="28" t="str">
        <f aca="false">IFERROR(IF($P163="au nombre",IF(N(INDEX(Règles!$D$5:$D$17,MATCH($O163,Règles!$A$5:$A$17,0)))&gt;0,IF($E163="",1,$E163)/INDEX(Règles!$D$5:$D$17,MATCH($O163,Règles!$A$5:$A$17,0)),""),IF($P163="au prix",IF(AND(ISNUMBER($R163),N(INDEX(Règles!$E$5:$E$17,MATCH($O163,Règles!$A$5:$A$17,0)))&gt;0),$R163/INDEX(Règles!$E$5:$E$17,MATCH($O163,Règles!$A$5:$A$17,0)),""),IF(OR($P163="ne compte pas",$P163="absence"),0,""))),"")</f>
        <v/>
      </c>
      <c r="T163" s="26" t="n">
        <f aca="false">IF(AND(ISNUMBER($A163),$B163&lt;&gt;"",$G163&lt;&gt;"",$P163&lt;&gt;"absence"),1,0)</f>
        <v>0</v>
      </c>
      <c r="U163" s="26" t="n">
        <f aca="false">IF($T163=1,IF(COUNTIFS($B$2:$B163,$B163,$A$2:$A163,$A163,$T$2:$T163,1)=1,1,0),0)</f>
        <v>0</v>
      </c>
      <c r="V163" s="29" t="str">
        <f aca="false">IF(AND($A163="",$B163="",$G163=""),"",IF(NOT(ISNUMBER($A163)),"Date manquante ou non reconnue",IF($B163="","Technicien manquant",IF(COUNTIF(Production!$A$7:$A$21,$B163)=0,"Technicien absent de la liste (onglet Production)",IF($G163="","Code BPU manquant (colonne G)",IF($O163="?","Code BPU inconnu (onglet Prestations)",IF($P163="?","Catégorie inconnue (onglet Règles)",IF(AND($E163&lt;&gt;"",NOT(ISNUMBER($E163))),"Quantité non reconnue",IF(AND($P163="au prix",NOT(ISNUMBER($Q163))),"Prix sur devis à saisir (colonne I)",IF($S163="","Règle à compléter (onglet Règles)",""))))))))))</f>
        <v/>
      </c>
    </row>
    <row r="164" customFormat="false" ht="15" hidden="false" customHeight="false" outlineLevel="0" collapsed="false">
      <c r="A164" s="23"/>
      <c r="I164" s="24"/>
      <c r="J164" s="24"/>
      <c r="N164" s="25"/>
      <c r="O164" s="26" t="str">
        <f aca="false">IF($G164="","",IFERROR(INDEX(Prestations!$F$5:$F$256,MATCH($G164,Prestations!$B$5:$B$256,0)),"?"))</f>
        <v/>
      </c>
      <c r="P164" s="26" t="str">
        <f aca="false">IF($O164="","",IF($O164="?","?",IFERROR(INDEX(Règles!$C$5:$C$17,MATCH($O164,Règles!$A$5:$A$17,0)),"?")))</f>
        <v/>
      </c>
      <c r="Q164" s="27" t="str">
        <f aca="false">IF($G164="","",IF(ISNUMBER($I164),$I164,IFERROR(IF(ISNUMBER(INDEX(Prestations!$E$5:$E$256,MATCH($G164,Prestations!$B$5:$B$256,0))),INDEX(Prestations!$E$5:$E$256,MATCH($G164,Prestations!$B$5:$B$256,0)),""),"")))</f>
        <v/>
      </c>
      <c r="R164" s="27" t="str">
        <f aca="false">IFERROR(IF(ISNUMBER($Q164),$Q164*IF($E164="",1,$E164),""),"")</f>
        <v/>
      </c>
      <c r="S164" s="28" t="str">
        <f aca="false">IFERROR(IF($P164="au nombre",IF(N(INDEX(Règles!$D$5:$D$17,MATCH($O164,Règles!$A$5:$A$17,0)))&gt;0,IF($E164="",1,$E164)/INDEX(Règles!$D$5:$D$17,MATCH($O164,Règles!$A$5:$A$17,0)),""),IF($P164="au prix",IF(AND(ISNUMBER($R164),N(INDEX(Règles!$E$5:$E$17,MATCH($O164,Règles!$A$5:$A$17,0)))&gt;0),$R164/INDEX(Règles!$E$5:$E$17,MATCH($O164,Règles!$A$5:$A$17,0)),""),IF(OR($P164="ne compte pas",$P164="absence"),0,""))),"")</f>
        <v/>
      </c>
      <c r="T164" s="26" t="n">
        <f aca="false">IF(AND(ISNUMBER($A164),$B164&lt;&gt;"",$G164&lt;&gt;"",$P164&lt;&gt;"absence"),1,0)</f>
        <v>0</v>
      </c>
      <c r="U164" s="26" t="n">
        <f aca="false">IF($T164=1,IF(COUNTIFS($B$2:$B164,$B164,$A$2:$A164,$A164,$T$2:$T164,1)=1,1,0),0)</f>
        <v>0</v>
      </c>
      <c r="V164" s="29" t="str">
        <f aca="false">IF(AND($A164="",$B164="",$G164=""),"",IF(NOT(ISNUMBER($A164)),"Date manquante ou non reconnue",IF($B164="","Technicien manquant",IF(COUNTIF(Production!$A$7:$A$21,$B164)=0,"Technicien absent de la liste (onglet Production)",IF($G164="","Code BPU manquant (colonne G)",IF($O164="?","Code BPU inconnu (onglet Prestations)",IF($P164="?","Catégorie inconnue (onglet Règles)",IF(AND($E164&lt;&gt;"",NOT(ISNUMBER($E164))),"Quantité non reconnue",IF(AND($P164="au prix",NOT(ISNUMBER($Q164))),"Prix sur devis à saisir (colonne I)",IF($S164="","Règle à compléter (onglet Règles)",""))))))))))</f>
        <v/>
      </c>
    </row>
    <row r="165" customFormat="false" ht="15" hidden="false" customHeight="false" outlineLevel="0" collapsed="false">
      <c r="A165" s="23"/>
      <c r="I165" s="24"/>
      <c r="J165" s="24"/>
      <c r="N165" s="25"/>
      <c r="O165" s="26" t="str">
        <f aca="false">IF($G165="","",IFERROR(INDEX(Prestations!$F$5:$F$256,MATCH($G165,Prestations!$B$5:$B$256,0)),"?"))</f>
        <v/>
      </c>
      <c r="P165" s="26" t="str">
        <f aca="false">IF($O165="","",IF($O165="?","?",IFERROR(INDEX(Règles!$C$5:$C$17,MATCH($O165,Règles!$A$5:$A$17,0)),"?")))</f>
        <v/>
      </c>
      <c r="Q165" s="27" t="str">
        <f aca="false">IF($G165="","",IF(ISNUMBER($I165),$I165,IFERROR(IF(ISNUMBER(INDEX(Prestations!$E$5:$E$256,MATCH($G165,Prestations!$B$5:$B$256,0))),INDEX(Prestations!$E$5:$E$256,MATCH($G165,Prestations!$B$5:$B$256,0)),""),"")))</f>
        <v/>
      </c>
      <c r="R165" s="27" t="str">
        <f aca="false">IFERROR(IF(ISNUMBER($Q165),$Q165*IF($E165="",1,$E165),""),"")</f>
        <v/>
      </c>
      <c r="S165" s="28" t="str">
        <f aca="false">IFERROR(IF($P165="au nombre",IF(N(INDEX(Règles!$D$5:$D$17,MATCH($O165,Règles!$A$5:$A$17,0)))&gt;0,IF($E165="",1,$E165)/INDEX(Règles!$D$5:$D$17,MATCH($O165,Règles!$A$5:$A$17,0)),""),IF($P165="au prix",IF(AND(ISNUMBER($R165),N(INDEX(Règles!$E$5:$E$17,MATCH($O165,Règles!$A$5:$A$17,0)))&gt;0),$R165/INDEX(Règles!$E$5:$E$17,MATCH($O165,Règles!$A$5:$A$17,0)),""),IF(OR($P165="ne compte pas",$P165="absence"),0,""))),"")</f>
        <v/>
      </c>
      <c r="T165" s="26" t="n">
        <f aca="false">IF(AND(ISNUMBER($A165),$B165&lt;&gt;"",$G165&lt;&gt;"",$P165&lt;&gt;"absence"),1,0)</f>
        <v>0</v>
      </c>
      <c r="U165" s="26" t="n">
        <f aca="false">IF($T165=1,IF(COUNTIFS($B$2:$B165,$B165,$A$2:$A165,$A165,$T$2:$T165,1)=1,1,0),0)</f>
        <v>0</v>
      </c>
      <c r="V165" s="29" t="str">
        <f aca="false">IF(AND($A165="",$B165="",$G165=""),"",IF(NOT(ISNUMBER($A165)),"Date manquante ou non reconnue",IF($B165="","Technicien manquant",IF(COUNTIF(Production!$A$7:$A$21,$B165)=0,"Technicien absent de la liste (onglet Production)",IF($G165="","Code BPU manquant (colonne G)",IF($O165="?","Code BPU inconnu (onglet Prestations)",IF($P165="?","Catégorie inconnue (onglet Règles)",IF(AND($E165&lt;&gt;"",NOT(ISNUMBER($E165))),"Quantité non reconnue",IF(AND($P165="au prix",NOT(ISNUMBER($Q165))),"Prix sur devis à saisir (colonne I)",IF($S165="","Règle à compléter (onglet Règles)",""))))))))))</f>
        <v/>
      </c>
    </row>
    <row r="166" customFormat="false" ht="15" hidden="false" customHeight="false" outlineLevel="0" collapsed="false">
      <c r="A166" s="23"/>
      <c r="I166" s="24"/>
      <c r="J166" s="24"/>
      <c r="N166" s="25"/>
      <c r="O166" s="26" t="str">
        <f aca="false">IF($G166="","",IFERROR(INDEX(Prestations!$F$5:$F$256,MATCH($G166,Prestations!$B$5:$B$256,0)),"?"))</f>
        <v/>
      </c>
      <c r="P166" s="26" t="str">
        <f aca="false">IF($O166="","",IF($O166="?","?",IFERROR(INDEX(Règles!$C$5:$C$17,MATCH($O166,Règles!$A$5:$A$17,0)),"?")))</f>
        <v/>
      </c>
      <c r="Q166" s="27" t="str">
        <f aca="false">IF($G166="","",IF(ISNUMBER($I166),$I166,IFERROR(IF(ISNUMBER(INDEX(Prestations!$E$5:$E$256,MATCH($G166,Prestations!$B$5:$B$256,0))),INDEX(Prestations!$E$5:$E$256,MATCH($G166,Prestations!$B$5:$B$256,0)),""),"")))</f>
        <v/>
      </c>
      <c r="R166" s="27" t="str">
        <f aca="false">IFERROR(IF(ISNUMBER($Q166),$Q166*IF($E166="",1,$E166),""),"")</f>
        <v/>
      </c>
      <c r="S166" s="28" t="str">
        <f aca="false">IFERROR(IF($P166="au nombre",IF(N(INDEX(Règles!$D$5:$D$17,MATCH($O166,Règles!$A$5:$A$17,0)))&gt;0,IF($E166="",1,$E166)/INDEX(Règles!$D$5:$D$17,MATCH($O166,Règles!$A$5:$A$17,0)),""),IF($P166="au prix",IF(AND(ISNUMBER($R166),N(INDEX(Règles!$E$5:$E$17,MATCH($O166,Règles!$A$5:$A$17,0)))&gt;0),$R166/INDEX(Règles!$E$5:$E$17,MATCH($O166,Règles!$A$5:$A$17,0)),""),IF(OR($P166="ne compte pas",$P166="absence"),0,""))),"")</f>
        <v/>
      </c>
      <c r="T166" s="26" t="n">
        <f aca="false">IF(AND(ISNUMBER($A166),$B166&lt;&gt;"",$G166&lt;&gt;"",$P166&lt;&gt;"absence"),1,0)</f>
        <v>0</v>
      </c>
      <c r="U166" s="26" t="n">
        <f aca="false">IF($T166=1,IF(COUNTIFS($B$2:$B166,$B166,$A$2:$A166,$A166,$T$2:$T166,1)=1,1,0),0)</f>
        <v>0</v>
      </c>
      <c r="V166" s="29" t="str">
        <f aca="false">IF(AND($A166="",$B166="",$G166=""),"",IF(NOT(ISNUMBER($A166)),"Date manquante ou non reconnue",IF($B166="","Technicien manquant",IF(COUNTIF(Production!$A$7:$A$21,$B166)=0,"Technicien absent de la liste (onglet Production)",IF($G166="","Code BPU manquant (colonne G)",IF($O166="?","Code BPU inconnu (onglet Prestations)",IF($P166="?","Catégorie inconnue (onglet Règles)",IF(AND($E166&lt;&gt;"",NOT(ISNUMBER($E166))),"Quantité non reconnue",IF(AND($P166="au prix",NOT(ISNUMBER($Q166))),"Prix sur devis à saisir (colonne I)",IF($S166="","Règle à compléter (onglet Règles)",""))))))))))</f>
        <v/>
      </c>
    </row>
    <row r="167" customFormat="false" ht="15" hidden="false" customHeight="false" outlineLevel="0" collapsed="false">
      <c r="A167" s="23"/>
      <c r="I167" s="24"/>
      <c r="J167" s="24"/>
      <c r="N167" s="25"/>
      <c r="O167" s="26" t="str">
        <f aca="false">IF($G167="","",IFERROR(INDEX(Prestations!$F$5:$F$256,MATCH($G167,Prestations!$B$5:$B$256,0)),"?"))</f>
        <v/>
      </c>
      <c r="P167" s="26" t="str">
        <f aca="false">IF($O167="","",IF($O167="?","?",IFERROR(INDEX(Règles!$C$5:$C$17,MATCH($O167,Règles!$A$5:$A$17,0)),"?")))</f>
        <v/>
      </c>
      <c r="Q167" s="27" t="str">
        <f aca="false">IF($G167="","",IF(ISNUMBER($I167),$I167,IFERROR(IF(ISNUMBER(INDEX(Prestations!$E$5:$E$256,MATCH($G167,Prestations!$B$5:$B$256,0))),INDEX(Prestations!$E$5:$E$256,MATCH($G167,Prestations!$B$5:$B$256,0)),""),"")))</f>
        <v/>
      </c>
      <c r="R167" s="27" t="str">
        <f aca="false">IFERROR(IF(ISNUMBER($Q167),$Q167*IF($E167="",1,$E167),""),"")</f>
        <v/>
      </c>
      <c r="S167" s="28" t="str">
        <f aca="false">IFERROR(IF($P167="au nombre",IF(N(INDEX(Règles!$D$5:$D$17,MATCH($O167,Règles!$A$5:$A$17,0)))&gt;0,IF($E167="",1,$E167)/INDEX(Règles!$D$5:$D$17,MATCH($O167,Règles!$A$5:$A$17,0)),""),IF($P167="au prix",IF(AND(ISNUMBER($R167),N(INDEX(Règles!$E$5:$E$17,MATCH($O167,Règles!$A$5:$A$17,0)))&gt;0),$R167/INDEX(Règles!$E$5:$E$17,MATCH($O167,Règles!$A$5:$A$17,0)),""),IF(OR($P167="ne compte pas",$P167="absence"),0,""))),"")</f>
        <v/>
      </c>
      <c r="T167" s="26" t="n">
        <f aca="false">IF(AND(ISNUMBER($A167),$B167&lt;&gt;"",$G167&lt;&gt;"",$P167&lt;&gt;"absence"),1,0)</f>
        <v>0</v>
      </c>
      <c r="U167" s="26" t="n">
        <f aca="false">IF($T167=1,IF(COUNTIFS($B$2:$B167,$B167,$A$2:$A167,$A167,$T$2:$T167,1)=1,1,0),0)</f>
        <v>0</v>
      </c>
      <c r="V167" s="29" t="str">
        <f aca="false">IF(AND($A167="",$B167="",$G167=""),"",IF(NOT(ISNUMBER($A167)),"Date manquante ou non reconnue",IF($B167="","Technicien manquant",IF(COUNTIF(Production!$A$7:$A$21,$B167)=0,"Technicien absent de la liste (onglet Production)",IF($G167="","Code BPU manquant (colonne G)",IF($O167="?","Code BPU inconnu (onglet Prestations)",IF($P167="?","Catégorie inconnue (onglet Règles)",IF(AND($E167&lt;&gt;"",NOT(ISNUMBER($E167))),"Quantité non reconnue",IF(AND($P167="au prix",NOT(ISNUMBER($Q167))),"Prix sur devis à saisir (colonne I)",IF($S167="","Règle à compléter (onglet Règles)",""))))))))))</f>
        <v/>
      </c>
    </row>
    <row r="168" customFormat="false" ht="15" hidden="false" customHeight="false" outlineLevel="0" collapsed="false">
      <c r="A168" s="23"/>
      <c r="I168" s="24"/>
      <c r="J168" s="24"/>
      <c r="N168" s="25"/>
      <c r="O168" s="26" t="str">
        <f aca="false">IF($G168="","",IFERROR(INDEX(Prestations!$F$5:$F$256,MATCH($G168,Prestations!$B$5:$B$256,0)),"?"))</f>
        <v/>
      </c>
      <c r="P168" s="26" t="str">
        <f aca="false">IF($O168="","",IF($O168="?","?",IFERROR(INDEX(Règles!$C$5:$C$17,MATCH($O168,Règles!$A$5:$A$17,0)),"?")))</f>
        <v/>
      </c>
      <c r="Q168" s="27" t="str">
        <f aca="false">IF($G168="","",IF(ISNUMBER($I168),$I168,IFERROR(IF(ISNUMBER(INDEX(Prestations!$E$5:$E$256,MATCH($G168,Prestations!$B$5:$B$256,0))),INDEX(Prestations!$E$5:$E$256,MATCH($G168,Prestations!$B$5:$B$256,0)),""),"")))</f>
        <v/>
      </c>
      <c r="R168" s="27" t="str">
        <f aca="false">IFERROR(IF(ISNUMBER($Q168),$Q168*IF($E168="",1,$E168),""),"")</f>
        <v/>
      </c>
      <c r="S168" s="28" t="str">
        <f aca="false">IFERROR(IF($P168="au nombre",IF(N(INDEX(Règles!$D$5:$D$17,MATCH($O168,Règles!$A$5:$A$17,0)))&gt;0,IF($E168="",1,$E168)/INDEX(Règles!$D$5:$D$17,MATCH($O168,Règles!$A$5:$A$17,0)),""),IF($P168="au prix",IF(AND(ISNUMBER($R168),N(INDEX(Règles!$E$5:$E$17,MATCH($O168,Règles!$A$5:$A$17,0)))&gt;0),$R168/INDEX(Règles!$E$5:$E$17,MATCH($O168,Règles!$A$5:$A$17,0)),""),IF(OR($P168="ne compte pas",$P168="absence"),0,""))),"")</f>
        <v/>
      </c>
      <c r="T168" s="26" t="n">
        <f aca="false">IF(AND(ISNUMBER($A168),$B168&lt;&gt;"",$G168&lt;&gt;"",$P168&lt;&gt;"absence"),1,0)</f>
        <v>0</v>
      </c>
      <c r="U168" s="26" t="n">
        <f aca="false">IF($T168=1,IF(COUNTIFS($B$2:$B168,$B168,$A$2:$A168,$A168,$T$2:$T168,1)=1,1,0),0)</f>
        <v>0</v>
      </c>
      <c r="V168" s="29" t="str">
        <f aca="false">IF(AND($A168="",$B168="",$G168=""),"",IF(NOT(ISNUMBER($A168)),"Date manquante ou non reconnue",IF($B168="","Technicien manquant",IF(COUNTIF(Production!$A$7:$A$21,$B168)=0,"Technicien absent de la liste (onglet Production)",IF($G168="","Code BPU manquant (colonne G)",IF($O168="?","Code BPU inconnu (onglet Prestations)",IF($P168="?","Catégorie inconnue (onglet Règles)",IF(AND($E168&lt;&gt;"",NOT(ISNUMBER($E168))),"Quantité non reconnue",IF(AND($P168="au prix",NOT(ISNUMBER($Q168))),"Prix sur devis à saisir (colonne I)",IF($S168="","Règle à compléter (onglet Règles)",""))))))))))</f>
        <v/>
      </c>
    </row>
    <row r="169" customFormat="false" ht="15" hidden="false" customHeight="false" outlineLevel="0" collapsed="false">
      <c r="A169" s="23"/>
      <c r="I169" s="24"/>
      <c r="J169" s="24"/>
      <c r="N169" s="25"/>
      <c r="O169" s="26" t="str">
        <f aca="false">IF($G169="","",IFERROR(INDEX(Prestations!$F$5:$F$256,MATCH($G169,Prestations!$B$5:$B$256,0)),"?"))</f>
        <v/>
      </c>
      <c r="P169" s="26" t="str">
        <f aca="false">IF($O169="","",IF($O169="?","?",IFERROR(INDEX(Règles!$C$5:$C$17,MATCH($O169,Règles!$A$5:$A$17,0)),"?")))</f>
        <v/>
      </c>
      <c r="Q169" s="27" t="str">
        <f aca="false">IF($G169="","",IF(ISNUMBER($I169),$I169,IFERROR(IF(ISNUMBER(INDEX(Prestations!$E$5:$E$256,MATCH($G169,Prestations!$B$5:$B$256,0))),INDEX(Prestations!$E$5:$E$256,MATCH($G169,Prestations!$B$5:$B$256,0)),""),"")))</f>
        <v/>
      </c>
      <c r="R169" s="27" t="str">
        <f aca="false">IFERROR(IF(ISNUMBER($Q169),$Q169*IF($E169="",1,$E169),""),"")</f>
        <v/>
      </c>
      <c r="S169" s="28" t="str">
        <f aca="false">IFERROR(IF($P169="au nombre",IF(N(INDEX(Règles!$D$5:$D$17,MATCH($O169,Règles!$A$5:$A$17,0)))&gt;0,IF($E169="",1,$E169)/INDEX(Règles!$D$5:$D$17,MATCH($O169,Règles!$A$5:$A$17,0)),""),IF($P169="au prix",IF(AND(ISNUMBER($R169),N(INDEX(Règles!$E$5:$E$17,MATCH($O169,Règles!$A$5:$A$17,0)))&gt;0),$R169/INDEX(Règles!$E$5:$E$17,MATCH($O169,Règles!$A$5:$A$17,0)),""),IF(OR($P169="ne compte pas",$P169="absence"),0,""))),"")</f>
        <v/>
      </c>
      <c r="T169" s="26" t="n">
        <f aca="false">IF(AND(ISNUMBER($A169),$B169&lt;&gt;"",$G169&lt;&gt;"",$P169&lt;&gt;"absence"),1,0)</f>
        <v>0</v>
      </c>
      <c r="U169" s="26" t="n">
        <f aca="false">IF($T169=1,IF(COUNTIFS($B$2:$B169,$B169,$A$2:$A169,$A169,$T$2:$T169,1)=1,1,0),0)</f>
        <v>0</v>
      </c>
      <c r="V169" s="29" t="str">
        <f aca="false">IF(AND($A169="",$B169="",$G169=""),"",IF(NOT(ISNUMBER($A169)),"Date manquante ou non reconnue",IF($B169="","Technicien manquant",IF(COUNTIF(Production!$A$7:$A$21,$B169)=0,"Technicien absent de la liste (onglet Production)",IF($G169="","Code BPU manquant (colonne G)",IF($O169="?","Code BPU inconnu (onglet Prestations)",IF($P169="?","Catégorie inconnue (onglet Règles)",IF(AND($E169&lt;&gt;"",NOT(ISNUMBER($E169))),"Quantité non reconnue",IF(AND($P169="au prix",NOT(ISNUMBER($Q169))),"Prix sur devis à saisir (colonne I)",IF($S169="","Règle à compléter (onglet Règles)",""))))))))))</f>
        <v/>
      </c>
    </row>
    <row r="170" customFormat="false" ht="15" hidden="false" customHeight="false" outlineLevel="0" collapsed="false">
      <c r="A170" s="23"/>
      <c r="I170" s="24"/>
      <c r="J170" s="24"/>
      <c r="N170" s="25"/>
      <c r="O170" s="26" t="str">
        <f aca="false">IF($G170="","",IFERROR(INDEX(Prestations!$F$5:$F$256,MATCH($G170,Prestations!$B$5:$B$256,0)),"?"))</f>
        <v/>
      </c>
      <c r="P170" s="26" t="str">
        <f aca="false">IF($O170="","",IF($O170="?","?",IFERROR(INDEX(Règles!$C$5:$C$17,MATCH($O170,Règles!$A$5:$A$17,0)),"?")))</f>
        <v/>
      </c>
      <c r="Q170" s="27" t="str">
        <f aca="false">IF($G170="","",IF(ISNUMBER($I170),$I170,IFERROR(IF(ISNUMBER(INDEX(Prestations!$E$5:$E$256,MATCH($G170,Prestations!$B$5:$B$256,0))),INDEX(Prestations!$E$5:$E$256,MATCH($G170,Prestations!$B$5:$B$256,0)),""),"")))</f>
        <v/>
      </c>
      <c r="R170" s="27" t="str">
        <f aca="false">IFERROR(IF(ISNUMBER($Q170),$Q170*IF($E170="",1,$E170),""),"")</f>
        <v/>
      </c>
      <c r="S170" s="28" t="str">
        <f aca="false">IFERROR(IF($P170="au nombre",IF(N(INDEX(Règles!$D$5:$D$17,MATCH($O170,Règles!$A$5:$A$17,0)))&gt;0,IF($E170="",1,$E170)/INDEX(Règles!$D$5:$D$17,MATCH($O170,Règles!$A$5:$A$17,0)),""),IF($P170="au prix",IF(AND(ISNUMBER($R170),N(INDEX(Règles!$E$5:$E$17,MATCH($O170,Règles!$A$5:$A$17,0)))&gt;0),$R170/INDEX(Règles!$E$5:$E$17,MATCH($O170,Règles!$A$5:$A$17,0)),""),IF(OR($P170="ne compte pas",$P170="absence"),0,""))),"")</f>
        <v/>
      </c>
      <c r="T170" s="26" t="n">
        <f aca="false">IF(AND(ISNUMBER($A170),$B170&lt;&gt;"",$G170&lt;&gt;"",$P170&lt;&gt;"absence"),1,0)</f>
        <v>0</v>
      </c>
      <c r="U170" s="26" t="n">
        <f aca="false">IF($T170=1,IF(COUNTIFS($B$2:$B170,$B170,$A$2:$A170,$A170,$T$2:$T170,1)=1,1,0),0)</f>
        <v>0</v>
      </c>
      <c r="V170" s="29" t="str">
        <f aca="false">IF(AND($A170="",$B170="",$G170=""),"",IF(NOT(ISNUMBER($A170)),"Date manquante ou non reconnue",IF($B170="","Technicien manquant",IF(COUNTIF(Production!$A$7:$A$21,$B170)=0,"Technicien absent de la liste (onglet Production)",IF($G170="","Code BPU manquant (colonne G)",IF($O170="?","Code BPU inconnu (onglet Prestations)",IF($P170="?","Catégorie inconnue (onglet Règles)",IF(AND($E170&lt;&gt;"",NOT(ISNUMBER($E170))),"Quantité non reconnue",IF(AND($P170="au prix",NOT(ISNUMBER($Q170))),"Prix sur devis à saisir (colonne I)",IF($S170="","Règle à compléter (onglet Règles)",""))))))))))</f>
        <v/>
      </c>
    </row>
    <row r="171" customFormat="false" ht="15" hidden="false" customHeight="false" outlineLevel="0" collapsed="false">
      <c r="A171" s="23"/>
      <c r="I171" s="24"/>
      <c r="J171" s="24"/>
      <c r="N171" s="25"/>
      <c r="O171" s="26" t="str">
        <f aca="false">IF($G171="","",IFERROR(INDEX(Prestations!$F$5:$F$256,MATCH($G171,Prestations!$B$5:$B$256,0)),"?"))</f>
        <v/>
      </c>
      <c r="P171" s="26" t="str">
        <f aca="false">IF($O171="","",IF($O171="?","?",IFERROR(INDEX(Règles!$C$5:$C$17,MATCH($O171,Règles!$A$5:$A$17,0)),"?")))</f>
        <v/>
      </c>
      <c r="Q171" s="27" t="str">
        <f aca="false">IF($G171="","",IF(ISNUMBER($I171),$I171,IFERROR(IF(ISNUMBER(INDEX(Prestations!$E$5:$E$256,MATCH($G171,Prestations!$B$5:$B$256,0))),INDEX(Prestations!$E$5:$E$256,MATCH($G171,Prestations!$B$5:$B$256,0)),""),"")))</f>
        <v/>
      </c>
      <c r="R171" s="27" t="str">
        <f aca="false">IFERROR(IF(ISNUMBER($Q171),$Q171*IF($E171="",1,$E171),""),"")</f>
        <v/>
      </c>
      <c r="S171" s="28" t="str">
        <f aca="false">IFERROR(IF($P171="au nombre",IF(N(INDEX(Règles!$D$5:$D$17,MATCH($O171,Règles!$A$5:$A$17,0)))&gt;0,IF($E171="",1,$E171)/INDEX(Règles!$D$5:$D$17,MATCH($O171,Règles!$A$5:$A$17,0)),""),IF($P171="au prix",IF(AND(ISNUMBER($R171),N(INDEX(Règles!$E$5:$E$17,MATCH($O171,Règles!$A$5:$A$17,0)))&gt;0),$R171/INDEX(Règles!$E$5:$E$17,MATCH($O171,Règles!$A$5:$A$17,0)),""),IF(OR($P171="ne compte pas",$P171="absence"),0,""))),"")</f>
        <v/>
      </c>
      <c r="T171" s="26" t="n">
        <f aca="false">IF(AND(ISNUMBER($A171),$B171&lt;&gt;"",$G171&lt;&gt;"",$P171&lt;&gt;"absence"),1,0)</f>
        <v>0</v>
      </c>
      <c r="U171" s="26" t="n">
        <f aca="false">IF($T171=1,IF(COUNTIFS($B$2:$B171,$B171,$A$2:$A171,$A171,$T$2:$T171,1)=1,1,0),0)</f>
        <v>0</v>
      </c>
      <c r="V171" s="29" t="str">
        <f aca="false">IF(AND($A171="",$B171="",$G171=""),"",IF(NOT(ISNUMBER($A171)),"Date manquante ou non reconnue",IF($B171="","Technicien manquant",IF(COUNTIF(Production!$A$7:$A$21,$B171)=0,"Technicien absent de la liste (onglet Production)",IF($G171="","Code BPU manquant (colonne G)",IF($O171="?","Code BPU inconnu (onglet Prestations)",IF($P171="?","Catégorie inconnue (onglet Règles)",IF(AND($E171&lt;&gt;"",NOT(ISNUMBER($E171))),"Quantité non reconnue",IF(AND($P171="au prix",NOT(ISNUMBER($Q171))),"Prix sur devis à saisir (colonne I)",IF($S171="","Règle à compléter (onglet Règles)",""))))))))))</f>
        <v/>
      </c>
    </row>
    <row r="172" customFormat="false" ht="15" hidden="false" customHeight="false" outlineLevel="0" collapsed="false">
      <c r="A172" s="23"/>
      <c r="I172" s="24"/>
      <c r="J172" s="24"/>
      <c r="N172" s="25"/>
      <c r="O172" s="26" t="str">
        <f aca="false">IF($G172="","",IFERROR(INDEX(Prestations!$F$5:$F$256,MATCH($G172,Prestations!$B$5:$B$256,0)),"?"))</f>
        <v/>
      </c>
      <c r="P172" s="26" t="str">
        <f aca="false">IF($O172="","",IF($O172="?","?",IFERROR(INDEX(Règles!$C$5:$C$17,MATCH($O172,Règles!$A$5:$A$17,0)),"?")))</f>
        <v/>
      </c>
      <c r="Q172" s="27" t="str">
        <f aca="false">IF($G172="","",IF(ISNUMBER($I172),$I172,IFERROR(IF(ISNUMBER(INDEX(Prestations!$E$5:$E$256,MATCH($G172,Prestations!$B$5:$B$256,0))),INDEX(Prestations!$E$5:$E$256,MATCH($G172,Prestations!$B$5:$B$256,0)),""),"")))</f>
        <v/>
      </c>
      <c r="R172" s="27" t="str">
        <f aca="false">IFERROR(IF(ISNUMBER($Q172),$Q172*IF($E172="",1,$E172),""),"")</f>
        <v/>
      </c>
      <c r="S172" s="28" t="str">
        <f aca="false">IFERROR(IF($P172="au nombre",IF(N(INDEX(Règles!$D$5:$D$17,MATCH($O172,Règles!$A$5:$A$17,0)))&gt;0,IF($E172="",1,$E172)/INDEX(Règles!$D$5:$D$17,MATCH($O172,Règles!$A$5:$A$17,0)),""),IF($P172="au prix",IF(AND(ISNUMBER($R172),N(INDEX(Règles!$E$5:$E$17,MATCH($O172,Règles!$A$5:$A$17,0)))&gt;0),$R172/INDEX(Règles!$E$5:$E$17,MATCH($O172,Règles!$A$5:$A$17,0)),""),IF(OR($P172="ne compte pas",$P172="absence"),0,""))),"")</f>
        <v/>
      </c>
      <c r="T172" s="26" t="n">
        <f aca="false">IF(AND(ISNUMBER($A172),$B172&lt;&gt;"",$G172&lt;&gt;"",$P172&lt;&gt;"absence"),1,0)</f>
        <v>0</v>
      </c>
      <c r="U172" s="26" t="n">
        <f aca="false">IF($T172=1,IF(COUNTIFS($B$2:$B172,$B172,$A$2:$A172,$A172,$T$2:$T172,1)=1,1,0),0)</f>
        <v>0</v>
      </c>
      <c r="V172" s="29" t="str">
        <f aca="false">IF(AND($A172="",$B172="",$G172=""),"",IF(NOT(ISNUMBER($A172)),"Date manquante ou non reconnue",IF($B172="","Technicien manquant",IF(COUNTIF(Production!$A$7:$A$21,$B172)=0,"Technicien absent de la liste (onglet Production)",IF($G172="","Code BPU manquant (colonne G)",IF($O172="?","Code BPU inconnu (onglet Prestations)",IF($P172="?","Catégorie inconnue (onglet Règles)",IF(AND($E172&lt;&gt;"",NOT(ISNUMBER($E172))),"Quantité non reconnue",IF(AND($P172="au prix",NOT(ISNUMBER($Q172))),"Prix sur devis à saisir (colonne I)",IF($S172="","Règle à compléter (onglet Règles)",""))))))))))</f>
        <v/>
      </c>
    </row>
    <row r="173" customFormat="false" ht="15" hidden="false" customHeight="false" outlineLevel="0" collapsed="false">
      <c r="A173" s="23"/>
      <c r="I173" s="24"/>
      <c r="J173" s="24"/>
      <c r="N173" s="25"/>
      <c r="O173" s="26" t="str">
        <f aca="false">IF($G173="","",IFERROR(INDEX(Prestations!$F$5:$F$256,MATCH($G173,Prestations!$B$5:$B$256,0)),"?"))</f>
        <v/>
      </c>
      <c r="P173" s="26" t="str">
        <f aca="false">IF($O173="","",IF($O173="?","?",IFERROR(INDEX(Règles!$C$5:$C$17,MATCH($O173,Règles!$A$5:$A$17,0)),"?")))</f>
        <v/>
      </c>
      <c r="Q173" s="27" t="str">
        <f aca="false">IF($G173="","",IF(ISNUMBER($I173),$I173,IFERROR(IF(ISNUMBER(INDEX(Prestations!$E$5:$E$256,MATCH($G173,Prestations!$B$5:$B$256,0))),INDEX(Prestations!$E$5:$E$256,MATCH($G173,Prestations!$B$5:$B$256,0)),""),"")))</f>
        <v/>
      </c>
      <c r="R173" s="27" t="str">
        <f aca="false">IFERROR(IF(ISNUMBER($Q173),$Q173*IF($E173="",1,$E173),""),"")</f>
        <v/>
      </c>
      <c r="S173" s="28" t="str">
        <f aca="false">IFERROR(IF($P173="au nombre",IF(N(INDEX(Règles!$D$5:$D$17,MATCH($O173,Règles!$A$5:$A$17,0)))&gt;0,IF($E173="",1,$E173)/INDEX(Règles!$D$5:$D$17,MATCH($O173,Règles!$A$5:$A$17,0)),""),IF($P173="au prix",IF(AND(ISNUMBER($R173),N(INDEX(Règles!$E$5:$E$17,MATCH($O173,Règles!$A$5:$A$17,0)))&gt;0),$R173/INDEX(Règles!$E$5:$E$17,MATCH($O173,Règles!$A$5:$A$17,0)),""),IF(OR($P173="ne compte pas",$P173="absence"),0,""))),"")</f>
        <v/>
      </c>
      <c r="T173" s="26" t="n">
        <f aca="false">IF(AND(ISNUMBER($A173),$B173&lt;&gt;"",$G173&lt;&gt;"",$P173&lt;&gt;"absence"),1,0)</f>
        <v>0</v>
      </c>
      <c r="U173" s="26" t="n">
        <f aca="false">IF($T173=1,IF(COUNTIFS($B$2:$B173,$B173,$A$2:$A173,$A173,$T$2:$T173,1)=1,1,0),0)</f>
        <v>0</v>
      </c>
      <c r="V173" s="29" t="str">
        <f aca="false">IF(AND($A173="",$B173="",$G173=""),"",IF(NOT(ISNUMBER($A173)),"Date manquante ou non reconnue",IF($B173="","Technicien manquant",IF(COUNTIF(Production!$A$7:$A$21,$B173)=0,"Technicien absent de la liste (onglet Production)",IF($G173="","Code BPU manquant (colonne G)",IF($O173="?","Code BPU inconnu (onglet Prestations)",IF($P173="?","Catégorie inconnue (onglet Règles)",IF(AND($E173&lt;&gt;"",NOT(ISNUMBER($E173))),"Quantité non reconnue",IF(AND($P173="au prix",NOT(ISNUMBER($Q173))),"Prix sur devis à saisir (colonne I)",IF($S173="","Règle à compléter (onglet Règles)",""))))))))))</f>
        <v/>
      </c>
    </row>
    <row r="174" customFormat="false" ht="15" hidden="false" customHeight="false" outlineLevel="0" collapsed="false">
      <c r="A174" s="23"/>
      <c r="I174" s="24"/>
      <c r="J174" s="24"/>
      <c r="N174" s="25"/>
      <c r="O174" s="26" t="str">
        <f aca="false">IF($G174="","",IFERROR(INDEX(Prestations!$F$5:$F$256,MATCH($G174,Prestations!$B$5:$B$256,0)),"?"))</f>
        <v/>
      </c>
      <c r="P174" s="26" t="str">
        <f aca="false">IF($O174="","",IF($O174="?","?",IFERROR(INDEX(Règles!$C$5:$C$17,MATCH($O174,Règles!$A$5:$A$17,0)),"?")))</f>
        <v/>
      </c>
      <c r="Q174" s="27" t="str">
        <f aca="false">IF($G174="","",IF(ISNUMBER($I174),$I174,IFERROR(IF(ISNUMBER(INDEX(Prestations!$E$5:$E$256,MATCH($G174,Prestations!$B$5:$B$256,0))),INDEX(Prestations!$E$5:$E$256,MATCH($G174,Prestations!$B$5:$B$256,0)),""),"")))</f>
        <v/>
      </c>
      <c r="R174" s="27" t="str">
        <f aca="false">IFERROR(IF(ISNUMBER($Q174),$Q174*IF($E174="",1,$E174),""),"")</f>
        <v/>
      </c>
      <c r="S174" s="28" t="str">
        <f aca="false">IFERROR(IF($P174="au nombre",IF(N(INDEX(Règles!$D$5:$D$17,MATCH($O174,Règles!$A$5:$A$17,0)))&gt;0,IF($E174="",1,$E174)/INDEX(Règles!$D$5:$D$17,MATCH($O174,Règles!$A$5:$A$17,0)),""),IF($P174="au prix",IF(AND(ISNUMBER($R174),N(INDEX(Règles!$E$5:$E$17,MATCH($O174,Règles!$A$5:$A$17,0)))&gt;0),$R174/INDEX(Règles!$E$5:$E$17,MATCH($O174,Règles!$A$5:$A$17,0)),""),IF(OR($P174="ne compte pas",$P174="absence"),0,""))),"")</f>
        <v/>
      </c>
      <c r="T174" s="26" t="n">
        <f aca="false">IF(AND(ISNUMBER($A174),$B174&lt;&gt;"",$G174&lt;&gt;"",$P174&lt;&gt;"absence"),1,0)</f>
        <v>0</v>
      </c>
      <c r="U174" s="26" t="n">
        <f aca="false">IF($T174=1,IF(COUNTIFS($B$2:$B174,$B174,$A$2:$A174,$A174,$T$2:$T174,1)=1,1,0),0)</f>
        <v>0</v>
      </c>
      <c r="V174" s="29" t="str">
        <f aca="false">IF(AND($A174="",$B174="",$G174=""),"",IF(NOT(ISNUMBER($A174)),"Date manquante ou non reconnue",IF($B174="","Technicien manquant",IF(COUNTIF(Production!$A$7:$A$21,$B174)=0,"Technicien absent de la liste (onglet Production)",IF($G174="","Code BPU manquant (colonne G)",IF($O174="?","Code BPU inconnu (onglet Prestations)",IF($P174="?","Catégorie inconnue (onglet Règles)",IF(AND($E174&lt;&gt;"",NOT(ISNUMBER($E174))),"Quantité non reconnue",IF(AND($P174="au prix",NOT(ISNUMBER($Q174))),"Prix sur devis à saisir (colonne I)",IF($S174="","Règle à compléter (onglet Règles)",""))))))))))</f>
        <v/>
      </c>
    </row>
    <row r="175" customFormat="false" ht="15" hidden="false" customHeight="false" outlineLevel="0" collapsed="false">
      <c r="A175" s="23"/>
      <c r="I175" s="24"/>
      <c r="J175" s="24"/>
      <c r="N175" s="25"/>
      <c r="O175" s="26" t="str">
        <f aca="false">IF($G175="","",IFERROR(INDEX(Prestations!$F$5:$F$256,MATCH($G175,Prestations!$B$5:$B$256,0)),"?"))</f>
        <v/>
      </c>
      <c r="P175" s="26" t="str">
        <f aca="false">IF($O175="","",IF($O175="?","?",IFERROR(INDEX(Règles!$C$5:$C$17,MATCH($O175,Règles!$A$5:$A$17,0)),"?")))</f>
        <v/>
      </c>
      <c r="Q175" s="27" t="str">
        <f aca="false">IF($G175="","",IF(ISNUMBER($I175),$I175,IFERROR(IF(ISNUMBER(INDEX(Prestations!$E$5:$E$256,MATCH($G175,Prestations!$B$5:$B$256,0))),INDEX(Prestations!$E$5:$E$256,MATCH($G175,Prestations!$B$5:$B$256,0)),""),"")))</f>
        <v/>
      </c>
      <c r="R175" s="27" t="str">
        <f aca="false">IFERROR(IF(ISNUMBER($Q175),$Q175*IF($E175="",1,$E175),""),"")</f>
        <v/>
      </c>
      <c r="S175" s="28" t="str">
        <f aca="false">IFERROR(IF($P175="au nombre",IF(N(INDEX(Règles!$D$5:$D$17,MATCH($O175,Règles!$A$5:$A$17,0)))&gt;0,IF($E175="",1,$E175)/INDEX(Règles!$D$5:$D$17,MATCH($O175,Règles!$A$5:$A$17,0)),""),IF($P175="au prix",IF(AND(ISNUMBER($R175),N(INDEX(Règles!$E$5:$E$17,MATCH($O175,Règles!$A$5:$A$17,0)))&gt;0),$R175/INDEX(Règles!$E$5:$E$17,MATCH($O175,Règles!$A$5:$A$17,0)),""),IF(OR($P175="ne compte pas",$P175="absence"),0,""))),"")</f>
        <v/>
      </c>
      <c r="T175" s="26" t="n">
        <f aca="false">IF(AND(ISNUMBER($A175),$B175&lt;&gt;"",$G175&lt;&gt;"",$P175&lt;&gt;"absence"),1,0)</f>
        <v>0</v>
      </c>
      <c r="U175" s="26" t="n">
        <f aca="false">IF($T175=1,IF(COUNTIFS($B$2:$B175,$B175,$A$2:$A175,$A175,$T$2:$T175,1)=1,1,0),0)</f>
        <v>0</v>
      </c>
      <c r="V175" s="29" t="str">
        <f aca="false">IF(AND($A175="",$B175="",$G175=""),"",IF(NOT(ISNUMBER($A175)),"Date manquante ou non reconnue",IF($B175="","Technicien manquant",IF(COUNTIF(Production!$A$7:$A$21,$B175)=0,"Technicien absent de la liste (onglet Production)",IF($G175="","Code BPU manquant (colonne G)",IF($O175="?","Code BPU inconnu (onglet Prestations)",IF($P175="?","Catégorie inconnue (onglet Règles)",IF(AND($E175&lt;&gt;"",NOT(ISNUMBER($E175))),"Quantité non reconnue",IF(AND($P175="au prix",NOT(ISNUMBER($Q175))),"Prix sur devis à saisir (colonne I)",IF($S175="","Règle à compléter (onglet Règles)",""))))))))))</f>
        <v/>
      </c>
    </row>
    <row r="176" customFormat="false" ht="15" hidden="false" customHeight="false" outlineLevel="0" collapsed="false">
      <c r="A176" s="23"/>
      <c r="I176" s="24"/>
      <c r="J176" s="24"/>
      <c r="N176" s="25"/>
      <c r="O176" s="26" t="str">
        <f aca="false">IF($G176="","",IFERROR(INDEX(Prestations!$F$5:$F$256,MATCH($G176,Prestations!$B$5:$B$256,0)),"?"))</f>
        <v/>
      </c>
      <c r="P176" s="26" t="str">
        <f aca="false">IF($O176="","",IF($O176="?","?",IFERROR(INDEX(Règles!$C$5:$C$17,MATCH($O176,Règles!$A$5:$A$17,0)),"?")))</f>
        <v/>
      </c>
      <c r="Q176" s="27" t="str">
        <f aca="false">IF($G176="","",IF(ISNUMBER($I176),$I176,IFERROR(IF(ISNUMBER(INDEX(Prestations!$E$5:$E$256,MATCH($G176,Prestations!$B$5:$B$256,0))),INDEX(Prestations!$E$5:$E$256,MATCH($G176,Prestations!$B$5:$B$256,0)),""),"")))</f>
        <v/>
      </c>
      <c r="R176" s="27" t="str">
        <f aca="false">IFERROR(IF(ISNUMBER($Q176),$Q176*IF($E176="",1,$E176),""),"")</f>
        <v/>
      </c>
      <c r="S176" s="28" t="str">
        <f aca="false">IFERROR(IF($P176="au nombre",IF(N(INDEX(Règles!$D$5:$D$17,MATCH($O176,Règles!$A$5:$A$17,0)))&gt;0,IF($E176="",1,$E176)/INDEX(Règles!$D$5:$D$17,MATCH($O176,Règles!$A$5:$A$17,0)),""),IF($P176="au prix",IF(AND(ISNUMBER($R176),N(INDEX(Règles!$E$5:$E$17,MATCH($O176,Règles!$A$5:$A$17,0)))&gt;0),$R176/INDEX(Règles!$E$5:$E$17,MATCH($O176,Règles!$A$5:$A$17,0)),""),IF(OR($P176="ne compte pas",$P176="absence"),0,""))),"")</f>
        <v/>
      </c>
      <c r="T176" s="26" t="n">
        <f aca="false">IF(AND(ISNUMBER($A176),$B176&lt;&gt;"",$G176&lt;&gt;"",$P176&lt;&gt;"absence"),1,0)</f>
        <v>0</v>
      </c>
      <c r="U176" s="26" t="n">
        <f aca="false">IF($T176=1,IF(COUNTIFS($B$2:$B176,$B176,$A$2:$A176,$A176,$T$2:$T176,1)=1,1,0),0)</f>
        <v>0</v>
      </c>
      <c r="V176" s="29" t="str">
        <f aca="false">IF(AND($A176="",$B176="",$G176=""),"",IF(NOT(ISNUMBER($A176)),"Date manquante ou non reconnue",IF($B176="","Technicien manquant",IF(COUNTIF(Production!$A$7:$A$21,$B176)=0,"Technicien absent de la liste (onglet Production)",IF($G176="","Code BPU manquant (colonne G)",IF($O176="?","Code BPU inconnu (onglet Prestations)",IF($P176="?","Catégorie inconnue (onglet Règles)",IF(AND($E176&lt;&gt;"",NOT(ISNUMBER($E176))),"Quantité non reconnue",IF(AND($P176="au prix",NOT(ISNUMBER($Q176))),"Prix sur devis à saisir (colonne I)",IF($S176="","Règle à compléter (onglet Règles)",""))))))))))</f>
        <v/>
      </c>
    </row>
    <row r="177" customFormat="false" ht="15" hidden="false" customHeight="false" outlineLevel="0" collapsed="false">
      <c r="A177" s="23"/>
      <c r="I177" s="24"/>
      <c r="J177" s="24"/>
      <c r="N177" s="25"/>
      <c r="O177" s="26" t="str">
        <f aca="false">IF($G177="","",IFERROR(INDEX(Prestations!$F$5:$F$256,MATCH($G177,Prestations!$B$5:$B$256,0)),"?"))</f>
        <v/>
      </c>
      <c r="P177" s="26" t="str">
        <f aca="false">IF($O177="","",IF($O177="?","?",IFERROR(INDEX(Règles!$C$5:$C$17,MATCH($O177,Règles!$A$5:$A$17,0)),"?")))</f>
        <v/>
      </c>
      <c r="Q177" s="27" t="str">
        <f aca="false">IF($G177="","",IF(ISNUMBER($I177),$I177,IFERROR(IF(ISNUMBER(INDEX(Prestations!$E$5:$E$256,MATCH($G177,Prestations!$B$5:$B$256,0))),INDEX(Prestations!$E$5:$E$256,MATCH($G177,Prestations!$B$5:$B$256,0)),""),"")))</f>
        <v/>
      </c>
      <c r="R177" s="27" t="str">
        <f aca="false">IFERROR(IF(ISNUMBER($Q177),$Q177*IF($E177="",1,$E177),""),"")</f>
        <v/>
      </c>
      <c r="S177" s="28" t="str">
        <f aca="false">IFERROR(IF($P177="au nombre",IF(N(INDEX(Règles!$D$5:$D$17,MATCH($O177,Règles!$A$5:$A$17,0)))&gt;0,IF($E177="",1,$E177)/INDEX(Règles!$D$5:$D$17,MATCH($O177,Règles!$A$5:$A$17,0)),""),IF($P177="au prix",IF(AND(ISNUMBER($R177),N(INDEX(Règles!$E$5:$E$17,MATCH($O177,Règles!$A$5:$A$17,0)))&gt;0),$R177/INDEX(Règles!$E$5:$E$17,MATCH($O177,Règles!$A$5:$A$17,0)),""),IF(OR($P177="ne compte pas",$P177="absence"),0,""))),"")</f>
        <v/>
      </c>
      <c r="T177" s="26" t="n">
        <f aca="false">IF(AND(ISNUMBER($A177),$B177&lt;&gt;"",$G177&lt;&gt;"",$P177&lt;&gt;"absence"),1,0)</f>
        <v>0</v>
      </c>
      <c r="U177" s="26" t="n">
        <f aca="false">IF($T177=1,IF(COUNTIFS($B$2:$B177,$B177,$A$2:$A177,$A177,$T$2:$T177,1)=1,1,0),0)</f>
        <v>0</v>
      </c>
      <c r="V177" s="29" t="str">
        <f aca="false">IF(AND($A177="",$B177="",$G177=""),"",IF(NOT(ISNUMBER($A177)),"Date manquante ou non reconnue",IF($B177="","Technicien manquant",IF(COUNTIF(Production!$A$7:$A$21,$B177)=0,"Technicien absent de la liste (onglet Production)",IF($G177="","Code BPU manquant (colonne G)",IF($O177="?","Code BPU inconnu (onglet Prestations)",IF($P177="?","Catégorie inconnue (onglet Règles)",IF(AND($E177&lt;&gt;"",NOT(ISNUMBER($E177))),"Quantité non reconnue",IF(AND($P177="au prix",NOT(ISNUMBER($Q177))),"Prix sur devis à saisir (colonne I)",IF($S177="","Règle à compléter (onglet Règles)",""))))))))))</f>
        <v/>
      </c>
    </row>
    <row r="178" customFormat="false" ht="15" hidden="false" customHeight="false" outlineLevel="0" collapsed="false">
      <c r="A178" s="23"/>
      <c r="I178" s="24"/>
      <c r="J178" s="24"/>
      <c r="N178" s="25"/>
      <c r="O178" s="26" t="str">
        <f aca="false">IF($G178="","",IFERROR(INDEX(Prestations!$F$5:$F$256,MATCH($G178,Prestations!$B$5:$B$256,0)),"?"))</f>
        <v/>
      </c>
      <c r="P178" s="26" t="str">
        <f aca="false">IF($O178="","",IF($O178="?","?",IFERROR(INDEX(Règles!$C$5:$C$17,MATCH($O178,Règles!$A$5:$A$17,0)),"?")))</f>
        <v/>
      </c>
      <c r="Q178" s="27" t="str">
        <f aca="false">IF($G178="","",IF(ISNUMBER($I178),$I178,IFERROR(IF(ISNUMBER(INDEX(Prestations!$E$5:$E$256,MATCH($G178,Prestations!$B$5:$B$256,0))),INDEX(Prestations!$E$5:$E$256,MATCH($G178,Prestations!$B$5:$B$256,0)),""),"")))</f>
        <v/>
      </c>
      <c r="R178" s="27" t="str">
        <f aca="false">IFERROR(IF(ISNUMBER($Q178),$Q178*IF($E178="",1,$E178),""),"")</f>
        <v/>
      </c>
      <c r="S178" s="28" t="str">
        <f aca="false">IFERROR(IF($P178="au nombre",IF(N(INDEX(Règles!$D$5:$D$17,MATCH($O178,Règles!$A$5:$A$17,0)))&gt;0,IF($E178="",1,$E178)/INDEX(Règles!$D$5:$D$17,MATCH($O178,Règles!$A$5:$A$17,0)),""),IF($P178="au prix",IF(AND(ISNUMBER($R178),N(INDEX(Règles!$E$5:$E$17,MATCH($O178,Règles!$A$5:$A$17,0)))&gt;0),$R178/INDEX(Règles!$E$5:$E$17,MATCH($O178,Règles!$A$5:$A$17,0)),""),IF(OR($P178="ne compte pas",$P178="absence"),0,""))),"")</f>
        <v/>
      </c>
      <c r="T178" s="26" t="n">
        <f aca="false">IF(AND(ISNUMBER($A178),$B178&lt;&gt;"",$G178&lt;&gt;"",$P178&lt;&gt;"absence"),1,0)</f>
        <v>0</v>
      </c>
      <c r="U178" s="26" t="n">
        <f aca="false">IF($T178=1,IF(COUNTIFS($B$2:$B178,$B178,$A$2:$A178,$A178,$T$2:$T178,1)=1,1,0),0)</f>
        <v>0</v>
      </c>
      <c r="V178" s="29" t="str">
        <f aca="false">IF(AND($A178="",$B178="",$G178=""),"",IF(NOT(ISNUMBER($A178)),"Date manquante ou non reconnue",IF($B178="","Technicien manquant",IF(COUNTIF(Production!$A$7:$A$21,$B178)=0,"Technicien absent de la liste (onglet Production)",IF($G178="","Code BPU manquant (colonne G)",IF($O178="?","Code BPU inconnu (onglet Prestations)",IF($P178="?","Catégorie inconnue (onglet Règles)",IF(AND($E178&lt;&gt;"",NOT(ISNUMBER($E178))),"Quantité non reconnue",IF(AND($P178="au prix",NOT(ISNUMBER($Q178))),"Prix sur devis à saisir (colonne I)",IF($S178="","Règle à compléter (onglet Règles)",""))))))))))</f>
        <v/>
      </c>
    </row>
    <row r="179" customFormat="false" ht="15" hidden="false" customHeight="false" outlineLevel="0" collapsed="false">
      <c r="A179" s="23"/>
      <c r="I179" s="24"/>
      <c r="J179" s="24"/>
      <c r="N179" s="25"/>
      <c r="O179" s="26" t="str">
        <f aca="false">IF($G179="","",IFERROR(INDEX(Prestations!$F$5:$F$256,MATCH($G179,Prestations!$B$5:$B$256,0)),"?"))</f>
        <v/>
      </c>
      <c r="P179" s="26" t="str">
        <f aca="false">IF($O179="","",IF($O179="?","?",IFERROR(INDEX(Règles!$C$5:$C$17,MATCH($O179,Règles!$A$5:$A$17,0)),"?")))</f>
        <v/>
      </c>
      <c r="Q179" s="27" t="str">
        <f aca="false">IF($G179="","",IF(ISNUMBER($I179),$I179,IFERROR(IF(ISNUMBER(INDEX(Prestations!$E$5:$E$256,MATCH($G179,Prestations!$B$5:$B$256,0))),INDEX(Prestations!$E$5:$E$256,MATCH($G179,Prestations!$B$5:$B$256,0)),""),"")))</f>
        <v/>
      </c>
      <c r="R179" s="27" t="str">
        <f aca="false">IFERROR(IF(ISNUMBER($Q179),$Q179*IF($E179="",1,$E179),""),"")</f>
        <v/>
      </c>
      <c r="S179" s="28" t="str">
        <f aca="false">IFERROR(IF($P179="au nombre",IF(N(INDEX(Règles!$D$5:$D$17,MATCH($O179,Règles!$A$5:$A$17,0)))&gt;0,IF($E179="",1,$E179)/INDEX(Règles!$D$5:$D$17,MATCH($O179,Règles!$A$5:$A$17,0)),""),IF($P179="au prix",IF(AND(ISNUMBER($R179),N(INDEX(Règles!$E$5:$E$17,MATCH($O179,Règles!$A$5:$A$17,0)))&gt;0),$R179/INDEX(Règles!$E$5:$E$17,MATCH($O179,Règles!$A$5:$A$17,0)),""),IF(OR($P179="ne compte pas",$P179="absence"),0,""))),"")</f>
        <v/>
      </c>
      <c r="T179" s="26" t="n">
        <f aca="false">IF(AND(ISNUMBER($A179),$B179&lt;&gt;"",$G179&lt;&gt;"",$P179&lt;&gt;"absence"),1,0)</f>
        <v>0</v>
      </c>
      <c r="U179" s="26" t="n">
        <f aca="false">IF($T179=1,IF(COUNTIFS($B$2:$B179,$B179,$A$2:$A179,$A179,$T$2:$T179,1)=1,1,0),0)</f>
        <v>0</v>
      </c>
      <c r="V179" s="29" t="str">
        <f aca="false">IF(AND($A179="",$B179="",$G179=""),"",IF(NOT(ISNUMBER($A179)),"Date manquante ou non reconnue",IF($B179="","Technicien manquant",IF(COUNTIF(Production!$A$7:$A$21,$B179)=0,"Technicien absent de la liste (onglet Production)",IF($G179="","Code BPU manquant (colonne G)",IF($O179="?","Code BPU inconnu (onglet Prestations)",IF($P179="?","Catégorie inconnue (onglet Règles)",IF(AND($E179&lt;&gt;"",NOT(ISNUMBER($E179))),"Quantité non reconnue",IF(AND($P179="au prix",NOT(ISNUMBER($Q179))),"Prix sur devis à saisir (colonne I)",IF($S179="","Règle à compléter (onglet Règles)",""))))))))))</f>
        <v/>
      </c>
    </row>
    <row r="180" customFormat="false" ht="15" hidden="false" customHeight="false" outlineLevel="0" collapsed="false">
      <c r="A180" s="23"/>
      <c r="I180" s="24"/>
      <c r="J180" s="24"/>
      <c r="N180" s="25"/>
      <c r="O180" s="26" t="str">
        <f aca="false">IF($G180="","",IFERROR(INDEX(Prestations!$F$5:$F$256,MATCH($G180,Prestations!$B$5:$B$256,0)),"?"))</f>
        <v/>
      </c>
      <c r="P180" s="26" t="str">
        <f aca="false">IF($O180="","",IF($O180="?","?",IFERROR(INDEX(Règles!$C$5:$C$17,MATCH($O180,Règles!$A$5:$A$17,0)),"?")))</f>
        <v/>
      </c>
      <c r="Q180" s="27" t="str">
        <f aca="false">IF($G180="","",IF(ISNUMBER($I180),$I180,IFERROR(IF(ISNUMBER(INDEX(Prestations!$E$5:$E$256,MATCH($G180,Prestations!$B$5:$B$256,0))),INDEX(Prestations!$E$5:$E$256,MATCH($G180,Prestations!$B$5:$B$256,0)),""),"")))</f>
        <v/>
      </c>
      <c r="R180" s="27" t="str">
        <f aca="false">IFERROR(IF(ISNUMBER($Q180),$Q180*IF($E180="",1,$E180),""),"")</f>
        <v/>
      </c>
      <c r="S180" s="28" t="str">
        <f aca="false">IFERROR(IF($P180="au nombre",IF(N(INDEX(Règles!$D$5:$D$17,MATCH($O180,Règles!$A$5:$A$17,0)))&gt;0,IF($E180="",1,$E180)/INDEX(Règles!$D$5:$D$17,MATCH($O180,Règles!$A$5:$A$17,0)),""),IF($P180="au prix",IF(AND(ISNUMBER($R180),N(INDEX(Règles!$E$5:$E$17,MATCH($O180,Règles!$A$5:$A$17,0)))&gt;0),$R180/INDEX(Règles!$E$5:$E$17,MATCH($O180,Règles!$A$5:$A$17,0)),""),IF(OR($P180="ne compte pas",$P180="absence"),0,""))),"")</f>
        <v/>
      </c>
      <c r="T180" s="26" t="n">
        <f aca="false">IF(AND(ISNUMBER($A180),$B180&lt;&gt;"",$G180&lt;&gt;"",$P180&lt;&gt;"absence"),1,0)</f>
        <v>0</v>
      </c>
      <c r="U180" s="26" t="n">
        <f aca="false">IF($T180=1,IF(COUNTIFS($B$2:$B180,$B180,$A$2:$A180,$A180,$T$2:$T180,1)=1,1,0),0)</f>
        <v>0</v>
      </c>
      <c r="V180" s="29" t="str">
        <f aca="false">IF(AND($A180="",$B180="",$G180=""),"",IF(NOT(ISNUMBER($A180)),"Date manquante ou non reconnue",IF($B180="","Technicien manquant",IF(COUNTIF(Production!$A$7:$A$21,$B180)=0,"Technicien absent de la liste (onglet Production)",IF($G180="","Code BPU manquant (colonne G)",IF($O180="?","Code BPU inconnu (onglet Prestations)",IF($P180="?","Catégorie inconnue (onglet Règles)",IF(AND($E180&lt;&gt;"",NOT(ISNUMBER($E180))),"Quantité non reconnue",IF(AND($P180="au prix",NOT(ISNUMBER($Q180))),"Prix sur devis à saisir (colonne I)",IF($S180="","Règle à compléter (onglet Règles)",""))))))))))</f>
        <v/>
      </c>
    </row>
    <row r="181" customFormat="false" ht="15" hidden="false" customHeight="false" outlineLevel="0" collapsed="false">
      <c r="A181" s="23"/>
      <c r="I181" s="24"/>
      <c r="J181" s="24"/>
      <c r="N181" s="25"/>
      <c r="O181" s="26" t="str">
        <f aca="false">IF($G181="","",IFERROR(INDEX(Prestations!$F$5:$F$256,MATCH($G181,Prestations!$B$5:$B$256,0)),"?"))</f>
        <v/>
      </c>
      <c r="P181" s="26" t="str">
        <f aca="false">IF($O181="","",IF($O181="?","?",IFERROR(INDEX(Règles!$C$5:$C$17,MATCH($O181,Règles!$A$5:$A$17,0)),"?")))</f>
        <v/>
      </c>
      <c r="Q181" s="27" t="str">
        <f aca="false">IF($G181="","",IF(ISNUMBER($I181),$I181,IFERROR(IF(ISNUMBER(INDEX(Prestations!$E$5:$E$256,MATCH($G181,Prestations!$B$5:$B$256,0))),INDEX(Prestations!$E$5:$E$256,MATCH($G181,Prestations!$B$5:$B$256,0)),""),"")))</f>
        <v/>
      </c>
      <c r="R181" s="27" t="str">
        <f aca="false">IFERROR(IF(ISNUMBER($Q181),$Q181*IF($E181="",1,$E181),""),"")</f>
        <v/>
      </c>
      <c r="S181" s="28" t="str">
        <f aca="false">IFERROR(IF($P181="au nombre",IF(N(INDEX(Règles!$D$5:$D$17,MATCH($O181,Règles!$A$5:$A$17,0)))&gt;0,IF($E181="",1,$E181)/INDEX(Règles!$D$5:$D$17,MATCH($O181,Règles!$A$5:$A$17,0)),""),IF($P181="au prix",IF(AND(ISNUMBER($R181),N(INDEX(Règles!$E$5:$E$17,MATCH($O181,Règles!$A$5:$A$17,0)))&gt;0),$R181/INDEX(Règles!$E$5:$E$17,MATCH($O181,Règles!$A$5:$A$17,0)),""),IF(OR($P181="ne compte pas",$P181="absence"),0,""))),"")</f>
        <v/>
      </c>
      <c r="T181" s="26" t="n">
        <f aca="false">IF(AND(ISNUMBER($A181),$B181&lt;&gt;"",$G181&lt;&gt;"",$P181&lt;&gt;"absence"),1,0)</f>
        <v>0</v>
      </c>
      <c r="U181" s="26" t="n">
        <f aca="false">IF($T181=1,IF(COUNTIFS($B$2:$B181,$B181,$A$2:$A181,$A181,$T$2:$T181,1)=1,1,0),0)</f>
        <v>0</v>
      </c>
      <c r="V181" s="29" t="str">
        <f aca="false">IF(AND($A181="",$B181="",$G181=""),"",IF(NOT(ISNUMBER($A181)),"Date manquante ou non reconnue",IF($B181="","Technicien manquant",IF(COUNTIF(Production!$A$7:$A$21,$B181)=0,"Technicien absent de la liste (onglet Production)",IF($G181="","Code BPU manquant (colonne G)",IF($O181="?","Code BPU inconnu (onglet Prestations)",IF($P181="?","Catégorie inconnue (onglet Règles)",IF(AND($E181&lt;&gt;"",NOT(ISNUMBER($E181))),"Quantité non reconnue",IF(AND($P181="au prix",NOT(ISNUMBER($Q181))),"Prix sur devis à saisir (colonne I)",IF($S181="","Règle à compléter (onglet Règles)",""))))))))))</f>
        <v/>
      </c>
    </row>
    <row r="182" customFormat="false" ht="15" hidden="false" customHeight="false" outlineLevel="0" collapsed="false">
      <c r="A182" s="23"/>
      <c r="I182" s="24"/>
      <c r="J182" s="24"/>
      <c r="N182" s="25"/>
      <c r="O182" s="26" t="str">
        <f aca="false">IF($G182="","",IFERROR(INDEX(Prestations!$F$5:$F$256,MATCH($G182,Prestations!$B$5:$B$256,0)),"?"))</f>
        <v/>
      </c>
      <c r="P182" s="26" t="str">
        <f aca="false">IF($O182="","",IF($O182="?","?",IFERROR(INDEX(Règles!$C$5:$C$17,MATCH($O182,Règles!$A$5:$A$17,0)),"?")))</f>
        <v/>
      </c>
      <c r="Q182" s="27" t="str">
        <f aca="false">IF($G182="","",IF(ISNUMBER($I182),$I182,IFERROR(IF(ISNUMBER(INDEX(Prestations!$E$5:$E$256,MATCH($G182,Prestations!$B$5:$B$256,0))),INDEX(Prestations!$E$5:$E$256,MATCH($G182,Prestations!$B$5:$B$256,0)),""),"")))</f>
        <v/>
      </c>
      <c r="R182" s="27" t="str">
        <f aca="false">IFERROR(IF(ISNUMBER($Q182),$Q182*IF($E182="",1,$E182),""),"")</f>
        <v/>
      </c>
      <c r="S182" s="28" t="str">
        <f aca="false">IFERROR(IF($P182="au nombre",IF(N(INDEX(Règles!$D$5:$D$17,MATCH($O182,Règles!$A$5:$A$17,0)))&gt;0,IF($E182="",1,$E182)/INDEX(Règles!$D$5:$D$17,MATCH($O182,Règles!$A$5:$A$17,0)),""),IF($P182="au prix",IF(AND(ISNUMBER($R182),N(INDEX(Règles!$E$5:$E$17,MATCH($O182,Règles!$A$5:$A$17,0)))&gt;0),$R182/INDEX(Règles!$E$5:$E$17,MATCH($O182,Règles!$A$5:$A$17,0)),""),IF(OR($P182="ne compte pas",$P182="absence"),0,""))),"")</f>
        <v/>
      </c>
      <c r="T182" s="26" t="n">
        <f aca="false">IF(AND(ISNUMBER($A182),$B182&lt;&gt;"",$G182&lt;&gt;"",$P182&lt;&gt;"absence"),1,0)</f>
        <v>0</v>
      </c>
      <c r="U182" s="26" t="n">
        <f aca="false">IF($T182=1,IF(COUNTIFS($B$2:$B182,$B182,$A$2:$A182,$A182,$T$2:$T182,1)=1,1,0),0)</f>
        <v>0</v>
      </c>
      <c r="V182" s="29" t="str">
        <f aca="false">IF(AND($A182="",$B182="",$G182=""),"",IF(NOT(ISNUMBER($A182)),"Date manquante ou non reconnue",IF($B182="","Technicien manquant",IF(COUNTIF(Production!$A$7:$A$21,$B182)=0,"Technicien absent de la liste (onglet Production)",IF($G182="","Code BPU manquant (colonne G)",IF($O182="?","Code BPU inconnu (onglet Prestations)",IF($P182="?","Catégorie inconnue (onglet Règles)",IF(AND($E182&lt;&gt;"",NOT(ISNUMBER($E182))),"Quantité non reconnue",IF(AND($P182="au prix",NOT(ISNUMBER($Q182))),"Prix sur devis à saisir (colonne I)",IF($S182="","Règle à compléter (onglet Règles)",""))))))))))</f>
        <v/>
      </c>
    </row>
    <row r="183" customFormat="false" ht="15" hidden="false" customHeight="false" outlineLevel="0" collapsed="false">
      <c r="A183" s="23"/>
      <c r="I183" s="24"/>
      <c r="J183" s="24"/>
      <c r="N183" s="25"/>
      <c r="O183" s="26" t="str">
        <f aca="false">IF($G183="","",IFERROR(INDEX(Prestations!$F$5:$F$256,MATCH($G183,Prestations!$B$5:$B$256,0)),"?"))</f>
        <v/>
      </c>
      <c r="P183" s="26" t="str">
        <f aca="false">IF($O183="","",IF($O183="?","?",IFERROR(INDEX(Règles!$C$5:$C$17,MATCH($O183,Règles!$A$5:$A$17,0)),"?")))</f>
        <v/>
      </c>
      <c r="Q183" s="27" t="str">
        <f aca="false">IF($G183="","",IF(ISNUMBER($I183),$I183,IFERROR(IF(ISNUMBER(INDEX(Prestations!$E$5:$E$256,MATCH($G183,Prestations!$B$5:$B$256,0))),INDEX(Prestations!$E$5:$E$256,MATCH($G183,Prestations!$B$5:$B$256,0)),""),"")))</f>
        <v/>
      </c>
      <c r="R183" s="27" t="str">
        <f aca="false">IFERROR(IF(ISNUMBER($Q183),$Q183*IF($E183="",1,$E183),""),"")</f>
        <v/>
      </c>
      <c r="S183" s="28" t="str">
        <f aca="false">IFERROR(IF($P183="au nombre",IF(N(INDEX(Règles!$D$5:$D$17,MATCH($O183,Règles!$A$5:$A$17,0)))&gt;0,IF($E183="",1,$E183)/INDEX(Règles!$D$5:$D$17,MATCH($O183,Règles!$A$5:$A$17,0)),""),IF($P183="au prix",IF(AND(ISNUMBER($R183),N(INDEX(Règles!$E$5:$E$17,MATCH($O183,Règles!$A$5:$A$17,0)))&gt;0),$R183/INDEX(Règles!$E$5:$E$17,MATCH($O183,Règles!$A$5:$A$17,0)),""),IF(OR($P183="ne compte pas",$P183="absence"),0,""))),"")</f>
        <v/>
      </c>
      <c r="T183" s="26" t="n">
        <f aca="false">IF(AND(ISNUMBER($A183),$B183&lt;&gt;"",$G183&lt;&gt;"",$P183&lt;&gt;"absence"),1,0)</f>
        <v>0</v>
      </c>
      <c r="U183" s="26" t="n">
        <f aca="false">IF($T183=1,IF(COUNTIFS($B$2:$B183,$B183,$A$2:$A183,$A183,$T$2:$T183,1)=1,1,0),0)</f>
        <v>0</v>
      </c>
      <c r="V183" s="29" t="str">
        <f aca="false">IF(AND($A183="",$B183="",$G183=""),"",IF(NOT(ISNUMBER($A183)),"Date manquante ou non reconnue",IF($B183="","Technicien manquant",IF(COUNTIF(Production!$A$7:$A$21,$B183)=0,"Technicien absent de la liste (onglet Production)",IF($G183="","Code BPU manquant (colonne G)",IF($O183="?","Code BPU inconnu (onglet Prestations)",IF($P183="?","Catégorie inconnue (onglet Règles)",IF(AND($E183&lt;&gt;"",NOT(ISNUMBER($E183))),"Quantité non reconnue",IF(AND($P183="au prix",NOT(ISNUMBER($Q183))),"Prix sur devis à saisir (colonne I)",IF($S183="","Règle à compléter (onglet Règles)",""))))))))))</f>
        <v/>
      </c>
    </row>
    <row r="184" customFormat="false" ht="15" hidden="false" customHeight="false" outlineLevel="0" collapsed="false">
      <c r="A184" s="23"/>
      <c r="I184" s="24"/>
      <c r="J184" s="24"/>
      <c r="N184" s="25"/>
      <c r="O184" s="26" t="str">
        <f aca="false">IF($G184="","",IFERROR(INDEX(Prestations!$F$5:$F$256,MATCH($G184,Prestations!$B$5:$B$256,0)),"?"))</f>
        <v/>
      </c>
      <c r="P184" s="26" t="str">
        <f aca="false">IF($O184="","",IF($O184="?","?",IFERROR(INDEX(Règles!$C$5:$C$17,MATCH($O184,Règles!$A$5:$A$17,0)),"?")))</f>
        <v/>
      </c>
      <c r="Q184" s="27" t="str">
        <f aca="false">IF($G184="","",IF(ISNUMBER($I184),$I184,IFERROR(IF(ISNUMBER(INDEX(Prestations!$E$5:$E$256,MATCH($G184,Prestations!$B$5:$B$256,0))),INDEX(Prestations!$E$5:$E$256,MATCH($G184,Prestations!$B$5:$B$256,0)),""),"")))</f>
        <v/>
      </c>
      <c r="R184" s="27" t="str">
        <f aca="false">IFERROR(IF(ISNUMBER($Q184),$Q184*IF($E184="",1,$E184),""),"")</f>
        <v/>
      </c>
      <c r="S184" s="28" t="str">
        <f aca="false">IFERROR(IF($P184="au nombre",IF(N(INDEX(Règles!$D$5:$D$17,MATCH($O184,Règles!$A$5:$A$17,0)))&gt;0,IF($E184="",1,$E184)/INDEX(Règles!$D$5:$D$17,MATCH($O184,Règles!$A$5:$A$17,0)),""),IF($P184="au prix",IF(AND(ISNUMBER($R184),N(INDEX(Règles!$E$5:$E$17,MATCH($O184,Règles!$A$5:$A$17,0)))&gt;0),$R184/INDEX(Règles!$E$5:$E$17,MATCH($O184,Règles!$A$5:$A$17,0)),""),IF(OR($P184="ne compte pas",$P184="absence"),0,""))),"")</f>
        <v/>
      </c>
      <c r="T184" s="26" t="n">
        <f aca="false">IF(AND(ISNUMBER($A184),$B184&lt;&gt;"",$G184&lt;&gt;"",$P184&lt;&gt;"absence"),1,0)</f>
        <v>0</v>
      </c>
      <c r="U184" s="26" t="n">
        <f aca="false">IF($T184=1,IF(COUNTIFS($B$2:$B184,$B184,$A$2:$A184,$A184,$T$2:$T184,1)=1,1,0),0)</f>
        <v>0</v>
      </c>
      <c r="V184" s="29" t="str">
        <f aca="false">IF(AND($A184="",$B184="",$G184=""),"",IF(NOT(ISNUMBER($A184)),"Date manquante ou non reconnue",IF($B184="","Technicien manquant",IF(COUNTIF(Production!$A$7:$A$21,$B184)=0,"Technicien absent de la liste (onglet Production)",IF($G184="","Code BPU manquant (colonne G)",IF($O184="?","Code BPU inconnu (onglet Prestations)",IF($P184="?","Catégorie inconnue (onglet Règles)",IF(AND($E184&lt;&gt;"",NOT(ISNUMBER($E184))),"Quantité non reconnue",IF(AND($P184="au prix",NOT(ISNUMBER($Q184))),"Prix sur devis à saisir (colonne I)",IF($S184="","Règle à compléter (onglet Règles)",""))))))))))</f>
        <v/>
      </c>
    </row>
    <row r="185" customFormat="false" ht="15" hidden="false" customHeight="false" outlineLevel="0" collapsed="false">
      <c r="A185" s="23"/>
      <c r="I185" s="24"/>
      <c r="J185" s="24"/>
      <c r="N185" s="25"/>
      <c r="O185" s="26" t="str">
        <f aca="false">IF($G185="","",IFERROR(INDEX(Prestations!$F$5:$F$256,MATCH($G185,Prestations!$B$5:$B$256,0)),"?"))</f>
        <v/>
      </c>
      <c r="P185" s="26" t="str">
        <f aca="false">IF($O185="","",IF($O185="?","?",IFERROR(INDEX(Règles!$C$5:$C$17,MATCH($O185,Règles!$A$5:$A$17,0)),"?")))</f>
        <v/>
      </c>
      <c r="Q185" s="27" t="str">
        <f aca="false">IF($G185="","",IF(ISNUMBER($I185),$I185,IFERROR(IF(ISNUMBER(INDEX(Prestations!$E$5:$E$256,MATCH($G185,Prestations!$B$5:$B$256,0))),INDEX(Prestations!$E$5:$E$256,MATCH($G185,Prestations!$B$5:$B$256,0)),""),"")))</f>
        <v/>
      </c>
      <c r="R185" s="27" t="str">
        <f aca="false">IFERROR(IF(ISNUMBER($Q185),$Q185*IF($E185="",1,$E185),""),"")</f>
        <v/>
      </c>
      <c r="S185" s="28" t="str">
        <f aca="false">IFERROR(IF($P185="au nombre",IF(N(INDEX(Règles!$D$5:$D$17,MATCH($O185,Règles!$A$5:$A$17,0)))&gt;0,IF($E185="",1,$E185)/INDEX(Règles!$D$5:$D$17,MATCH($O185,Règles!$A$5:$A$17,0)),""),IF($P185="au prix",IF(AND(ISNUMBER($R185),N(INDEX(Règles!$E$5:$E$17,MATCH($O185,Règles!$A$5:$A$17,0)))&gt;0),$R185/INDEX(Règles!$E$5:$E$17,MATCH($O185,Règles!$A$5:$A$17,0)),""),IF(OR($P185="ne compte pas",$P185="absence"),0,""))),"")</f>
        <v/>
      </c>
      <c r="T185" s="26" t="n">
        <f aca="false">IF(AND(ISNUMBER($A185),$B185&lt;&gt;"",$G185&lt;&gt;"",$P185&lt;&gt;"absence"),1,0)</f>
        <v>0</v>
      </c>
      <c r="U185" s="26" t="n">
        <f aca="false">IF($T185=1,IF(COUNTIFS($B$2:$B185,$B185,$A$2:$A185,$A185,$T$2:$T185,1)=1,1,0),0)</f>
        <v>0</v>
      </c>
      <c r="V185" s="29" t="str">
        <f aca="false">IF(AND($A185="",$B185="",$G185=""),"",IF(NOT(ISNUMBER($A185)),"Date manquante ou non reconnue",IF($B185="","Technicien manquant",IF(COUNTIF(Production!$A$7:$A$21,$B185)=0,"Technicien absent de la liste (onglet Production)",IF($G185="","Code BPU manquant (colonne G)",IF($O185="?","Code BPU inconnu (onglet Prestations)",IF($P185="?","Catégorie inconnue (onglet Règles)",IF(AND($E185&lt;&gt;"",NOT(ISNUMBER($E185))),"Quantité non reconnue",IF(AND($P185="au prix",NOT(ISNUMBER($Q185))),"Prix sur devis à saisir (colonne I)",IF($S185="","Règle à compléter (onglet Règles)",""))))))))))</f>
        <v/>
      </c>
    </row>
    <row r="186" customFormat="false" ht="15" hidden="false" customHeight="false" outlineLevel="0" collapsed="false">
      <c r="A186" s="23"/>
      <c r="I186" s="24"/>
      <c r="J186" s="24"/>
      <c r="N186" s="25"/>
      <c r="O186" s="26" t="str">
        <f aca="false">IF($G186="","",IFERROR(INDEX(Prestations!$F$5:$F$256,MATCH($G186,Prestations!$B$5:$B$256,0)),"?"))</f>
        <v/>
      </c>
      <c r="P186" s="26" t="str">
        <f aca="false">IF($O186="","",IF($O186="?","?",IFERROR(INDEX(Règles!$C$5:$C$17,MATCH($O186,Règles!$A$5:$A$17,0)),"?")))</f>
        <v/>
      </c>
      <c r="Q186" s="27" t="str">
        <f aca="false">IF($G186="","",IF(ISNUMBER($I186),$I186,IFERROR(IF(ISNUMBER(INDEX(Prestations!$E$5:$E$256,MATCH($G186,Prestations!$B$5:$B$256,0))),INDEX(Prestations!$E$5:$E$256,MATCH($G186,Prestations!$B$5:$B$256,0)),""),"")))</f>
        <v/>
      </c>
      <c r="R186" s="27" t="str">
        <f aca="false">IFERROR(IF(ISNUMBER($Q186),$Q186*IF($E186="",1,$E186),""),"")</f>
        <v/>
      </c>
      <c r="S186" s="28" t="str">
        <f aca="false">IFERROR(IF($P186="au nombre",IF(N(INDEX(Règles!$D$5:$D$17,MATCH($O186,Règles!$A$5:$A$17,0)))&gt;0,IF($E186="",1,$E186)/INDEX(Règles!$D$5:$D$17,MATCH($O186,Règles!$A$5:$A$17,0)),""),IF($P186="au prix",IF(AND(ISNUMBER($R186),N(INDEX(Règles!$E$5:$E$17,MATCH($O186,Règles!$A$5:$A$17,0)))&gt;0),$R186/INDEX(Règles!$E$5:$E$17,MATCH($O186,Règles!$A$5:$A$17,0)),""),IF(OR($P186="ne compte pas",$P186="absence"),0,""))),"")</f>
        <v/>
      </c>
      <c r="T186" s="26" t="n">
        <f aca="false">IF(AND(ISNUMBER($A186),$B186&lt;&gt;"",$G186&lt;&gt;"",$P186&lt;&gt;"absence"),1,0)</f>
        <v>0</v>
      </c>
      <c r="U186" s="26" t="n">
        <f aca="false">IF($T186=1,IF(COUNTIFS($B$2:$B186,$B186,$A$2:$A186,$A186,$T$2:$T186,1)=1,1,0),0)</f>
        <v>0</v>
      </c>
      <c r="V186" s="29" t="str">
        <f aca="false">IF(AND($A186="",$B186="",$G186=""),"",IF(NOT(ISNUMBER($A186)),"Date manquante ou non reconnue",IF($B186="","Technicien manquant",IF(COUNTIF(Production!$A$7:$A$21,$B186)=0,"Technicien absent de la liste (onglet Production)",IF($G186="","Code BPU manquant (colonne G)",IF($O186="?","Code BPU inconnu (onglet Prestations)",IF($P186="?","Catégorie inconnue (onglet Règles)",IF(AND($E186&lt;&gt;"",NOT(ISNUMBER($E186))),"Quantité non reconnue",IF(AND($P186="au prix",NOT(ISNUMBER($Q186))),"Prix sur devis à saisir (colonne I)",IF($S186="","Règle à compléter (onglet Règles)",""))))))))))</f>
        <v/>
      </c>
    </row>
    <row r="187" customFormat="false" ht="15" hidden="false" customHeight="false" outlineLevel="0" collapsed="false">
      <c r="A187" s="23"/>
      <c r="I187" s="24"/>
      <c r="J187" s="24"/>
      <c r="N187" s="25"/>
      <c r="O187" s="26" t="str">
        <f aca="false">IF($G187="","",IFERROR(INDEX(Prestations!$F$5:$F$256,MATCH($G187,Prestations!$B$5:$B$256,0)),"?"))</f>
        <v/>
      </c>
      <c r="P187" s="26" t="str">
        <f aca="false">IF($O187="","",IF($O187="?","?",IFERROR(INDEX(Règles!$C$5:$C$17,MATCH($O187,Règles!$A$5:$A$17,0)),"?")))</f>
        <v/>
      </c>
      <c r="Q187" s="27" t="str">
        <f aca="false">IF($G187="","",IF(ISNUMBER($I187),$I187,IFERROR(IF(ISNUMBER(INDEX(Prestations!$E$5:$E$256,MATCH($G187,Prestations!$B$5:$B$256,0))),INDEX(Prestations!$E$5:$E$256,MATCH($G187,Prestations!$B$5:$B$256,0)),""),"")))</f>
        <v/>
      </c>
      <c r="R187" s="27" t="str">
        <f aca="false">IFERROR(IF(ISNUMBER($Q187),$Q187*IF($E187="",1,$E187),""),"")</f>
        <v/>
      </c>
      <c r="S187" s="28" t="str">
        <f aca="false">IFERROR(IF($P187="au nombre",IF(N(INDEX(Règles!$D$5:$D$17,MATCH($O187,Règles!$A$5:$A$17,0)))&gt;0,IF($E187="",1,$E187)/INDEX(Règles!$D$5:$D$17,MATCH($O187,Règles!$A$5:$A$17,0)),""),IF($P187="au prix",IF(AND(ISNUMBER($R187),N(INDEX(Règles!$E$5:$E$17,MATCH($O187,Règles!$A$5:$A$17,0)))&gt;0),$R187/INDEX(Règles!$E$5:$E$17,MATCH($O187,Règles!$A$5:$A$17,0)),""),IF(OR($P187="ne compte pas",$P187="absence"),0,""))),"")</f>
        <v/>
      </c>
      <c r="T187" s="26" t="n">
        <f aca="false">IF(AND(ISNUMBER($A187),$B187&lt;&gt;"",$G187&lt;&gt;"",$P187&lt;&gt;"absence"),1,0)</f>
        <v>0</v>
      </c>
      <c r="U187" s="26" t="n">
        <f aca="false">IF($T187=1,IF(COUNTIFS($B$2:$B187,$B187,$A$2:$A187,$A187,$T$2:$T187,1)=1,1,0),0)</f>
        <v>0</v>
      </c>
      <c r="V187" s="29" t="str">
        <f aca="false">IF(AND($A187="",$B187="",$G187=""),"",IF(NOT(ISNUMBER($A187)),"Date manquante ou non reconnue",IF($B187="","Technicien manquant",IF(COUNTIF(Production!$A$7:$A$21,$B187)=0,"Technicien absent de la liste (onglet Production)",IF($G187="","Code BPU manquant (colonne G)",IF($O187="?","Code BPU inconnu (onglet Prestations)",IF($P187="?","Catégorie inconnue (onglet Règles)",IF(AND($E187&lt;&gt;"",NOT(ISNUMBER($E187))),"Quantité non reconnue",IF(AND($P187="au prix",NOT(ISNUMBER($Q187))),"Prix sur devis à saisir (colonne I)",IF($S187="","Règle à compléter (onglet Règles)",""))))))))))</f>
        <v/>
      </c>
    </row>
    <row r="188" customFormat="false" ht="15" hidden="false" customHeight="false" outlineLevel="0" collapsed="false">
      <c r="A188" s="23"/>
      <c r="I188" s="24"/>
      <c r="J188" s="24"/>
      <c r="N188" s="25"/>
      <c r="O188" s="26" t="str">
        <f aca="false">IF($G188="","",IFERROR(INDEX(Prestations!$F$5:$F$256,MATCH($G188,Prestations!$B$5:$B$256,0)),"?"))</f>
        <v/>
      </c>
      <c r="P188" s="26" t="str">
        <f aca="false">IF($O188="","",IF($O188="?","?",IFERROR(INDEX(Règles!$C$5:$C$17,MATCH($O188,Règles!$A$5:$A$17,0)),"?")))</f>
        <v/>
      </c>
      <c r="Q188" s="27" t="str">
        <f aca="false">IF($G188="","",IF(ISNUMBER($I188),$I188,IFERROR(IF(ISNUMBER(INDEX(Prestations!$E$5:$E$256,MATCH($G188,Prestations!$B$5:$B$256,0))),INDEX(Prestations!$E$5:$E$256,MATCH($G188,Prestations!$B$5:$B$256,0)),""),"")))</f>
        <v/>
      </c>
      <c r="R188" s="27" t="str">
        <f aca="false">IFERROR(IF(ISNUMBER($Q188),$Q188*IF($E188="",1,$E188),""),"")</f>
        <v/>
      </c>
      <c r="S188" s="28" t="str">
        <f aca="false">IFERROR(IF($P188="au nombre",IF(N(INDEX(Règles!$D$5:$D$17,MATCH($O188,Règles!$A$5:$A$17,0)))&gt;0,IF($E188="",1,$E188)/INDEX(Règles!$D$5:$D$17,MATCH($O188,Règles!$A$5:$A$17,0)),""),IF($P188="au prix",IF(AND(ISNUMBER($R188),N(INDEX(Règles!$E$5:$E$17,MATCH($O188,Règles!$A$5:$A$17,0)))&gt;0),$R188/INDEX(Règles!$E$5:$E$17,MATCH($O188,Règles!$A$5:$A$17,0)),""),IF(OR($P188="ne compte pas",$P188="absence"),0,""))),"")</f>
        <v/>
      </c>
      <c r="T188" s="26" t="n">
        <f aca="false">IF(AND(ISNUMBER($A188),$B188&lt;&gt;"",$G188&lt;&gt;"",$P188&lt;&gt;"absence"),1,0)</f>
        <v>0</v>
      </c>
      <c r="U188" s="26" t="n">
        <f aca="false">IF($T188=1,IF(COUNTIFS($B$2:$B188,$B188,$A$2:$A188,$A188,$T$2:$T188,1)=1,1,0),0)</f>
        <v>0</v>
      </c>
      <c r="V188" s="29" t="str">
        <f aca="false">IF(AND($A188="",$B188="",$G188=""),"",IF(NOT(ISNUMBER($A188)),"Date manquante ou non reconnue",IF($B188="","Technicien manquant",IF(COUNTIF(Production!$A$7:$A$21,$B188)=0,"Technicien absent de la liste (onglet Production)",IF($G188="","Code BPU manquant (colonne G)",IF($O188="?","Code BPU inconnu (onglet Prestations)",IF($P188="?","Catégorie inconnue (onglet Règles)",IF(AND($E188&lt;&gt;"",NOT(ISNUMBER($E188))),"Quantité non reconnue",IF(AND($P188="au prix",NOT(ISNUMBER($Q188))),"Prix sur devis à saisir (colonne I)",IF($S188="","Règle à compléter (onglet Règles)",""))))))))))</f>
        <v/>
      </c>
    </row>
    <row r="189" customFormat="false" ht="15" hidden="false" customHeight="false" outlineLevel="0" collapsed="false">
      <c r="A189" s="23"/>
      <c r="I189" s="24"/>
      <c r="J189" s="24"/>
      <c r="N189" s="25"/>
      <c r="O189" s="26" t="str">
        <f aca="false">IF($G189="","",IFERROR(INDEX(Prestations!$F$5:$F$256,MATCH($G189,Prestations!$B$5:$B$256,0)),"?"))</f>
        <v/>
      </c>
      <c r="P189" s="26" t="str">
        <f aca="false">IF($O189="","",IF($O189="?","?",IFERROR(INDEX(Règles!$C$5:$C$17,MATCH($O189,Règles!$A$5:$A$17,0)),"?")))</f>
        <v/>
      </c>
      <c r="Q189" s="27" t="str">
        <f aca="false">IF($G189="","",IF(ISNUMBER($I189),$I189,IFERROR(IF(ISNUMBER(INDEX(Prestations!$E$5:$E$256,MATCH($G189,Prestations!$B$5:$B$256,0))),INDEX(Prestations!$E$5:$E$256,MATCH($G189,Prestations!$B$5:$B$256,0)),""),"")))</f>
        <v/>
      </c>
      <c r="R189" s="27" t="str">
        <f aca="false">IFERROR(IF(ISNUMBER($Q189),$Q189*IF($E189="",1,$E189),""),"")</f>
        <v/>
      </c>
      <c r="S189" s="28" t="str">
        <f aca="false">IFERROR(IF($P189="au nombre",IF(N(INDEX(Règles!$D$5:$D$17,MATCH($O189,Règles!$A$5:$A$17,0)))&gt;0,IF($E189="",1,$E189)/INDEX(Règles!$D$5:$D$17,MATCH($O189,Règles!$A$5:$A$17,0)),""),IF($P189="au prix",IF(AND(ISNUMBER($R189),N(INDEX(Règles!$E$5:$E$17,MATCH($O189,Règles!$A$5:$A$17,0)))&gt;0),$R189/INDEX(Règles!$E$5:$E$17,MATCH($O189,Règles!$A$5:$A$17,0)),""),IF(OR($P189="ne compte pas",$P189="absence"),0,""))),"")</f>
        <v/>
      </c>
      <c r="T189" s="26" t="n">
        <f aca="false">IF(AND(ISNUMBER($A189),$B189&lt;&gt;"",$G189&lt;&gt;"",$P189&lt;&gt;"absence"),1,0)</f>
        <v>0</v>
      </c>
      <c r="U189" s="26" t="n">
        <f aca="false">IF($T189=1,IF(COUNTIFS($B$2:$B189,$B189,$A$2:$A189,$A189,$T$2:$T189,1)=1,1,0),0)</f>
        <v>0</v>
      </c>
      <c r="V189" s="29" t="str">
        <f aca="false">IF(AND($A189="",$B189="",$G189=""),"",IF(NOT(ISNUMBER($A189)),"Date manquante ou non reconnue",IF($B189="","Technicien manquant",IF(COUNTIF(Production!$A$7:$A$21,$B189)=0,"Technicien absent de la liste (onglet Production)",IF($G189="","Code BPU manquant (colonne G)",IF($O189="?","Code BPU inconnu (onglet Prestations)",IF($P189="?","Catégorie inconnue (onglet Règles)",IF(AND($E189&lt;&gt;"",NOT(ISNUMBER($E189))),"Quantité non reconnue",IF(AND($P189="au prix",NOT(ISNUMBER($Q189))),"Prix sur devis à saisir (colonne I)",IF($S189="","Règle à compléter (onglet Règles)",""))))))))))</f>
        <v/>
      </c>
    </row>
    <row r="190" customFormat="false" ht="15" hidden="false" customHeight="false" outlineLevel="0" collapsed="false">
      <c r="A190" s="23"/>
      <c r="I190" s="24"/>
      <c r="J190" s="24"/>
      <c r="N190" s="25"/>
      <c r="O190" s="26" t="str">
        <f aca="false">IF($G190="","",IFERROR(INDEX(Prestations!$F$5:$F$256,MATCH($G190,Prestations!$B$5:$B$256,0)),"?"))</f>
        <v/>
      </c>
      <c r="P190" s="26" t="str">
        <f aca="false">IF($O190="","",IF($O190="?","?",IFERROR(INDEX(Règles!$C$5:$C$17,MATCH($O190,Règles!$A$5:$A$17,0)),"?")))</f>
        <v/>
      </c>
      <c r="Q190" s="27" t="str">
        <f aca="false">IF($G190="","",IF(ISNUMBER($I190),$I190,IFERROR(IF(ISNUMBER(INDEX(Prestations!$E$5:$E$256,MATCH($G190,Prestations!$B$5:$B$256,0))),INDEX(Prestations!$E$5:$E$256,MATCH($G190,Prestations!$B$5:$B$256,0)),""),"")))</f>
        <v/>
      </c>
      <c r="R190" s="27" t="str">
        <f aca="false">IFERROR(IF(ISNUMBER($Q190),$Q190*IF($E190="",1,$E190),""),"")</f>
        <v/>
      </c>
      <c r="S190" s="28" t="str">
        <f aca="false">IFERROR(IF($P190="au nombre",IF(N(INDEX(Règles!$D$5:$D$17,MATCH($O190,Règles!$A$5:$A$17,0)))&gt;0,IF($E190="",1,$E190)/INDEX(Règles!$D$5:$D$17,MATCH($O190,Règles!$A$5:$A$17,0)),""),IF($P190="au prix",IF(AND(ISNUMBER($R190),N(INDEX(Règles!$E$5:$E$17,MATCH($O190,Règles!$A$5:$A$17,0)))&gt;0),$R190/INDEX(Règles!$E$5:$E$17,MATCH($O190,Règles!$A$5:$A$17,0)),""),IF(OR($P190="ne compte pas",$P190="absence"),0,""))),"")</f>
        <v/>
      </c>
      <c r="T190" s="26" t="n">
        <f aca="false">IF(AND(ISNUMBER($A190),$B190&lt;&gt;"",$G190&lt;&gt;"",$P190&lt;&gt;"absence"),1,0)</f>
        <v>0</v>
      </c>
      <c r="U190" s="26" t="n">
        <f aca="false">IF($T190=1,IF(COUNTIFS($B$2:$B190,$B190,$A$2:$A190,$A190,$T$2:$T190,1)=1,1,0),0)</f>
        <v>0</v>
      </c>
      <c r="V190" s="29" t="str">
        <f aca="false">IF(AND($A190="",$B190="",$G190=""),"",IF(NOT(ISNUMBER($A190)),"Date manquante ou non reconnue",IF($B190="","Technicien manquant",IF(COUNTIF(Production!$A$7:$A$21,$B190)=0,"Technicien absent de la liste (onglet Production)",IF($G190="","Code BPU manquant (colonne G)",IF($O190="?","Code BPU inconnu (onglet Prestations)",IF($P190="?","Catégorie inconnue (onglet Règles)",IF(AND($E190&lt;&gt;"",NOT(ISNUMBER($E190))),"Quantité non reconnue",IF(AND($P190="au prix",NOT(ISNUMBER($Q190))),"Prix sur devis à saisir (colonne I)",IF($S190="","Règle à compléter (onglet Règles)",""))))))))))</f>
        <v/>
      </c>
    </row>
    <row r="191" customFormat="false" ht="15" hidden="false" customHeight="false" outlineLevel="0" collapsed="false">
      <c r="A191" s="23"/>
      <c r="I191" s="24"/>
      <c r="J191" s="24"/>
      <c r="N191" s="25"/>
      <c r="O191" s="26" t="str">
        <f aca="false">IF($G191="","",IFERROR(INDEX(Prestations!$F$5:$F$256,MATCH($G191,Prestations!$B$5:$B$256,0)),"?"))</f>
        <v/>
      </c>
      <c r="P191" s="26" t="str">
        <f aca="false">IF($O191="","",IF($O191="?","?",IFERROR(INDEX(Règles!$C$5:$C$17,MATCH($O191,Règles!$A$5:$A$17,0)),"?")))</f>
        <v/>
      </c>
      <c r="Q191" s="27" t="str">
        <f aca="false">IF($G191="","",IF(ISNUMBER($I191),$I191,IFERROR(IF(ISNUMBER(INDEX(Prestations!$E$5:$E$256,MATCH($G191,Prestations!$B$5:$B$256,0))),INDEX(Prestations!$E$5:$E$256,MATCH($G191,Prestations!$B$5:$B$256,0)),""),"")))</f>
        <v/>
      </c>
      <c r="R191" s="27" t="str">
        <f aca="false">IFERROR(IF(ISNUMBER($Q191),$Q191*IF($E191="",1,$E191),""),"")</f>
        <v/>
      </c>
      <c r="S191" s="28" t="str">
        <f aca="false">IFERROR(IF($P191="au nombre",IF(N(INDEX(Règles!$D$5:$D$17,MATCH($O191,Règles!$A$5:$A$17,0)))&gt;0,IF($E191="",1,$E191)/INDEX(Règles!$D$5:$D$17,MATCH($O191,Règles!$A$5:$A$17,0)),""),IF($P191="au prix",IF(AND(ISNUMBER($R191),N(INDEX(Règles!$E$5:$E$17,MATCH($O191,Règles!$A$5:$A$17,0)))&gt;0),$R191/INDEX(Règles!$E$5:$E$17,MATCH($O191,Règles!$A$5:$A$17,0)),""),IF(OR($P191="ne compte pas",$P191="absence"),0,""))),"")</f>
        <v/>
      </c>
      <c r="T191" s="26" t="n">
        <f aca="false">IF(AND(ISNUMBER($A191),$B191&lt;&gt;"",$G191&lt;&gt;"",$P191&lt;&gt;"absence"),1,0)</f>
        <v>0</v>
      </c>
      <c r="U191" s="26" t="n">
        <f aca="false">IF($T191=1,IF(COUNTIFS($B$2:$B191,$B191,$A$2:$A191,$A191,$T$2:$T191,1)=1,1,0),0)</f>
        <v>0</v>
      </c>
      <c r="V191" s="29" t="str">
        <f aca="false">IF(AND($A191="",$B191="",$G191=""),"",IF(NOT(ISNUMBER($A191)),"Date manquante ou non reconnue",IF($B191="","Technicien manquant",IF(COUNTIF(Production!$A$7:$A$21,$B191)=0,"Technicien absent de la liste (onglet Production)",IF($G191="","Code BPU manquant (colonne G)",IF($O191="?","Code BPU inconnu (onglet Prestations)",IF($P191="?","Catégorie inconnue (onglet Règles)",IF(AND($E191&lt;&gt;"",NOT(ISNUMBER($E191))),"Quantité non reconnue",IF(AND($P191="au prix",NOT(ISNUMBER($Q191))),"Prix sur devis à saisir (colonne I)",IF($S191="","Règle à compléter (onglet Règles)",""))))))))))</f>
        <v/>
      </c>
    </row>
    <row r="192" customFormat="false" ht="15" hidden="false" customHeight="false" outlineLevel="0" collapsed="false">
      <c r="A192" s="23"/>
      <c r="I192" s="24"/>
      <c r="J192" s="24"/>
      <c r="N192" s="25"/>
      <c r="O192" s="26" t="str">
        <f aca="false">IF($G192="","",IFERROR(INDEX(Prestations!$F$5:$F$256,MATCH($G192,Prestations!$B$5:$B$256,0)),"?"))</f>
        <v/>
      </c>
      <c r="P192" s="26" t="str">
        <f aca="false">IF($O192="","",IF($O192="?","?",IFERROR(INDEX(Règles!$C$5:$C$17,MATCH($O192,Règles!$A$5:$A$17,0)),"?")))</f>
        <v/>
      </c>
      <c r="Q192" s="27" t="str">
        <f aca="false">IF($G192="","",IF(ISNUMBER($I192),$I192,IFERROR(IF(ISNUMBER(INDEX(Prestations!$E$5:$E$256,MATCH($G192,Prestations!$B$5:$B$256,0))),INDEX(Prestations!$E$5:$E$256,MATCH($G192,Prestations!$B$5:$B$256,0)),""),"")))</f>
        <v/>
      </c>
      <c r="R192" s="27" t="str">
        <f aca="false">IFERROR(IF(ISNUMBER($Q192),$Q192*IF($E192="",1,$E192),""),"")</f>
        <v/>
      </c>
      <c r="S192" s="28" t="str">
        <f aca="false">IFERROR(IF($P192="au nombre",IF(N(INDEX(Règles!$D$5:$D$17,MATCH($O192,Règles!$A$5:$A$17,0)))&gt;0,IF($E192="",1,$E192)/INDEX(Règles!$D$5:$D$17,MATCH($O192,Règles!$A$5:$A$17,0)),""),IF($P192="au prix",IF(AND(ISNUMBER($R192),N(INDEX(Règles!$E$5:$E$17,MATCH($O192,Règles!$A$5:$A$17,0)))&gt;0),$R192/INDEX(Règles!$E$5:$E$17,MATCH($O192,Règles!$A$5:$A$17,0)),""),IF(OR($P192="ne compte pas",$P192="absence"),0,""))),"")</f>
        <v/>
      </c>
      <c r="T192" s="26" t="n">
        <f aca="false">IF(AND(ISNUMBER($A192),$B192&lt;&gt;"",$G192&lt;&gt;"",$P192&lt;&gt;"absence"),1,0)</f>
        <v>0</v>
      </c>
      <c r="U192" s="26" t="n">
        <f aca="false">IF($T192=1,IF(COUNTIFS($B$2:$B192,$B192,$A$2:$A192,$A192,$T$2:$T192,1)=1,1,0),0)</f>
        <v>0</v>
      </c>
      <c r="V192" s="29" t="str">
        <f aca="false">IF(AND($A192="",$B192="",$G192=""),"",IF(NOT(ISNUMBER($A192)),"Date manquante ou non reconnue",IF($B192="","Technicien manquant",IF(COUNTIF(Production!$A$7:$A$21,$B192)=0,"Technicien absent de la liste (onglet Production)",IF($G192="","Code BPU manquant (colonne G)",IF($O192="?","Code BPU inconnu (onglet Prestations)",IF($P192="?","Catégorie inconnue (onglet Règles)",IF(AND($E192&lt;&gt;"",NOT(ISNUMBER($E192))),"Quantité non reconnue",IF(AND($P192="au prix",NOT(ISNUMBER($Q192))),"Prix sur devis à saisir (colonne I)",IF($S192="","Règle à compléter (onglet Règles)",""))))))))))</f>
        <v/>
      </c>
    </row>
    <row r="193" customFormat="false" ht="15" hidden="false" customHeight="false" outlineLevel="0" collapsed="false">
      <c r="A193" s="23"/>
      <c r="I193" s="24"/>
      <c r="J193" s="24"/>
      <c r="N193" s="25"/>
      <c r="O193" s="26" t="str">
        <f aca="false">IF($G193="","",IFERROR(INDEX(Prestations!$F$5:$F$256,MATCH($G193,Prestations!$B$5:$B$256,0)),"?"))</f>
        <v/>
      </c>
      <c r="P193" s="26" t="str">
        <f aca="false">IF($O193="","",IF($O193="?","?",IFERROR(INDEX(Règles!$C$5:$C$17,MATCH($O193,Règles!$A$5:$A$17,0)),"?")))</f>
        <v/>
      </c>
      <c r="Q193" s="27" t="str">
        <f aca="false">IF($G193="","",IF(ISNUMBER($I193),$I193,IFERROR(IF(ISNUMBER(INDEX(Prestations!$E$5:$E$256,MATCH($G193,Prestations!$B$5:$B$256,0))),INDEX(Prestations!$E$5:$E$256,MATCH($G193,Prestations!$B$5:$B$256,0)),""),"")))</f>
        <v/>
      </c>
      <c r="R193" s="27" t="str">
        <f aca="false">IFERROR(IF(ISNUMBER($Q193),$Q193*IF($E193="",1,$E193),""),"")</f>
        <v/>
      </c>
      <c r="S193" s="28" t="str">
        <f aca="false">IFERROR(IF($P193="au nombre",IF(N(INDEX(Règles!$D$5:$D$17,MATCH($O193,Règles!$A$5:$A$17,0)))&gt;0,IF($E193="",1,$E193)/INDEX(Règles!$D$5:$D$17,MATCH($O193,Règles!$A$5:$A$17,0)),""),IF($P193="au prix",IF(AND(ISNUMBER($R193),N(INDEX(Règles!$E$5:$E$17,MATCH($O193,Règles!$A$5:$A$17,0)))&gt;0),$R193/INDEX(Règles!$E$5:$E$17,MATCH($O193,Règles!$A$5:$A$17,0)),""),IF(OR($P193="ne compte pas",$P193="absence"),0,""))),"")</f>
        <v/>
      </c>
      <c r="T193" s="26" t="n">
        <f aca="false">IF(AND(ISNUMBER($A193),$B193&lt;&gt;"",$G193&lt;&gt;"",$P193&lt;&gt;"absence"),1,0)</f>
        <v>0</v>
      </c>
      <c r="U193" s="26" t="n">
        <f aca="false">IF($T193=1,IF(COUNTIFS($B$2:$B193,$B193,$A$2:$A193,$A193,$T$2:$T193,1)=1,1,0),0)</f>
        <v>0</v>
      </c>
      <c r="V193" s="29" t="str">
        <f aca="false">IF(AND($A193="",$B193="",$G193=""),"",IF(NOT(ISNUMBER($A193)),"Date manquante ou non reconnue",IF($B193="","Technicien manquant",IF(COUNTIF(Production!$A$7:$A$21,$B193)=0,"Technicien absent de la liste (onglet Production)",IF($G193="","Code BPU manquant (colonne G)",IF($O193="?","Code BPU inconnu (onglet Prestations)",IF($P193="?","Catégorie inconnue (onglet Règles)",IF(AND($E193&lt;&gt;"",NOT(ISNUMBER($E193))),"Quantité non reconnue",IF(AND($P193="au prix",NOT(ISNUMBER($Q193))),"Prix sur devis à saisir (colonne I)",IF($S193="","Règle à compléter (onglet Règles)",""))))))))))</f>
        <v/>
      </c>
    </row>
    <row r="194" customFormat="false" ht="15" hidden="false" customHeight="false" outlineLevel="0" collapsed="false">
      <c r="A194" s="23"/>
      <c r="I194" s="24"/>
      <c r="J194" s="24"/>
      <c r="N194" s="25"/>
      <c r="O194" s="26" t="str">
        <f aca="false">IF($G194="","",IFERROR(INDEX(Prestations!$F$5:$F$256,MATCH($G194,Prestations!$B$5:$B$256,0)),"?"))</f>
        <v/>
      </c>
      <c r="P194" s="26" t="str">
        <f aca="false">IF($O194="","",IF($O194="?","?",IFERROR(INDEX(Règles!$C$5:$C$17,MATCH($O194,Règles!$A$5:$A$17,0)),"?")))</f>
        <v/>
      </c>
      <c r="Q194" s="27" t="str">
        <f aca="false">IF($G194="","",IF(ISNUMBER($I194),$I194,IFERROR(IF(ISNUMBER(INDEX(Prestations!$E$5:$E$256,MATCH($G194,Prestations!$B$5:$B$256,0))),INDEX(Prestations!$E$5:$E$256,MATCH($G194,Prestations!$B$5:$B$256,0)),""),"")))</f>
        <v/>
      </c>
      <c r="R194" s="27" t="str">
        <f aca="false">IFERROR(IF(ISNUMBER($Q194),$Q194*IF($E194="",1,$E194),""),"")</f>
        <v/>
      </c>
      <c r="S194" s="28" t="str">
        <f aca="false">IFERROR(IF($P194="au nombre",IF(N(INDEX(Règles!$D$5:$D$17,MATCH($O194,Règles!$A$5:$A$17,0)))&gt;0,IF($E194="",1,$E194)/INDEX(Règles!$D$5:$D$17,MATCH($O194,Règles!$A$5:$A$17,0)),""),IF($P194="au prix",IF(AND(ISNUMBER($R194),N(INDEX(Règles!$E$5:$E$17,MATCH($O194,Règles!$A$5:$A$17,0)))&gt;0),$R194/INDEX(Règles!$E$5:$E$17,MATCH($O194,Règles!$A$5:$A$17,0)),""),IF(OR($P194="ne compte pas",$P194="absence"),0,""))),"")</f>
        <v/>
      </c>
      <c r="T194" s="26" t="n">
        <f aca="false">IF(AND(ISNUMBER($A194),$B194&lt;&gt;"",$G194&lt;&gt;"",$P194&lt;&gt;"absence"),1,0)</f>
        <v>0</v>
      </c>
      <c r="U194" s="26" t="n">
        <f aca="false">IF($T194=1,IF(COUNTIFS($B$2:$B194,$B194,$A$2:$A194,$A194,$T$2:$T194,1)=1,1,0),0)</f>
        <v>0</v>
      </c>
      <c r="V194" s="29" t="str">
        <f aca="false">IF(AND($A194="",$B194="",$G194=""),"",IF(NOT(ISNUMBER($A194)),"Date manquante ou non reconnue",IF($B194="","Technicien manquant",IF(COUNTIF(Production!$A$7:$A$21,$B194)=0,"Technicien absent de la liste (onglet Production)",IF($G194="","Code BPU manquant (colonne G)",IF($O194="?","Code BPU inconnu (onglet Prestations)",IF($P194="?","Catégorie inconnue (onglet Règles)",IF(AND($E194&lt;&gt;"",NOT(ISNUMBER($E194))),"Quantité non reconnue",IF(AND($P194="au prix",NOT(ISNUMBER($Q194))),"Prix sur devis à saisir (colonne I)",IF($S194="","Règle à compléter (onglet Règles)",""))))))))))</f>
        <v/>
      </c>
    </row>
    <row r="195" customFormat="false" ht="15" hidden="false" customHeight="false" outlineLevel="0" collapsed="false">
      <c r="A195" s="23"/>
      <c r="I195" s="24"/>
      <c r="J195" s="24"/>
      <c r="N195" s="25"/>
      <c r="O195" s="26" t="str">
        <f aca="false">IF($G195="","",IFERROR(INDEX(Prestations!$F$5:$F$256,MATCH($G195,Prestations!$B$5:$B$256,0)),"?"))</f>
        <v/>
      </c>
      <c r="P195" s="26" t="str">
        <f aca="false">IF($O195="","",IF($O195="?","?",IFERROR(INDEX(Règles!$C$5:$C$17,MATCH($O195,Règles!$A$5:$A$17,0)),"?")))</f>
        <v/>
      </c>
      <c r="Q195" s="27" t="str">
        <f aca="false">IF($G195="","",IF(ISNUMBER($I195),$I195,IFERROR(IF(ISNUMBER(INDEX(Prestations!$E$5:$E$256,MATCH($G195,Prestations!$B$5:$B$256,0))),INDEX(Prestations!$E$5:$E$256,MATCH($G195,Prestations!$B$5:$B$256,0)),""),"")))</f>
        <v/>
      </c>
      <c r="R195" s="27" t="str">
        <f aca="false">IFERROR(IF(ISNUMBER($Q195),$Q195*IF($E195="",1,$E195),""),"")</f>
        <v/>
      </c>
      <c r="S195" s="28" t="str">
        <f aca="false">IFERROR(IF($P195="au nombre",IF(N(INDEX(Règles!$D$5:$D$17,MATCH($O195,Règles!$A$5:$A$17,0)))&gt;0,IF($E195="",1,$E195)/INDEX(Règles!$D$5:$D$17,MATCH($O195,Règles!$A$5:$A$17,0)),""),IF($P195="au prix",IF(AND(ISNUMBER($R195),N(INDEX(Règles!$E$5:$E$17,MATCH($O195,Règles!$A$5:$A$17,0)))&gt;0),$R195/INDEX(Règles!$E$5:$E$17,MATCH($O195,Règles!$A$5:$A$17,0)),""),IF(OR($P195="ne compte pas",$P195="absence"),0,""))),"")</f>
        <v/>
      </c>
      <c r="T195" s="26" t="n">
        <f aca="false">IF(AND(ISNUMBER($A195),$B195&lt;&gt;"",$G195&lt;&gt;"",$P195&lt;&gt;"absence"),1,0)</f>
        <v>0</v>
      </c>
      <c r="U195" s="26" t="n">
        <f aca="false">IF($T195=1,IF(COUNTIFS($B$2:$B195,$B195,$A$2:$A195,$A195,$T$2:$T195,1)=1,1,0),0)</f>
        <v>0</v>
      </c>
      <c r="V195" s="29" t="str">
        <f aca="false">IF(AND($A195="",$B195="",$G195=""),"",IF(NOT(ISNUMBER($A195)),"Date manquante ou non reconnue",IF($B195="","Technicien manquant",IF(COUNTIF(Production!$A$7:$A$21,$B195)=0,"Technicien absent de la liste (onglet Production)",IF($G195="","Code BPU manquant (colonne G)",IF($O195="?","Code BPU inconnu (onglet Prestations)",IF($P195="?","Catégorie inconnue (onglet Règles)",IF(AND($E195&lt;&gt;"",NOT(ISNUMBER($E195))),"Quantité non reconnue",IF(AND($P195="au prix",NOT(ISNUMBER($Q195))),"Prix sur devis à saisir (colonne I)",IF($S195="","Règle à compléter (onglet Règles)",""))))))))))</f>
        <v/>
      </c>
    </row>
    <row r="196" customFormat="false" ht="15" hidden="false" customHeight="false" outlineLevel="0" collapsed="false">
      <c r="A196" s="23"/>
      <c r="I196" s="24"/>
      <c r="J196" s="24"/>
      <c r="N196" s="25"/>
      <c r="O196" s="26" t="str">
        <f aca="false">IF($G196="","",IFERROR(INDEX(Prestations!$F$5:$F$256,MATCH($G196,Prestations!$B$5:$B$256,0)),"?"))</f>
        <v/>
      </c>
      <c r="P196" s="26" t="str">
        <f aca="false">IF($O196="","",IF($O196="?","?",IFERROR(INDEX(Règles!$C$5:$C$17,MATCH($O196,Règles!$A$5:$A$17,0)),"?")))</f>
        <v/>
      </c>
      <c r="Q196" s="27" t="str">
        <f aca="false">IF($G196="","",IF(ISNUMBER($I196),$I196,IFERROR(IF(ISNUMBER(INDEX(Prestations!$E$5:$E$256,MATCH($G196,Prestations!$B$5:$B$256,0))),INDEX(Prestations!$E$5:$E$256,MATCH($G196,Prestations!$B$5:$B$256,0)),""),"")))</f>
        <v/>
      </c>
      <c r="R196" s="27" t="str">
        <f aca="false">IFERROR(IF(ISNUMBER($Q196),$Q196*IF($E196="",1,$E196),""),"")</f>
        <v/>
      </c>
      <c r="S196" s="28" t="str">
        <f aca="false">IFERROR(IF($P196="au nombre",IF(N(INDEX(Règles!$D$5:$D$17,MATCH($O196,Règles!$A$5:$A$17,0)))&gt;0,IF($E196="",1,$E196)/INDEX(Règles!$D$5:$D$17,MATCH($O196,Règles!$A$5:$A$17,0)),""),IF($P196="au prix",IF(AND(ISNUMBER($R196),N(INDEX(Règles!$E$5:$E$17,MATCH($O196,Règles!$A$5:$A$17,0)))&gt;0),$R196/INDEX(Règles!$E$5:$E$17,MATCH($O196,Règles!$A$5:$A$17,0)),""),IF(OR($P196="ne compte pas",$P196="absence"),0,""))),"")</f>
        <v/>
      </c>
      <c r="T196" s="26" t="n">
        <f aca="false">IF(AND(ISNUMBER($A196),$B196&lt;&gt;"",$G196&lt;&gt;"",$P196&lt;&gt;"absence"),1,0)</f>
        <v>0</v>
      </c>
      <c r="U196" s="26" t="n">
        <f aca="false">IF($T196=1,IF(COUNTIFS($B$2:$B196,$B196,$A$2:$A196,$A196,$T$2:$T196,1)=1,1,0),0)</f>
        <v>0</v>
      </c>
      <c r="V196" s="29" t="str">
        <f aca="false">IF(AND($A196="",$B196="",$G196=""),"",IF(NOT(ISNUMBER($A196)),"Date manquante ou non reconnue",IF($B196="","Technicien manquant",IF(COUNTIF(Production!$A$7:$A$21,$B196)=0,"Technicien absent de la liste (onglet Production)",IF($G196="","Code BPU manquant (colonne G)",IF($O196="?","Code BPU inconnu (onglet Prestations)",IF($P196="?","Catégorie inconnue (onglet Règles)",IF(AND($E196&lt;&gt;"",NOT(ISNUMBER($E196))),"Quantité non reconnue",IF(AND($P196="au prix",NOT(ISNUMBER($Q196))),"Prix sur devis à saisir (colonne I)",IF($S196="","Règle à compléter (onglet Règles)",""))))))))))</f>
        <v/>
      </c>
    </row>
    <row r="197" customFormat="false" ht="15" hidden="false" customHeight="false" outlineLevel="0" collapsed="false">
      <c r="A197" s="23"/>
      <c r="I197" s="24"/>
      <c r="J197" s="24"/>
      <c r="N197" s="25"/>
      <c r="O197" s="26" t="str">
        <f aca="false">IF($G197="","",IFERROR(INDEX(Prestations!$F$5:$F$256,MATCH($G197,Prestations!$B$5:$B$256,0)),"?"))</f>
        <v/>
      </c>
      <c r="P197" s="26" t="str">
        <f aca="false">IF($O197="","",IF($O197="?","?",IFERROR(INDEX(Règles!$C$5:$C$17,MATCH($O197,Règles!$A$5:$A$17,0)),"?")))</f>
        <v/>
      </c>
      <c r="Q197" s="27" t="str">
        <f aca="false">IF($G197="","",IF(ISNUMBER($I197),$I197,IFERROR(IF(ISNUMBER(INDEX(Prestations!$E$5:$E$256,MATCH($G197,Prestations!$B$5:$B$256,0))),INDEX(Prestations!$E$5:$E$256,MATCH($G197,Prestations!$B$5:$B$256,0)),""),"")))</f>
        <v/>
      </c>
      <c r="R197" s="27" t="str">
        <f aca="false">IFERROR(IF(ISNUMBER($Q197),$Q197*IF($E197="",1,$E197),""),"")</f>
        <v/>
      </c>
      <c r="S197" s="28" t="str">
        <f aca="false">IFERROR(IF($P197="au nombre",IF(N(INDEX(Règles!$D$5:$D$17,MATCH($O197,Règles!$A$5:$A$17,0)))&gt;0,IF($E197="",1,$E197)/INDEX(Règles!$D$5:$D$17,MATCH($O197,Règles!$A$5:$A$17,0)),""),IF($P197="au prix",IF(AND(ISNUMBER($R197),N(INDEX(Règles!$E$5:$E$17,MATCH($O197,Règles!$A$5:$A$17,0)))&gt;0),$R197/INDEX(Règles!$E$5:$E$17,MATCH($O197,Règles!$A$5:$A$17,0)),""),IF(OR($P197="ne compte pas",$P197="absence"),0,""))),"")</f>
        <v/>
      </c>
      <c r="T197" s="26" t="n">
        <f aca="false">IF(AND(ISNUMBER($A197),$B197&lt;&gt;"",$G197&lt;&gt;"",$P197&lt;&gt;"absence"),1,0)</f>
        <v>0</v>
      </c>
      <c r="U197" s="26" t="n">
        <f aca="false">IF($T197=1,IF(COUNTIFS($B$2:$B197,$B197,$A$2:$A197,$A197,$T$2:$T197,1)=1,1,0),0)</f>
        <v>0</v>
      </c>
      <c r="V197" s="29" t="str">
        <f aca="false">IF(AND($A197="",$B197="",$G197=""),"",IF(NOT(ISNUMBER($A197)),"Date manquante ou non reconnue",IF($B197="","Technicien manquant",IF(COUNTIF(Production!$A$7:$A$21,$B197)=0,"Technicien absent de la liste (onglet Production)",IF($G197="","Code BPU manquant (colonne G)",IF($O197="?","Code BPU inconnu (onglet Prestations)",IF($P197="?","Catégorie inconnue (onglet Règles)",IF(AND($E197&lt;&gt;"",NOT(ISNUMBER($E197))),"Quantité non reconnue",IF(AND($P197="au prix",NOT(ISNUMBER($Q197))),"Prix sur devis à saisir (colonne I)",IF($S197="","Règle à compléter (onglet Règles)",""))))))))))</f>
        <v/>
      </c>
    </row>
    <row r="198" customFormat="false" ht="15" hidden="false" customHeight="false" outlineLevel="0" collapsed="false">
      <c r="A198" s="23"/>
      <c r="I198" s="24"/>
      <c r="J198" s="24"/>
      <c r="N198" s="25"/>
      <c r="O198" s="26" t="str">
        <f aca="false">IF($G198="","",IFERROR(INDEX(Prestations!$F$5:$F$256,MATCH($G198,Prestations!$B$5:$B$256,0)),"?"))</f>
        <v/>
      </c>
      <c r="P198" s="26" t="str">
        <f aca="false">IF($O198="","",IF($O198="?","?",IFERROR(INDEX(Règles!$C$5:$C$17,MATCH($O198,Règles!$A$5:$A$17,0)),"?")))</f>
        <v/>
      </c>
      <c r="Q198" s="27" t="str">
        <f aca="false">IF($G198="","",IF(ISNUMBER($I198),$I198,IFERROR(IF(ISNUMBER(INDEX(Prestations!$E$5:$E$256,MATCH($G198,Prestations!$B$5:$B$256,0))),INDEX(Prestations!$E$5:$E$256,MATCH($G198,Prestations!$B$5:$B$256,0)),""),"")))</f>
        <v/>
      </c>
      <c r="R198" s="27" t="str">
        <f aca="false">IFERROR(IF(ISNUMBER($Q198),$Q198*IF($E198="",1,$E198),""),"")</f>
        <v/>
      </c>
      <c r="S198" s="28" t="str">
        <f aca="false">IFERROR(IF($P198="au nombre",IF(N(INDEX(Règles!$D$5:$D$17,MATCH($O198,Règles!$A$5:$A$17,0)))&gt;0,IF($E198="",1,$E198)/INDEX(Règles!$D$5:$D$17,MATCH($O198,Règles!$A$5:$A$17,0)),""),IF($P198="au prix",IF(AND(ISNUMBER($R198),N(INDEX(Règles!$E$5:$E$17,MATCH($O198,Règles!$A$5:$A$17,0)))&gt;0),$R198/INDEX(Règles!$E$5:$E$17,MATCH($O198,Règles!$A$5:$A$17,0)),""),IF(OR($P198="ne compte pas",$P198="absence"),0,""))),"")</f>
        <v/>
      </c>
      <c r="T198" s="26" t="n">
        <f aca="false">IF(AND(ISNUMBER($A198),$B198&lt;&gt;"",$G198&lt;&gt;"",$P198&lt;&gt;"absence"),1,0)</f>
        <v>0</v>
      </c>
      <c r="U198" s="26" t="n">
        <f aca="false">IF($T198=1,IF(COUNTIFS($B$2:$B198,$B198,$A$2:$A198,$A198,$T$2:$T198,1)=1,1,0),0)</f>
        <v>0</v>
      </c>
      <c r="V198" s="29" t="str">
        <f aca="false">IF(AND($A198="",$B198="",$G198=""),"",IF(NOT(ISNUMBER($A198)),"Date manquante ou non reconnue",IF($B198="","Technicien manquant",IF(COUNTIF(Production!$A$7:$A$21,$B198)=0,"Technicien absent de la liste (onglet Production)",IF($G198="","Code BPU manquant (colonne G)",IF($O198="?","Code BPU inconnu (onglet Prestations)",IF($P198="?","Catégorie inconnue (onglet Règles)",IF(AND($E198&lt;&gt;"",NOT(ISNUMBER($E198))),"Quantité non reconnue",IF(AND($P198="au prix",NOT(ISNUMBER($Q198))),"Prix sur devis à saisir (colonne I)",IF($S198="","Règle à compléter (onglet Règles)",""))))))))))</f>
        <v/>
      </c>
    </row>
    <row r="199" customFormat="false" ht="15" hidden="false" customHeight="false" outlineLevel="0" collapsed="false">
      <c r="A199" s="23"/>
      <c r="I199" s="24"/>
      <c r="J199" s="24"/>
      <c r="N199" s="25"/>
      <c r="O199" s="26" t="str">
        <f aca="false">IF($G199="","",IFERROR(INDEX(Prestations!$F$5:$F$256,MATCH($G199,Prestations!$B$5:$B$256,0)),"?"))</f>
        <v/>
      </c>
      <c r="P199" s="26" t="str">
        <f aca="false">IF($O199="","",IF($O199="?","?",IFERROR(INDEX(Règles!$C$5:$C$17,MATCH($O199,Règles!$A$5:$A$17,0)),"?")))</f>
        <v/>
      </c>
      <c r="Q199" s="27" t="str">
        <f aca="false">IF($G199="","",IF(ISNUMBER($I199),$I199,IFERROR(IF(ISNUMBER(INDEX(Prestations!$E$5:$E$256,MATCH($G199,Prestations!$B$5:$B$256,0))),INDEX(Prestations!$E$5:$E$256,MATCH($G199,Prestations!$B$5:$B$256,0)),""),"")))</f>
        <v/>
      </c>
      <c r="R199" s="27" t="str">
        <f aca="false">IFERROR(IF(ISNUMBER($Q199),$Q199*IF($E199="",1,$E199),""),"")</f>
        <v/>
      </c>
      <c r="S199" s="28" t="str">
        <f aca="false">IFERROR(IF($P199="au nombre",IF(N(INDEX(Règles!$D$5:$D$17,MATCH($O199,Règles!$A$5:$A$17,0)))&gt;0,IF($E199="",1,$E199)/INDEX(Règles!$D$5:$D$17,MATCH($O199,Règles!$A$5:$A$17,0)),""),IF($P199="au prix",IF(AND(ISNUMBER($R199),N(INDEX(Règles!$E$5:$E$17,MATCH($O199,Règles!$A$5:$A$17,0)))&gt;0),$R199/INDEX(Règles!$E$5:$E$17,MATCH($O199,Règles!$A$5:$A$17,0)),""),IF(OR($P199="ne compte pas",$P199="absence"),0,""))),"")</f>
        <v/>
      </c>
      <c r="T199" s="26" t="n">
        <f aca="false">IF(AND(ISNUMBER($A199),$B199&lt;&gt;"",$G199&lt;&gt;"",$P199&lt;&gt;"absence"),1,0)</f>
        <v>0</v>
      </c>
      <c r="U199" s="26" t="n">
        <f aca="false">IF($T199=1,IF(COUNTIFS($B$2:$B199,$B199,$A$2:$A199,$A199,$T$2:$T199,1)=1,1,0),0)</f>
        <v>0</v>
      </c>
      <c r="V199" s="29" t="str">
        <f aca="false">IF(AND($A199="",$B199="",$G199=""),"",IF(NOT(ISNUMBER($A199)),"Date manquante ou non reconnue",IF($B199="","Technicien manquant",IF(COUNTIF(Production!$A$7:$A$21,$B199)=0,"Technicien absent de la liste (onglet Production)",IF($G199="","Code BPU manquant (colonne G)",IF($O199="?","Code BPU inconnu (onglet Prestations)",IF($P199="?","Catégorie inconnue (onglet Règles)",IF(AND($E199&lt;&gt;"",NOT(ISNUMBER($E199))),"Quantité non reconnue",IF(AND($P199="au prix",NOT(ISNUMBER($Q199))),"Prix sur devis à saisir (colonne I)",IF($S199="","Règle à compléter (onglet Règles)",""))))))))))</f>
        <v/>
      </c>
    </row>
    <row r="200" customFormat="false" ht="15" hidden="false" customHeight="false" outlineLevel="0" collapsed="false">
      <c r="A200" s="23"/>
      <c r="I200" s="24"/>
      <c r="J200" s="24"/>
      <c r="N200" s="25"/>
      <c r="O200" s="26" t="str">
        <f aca="false">IF($G200="","",IFERROR(INDEX(Prestations!$F$5:$F$256,MATCH($G200,Prestations!$B$5:$B$256,0)),"?"))</f>
        <v/>
      </c>
      <c r="P200" s="26" t="str">
        <f aca="false">IF($O200="","",IF($O200="?","?",IFERROR(INDEX(Règles!$C$5:$C$17,MATCH($O200,Règles!$A$5:$A$17,0)),"?")))</f>
        <v/>
      </c>
      <c r="Q200" s="27" t="str">
        <f aca="false">IF($G200="","",IF(ISNUMBER($I200),$I200,IFERROR(IF(ISNUMBER(INDEX(Prestations!$E$5:$E$256,MATCH($G200,Prestations!$B$5:$B$256,0))),INDEX(Prestations!$E$5:$E$256,MATCH($G200,Prestations!$B$5:$B$256,0)),""),"")))</f>
        <v/>
      </c>
      <c r="R200" s="27" t="str">
        <f aca="false">IFERROR(IF(ISNUMBER($Q200),$Q200*IF($E200="",1,$E200),""),"")</f>
        <v/>
      </c>
      <c r="S200" s="28" t="str">
        <f aca="false">IFERROR(IF($P200="au nombre",IF(N(INDEX(Règles!$D$5:$D$17,MATCH($O200,Règles!$A$5:$A$17,0)))&gt;0,IF($E200="",1,$E200)/INDEX(Règles!$D$5:$D$17,MATCH($O200,Règles!$A$5:$A$17,0)),""),IF($P200="au prix",IF(AND(ISNUMBER($R200),N(INDEX(Règles!$E$5:$E$17,MATCH($O200,Règles!$A$5:$A$17,0)))&gt;0),$R200/INDEX(Règles!$E$5:$E$17,MATCH($O200,Règles!$A$5:$A$17,0)),""),IF(OR($P200="ne compte pas",$P200="absence"),0,""))),"")</f>
        <v/>
      </c>
      <c r="T200" s="26" t="n">
        <f aca="false">IF(AND(ISNUMBER($A200),$B200&lt;&gt;"",$G200&lt;&gt;"",$P200&lt;&gt;"absence"),1,0)</f>
        <v>0</v>
      </c>
      <c r="U200" s="26" t="n">
        <f aca="false">IF($T200=1,IF(COUNTIFS($B$2:$B200,$B200,$A$2:$A200,$A200,$T$2:$T200,1)=1,1,0),0)</f>
        <v>0</v>
      </c>
      <c r="V200" s="29" t="str">
        <f aca="false">IF(AND($A200="",$B200="",$G200=""),"",IF(NOT(ISNUMBER($A200)),"Date manquante ou non reconnue",IF($B200="","Technicien manquant",IF(COUNTIF(Production!$A$7:$A$21,$B200)=0,"Technicien absent de la liste (onglet Production)",IF($G200="","Code BPU manquant (colonne G)",IF($O200="?","Code BPU inconnu (onglet Prestations)",IF($P200="?","Catégorie inconnue (onglet Règles)",IF(AND($E200&lt;&gt;"",NOT(ISNUMBER($E200))),"Quantité non reconnue",IF(AND($P200="au prix",NOT(ISNUMBER($Q200))),"Prix sur devis à saisir (colonne I)",IF($S200="","Règle à compléter (onglet Règles)",""))))))))))</f>
        <v/>
      </c>
    </row>
    <row r="201" customFormat="false" ht="15" hidden="false" customHeight="false" outlineLevel="0" collapsed="false">
      <c r="A201" s="23"/>
      <c r="I201" s="24"/>
      <c r="J201" s="24"/>
      <c r="N201" s="25"/>
      <c r="O201" s="26" t="str">
        <f aca="false">IF($G201="","",IFERROR(INDEX(Prestations!$F$5:$F$256,MATCH($G201,Prestations!$B$5:$B$256,0)),"?"))</f>
        <v/>
      </c>
      <c r="P201" s="26" t="str">
        <f aca="false">IF($O201="","",IF($O201="?","?",IFERROR(INDEX(Règles!$C$5:$C$17,MATCH($O201,Règles!$A$5:$A$17,0)),"?")))</f>
        <v/>
      </c>
      <c r="Q201" s="27" t="str">
        <f aca="false">IF($G201="","",IF(ISNUMBER($I201),$I201,IFERROR(IF(ISNUMBER(INDEX(Prestations!$E$5:$E$256,MATCH($G201,Prestations!$B$5:$B$256,0))),INDEX(Prestations!$E$5:$E$256,MATCH($G201,Prestations!$B$5:$B$256,0)),""),"")))</f>
        <v/>
      </c>
      <c r="R201" s="27" t="str">
        <f aca="false">IFERROR(IF(ISNUMBER($Q201),$Q201*IF($E201="",1,$E201),""),"")</f>
        <v/>
      </c>
      <c r="S201" s="28" t="str">
        <f aca="false">IFERROR(IF($P201="au nombre",IF(N(INDEX(Règles!$D$5:$D$17,MATCH($O201,Règles!$A$5:$A$17,0)))&gt;0,IF($E201="",1,$E201)/INDEX(Règles!$D$5:$D$17,MATCH($O201,Règles!$A$5:$A$17,0)),""),IF($P201="au prix",IF(AND(ISNUMBER($R201),N(INDEX(Règles!$E$5:$E$17,MATCH($O201,Règles!$A$5:$A$17,0)))&gt;0),$R201/INDEX(Règles!$E$5:$E$17,MATCH($O201,Règles!$A$5:$A$17,0)),""),IF(OR($P201="ne compte pas",$P201="absence"),0,""))),"")</f>
        <v/>
      </c>
      <c r="T201" s="26" t="n">
        <f aca="false">IF(AND(ISNUMBER($A201),$B201&lt;&gt;"",$G201&lt;&gt;"",$P201&lt;&gt;"absence"),1,0)</f>
        <v>0</v>
      </c>
      <c r="U201" s="26" t="n">
        <f aca="false">IF($T201=1,IF(COUNTIFS($B$2:$B201,$B201,$A$2:$A201,$A201,$T$2:$T201,1)=1,1,0),0)</f>
        <v>0</v>
      </c>
      <c r="V201" s="29" t="str">
        <f aca="false">IF(AND($A201="",$B201="",$G201=""),"",IF(NOT(ISNUMBER($A201)),"Date manquante ou non reconnue",IF($B201="","Technicien manquant",IF(COUNTIF(Production!$A$7:$A$21,$B201)=0,"Technicien absent de la liste (onglet Production)",IF($G201="","Code BPU manquant (colonne G)",IF($O201="?","Code BPU inconnu (onglet Prestations)",IF($P201="?","Catégorie inconnue (onglet Règles)",IF(AND($E201&lt;&gt;"",NOT(ISNUMBER($E201))),"Quantité non reconnue",IF(AND($P201="au prix",NOT(ISNUMBER($Q201))),"Prix sur devis à saisir (colonne I)",IF($S201="","Règle à compléter (onglet Règles)",""))))))))))</f>
        <v/>
      </c>
    </row>
    <row r="202" customFormat="false" ht="15" hidden="false" customHeight="false" outlineLevel="0" collapsed="false">
      <c r="A202" s="23"/>
      <c r="I202" s="24"/>
      <c r="J202" s="24"/>
      <c r="N202" s="25"/>
      <c r="O202" s="26" t="str">
        <f aca="false">IF($G202="","",IFERROR(INDEX(Prestations!$F$5:$F$256,MATCH($G202,Prestations!$B$5:$B$256,0)),"?"))</f>
        <v/>
      </c>
      <c r="P202" s="26" t="str">
        <f aca="false">IF($O202="","",IF($O202="?","?",IFERROR(INDEX(Règles!$C$5:$C$17,MATCH($O202,Règles!$A$5:$A$17,0)),"?")))</f>
        <v/>
      </c>
      <c r="Q202" s="27" t="str">
        <f aca="false">IF($G202="","",IF(ISNUMBER($I202),$I202,IFERROR(IF(ISNUMBER(INDEX(Prestations!$E$5:$E$256,MATCH($G202,Prestations!$B$5:$B$256,0))),INDEX(Prestations!$E$5:$E$256,MATCH($G202,Prestations!$B$5:$B$256,0)),""),"")))</f>
        <v/>
      </c>
      <c r="R202" s="27" t="str">
        <f aca="false">IFERROR(IF(ISNUMBER($Q202),$Q202*IF($E202="",1,$E202),""),"")</f>
        <v/>
      </c>
      <c r="S202" s="28" t="str">
        <f aca="false">IFERROR(IF($P202="au nombre",IF(N(INDEX(Règles!$D$5:$D$17,MATCH($O202,Règles!$A$5:$A$17,0)))&gt;0,IF($E202="",1,$E202)/INDEX(Règles!$D$5:$D$17,MATCH($O202,Règles!$A$5:$A$17,0)),""),IF($P202="au prix",IF(AND(ISNUMBER($R202),N(INDEX(Règles!$E$5:$E$17,MATCH($O202,Règles!$A$5:$A$17,0)))&gt;0),$R202/INDEX(Règles!$E$5:$E$17,MATCH($O202,Règles!$A$5:$A$17,0)),""),IF(OR($P202="ne compte pas",$P202="absence"),0,""))),"")</f>
        <v/>
      </c>
      <c r="T202" s="26" t="n">
        <f aca="false">IF(AND(ISNUMBER($A202),$B202&lt;&gt;"",$G202&lt;&gt;"",$P202&lt;&gt;"absence"),1,0)</f>
        <v>0</v>
      </c>
      <c r="U202" s="26" t="n">
        <f aca="false">IF($T202=1,IF(COUNTIFS($B$2:$B202,$B202,$A$2:$A202,$A202,$T$2:$T202,1)=1,1,0),0)</f>
        <v>0</v>
      </c>
      <c r="V202" s="29" t="str">
        <f aca="false">IF(AND($A202="",$B202="",$G202=""),"",IF(NOT(ISNUMBER($A202)),"Date manquante ou non reconnue",IF($B202="","Technicien manquant",IF(COUNTIF(Production!$A$7:$A$21,$B202)=0,"Technicien absent de la liste (onglet Production)",IF($G202="","Code BPU manquant (colonne G)",IF($O202="?","Code BPU inconnu (onglet Prestations)",IF($P202="?","Catégorie inconnue (onglet Règles)",IF(AND($E202&lt;&gt;"",NOT(ISNUMBER($E202))),"Quantité non reconnue",IF(AND($P202="au prix",NOT(ISNUMBER($Q202))),"Prix sur devis à saisir (colonne I)",IF($S202="","Règle à compléter (onglet Règles)",""))))))))))</f>
        <v/>
      </c>
    </row>
    <row r="203" customFormat="false" ht="15" hidden="false" customHeight="false" outlineLevel="0" collapsed="false">
      <c r="A203" s="23"/>
      <c r="I203" s="24"/>
      <c r="J203" s="24"/>
      <c r="N203" s="25"/>
      <c r="O203" s="26" t="str">
        <f aca="false">IF($G203="","",IFERROR(INDEX(Prestations!$F$5:$F$256,MATCH($G203,Prestations!$B$5:$B$256,0)),"?"))</f>
        <v/>
      </c>
      <c r="P203" s="26" t="str">
        <f aca="false">IF($O203="","",IF($O203="?","?",IFERROR(INDEX(Règles!$C$5:$C$17,MATCH($O203,Règles!$A$5:$A$17,0)),"?")))</f>
        <v/>
      </c>
      <c r="Q203" s="27" t="str">
        <f aca="false">IF($G203="","",IF(ISNUMBER($I203),$I203,IFERROR(IF(ISNUMBER(INDEX(Prestations!$E$5:$E$256,MATCH($G203,Prestations!$B$5:$B$256,0))),INDEX(Prestations!$E$5:$E$256,MATCH($G203,Prestations!$B$5:$B$256,0)),""),"")))</f>
        <v/>
      </c>
      <c r="R203" s="27" t="str">
        <f aca="false">IFERROR(IF(ISNUMBER($Q203),$Q203*IF($E203="",1,$E203),""),"")</f>
        <v/>
      </c>
      <c r="S203" s="28" t="str">
        <f aca="false">IFERROR(IF($P203="au nombre",IF(N(INDEX(Règles!$D$5:$D$17,MATCH($O203,Règles!$A$5:$A$17,0)))&gt;0,IF($E203="",1,$E203)/INDEX(Règles!$D$5:$D$17,MATCH($O203,Règles!$A$5:$A$17,0)),""),IF($P203="au prix",IF(AND(ISNUMBER($R203),N(INDEX(Règles!$E$5:$E$17,MATCH($O203,Règles!$A$5:$A$17,0)))&gt;0),$R203/INDEX(Règles!$E$5:$E$17,MATCH($O203,Règles!$A$5:$A$17,0)),""),IF(OR($P203="ne compte pas",$P203="absence"),0,""))),"")</f>
        <v/>
      </c>
      <c r="T203" s="26" t="n">
        <f aca="false">IF(AND(ISNUMBER($A203),$B203&lt;&gt;"",$G203&lt;&gt;"",$P203&lt;&gt;"absence"),1,0)</f>
        <v>0</v>
      </c>
      <c r="U203" s="26" t="n">
        <f aca="false">IF($T203=1,IF(COUNTIFS($B$2:$B203,$B203,$A$2:$A203,$A203,$T$2:$T203,1)=1,1,0),0)</f>
        <v>0</v>
      </c>
      <c r="V203" s="29" t="str">
        <f aca="false">IF(AND($A203="",$B203="",$G203=""),"",IF(NOT(ISNUMBER($A203)),"Date manquante ou non reconnue",IF($B203="","Technicien manquant",IF(COUNTIF(Production!$A$7:$A$21,$B203)=0,"Technicien absent de la liste (onglet Production)",IF($G203="","Code BPU manquant (colonne G)",IF($O203="?","Code BPU inconnu (onglet Prestations)",IF($P203="?","Catégorie inconnue (onglet Règles)",IF(AND($E203&lt;&gt;"",NOT(ISNUMBER($E203))),"Quantité non reconnue",IF(AND($P203="au prix",NOT(ISNUMBER($Q203))),"Prix sur devis à saisir (colonne I)",IF($S203="","Règle à compléter (onglet Règles)",""))))))))))</f>
        <v/>
      </c>
    </row>
    <row r="204" customFormat="false" ht="15" hidden="false" customHeight="false" outlineLevel="0" collapsed="false">
      <c r="A204" s="23"/>
      <c r="I204" s="24"/>
      <c r="J204" s="24"/>
      <c r="N204" s="25"/>
      <c r="O204" s="26" t="str">
        <f aca="false">IF($G204="","",IFERROR(INDEX(Prestations!$F$5:$F$256,MATCH($G204,Prestations!$B$5:$B$256,0)),"?"))</f>
        <v/>
      </c>
      <c r="P204" s="26" t="str">
        <f aca="false">IF($O204="","",IF($O204="?","?",IFERROR(INDEX(Règles!$C$5:$C$17,MATCH($O204,Règles!$A$5:$A$17,0)),"?")))</f>
        <v/>
      </c>
      <c r="Q204" s="27" t="str">
        <f aca="false">IF($G204="","",IF(ISNUMBER($I204),$I204,IFERROR(IF(ISNUMBER(INDEX(Prestations!$E$5:$E$256,MATCH($G204,Prestations!$B$5:$B$256,0))),INDEX(Prestations!$E$5:$E$256,MATCH($G204,Prestations!$B$5:$B$256,0)),""),"")))</f>
        <v/>
      </c>
      <c r="R204" s="27" t="str">
        <f aca="false">IFERROR(IF(ISNUMBER($Q204),$Q204*IF($E204="",1,$E204),""),"")</f>
        <v/>
      </c>
      <c r="S204" s="28" t="str">
        <f aca="false">IFERROR(IF($P204="au nombre",IF(N(INDEX(Règles!$D$5:$D$17,MATCH($O204,Règles!$A$5:$A$17,0)))&gt;0,IF($E204="",1,$E204)/INDEX(Règles!$D$5:$D$17,MATCH($O204,Règles!$A$5:$A$17,0)),""),IF($P204="au prix",IF(AND(ISNUMBER($R204),N(INDEX(Règles!$E$5:$E$17,MATCH($O204,Règles!$A$5:$A$17,0)))&gt;0),$R204/INDEX(Règles!$E$5:$E$17,MATCH($O204,Règles!$A$5:$A$17,0)),""),IF(OR($P204="ne compte pas",$P204="absence"),0,""))),"")</f>
        <v/>
      </c>
      <c r="T204" s="26" t="n">
        <f aca="false">IF(AND(ISNUMBER($A204),$B204&lt;&gt;"",$G204&lt;&gt;"",$P204&lt;&gt;"absence"),1,0)</f>
        <v>0</v>
      </c>
      <c r="U204" s="26" t="n">
        <f aca="false">IF($T204=1,IF(COUNTIFS($B$2:$B204,$B204,$A$2:$A204,$A204,$T$2:$T204,1)=1,1,0),0)</f>
        <v>0</v>
      </c>
      <c r="V204" s="29" t="str">
        <f aca="false">IF(AND($A204="",$B204="",$G204=""),"",IF(NOT(ISNUMBER($A204)),"Date manquante ou non reconnue",IF($B204="","Technicien manquant",IF(COUNTIF(Production!$A$7:$A$21,$B204)=0,"Technicien absent de la liste (onglet Production)",IF($G204="","Code BPU manquant (colonne G)",IF($O204="?","Code BPU inconnu (onglet Prestations)",IF($P204="?","Catégorie inconnue (onglet Règles)",IF(AND($E204&lt;&gt;"",NOT(ISNUMBER($E204))),"Quantité non reconnue",IF(AND($P204="au prix",NOT(ISNUMBER($Q204))),"Prix sur devis à saisir (colonne I)",IF($S204="","Règle à compléter (onglet Règles)",""))))))))))</f>
        <v/>
      </c>
    </row>
    <row r="205" customFormat="false" ht="15" hidden="false" customHeight="false" outlineLevel="0" collapsed="false">
      <c r="A205" s="23"/>
      <c r="I205" s="24"/>
      <c r="J205" s="24"/>
      <c r="N205" s="25"/>
      <c r="O205" s="26" t="str">
        <f aca="false">IF($G205="","",IFERROR(INDEX(Prestations!$F$5:$F$256,MATCH($G205,Prestations!$B$5:$B$256,0)),"?"))</f>
        <v/>
      </c>
      <c r="P205" s="26" t="str">
        <f aca="false">IF($O205="","",IF($O205="?","?",IFERROR(INDEX(Règles!$C$5:$C$17,MATCH($O205,Règles!$A$5:$A$17,0)),"?")))</f>
        <v/>
      </c>
      <c r="Q205" s="27" t="str">
        <f aca="false">IF($G205="","",IF(ISNUMBER($I205),$I205,IFERROR(IF(ISNUMBER(INDEX(Prestations!$E$5:$E$256,MATCH($G205,Prestations!$B$5:$B$256,0))),INDEX(Prestations!$E$5:$E$256,MATCH($G205,Prestations!$B$5:$B$256,0)),""),"")))</f>
        <v/>
      </c>
      <c r="R205" s="27" t="str">
        <f aca="false">IFERROR(IF(ISNUMBER($Q205),$Q205*IF($E205="",1,$E205),""),"")</f>
        <v/>
      </c>
      <c r="S205" s="28" t="str">
        <f aca="false">IFERROR(IF($P205="au nombre",IF(N(INDEX(Règles!$D$5:$D$17,MATCH($O205,Règles!$A$5:$A$17,0)))&gt;0,IF($E205="",1,$E205)/INDEX(Règles!$D$5:$D$17,MATCH($O205,Règles!$A$5:$A$17,0)),""),IF($P205="au prix",IF(AND(ISNUMBER($R205),N(INDEX(Règles!$E$5:$E$17,MATCH($O205,Règles!$A$5:$A$17,0)))&gt;0),$R205/INDEX(Règles!$E$5:$E$17,MATCH($O205,Règles!$A$5:$A$17,0)),""),IF(OR($P205="ne compte pas",$P205="absence"),0,""))),"")</f>
        <v/>
      </c>
      <c r="T205" s="26" t="n">
        <f aca="false">IF(AND(ISNUMBER($A205),$B205&lt;&gt;"",$G205&lt;&gt;"",$P205&lt;&gt;"absence"),1,0)</f>
        <v>0</v>
      </c>
      <c r="U205" s="26" t="n">
        <f aca="false">IF($T205=1,IF(COUNTIFS($B$2:$B205,$B205,$A$2:$A205,$A205,$T$2:$T205,1)=1,1,0),0)</f>
        <v>0</v>
      </c>
      <c r="V205" s="29" t="str">
        <f aca="false">IF(AND($A205="",$B205="",$G205=""),"",IF(NOT(ISNUMBER($A205)),"Date manquante ou non reconnue",IF($B205="","Technicien manquant",IF(COUNTIF(Production!$A$7:$A$21,$B205)=0,"Technicien absent de la liste (onglet Production)",IF($G205="","Code BPU manquant (colonne G)",IF($O205="?","Code BPU inconnu (onglet Prestations)",IF($P205="?","Catégorie inconnue (onglet Règles)",IF(AND($E205&lt;&gt;"",NOT(ISNUMBER($E205))),"Quantité non reconnue",IF(AND($P205="au prix",NOT(ISNUMBER($Q205))),"Prix sur devis à saisir (colonne I)",IF($S205="","Règle à compléter (onglet Règles)",""))))))))))</f>
        <v/>
      </c>
    </row>
    <row r="206" customFormat="false" ht="15" hidden="false" customHeight="false" outlineLevel="0" collapsed="false">
      <c r="A206" s="23"/>
      <c r="I206" s="24"/>
      <c r="J206" s="24"/>
      <c r="N206" s="25"/>
      <c r="O206" s="26" t="str">
        <f aca="false">IF($G206="","",IFERROR(INDEX(Prestations!$F$5:$F$256,MATCH($G206,Prestations!$B$5:$B$256,0)),"?"))</f>
        <v/>
      </c>
      <c r="P206" s="26" t="str">
        <f aca="false">IF($O206="","",IF($O206="?","?",IFERROR(INDEX(Règles!$C$5:$C$17,MATCH($O206,Règles!$A$5:$A$17,0)),"?")))</f>
        <v/>
      </c>
      <c r="Q206" s="27" t="str">
        <f aca="false">IF($G206="","",IF(ISNUMBER($I206),$I206,IFERROR(IF(ISNUMBER(INDEX(Prestations!$E$5:$E$256,MATCH($G206,Prestations!$B$5:$B$256,0))),INDEX(Prestations!$E$5:$E$256,MATCH($G206,Prestations!$B$5:$B$256,0)),""),"")))</f>
        <v/>
      </c>
      <c r="R206" s="27" t="str">
        <f aca="false">IFERROR(IF(ISNUMBER($Q206),$Q206*IF($E206="",1,$E206),""),"")</f>
        <v/>
      </c>
      <c r="S206" s="28" t="str">
        <f aca="false">IFERROR(IF($P206="au nombre",IF(N(INDEX(Règles!$D$5:$D$17,MATCH($O206,Règles!$A$5:$A$17,0)))&gt;0,IF($E206="",1,$E206)/INDEX(Règles!$D$5:$D$17,MATCH($O206,Règles!$A$5:$A$17,0)),""),IF($P206="au prix",IF(AND(ISNUMBER($R206),N(INDEX(Règles!$E$5:$E$17,MATCH($O206,Règles!$A$5:$A$17,0)))&gt;0),$R206/INDEX(Règles!$E$5:$E$17,MATCH($O206,Règles!$A$5:$A$17,0)),""),IF(OR($P206="ne compte pas",$P206="absence"),0,""))),"")</f>
        <v/>
      </c>
      <c r="T206" s="26" t="n">
        <f aca="false">IF(AND(ISNUMBER($A206),$B206&lt;&gt;"",$G206&lt;&gt;"",$P206&lt;&gt;"absence"),1,0)</f>
        <v>0</v>
      </c>
      <c r="U206" s="26" t="n">
        <f aca="false">IF($T206=1,IF(COUNTIFS($B$2:$B206,$B206,$A$2:$A206,$A206,$T$2:$T206,1)=1,1,0),0)</f>
        <v>0</v>
      </c>
      <c r="V206" s="29" t="str">
        <f aca="false">IF(AND($A206="",$B206="",$G206=""),"",IF(NOT(ISNUMBER($A206)),"Date manquante ou non reconnue",IF($B206="","Technicien manquant",IF(COUNTIF(Production!$A$7:$A$21,$B206)=0,"Technicien absent de la liste (onglet Production)",IF($G206="","Code BPU manquant (colonne G)",IF($O206="?","Code BPU inconnu (onglet Prestations)",IF($P206="?","Catégorie inconnue (onglet Règles)",IF(AND($E206&lt;&gt;"",NOT(ISNUMBER($E206))),"Quantité non reconnue",IF(AND($P206="au prix",NOT(ISNUMBER($Q206))),"Prix sur devis à saisir (colonne I)",IF($S206="","Règle à compléter (onglet Règles)",""))))))))))</f>
        <v/>
      </c>
    </row>
    <row r="207" customFormat="false" ht="15" hidden="false" customHeight="false" outlineLevel="0" collapsed="false">
      <c r="A207" s="23"/>
      <c r="I207" s="24"/>
      <c r="J207" s="24"/>
      <c r="N207" s="25"/>
      <c r="O207" s="26" t="str">
        <f aca="false">IF($G207="","",IFERROR(INDEX(Prestations!$F$5:$F$256,MATCH($G207,Prestations!$B$5:$B$256,0)),"?"))</f>
        <v/>
      </c>
      <c r="P207" s="26" t="str">
        <f aca="false">IF($O207="","",IF($O207="?","?",IFERROR(INDEX(Règles!$C$5:$C$17,MATCH($O207,Règles!$A$5:$A$17,0)),"?")))</f>
        <v/>
      </c>
      <c r="Q207" s="27" t="str">
        <f aca="false">IF($G207="","",IF(ISNUMBER($I207),$I207,IFERROR(IF(ISNUMBER(INDEX(Prestations!$E$5:$E$256,MATCH($G207,Prestations!$B$5:$B$256,0))),INDEX(Prestations!$E$5:$E$256,MATCH($G207,Prestations!$B$5:$B$256,0)),""),"")))</f>
        <v/>
      </c>
      <c r="R207" s="27" t="str">
        <f aca="false">IFERROR(IF(ISNUMBER($Q207),$Q207*IF($E207="",1,$E207),""),"")</f>
        <v/>
      </c>
      <c r="S207" s="28" t="str">
        <f aca="false">IFERROR(IF($P207="au nombre",IF(N(INDEX(Règles!$D$5:$D$17,MATCH($O207,Règles!$A$5:$A$17,0)))&gt;0,IF($E207="",1,$E207)/INDEX(Règles!$D$5:$D$17,MATCH($O207,Règles!$A$5:$A$17,0)),""),IF($P207="au prix",IF(AND(ISNUMBER($R207),N(INDEX(Règles!$E$5:$E$17,MATCH($O207,Règles!$A$5:$A$17,0)))&gt;0),$R207/INDEX(Règles!$E$5:$E$17,MATCH($O207,Règles!$A$5:$A$17,0)),""),IF(OR($P207="ne compte pas",$P207="absence"),0,""))),"")</f>
        <v/>
      </c>
      <c r="T207" s="26" t="n">
        <f aca="false">IF(AND(ISNUMBER($A207),$B207&lt;&gt;"",$G207&lt;&gt;"",$P207&lt;&gt;"absence"),1,0)</f>
        <v>0</v>
      </c>
      <c r="U207" s="26" t="n">
        <f aca="false">IF($T207=1,IF(COUNTIFS($B$2:$B207,$B207,$A$2:$A207,$A207,$T$2:$T207,1)=1,1,0),0)</f>
        <v>0</v>
      </c>
      <c r="V207" s="29" t="str">
        <f aca="false">IF(AND($A207="",$B207="",$G207=""),"",IF(NOT(ISNUMBER($A207)),"Date manquante ou non reconnue",IF($B207="","Technicien manquant",IF(COUNTIF(Production!$A$7:$A$21,$B207)=0,"Technicien absent de la liste (onglet Production)",IF($G207="","Code BPU manquant (colonne G)",IF($O207="?","Code BPU inconnu (onglet Prestations)",IF($P207="?","Catégorie inconnue (onglet Règles)",IF(AND($E207&lt;&gt;"",NOT(ISNUMBER($E207))),"Quantité non reconnue",IF(AND($P207="au prix",NOT(ISNUMBER($Q207))),"Prix sur devis à saisir (colonne I)",IF($S207="","Règle à compléter (onglet Règles)",""))))))))))</f>
        <v/>
      </c>
    </row>
    <row r="208" customFormat="false" ht="15" hidden="false" customHeight="false" outlineLevel="0" collapsed="false">
      <c r="A208" s="23"/>
      <c r="I208" s="24"/>
      <c r="J208" s="24"/>
      <c r="N208" s="25"/>
      <c r="O208" s="26" t="str">
        <f aca="false">IF($G208="","",IFERROR(INDEX(Prestations!$F$5:$F$256,MATCH($G208,Prestations!$B$5:$B$256,0)),"?"))</f>
        <v/>
      </c>
      <c r="P208" s="26" t="str">
        <f aca="false">IF($O208="","",IF($O208="?","?",IFERROR(INDEX(Règles!$C$5:$C$17,MATCH($O208,Règles!$A$5:$A$17,0)),"?")))</f>
        <v/>
      </c>
      <c r="Q208" s="27" t="str">
        <f aca="false">IF($G208="","",IF(ISNUMBER($I208),$I208,IFERROR(IF(ISNUMBER(INDEX(Prestations!$E$5:$E$256,MATCH($G208,Prestations!$B$5:$B$256,0))),INDEX(Prestations!$E$5:$E$256,MATCH($G208,Prestations!$B$5:$B$256,0)),""),"")))</f>
        <v/>
      </c>
      <c r="R208" s="27" t="str">
        <f aca="false">IFERROR(IF(ISNUMBER($Q208),$Q208*IF($E208="",1,$E208),""),"")</f>
        <v/>
      </c>
      <c r="S208" s="28" t="str">
        <f aca="false">IFERROR(IF($P208="au nombre",IF(N(INDEX(Règles!$D$5:$D$17,MATCH($O208,Règles!$A$5:$A$17,0)))&gt;0,IF($E208="",1,$E208)/INDEX(Règles!$D$5:$D$17,MATCH($O208,Règles!$A$5:$A$17,0)),""),IF($P208="au prix",IF(AND(ISNUMBER($R208),N(INDEX(Règles!$E$5:$E$17,MATCH($O208,Règles!$A$5:$A$17,0)))&gt;0),$R208/INDEX(Règles!$E$5:$E$17,MATCH($O208,Règles!$A$5:$A$17,0)),""),IF(OR($P208="ne compte pas",$P208="absence"),0,""))),"")</f>
        <v/>
      </c>
      <c r="T208" s="26" t="n">
        <f aca="false">IF(AND(ISNUMBER($A208),$B208&lt;&gt;"",$G208&lt;&gt;"",$P208&lt;&gt;"absence"),1,0)</f>
        <v>0</v>
      </c>
      <c r="U208" s="26" t="n">
        <f aca="false">IF($T208=1,IF(COUNTIFS($B$2:$B208,$B208,$A$2:$A208,$A208,$T$2:$T208,1)=1,1,0),0)</f>
        <v>0</v>
      </c>
      <c r="V208" s="29" t="str">
        <f aca="false">IF(AND($A208="",$B208="",$G208=""),"",IF(NOT(ISNUMBER($A208)),"Date manquante ou non reconnue",IF($B208="","Technicien manquant",IF(COUNTIF(Production!$A$7:$A$21,$B208)=0,"Technicien absent de la liste (onglet Production)",IF($G208="","Code BPU manquant (colonne G)",IF($O208="?","Code BPU inconnu (onglet Prestations)",IF($P208="?","Catégorie inconnue (onglet Règles)",IF(AND($E208&lt;&gt;"",NOT(ISNUMBER($E208))),"Quantité non reconnue",IF(AND($P208="au prix",NOT(ISNUMBER($Q208))),"Prix sur devis à saisir (colonne I)",IF($S208="","Règle à compléter (onglet Règles)",""))))))))))</f>
        <v/>
      </c>
    </row>
    <row r="209" customFormat="false" ht="15" hidden="false" customHeight="false" outlineLevel="0" collapsed="false">
      <c r="A209" s="23"/>
      <c r="I209" s="24"/>
      <c r="J209" s="24"/>
      <c r="N209" s="25"/>
      <c r="O209" s="26" t="str">
        <f aca="false">IF($G209="","",IFERROR(INDEX(Prestations!$F$5:$F$256,MATCH($G209,Prestations!$B$5:$B$256,0)),"?"))</f>
        <v/>
      </c>
      <c r="P209" s="26" t="str">
        <f aca="false">IF($O209="","",IF($O209="?","?",IFERROR(INDEX(Règles!$C$5:$C$17,MATCH($O209,Règles!$A$5:$A$17,0)),"?")))</f>
        <v/>
      </c>
      <c r="Q209" s="27" t="str">
        <f aca="false">IF($G209="","",IF(ISNUMBER($I209),$I209,IFERROR(IF(ISNUMBER(INDEX(Prestations!$E$5:$E$256,MATCH($G209,Prestations!$B$5:$B$256,0))),INDEX(Prestations!$E$5:$E$256,MATCH($G209,Prestations!$B$5:$B$256,0)),""),"")))</f>
        <v/>
      </c>
      <c r="R209" s="27" t="str">
        <f aca="false">IFERROR(IF(ISNUMBER($Q209),$Q209*IF($E209="",1,$E209),""),"")</f>
        <v/>
      </c>
      <c r="S209" s="28" t="str">
        <f aca="false">IFERROR(IF($P209="au nombre",IF(N(INDEX(Règles!$D$5:$D$17,MATCH($O209,Règles!$A$5:$A$17,0)))&gt;0,IF($E209="",1,$E209)/INDEX(Règles!$D$5:$D$17,MATCH($O209,Règles!$A$5:$A$17,0)),""),IF($P209="au prix",IF(AND(ISNUMBER($R209),N(INDEX(Règles!$E$5:$E$17,MATCH($O209,Règles!$A$5:$A$17,0)))&gt;0),$R209/INDEX(Règles!$E$5:$E$17,MATCH($O209,Règles!$A$5:$A$17,0)),""),IF(OR($P209="ne compte pas",$P209="absence"),0,""))),"")</f>
        <v/>
      </c>
      <c r="T209" s="26" t="n">
        <f aca="false">IF(AND(ISNUMBER($A209),$B209&lt;&gt;"",$G209&lt;&gt;"",$P209&lt;&gt;"absence"),1,0)</f>
        <v>0</v>
      </c>
      <c r="U209" s="26" t="n">
        <f aca="false">IF($T209=1,IF(COUNTIFS($B$2:$B209,$B209,$A$2:$A209,$A209,$T$2:$T209,1)=1,1,0),0)</f>
        <v>0</v>
      </c>
      <c r="V209" s="29" t="str">
        <f aca="false">IF(AND($A209="",$B209="",$G209=""),"",IF(NOT(ISNUMBER($A209)),"Date manquante ou non reconnue",IF($B209="","Technicien manquant",IF(COUNTIF(Production!$A$7:$A$21,$B209)=0,"Technicien absent de la liste (onglet Production)",IF($G209="","Code BPU manquant (colonne G)",IF($O209="?","Code BPU inconnu (onglet Prestations)",IF($P209="?","Catégorie inconnue (onglet Règles)",IF(AND($E209&lt;&gt;"",NOT(ISNUMBER($E209))),"Quantité non reconnue",IF(AND($P209="au prix",NOT(ISNUMBER($Q209))),"Prix sur devis à saisir (colonne I)",IF($S209="","Règle à compléter (onglet Règles)",""))))))))))</f>
        <v/>
      </c>
    </row>
    <row r="210" customFormat="false" ht="15" hidden="false" customHeight="false" outlineLevel="0" collapsed="false">
      <c r="A210" s="23"/>
      <c r="I210" s="24"/>
      <c r="J210" s="24"/>
      <c r="N210" s="25"/>
      <c r="O210" s="26" t="str">
        <f aca="false">IF($G210="","",IFERROR(INDEX(Prestations!$F$5:$F$256,MATCH($G210,Prestations!$B$5:$B$256,0)),"?"))</f>
        <v/>
      </c>
      <c r="P210" s="26" t="str">
        <f aca="false">IF($O210="","",IF($O210="?","?",IFERROR(INDEX(Règles!$C$5:$C$17,MATCH($O210,Règles!$A$5:$A$17,0)),"?")))</f>
        <v/>
      </c>
      <c r="Q210" s="27" t="str">
        <f aca="false">IF($G210="","",IF(ISNUMBER($I210),$I210,IFERROR(IF(ISNUMBER(INDEX(Prestations!$E$5:$E$256,MATCH($G210,Prestations!$B$5:$B$256,0))),INDEX(Prestations!$E$5:$E$256,MATCH($G210,Prestations!$B$5:$B$256,0)),""),"")))</f>
        <v/>
      </c>
      <c r="R210" s="27" t="str">
        <f aca="false">IFERROR(IF(ISNUMBER($Q210),$Q210*IF($E210="",1,$E210),""),"")</f>
        <v/>
      </c>
      <c r="S210" s="28" t="str">
        <f aca="false">IFERROR(IF($P210="au nombre",IF(N(INDEX(Règles!$D$5:$D$17,MATCH($O210,Règles!$A$5:$A$17,0)))&gt;0,IF($E210="",1,$E210)/INDEX(Règles!$D$5:$D$17,MATCH($O210,Règles!$A$5:$A$17,0)),""),IF($P210="au prix",IF(AND(ISNUMBER($R210),N(INDEX(Règles!$E$5:$E$17,MATCH($O210,Règles!$A$5:$A$17,0)))&gt;0),$R210/INDEX(Règles!$E$5:$E$17,MATCH($O210,Règles!$A$5:$A$17,0)),""),IF(OR($P210="ne compte pas",$P210="absence"),0,""))),"")</f>
        <v/>
      </c>
      <c r="T210" s="26" t="n">
        <f aca="false">IF(AND(ISNUMBER($A210),$B210&lt;&gt;"",$G210&lt;&gt;"",$P210&lt;&gt;"absence"),1,0)</f>
        <v>0</v>
      </c>
      <c r="U210" s="26" t="n">
        <f aca="false">IF($T210=1,IF(COUNTIFS($B$2:$B210,$B210,$A$2:$A210,$A210,$T$2:$T210,1)=1,1,0),0)</f>
        <v>0</v>
      </c>
      <c r="V210" s="29" t="str">
        <f aca="false">IF(AND($A210="",$B210="",$G210=""),"",IF(NOT(ISNUMBER($A210)),"Date manquante ou non reconnue",IF($B210="","Technicien manquant",IF(COUNTIF(Production!$A$7:$A$21,$B210)=0,"Technicien absent de la liste (onglet Production)",IF($G210="","Code BPU manquant (colonne G)",IF($O210="?","Code BPU inconnu (onglet Prestations)",IF($P210="?","Catégorie inconnue (onglet Règles)",IF(AND($E210&lt;&gt;"",NOT(ISNUMBER($E210))),"Quantité non reconnue",IF(AND($P210="au prix",NOT(ISNUMBER($Q210))),"Prix sur devis à saisir (colonne I)",IF($S210="","Règle à compléter (onglet Règles)",""))))))))))</f>
        <v/>
      </c>
    </row>
    <row r="211" customFormat="false" ht="15" hidden="false" customHeight="false" outlineLevel="0" collapsed="false">
      <c r="A211" s="23"/>
      <c r="I211" s="24"/>
      <c r="J211" s="24"/>
      <c r="N211" s="25"/>
      <c r="O211" s="26" t="str">
        <f aca="false">IF($G211="","",IFERROR(INDEX(Prestations!$F$5:$F$256,MATCH($G211,Prestations!$B$5:$B$256,0)),"?"))</f>
        <v/>
      </c>
      <c r="P211" s="26" t="str">
        <f aca="false">IF($O211="","",IF($O211="?","?",IFERROR(INDEX(Règles!$C$5:$C$17,MATCH($O211,Règles!$A$5:$A$17,0)),"?")))</f>
        <v/>
      </c>
      <c r="Q211" s="27" t="str">
        <f aca="false">IF($G211="","",IF(ISNUMBER($I211),$I211,IFERROR(IF(ISNUMBER(INDEX(Prestations!$E$5:$E$256,MATCH($G211,Prestations!$B$5:$B$256,0))),INDEX(Prestations!$E$5:$E$256,MATCH($G211,Prestations!$B$5:$B$256,0)),""),"")))</f>
        <v/>
      </c>
      <c r="R211" s="27" t="str">
        <f aca="false">IFERROR(IF(ISNUMBER($Q211),$Q211*IF($E211="",1,$E211),""),"")</f>
        <v/>
      </c>
      <c r="S211" s="28" t="str">
        <f aca="false">IFERROR(IF($P211="au nombre",IF(N(INDEX(Règles!$D$5:$D$17,MATCH($O211,Règles!$A$5:$A$17,0)))&gt;0,IF($E211="",1,$E211)/INDEX(Règles!$D$5:$D$17,MATCH($O211,Règles!$A$5:$A$17,0)),""),IF($P211="au prix",IF(AND(ISNUMBER($R211),N(INDEX(Règles!$E$5:$E$17,MATCH($O211,Règles!$A$5:$A$17,0)))&gt;0),$R211/INDEX(Règles!$E$5:$E$17,MATCH($O211,Règles!$A$5:$A$17,0)),""),IF(OR($P211="ne compte pas",$P211="absence"),0,""))),"")</f>
        <v/>
      </c>
      <c r="T211" s="26" t="n">
        <f aca="false">IF(AND(ISNUMBER($A211),$B211&lt;&gt;"",$G211&lt;&gt;"",$P211&lt;&gt;"absence"),1,0)</f>
        <v>0</v>
      </c>
      <c r="U211" s="26" t="n">
        <f aca="false">IF($T211=1,IF(COUNTIFS($B$2:$B211,$B211,$A$2:$A211,$A211,$T$2:$T211,1)=1,1,0),0)</f>
        <v>0</v>
      </c>
      <c r="V211" s="29" t="str">
        <f aca="false">IF(AND($A211="",$B211="",$G211=""),"",IF(NOT(ISNUMBER($A211)),"Date manquante ou non reconnue",IF($B211="","Technicien manquant",IF(COUNTIF(Production!$A$7:$A$21,$B211)=0,"Technicien absent de la liste (onglet Production)",IF($G211="","Code BPU manquant (colonne G)",IF($O211="?","Code BPU inconnu (onglet Prestations)",IF($P211="?","Catégorie inconnue (onglet Règles)",IF(AND($E211&lt;&gt;"",NOT(ISNUMBER($E211))),"Quantité non reconnue",IF(AND($P211="au prix",NOT(ISNUMBER($Q211))),"Prix sur devis à saisir (colonne I)",IF($S211="","Règle à compléter (onglet Règles)",""))))))))))</f>
        <v/>
      </c>
    </row>
    <row r="212" customFormat="false" ht="15" hidden="false" customHeight="false" outlineLevel="0" collapsed="false">
      <c r="A212" s="23"/>
      <c r="I212" s="24"/>
      <c r="J212" s="24"/>
      <c r="N212" s="25"/>
      <c r="O212" s="26" t="str">
        <f aca="false">IF($G212="","",IFERROR(INDEX(Prestations!$F$5:$F$256,MATCH($G212,Prestations!$B$5:$B$256,0)),"?"))</f>
        <v/>
      </c>
      <c r="P212" s="26" t="str">
        <f aca="false">IF($O212="","",IF($O212="?","?",IFERROR(INDEX(Règles!$C$5:$C$17,MATCH($O212,Règles!$A$5:$A$17,0)),"?")))</f>
        <v/>
      </c>
      <c r="Q212" s="27" t="str">
        <f aca="false">IF($G212="","",IF(ISNUMBER($I212),$I212,IFERROR(IF(ISNUMBER(INDEX(Prestations!$E$5:$E$256,MATCH($G212,Prestations!$B$5:$B$256,0))),INDEX(Prestations!$E$5:$E$256,MATCH($G212,Prestations!$B$5:$B$256,0)),""),"")))</f>
        <v/>
      </c>
      <c r="R212" s="27" t="str">
        <f aca="false">IFERROR(IF(ISNUMBER($Q212),$Q212*IF($E212="",1,$E212),""),"")</f>
        <v/>
      </c>
      <c r="S212" s="28" t="str">
        <f aca="false">IFERROR(IF($P212="au nombre",IF(N(INDEX(Règles!$D$5:$D$17,MATCH($O212,Règles!$A$5:$A$17,0)))&gt;0,IF($E212="",1,$E212)/INDEX(Règles!$D$5:$D$17,MATCH($O212,Règles!$A$5:$A$17,0)),""),IF($P212="au prix",IF(AND(ISNUMBER($R212),N(INDEX(Règles!$E$5:$E$17,MATCH($O212,Règles!$A$5:$A$17,0)))&gt;0),$R212/INDEX(Règles!$E$5:$E$17,MATCH($O212,Règles!$A$5:$A$17,0)),""),IF(OR($P212="ne compte pas",$P212="absence"),0,""))),"")</f>
        <v/>
      </c>
      <c r="T212" s="26" t="n">
        <f aca="false">IF(AND(ISNUMBER($A212),$B212&lt;&gt;"",$G212&lt;&gt;"",$P212&lt;&gt;"absence"),1,0)</f>
        <v>0</v>
      </c>
      <c r="U212" s="26" t="n">
        <f aca="false">IF($T212=1,IF(COUNTIFS($B$2:$B212,$B212,$A$2:$A212,$A212,$T$2:$T212,1)=1,1,0),0)</f>
        <v>0</v>
      </c>
      <c r="V212" s="29" t="str">
        <f aca="false">IF(AND($A212="",$B212="",$G212=""),"",IF(NOT(ISNUMBER($A212)),"Date manquante ou non reconnue",IF($B212="","Technicien manquant",IF(COUNTIF(Production!$A$7:$A$21,$B212)=0,"Technicien absent de la liste (onglet Production)",IF($G212="","Code BPU manquant (colonne G)",IF($O212="?","Code BPU inconnu (onglet Prestations)",IF($P212="?","Catégorie inconnue (onglet Règles)",IF(AND($E212&lt;&gt;"",NOT(ISNUMBER($E212))),"Quantité non reconnue",IF(AND($P212="au prix",NOT(ISNUMBER($Q212))),"Prix sur devis à saisir (colonne I)",IF($S212="","Règle à compléter (onglet Règles)",""))))))))))</f>
        <v/>
      </c>
    </row>
    <row r="213" customFormat="false" ht="15" hidden="false" customHeight="false" outlineLevel="0" collapsed="false">
      <c r="A213" s="23"/>
      <c r="I213" s="24"/>
      <c r="J213" s="24"/>
      <c r="N213" s="25"/>
      <c r="O213" s="26" t="str">
        <f aca="false">IF($G213="","",IFERROR(INDEX(Prestations!$F$5:$F$256,MATCH($G213,Prestations!$B$5:$B$256,0)),"?"))</f>
        <v/>
      </c>
      <c r="P213" s="26" t="str">
        <f aca="false">IF($O213="","",IF($O213="?","?",IFERROR(INDEX(Règles!$C$5:$C$17,MATCH($O213,Règles!$A$5:$A$17,0)),"?")))</f>
        <v/>
      </c>
      <c r="Q213" s="27" t="str">
        <f aca="false">IF($G213="","",IF(ISNUMBER($I213),$I213,IFERROR(IF(ISNUMBER(INDEX(Prestations!$E$5:$E$256,MATCH($G213,Prestations!$B$5:$B$256,0))),INDEX(Prestations!$E$5:$E$256,MATCH($G213,Prestations!$B$5:$B$256,0)),""),"")))</f>
        <v/>
      </c>
      <c r="R213" s="27" t="str">
        <f aca="false">IFERROR(IF(ISNUMBER($Q213),$Q213*IF($E213="",1,$E213),""),"")</f>
        <v/>
      </c>
      <c r="S213" s="28" t="str">
        <f aca="false">IFERROR(IF($P213="au nombre",IF(N(INDEX(Règles!$D$5:$D$17,MATCH($O213,Règles!$A$5:$A$17,0)))&gt;0,IF($E213="",1,$E213)/INDEX(Règles!$D$5:$D$17,MATCH($O213,Règles!$A$5:$A$17,0)),""),IF($P213="au prix",IF(AND(ISNUMBER($R213),N(INDEX(Règles!$E$5:$E$17,MATCH($O213,Règles!$A$5:$A$17,0)))&gt;0),$R213/INDEX(Règles!$E$5:$E$17,MATCH($O213,Règles!$A$5:$A$17,0)),""),IF(OR($P213="ne compte pas",$P213="absence"),0,""))),"")</f>
        <v/>
      </c>
      <c r="T213" s="26" t="n">
        <f aca="false">IF(AND(ISNUMBER($A213),$B213&lt;&gt;"",$G213&lt;&gt;"",$P213&lt;&gt;"absence"),1,0)</f>
        <v>0</v>
      </c>
      <c r="U213" s="26" t="n">
        <f aca="false">IF($T213=1,IF(COUNTIFS($B$2:$B213,$B213,$A$2:$A213,$A213,$T$2:$T213,1)=1,1,0),0)</f>
        <v>0</v>
      </c>
      <c r="V213" s="29" t="str">
        <f aca="false">IF(AND($A213="",$B213="",$G213=""),"",IF(NOT(ISNUMBER($A213)),"Date manquante ou non reconnue",IF($B213="","Technicien manquant",IF(COUNTIF(Production!$A$7:$A$21,$B213)=0,"Technicien absent de la liste (onglet Production)",IF($G213="","Code BPU manquant (colonne G)",IF($O213="?","Code BPU inconnu (onglet Prestations)",IF($P213="?","Catégorie inconnue (onglet Règles)",IF(AND($E213&lt;&gt;"",NOT(ISNUMBER($E213))),"Quantité non reconnue",IF(AND($P213="au prix",NOT(ISNUMBER($Q213))),"Prix sur devis à saisir (colonne I)",IF($S213="","Règle à compléter (onglet Règles)",""))))))))))</f>
        <v/>
      </c>
    </row>
    <row r="214" customFormat="false" ht="15" hidden="false" customHeight="false" outlineLevel="0" collapsed="false">
      <c r="A214" s="23"/>
      <c r="I214" s="24"/>
      <c r="J214" s="24"/>
      <c r="N214" s="25"/>
      <c r="O214" s="26" t="str">
        <f aca="false">IF($G214="","",IFERROR(INDEX(Prestations!$F$5:$F$256,MATCH($G214,Prestations!$B$5:$B$256,0)),"?"))</f>
        <v/>
      </c>
      <c r="P214" s="26" t="str">
        <f aca="false">IF($O214="","",IF($O214="?","?",IFERROR(INDEX(Règles!$C$5:$C$17,MATCH($O214,Règles!$A$5:$A$17,0)),"?")))</f>
        <v/>
      </c>
      <c r="Q214" s="27" t="str">
        <f aca="false">IF($G214="","",IF(ISNUMBER($I214),$I214,IFERROR(IF(ISNUMBER(INDEX(Prestations!$E$5:$E$256,MATCH($G214,Prestations!$B$5:$B$256,0))),INDEX(Prestations!$E$5:$E$256,MATCH($G214,Prestations!$B$5:$B$256,0)),""),"")))</f>
        <v/>
      </c>
      <c r="R214" s="27" t="str">
        <f aca="false">IFERROR(IF(ISNUMBER($Q214),$Q214*IF($E214="",1,$E214),""),"")</f>
        <v/>
      </c>
      <c r="S214" s="28" t="str">
        <f aca="false">IFERROR(IF($P214="au nombre",IF(N(INDEX(Règles!$D$5:$D$17,MATCH($O214,Règles!$A$5:$A$17,0)))&gt;0,IF($E214="",1,$E214)/INDEX(Règles!$D$5:$D$17,MATCH($O214,Règles!$A$5:$A$17,0)),""),IF($P214="au prix",IF(AND(ISNUMBER($R214),N(INDEX(Règles!$E$5:$E$17,MATCH($O214,Règles!$A$5:$A$17,0)))&gt;0),$R214/INDEX(Règles!$E$5:$E$17,MATCH($O214,Règles!$A$5:$A$17,0)),""),IF(OR($P214="ne compte pas",$P214="absence"),0,""))),"")</f>
        <v/>
      </c>
      <c r="T214" s="26" t="n">
        <f aca="false">IF(AND(ISNUMBER($A214),$B214&lt;&gt;"",$G214&lt;&gt;"",$P214&lt;&gt;"absence"),1,0)</f>
        <v>0</v>
      </c>
      <c r="U214" s="26" t="n">
        <f aca="false">IF($T214=1,IF(COUNTIFS($B$2:$B214,$B214,$A$2:$A214,$A214,$T$2:$T214,1)=1,1,0),0)</f>
        <v>0</v>
      </c>
      <c r="V214" s="29" t="str">
        <f aca="false">IF(AND($A214="",$B214="",$G214=""),"",IF(NOT(ISNUMBER($A214)),"Date manquante ou non reconnue",IF($B214="","Technicien manquant",IF(COUNTIF(Production!$A$7:$A$21,$B214)=0,"Technicien absent de la liste (onglet Production)",IF($G214="","Code BPU manquant (colonne G)",IF($O214="?","Code BPU inconnu (onglet Prestations)",IF($P214="?","Catégorie inconnue (onglet Règles)",IF(AND($E214&lt;&gt;"",NOT(ISNUMBER($E214))),"Quantité non reconnue",IF(AND($P214="au prix",NOT(ISNUMBER($Q214))),"Prix sur devis à saisir (colonne I)",IF($S214="","Règle à compléter (onglet Règles)",""))))))))))</f>
        <v/>
      </c>
    </row>
    <row r="215" customFormat="false" ht="15" hidden="false" customHeight="false" outlineLevel="0" collapsed="false">
      <c r="A215" s="23"/>
      <c r="I215" s="24"/>
      <c r="J215" s="24"/>
      <c r="N215" s="25"/>
      <c r="O215" s="26" t="str">
        <f aca="false">IF($G215="","",IFERROR(INDEX(Prestations!$F$5:$F$256,MATCH($G215,Prestations!$B$5:$B$256,0)),"?"))</f>
        <v/>
      </c>
      <c r="P215" s="26" t="str">
        <f aca="false">IF($O215="","",IF($O215="?","?",IFERROR(INDEX(Règles!$C$5:$C$17,MATCH($O215,Règles!$A$5:$A$17,0)),"?")))</f>
        <v/>
      </c>
      <c r="Q215" s="27" t="str">
        <f aca="false">IF($G215="","",IF(ISNUMBER($I215),$I215,IFERROR(IF(ISNUMBER(INDEX(Prestations!$E$5:$E$256,MATCH($G215,Prestations!$B$5:$B$256,0))),INDEX(Prestations!$E$5:$E$256,MATCH($G215,Prestations!$B$5:$B$256,0)),""),"")))</f>
        <v/>
      </c>
      <c r="R215" s="27" t="str">
        <f aca="false">IFERROR(IF(ISNUMBER($Q215),$Q215*IF($E215="",1,$E215),""),"")</f>
        <v/>
      </c>
      <c r="S215" s="28" t="str">
        <f aca="false">IFERROR(IF($P215="au nombre",IF(N(INDEX(Règles!$D$5:$D$17,MATCH($O215,Règles!$A$5:$A$17,0)))&gt;0,IF($E215="",1,$E215)/INDEX(Règles!$D$5:$D$17,MATCH($O215,Règles!$A$5:$A$17,0)),""),IF($P215="au prix",IF(AND(ISNUMBER($R215),N(INDEX(Règles!$E$5:$E$17,MATCH($O215,Règles!$A$5:$A$17,0)))&gt;0),$R215/INDEX(Règles!$E$5:$E$17,MATCH($O215,Règles!$A$5:$A$17,0)),""),IF(OR($P215="ne compte pas",$P215="absence"),0,""))),"")</f>
        <v/>
      </c>
      <c r="T215" s="26" t="n">
        <f aca="false">IF(AND(ISNUMBER($A215),$B215&lt;&gt;"",$G215&lt;&gt;"",$P215&lt;&gt;"absence"),1,0)</f>
        <v>0</v>
      </c>
      <c r="U215" s="26" t="n">
        <f aca="false">IF($T215=1,IF(COUNTIFS($B$2:$B215,$B215,$A$2:$A215,$A215,$T$2:$T215,1)=1,1,0),0)</f>
        <v>0</v>
      </c>
      <c r="V215" s="29" t="str">
        <f aca="false">IF(AND($A215="",$B215="",$G215=""),"",IF(NOT(ISNUMBER($A215)),"Date manquante ou non reconnue",IF($B215="","Technicien manquant",IF(COUNTIF(Production!$A$7:$A$21,$B215)=0,"Technicien absent de la liste (onglet Production)",IF($G215="","Code BPU manquant (colonne G)",IF($O215="?","Code BPU inconnu (onglet Prestations)",IF($P215="?","Catégorie inconnue (onglet Règles)",IF(AND($E215&lt;&gt;"",NOT(ISNUMBER($E215))),"Quantité non reconnue",IF(AND($P215="au prix",NOT(ISNUMBER($Q215))),"Prix sur devis à saisir (colonne I)",IF($S215="","Règle à compléter (onglet Règles)",""))))))))))</f>
        <v/>
      </c>
    </row>
    <row r="216" customFormat="false" ht="15" hidden="false" customHeight="false" outlineLevel="0" collapsed="false">
      <c r="A216" s="23"/>
      <c r="I216" s="24"/>
      <c r="J216" s="24"/>
      <c r="N216" s="25"/>
      <c r="O216" s="26" t="str">
        <f aca="false">IF($G216="","",IFERROR(INDEX(Prestations!$F$5:$F$256,MATCH($G216,Prestations!$B$5:$B$256,0)),"?"))</f>
        <v/>
      </c>
      <c r="P216" s="26" t="str">
        <f aca="false">IF($O216="","",IF($O216="?","?",IFERROR(INDEX(Règles!$C$5:$C$17,MATCH($O216,Règles!$A$5:$A$17,0)),"?")))</f>
        <v/>
      </c>
      <c r="Q216" s="27" t="str">
        <f aca="false">IF($G216="","",IF(ISNUMBER($I216),$I216,IFERROR(IF(ISNUMBER(INDEX(Prestations!$E$5:$E$256,MATCH($G216,Prestations!$B$5:$B$256,0))),INDEX(Prestations!$E$5:$E$256,MATCH($G216,Prestations!$B$5:$B$256,0)),""),"")))</f>
        <v/>
      </c>
      <c r="R216" s="27" t="str">
        <f aca="false">IFERROR(IF(ISNUMBER($Q216),$Q216*IF($E216="",1,$E216),""),"")</f>
        <v/>
      </c>
      <c r="S216" s="28" t="str">
        <f aca="false">IFERROR(IF($P216="au nombre",IF(N(INDEX(Règles!$D$5:$D$17,MATCH($O216,Règles!$A$5:$A$17,0)))&gt;0,IF($E216="",1,$E216)/INDEX(Règles!$D$5:$D$17,MATCH($O216,Règles!$A$5:$A$17,0)),""),IF($P216="au prix",IF(AND(ISNUMBER($R216),N(INDEX(Règles!$E$5:$E$17,MATCH($O216,Règles!$A$5:$A$17,0)))&gt;0),$R216/INDEX(Règles!$E$5:$E$17,MATCH($O216,Règles!$A$5:$A$17,0)),""),IF(OR($P216="ne compte pas",$P216="absence"),0,""))),"")</f>
        <v/>
      </c>
      <c r="T216" s="26" t="n">
        <f aca="false">IF(AND(ISNUMBER($A216),$B216&lt;&gt;"",$G216&lt;&gt;"",$P216&lt;&gt;"absence"),1,0)</f>
        <v>0</v>
      </c>
      <c r="U216" s="26" t="n">
        <f aca="false">IF($T216=1,IF(COUNTIFS($B$2:$B216,$B216,$A$2:$A216,$A216,$T$2:$T216,1)=1,1,0),0)</f>
        <v>0</v>
      </c>
      <c r="V216" s="29" t="str">
        <f aca="false">IF(AND($A216="",$B216="",$G216=""),"",IF(NOT(ISNUMBER($A216)),"Date manquante ou non reconnue",IF($B216="","Technicien manquant",IF(COUNTIF(Production!$A$7:$A$21,$B216)=0,"Technicien absent de la liste (onglet Production)",IF($G216="","Code BPU manquant (colonne G)",IF($O216="?","Code BPU inconnu (onglet Prestations)",IF($P216="?","Catégorie inconnue (onglet Règles)",IF(AND($E216&lt;&gt;"",NOT(ISNUMBER($E216))),"Quantité non reconnue",IF(AND($P216="au prix",NOT(ISNUMBER($Q216))),"Prix sur devis à saisir (colonne I)",IF($S216="","Règle à compléter (onglet Règles)",""))))))))))</f>
        <v/>
      </c>
    </row>
    <row r="217" customFormat="false" ht="15" hidden="false" customHeight="false" outlineLevel="0" collapsed="false">
      <c r="A217" s="23"/>
      <c r="I217" s="24"/>
      <c r="J217" s="24"/>
      <c r="N217" s="25"/>
      <c r="O217" s="26" t="str">
        <f aca="false">IF($G217="","",IFERROR(INDEX(Prestations!$F$5:$F$256,MATCH($G217,Prestations!$B$5:$B$256,0)),"?"))</f>
        <v/>
      </c>
      <c r="P217" s="26" t="str">
        <f aca="false">IF($O217="","",IF($O217="?","?",IFERROR(INDEX(Règles!$C$5:$C$17,MATCH($O217,Règles!$A$5:$A$17,0)),"?")))</f>
        <v/>
      </c>
      <c r="Q217" s="27" t="str">
        <f aca="false">IF($G217="","",IF(ISNUMBER($I217),$I217,IFERROR(IF(ISNUMBER(INDEX(Prestations!$E$5:$E$256,MATCH($G217,Prestations!$B$5:$B$256,0))),INDEX(Prestations!$E$5:$E$256,MATCH($G217,Prestations!$B$5:$B$256,0)),""),"")))</f>
        <v/>
      </c>
      <c r="R217" s="27" t="str">
        <f aca="false">IFERROR(IF(ISNUMBER($Q217),$Q217*IF($E217="",1,$E217),""),"")</f>
        <v/>
      </c>
      <c r="S217" s="28" t="str">
        <f aca="false">IFERROR(IF($P217="au nombre",IF(N(INDEX(Règles!$D$5:$D$17,MATCH($O217,Règles!$A$5:$A$17,0)))&gt;0,IF($E217="",1,$E217)/INDEX(Règles!$D$5:$D$17,MATCH($O217,Règles!$A$5:$A$17,0)),""),IF($P217="au prix",IF(AND(ISNUMBER($R217),N(INDEX(Règles!$E$5:$E$17,MATCH($O217,Règles!$A$5:$A$17,0)))&gt;0),$R217/INDEX(Règles!$E$5:$E$17,MATCH($O217,Règles!$A$5:$A$17,0)),""),IF(OR($P217="ne compte pas",$P217="absence"),0,""))),"")</f>
        <v/>
      </c>
      <c r="T217" s="26" t="n">
        <f aca="false">IF(AND(ISNUMBER($A217),$B217&lt;&gt;"",$G217&lt;&gt;"",$P217&lt;&gt;"absence"),1,0)</f>
        <v>0</v>
      </c>
      <c r="U217" s="26" t="n">
        <f aca="false">IF($T217=1,IF(COUNTIFS($B$2:$B217,$B217,$A$2:$A217,$A217,$T$2:$T217,1)=1,1,0),0)</f>
        <v>0</v>
      </c>
      <c r="V217" s="29" t="str">
        <f aca="false">IF(AND($A217="",$B217="",$G217=""),"",IF(NOT(ISNUMBER($A217)),"Date manquante ou non reconnue",IF($B217="","Technicien manquant",IF(COUNTIF(Production!$A$7:$A$21,$B217)=0,"Technicien absent de la liste (onglet Production)",IF($G217="","Code BPU manquant (colonne G)",IF($O217="?","Code BPU inconnu (onglet Prestations)",IF($P217="?","Catégorie inconnue (onglet Règles)",IF(AND($E217&lt;&gt;"",NOT(ISNUMBER($E217))),"Quantité non reconnue",IF(AND($P217="au prix",NOT(ISNUMBER($Q217))),"Prix sur devis à saisir (colonne I)",IF($S217="","Règle à compléter (onglet Règles)",""))))))))))</f>
        <v/>
      </c>
    </row>
    <row r="218" customFormat="false" ht="15" hidden="false" customHeight="false" outlineLevel="0" collapsed="false">
      <c r="A218" s="23"/>
      <c r="I218" s="24"/>
      <c r="J218" s="24"/>
      <c r="N218" s="25"/>
      <c r="O218" s="26" t="str">
        <f aca="false">IF($G218="","",IFERROR(INDEX(Prestations!$F$5:$F$256,MATCH($G218,Prestations!$B$5:$B$256,0)),"?"))</f>
        <v/>
      </c>
      <c r="P218" s="26" t="str">
        <f aca="false">IF($O218="","",IF($O218="?","?",IFERROR(INDEX(Règles!$C$5:$C$17,MATCH($O218,Règles!$A$5:$A$17,0)),"?")))</f>
        <v/>
      </c>
      <c r="Q218" s="27" t="str">
        <f aca="false">IF($G218="","",IF(ISNUMBER($I218),$I218,IFERROR(IF(ISNUMBER(INDEX(Prestations!$E$5:$E$256,MATCH($G218,Prestations!$B$5:$B$256,0))),INDEX(Prestations!$E$5:$E$256,MATCH($G218,Prestations!$B$5:$B$256,0)),""),"")))</f>
        <v/>
      </c>
      <c r="R218" s="27" t="str">
        <f aca="false">IFERROR(IF(ISNUMBER($Q218),$Q218*IF($E218="",1,$E218),""),"")</f>
        <v/>
      </c>
      <c r="S218" s="28" t="str">
        <f aca="false">IFERROR(IF($P218="au nombre",IF(N(INDEX(Règles!$D$5:$D$17,MATCH($O218,Règles!$A$5:$A$17,0)))&gt;0,IF($E218="",1,$E218)/INDEX(Règles!$D$5:$D$17,MATCH($O218,Règles!$A$5:$A$17,0)),""),IF($P218="au prix",IF(AND(ISNUMBER($R218),N(INDEX(Règles!$E$5:$E$17,MATCH($O218,Règles!$A$5:$A$17,0)))&gt;0),$R218/INDEX(Règles!$E$5:$E$17,MATCH($O218,Règles!$A$5:$A$17,0)),""),IF(OR($P218="ne compte pas",$P218="absence"),0,""))),"")</f>
        <v/>
      </c>
      <c r="T218" s="26" t="n">
        <f aca="false">IF(AND(ISNUMBER($A218),$B218&lt;&gt;"",$G218&lt;&gt;"",$P218&lt;&gt;"absence"),1,0)</f>
        <v>0</v>
      </c>
      <c r="U218" s="26" t="n">
        <f aca="false">IF($T218=1,IF(COUNTIFS($B$2:$B218,$B218,$A$2:$A218,$A218,$T$2:$T218,1)=1,1,0),0)</f>
        <v>0</v>
      </c>
      <c r="V218" s="29" t="str">
        <f aca="false">IF(AND($A218="",$B218="",$G218=""),"",IF(NOT(ISNUMBER($A218)),"Date manquante ou non reconnue",IF($B218="","Technicien manquant",IF(COUNTIF(Production!$A$7:$A$21,$B218)=0,"Technicien absent de la liste (onglet Production)",IF($G218="","Code BPU manquant (colonne G)",IF($O218="?","Code BPU inconnu (onglet Prestations)",IF($P218="?","Catégorie inconnue (onglet Règles)",IF(AND($E218&lt;&gt;"",NOT(ISNUMBER($E218))),"Quantité non reconnue",IF(AND($P218="au prix",NOT(ISNUMBER($Q218))),"Prix sur devis à saisir (colonne I)",IF($S218="","Règle à compléter (onglet Règles)",""))))))))))</f>
        <v/>
      </c>
    </row>
    <row r="219" customFormat="false" ht="15" hidden="false" customHeight="false" outlineLevel="0" collapsed="false">
      <c r="A219" s="23"/>
      <c r="I219" s="24"/>
      <c r="J219" s="24"/>
      <c r="N219" s="25"/>
      <c r="O219" s="26" t="str">
        <f aca="false">IF($G219="","",IFERROR(INDEX(Prestations!$F$5:$F$256,MATCH($G219,Prestations!$B$5:$B$256,0)),"?"))</f>
        <v/>
      </c>
      <c r="P219" s="26" t="str">
        <f aca="false">IF($O219="","",IF($O219="?","?",IFERROR(INDEX(Règles!$C$5:$C$17,MATCH($O219,Règles!$A$5:$A$17,0)),"?")))</f>
        <v/>
      </c>
      <c r="Q219" s="27" t="str">
        <f aca="false">IF($G219="","",IF(ISNUMBER($I219),$I219,IFERROR(IF(ISNUMBER(INDEX(Prestations!$E$5:$E$256,MATCH($G219,Prestations!$B$5:$B$256,0))),INDEX(Prestations!$E$5:$E$256,MATCH($G219,Prestations!$B$5:$B$256,0)),""),"")))</f>
        <v/>
      </c>
      <c r="R219" s="27" t="str">
        <f aca="false">IFERROR(IF(ISNUMBER($Q219),$Q219*IF($E219="",1,$E219),""),"")</f>
        <v/>
      </c>
      <c r="S219" s="28" t="str">
        <f aca="false">IFERROR(IF($P219="au nombre",IF(N(INDEX(Règles!$D$5:$D$17,MATCH($O219,Règles!$A$5:$A$17,0)))&gt;0,IF($E219="",1,$E219)/INDEX(Règles!$D$5:$D$17,MATCH($O219,Règles!$A$5:$A$17,0)),""),IF($P219="au prix",IF(AND(ISNUMBER($R219),N(INDEX(Règles!$E$5:$E$17,MATCH($O219,Règles!$A$5:$A$17,0)))&gt;0),$R219/INDEX(Règles!$E$5:$E$17,MATCH($O219,Règles!$A$5:$A$17,0)),""),IF(OR($P219="ne compte pas",$P219="absence"),0,""))),"")</f>
        <v/>
      </c>
      <c r="T219" s="26" t="n">
        <f aca="false">IF(AND(ISNUMBER($A219),$B219&lt;&gt;"",$G219&lt;&gt;"",$P219&lt;&gt;"absence"),1,0)</f>
        <v>0</v>
      </c>
      <c r="U219" s="26" t="n">
        <f aca="false">IF($T219=1,IF(COUNTIFS($B$2:$B219,$B219,$A$2:$A219,$A219,$T$2:$T219,1)=1,1,0),0)</f>
        <v>0</v>
      </c>
      <c r="V219" s="29" t="str">
        <f aca="false">IF(AND($A219="",$B219="",$G219=""),"",IF(NOT(ISNUMBER($A219)),"Date manquante ou non reconnue",IF($B219="","Technicien manquant",IF(COUNTIF(Production!$A$7:$A$21,$B219)=0,"Technicien absent de la liste (onglet Production)",IF($G219="","Code BPU manquant (colonne G)",IF($O219="?","Code BPU inconnu (onglet Prestations)",IF($P219="?","Catégorie inconnue (onglet Règles)",IF(AND($E219&lt;&gt;"",NOT(ISNUMBER($E219))),"Quantité non reconnue",IF(AND($P219="au prix",NOT(ISNUMBER($Q219))),"Prix sur devis à saisir (colonne I)",IF($S219="","Règle à compléter (onglet Règles)",""))))))))))</f>
        <v/>
      </c>
    </row>
    <row r="220" customFormat="false" ht="15" hidden="false" customHeight="false" outlineLevel="0" collapsed="false">
      <c r="A220" s="23"/>
      <c r="I220" s="24"/>
      <c r="J220" s="24"/>
      <c r="N220" s="25"/>
      <c r="O220" s="26" t="str">
        <f aca="false">IF($G220="","",IFERROR(INDEX(Prestations!$F$5:$F$256,MATCH($G220,Prestations!$B$5:$B$256,0)),"?"))</f>
        <v/>
      </c>
      <c r="P220" s="26" t="str">
        <f aca="false">IF($O220="","",IF($O220="?","?",IFERROR(INDEX(Règles!$C$5:$C$17,MATCH($O220,Règles!$A$5:$A$17,0)),"?")))</f>
        <v/>
      </c>
      <c r="Q220" s="27" t="str">
        <f aca="false">IF($G220="","",IF(ISNUMBER($I220),$I220,IFERROR(IF(ISNUMBER(INDEX(Prestations!$E$5:$E$256,MATCH($G220,Prestations!$B$5:$B$256,0))),INDEX(Prestations!$E$5:$E$256,MATCH($G220,Prestations!$B$5:$B$256,0)),""),"")))</f>
        <v/>
      </c>
      <c r="R220" s="27" t="str">
        <f aca="false">IFERROR(IF(ISNUMBER($Q220),$Q220*IF($E220="",1,$E220),""),"")</f>
        <v/>
      </c>
      <c r="S220" s="28" t="str">
        <f aca="false">IFERROR(IF($P220="au nombre",IF(N(INDEX(Règles!$D$5:$D$17,MATCH($O220,Règles!$A$5:$A$17,0)))&gt;0,IF($E220="",1,$E220)/INDEX(Règles!$D$5:$D$17,MATCH($O220,Règles!$A$5:$A$17,0)),""),IF($P220="au prix",IF(AND(ISNUMBER($R220),N(INDEX(Règles!$E$5:$E$17,MATCH($O220,Règles!$A$5:$A$17,0)))&gt;0),$R220/INDEX(Règles!$E$5:$E$17,MATCH($O220,Règles!$A$5:$A$17,0)),""),IF(OR($P220="ne compte pas",$P220="absence"),0,""))),"")</f>
        <v/>
      </c>
      <c r="T220" s="26" t="n">
        <f aca="false">IF(AND(ISNUMBER($A220),$B220&lt;&gt;"",$G220&lt;&gt;"",$P220&lt;&gt;"absence"),1,0)</f>
        <v>0</v>
      </c>
      <c r="U220" s="26" t="n">
        <f aca="false">IF($T220=1,IF(COUNTIFS($B$2:$B220,$B220,$A$2:$A220,$A220,$T$2:$T220,1)=1,1,0),0)</f>
        <v>0</v>
      </c>
      <c r="V220" s="29" t="str">
        <f aca="false">IF(AND($A220="",$B220="",$G220=""),"",IF(NOT(ISNUMBER($A220)),"Date manquante ou non reconnue",IF($B220="","Technicien manquant",IF(COUNTIF(Production!$A$7:$A$21,$B220)=0,"Technicien absent de la liste (onglet Production)",IF($G220="","Code BPU manquant (colonne G)",IF($O220="?","Code BPU inconnu (onglet Prestations)",IF($P220="?","Catégorie inconnue (onglet Règles)",IF(AND($E220&lt;&gt;"",NOT(ISNUMBER($E220))),"Quantité non reconnue",IF(AND($P220="au prix",NOT(ISNUMBER($Q220))),"Prix sur devis à saisir (colonne I)",IF($S220="","Règle à compléter (onglet Règles)",""))))))))))</f>
        <v/>
      </c>
    </row>
    <row r="221" customFormat="false" ht="15" hidden="false" customHeight="false" outlineLevel="0" collapsed="false">
      <c r="A221" s="23"/>
      <c r="I221" s="24"/>
      <c r="J221" s="24"/>
      <c r="N221" s="25"/>
      <c r="O221" s="26" t="str">
        <f aca="false">IF($G221="","",IFERROR(INDEX(Prestations!$F$5:$F$256,MATCH($G221,Prestations!$B$5:$B$256,0)),"?"))</f>
        <v/>
      </c>
      <c r="P221" s="26" t="str">
        <f aca="false">IF($O221="","",IF($O221="?","?",IFERROR(INDEX(Règles!$C$5:$C$17,MATCH($O221,Règles!$A$5:$A$17,0)),"?")))</f>
        <v/>
      </c>
      <c r="Q221" s="27" t="str">
        <f aca="false">IF($G221="","",IF(ISNUMBER($I221),$I221,IFERROR(IF(ISNUMBER(INDEX(Prestations!$E$5:$E$256,MATCH($G221,Prestations!$B$5:$B$256,0))),INDEX(Prestations!$E$5:$E$256,MATCH($G221,Prestations!$B$5:$B$256,0)),""),"")))</f>
        <v/>
      </c>
      <c r="R221" s="27" t="str">
        <f aca="false">IFERROR(IF(ISNUMBER($Q221),$Q221*IF($E221="",1,$E221),""),"")</f>
        <v/>
      </c>
      <c r="S221" s="28" t="str">
        <f aca="false">IFERROR(IF($P221="au nombre",IF(N(INDEX(Règles!$D$5:$D$17,MATCH($O221,Règles!$A$5:$A$17,0)))&gt;0,IF($E221="",1,$E221)/INDEX(Règles!$D$5:$D$17,MATCH($O221,Règles!$A$5:$A$17,0)),""),IF($P221="au prix",IF(AND(ISNUMBER($R221),N(INDEX(Règles!$E$5:$E$17,MATCH($O221,Règles!$A$5:$A$17,0)))&gt;0),$R221/INDEX(Règles!$E$5:$E$17,MATCH($O221,Règles!$A$5:$A$17,0)),""),IF(OR($P221="ne compte pas",$P221="absence"),0,""))),"")</f>
        <v/>
      </c>
      <c r="T221" s="26" t="n">
        <f aca="false">IF(AND(ISNUMBER($A221),$B221&lt;&gt;"",$G221&lt;&gt;"",$P221&lt;&gt;"absence"),1,0)</f>
        <v>0</v>
      </c>
      <c r="U221" s="26" t="n">
        <f aca="false">IF($T221=1,IF(COUNTIFS($B$2:$B221,$B221,$A$2:$A221,$A221,$T$2:$T221,1)=1,1,0),0)</f>
        <v>0</v>
      </c>
      <c r="V221" s="29" t="str">
        <f aca="false">IF(AND($A221="",$B221="",$G221=""),"",IF(NOT(ISNUMBER($A221)),"Date manquante ou non reconnue",IF($B221="","Technicien manquant",IF(COUNTIF(Production!$A$7:$A$21,$B221)=0,"Technicien absent de la liste (onglet Production)",IF($G221="","Code BPU manquant (colonne G)",IF($O221="?","Code BPU inconnu (onglet Prestations)",IF($P221="?","Catégorie inconnue (onglet Règles)",IF(AND($E221&lt;&gt;"",NOT(ISNUMBER($E221))),"Quantité non reconnue",IF(AND($P221="au prix",NOT(ISNUMBER($Q221))),"Prix sur devis à saisir (colonne I)",IF($S221="","Règle à compléter (onglet Règles)",""))))))))))</f>
        <v/>
      </c>
    </row>
    <row r="222" customFormat="false" ht="15" hidden="false" customHeight="false" outlineLevel="0" collapsed="false">
      <c r="A222" s="23"/>
      <c r="I222" s="24"/>
      <c r="J222" s="24"/>
      <c r="N222" s="25"/>
      <c r="O222" s="26" t="str">
        <f aca="false">IF($G222="","",IFERROR(INDEX(Prestations!$F$5:$F$256,MATCH($G222,Prestations!$B$5:$B$256,0)),"?"))</f>
        <v/>
      </c>
      <c r="P222" s="26" t="str">
        <f aca="false">IF($O222="","",IF($O222="?","?",IFERROR(INDEX(Règles!$C$5:$C$17,MATCH($O222,Règles!$A$5:$A$17,0)),"?")))</f>
        <v/>
      </c>
      <c r="Q222" s="27" t="str">
        <f aca="false">IF($G222="","",IF(ISNUMBER($I222),$I222,IFERROR(IF(ISNUMBER(INDEX(Prestations!$E$5:$E$256,MATCH($G222,Prestations!$B$5:$B$256,0))),INDEX(Prestations!$E$5:$E$256,MATCH($G222,Prestations!$B$5:$B$256,0)),""),"")))</f>
        <v/>
      </c>
      <c r="R222" s="27" t="str">
        <f aca="false">IFERROR(IF(ISNUMBER($Q222),$Q222*IF($E222="",1,$E222),""),"")</f>
        <v/>
      </c>
      <c r="S222" s="28" t="str">
        <f aca="false">IFERROR(IF($P222="au nombre",IF(N(INDEX(Règles!$D$5:$D$17,MATCH($O222,Règles!$A$5:$A$17,0)))&gt;0,IF($E222="",1,$E222)/INDEX(Règles!$D$5:$D$17,MATCH($O222,Règles!$A$5:$A$17,0)),""),IF($P222="au prix",IF(AND(ISNUMBER($R222),N(INDEX(Règles!$E$5:$E$17,MATCH($O222,Règles!$A$5:$A$17,0)))&gt;0),$R222/INDEX(Règles!$E$5:$E$17,MATCH($O222,Règles!$A$5:$A$17,0)),""),IF(OR($P222="ne compte pas",$P222="absence"),0,""))),"")</f>
        <v/>
      </c>
      <c r="T222" s="26" t="n">
        <f aca="false">IF(AND(ISNUMBER($A222),$B222&lt;&gt;"",$G222&lt;&gt;"",$P222&lt;&gt;"absence"),1,0)</f>
        <v>0</v>
      </c>
      <c r="U222" s="26" t="n">
        <f aca="false">IF($T222=1,IF(COUNTIFS($B$2:$B222,$B222,$A$2:$A222,$A222,$T$2:$T222,1)=1,1,0),0)</f>
        <v>0</v>
      </c>
      <c r="V222" s="29" t="str">
        <f aca="false">IF(AND($A222="",$B222="",$G222=""),"",IF(NOT(ISNUMBER($A222)),"Date manquante ou non reconnue",IF($B222="","Technicien manquant",IF(COUNTIF(Production!$A$7:$A$21,$B222)=0,"Technicien absent de la liste (onglet Production)",IF($G222="","Code BPU manquant (colonne G)",IF($O222="?","Code BPU inconnu (onglet Prestations)",IF($P222="?","Catégorie inconnue (onglet Règles)",IF(AND($E222&lt;&gt;"",NOT(ISNUMBER($E222))),"Quantité non reconnue",IF(AND($P222="au prix",NOT(ISNUMBER($Q222))),"Prix sur devis à saisir (colonne I)",IF($S222="","Règle à compléter (onglet Règles)",""))))))))))</f>
        <v/>
      </c>
    </row>
    <row r="223" customFormat="false" ht="15" hidden="false" customHeight="false" outlineLevel="0" collapsed="false">
      <c r="A223" s="23"/>
      <c r="I223" s="24"/>
      <c r="J223" s="24"/>
      <c r="N223" s="25"/>
      <c r="O223" s="26" t="str">
        <f aca="false">IF($G223="","",IFERROR(INDEX(Prestations!$F$5:$F$256,MATCH($G223,Prestations!$B$5:$B$256,0)),"?"))</f>
        <v/>
      </c>
      <c r="P223" s="26" t="str">
        <f aca="false">IF($O223="","",IF($O223="?","?",IFERROR(INDEX(Règles!$C$5:$C$17,MATCH($O223,Règles!$A$5:$A$17,0)),"?")))</f>
        <v/>
      </c>
      <c r="Q223" s="27" t="str">
        <f aca="false">IF($G223="","",IF(ISNUMBER($I223),$I223,IFERROR(IF(ISNUMBER(INDEX(Prestations!$E$5:$E$256,MATCH($G223,Prestations!$B$5:$B$256,0))),INDEX(Prestations!$E$5:$E$256,MATCH($G223,Prestations!$B$5:$B$256,0)),""),"")))</f>
        <v/>
      </c>
      <c r="R223" s="27" t="str">
        <f aca="false">IFERROR(IF(ISNUMBER($Q223),$Q223*IF($E223="",1,$E223),""),"")</f>
        <v/>
      </c>
      <c r="S223" s="28" t="str">
        <f aca="false">IFERROR(IF($P223="au nombre",IF(N(INDEX(Règles!$D$5:$D$17,MATCH($O223,Règles!$A$5:$A$17,0)))&gt;0,IF($E223="",1,$E223)/INDEX(Règles!$D$5:$D$17,MATCH($O223,Règles!$A$5:$A$17,0)),""),IF($P223="au prix",IF(AND(ISNUMBER($R223),N(INDEX(Règles!$E$5:$E$17,MATCH($O223,Règles!$A$5:$A$17,0)))&gt;0),$R223/INDEX(Règles!$E$5:$E$17,MATCH($O223,Règles!$A$5:$A$17,0)),""),IF(OR($P223="ne compte pas",$P223="absence"),0,""))),"")</f>
        <v/>
      </c>
      <c r="T223" s="26" t="n">
        <f aca="false">IF(AND(ISNUMBER($A223),$B223&lt;&gt;"",$G223&lt;&gt;"",$P223&lt;&gt;"absence"),1,0)</f>
        <v>0</v>
      </c>
      <c r="U223" s="26" t="n">
        <f aca="false">IF($T223=1,IF(COUNTIFS($B$2:$B223,$B223,$A$2:$A223,$A223,$T$2:$T223,1)=1,1,0),0)</f>
        <v>0</v>
      </c>
      <c r="V223" s="29" t="str">
        <f aca="false">IF(AND($A223="",$B223="",$G223=""),"",IF(NOT(ISNUMBER($A223)),"Date manquante ou non reconnue",IF($B223="","Technicien manquant",IF(COUNTIF(Production!$A$7:$A$21,$B223)=0,"Technicien absent de la liste (onglet Production)",IF($G223="","Code BPU manquant (colonne G)",IF($O223="?","Code BPU inconnu (onglet Prestations)",IF($P223="?","Catégorie inconnue (onglet Règles)",IF(AND($E223&lt;&gt;"",NOT(ISNUMBER($E223))),"Quantité non reconnue",IF(AND($P223="au prix",NOT(ISNUMBER($Q223))),"Prix sur devis à saisir (colonne I)",IF($S223="","Règle à compléter (onglet Règles)",""))))))))))</f>
        <v/>
      </c>
    </row>
    <row r="224" customFormat="false" ht="15" hidden="false" customHeight="false" outlineLevel="0" collapsed="false">
      <c r="A224" s="23"/>
      <c r="I224" s="24"/>
      <c r="J224" s="24"/>
      <c r="N224" s="25"/>
      <c r="O224" s="26" t="str">
        <f aca="false">IF($G224="","",IFERROR(INDEX(Prestations!$F$5:$F$256,MATCH($G224,Prestations!$B$5:$B$256,0)),"?"))</f>
        <v/>
      </c>
      <c r="P224" s="26" t="str">
        <f aca="false">IF($O224="","",IF($O224="?","?",IFERROR(INDEX(Règles!$C$5:$C$17,MATCH($O224,Règles!$A$5:$A$17,0)),"?")))</f>
        <v/>
      </c>
      <c r="Q224" s="27" t="str">
        <f aca="false">IF($G224="","",IF(ISNUMBER($I224),$I224,IFERROR(IF(ISNUMBER(INDEX(Prestations!$E$5:$E$256,MATCH($G224,Prestations!$B$5:$B$256,0))),INDEX(Prestations!$E$5:$E$256,MATCH($G224,Prestations!$B$5:$B$256,0)),""),"")))</f>
        <v/>
      </c>
      <c r="R224" s="27" t="str">
        <f aca="false">IFERROR(IF(ISNUMBER($Q224),$Q224*IF($E224="",1,$E224),""),"")</f>
        <v/>
      </c>
      <c r="S224" s="28" t="str">
        <f aca="false">IFERROR(IF($P224="au nombre",IF(N(INDEX(Règles!$D$5:$D$17,MATCH($O224,Règles!$A$5:$A$17,0)))&gt;0,IF($E224="",1,$E224)/INDEX(Règles!$D$5:$D$17,MATCH($O224,Règles!$A$5:$A$17,0)),""),IF($P224="au prix",IF(AND(ISNUMBER($R224),N(INDEX(Règles!$E$5:$E$17,MATCH($O224,Règles!$A$5:$A$17,0)))&gt;0),$R224/INDEX(Règles!$E$5:$E$17,MATCH($O224,Règles!$A$5:$A$17,0)),""),IF(OR($P224="ne compte pas",$P224="absence"),0,""))),"")</f>
        <v/>
      </c>
      <c r="T224" s="26" t="n">
        <f aca="false">IF(AND(ISNUMBER($A224),$B224&lt;&gt;"",$G224&lt;&gt;"",$P224&lt;&gt;"absence"),1,0)</f>
        <v>0</v>
      </c>
      <c r="U224" s="26" t="n">
        <f aca="false">IF($T224=1,IF(COUNTIFS($B$2:$B224,$B224,$A$2:$A224,$A224,$T$2:$T224,1)=1,1,0),0)</f>
        <v>0</v>
      </c>
      <c r="V224" s="29" t="str">
        <f aca="false">IF(AND($A224="",$B224="",$G224=""),"",IF(NOT(ISNUMBER($A224)),"Date manquante ou non reconnue",IF($B224="","Technicien manquant",IF(COUNTIF(Production!$A$7:$A$21,$B224)=0,"Technicien absent de la liste (onglet Production)",IF($G224="","Code BPU manquant (colonne G)",IF($O224="?","Code BPU inconnu (onglet Prestations)",IF($P224="?","Catégorie inconnue (onglet Règles)",IF(AND($E224&lt;&gt;"",NOT(ISNUMBER($E224))),"Quantité non reconnue",IF(AND($P224="au prix",NOT(ISNUMBER($Q224))),"Prix sur devis à saisir (colonne I)",IF($S224="","Règle à compléter (onglet Règles)",""))))))))))</f>
        <v/>
      </c>
    </row>
    <row r="225" customFormat="false" ht="15" hidden="false" customHeight="false" outlineLevel="0" collapsed="false">
      <c r="A225" s="23"/>
      <c r="I225" s="24"/>
      <c r="J225" s="24"/>
      <c r="N225" s="25"/>
      <c r="O225" s="26" t="str">
        <f aca="false">IF($G225="","",IFERROR(INDEX(Prestations!$F$5:$F$256,MATCH($G225,Prestations!$B$5:$B$256,0)),"?"))</f>
        <v/>
      </c>
      <c r="P225" s="26" t="str">
        <f aca="false">IF($O225="","",IF($O225="?","?",IFERROR(INDEX(Règles!$C$5:$C$17,MATCH($O225,Règles!$A$5:$A$17,0)),"?")))</f>
        <v/>
      </c>
      <c r="Q225" s="27" t="str">
        <f aca="false">IF($G225="","",IF(ISNUMBER($I225),$I225,IFERROR(IF(ISNUMBER(INDEX(Prestations!$E$5:$E$256,MATCH($G225,Prestations!$B$5:$B$256,0))),INDEX(Prestations!$E$5:$E$256,MATCH($G225,Prestations!$B$5:$B$256,0)),""),"")))</f>
        <v/>
      </c>
      <c r="R225" s="27" t="str">
        <f aca="false">IFERROR(IF(ISNUMBER($Q225),$Q225*IF($E225="",1,$E225),""),"")</f>
        <v/>
      </c>
      <c r="S225" s="28" t="str">
        <f aca="false">IFERROR(IF($P225="au nombre",IF(N(INDEX(Règles!$D$5:$D$17,MATCH($O225,Règles!$A$5:$A$17,0)))&gt;0,IF($E225="",1,$E225)/INDEX(Règles!$D$5:$D$17,MATCH($O225,Règles!$A$5:$A$17,0)),""),IF($P225="au prix",IF(AND(ISNUMBER($R225),N(INDEX(Règles!$E$5:$E$17,MATCH($O225,Règles!$A$5:$A$17,0)))&gt;0),$R225/INDEX(Règles!$E$5:$E$17,MATCH($O225,Règles!$A$5:$A$17,0)),""),IF(OR($P225="ne compte pas",$P225="absence"),0,""))),"")</f>
        <v/>
      </c>
      <c r="T225" s="26" t="n">
        <f aca="false">IF(AND(ISNUMBER($A225),$B225&lt;&gt;"",$G225&lt;&gt;"",$P225&lt;&gt;"absence"),1,0)</f>
        <v>0</v>
      </c>
      <c r="U225" s="26" t="n">
        <f aca="false">IF($T225=1,IF(COUNTIFS($B$2:$B225,$B225,$A$2:$A225,$A225,$T$2:$T225,1)=1,1,0),0)</f>
        <v>0</v>
      </c>
      <c r="V225" s="29" t="str">
        <f aca="false">IF(AND($A225="",$B225="",$G225=""),"",IF(NOT(ISNUMBER($A225)),"Date manquante ou non reconnue",IF($B225="","Technicien manquant",IF(COUNTIF(Production!$A$7:$A$21,$B225)=0,"Technicien absent de la liste (onglet Production)",IF($G225="","Code BPU manquant (colonne G)",IF($O225="?","Code BPU inconnu (onglet Prestations)",IF($P225="?","Catégorie inconnue (onglet Règles)",IF(AND($E225&lt;&gt;"",NOT(ISNUMBER($E225))),"Quantité non reconnue",IF(AND($P225="au prix",NOT(ISNUMBER($Q225))),"Prix sur devis à saisir (colonne I)",IF($S225="","Règle à compléter (onglet Règles)",""))))))))))</f>
        <v/>
      </c>
    </row>
    <row r="226" customFormat="false" ht="15" hidden="false" customHeight="false" outlineLevel="0" collapsed="false">
      <c r="A226" s="23"/>
      <c r="I226" s="24"/>
      <c r="J226" s="24"/>
      <c r="N226" s="25"/>
      <c r="O226" s="26" t="str">
        <f aca="false">IF($G226="","",IFERROR(INDEX(Prestations!$F$5:$F$256,MATCH($G226,Prestations!$B$5:$B$256,0)),"?"))</f>
        <v/>
      </c>
      <c r="P226" s="26" t="str">
        <f aca="false">IF($O226="","",IF($O226="?","?",IFERROR(INDEX(Règles!$C$5:$C$17,MATCH($O226,Règles!$A$5:$A$17,0)),"?")))</f>
        <v/>
      </c>
      <c r="Q226" s="27" t="str">
        <f aca="false">IF($G226="","",IF(ISNUMBER($I226),$I226,IFERROR(IF(ISNUMBER(INDEX(Prestations!$E$5:$E$256,MATCH($G226,Prestations!$B$5:$B$256,0))),INDEX(Prestations!$E$5:$E$256,MATCH($G226,Prestations!$B$5:$B$256,0)),""),"")))</f>
        <v/>
      </c>
      <c r="R226" s="27" t="str">
        <f aca="false">IFERROR(IF(ISNUMBER($Q226),$Q226*IF($E226="",1,$E226),""),"")</f>
        <v/>
      </c>
      <c r="S226" s="28" t="str">
        <f aca="false">IFERROR(IF($P226="au nombre",IF(N(INDEX(Règles!$D$5:$D$17,MATCH($O226,Règles!$A$5:$A$17,0)))&gt;0,IF($E226="",1,$E226)/INDEX(Règles!$D$5:$D$17,MATCH($O226,Règles!$A$5:$A$17,0)),""),IF($P226="au prix",IF(AND(ISNUMBER($R226),N(INDEX(Règles!$E$5:$E$17,MATCH($O226,Règles!$A$5:$A$17,0)))&gt;0),$R226/INDEX(Règles!$E$5:$E$17,MATCH($O226,Règles!$A$5:$A$17,0)),""),IF(OR($P226="ne compte pas",$P226="absence"),0,""))),"")</f>
        <v/>
      </c>
      <c r="T226" s="26" t="n">
        <f aca="false">IF(AND(ISNUMBER($A226),$B226&lt;&gt;"",$G226&lt;&gt;"",$P226&lt;&gt;"absence"),1,0)</f>
        <v>0</v>
      </c>
      <c r="U226" s="26" t="n">
        <f aca="false">IF($T226=1,IF(COUNTIFS($B$2:$B226,$B226,$A$2:$A226,$A226,$T$2:$T226,1)=1,1,0),0)</f>
        <v>0</v>
      </c>
      <c r="V226" s="29" t="str">
        <f aca="false">IF(AND($A226="",$B226="",$G226=""),"",IF(NOT(ISNUMBER($A226)),"Date manquante ou non reconnue",IF($B226="","Technicien manquant",IF(COUNTIF(Production!$A$7:$A$21,$B226)=0,"Technicien absent de la liste (onglet Production)",IF($G226="","Code BPU manquant (colonne G)",IF($O226="?","Code BPU inconnu (onglet Prestations)",IF($P226="?","Catégorie inconnue (onglet Règles)",IF(AND($E226&lt;&gt;"",NOT(ISNUMBER($E226))),"Quantité non reconnue",IF(AND($P226="au prix",NOT(ISNUMBER($Q226))),"Prix sur devis à saisir (colonne I)",IF($S226="","Règle à compléter (onglet Règles)",""))))))))))</f>
        <v/>
      </c>
    </row>
    <row r="227" customFormat="false" ht="15" hidden="false" customHeight="false" outlineLevel="0" collapsed="false">
      <c r="A227" s="23"/>
      <c r="I227" s="24"/>
      <c r="J227" s="24"/>
      <c r="N227" s="25"/>
      <c r="O227" s="26" t="str">
        <f aca="false">IF($G227="","",IFERROR(INDEX(Prestations!$F$5:$F$256,MATCH($G227,Prestations!$B$5:$B$256,0)),"?"))</f>
        <v/>
      </c>
      <c r="P227" s="26" t="str">
        <f aca="false">IF($O227="","",IF($O227="?","?",IFERROR(INDEX(Règles!$C$5:$C$17,MATCH($O227,Règles!$A$5:$A$17,0)),"?")))</f>
        <v/>
      </c>
      <c r="Q227" s="27" t="str">
        <f aca="false">IF($G227="","",IF(ISNUMBER($I227),$I227,IFERROR(IF(ISNUMBER(INDEX(Prestations!$E$5:$E$256,MATCH($G227,Prestations!$B$5:$B$256,0))),INDEX(Prestations!$E$5:$E$256,MATCH($G227,Prestations!$B$5:$B$256,0)),""),"")))</f>
        <v/>
      </c>
      <c r="R227" s="27" t="str">
        <f aca="false">IFERROR(IF(ISNUMBER($Q227),$Q227*IF($E227="",1,$E227),""),"")</f>
        <v/>
      </c>
      <c r="S227" s="28" t="str">
        <f aca="false">IFERROR(IF($P227="au nombre",IF(N(INDEX(Règles!$D$5:$D$17,MATCH($O227,Règles!$A$5:$A$17,0)))&gt;0,IF($E227="",1,$E227)/INDEX(Règles!$D$5:$D$17,MATCH($O227,Règles!$A$5:$A$17,0)),""),IF($P227="au prix",IF(AND(ISNUMBER($R227),N(INDEX(Règles!$E$5:$E$17,MATCH($O227,Règles!$A$5:$A$17,0)))&gt;0),$R227/INDEX(Règles!$E$5:$E$17,MATCH($O227,Règles!$A$5:$A$17,0)),""),IF(OR($P227="ne compte pas",$P227="absence"),0,""))),"")</f>
        <v/>
      </c>
      <c r="T227" s="26" t="n">
        <f aca="false">IF(AND(ISNUMBER($A227),$B227&lt;&gt;"",$G227&lt;&gt;"",$P227&lt;&gt;"absence"),1,0)</f>
        <v>0</v>
      </c>
      <c r="U227" s="26" t="n">
        <f aca="false">IF($T227=1,IF(COUNTIFS($B$2:$B227,$B227,$A$2:$A227,$A227,$T$2:$T227,1)=1,1,0),0)</f>
        <v>0</v>
      </c>
      <c r="V227" s="29" t="str">
        <f aca="false">IF(AND($A227="",$B227="",$G227=""),"",IF(NOT(ISNUMBER($A227)),"Date manquante ou non reconnue",IF($B227="","Technicien manquant",IF(COUNTIF(Production!$A$7:$A$21,$B227)=0,"Technicien absent de la liste (onglet Production)",IF($G227="","Code BPU manquant (colonne G)",IF($O227="?","Code BPU inconnu (onglet Prestations)",IF($P227="?","Catégorie inconnue (onglet Règles)",IF(AND($E227&lt;&gt;"",NOT(ISNUMBER($E227))),"Quantité non reconnue",IF(AND($P227="au prix",NOT(ISNUMBER($Q227))),"Prix sur devis à saisir (colonne I)",IF($S227="","Règle à compléter (onglet Règles)",""))))))))))</f>
        <v/>
      </c>
    </row>
    <row r="228" customFormat="false" ht="15" hidden="false" customHeight="false" outlineLevel="0" collapsed="false">
      <c r="A228" s="23"/>
      <c r="I228" s="24"/>
      <c r="J228" s="24"/>
      <c r="N228" s="25"/>
      <c r="O228" s="26" t="str">
        <f aca="false">IF($G228="","",IFERROR(INDEX(Prestations!$F$5:$F$256,MATCH($G228,Prestations!$B$5:$B$256,0)),"?"))</f>
        <v/>
      </c>
      <c r="P228" s="26" t="str">
        <f aca="false">IF($O228="","",IF($O228="?","?",IFERROR(INDEX(Règles!$C$5:$C$17,MATCH($O228,Règles!$A$5:$A$17,0)),"?")))</f>
        <v/>
      </c>
      <c r="Q228" s="27" t="str">
        <f aca="false">IF($G228="","",IF(ISNUMBER($I228),$I228,IFERROR(IF(ISNUMBER(INDEX(Prestations!$E$5:$E$256,MATCH($G228,Prestations!$B$5:$B$256,0))),INDEX(Prestations!$E$5:$E$256,MATCH($G228,Prestations!$B$5:$B$256,0)),""),"")))</f>
        <v/>
      </c>
      <c r="R228" s="27" t="str">
        <f aca="false">IFERROR(IF(ISNUMBER($Q228),$Q228*IF($E228="",1,$E228),""),"")</f>
        <v/>
      </c>
      <c r="S228" s="28" t="str">
        <f aca="false">IFERROR(IF($P228="au nombre",IF(N(INDEX(Règles!$D$5:$D$17,MATCH($O228,Règles!$A$5:$A$17,0)))&gt;0,IF($E228="",1,$E228)/INDEX(Règles!$D$5:$D$17,MATCH($O228,Règles!$A$5:$A$17,0)),""),IF($P228="au prix",IF(AND(ISNUMBER($R228),N(INDEX(Règles!$E$5:$E$17,MATCH($O228,Règles!$A$5:$A$17,0)))&gt;0),$R228/INDEX(Règles!$E$5:$E$17,MATCH($O228,Règles!$A$5:$A$17,0)),""),IF(OR($P228="ne compte pas",$P228="absence"),0,""))),"")</f>
        <v/>
      </c>
      <c r="T228" s="26" t="n">
        <f aca="false">IF(AND(ISNUMBER($A228),$B228&lt;&gt;"",$G228&lt;&gt;"",$P228&lt;&gt;"absence"),1,0)</f>
        <v>0</v>
      </c>
      <c r="U228" s="26" t="n">
        <f aca="false">IF($T228=1,IF(COUNTIFS($B$2:$B228,$B228,$A$2:$A228,$A228,$T$2:$T228,1)=1,1,0),0)</f>
        <v>0</v>
      </c>
      <c r="V228" s="29" t="str">
        <f aca="false">IF(AND($A228="",$B228="",$G228=""),"",IF(NOT(ISNUMBER($A228)),"Date manquante ou non reconnue",IF($B228="","Technicien manquant",IF(COUNTIF(Production!$A$7:$A$21,$B228)=0,"Technicien absent de la liste (onglet Production)",IF($G228="","Code BPU manquant (colonne G)",IF($O228="?","Code BPU inconnu (onglet Prestations)",IF($P228="?","Catégorie inconnue (onglet Règles)",IF(AND($E228&lt;&gt;"",NOT(ISNUMBER($E228))),"Quantité non reconnue",IF(AND($P228="au prix",NOT(ISNUMBER($Q228))),"Prix sur devis à saisir (colonne I)",IF($S228="","Règle à compléter (onglet Règles)",""))))))))))</f>
        <v/>
      </c>
    </row>
    <row r="229" customFormat="false" ht="15" hidden="false" customHeight="false" outlineLevel="0" collapsed="false">
      <c r="A229" s="23"/>
      <c r="I229" s="24"/>
      <c r="J229" s="24"/>
      <c r="N229" s="25"/>
      <c r="O229" s="26" t="str">
        <f aca="false">IF($G229="","",IFERROR(INDEX(Prestations!$F$5:$F$256,MATCH($G229,Prestations!$B$5:$B$256,0)),"?"))</f>
        <v/>
      </c>
      <c r="P229" s="26" t="str">
        <f aca="false">IF($O229="","",IF($O229="?","?",IFERROR(INDEX(Règles!$C$5:$C$17,MATCH($O229,Règles!$A$5:$A$17,0)),"?")))</f>
        <v/>
      </c>
      <c r="Q229" s="27" t="str">
        <f aca="false">IF($G229="","",IF(ISNUMBER($I229),$I229,IFERROR(IF(ISNUMBER(INDEX(Prestations!$E$5:$E$256,MATCH($G229,Prestations!$B$5:$B$256,0))),INDEX(Prestations!$E$5:$E$256,MATCH($G229,Prestations!$B$5:$B$256,0)),""),"")))</f>
        <v/>
      </c>
      <c r="R229" s="27" t="str">
        <f aca="false">IFERROR(IF(ISNUMBER($Q229),$Q229*IF($E229="",1,$E229),""),"")</f>
        <v/>
      </c>
      <c r="S229" s="28" t="str">
        <f aca="false">IFERROR(IF($P229="au nombre",IF(N(INDEX(Règles!$D$5:$D$17,MATCH($O229,Règles!$A$5:$A$17,0)))&gt;0,IF($E229="",1,$E229)/INDEX(Règles!$D$5:$D$17,MATCH($O229,Règles!$A$5:$A$17,0)),""),IF($P229="au prix",IF(AND(ISNUMBER($R229),N(INDEX(Règles!$E$5:$E$17,MATCH($O229,Règles!$A$5:$A$17,0)))&gt;0),$R229/INDEX(Règles!$E$5:$E$17,MATCH($O229,Règles!$A$5:$A$17,0)),""),IF(OR($P229="ne compte pas",$P229="absence"),0,""))),"")</f>
        <v/>
      </c>
      <c r="T229" s="26" t="n">
        <f aca="false">IF(AND(ISNUMBER($A229),$B229&lt;&gt;"",$G229&lt;&gt;"",$P229&lt;&gt;"absence"),1,0)</f>
        <v>0</v>
      </c>
      <c r="U229" s="26" t="n">
        <f aca="false">IF($T229=1,IF(COUNTIFS($B$2:$B229,$B229,$A$2:$A229,$A229,$T$2:$T229,1)=1,1,0),0)</f>
        <v>0</v>
      </c>
      <c r="V229" s="29" t="str">
        <f aca="false">IF(AND($A229="",$B229="",$G229=""),"",IF(NOT(ISNUMBER($A229)),"Date manquante ou non reconnue",IF($B229="","Technicien manquant",IF(COUNTIF(Production!$A$7:$A$21,$B229)=0,"Technicien absent de la liste (onglet Production)",IF($G229="","Code BPU manquant (colonne G)",IF($O229="?","Code BPU inconnu (onglet Prestations)",IF($P229="?","Catégorie inconnue (onglet Règles)",IF(AND($E229&lt;&gt;"",NOT(ISNUMBER($E229))),"Quantité non reconnue",IF(AND($P229="au prix",NOT(ISNUMBER($Q229))),"Prix sur devis à saisir (colonne I)",IF($S229="","Règle à compléter (onglet Règles)",""))))))))))</f>
        <v/>
      </c>
    </row>
    <row r="230" customFormat="false" ht="15" hidden="false" customHeight="false" outlineLevel="0" collapsed="false">
      <c r="A230" s="23"/>
      <c r="I230" s="24"/>
      <c r="J230" s="24"/>
      <c r="N230" s="25"/>
      <c r="O230" s="26" t="str">
        <f aca="false">IF($G230="","",IFERROR(INDEX(Prestations!$F$5:$F$256,MATCH($G230,Prestations!$B$5:$B$256,0)),"?"))</f>
        <v/>
      </c>
      <c r="P230" s="26" t="str">
        <f aca="false">IF($O230="","",IF($O230="?","?",IFERROR(INDEX(Règles!$C$5:$C$17,MATCH($O230,Règles!$A$5:$A$17,0)),"?")))</f>
        <v/>
      </c>
      <c r="Q230" s="27" t="str">
        <f aca="false">IF($G230="","",IF(ISNUMBER($I230),$I230,IFERROR(IF(ISNUMBER(INDEX(Prestations!$E$5:$E$256,MATCH($G230,Prestations!$B$5:$B$256,0))),INDEX(Prestations!$E$5:$E$256,MATCH($G230,Prestations!$B$5:$B$256,0)),""),"")))</f>
        <v/>
      </c>
      <c r="R230" s="27" t="str">
        <f aca="false">IFERROR(IF(ISNUMBER($Q230),$Q230*IF($E230="",1,$E230),""),"")</f>
        <v/>
      </c>
      <c r="S230" s="28" t="str">
        <f aca="false">IFERROR(IF($P230="au nombre",IF(N(INDEX(Règles!$D$5:$D$17,MATCH($O230,Règles!$A$5:$A$17,0)))&gt;0,IF($E230="",1,$E230)/INDEX(Règles!$D$5:$D$17,MATCH($O230,Règles!$A$5:$A$17,0)),""),IF($P230="au prix",IF(AND(ISNUMBER($R230),N(INDEX(Règles!$E$5:$E$17,MATCH($O230,Règles!$A$5:$A$17,0)))&gt;0),$R230/INDEX(Règles!$E$5:$E$17,MATCH($O230,Règles!$A$5:$A$17,0)),""),IF(OR($P230="ne compte pas",$P230="absence"),0,""))),"")</f>
        <v/>
      </c>
      <c r="T230" s="26" t="n">
        <f aca="false">IF(AND(ISNUMBER($A230),$B230&lt;&gt;"",$G230&lt;&gt;"",$P230&lt;&gt;"absence"),1,0)</f>
        <v>0</v>
      </c>
      <c r="U230" s="26" t="n">
        <f aca="false">IF($T230=1,IF(COUNTIFS($B$2:$B230,$B230,$A$2:$A230,$A230,$T$2:$T230,1)=1,1,0),0)</f>
        <v>0</v>
      </c>
      <c r="V230" s="29" t="str">
        <f aca="false">IF(AND($A230="",$B230="",$G230=""),"",IF(NOT(ISNUMBER($A230)),"Date manquante ou non reconnue",IF($B230="","Technicien manquant",IF(COUNTIF(Production!$A$7:$A$21,$B230)=0,"Technicien absent de la liste (onglet Production)",IF($G230="","Code BPU manquant (colonne G)",IF($O230="?","Code BPU inconnu (onglet Prestations)",IF($P230="?","Catégorie inconnue (onglet Règles)",IF(AND($E230&lt;&gt;"",NOT(ISNUMBER($E230))),"Quantité non reconnue",IF(AND($P230="au prix",NOT(ISNUMBER($Q230))),"Prix sur devis à saisir (colonne I)",IF($S230="","Règle à compléter (onglet Règles)",""))))))))))</f>
        <v/>
      </c>
    </row>
    <row r="231" customFormat="false" ht="15" hidden="false" customHeight="false" outlineLevel="0" collapsed="false">
      <c r="A231" s="23"/>
      <c r="I231" s="24"/>
      <c r="J231" s="24"/>
      <c r="N231" s="25"/>
      <c r="O231" s="26" t="str">
        <f aca="false">IF($G231="","",IFERROR(INDEX(Prestations!$F$5:$F$256,MATCH($G231,Prestations!$B$5:$B$256,0)),"?"))</f>
        <v/>
      </c>
      <c r="P231" s="26" t="str">
        <f aca="false">IF($O231="","",IF($O231="?","?",IFERROR(INDEX(Règles!$C$5:$C$17,MATCH($O231,Règles!$A$5:$A$17,0)),"?")))</f>
        <v/>
      </c>
      <c r="Q231" s="27" t="str">
        <f aca="false">IF($G231="","",IF(ISNUMBER($I231),$I231,IFERROR(IF(ISNUMBER(INDEX(Prestations!$E$5:$E$256,MATCH($G231,Prestations!$B$5:$B$256,0))),INDEX(Prestations!$E$5:$E$256,MATCH($G231,Prestations!$B$5:$B$256,0)),""),"")))</f>
        <v/>
      </c>
      <c r="R231" s="27" t="str">
        <f aca="false">IFERROR(IF(ISNUMBER($Q231),$Q231*IF($E231="",1,$E231),""),"")</f>
        <v/>
      </c>
      <c r="S231" s="28" t="str">
        <f aca="false">IFERROR(IF($P231="au nombre",IF(N(INDEX(Règles!$D$5:$D$17,MATCH($O231,Règles!$A$5:$A$17,0)))&gt;0,IF($E231="",1,$E231)/INDEX(Règles!$D$5:$D$17,MATCH($O231,Règles!$A$5:$A$17,0)),""),IF($P231="au prix",IF(AND(ISNUMBER($R231),N(INDEX(Règles!$E$5:$E$17,MATCH($O231,Règles!$A$5:$A$17,0)))&gt;0),$R231/INDEX(Règles!$E$5:$E$17,MATCH($O231,Règles!$A$5:$A$17,0)),""),IF(OR($P231="ne compte pas",$P231="absence"),0,""))),"")</f>
        <v/>
      </c>
      <c r="T231" s="26" t="n">
        <f aca="false">IF(AND(ISNUMBER($A231),$B231&lt;&gt;"",$G231&lt;&gt;"",$P231&lt;&gt;"absence"),1,0)</f>
        <v>0</v>
      </c>
      <c r="U231" s="26" t="n">
        <f aca="false">IF($T231=1,IF(COUNTIFS($B$2:$B231,$B231,$A$2:$A231,$A231,$T$2:$T231,1)=1,1,0),0)</f>
        <v>0</v>
      </c>
      <c r="V231" s="29" t="str">
        <f aca="false">IF(AND($A231="",$B231="",$G231=""),"",IF(NOT(ISNUMBER($A231)),"Date manquante ou non reconnue",IF($B231="","Technicien manquant",IF(COUNTIF(Production!$A$7:$A$21,$B231)=0,"Technicien absent de la liste (onglet Production)",IF($G231="","Code BPU manquant (colonne G)",IF($O231="?","Code BPU inconnu (onglet Prestations)",IF($P231="?","Catégorie inconnue (onglet Règles)",IF(AND($E231&lt;&gt;"",NOT(ISNUMBER($E231))),"Quantité non reconnue",IF(AND($P231="au prix",NOT(ISNUMBER($Q231))),"Prix sur devis à saisir (colonne I)",IF($S231="","Règle à compléter (onglet Règles)",""))))))))))</f>
        <v/>
      </c>
    </row>
    <row r="232" customFormat="false" ht="15" hidden="false" customHeight="false" outlineLevel="0" collapsed="false">
      <c r="A232" s="23"/>
      <c r="I232" s="24"/>
      <c r="J232" s="24"/>
      <c r="N232" s="25"/>
      <c r="O232" s="26" t="str">
        <f aca="false">IF($G232="","",IFERROR(INDEX(Prestations!$F$5:$F$256,MATCH($G232,Prestations!$B$5:$B$256,0)),"?"))</f>
        <v/>
      </c>
      <c r="P232" s="26" t="str">
        <f aca="false">IF($O232="","",IF($O232="?","?",IFERROR(INDEX(Règles!$C$5:$C$17,MATCH($O232,Règles!$A$5:$A$17,0)),"?")))</f>
        <v/>
      </c>
      <c r="Q232" s="27" t="str">
        <f aca="false">IF($G232="","",IF(ISNUMBER($I232),$I232,IFERROR(IF(ISNUMBER(INDEX(Prestations!$E$5:$E$256,MATCH($G232,Prestations!$B$5:$B$256,0))),INDEX(Prestations!$E$5:$E$256,MATCH($G232,Prestations!$B$5:$B$256,0)),""),"")))</f>
        <v/>
      </c>
      <c r="R232" s="27" t="str">
        <f aca="false">IFERROR(IF(ISNUMBER($Q232),$Q232*IF($E232="",1,$E232),""),"")</f>
        <v/>
      </c>
      <c r="S232" s="28" t="str">
        <f aca="false">IFERROR(IF($P232="au nombre",IF(N(INDEX(Règles!$D$5:$D$17,MATCH($O232,Règles!$A$5:$A$17,0)))&gt;0,IF($E232="",1,$E232)/INDEX(Règles!$D$5:$D$17,MATCH($O232,Règles!$A$5:$A$17,0)),""),IF($P232="au prix",IF(AND(ISNUMBER($R232),N(INDEX(Règles!$E$5:$E$17,MATCH($O232,Règles!$A$5:$A$17,0)))&gt;0),$R232/INDEX(Règles!$E$5:$E$17,MATCH($O232,Règles!$A$5:$A$17,0)),""),IF(OR($P232="ne compte pas",$P232="absence"),0,""))),"")</f>
        <v/>
      </c>
      <c r="T232" s="26" t="n">
        <f aca="false">IF(AND(ISNUMBER($A232),$B232&lt;&gt;"",$G232&lt;&gt;"",$P232&lt;&gt;"absence"),1,0)</f>
        <v>0</v>
      </c>
      <c r="U232" s="26" t="n">
        <f aca="false">IF($T232=1,IF(COUNTIFS($B$2:$B232,$B232,$A$2:$A232,$A232,$T$2:$T232,1)=1,1,0),0)</f>
        <v>0</v>
      </c>
      <c r="V232" s="29" t="str">
        <f aca="false">IF(AND($A232="",$B232="",$G232=""),"",IF(NOT(ISNUMBER($A232)),"Date manquante ou non reconnue",IF($B232="","Technicien manquant",IF(COUNTIF(Production!$A$7:$A$21,$B232)=0,"Technicien absent de la liste (onglet Production)",IF($G232="","Code BPU manquant (colonne G)",IF($O232="?","Code BPU inconnu (onglet Prestations)",IF($P232="?","Catégorie inconnue (onglet Règles)",IF(AND($E232&lt;&gt;"",NOT(ISNUMBER($E232))),"Quantité non reconnue",IF(AND($P232="au prix",NOT(ISNUMBER($Q232))),"Prix sur devis à saisir (colonne I)",IF($S232="","Règle à compléter (onglet Règles)",""))))))))))</f>
        <v/>
      </c>
    </row>
    <row r="233" customFormat="false" ht="15" hidden="false" customHeight="false" outlineLevel="0" collapsed="false">
      <c r="A233" s="23"/>
      <c r="I233" s="24"/>
      <c r="J233" s="24"/>
      <c r="N233" s="25"/>
      <c r="O233" s="26" t="str">
        <f aca="false">IF($G233="","",IFERROR(INDEX(Prestations!$F$5:$F$256,MATCH($G233,Prestations!$B$5:$B$256,0)),"?"))</f>
        <v/>
      </c>
      <c r="P233" s="26" t="str">
        <f aca="false">IF($O233="","",IF($O233="?","?",IFERROR(INDEX(Règles!$C$5:$C$17,MATCH($O233,Règles!$A$5:$A$17,0)),"?")))</f>
        <v/>
      </c>
      <c r="Q233" s="27" t="str">
        <f aca="false">IF($G233="","",IF(ISNUMBER($I233),$I233,IFERROR(IF(ISNUMBER(INDEX(Prestations!$E$5:$E$256,MATCH($G233,Prestations!$B$5:$B$256,0))),INDEX(Prestations!$E$5:$E$256,MATCH($G233,Prestations!$B$5:$B$256,0)),""),"")))</f>
        <v/>
      </c>
      <c r="R233" s="27" t="str">
        <f aca="false">IFERROR(IF(ISNUMBER($Q233),$Q233*IF($E233="",1,$E233),""),"")</f>
        <v/>
      </c>
      <c r="S233" s="28" t="str">
        <f aca="false">IFERROR(IF($P233="au nombre",IF(N(INDEX(Règles!$D$5:$D$17,MATCH($O233,Règles!$A$5:$A$17,0)))&gt;0,IF($E233="",1,$E233)/INDEX(Règles!$D$5:$D$17,MATCH($O233,Règles!$A$5:$A$17,0)),""),IF($P233="au prix",IF(AND(ISNUMBER($R233),N(INDEX(Règles!$E$5:$E$17,MATCH($O233,Règles!$A$5:$A$17,0)))&gt;0),$R233/INDEX(Règles!$E$5:$E$17,MATCH($O233,Règles!$A$5:$A$17,0)),""),IF(OR($P233="ne compte pas",$P233="absence"),0,""))),"")</f>
        <v/>
      </c>
      <c r="T233" s="26" t="n">
        <f aca="false">IF(AND(ISNUMBER($A233),$B233&lt;&gt;"",$G233&lt;&gt;"",$P233&lt;&gt;"absence"),1,0)</f>
        <v>0</v>
      </c>
      <c r="U233" s="26" t="n">
        <f aca="false">IF($T233=1,IF(COUNTIFS($B$2:$B233,$B233,$A$2:$A233,$A233,$T$2:$T233,1)=1,1,0),0)</f>
        <v>0</v>
      </c>
      <c r="V233" s="29" t="str">
        <f aca="false">IF(AND($A233="",$B233="",$G233=""),"",IF(NOT(ISNUMBER($A233)),"Date manquante ou non reconnue",IF($B233="","Technicien manquant",IF(COUNTIF(Production!$A$7:$A$21,$B233)=0,"Technicien absent de la liste (onglet Production)",IF($G233="","Code BPU manquant (colonne G)",IF($O233="?","Code BPU inconnu (onglet Prestations)",IF($P233="?","Catégorie inconnue (onglet Règles)",IF(AND($E233&lt;&gt;"",NOT(ISNUMBER($E233))),"Quantité non reconnue",IF(AND($P233="au prix",NOT(ISNUMBER($Q233))),"Prix sur devis à saisir (colonne I)",IF($S233="","Règle à compléter (onglet Règles)",""))))))))))</f>
        <v/>
      </c>
    </row>
    <row r="234" customFormat="false" ht="15" hidden="false" customHeight="false" outlineLevel="0" collapsed="false">
      <c r="A234" s="23"/>
      <c r="I234" s="24"/>
      <c r="J234" s="24"/>
      <c r="N234" s="25"/>
      <c r="O234" s="26" t="str">
        <f aca="false">IF($G234="","",IFERROR(INDEX(Prestations!$F$5:$F$256,MATCH($G234,Prestations!$B$5:$B$256,0)),"?"))</f>
        <v/>
      </c>
      <c r="P234" s="26" t="str">
        <f aca="false">IF($O234="","",IF($O234="?","?",IFERROR(INDEX(Règles!$C$5:$C$17,MATCH($O234,Règles!$A$5:$A$17,0)),"?")))</f>
        <v/>
      </c>
      <c r="Q234" s="27" t="str">
        <f aca="false">IF($G234="","",IF(ISNUMBER($I234),$I234,IFERROR(IF(ISNUMBER(INDEX(Prestations!$E$5:$E$256,MATCH($G234,Prestations!$B$5:$B$256,0))),INDEX(Prestations!$E$5:$E$256,MATCH($G234,Prestations!$B$5:$B$256,0)),""),"")))</f>
        <v/>
      </c>
      <c r="R234" s="27" t="str">
        <f aca="false">IFERROR(IF(ISNUMBER($Q234),$Q234*IF($E234="",1,$E234),""),"")</f>
        <v/>
      </c>
      <c r="S234" s="28" t="str">
        <f aca="false">IFERROR(IF($P234="au nombre",IF(N(INDEX(Règles!$D$5:$D$17,MATCH($O234,Règles!$A$5:$A$17,0)))&gt;0,IF($E234="",1,$E234)/INDEX(Règles!$D$5:$D$17,MATCH($O234,Règles!$A$5:$A$17,0)),""),IF($P234="au prix",IF(AND(ISNUMBER($R234),N(INDEX(Règles!$E$5:$E$17,MATCH($O234,Règles!$A$5:$A$17,0)))&gt;0),$R234/INDEX(Règles!$E$5:$E$17,MATCH($O234,Règles!$A$5:$A$17,0)),""),IF(OR($P234="ne compte pas",$P234="absence"),0,""))),"")</f>
        <v/>
      </c>
      <c r="T234" s="26" t="n">
        <f aca="false">IF(AND(ISNUMBER($A234),$B234&lt;&gt;"",$G234&lt;&gt;"",$P234&lt;&gt;"absence"),1,0)</f>
        <v>0</v>
      </c>
      <c r="U234" s="26" t="n">
        <f aca="false">IF($T234=1,IF(COUNTIFS($B$2:$B234,$B234,$A$2:$A234,$A234,$T$2:$T234,1)=1,1,0),0)</f>
        <v>0</v>
      </c>
      <c r="V234" s="29" t="str">
        <f aca="false">IF(AND($A234="",$B234="",$G234=""),"",IF(NOT(ISNUMBER($A234)),"Date manquante ou non reconnue",IF($B234="","Technicien manquant",IF(COUNTIF(Production!$A$7:$A$21,$B234)=0,"Technicien absent de la liste (onglet Production)",IF($G234="","Code BPU manquant (colonne G)",IF($O234="?","Code BPU inconnu (onglet Prestations)",IF($P234="?","Catégorie inconnue (onglet Règles)",IF(AND($E234&lt;&gt;"",NOT(ISNUMBER($E234))),"Quantité non reconnue",IF(AND($P234="au prix",NOT(ISNUMBER($Q234))),"Prix sur devis à saisir (colonne I)",IF($S234="","Règle à compléter (onglet Règles)",""))))))))))</f>
        <v/>
      </c>
    </row>
    <row r="235" customFormat="false" ht="15" hidden="false" customHeight="false" outlineLevel="0" collapsed="false">
      <c r="A235" s="23"/>
      <c r="I235" s="24"/>
      <c r="J235" s="24"/>
      <c r="N235" s="25"/>
      <c r="O235" s="26" t="str">
        <f aca="false">IF($G235="","",IFERROR(INDEX(Prestations!$F$5:$F$256,MATCH($G235,Prestations!$B$5:$B$256,0)),"?"))</f>
        <v/>
      </c>
      <c r="P235" s="26" t="str">
        <f aca="false">IF($O235="","",IF($O235="?","?",IFERROR(INDEX(Règles!$C$5:$C$17,MATCH($O235,Règles!$A$5:$A$17,0)),"?")))</f>
        <v/>
      </c>
      <c r="Q235" s="27" t="str">
        <f aca="false">IF($G235="","",IF(ISNUMBER($I235),$I235,IFERROR(IF(ISNUMBER(INDEX(Prestations!$E$5:$E$256,MATCH($G235,Prestations!$B$5:$B$256,0))),INDEX(Prestations!$E$5:$E$256,MATCH($G235,Prestations!$B$5:$B$256,0)),""),"")))</f>
        <v/>
      </c>
      <c r="R235" s="27" t="str">
        <f aca="false">IFERROR(IF(ISNUMBER($Q235),$Q235*IF($E235="",1,$E235),""),"")</f>
        <v/>
      </c>
      <c r="S235" s="28" t="str">
        <f aca="false">IFERROR(IF($P235="au nombre",IF(N(INDEX(Règles!$D$5:$D$17,MATCH($O235,Règles!$A$5:$A$17,0)))&gt;0,IF($E235="",1,$E235)/INDEX(Règles!$D$5:$D$17,MATCH($O235,Règles!$A$5:$A$17,0)),""),IF($P235="au prix",IF(AND(ISNUMBER($R235),N(INDEX(Règles!$E$5:$E$17,MATCH($O235,Règles!$A$5:$A$17,0)))&gt;0),$R235/INDEX(Règles!$E$5:$E$17,MATCH($O235,Règles!$A$5:$A$17,0)),""),IF(OR($P235="ne compte pas",$P235="absence"),0,""))),"")</f>
        <v/>
      </c>
      <c r="T235" s="26" t="n">
        <f aca="false">IF(AND(ISNUMBER($A235),$B235&lt;&gt;"",$G235&lt;&gt;"",$P235&lt;&gt;"absence"),1,0)</f>
        <v>0</v>
      </c>
      <c r="U235" s="26" t="n">
        <f aca="false">IF($T235=1,IF(COUNTIFS($B$2:$B235,$B235,$A$2:$A235,$A235,$T$2:$T235,1)=1,1,0),0)</f>
        <v>0</v>
      </c>
      <c r="V235" s="29" t="str">
        <f aca="false">IF(AND($A235="",$B235="",$G235=""),"",IF(NOT(ISNUMBER($A235)),"Date manquante ou non reconnue",IF($B235="","Technicien manquant",IF(COUNTIF(Production!$A$7:$A$21,$B235)=0,"Technicien absent de la liste (onglet Production)",IF($G235="","Code BPU manquant (colonne G)",IF($O235="?","Code BPU inconnu (onglet Prestations)",IF($P235="?","Catégorie inconnue (onglet Règles)",IF(AND($E235&lt;&gt;"",NOT(ISNUMBER($E235))),"Quantité non reconnue",IF(AND($P235="au prix",NOT(ISNUMBER($Q235))),"Prix sur devis à saisir (colonne I)",IF($S235="","Règle à compléter (onglet Règles)",""))))))))))</f>
        <v/>
      </c>
    </row>
    <row r="236" customFormat="false" ht="15" hidden="false" customHeight="false" outlineLevel="0" collapsed="false">
      <c r="A236" s="23"/>
      <c r="I236" s="24"/>
      <c r="J236" s="24"/>
      <c r="N236" s="25"/>
      <c r="O236" s="26" t="str">
        <f aca="false">IF($G236="","",IFERROR(INDEX(Prestations!$F$5:$F$256,MATCH($G236,Prestations!$B$5:$B$256,0)),"?"))</f>
        <v/>
      </c>
      <c r="P236" s="26" t="str">
        <f aca="false">IF($O236="","",IF($O236="?","?",IFERROR(INDEX(Règles!$C$5:$C$17,MATCH($O236,Règles!$A$5:$A$17,0)),"?")))</f>
        <v/>
      </c>
      <c r="Q236" s="27" t="str">
        <f aca="false">IF($G236="","",IF(ISNUMBER($I236),$I236,IFERROR(IF(ISNUMBER(INDEX(Prestations!$E$5:$E$256,MATCH($G236,Prestations!$B$5:$B$256,0))),INDEX(Prestations!$E$5:$E$256,MATCH($G236,Prestations!$B$5:$B$256,0)),""),"")))</f>
        <v/>
      </c>
      <c r="R236" s="27" t="str">
        <f aca="false">IFERROR(IF(ISNUMBER($Q236),$Q236*IF($E236="",1,$E236),""),"")</f>
        <v/>
      </c>
      <c r="S236" s="28" t="str">
        <f aca="false">IFERROR(IF($P236="au nombre",IF(N(INDEX(Règles!$D$5:$D$17,MATCH($O236,Règles!$A$5:$A$17,0)))&gt;0,IF($E236="",1,$E236)/INDEX(Règles!$D$5:$D$17,MATCH($O236,Règles!$A$5:$A$17,0)),""),IF($P236="au prix",IF(AND(ISNUMBER($R236),N(INDEX(Règles!$E$5:$E$17,MATCH($O236,Règles!$A$5:$A$17,0)))&gt;0),$R236/INDEX(Règles!$E$5:$E$17,MATCH($O236,Règles!$A$5:$A$17,0)),""),IF(OR($P236="ne compte pas",$P236="absence"),0,""))),"")</f>
        <v/>
      </c>
      <c r="T236" s="26" t="n">
        <f aca="false">IF(AND(ISNUMBER($A236),$B236&lt;&gt;"",$G236&lt;&gt;"",$P236&lt;&gt;"absence"),1,0)</f>
        <v>0</v>
      </c>
      <c r="U236" s="26" t="n">
        <f aca="false">IF($T236=1,IF(COUNTIFS($B$2:$B236,$B236,$A$2:$A236,$A236,$T$2:$T236,1)=1,1,0),0)</f>
        <v>0</v>
      </c>
      <c r="V236" s="29" t="str">
        <f aca="false">IF(AND($A236="",$B236="",$G236=""),"",IF(NOT(ISNUMBER($A236)),"Date manquante ou non reconnue",IF($B236="","Technicien manquant",IF(COUNTIF(Production!$A$7:$A$21,$B236)=0,"Technicien absent de la liste (onglet Production)",IF($G236="","Code BPU manquant (colonne G)",IF($O236="?","Code BPU inconnu (onglet Prestations)",IF($P236="?","Catégorie inconnue (onglet Règles)",IF(AND($E236&lt;&gt;"",NOT(ISNUMBER($E236))),"Quantité non reconnue",IF(AND($P236="au prix",NOT(ISNUMBER($Q236))),"Prix sur devis à saisir (colonne I)",IF($S236="","Règle à compléter (onglet Règles)",""))))))))))</f>
        <v/>
      </c>
    </row>
    <row r="237" customFormat="false" ht="15" hidden="false" customHeight="false" outlineLevel="0" collapsed="false">
      <c r="A237" s="23"/>
      <c r="I237" s="24"/>
      <c r="J237" s="24"/>
      <c r="N237" s="25"/>
      <c r="O237" s="26" t="str">
        <f aca="false">IF($G237="","",IFERROR(INDEX(Prestations!$F$5:$F$256,MATCH($G237,Prestations!$B$5:$B$256,0)),"?"))</f>
        <v/>
      </c>
      <c r="P237" s="26" t="str">
        <f aca="false">IF($O237="","",IF($O237="?","?",IFERROR(INDEX(Règles!$C$5:$C$17,MATCH($O237,Règles!$A$5:$A$17,0)),"?")))</f>
        <v/>
      </c>
      <c r="Q237" s="27" t="str">
        <f aca="false">IF($G237="","",IF(ISNUMBER($I237),$I237,IFERROR(IF(ISNUMBER(INDEX(Prestations!$E$5:$E$256,MATCH($G237,Prestations!$B$5:$B$256,0))),INDEX(Prestations!$E$5:$E$256,MATCH($G237,Prestations!$B$5:$B$256,0)),""),"")))</f>
        <v/>
      </c>
      <c r="R237" s="27" t="str">
        <f aca="false">IFERROR(IF(ISNUMBER($Q237),$Q237*IF($E237="",1,$E237),""),"")</f>
        <v/>
      </c>
      <c r="S237" s="28" t="str">
        <f aca="false">IFERROR(IF($P237="au nombre",IF(N(INDEX(Règles!$D$5:$D$17,MATCH($O237,Règles!$A$5:$A$17,0)))&gt;0,IF($E237="",1,$E237)/INDEX(Règles!$D$5:$D$17,MATCH($O237,Règles!$A$5:$A$17,0)),""),IF($P237="au prix",IF(AND(ISNUMBER($R237),N(INDEX(Règles!$E$5:$E$17,MATCH($O237,Règles!$A$5:$A$17,0)))&gt;0),$R237/INDEX(Règles!$E$5:$E$17,MATCH($O237,Règles!$A$5:$A$17,0)),""),IF(OR($P237="ne compte pas",$P237="absence"),0,""))),"")</f>
        <v/>
      </c>
      <c r="T237" s="26" t="n">
        <f aca="false">IF(AND(ISNUMBER($A237),$B237&lt;&gt;"",$G237&lt;&gt;"",$P237&lt;&gt;"absence"),1,0)</f>
        <v>0</v>
      </c>
      <c r="U237" s="26" t="n">
        <f aca="false">IF($T237=1,IF(COUNTIFS($B$2:$B237,$B237,$A$2:$A237,$A237,$T$2:$T237,1)=1,1,0),0)</f>
        <v>0</v>
      </c>
      <c r="V237" s="29" t="str">
        <f aca="false">IF(AND($A237="",$B237="",$G237=""),"",IF(NOT(ISNUMBER($A237)),"Date manquante ou non reconnue",IF($B237="","Technicien manquant",IF(COUNTIF(Production!$A$7:$A$21,$B237)=0,"Technicien absent de la liste (onglet Production)",IF($G237="","Code BPU manquant (colonne G)",IF($O237="?","Code BPU inconnu (onglet Prestations)",IF($P237="?","Catégorie inconnue (onglet Règles)",IF(AND($E237&lt;&gt;"",NOT(ISNUMBER($E237))),"Quantité non reconnue",IF(AND($P237="au prix",NOT(ISNUMBER($Q237))),"Prix sur devis à saisir (colonne I)",IF($S237="","Règle à compléter (onglet Règles)",""))))))))))</f>
        <v/>
      </c>
    </row>
    <row r="238" customFormat="false" ht="15" hidden="false" customHeight="false" outlineLevel="0" collapsed="false">
      <c r="A238" s="23"/>
      <c r="I238" s="24"/>
      <c r="J238" s="24"/>
      <c r="N238" s="25"/>
      <c r="O238" s="26" t="str">
        <f aca="false">IF($G238="","",IFERROR(INDEX(Prestations!$F$5:$F$256,MATCH($G238,Prestations!$B$5:$B$256,0)),"?"))</f>
        <v/>
      </c>
      <c r="P238" s="26" t="str">
        <f aca="false">IF($O238="","",IF($O238="?","?",IFERROR(INDEX(Règles!$C$5:$C$17,MATCH($O238,Règles!$A$5:$A$17,0)),"?")))</f>
        <v/>
      </c>
      <c r="Q238" s="27" t="str">
        <f aca="false">IF($G238="","",IF(ISNUMBER($I238),$I238,IFERROR(IF(ISNUMBER(INDEX(Prestations!$E$5:$E$256,MATCH($G238,Prestations!$B$5:$B$256,0))),INDEX(Prestations!$E$5:$E$256,MATCH($G238,Prestations!$B$5:$B$256,0)),""),"")))</f>
        <v/>
      </c>
      <c r="R238" s="27" t="str">
        <f aca="false">IFERROR(IF(ISNUMBER($Q238),$Q238*IF($E238="",1,$E238),""),"")</f>
        <v/>
      </c>
      <c r="S238" s="28" t="str">
        <f aca="false">IFERROR(IF($P238="au nombre",IF(N(INDEX(Règles!$D$5:$D$17,MATCH($O238,Règles!$A$5:$A$17,0)))&gt;0,IF($E238="",1,$E238)/INDEX(Règles!$D$5:$D$17,MATCH($O238,Règles!$A$5:$A$17,0)),""),IF($P238="au prix",IF(AND(ISNUMBER($R238),N(INDEX(Règles!$E$5:$E$17,MATCH($O238,Règles!$A$5:$A$17,0)))&gt;0),$R238/INDEX(Règles!$E$5:$E$17,MATCH($O238,Règles!$A$5:$A$17,0)),""),IF(OR($P238="ne compte pas",$P238="absence"),0,""))),"")</f>
        <v/>
      </c>
      <c r="T238" s="26" t="n">
        <f aca="false">IF(AND(ISNUMBER($A238),$B238&lt;&gt;"",$G238&lt;&gt;"",$P238&lt;&gt;"absence"),1,0)</f>
        <v>0</v>
      </c>
      <c r="U238" s="26" t="n">
        <f aca="false">IF($T238=1,IF(COUNTIFS($B$2:$B238,$B238,$A$2:$A238,$A238,$T$2:$T238,1)=1,1,0),0)</f>
        <v>0</v>
      </c>
      <c r="V238" s="29" t="str">
        <f aca="false">IF(AND($A238="",$B238="",$G238=""),"",IF(NOT(ISNUMBER($A238)),"Date manquante ou non reconnue",IF($B238="","Technicien manquant",IF(COUNTIF(Production!$A$7:$A$21,$B238)=0,"Technicien absent de la liste (onglet Production)",IF($G238="","Code BPU manquant (colonne G)",IF($O238="?","Code BPU inconnu (onglet Prestations)",IF($P238="?","Catégorie inconnue (onglet Règles)",IF(AND($E238&lt;&gt;"",NOT(ISNUMBER($E238))),"Quantité non reconnue",IF(AND($P238="au prix",NOT(ISNUMBER($Q238))),"Prix sur devis à saisir (colonne I)",IF($S238="","Règle à compléter (onglet Règles)",""))))))))))</f>
        <v/>
      </c>
    </row>
    <row r="239" customFormat="false" ht="15" hidden="false" customHeight="false" outlineLevel="0" collapsed="false">
      <c r="A239" s="23"/>
      <c r="I239" s="24"/>
      <c r="J239" s="24"/>
      <c r="N239" s="25"/>
      <c r="O239" s="26" t="str">
        <f aca="false">IF($G239="","",IFERROR(INDEX(Prestations!$F$5:$F$256,MATCH($G239,Prestations!$B$5:$B$256,0)),"?"))</f>
        <v/>
      </c>
      <c r="P239" s="26" t="str">
        <f aca="false">IF($O239="","",IF($O239="?","?",IFERROR(INDEX(Règles!$C$5:$C$17,MATCH($O239,Règles!$A$5:$A$17,0)),"?")))</f>
        <v/>
      </c>
      <c r="Q239" s="27" t="str">
        <f aca="false">IF($G239="","",IF(ISNUMBER($I239),$I239,IFERROR(IF(ISNUMBER(INDEX(Prestations!$E$5:$E$256,MATCH($G239,Prestations!$B$5:$B$256,0))),INDEX(Prestations!$E$5:$E$256,MATCH($G239,Prestations!$B$5:$B$256,0)),""),"")))</f>
        <v/>
      </c>
      <c r="R239" s="27" t="str">
        <f aca="false">IFERROR(IF(ISNUMBER($Q239),$Q239*IF($E239="",1,$E239),""),"")</f>
        <v/>
      </c>
      <c r="S239" s="28" t="str">
        <f aca="false">IFERROR(IF($P239="au nombre",IF(N(INDEX(Règles!$D$5:$D$17,MATCH($O239,Règles!$A$5:$A$17,0)))&gt;0,IF($E239="",1,$E239)/INDEX(Règles!$D$5:$D$17,MATCH($O239,Règles!$A$5:$A$17,0)),""),IF($P239="au prix",IF(AND(ISNUMBER($R239),N(INDEX(Règles!$E$5:$E$17,MATCH($O239,Règles!$A$5:$A$17,0)))&gt;0),$R239/INDEX(Règles!$E$5:$E$17,MATCH($O239,Règles!$A$5:$A$17,0)),""),IF(OR($P239="ne compte pas",$P239="absence"),0,""))),"")</f>
        <v/>
      </c>
      <c r="T239" s="26" t="n">
        <f aca="false">IF(AND(ISNUMBER($A239),$B239&lt;&gt;"",$G239&lt;&gt;"",$P239&lt;&gt;"absence"),1,0)</f>
        <v>0</v>
      </c>
      <c r="U239" s="26" t="n">
        <f aca="false">IF($T239=1,IF(COUNTIFS($B$2:$B239,$B239,$A$2:$A239,$A239,$T$2:$T239,1)=1,1,0),0)</f>
        <v>0</v>
      </c>
      <c r="V239" s="29" t="str">
        <f aca="false">IF(AND($A239="",$B239="",$G239=""),"",IF(NOT(ISNUMBER($A239)),"Date manquante ou non reconnue",IF($B239="","Technicien manquant",IF(COUNTIF(Production!$A$7:$A$21,$B239)=0,"Technicien absent de la liste (onglet Production)",IF($G239="","Code BPU manquant (colonne G)",IF($O239="?","Code BPU inconnu (onglet Prestations)",IF($P239="?","Catégorie inconnue (onglet Règles)",IF(AND($E239&lt;&gt;"",NOT(ISNUMBER($E239))),"Quantité non reconnue",IF(AND($P239="au prix",NOT(ISNUMBER($Q239))),"Prix sur devis à saisir (colonne I)",IF($S239="","Règle à compléter (onglet Règles)",""))))))))))</f>
        <v/>
      </c>
    </row>
    <row r="240" customFormat="false" ht="15" hidden="false" customHeight="false" outlineLevel="0" collapsed="false">
      <c r="A240" s="23"/>
      <c r="I240" s="24"/>
      <c r="J240" s="24"/>
      <c r="N240" s="25"/>
      <c r="O240" s="26" t="str">
        <f aca="false">IF($G240="","",IFERROR(INDEX(Prestations!$F$5:$F$256,MATCH($G240,Prestations!$B$5:$B$256,0)),"?"))</f>
        <v/>
      </c>
      <c r="P240" s="26" t="str">
        <f aca="false">IF($O240="","",IF($O240="?","?",IFERROR(INDEX(Règles!$C$5:$C$17,MATCH($O240,Règles!$A$5:$A$17,0)),"?")))</f>
        <v/>
      </c>
      <c r="Q240" s="27" t="str">
        <f aca="false">IF($G240="","",IF(ISNUMBER($I240),$I240,IFERROR(IF(ISNUMBER(INDEX(Prestations!$E$5:$E$256,MATCH($G240,Prestations!$B$5:$B$256,0))),INDEX(Prestations!$E$5:$E$256,MATCH($G240,Prestations!$B$5:$B$256,0)),""),"")))</f>
        <v/>
      </c>
      <c r="R240" s="27" t="str">
        <f aca="false">IFERROR(IF(ISNUMBER($Q240),$Q240*IF($E240="",1,$E240),""),"")</f>
        <v/>
      </c>
      <c r="S240" s="28" t="str">
        <f aca="false">IFERROR(IF($P240="au nombre",IF(N(INDEX(Règles!$D$5:$D$17,MATCH($O240,Règles!$A$5:$A$17,0)))&gt;0,IF($E240="",1,$E240)/INDEX(Règles!$D$5:$D$17,MATCH($O240,Règles!$A$5:$A$17,0)),""),IF($P240="au prix",IF(AND(ISNUMBER($R240),N(INDEX(Règles!$E$5:$E$17,MATCH($O240,Règles!$A$5:$A$17,0)))&gt;0),$R240/INDEX(Règles!$E$5:$E$17,MATCH($O240,Règles!$A$5:$A$17,0)),""),IF(OR($P240="ne compte pas",$P240="absence"),0,""))),"")</f>
        <v/>
      </c>
      <c r="T240" s="26" t="n">
        <f aca="false">IF(AND(ISNUMBER($A240),$B240&lt;&gt;"",$G240&lt;&gt;"",$P240&lt;&gt;"absence"),1,0)</f>
        <v>0</v>
      </c>
      <c r="U240" s="26" t="n">
        <f aca="false">IF($T240=1,IF(COUNTIFS($B$2:$B240,$B240,$A$2:$A240,$A240,$T$2:$T240,1)=1,1,0),0)</f>
        <v>0</v>
      </c>
      <c r="V240" s="29" t="str">
        <f aca="false">IF(AND($A240="",$B240="",$G240=""),"",IF(NOT(ISNUMBER($A240)),"Date manquante ou non reconnue",IF($B240="","Technicien manquant",IF(COUNTIF(Production!$A$7:$A$21,$B240)=0,"Technicien absent de la liste (onglet Production)",IF($G240="","Code BPU manquant (colonne G)",IF($O240="?","Code BPU inconnu (onglet Prestations)",IF($P240="?","Catégorie inconnue (onglet Règles)",IF(AND($E240&lt;&gt;"",NOT(ISNUMBER($E240))),"Quantité non reconnue",IF(AND($P240="au prix",NOT(ISNUMBER($Q240))),"Prix sur devis à saisir (colonne I)",IF($S240="","Règle à compléter (onglet Règles)",""))))))))))</f>
        <v/>
      </c>
    </row>
    <row r="241" customFormat="false" ht="15" hidden="false" customHeight="false" outlineLevel="0" collapsed="false">
      <c r="A241" s="23"/>
      <c r="I241" s="24"/>
      <c r="J241" s="24"/>
      <c r="N241" s="25"/>
      <c r="O241" s="26" t="str">
        <f aca="false">IF($G241="","",IFERROR(INDEX(Prestations!$F$5:$F$256,MATCH($G241,Prestations!$B$5:$B$256,0)),"?"))</f>
        <v/>
      </c>
      <c r="P241" s="26" t="str">
        <f aca="false">IF($O241="","",IF($O241="?","?",IFERROR(INDEX(Règles!$C$5:$C$17,MATCH($O241,Règles!$A$5:$A$17,0)),"?")))</f>
        <v/>
      </c>
      <c r="Q241" s="27" t="str">
        <f aca="false">IF($G241="","",IF(ISNUMBER($I241),$I241,IFERROR(IF(ISNUMBER(INDEX(Prestations!$E$5:$E$256,MATCH($G241,Prestations!$B$5:$B$256,0))),INDEX(Prestations!$E$5:$E$256,MATCH($G241,Prestations!$B$5:$B$256,0)),""),"")))</f>
        <v/>
      </c>
      <c r="R241" s="27" t="str">
        <f aca="false">IFERROR(IF(ISNUMBER($Q241),$Q241*IF($E241="",1,$E241),""),"")</f>
        <v/>
      </c>
      <c r="S241" s="28" t="str">
        <f aca="false">IFERROR(IF($P241="au nombre",IF(N(INDEX(Règles!$D$5:$D$17,MATCH($O241,Règles!$A$5:$A$17,0)))&gt;0,IF($E241="",1,$E241)/INDEX(Règles!$D$5:$D$17,MATCH($O241,Règles!$A$5:$A$17,0)),""),IF($P241="au prix",IF(AND(ISNUMBER($R241),N(INDEX(Règles!$E$5:$E$17,MATCH($O241,Règles!$A$5:$A$17,0)))&gt;0),$R241/INDEX(Règles!$E$5:$E$17,MATCH($O241,Règles!$A$5:$A$17,0)),""),IF(OR($P241="ne compte pas",$P241="absence"),0,""))),"")</f>
        <v/>
      </c>
      <c r="T241" s="26" t="n">
        <f aca="false">IF(AND(ISNUMBER($A241),$B241&lt;&gt;"",$G241&lt;&gt;"",$P241&lt;&gt;"absence"),1,0)</f>
        <v>0</v>
      </c>
      <c r="U241" s="26" t="n">
        <f aca="false">IF($T241=1,IF(COUNTIFS($B$2:$B241,$B241,$A$2:$A241,$A241,$T$2:$T241,1)=1,1,0),0)</f>
        <v>0</v>
      </c>
      <c r="V241" s="29" t="str">
        <f aca="false">IF(AND($A241="",$B241="",$G241=""),"",IF(NOT(ISNUMBER($A241)),"Date manquante ou non reconnue",IF($B241="","Technicien manquant",IF(COUNTIF(Production!$A$7:$A$21,$B241)=0,"Technicien absent de la liste (onglet Production)",IF($G241="","Code BPU manquant (colonne G)",IF($O241="?","Code BPU inconnu (onglet Prestations)",IF($P241="?","Catégorie inconnue (onglet Règles)",IF(AND($E241&lt;&gt;"",NOT(ISNUMBER($E241))),"Quantité non reconnue",IF(AND($P241="au prix",NOT(ISNUMBER($Q241))),"Prix sur devis à saisir (colonne I)",IF($S241="","Règle à compléter (onglet Règles)",""))))))))))</f>
        <v/>
      </c>
    </row>
    <row r="242" customFormat="false" ht="15" hidden="false" customHeight="false" outlineLevel="0" collapsed="false">
      <c r="A242" s="23"/>
      <c r="I242" s="24"/>
      <c r="J242" s="24"/>
      <c r="N242" s="25"/>
      <c r="O242" s="26" t="str">
        <f aca="false">IF($G242="","",IFERROR(INDEX(Prestations!$F$5:$F$256,MATCH($G242,Prestations!$B$5:$B$256,0)),"?"))</f>
        <v/>
      </c>
      <c r="P242" s="26" t="str">
        <f aca="false">IF($O242="","",IF($O242="?","?",IFERROR(INDEX(Règles!$C$5:$C$17,MATCH($O242,Règles!$A$5:$A$17,0)),"?")))</f>
        <v/>
      </c>
      <c r="Q242" s="27" t="str">
        <f aca="false">IF($G242="","",IF(ISNUMBER($I242),$I242,IFERROR(IF(ISNUMBER(INDEX(Prestations!$E$5:$E$256,MATCH($G242,Prestations!$B$5:$B$256,0))),INDEX(Prestations!$E$5:$E$256,MATCH($G242,Prestations!$B$5:$B$256,0)),""),"")))</f>
        <v/>
      </c>
      <c r="R242" s="27" t="str">
        <f aca="false">IFERROR(IF(ISNUMBER($Q242),$Q242*IF($E242="",1,$E242),""),"")</f>
        <v/>
      </c>
      <c r="S242" s="28" t="str">
        <f aca="false">IFERROR(IF($P242="au nombre",IF(N(INDEX(Règles!$D$5:$D$17,MATCH($O242,Règles!$A$5:$A$17,0)))&gt;0,IF($E242="",1,$E242)/INDEX(Règles!$D$5:$D$17,MATCH($O242,Règles!$A$5:$A$17,0)),""),IF($P242="au prix",IF(AND(ISNUMBER($R242),N(INDEX(Règles!$E$5:$E$17,MATCH($O242,Règles!$A$5:$A$17,0)))&gt;0),$R242/INDEX(Règles!$E$5:$E$17,MATCH($O242,Règles!$A$5:$A$17,0)),""),IF(OR($P242="ne compte pas",$P242="absence"),0,""))),"")</f>
        <v/>
      </c>
      <c r="T242" s="26" t="n">
        <f aca="false">IF(AND(ISNUMBER($A242),$B242&lt;&gt;"",$G242&lt;&gt;"",$P242&lt;&gt;"absence"),1,0)</f>
        <v>0</v>
      </c>
      <c r="U242" s="26" t="n">
        <f aca="false">IF($T242=1,IF(COUNTIFS($B$2:$B242,$B242,$A$2:$A242,$A242,$T$2:$T242,1)=1,1,0),0)</f>
        <v>0</v>
      </c>
      <c r="V242" s="29" t="str">
        <f aca="false">IF(AND($A242="",$B242="",$G242=""),"",IF(NOT(ISNUMBER($A242)),"Date manquante ou non reconnue",IF($B242="","Technicien manquant",IF(COUNTIF(Production!$A$7:$A$21,$B242)=0,"Technicien absent de la liste (onglet Production)",IF($G242="","Code BPU manquant (colonne G)",IF($O242="?","Code BPU inconnu (onglet Prestations)",IF($P242="?","Catégorie inconnue (onglet Règles)",IF(AND($E242&lt;&gt;"",NOT(ISNUMBER($E242))),"Quantité non reconnue",IF(AND($P242="au prix",NOT(ISNUMBER($Q242))),"Prix sur devis à saisir (colonne I)",IF($S242="","Règle à compléter (onglet Règles)",""))))))))))</f>
        <v/>
      </c>
    </row>
    <row r="243" customFormat="false" ht="15" hidden="false" customHeight="false" outlineLevel="0" collapsed="false">
      <c r="A243" s="23"/>
      <c r="I243" s="24"/>
      <c r="J243" s="24"/>
      <c r="N243" s="25"/>
      <c r="O243" s="26" t="str">
        <f aca="false">IF($G243="","",IFERROR(INDEX(Prestations!$F$5:$F$256,MATCH($G243,Prestations!$B$5:$B$256,0)),"?"))</f>
        <v/>
      </c>
      <c r="P243" s="26" t="str">
        <f aca="false">IF($O243="","",IF($O243="?","?",IFERROR(INDEX(Règles!$C$5:$C$17,MATCH($O243,Règles!$A$5:$A$17,0)),"?")))</f>
        <v/>
      </c>
      <c r="Q243" s="27" t="str">
        <f aca="false">IF($G243="","",IF(ISNUMBER($I243),$I243,IFERROR(IF(ISNUMBER(INDEX(Prestations!$E$5:$E$256,MATCH($G243,Prestations!$B$5:$B$256,0))),INDEX(Prestations!$E$5:$E$256,MATCH($G243,Prestations!$B$5:$B$256,0)),""),"")))</f>
        <v/>
      </c>
      <c r="R243" s="27" t="str">
        <f aca="false">IFERROR(IF(ISNUMBER($Q243),$Q243*IF($E243="",1,$E243),""),"")</f>
        <v/>
      </c>
      <c r="S243" s="28" t="str">
        <f aca="false">IFERROR(IF($P243="au nombre",IF(N(INDEX(Règles!$D$5:$D$17,MATCH($O243,Règles!$A$5:$A$17,0)))&gt;0,IF($E243="",1,$E243)/INDEX(Règles!$D$5:$D$17,MATCH($O243,Règles!$A$5:$A$17,0)),""),IF($P243="au prix",IF(AND(ISNUMBER($R243),N(INDEX(Règles!$E$5:$E$17,MATCH($O243,Règles!$A$5:$A$17,0)))&gt;0),$R243/INDEX(Règles!$E$5:$E$17,MATCH($O243,Règles!$A$5:$A$17,0)),""),IF(OR($P243="ne compte pas",$P243="absence"),0,""))),"")</f>
        <v/>
      </c>
      <c r="T243" s="26" t="n">
        <f aca="false">IF(AND(ISNUMBER($A243),$B243&lt;&gt;"",$G243&lt;&gt;"",$P243&lt;&gt;"absence"),1,0)</f>
        <v>0</v>
      </c>
      <c r="U243" s="26" t="n">
        <f aca="false">IF($T243=1,IF(COUNTIFS($B$2:$B243,$B243,$A$2:$A243,$A243,$T$2:$T243,1)=1,1,0),0)</f>
        <v>0</v>
      </c>
      <c r="V243" s="29" t="str">
        <f aca="false">IF(AND($A243="",$B243="",$G243=""),"",IF(NOT(ISNUMBER($A243)),"Date manquante ou non reconnue",IF($B243="","Technicien manquant",IF(COUNTIF(Production!$A$7:$A$21,$B243)=0,"Technicien absent de la liste (onglet Production)",IF($G243="","Code BPU manquant (colonne G)",IF($O243="?","Code BPU inconnu (onglet Prestations)",IF($P243="?","Catégorie inconnue (onglet Règles)",IF(AND($E243&lt;&gt;"",NOT(ISNUMBER($E243))),"Quantité non reconnue",IF(AND($P243="au prix",NOT(ISNUMBER($Q243))),"Prix sur devis à saisir (colonne I)",IF($S243="","Règle à compléter (onglet Règles)",""))))))))))</f>
        <v/>
      </c>
    </row>
    <row r="244" customFormat="false" ht="15" hidden="false" customHeight="false" outlineLevel="0" collapsed="false">
      <c r="A244" s="23"/>
      <c r="I244" s="24"/>
      <c r="J244" s="24"/>
      <c r="N244" s="25"/>
      <c r="O244" s="26" t="str">
        <f aca="false">IF($G244="","",IFERROR(INDEX(Prestations!$F$5:$F$256,MATCH($G244,Prestations!$B$5:$B$256,0)),"?"))</f>
        <v/>
      </c>
      <c r="P244" s="26" t="str">
        <f aca="false">IF($O244="","",IF($O244="?","?",IFERROR(INDEX(Règles!$C$5:$C$17,MATCH($O244,Règles!$A$5:$A$17,0)),"?")))</f>
        <v/>
      </c>
      <c r="Q244" s="27" t="str">
        <f aca="false">IF($G244="","",IF(ISNUMBER($I244),$I244,IFERROR(IF(ISNUMBER(INDEX(Prestations!$E$5:$E$256,MATCH($G244,Prestations!$B$5:$B$256,0))),INDEX(Prestations!$E$5:$E$256,MATCH($G244,Prestations!$B$5:$B$256,0)),""),"")))</f>
        <v/>
      </c>
      <c r="R244" s="27" t="str">
        <f aca="false">IFERROR(IF(ISNUMBER($Q244),$Q244*IF($E244="",1,$E244),""),"")</f>
        <v/>
      </c>
      <c r="S244" s="28" t="str">
        <f aca="false">IFERROR(IF($P244="au nombre",IF(N(INDEX(Règles!$D$5:$D$17,MATCH($O244,Règles!$A$5:$A$17,0)))&gt;0,IF($E244="",1,$E244)/INDEX(Règles!$D$5:$D$17,MATCH($O244,Règles!$A$5:$A$17,0)),""),IF($P244="au prix",IF(AND(ISNUMBER($R244),N(INDEX(Règles!$E$5:$E$17,MATCH($O244,Règles!$A$5:$A$17,0)))&gt;0),$R244/INDEX(Règles!$E$5:$E$17,MATCH($O244,Règles!$A$5:$A$17,0)),""),IF(OR($P244="ne compte pas",$P244="absence"),0,""))),"")</f>
        <v/>
      </c>
      <c r="T244" s="26" t="n">
        <f aca="false">IF(AND(ISNUMBER($A244),$B244&lt;&gt;"",$G244&lt;&gt;"",$P244&lt;&gt;"absence"),1,0)</f>
        <v>0</v>
      </c>
      <c r="U244" s="26" t="n">
        <f aca="false">IF($T244=1,IF(COUNTIFS($B$2:$B244,$B244,$A$2:$A244,$A244,$T$2:$T244,1)=1,1,0),0)</f>
        <v>0</v>
      </c>
      <c r="V244" s="29" t="str">
        <f aca="false">IF(AND($A244="",$B244="",$G244=""),"",IF(NOT(ISNUMBER($A244)),"Date manquante ou non reconnue",IF($B244="","Technicien manquant",IF(COUNTIF(Production!$A$7:$A$21,$B244)=0,"Technicien absent de la liste (onglet Production)",IF($G244="","Code BPU manquant (colonne G)",IF($O244="?","Code BPU inconnu (onglet Prestations)",IF($P244="?","Catégorie inconnue (onglet Règles)",IF(AND($E244&lt;&gt;"",NOT(ISNUMBER($E244))),"Quantité non reconnue",IF(AND($P244="au prix",NOT(ISNUMBER($Q244))),"Prix sur devis à saisir (colonne I)",IF($S244="","Règle à compléter (onglet Règles)",""))))))))))</f>
        <v/>
      </c>
    </row>
    <row r="245" customFormat="false" ht="15" hidden="false" customHeight="false" outlineLevel="0" collapsed="false">
      <c r="A245" s="23"/>
      <c r="I245" s="24"/>
      <c r="J245" s="24"/>
      <c r="N245" s="25"/>
      <c r="O245" s="26" t="str">
        <f aca="false">IF($G245="","",IFERROR(INDEX(Prestations!$F$5:$F$256,MATCH($G245,Prestations!$B$5:$B$256,0)),"?"))</f>
        <v/>
      </c>
      <c r="P245" s="26" t="str">
        <f aca="false">IF($O245="","",IF($O245="?","?",IFERROR(INDEX(Règles!$C$5:$C$17,MATCH($O245,Règles!$A$5:$A$17,0)),"?")))</f>
        <v/>
      </c>
      <c r="Q245" s="27" t="str">
        <f aca="false">IF($G245="","",IF(ISNUMBER($I245),$I245,IFERROR(IF(ISNUMBER(INDEX(Prestations!$E$5:$E$256,MATCH($G245,Prestations!$B$5:$B$256,0))),INDEX(Prestations!$E$5:$E$256,MATCH($G245,Prestations!$B$5:$B$256,0)),""),"")))</f>
        <v/>
      </c>
      <c r="R245" s="27" t="str">
        <f aca="false">IFERROR(IF(ISNUMBER($Q245),$Q245*IF($E245="",1,$E245),""),"")</f>
        <v/>
      </c>
      <c r="S245" s="28" t="str">
        <f aca="false">IFERROR(IF($P245="au nombre",IF(N(INDEX(Règles!$D$5:$D$17,MATCH($O245,Règles!$A$5:$A$17,0)))&gt;0,IF($E245="",1,$E245)/INDEX(Règles!$D$5:$D$17,MATCH($O245,Règles!$A$5:$A$17,0)),""),IF($P245="au prix",IF(AND(ISNUMBER($R245),N(INDEX(Règles!$E$5:$E$17,MATCH($O245,Règles!$A$5:$A$17,0)))&gt;0),$R245/INDEX(Règles!$E$5:$E$17,MATCH($O245,Règles!$A$5:$A$17,0)),""),IF(OR($P245="ne compte pas",$P245="absence"),0,""))),"")</f>
        <v/>
      </c>
      <c r="T245" s="26" t="n">
        <f aca="false">IF(AND(ISNUMBER($A245),$B245&lt;&gt;"",$G245&lt;&gt;"",$P245&lt;&gt;"absence"),1,0)</f>
        <v>0</v>
      </c>
      <c r="U245" s="26" t="n">
        <f aca="false">IF($T245=1,IF(COUNTIFS($B$2:$B245,$B245,$A$2:$A245,$A245,$T$2:$T245,1)=1,1,0),0)</f>
        <v>0</v>
      </c>
      <c r="V245" s="29" t="str">
        <f aca="false">IF(AND($A245="",$B245="",$G245=""),"",IF(NOT(ISNUMBER($A245)),"Date manquante ou non reconnue",IF($B245="","Technicien manquant",IF(COUNTIF(Production!$A$7:$A$21,$B245)=0,"Technicien absent de la liste (onglet Production)",IF($G245="","Code BPU manquant (colonne G)",IF($O245="?","Code BPU inconnu (onglet Prestations)",IF($P245="?","Catégorie inconnue (onglet Règles)",IF(AND($E245&lt;&gt;"",NOT(ISNUMBER($E245))),"Quantité non reconnue",IF(AND($P245="au prix",NOT(ISNUMBER($Q245))),"Prix sur devis à saisir (colonne I)",IF($S245="","Règle à compléter (onglet Règles)",""))))))))))</f>
        <v/>
      </c>
    </row>
    <row r="246" customFormat="false" ht="15" hidden="false" customHeight="false" outlineLevel="0" collapsed="false">
      <c r="A246" s="23"/>
      <c r="I246" s="24"/>
      <c r="J246" s="24"/>
      <c r="N246" s="25"/>
      <c r="O246" s="26" t="str">
        <f aca="false">IF($G246="","",IFERROR(INDEX(Prestations!$F$5:$F$256,MATCH($G246,Prestations!$B$5:$B$256,0)),"?"))</f>
        <v/>
      </c>
      <c r="P246" s="26" t="str">
        <f aca="false">IF($O246="","",IF($O246="?","?",IFERROR(INDEX(Règles!$C$5:$C$17,MATCH($O246,Règles!$A$5:$A$17,0)),"?")))</f>
        <v/>
      </c>
      <c r="Q246" s="27" t="str">
        <f aca="false">IF($G246="","",IF(ISNUMBER($I246),$I246,IFERROR(IF(ISNUMBER(INDEX(Prestations!$E$5:$E$256,MATCH($G246,Prestations!$B$5:$B$256,0))),INDEX(Prestations!$E$5:$E$256,MATCH($G246,Prestations!$B$5:$B$256,0)),""),"")))</f>
        <v/>
      </c>
      <c r="R246" s="27" t="str">
        <f aca="false">IFERROR(IF(ISNUMBER($Q246),$Q246*IF($E246="",1,$E246),""),"")</f>
        <v/>
      </c>
      <c r="S246" s="28" t="str">
        <f aca="false">IFERROR(IF($P246="au nombre",IF(N(INDEX(Règles!$D$5:$D$17,MATCH($O246,Règles!$A$5:$A$17,0)))&gt;0,IF($E246="",1,$E246)/INDEX(Règles!$D$5:$D$17,MATCH($O246,Règles!$A$5:$A$17,0)),""),IF($P246="au prix",IF(AND(ISNUMBER($R246),N(INDEX(Règles!$E$5:$E$17,MATCH($O246,Règles!$A$5:$A$17,0)))&gt;0),$R246/INDEX(Règles!$E$5:$E$17,MATCH($O246,Règles!$A$5:$A$17,0)),""),IF(OR($P246="ne compte pas",$P246="absence"),0,""))),"")</f>
        <v/>
      </c>
      <c r="T246" s="26" t="n">
        <f aca="false">IF(AND(ISNUMBER($A246),$B246&lt;&gt;"",$G246&lt;&gt;"",$P246&lt;&gt;"absence"),1,0)</f>
        <v>0</v>
      </c>
      <c r="U246" s="26" t="n">
        <f aca="false">IF($T246=1,IF(COUNTIFS($B$2:$B246,$B246,$A$2:$A246,$A246,$T$2:$T246,1)=1,1,0),0)</f>
        <v>0</v>
      </c>
      <c r="V246" s="29" t="str">
        <f aca="false">IF(AND($A246="",$B246="",$G246=""),"",IF(NOT(ISNUMBER($A246)),"Date manquante ou non reconnue",IF($B246="","Technicien manquant",IF(COUNTIF(Production!$A$7:$A$21,$B246)=0,"Technicien absent de la liste (onglet Production)",IF($G246="","Code BPU manquant (colonne G)",IF($O246="?","Code BPU inconnu (onglet Prestations)",IF($P246="?","Catégorie inconnue (onglet Règles)",IF(AND($E246&lt;&gt;"",NOT(ISNUMBER($E246))),"Quantité non reconnue",IF(AND($P246="au prix",NOT(ISNUMBER($Q246))),"Prix sur devis à saisir (colonne I)",IF($S246="","Règle à compléter (onglet Règles)",""))))))))))</f>
        <v/>
      </c>
    </row>
    <row r="247" customFormat="false" ht="15" hidden="false" customHeight="false" outlineLevel="0" collapsed="false">
      <c r="A247" s="23"/>
      <c r="I247" s="24"/>
      <c r="J247" s="24"/>
      <c r="N247" s="25"/>
      <c r="O247" s="26" t="str">
        <f aca="false">IF($G247="","",IFERROR(INDEX(Prestations!$F$5:$F$256,MATCH($G247,Prestations!$B$5:$B$256,0)),"?"))</f>
        <v/>
      </c>
      <c r="P247" s="26" t="str">
        <f aca="false">IF($O247="","",IF($O247="?","?",IFERROR(INDEX(Règles!$C$5:$C$17,MATCH($O247,Règles!$A$5:$A$17,0)),"?")))</f>
        <v/>
      </c>
      <c r="Q247" s="27" t="str">
        <f aca="false">IF($G247="","",IF(ISNUMBER($I247),$I247,IFERROR(IF(ISNUMBER(INDEX(Prestations!$E$5:$E$256,MATCH($G247,Prestations!$B$5:$B$256,0))),INDEX(Prestations!$E$5:$E$256,MATCH($G247,Prestations!$B$5:$B$256,0)),""),"")))</f>
        <v/>
      </c>
      <c r="R247" s="27" t="str">
        <f aca="false">IFERROR(IF(ISNUMBER($Q247),$Q247*IF($E247="",1,$E247),""),"")</f>
        <v/>
      </c>
      <c r="S247" s="28" t="str">
        <f aca="false">IFERROR(IF($P247="au nombre",IF(N(INDEX(Règles!$D$5:$D$17,MATCH($O247,Règles!$A$5:$A$17,0)))&gt;0,IF($E247="",1,$E247)/INDEX(Règles!$D$5:$D$17,MATCH($O247,Règles!$A$5:$A$17,0)),""),IF($P247="au prix",IF(AND(ISNUMBER($R247),N(INDEX(Règles!$E$5:$E$17,MATCH($O247,Règles!$A$5:$A$17,0)))&gt;0),$R247/INDEX(Règles!$E$5:$E$17,MATCH($O247,Règles!$A$5:$A$17,0)),""),IF(OR($P247="ne compte pas",$P247="absence"),0,""))),"")</f>
        <v/>
      </c>
      <c r="T247" s="26" t="n">
        <f aca="false">IF(AND(ISNUMBER($A247),$B247&lt;&gt;"",$G247&lt;&gt;"",$P247&lt;&gt;"absence"),1,0)</f>
        <v>0</v>
      </c>
      <c r="U247" s="26" t="n">
        <f aca="false">IF($T247=1,IF(COUNTIFS($B$2:$B247,$B247,$A$2:$A247,$A247,$T$2:$T247,1)=1,1,0),0)</f>
        <v>0</v>
      </c>
      <c r="V247" s="29" t="str">
        <f aca="false">IF(AND($A247="",$B247="",$G247=""),"",IF(NOT(ISNUMBER($A247)),"Date manquante ou non reconnue",IF($B247="","Technicien manquant",IF(COUNTIF(Production!$A$7:$A$21,$B247)=0,"Technicien absent de la liste (onglet Production)",IF($G247="","Code BPU manquant (colonne G)",IF($O247="?","Code BPU inconnu (onglet Prestations)",IF($P247="?","Catégorie inconnue (onglet Règles)",IF(AND($E247&lt;&gt;"",NOT(ISNUMBER($E247))),"Quantité non reconnue",IF(AND($P247="au prix",NOT(ISNUMBER($Q247))),"Prix sur devis à saisir (colonne I)",IF($S247="","Règle à compléter (onglet Règles)",""))))))))))</f>
        <v/>
      </c>
    </row>
    <row r="248" customFormat="false" ht="15" hidden="false" customHeight="false" outlineLevel="0" collapsed="false">
      <c r="A248" s="23"/>
      <c r="I248" s="24"/>
      <c r="J248" s="24"/>
      <c r="N248" s="25"/>
      <c r="O248" s="26" t="str">
        <f aca="false">IF($G248="","",IFERROR(INDEX(Prestations!$F$5:$F$256,MATCH($G248,Prestations!$B$5:$B$256,0)),"?"))</f>
        <v/>
      </c>
      <c r="P248" s="26" t="str">
        <f aca="false">IF($O248="","",IF($O248="?","?",IFERROR(INDEX(Règles!$C$5:$C$17,MATCH($O248,Règles!$A$5:$A$17,0)),"?")))</f>
        <v/>
      </c>
      <c r="Q248" s="27" t="str">
        <f aca="false">IF($G248="","",IF(ISNUMBER($I248),$I248,IFERROR(IF(ISNUMBER(INDEX(Prestations!$E$5:$E$256,MATCH($G248,Prestations!$B$5:$B$256,0))),INDEX(Prestations!$E$5:$E$256,MATCH($G248,Prestations!$B$5:$B$256,0)),""),"")))</f>
        <v/>
      </c>
      <c r="R248" s="27" t="str">
        <f aca="false">IFERROR(IF(ISNUMBER($Q248),$Q248*IF($E248="",1,$E248),""),"")</f>
        <v/>
      </c>
      <c r="S248" s="28" t="str">
        <f aca="false">IFERROR(IF($P248="au nombre",IF(N(INDEX(Règles!$D$5:$D$17,MATCH($O248,Règles!$A$5:$A$17,0)))&gt;0,IF($E248="",1,$E248)/INDEX(Règles!$D$5:$D$17,MATCH($O248,Règles!$A$5:$A$17,0)),""),IF($P248="au prix",IF(AND(ISNUMBER($R248),N(INDEX(Règles!$E$5:$E$17,MATCH($O248,Règles!$A$5:$A$17,0)))&gt;0),$R248/INDEX(Règles!$E$5:$E$17,MATCH($O248,Règles!$A$5:$A$17,0)),""),IF(OR($P248="ne compte pas",$P248="absence"),0,""))),"")</f>
        <v/>
      </c>
      <c r="T248" s="26" t="n">
        <f aca="false">IF(AND(ISNUMBER($A248),$B248&lt;&gt;"",$G248&lt;&gt;"",$P248&lt;&gt;"absence"),1,0)</f>
        <v>0</v>
      </c>
      <c r="U248" s="26" t="n">
        <f aca="false">IF($T248=1,IF(COUNTIFS($B$2:$B248,$B248,$A$2:$A248,$A248,$T$2:$T248,1)=1,1,0),0)</f>
        <v>0</v>
      </c>
      <c r="V248" s="29" t="str">
        <f aca="false">IF(AND($A248="",$B248="",$G248=""),"",IF(NOT(ISNUMBER($A248)),"Date manquante ou non reconnue",IF($B248="","Technicien manquant",IF(COUNTIF(Production!$A$7:$A$21,$B248)=0,"Technicien absent de la liste (onglet Production)",IF($G248="","Code BPU manquant (colonne G)",IF($O248="?","Code BPU inconnu (onglet Prestations)",IF($P248="?","Catégorie inconnue (onglet Règles)",IF(AND($E248&lt;&gt;"",NOT(ISNUMBER($E248))),"Quantité non reconnue",IF(AND($P248="au prix",NOT(ISNUMBER($Q248))),"Prix sur devis à saisir (colonne I)",IF($S248="","Règle à compléter (onglet Règles)",""))))))))))</f>
        <v/>
      </c>
    </row>
    <row r="249" customFormat="false" ht="15" hidden="false" customHeight="false" outlineLevel="0" collapsed="false">
      <c r="A249" s="23"/>
      <c r="I249" s="24"/>
      <c r="J249" s="24"/>
      <c r="N249" s="25"/>
      <c r="O249" s="26" t="str">
        <f aca="false">IF($G249="","",IFERROR(INDEX(Prestations!$F$5:$F$256,MATCH($G249,Prestations!$B$5:$B$256,0)),"?"))</f>
        <v/>
      </c>
      <c r="P249" s="26" t="str">
        <f aca="false">IF($O249="","",IF($O249="?","?",IFERROR(INDEX(Règles!$C$5:$C$17,MATCH($O249,Règles!$A$5:$A$17,0)),"?")))</f>
        <v/>
      </c>
      <c r="Q249" s="27" t="str">
        <f aca="false">IF($G249="","",IF(ISNUMBER($I249),$I249,IFERROR(IF(ISNUMBER(INDEX(Prestations!$E$5:$E$256,MATCH($G249,Prestations!$B$5:$B$256,0))),INDEX(Prestations!$E$5:$E$256,MATCH($G249,Prestations!$B$5:$B$256,0)),""),"")))</f>
        <v/>
      </c>
      <c r="R249" s="27" t="str">
        <f aca="false">IFERROR(IF(ISNUMBER($Q249),$Q249*IF($E249="",1,$E249),""),"")</f>
        <v/>
      </c>
      <c r="S249" s="28" t="str">
        <f aca="false">IFERROR(IF($P249="au nombre",IF(N(INDEX(Règles!$D$5:$D$17,MATCH($O249,Règles!$A$5:$A$17,0)))&gt;0,IF($E249="",1,$E249)/INDEX(Règles!$D$5:$D$17,MATCH($O249,Règles!$A$5:$A$17,0)),""),IF($P249="au prix",IF(AND(ISNUMBER($R249),N(INDEX(Règles!$E$5:$E$17,MATCH($O249,Règles!$A$5:$A$17,0)))&gt;0),$R249/INDEX(Règles!$E$5:$E$17,MATCH($O249,Règles!$A$5:$A$17,0)),""),IF(OR($P249="ne compte pas",$P249="absence"),0,""))),"")</f>
        <v/>
      </c>
      <c r="T249" s="26" t="n">
        <f aca="false">IF(AND(ISNUMBER($A249),$B249&lt;&gt;"",$G249&lt;&gt;"",$P249&lt;&gt;"absence"),1,0)</f>
        <v>0</v>
      </c>
      <c r="U249" s="26" t="n">
        <f aca="false">IF($T249=1,IF(COUNTIFS($B$2:$B249,$B249,$A$2:$A249,$A249,$T$2:$T249,1)=1,1,0),0)</f>
        <v>0</v>
      </c>
      <c r="V249" s="29" t="str">
        <f aca="false">IF(AND($A249="",$B249="",$G249=""),"",IF(NOT(ISNUMBER($A249)),"Date manquante ou non reconnue",IF($B249="","Technicien manquant",IF(COUNTIF(Production!$A$7:$A$21,$B249)=0,"Technicien absent de la liste (onglet Production)",IF($G249="","Code BPU manquant (colonne G)",IF($O249="?","Code BPU inconnu (onglet Prestations)",IF($P249="?","Catégorie inconnue (onglet Règles)",IF(AND($E249&lt;&gt;"",NOT(ISNUMBER($E249))),"Quantité non reconnue",IF(AND($P249="au prix",NOT(ISNUMBER($Q249))),"Prix sur devis à saisir (colonne I)",IF($S249="","Règle à compléter (onglet Règles)",""))))))))))</f>
        <v/>
      </c>
    </row>
    <row r="250" customFormat="false" ht="15" hidden="false" customHeight="false" outlineLevel="0" collapsed="false">
      <c r="A250" s="23"/>
      <c r="I250" s="24"/>
      <c r="J250" s="24"/>
      <c r="N250" s="25"/>
      <c r="O250" s="26" t="str">
        <f aca="false">IF($G250="","",IFERROR(INDEX(Prestations!$F$5:$F$256,MATCH($G250,Prestations!$B$5:$B$256,0)),"?"))</f>
        <v/>
      </c>
      <c r="P250" s="26" t="str">
        <f aca="false">IF($O250="","",IF($O250="?","?",IFERROR(INDEX(Règles!$C$5:$C$17,MATCH($O250,Règles!$A$5:$A$17,0)),"?")))</f>
        <v/>
      </c>
      <c r="Q250" s="27" t="str">
        <f aca="false">IF($G250="","",IF(ISNUMBER($I250),$I250,IFERROR(IF(ISNUMBER(INDEX(Prestations!$E$5:$E$256,MATCH($G250,Prestations!$B$5:$B$256,0))),INDEX(Prestations!$E$5:$E$256,MATCH($G250,Prestations!$B$5:$B$256,0)),""),"")))</f>
        <v/>
      </c>
      <c r="R250" s="27" t="str">
        <f aca="false">IFERROR(IF(ISNUMBER($Q250),$Q250*IF($E250="",1,$E250),""),"")</f>
        <v/>
      </c>
      <c r="S250" s="28" t="str">
        <f aca="false">IFERROR(IF($P250="au nombre",IF(N(INDEX(Règles!$D$5:$D$17,MATCH($O250,Règles!$A$5:$A$17,0)))&gt;0,IF($E250="",1,$E250)/INDEX(Règles!$D$5:$D$17,MATCH($O250,Règles!$A$5:$A$17,0)),""),IF($P250="au prix",IF(AND(ISNUMBER($R250),N(INDEX(Règles!$E$5:$E$17,MATCH($O250,Règles!$A$5:$A$17,0)))&gt;0),$R250/INDEX(Règles!$E$5:$E$17,MATCH($O250,Règles!$A$5:$A$17,0)),""),IF(OR($P250="ne compte pas",$P250="absence"),0,""))),"")</f>
        <v/>
      </c>
      <c r="T250" s="26" t="n">
        <f aca="false">IF(AND(ISNUMBER($A250),$B250&lt;&gt;"",$G250&lt;&gt;"",$P250&lt;&gt;"absence"),1,0)</f>
        <v>0</v>
      </c>
      <c r="U250" s="26" t="n">
        <f aca="false">IF($T250=1,IF(COUNTIFS($B$2:$B250,$B250,$A$2:$A250,$A250,$T$2:$T250,1)=1,1,0),0)</f>
        <v>0</v>
      </c>
      <c r="V250" s="29" t="str">
        <f aca="false">IF(AND($A250="",$B250="",$G250=""),"",IF(NOT(ISNUMBER($A250)),"Date manquante ou non reconnue",IF($B250="","Technicien manquant",IF(COUNTIF(Production!$A$7:$A$21,$B250)=0,"Technicien absent de la liste (onglet Production)",IF($G250="","Code BPU manquant (colonne G)",IF($O250="?","Code BPU inconnu (onglet Prestations)",IF($P250="?","Catégorie inconnue (onglet Règles)",IF(AND($E250&lt;&gt;"",NOT(ISNUMBER($E250))),"Quantité non reconnue",IF(AND($P250="au prix",NOT(ISNUMBER($Q250))),"Prix sur devis à saisir (colonne I)",IF($S250="","Règle à compléter (onglet Règles)",""))))))))))</f>
        <v/>
      </c>
    </row>
    <row r="251" customFormat="false" ht="15" hidden="false" customHeight="false" outlineLevel="0" collapsed="false">
      <c r="A251" s="23"/>
      <c r="I251" s="24"/>
      <c r="J251" s="24"/>
      <c r="N251" s="25"/>
      <c r="O251" s="26" t="str">
        <f aca="false">IF($G251="","",IFERROR(INDEX(Prestations!$F$5:$F$256,MATCH($G251,Prestations!$B$5:$B$256,0)),"?"))</f>
        <v/>
      </c>
      <c r="P251" s="26" t="str">
        <f aca="false">IF($O251="","",IF($O251="?","?",IFERROR(INDEX(Règles!$C$5:$C$17,MATCH($O251,Règles!$A$5:$A$17,0)),"?")))</f>
        <v/>
      </c>
      <c r="Q251" s="27" t="str">
        <f aca="false">IF($G251="","",IF(ISNUMBER($I251),$I251,IFERROR(IF(ISNUMBER(INDEX(Prestations!$E$5:$E$256,MATCH($G251,Prestations!$B$5:$B$256,0))),INDEX(Prestations!$E$5:$E$256,MATCH($G251,Prestations!$B$5:$B$256,0)),""),"")))</f>
        <v/>
      </c>
      <c r="R251" s="27" t="str">
        <f aca="false">IFERROR(IF(ISNUMBER($Q251),$Q251*IF($E251="",1,$E251),""),"")</f>
        <v/>
      </c>
      <c r="S251" s="28" t="str">
        <f aca="false">IFERROR(IF($P251="au nombre",IF(N(INDEX(Règles!$D$5:$D$17,MATCH($O251,Règles!$A$5:$A$17,0)))&gt;0,IF($E251="",1,$E251)/INDEX(Règles!$D$5:$D$17,MATCH($O251,Règles!$A$5:$A$17,0)),""),IF($P251="au prix",IF(AND(ISNUMBER($R251),N(INDEX(Règles!$E$5:$E$17,MATCH($O251,Règles!$A$5:$A$17,0)))&gt;0),$R251/INDEX(Règles!$E$5:$E$17,MATCH($O251,Règles!$A$5:$A$17,0)),""),IF(OR($P251="ne compte pas",$P251="absence"),0,""))),"")</f>
        <v/>
      </c>
      <c r="T251" s="26" t="n">
        <f aca="false">IF(AND(ISNUMBER($A251),$B251&lt;&gt;"",$G251&lt;&gt;"",$P251&lt;&gt;"absence"),1,0)</f>
        <v>0</v>
      </c>
      <c r="U251" s="26" t="n">
        <f aca="false">IF($T251=1,IF(COUNTIFS($B$2:$B251,$B251,$A$2:$A251,$A251,$T$2:$T251,1)=1,1,0),0)</f>
        <v>0</v>
      </c>
      <c r="V251" s="29" t="str">
        <f aca="false">IF(AND($A251="",$B251="",$G251=""),"",IF(NOT(ISNUMBER($A251)),"Date manquante ou non reconnue",IF($B251="","Technicien manquant",IF(COUNTIF(Production!$A$7:$A$21,$B251)=0,"Technicien absent de la liste (onglet Production)",IF($G251="","Code BPU manquant (colonne G)",IF($O251="?","Code BPU inconnu (onglet Prestations)",IF($P251="?","Catégorie inconnue (onglet Règles)",IF(AND($E251&lt;&gt;"",NOT(ISNUMBER($E251))),"Quantité non reconnue",IF(AND($P251="au prix",NOT(ISNUMBER($Q251))),"Prix sur devis à saisir (colonne I)",IF($S251="","Règle à compléter (onglet Règles)",""))))))))))</f>
        <v/>
      </c>
    </row>
    <row r="252" customFormat="false" ht="15" hidden="false" customHeight="false" outlineLevel="0" collapsed="false">
      <c r="A252" s="23"/>
      <c r="I252" s="24"/>
      <c r="J252" s="24"/>
      <c r="N252" s="25"/>
      <c r="O252" s="26" t="str">
        <f aca="false">IF($G252="","",IFERROR(INDEX(Prestations!$F$5:$F$256,MATCH($G252,Prestations!$B$5:$B$256,0)),"?"))</f>
        <v/>
      </c>
      <c r="P252" s="26" t="str">
        <f aca="false">IF($O252="","",IF($O252="?","?",IFERROR(INDEX(Règles!$C$5:$C$17,MATCH($O252,Règles!$A$5:$A$17,0)),"?")))</f>
        <v/>
      </c>
      <c r="Q252" s="27" t="str">
        <f aca="false">IF($G252="","",IF(ISNUMBER($I252),$I252,IFERROR(IF(ISNUMBER(INDEX(Prestations!$E$5:$E$256,MATCH($G252,Prestations!$B$5:$B$256,0))),INDEX(Prestations!$E$5:$E$256,MATCH($G252,Prestations!$B$5:$B$256,0)),""),"")))</f>
        <v/>
      </c>
      <c r="R252" s="27" t="str">
        <f aca="false">IFERROR(IF(ISNUMBER($Q252),$Q252*IF($E252="",1,$E252),""),"")</f>
        <v/>
      </c>
      <c r="S252" s="28" t="str">
        <f aca="false">IFERROR(IF($P252="au nombre",IF(N(INDEX(Règles!$D$5:$D$17,MATCH($O252,Règles!$A$5:$A$17,0)))&gt;0,IF($E252="",1,$E252)/INDEX(Règles!$D$5:$D$17,MATCH($O252,Règles!$A$5:$A$17,0)),""),IF($P252="au prix",IF(AND(ISNUMBER($R252),N(INDEX(Règles!$E$5:$E$17,MATCH($O252,Règles!$A$5:$A$17,0)))&gt;0),$R252/INDEX(Règles!$E$5:$E$17,MATCH($O252,Règles!$A$5:$A$17,0)),""),IF(OR($P252="ne compte pas",$P252="absence"),0,""))),"")</f>
        <v/>
      </c>
      <c r="T252" s="26" t="n">
        <f aca="false">IF(AND(ISNUMBER($A252),$B252&lt;&gt;"",$G252&lt;&gt;"",$P252&lt;&gt;"absence"),1,0)</f>
        <v>0</v>
      </c>
      <c r="U252" s="26" t="n">
        <f aca="false">IF($T252=1,IF(COUNTIFS($B$2:$B252,$B252,$A$2:$A252,$A252,$T$2:$T252,1)=1,1,0),0)</f>
        <v>0</v>
      </c>
      <c r="V252" s="29" t="str">
        <f aca="false">IF(AND($A252="",$B252="",$G252=""),"",IF(NOT(ISNUMBER($A252)),"Date manquante ou non reconnue",IF($B252="","Technicien manquant",IF(COUNTIF(Production!$A$7:$A$21,$B252)=0,"Technicien absent de la liste (onglet Production)",IF($G252="","Code BPU manquant (colonne G)",IF($O252="?","Code BPU inconnu (onglet Prestations)",IF($P252="?","Catégorie inconnue (onglet Règles)",IF(AND($E252&lt;&gt;"",NOT(ISNUMBER($E252))),"Quantité non reconnue",IF(AND($P252="au prix",NOT(ISNUMBER($Q252))),"Prix sur devis à saisir (colonne I)",IF($S252="","Règle à compléter (onglet Règles)",""))))))))))</f>
        <v/>
      </c>
    </row>
    <row r="253" customFormat="false" ht="15" hidden="false" customHeight="false" outlineLevel="0" collapsed="false">
      <c r="A253" s="23"/>
      <c r="I253" s="24"/>
      <c r="J253" s="24"/>
      <c r="N253" s="25"/>
      <c r="O253" s="26" t="str">
        <f aca="false">IF($G253="","",IFERROR(INDEX(Prestations!$F$5:$F$256,MATCH($G253,Prestations!$B$5:$B$256,0)),"?"))</f>
        <v/>
      </c>
      <c r="P253" s="26" t="str">
        <f aca="false">IF($O253="","",IF($O253="?","?",IFERROR(INDEX(Règles!$C$5:$C$17,MATCH($O253,Règles!$A$5:$A$17,0)),"?")))</f>
        <v/>
      </c>
      <c r="Q253" s="27" t="str">
        <f aca="false">IF($G253="","",IF(ISNUMBER($I253),$I253,IFERROR(IF(ISNUMBER(INDEX(Prestations!$E$5:$E$256,MATCH($G253,Prestations!$B$5:$B$256,0))),INDEX(Prestations!$E$5:$E$256,MATCH($G253,Prestations!$B$5:$B$256,0)),""),"")))</f>
        <v/>
      </c>
      <c r="R253" s="27" t="str">
        <f aca="false">IFERROR(IF(ISNUMBER($Q253),$Q253*IF($E253="",1,$E253),""),"")</f>
        <v/>
      </c>
      <c r="S253" s="28" t="str">
        <f aca="false">IFERROR(IF($P253="au nombre",IF(N(INDEX(Règles!$D$5:$D$17,MATCH($O253,Règles!$A$5:$A$17,0)))&gt;0,IF($E253="",1,$E253)/INDEX(Règles!$D$5:$D$17,MATCH($O253,Règles!$A$5:$A$17,0)),""),IF($P253="au prix",IF(AND(ISNUMBER($R253),N(INDEX(Règles!$E$5:$E$17,MATCH($O253,Règles!$A$5:$A$17,0)))&gt;0),$R253/INDEX(Règles!$E$5:$E$17,MATCH($O253,Règles!$A$5:$A$17,0)),""),IF(OR($P253="ne compte pas",$P253="absence"),0,""))),"")</f>
        <v/>
      </c>
      <c r="T253" s="26" t="n">
        <f aca="false">IF(AND(ISNUMBER($A253),$B253&lt;&gt;"",$G253&lt;&gt;"",$P253&lt;&gt;"absence"),1,0)</f>
        <v>0</v>
      </c>
      <c r="U253" s="26" t="n">
        <f aca="false">IF($T253=1,IF(COUNTIFS($B$2:$B253,$B253,$A$2:$A253,$A253,$T$2:$T253,1)=1,1,0),0)</f>
        <v>0</v>
      </c>
      <c r="V253" s="29" t="str">
        <f aca="false">IF(AND($A253="",$B253="",$G253=""),"",IF(NOT(ISNUMBER($A253)),"Date manquante ou non reconnue",IF($B253="","Technicien manquant",IF(COUNTIF(Production!$A$7:$A$21,$B253)=0,"Technicien absent de la liste (onglet Production)",IF($G253="","Code BPU manquant (colonne G)",IF($O253="?","Code BPU inconnu (onglet Prestations)",IF($P253="?","Catégorie inconnue (onglet Règles)",IF(AND($E253&lt;&gt;"",NOT(ISNUMBER($E253))),"Quantité non reconnue",IF(AND($P253="au prix",NOT(ISNUMBER($Q253))),"Prix sur devis à saisir (colonne I)",IF($S253="","Règle à compléter (onglet Règles)",""))))))))))</f>
        <v/>
      </c>
    </row>
    <row r="254" customFormat="false" ht="15" hidden="false" customHeight="false" outlineLevel="0" collapsed="false">
      <c r="A254" s="23"/>
      <c r="I254" s="24"/>
      <c r="J254" s="24"/>
      <c r="N254" s="25"/>
      <c r="O254" s="26" t="str">
        <f aca="false">IF($G254="","",IFERROR(INDEX(Prestations!$F$5:$F$256,MATCH($G254,Prestations!$B$5:$B$256,0)),"?"))</f>
        <v/>
      </c>
      <c r="P254" s="26" t="str">
        <f aca="false">IF($O254="","",IF($O254="?","?",IFERROR(INDEX(Règles!$C$5:$C$17,MATCH($O254,Règles!$A$5:$A$17,0)),"?")))</f>
        <v/>
      </c>
      <c r="Q254" s="27" t="str">
        <f aca="false">IF($G254="","",IF(ISNUMBER($I254),$I254,IFERROR(IF(ISNUMBER(INDEX(Prestations!$E$5:$E$256,MATCH($G254,Prestations!$B$5:$B$256,0))),INDEX(Prestations!$E$5:$E$256,MATCH($G254,Prestations!$B$5:$B$256,0)),""),"")))</f>
        <v/>
      </c>
      <c r="R254" s="27" t="str">
        <f aca="false">IFERROR(IF(ISNUMBER($Q254),$Q254*IF($E254="",1,$E254),""),"")</f>
        <v/>
      </c>
      <c r="S254" s="28" t="str">
        <f aca="false">IFERROR(IF($P254="au nombre",IF(N(INDEX(Règles!$D$5:$D$17,MATCH($O254,Règles!$A$5:$A$17,0)))&gt;0,IF($E254="",1,$E254)/INDEX(Règles!$D$5:$D$17,MATCH($O254,Règles!$A$5:$A$17,0)),""),IF($P254="au prix",IF(AND(ISNUMBER($R254),N(INDEX(Règles!$E$5:$E$17,MATCH($O254,Règles!$A$5:$A$17,0)))&gt;0),$R254/INDEX(Règles!$E$5:$E$17,MATCH($O254,Règles!$A$5:$A$17,0)),""),IF(OR($P254="ne compte pas",$P254="absence"),0,""))),"")</f>
        <v/>
      </c>
      <c r="T254" s="26" t="n">
        <f aca="false">IF(AND(ISNUMBER($A254),$B254&lt;&gt;"",$G254&lt;&gt;"",$P254&lt;&gt;"absence"),1,0)</f>
        <v>0</v>
      </c>
      <c r="U254" s="26" t="n">
        <f aca="false">IF($T254=1,IF(COUNTIFS($B$2:$B254,$B254,$A$2:$A254,$A254,$T$2:$T254,1)=1,1,0),0)</f>
        <v>0</v>
      </c>
      <c r="V254" s="29" t="str">
        <f aca="false">IF(AND($A254="",$B254="",$G254=""),"",IF(NOT(ISNUMBER($A254)),"Date manquante ou non reconnue",IF($B254="","Technicien manquant",IF(COUNTIF(Production!$A$7:$A$21,$B254)=0,"Technicien absent de la liste (onglet Production)",IF($G254="","Code BPU manquant (colonne G)",IF($O254="?","Code BPU inconnu (onglet Prestations)",IF($P254="?","Catégorie inconnue (onglet Règles)",IF(AND($E254&lt;&gt;"",NOT(ISNUMBER($E254))),"Quantité non reconnue",IF(AND($P254="au prix",NOT(ISNUMBER($Q254))),"Prix sur devis à saisir (colonne I)",IF($S254="","Règle à compléter (onglet Règles)",""))))))))))</f>
        <v/>
      </c>
    </row>
    <row r="255" customFormat="false" ht="15" hidden="false" customHeight="false" outlineLevel="0" collapsed="false">
      <c r="A255" s="23"/>
      <c r="I255" s="24"/>
      <c r="J255" s="24"/>
      <c r="N255" s="25"/>
      <c r="O255" s="26" t="str">
        <f aca="false">IF($G255="","",IFERROR(INDEX(Prestations!$F$5:$F$256,MATCH($G255,Prestations!$B$5:$B$256,0)),"?"))</f>
        <v/>
      </c>
      <c r="P255" s="26" t="str">
        <f aca="false">IF($O255="","",IF($O255="?","?",IFERROR(INDEX(Règles!$C$5:$C$17,MATCH($O255,Règles!$A$5:$A$17,0)),"?")))</f>
        <v/>
      </c>
      <c r="Q255" s="27" t="str">
        <f aca="false">IF($G255="","",IF(ISNUMBER($I255),$I255,IFERROR(IF(ISNUMBER(INDEX(Prestations!$E$5:$E$256,MATCH($G255,Prestations!$B$5:$B$256,0))),INDEX(Prestations!$E$5:$E$256,MATCH($G255,Prestations!$B$5:$B$256,0)),""),"")))</f>
        <v/>
      </c>
      <c r="R255" s="27" t="str">
        <f aca="false">IFERROR(IF(ISNUMBER($Q255),$Q255*IF($E255="",1,$E255),""),"")</f>
        <v/>
      </c>
      <c r="S255" s="28" t="str">
        <f aca="false">IFERROR(IF($P255="au nombre",IF(N(INDEX(Règles!$D$5:$D$17,MATCH($O255,Règles!$A$5:$A$17,0)))&gt;0,IF($E255="",1,$E255)/INDEX(Règles!$D$5:$D$17,MATCH($O255,Règles!$A$5:$A$17,0)),""),IF($P255="au prix",IF(AND(ISNUMBER($R255),N(INDEX(Règles!$E$5:$E$17,MATCH($O255,Règles!$A$5:$A$17,0)))&gt;0),$R255/INDEX(Règles!$E$5:$E$17,MATCH($O255,Règles!$A$5:$A$17,0)),""),IF(OR($P255="ne compte pas",$P255="absence"),0,""))),"")</f>
        <v/>
      </c>
      <c r="T255" s="26" t="n">
        <f aca="false">IF(AND(ISNUMBER($A255),$B255&lt;&gt;"",$G255&lt;&gt;"",$P255&lt;&gt;"absence"),1,0)</f>
        <v>0</v>
      </c>
      <c r="U255" s="26" t="n">
        <f aca="false">IF($T255=1,IF(COUNTIFS($B$2:$B255,$B255,$A$2:$A255,$A255,$T$2:$T255,1)=1,1,0),0)</f>
        <v>0</v>
      </c>
      <c r="V255" s="29" t="str">
        <f aca="false">IF(AND($A255="",$B255="",$G255=""),"",IF(NOT(ISNUMBER($A255)),"Date manquante ou non reconnue",IF($B255="","Technicien manquant",IF(COUNTIF(Production!$A$7:$A$21,$B255)=0,"Technicien absent de la liste (onglet Production)",IF($G255="","Code BPU manquant (colonne G)",IF($O255="?","Code BPU inconnu (onglet Prestations)",IF($P255="?","Catégorie inconnue (onglet Règles)",IF(AND($E255&lt;&gt;"",NOT(ISNUMBER($E255))),"Quantité non reconnue",IF(AND($P255="au prix",NOT(ISNUMBER($Q255))),"Prix sur devis à saisir (colonne I)",IF($S255="","Règle à compléter (onglet Règles)",""))))))))))</f>
        <v/>
      </c>
    </row>
    <row r="256" customFormat="false" ht="15" hidden="false" customHeight="false" outlineLevel="0" collapsed="false">
      <c r="A256" s="23"/>
      <c r="I256" s="24"/>
      <c r="J256" s="24"/>
      <c r="N256" s="25"/>
      <c r="O256" s="26" t="str">
        <f aca="false">IF($G256="","",IFERROR(INDEX(Prestations!$F$5:$F$256,MATCH($G256,Prestations!$B$5:$B$256,0)),"?"))</f>
        <v/>
      </c>
      <c r="P256" s="26" t="str">
        <f aca="false">IF($O256="","",IF($O256="?","?",IFERROR(INDEX(Règles!$C$5:$C$17,MATCH($O256,Règles!$A$5:$A$17,0)),"?")))</f>
        <v/>
      </c>
      <c r="Q256" s="27" t="str">
        <f aca="false">IF($G256="","",IF(ISNUMBER($I256),$I256,IFERROR(IF(ISNUMBER(INDEX(Prestations!$E$5:$E$256,MATCH($G256,Prestations!$B$5:$B$256,0))),INDEX(Prestations!$E$5:$E$256,MATCH($G256,Prestations!$B$5:$B$256,0)),""),"")))</f>
        <v/>
      </c>
      <c r="R256" s="27" t="str">
        <f aca="false">IFERROR(IF(ISNUMBER($Q256),$Q256*IF($E256="",1,$E256),""),"")</f>
        <v/>
      </c>
      <c r="S256" s="28" t="str">
        <f aca="false">IFERROR(IF($P256="au nombre",IF(N(INDEX(Règles!$D$5:$D$17,MATCH($O256,Règles!$A$5:$A$17,0)))&gt;0,IF($E256="",1,$E256)/INDEX(Règles!$D$5:$D$17,MATCH($O256,Règles!$A$5:$A$17,0)),""),IF($P256="au prix",IF(AND(ISNUMBER($R256),N(INDEX(Règles!$E$5:$E$17,MATCH($O256,Règles!$A$5:$A$17,0)))&gt;0),$R256/INDEX(Règles!$E$5:$E$17,MATCH($O256,Règles!$A$5:$A$17,0)),""),IF(OR($P256="ne compte pas",$P256="absence"),0,""))),"")</f>
        <v/>
      </c>
      <c r="T256" s="26" t="n">
        <f aca="false">IF(AND(ISNUMBER($A256),$B256&lt;&gt;"",$G256&lt;&gt;"",$P256&lt;&gt;"absence"),1,0)</f>
        <v>0</v>
      </c>
      <c r="U256" s="26" t="n">
        <f aca="false">IF($T256=1,IF(COUNTIFS($B$2:$B256,$B256,$A$2:$A256,$A256,$T$2:$T256,1)=1,1,0),0)</f>
        <v>0</v>
      </c>
      <c r="V256" s="29" t="str">
        <f aca="false">IF(AND($A256="",$B256="",$G256=""),"",IF(NOT(ISNUMBER($A256)),"Date manquante ou non reconnue",IF($B256="","Technicien manquant",IF(COUNTIF(Production!$A$7:$A$21,$B256)=0,"Technicien absent de la liste (onglet Production)",IF($G256="","Code BPU manquant (colonne G)",IF($O256="?","Code BPU inconnu (onglet Prestations)",IF($P256="?","Catégorie inconnue (onglet Règles)",IF(AND($E256&lt;&gt;"",NOT(ISNUMBER($E256))),"Quantité non reconnue",IF(AND($P256="au prix",NOT(ISNUMBER($Q256))),"Prix sur devis à saisir (colonne I)",IF($S256="","Règle à compléter (onglet Règles)",""))))))))))</f>
        <v/>
      </c>
    </row>
    <row r="257" customFormat="false" ht="15" hidden="false" customHeight="false" outlineLevel="0" collapsed="false">
      <c r="A257" s="23"/>
      <c r="I257" s="24"/>
      <c r="J257" s="24"/>
      <c r="N257" s="25"/>
      <c r="O257" s="26" t="str">
        <f aca="false">IF($G257="","",IFERROR(INDEX(Prestations!$F$5:$F$256,MATCH($G257,Prestations!$B$5:$B$256,0)),"?"))</f>
        <v/>
      </c>
      <c r="P257" s="26" t="str">
        <f aca="false">IF($O257="","",IF($O257="?","?",IFERROR(INDEX(Règles!$C$5:$C$17,MATCH($O257,Règles!$A$5:$A$17,0)),"?")))</f>
        <v/>
      </c>
      <c r="Q257" s="27" t="str">
        <f aca="false">IF($G257="","",IF(ISNUMBER($I257),$I257,IFERROR(IF(ISNUMBER(INDEX(Prestations!$E$5:$E$256,MATCH($G257,Prestations!$B$5:$B$256,0))),INDEX(Prestations!$E$5:$E$256,MATCH($G257,Prestations!$B$5:$B$256,0)),""),"")))</f>
        <v/>
      </c>
      <c r="R257" s="27" t="str">
        <f aca="false">IFERROR(IF(ISNUMBER($Q257),$Q257*IF($E257="",1,$E257),""),"")</f>
        <v/>
      </c>
      <c r="S257" s="28" t="str">
        <f aca="false">IFERROR(IF($P257="au nombre",IF(N(INDEX(Règles!$D$5:$D$17,MATCH($O257,Règles!$A$5:$A$17,0)))&gt;0,IF($E257="",1,$E257)/INDEX(Règles!$D$5:$D$17,MATCH($O257,Règles!$A$5:$A$17,0)),""),IF($P257="au prix",IF(AND(ISNUMBER($R257),N(INDEX(Règles!$E$5:$E$17,MATCH($O257,Règles!$A$5:$A$17,0)))&gt;0),$R257/INDEX(Règles!$E$5:$E$17,MATCH($O257,Règles!$A$5:$A$17,0)),""),IF(OR($P257="ne compte pas",$P257="absence"),0,""))),"")</f>
        <v/>
      </c>
      <c r="T257" s="26" t="n">
        <f aca="false">IF(AND(ISNUMBER($A257),$B257&lt;&gt;"",$G257&lt;&gt;"",$P257&lt;&gt;"absence"),1,0)</f>
        <v>0</v>
      </c>
      <c r="U257" s="26" t="n">
        <f aca="false">IF($T257=1,IF(COUNTIFS($B$2:$B257,$B257,$A$2:$A257,$A257,$T$2:$T257,1)=1,1,0),0)</f>
        <v>0</v>
      </c>
      <c r="V257" s="29" t="str">
        <f aca="false">IF(AND($A257="",$B257="",$G257=""),"",IF(NOT(ISNUMBER($A257)),"Date manquante ou non reconnue",IF($B257="","Technicien manquant",IF(COUNTIF(Production!$A$7:$A$21,$B257)=0,"Technicien absent de la liste (onglet Production)",IF($G257="","Code BPU manquant (colonne G)",IF($O257="?","Code BPU inconnu (onglet Prestations)",IF($P257="?","Catégorie inconnue (onglet Règles)",IF(AND($E257&lt;&gt;"",NOT(ISNUMBER($E257))),"Quantité non reconnue",IF(AND($P257="au prix",NOT(ISNUMBER($Q257))),"Prix sur devis à saisir (colonne I)",IF($S257="","Règle à compléter (onglet Règles)",""))))))))))</f>
        <v/>
      </c>
    </row>
    <row r="258" customFormat="false" ht="15" hidden="false" customHeight="false" outlineLevel="0" collapsed="false">
      <c r="A258" s="23"/>
      <c r="I258" s="24"/>
      <c r="J258" s="24"/>
      <c r="N258" s="25"/>
      <c r="O258" s="26" t="str">
        <f aca="false">IF($G258="","",IFERROR(INDEX(Prestations!$F$5:$F$256,MATCH($G258,Prestations!$B$5:$B$256,0)),"?"))</f>
        <v/>
      </c>
      <c r="P258" s="26" t="str">
        <f aca="false">IF($O258="","",IF($O258="?","?",IFERROR(INDEX(Règles!$C$5:$C$17,MATCH($O258,Règles!$A$5:$A$17,0)),"?")))</f>
        <v/>
      </c>
      <c r="Q258" s="27" t="str">
        <f aca="false">IF($G258="","",IF(ISNUMBER($I258),$I258,IFERROR(IF(ISNUMBER(INDEX(Prestations!$E$5:$E$256,MATCH($G258,Prestations!$B$5:$B$256,0))),INDEX(Prestations!$E$5:$E$256,MATCH($G258,Prestations!$B$5:$B$256,0)),""),"")))</f>
        <v/>
      </c>
      <c r="R258" s="27" t="str">
        <f aca="false">IFERROR(IF(ISNUMBER($Q258),$Q258*IF($E258="",1,$E258),""),"")</f>
        <v/>
      </c>
      <c r="S258" s="28" t="str">
        <f aca="false">IFERROR(IF($P258="au nombre",IF(N(INDEX(Règles!$D$5:$D$17,MATCH($O258,Règles!$A$5:$A$17,0)))&gt;0,IF($E258="",1,$E258)/INDEX(Règles!$D$5:$D$17,MATCH($O258,Règles!$A$5:$A$17,0)),""),IF($P258="au prix",IF(AND(ISNUMBER($R258),N(INDEX(Règles!$E$5:$E$17,MATCH($O258,Règles!$A$5:$A$17,0)))&gt;0),$R258/INDEX(Règles!$E$5:$E$17,MATCH($O258,Règles!$A$5:$A$17,0)),""),IF(OR($P258="ne compte pas",$P258="absence"),0,""))),"")</f>
        <v/>
      </c>
      <c r="T258" s="26" t="n">
        <f aca="false">IF(AND(ISNUMBER($A258),$B258&lt;&gt;"",$G258&lt;&gt;"",$P258&lt;&gt;"absence"),1,0)</f>
        <v>0</v>
      </c>
      <c r="U258" s="26" t="n">
        <f aca="false">IF($T258=1,IF(COUNTIFS($B$2:$B258,$B258,$A$2:$A258,$A258,$T$2:$T258,1)=1,1,0),0)</f>
        <v>0</v>
      </c>
      <c r="V258" s="29" t="str">
        <f aca="false">IF(AND($A258="",$B258="",$G258=""),"",IF(NOT(ISNUMBER($A258)),"Date manquante ou non reconnue",IF($B258="","Technicien manquant",IF(COUNTIF(Production!$A$7:$A$21,$B258)=0,"Technicien absent de la liste (onglet Production)",IF($G258="","Code BPU manquant (colonne G)",IF($O258="?","Code BPU inconnu (onglet Prestations)",IF($P258="?","Catégorie inconnue (onglet Règles)",IF(AND($E258&lt;&gt;"",NOT(ISNUMBER($E258))),"Quantité non reconnue",IF(AND($P258="au prix",NOT(ISNUMBER($Q258))),"Prix sur devis à saisir (colonne I)",IF($S258="","Règle à compléter (onglet Règles)",""))))))))))</f>
        <v/>
      </c>
    </row>
    <row r="259" customFormat="false" ht="15" hidden="false" customHeight="false" outlineLevel="0" collapsed="false">
      <c r="A259" s="23"/>
      <c r="I259" s="24"/>
      <c r="J259" s="24"/>
      <c r="N259" s="25"/>
      <c r="O259" s="26" t="str">
        <f aca="false">IF($G259="","",IFERROR(INDEX(Prestations!$F$5:$F$256,MATCH($G259,Prestations!$B$5:$B$256,0)),"?"))</f>
        <v/>
      </c>
      <c r="P259" s="26" t="str">
        <f aca="false">IF($O259="","",IF($O259="?","?",IFERROR(INDEX(Règles!$C$5:$C$17,MATCH($O259,Règles!$A$5:$A$17,0)),"?")))</f>
        <v/>
      </c>
      <c r="Q259" s="27" t="str">
        <f aca="false">IF($G259="","",IF(ISNUMBER($I259),$I259,IFERROR(IF(ISNUMBER(INDEX(Prestations!$E$5:$E$256,MATCH($G259,Prestations!$B$5:$B$256,0))),INDEX(Prestations!$E$5:$E$256,MATCH($G259,Prestations!$B$5:$B$256,0)),""),"")))</f>
        <v/>
      </c>
      <c r="R259" s="27" t="str">
        <f aca="false">IFERROR(IF(ISNUMBER($Q259),$Q259*IF($E259="",1,$E259),""),"")</f>
        <v/>
      </c>
      <c r="S259" s="28" t="str">
        <f aca="false">IFERROR(IF($P259="au nombre",IF(N(INDEX(Règles!$D$5:$D$17,MATCH($O259,Règles!$A$5:$A$17,0)))&gt;0,IF($E259="",1,$E259)/INDEX(Règles!$D$5:$D$17,MATCH($O259,Règles!$A$5:$A$17,0)),""),IF($P259="au prix",IF(AND(ISNUMBER($R259),N(INDEX(Règles!$E$5:$E$17,MATCH($O259,Règles!$A$5:$A$17,0)))&gt;0),$R259/INDEX(Règles!$E$5:$E$17,MATCH($O259,Règles!$A$5:$A$17,0)),""),IF(OR($P259="ne compte pas",$P259="absence"),0,""))),"")</f>
        <v/>
      </c>
      <c r="T259" s="26" t="n">
        <f aca="false">IF(AND(ISNUMBER($A259),$B259&lt;&gt;"",$G259&lt;&gt;"",$P259&lt;&gt;"absence"),1,0)</f>
        <v>0</v>
      </c>
      <c r="U259" s="26" t="n">
        <f aca="false">IF($T259=1,IF(COUNTIFS($B$2:$B259,$B259,$A$2:$A259,$A259,$T$2:$T259,1)=1,1,0),0)</f>
        <v>0</v>
      </c>
      <c r="V259" s="29" t="str">
        <f aca="false">IF(AND($A259="",$B259="",$G259=""),"",IF(NOT(ISNUMBER($A259)),"Date manquante ou non reconnue",IF($B259="","Technicien manquant",IF(COUNTIF(Production!$A$7:$A$21,$B259)=0,"Technicien absent de la liste (onglet Production)",IF($G259="","Code BPU manquant (colonne G)",IF($O259="?","Code BPU inconnu (onglet Prestations)",IF($P259="?","Catégorie inconnue (onglet Règles)",IF(AND($E259&lt;&gt;"",NOT(ISNUMBER($E259))),"Quantité non reconnue",IF(AND($P259="au prix",NOT(ISNUMBER($Q259))),"Prix sur devis à saisir (colonne I)",IF($S259="","Règle à compléter (onglet Règles)",""))))))))))</f>
        <v/>
      </c>
    </row>
    <row r="260" customFormat="false" ht="15" hidden="false" customHeight="false" outlineLevel="0" collapsed="false">
      <c r="A260" s="23"/>
      <c r="I260" s="24"/>
      <c r="J260" s="24"/>
      <c r="N260" s="25"/>
      <c r="O260" s="26" t="str">
        <f aca="false">IF($G260="","",IFERROR(INDEX(Prestations!$F$5:$F$256,MATCH($G260,Prestations!$B$5:$B$256,0)),"?"))</f>
        <v/>
      </c>
      <c r="P260" s="26" t="str">
        <f aca="false">IF($O260="","",IF($O260="?","?",IFERROR(INDEX(Règles!$C$5:$C$17,MATCH($O260,Règles!$A$5:$A$17,0)),"?")))</f>
        <v/>
      </c>
      <c r="Q260" s="27" t="str">
        <f aca="false">IF($G260="","",IF(ISNUMBER($I260),$I260,IFERROR(IF(ISNUMBER(INDEX(Prestations!$E$5:$E$256,MATCH($G260,Prestations!$B$5:$B$256,0))),INDEX(Prestations!$E$5:$E$256,MATCH($G260,Prestations!$B$5:$B$256,0)),""),"")))</f>
        <v/>
      </c>
      <c r="R260" s="27" t="str">
        <f aca="false">IFERROR(IF(ISNUMBER($Q260),$Q260*IF($E260="",1,$E260),""),"")</f>
        <v/>
      </c>
      <c r="S260" s="28" t="str">
        <f aca="false">IFERROR(IF($P260="au nombre",IF(N(INDEX(Règles!$D$5:$D$17,MATCH($O260,Règles!$A$5:$A$17,0)))&gt;0,IF($E260="",1,$E260)/INDEX(Règles!$D$5:$D$17,MATCH($O260,Règles!$A$5:$A$17,0)),""),IF($P260="au prix",IF(AND(ISNUMBER($R260),N(INDEX(Règles!$E$5:$E$17,MATCH($O260,Règles!$A$5:$A$17,0)))&gt;0),$R260/INDEX(Règles!$E$5:$E$17,MATCH($O260,Règles!$A$5:$A$17,0)),""),IF(OR($P260="ne compte pas",$P260="absence"),0,""))),"")</f>
        <v/>
      </c>
      <c r="T260" s="26" t="n">
        <f aca="false">IF(AND(ISNUMBER($A260),$B260&lt;&gt;"",$G260&lt;&gt;"",$P260&lt;&gt;"absence"),1,0)</f>
        <v>0</v>
      </c>
      <c r="U260" s="26" t="n">
        <f aca="false">IF($T260=1,IF(COUNTIFS($B$2:$B260,$B260,$A$2:$A260,$A260,$T$2:$T260,1)=1,1,0),0)</f>
        <v>0</v>
      </c>
      <c r="V260" s="29" t="str">
        <f aca="false">IF(AND($A260="",$B260="",$G260=""),"",IF(NOT(ISNUMBER($A260)),"Date manquante ou non reconnue",IF($B260="","Technicien manquant",IF(COUNTIF(Production!$A$7:$A$21,$B260)=0,"Technicien absent de la liste (onglet Production)",IF($G260="","Code BPU manquant (colonne G)",IF($O260="?","Code BPU inconnu (onglet Prestations)",IF($P260="?","Catégorie inconnue (onglet Règles)",IF(AND($E260&lt;&gt;"",NOT(ISNUMBER($E260))),"Quantité non reconnue",IF(AND($P260="au prix",NOT(ISNUMBER($Q260))),"Prix sur devis à saisir (colonne I)",IF($S260="","Règle à compléter (onglet Règles)",""))))))))))</f>
        <v/>
      </c>
    </row>
    <row r="261" customFormat="false" ht="15" hidden="false" customHeight="false" outlineLevel="0" collapsed="false">
      <c r="A261" s="23"/>
      <c r="I261" s="24"/>
      <c r="J261" s="24"/>
      <c r="N261" s="25"/>
      <c r="O261" s="26" t="str">
        <f aca="false">IF($G261="","",IFERROR(INDEX(Prestations!$F$5:$F$256,MATCH($G261,Prestations!$B$5:$B$256,0)),"?"))</f>
        <v/>
      </c>
      <c r="P261" s="26" t="str">
        <f aca="false">IF($O261="","",IF($O261="?","?",IFERROR(INDEX(Règles!$C$5:$C$17,MATCH($O261,Règles!$A$5:$A$17,0)),"?")))</f>
        <v/>
      </c>
      <c r="Q261" s="27" t="str">
        <f aca="false">IF($G261="","",IF(ISNUMBER($I261),$I261,IFERROR(IF(ISNUMBER(INDEX(Prestations!$E$5:$E$256,MATCH($G261,Prestations!$B$5:$B$256,0))),INDEX(Prestations!$E$5:$E$256,MATCH($G261,Prestations!$B$5:$B$256,0)),""),"")))</f>
        <v/>
      </c>
      <c r="R261" s="27" t="str">
        <f aca="false">IFERROR(IF(ISNUMBER($Q261),$Q261*IF($E261="",1,$E261),""),"")</f>
        <v/>
      </c>
      <c r="S261" s="28" t="str">
        <f aca="false">IFERROR(IF($P261="au nombre",IF(N(INDEX(Règles!$D$5:$D$17,MATCH($O261,Règles!$A$5:$A$17,0)))&gt;0,IF($E261="",1,$E261)/INDEX(Règles!$D$5:$D$17,MATCH($O261,Règles!$A$5:$A$17,0)),""),IF($P261="au prix",IF(AND(ISNUMBER($R261),N(INDEX(Règles!$E$5:$E$17,MATCH($O261,Règles!$A$5:$A$17,0)))&gt;0),$R261/INDEX(Règles!$E$5:$E$17,MATCH($O261,Règles!$A$5:$A$17,0)),""),IF(OR($P261="ne compte pas",$P261="absence"),0,""))),"")</f>
        <v/>
      </c>
      <c r="T261" s="26" t="n">
        <f aca="false">IF(AND(ISNUMBER($A261),$B261&lt;&gt;"",$G261&lt;&gt;"",$P261&lt;&gt;"absence"),1,0)</f>
        <v>0</v>
      </c>
      <c r="U261" s="26" t="n">
        <f aca="false">IF($T261=1,IF(COUNTIFS($B$2:$B261,$B261,$A$2:$A261,$A261,$T$2:$T261,1)=1,1,0),0)</f>
        <v>0</v>
      </c>
      <c r="V261" s="29" t="str">
        <f aca="false">IF(AND($A261="",$B261="",$G261=""),"",IF(NOT(ISNUMBER($A261)),"Date manquante ou non reconnue",IF($B261="","Technicien manquant",IF(COUNTIF(Production!$A$7:$A$21,$B261)=0,"Technicien absent de la liste (onglet Production)",IF($G261="","Code BPU manquant (colonne G)",IF($O261="?","Code BPU inconnu (onglet Prestations)",IF($P261="?","Catégorie inconnue (onglet Règles)",IF(AND($E261&lt;&gt;"",NOT(ISNUMBER($E261))),"Quantité non reconnue",IF(AND($P261="au prix",NOT(ISNUMBER($Q261))),"Prix sur devis à saisir (colonne I)",IF($S261="","Règle à compléter (onglet Règles)",""))))))))))</f>
        <v/>
      </c>
    </row>
    <row r="262" customFormat="false" ht="15" hidden="false" customHeight="false" outlineLevel="0" collapsed="false">
      <c r="A262" s="23"/>
      <c r="I262" s="24"/>
      <c r="J262" s="24"/>
      <c r="N262" s="25"/>
      <c r="O262" s="26" t="str">
        <f aca="false">IF($G262="","",IFERROR(INDEX(Prestations!$F$5:$F$256,MATCH($G262,Prestations!$B$5:$B$256,0)),"?"))</f>
        <v/>
      </c>
      <c r="P262" s="26" t="str">
        <f aca="false">IF($O262="","",IF($O262="?","?",IFERROR(INDEX(Règles!$C$5:$C$17,MATCH($O262,Règles!$A$5:$A$17,0)),"?")))</f>
        <v/>
      </c>
      <c r="Q262" s="27" t="str">
        <f aca="false">IF($G262="","",IF(ISNUMBER($I262),$I262,IFERROR(IF(ISNUMBER(INDEX(Prestations!$E$5:$E$256,MATCH($G262,Prestations!$B$5:$B$256,0))),INDEX(Prestations!$E$5:$E$256,MATCH($G262,Prestations!$B$5:$B$256,0)),""),"")))</f>
        <v/>
      </c>
      <c r="R262" s="27" t="str">
        <f aca="false">IFERROR(IF(ISNUMBER($Q262),$Q262*IF($E262="",1,$E262),""),"")</f>
        <v/>
      </c>
      <c r="S262" s="28" t="str">
        <f aca="false">IFERROR(IF($P262="au nombre",IF(N(INDEX(Règles!$D$5:$D$17,MATCH($O262,Règles!$A$5:$A$17,0)))&gt;0,IF($E262="",1,$E262)/INDEX(Règles!$D$5:$D$17,MATCH($O262,Règles!$A$5:$A$17,0)),""),IF($P262="au prix",IF(AND(ISNUMBER($R262),N(INDEX(Règles!$E$5:$E$17,MATCH($O262,Règles!$A$5:$A$17,0)))&gt;0),$R262/INDEX(Règles!$E$5:$E$17,MATCH($O262,Règles!$A$5:$A$17,0)),""),IF(OR($P262="ne compte pas",$P262="absence"),0,""))),"")</f>
        <v/>
      </c>
      <c r="T262" s="26" t="n">
        <f aca="false">IF(AND(ISNUMBER($A262),$B262&lt;&gt;"",$G262&lt;&gt;"",$P262&lt;&gt;"absence"),1,0)</f>
        <v>0</v>
      </c>
      <c r="U262" s="26" t="n">
        <f aca="false">IF($T262=1,IF(COUNTIFS($B$2:$B262,$B262,$A$2:$A262,$A262,$T$2:$T262,1)=1,1,0),0)</f>
        <v>0</v>
      </c>
      <c r="V262" s="29" t="str">
        <f aca="false">IF(AND($A262="",$B262="",$G262=""),"",IF(NOT(ISNUMBER($A262)),"Date manquante ou non reconnue",IF($B262="","Technicien manquant",IF(COUNTIF(Production!$A$7:$A$21,$B262)=0,"Technicien absent de la liste (onglet Production)",IF($G262="","Code BPU manquant (colonne G)",IF($O262="?","Code BPU inconnu (onglet Prestations)",IF($P262="?","Catégorie inconnue (onglet Règles)",IF(AND($E262&lt;&gt;"",NOT(ISNUMBER($E262))),"Quantité non reconnue",IF(AND($P262="au prix",NOT(ISNUMBER($Q262))),"Prix sur devis à saisir (colonne I)",IF($S262="","Règle à compléter (onglet Règles)",""))))))))))</f>
        <v/>
      </c>
    </row>
    <row r="263" customFormat="false" ht="15" hidden="false" customHeight="false" outlineLevel="0" collapsed="false">
      <c r="A263" s="23"/>
      <c r="I263" s="24"/>
      <c r="J263" s="24"/>
      <c r="N263" s="25"/>
      <c r="O263" s="26" t="str">
        <f aca="false">IF($G263="","",IFERROR(INDEX(Prestations!$F$5:$F$256,MATCH($G263,Prestations!$B$5:$B$256,0)),"?"))</f>
        <v/>
      </c>
      <c r="P263" s="26" t="str">
        <f aca="false">IF($O263="","",IF($O263="?","?",IFERROR(INDEX(Règles!$C$5:$C$17,MATCH($O263,Règles!$A$5:$A$17,0)),"?")))</f>
        <v/>
      </c>
      <c r="Q263" s="27" t="str">
        <f aca="false">IF($G263="","",IF(ISNUMBER($I263),$I263,IFERROR(IF(ISNUMBER(INDEX(Prestations!$E$5:$E$256,MATCH($G263,Prestations!$B$5:$B$256,0))),INDEX(Prestations!$E$5:$E$256,MATCH($G263,Prestations!$B$5:$B$256,0)),""),"")))</f>
        <v/>
      </c>
      <c r="R263" s="27" t="str">
        <f aca="false">IFERROR(IF(ISNUMBER($Q263),$Q263*IF($E263="",1,$E263),""),"")</f>
        <v/>
      </c>
      <c r="S263" s="28" t="str">
        <f aca="false">IFERROR(IF($P263="au nombre",IF(N(INDEX(Règles!$D$5:$D$17,MATCH($O263,Règles!$A$5:$A$17,0)))&gt;0,IF($E263="",1,$E263)/INDEX(Règles!$D$5:$D$17,MATCH($O263,Règles!$A$5:$A$17,0)),""),IF($P263="au prix",IF(AND(ISNUMBER($R263),N(INDEX(Règles!$E$5:$E$17,MATCH($O263,Règles!$A$5:$A$17,0)))&gt;0),$R263/INDEX(Règles!$E$5:$E$17,MATCH($O263,Règles!$A$5:$A$17,0)),""),IF(OR($P263="ne compte pas",$P263="absence"),0,""))),"")</f>
        <v/>
      </c>
      <c r="T263" s="26" t="n">
        <f aca="false">IF(AND(ISNUMBER($A263),$B263&lt;&gt;"",$G263&lt;&gt;"",$P263&lt;&gt;"absence"),1,0)</f>
        <v>0</v>
      </c>
      <c r="U263" s="26" t="n">
        <f aca="false">IF($T263=1,IF(COUNTIFS($B$2:$B263,$B263,$A$2:$A263,$A263,$T$2:$T263,1)=1,1,0),0)</f>
        <v>0</v>
      </c>
      <c r="V263" s="29" t="str">
        <f aca="false">IF(AND($A263="",$B263="",$G263=""),"",IF(NOT(ISNUMBER($A263)),"Date manquante ou non reconnue",IF($B263="","Technicien manquant",IF(COUNTIF(Production!$A$7:$A$21,$B263)=0,"Technicien absent de la liste (onglet Production)",IF($G263="","Code BPU manquant (colonne G)",IF($O263="?","Code BPU inconnu (onglet Prestations)",IF($P263="?","Catégorie inconnue (onglet Règles)",IF(AND($E263&lt;&gt;"",NOT(ISNUMBER($E263))),"Quantité non reconnue",IF(AND($P263="au prix",NOT(ISNUMBER($Q263))),"Prix sur devis à saisir (colonne I)",IF($S263="","Règle à compléter (onglet Règles)",""))))))))))</f>
        <v/>
      </c>
    </row>
    <row r="264" customFormat="false" ht="15" hidden="false" customHeight="false" outlineLevel="0" collapsed="false">
      <c r="A264" s="23"/>
      <c r="I264" s="24"/>
      <c r="J264" s="24"/>
      <c r="N264" s="25"/>
      <c r="O264" s="26" t="str">
        <f aca="false">IF($G264="","",IFERROR(INDEX(Prestations!$F$5:$F$256,MATCH($G264,Prestations!$B$5:$B$256,0)),"?"))</f>
        <v/>
      </c>
      <c r="P264" s="26" t="str">
        <f aca="false">IF($O264="","",IF($O264="?","?",IFERROR(INDEX(Règles!$C$5:$C$17,MATCH($O264,Règles!$A$5:$A$17,0)),"?")))</f>
        <v/>
      </c>
      <c r="Q264" s="27" t="str">
        <f aca="false">IF($G264="","",IF(ISNUMBER($I264),$I264,IFERROR(IF(ISNUMBER(INDEX(Prestations!$E$5:$E$256,MATCH($G264,Prestations!$B$5:$B$256,0))),INDEX(Prestations!$E$5:$E$256,MATCH($G264,Prestations!$B$5:$B$256,0)),""),"")))</f>
        <v/>
      </c>
      <c r="R264" s="27" t="str">
        <f aca="false">IFERROR(IF(ISNUMBER($Q264),$Q264*IF($E264="",1,$E264),""),"")</f>
        <v/>
      </c>
      <c r="S264" s="28" t="str">
        <f aca="false">IFERROR(IF($P264="au nombre",IF(N(INDEX(Règles!$D$5:$D$17,MATCH($O264,Règles!$A$5:$A$17,0)))&gt;0,IF($E264="",1,$E264)/INDEX(Règles!$D$5:$D$17,MATCH($O264,Règles!$A$5:$A$17,0)),""),IF($P264="au prix",IF(AND(ISNUMBER($R264),N(INDEX(Règles!$E$5:$E$17,MATCH($O264,Règles!$A$5:$A$17,0)))&gt;0),$R264/INDEX(Règles!$E$5:$E$17,MATCH($O264,Règles!$A$5:$A$17,0)),""),IF(OR($P264="ne compte pas",$P264="absence"),0,""))),"")</f>
        <v/>
      </c>
      <c r="T264" s="26" t="n">
        <f aca="false">IF(AND(ISNUMBER($A264),$B264&lt;&gt;"",$G264&lt;&gt;"",$P264&lt;&gt;"absence"),1,0)</f>
        <v>0</v>
      </c>
      <c r="U264" s="26" t="n">
        <f aca="false">IF($T264=1,IF(COUNTIFS($B$2:$B264,$B264,$A$2:$A264,$A264,$T$2:$T264,1)=1,1,0),0)</f>
        <v>0</v>
      </c>
      <c r="V264" s="29" t="str">
        <f aca="false">IF(AND($A264="",$B264="",$G264=""),"",IF(NOT(ISNUMBER($A264)),"Date manquante ou non reconnue",IF($B264="","Technicien manquant",IF(COUNTIF(Production!$A$7:$A$21,$B264)=0,"Technicien absent de la liste (onglet Production)",IF($G264="","Code BPU manquant (colonne G)",IF($O264="?","Code BPU inconnu (onglet Prestations)",IF($P264="?","Catégorie inconnue (onglet Règles)",IF(AND($E264&lt;&gt;"",NOT(ISNUMBER($E264))),"Quantité non reconnue",IF(AND($P264="au prix",NOT(ISNUMBER($Q264))),"Prix sur devis à saisir (colonne I)",IF($S264="","Règle à compléter (onglet Règles)",""))))))))))</f>
        <v/>
      </c>
    </row>
    <row r="265" customFormat="false" ht="15" hidden="false" customHeight="false" outlineLevel="0" collapsed="false">
      <c r="A265" s="23"/>
      <c r="I265" s="24"/>
      <c r="J265" s="24"/>
      <c r="N265" s="25"/>
      <c r="O265" s="26" t="str">
        <f aca="false">IF($G265="","",IFERROR(INDEX(Prestations!$F$5:$F$256,MATCH($G265,Prestations!$B$5:$B$256,0)),"?"))</f>
        <v/>
      </c>
      <c r="P265" s="26" t="str">
        <f aca="false">IF($O265="","",IF($O265="?","?",IFERROR(INDEX(Règles!$C$5:$C$17,MATCH($O265,Règles!$A$5:$A$17,0)),"?")))</f>
        <v/>
      </c>
      <c r="Q265" s="27" t="str">
        <f aca="false">IF($G265="","",IF(ISNUMBER($I265),$I265,IFERROR(IF(ISNUMBER(INDEX(Prestations!$E$5:$E$256,MATCH($G265,Prestations!$B$5:$B$256,0))),INDEX(Prestations!$E$5:$E$256,MATCH($G265,Prestations!$B$5:$B$256,0)),""),"")))</f>
        <v/>
      </c>
      <c r="R265" s="27" t="str">
        <f aca="false">IFERROR(IF(ISNUMBER($Q265),$Q265*IF($E265="",1,$E265),""),"")</f>
        <v/>
      </c>
      <c r="S265" s="28" t="str">
        <f aca="false">IFERROR(IF($P265="au nombre",IF(N(INDEX(Règles!$D$5:$D$17,MATCH($O265,Règles!$A$5:$A$17,0)))&gt;0,IF($E265="",1,$E265)/INDEX(Règles!$D$5:$D$17,MATCH($O265,Règles!$A$5:$A$17,0)),""),IF($P265="au prix",IF(AND(ISNUMBER($R265),N(INDEX(Règles!$E$5:$E$17,MATCH($O265,Règles!$A$5:$A$17,0)))&gt;0),$R265/INDEX(Règles!$E$5:$E$17,MATCH($O265,Règles!$A$5:$A$17,0)),""),IF(OR($P265="ne compte pas",$P265="absence"),0,""))),"")</f>
        <v/>
      </c>
      <c r="T265" s="26" t="n">
        <f aca="false">IF(AND(ISNUMBER($A265),$B265&lt;&gt;"",$G265&lt;&gt;"",$P265&lt;&gt;"absence"),1,0)</f>
        <v>0</v>
      </c>
      <c r="U265" s="26" t="n">
        <f aca="false">IF($T265=1,IF(COUNTIFS($B$2:$B265,$B265,$A$2:$A265,$A265,$T$2:$T265,1)=1,1,0),0)</f>
        <v>0</v>
      </c>
      <c r="V265" s="29" t="str">
        <f aca="false">IF(AND($A265="",$B265="",$G265=""),"",IF(NOT(ISNUMBER($A265)),"Date manquante ou non reconnue",IF($B265="","Technicien manquant",IF(COUNTIF(Production!$A$7:$A$21,$B265)=0,"Technicien absent de la liste (onglet Production)",IF($G265="","Code BPU manquant (colonne G)",IF($O265="?","Code BPU inconnu (onglet Prestations)",IF($P265="?","Catégorie inconnue (onglet Règles)",IF(AND($E265&lt;&gt;"",NOT(ISNUMBER($E265))),"Quantité non reconnue",IF(AND($P265="au prix",NOT(ISNUMBER($Q265))),"Prix sur devis à saisir (colonne I)",IF($S265="","Règle à compléter (onglet Règles)",""))))))))))</f>
        <v/>
      </c>
    </row>
    <row r="266" customFormat="false" ht="15" hidden="false" customHeight="false" outlineLevel="0" collapsed="false">
      <c r="A266" s="23"/>
      <c r="I266" s="24"/>
      <c r="J266" s="24"/>
      <c r="N266" s="25"/>
      <c r="O266" s="26" t="str">
        <f aca="false">IF($G266="","",IFERROR(INDEX(Prestations!$F$5:$F$256,MATCH($G266,Prestations!$B$5:$B$256,0)),"?"))</f>
        <v/>
      </c>
      <c r="P266" s="26" t="str">
        <f aca="false">IF($O266="","",IF($O266="?","?",IFERROR(INDEX(Règles!$C$5:$C$17,MATCH($O266,Règles!$A$5:$A$17,0)),"?")))</f>
        <v/>
      </c>
      <c r="Q266" s="27" t="str">
        <f aca="false">IF($G266="","",IF(ISNUMBER($I266),$I266,IFERROR(IF(ISNUMBER(INDEX(Prestations!$E$5:$E$256,MATCH($G266,Prestations!$B$5:$B$256,0))),INDEX(Prestations!$E$5:$E$256,MATCH($G266,Prestations!$B$5:$B$256,0)),""),"")))</f>
        <v/>
      </c>
      <c r="R266" s="27" t="str">
        <f aca="false">IFERROR(IF(ISNUMBER($Q266),$Q266*IF($E266="",1,$E266),""),"")</f>
        <v/>
      </c>
      <c r="S266" s="28" t="str">
        <f aca="false">IFERROR(IF($P266="au nombre",IF(N(INDEX(Règles!$D$5:$D$17,MATCH($O266,Règles!$A$5:$A$17,0)))&gt;0,IF($E266="",1,$E266)/INDEX(Règles!$D$5:$D$17,MATCH($O266,Règles!$A$5:$A$17,0)),""),IF($P266="au prix",IF(AND(ISNUMBER($R266),N(INDEX(Règles!$E$5:$E$17,MATCH($O266,Règles!$A$5:$A$17,0)))&gt;0),$R266/INDEX(Règles!$E$5:$E$17,MATCH($O266,Règles!$A$5:$A$17,0)),""),IF(OR($P266="ne compte pas",$P266="absence"),0,""))),"")</f>
        <v/>
      </c>
      <c r="T266" s="26" t="n">
        <f aca="false">IF(AND(ISNUMBER($A266),$B266&lt;&gt;"",$G266&lt;&gt;"",$P266&lt;&gt;"absence"),1,0)</f>
        <v>0</v>
      </c>
      <c r="U266" s="26" t="n">
        <f aca="false">IF($T266=1,IF(COUNTIFS($B$2:$B266,$B266,$A$2:$A266,$A266,$T$2:$T266,1)=1,1,0),0)</f>
        <v>0</v>
      </c>
      <c r="V266" s="29" t="str">
        <f aca="false">IF(AND($A266="",$B266="",$G266=""),"",IF(NOT(ISNUMBER($A266)),"Date manquante ou non reconnue",IF($B266="","Technicien manquant",IF(COUNTIF(Production!$A$7:$A$21,$B266)=0,"Technicien absent de la liste (onglet Production)",IF($G266="","Code BPU manquant (colonne G)",IF($O266="?","Code BPU inconnu (onglet Prestations)",IF($P266="?","Catégorie inconnue (onglet Règles)",IF(AND($E266&lt;&gt;"",NOT(ISNUMBER($E266))),"Quantité non reconnue",IF(AND($P266="au prix",NOT(ISNUMBER($Q266))),"Prix sur devis à saisir (colonne I)",IF($S266="","Règle à compléter (onglet Règles)",""))))))))))</f>
        <v/>
      </c>
    </row>
    <row r="267" customFormat="false" ht="15" hidden="false" customHeight="false" outlineLevel="0" collapsed="false">
      <c r="A267" s="23"/>
      <c r="I267" s="24"/>
      <c r="J267" s="24"/>
      <c r="N267" s="25"/>
      <c r="O267" s="26" t="str">
        <f aca="false">IF($G267="","",IFERROR(INDEX(Prestations!$F$5:$F$256,MATCH($G267,Prestations!$B$5:$B$256,0)),"?"))</f>
        <v/>
      </c>
      <c r="P267" s="26" t="str">
        <f aca="false">IF($O267="","",IF($O267="?","?",IFERROR(INDEX(Règles!$C$5:$C$17,MATCH($O267,Règles!$A$5:$A$17,0)),"?")))</f>
        <v/>
      </c>
      <c r="Q267" s="27" t="str">
        <f aca="false">IF($G267="","",IF(ISNUMBER($I267),$I267,IFERROR(IF(ISNUMBER(INDEX(Prestations!$E$5:$E$256,MATCH($G267,Prestations!$B$5:$B$256,0))),INDEX(Prestations!$E$5:$E$256,MATCH($G267,Prestations!$B$5:$B$256,0)),""),"")))</f>
        <v/>
      </c>
      <c r="R267" s="27" t="str">
        <f aca="false">IFERROR(IF(ISNUMBER($Q267),$Q267*IF($E267="",1,$E267),""),"")</f>
        <v/>
      </c>
      <c r="S267" s="28" t="str">
        <f aca="false">IFERROR(IF($P267="au nombre",IF(N(INDEX(Règles!$D$5:$D$17,MATCH($O267,Règles!$A$5:$A$17,0)))&gt;0,IF($E267="",1,$E267)/INDEX(Règles!$D$5:$D$17,MATCH($O267,Règles!$A$5:$A$17,0)),""),IF($P267="au prix",IF(AND(ISNUMBER($R267),N(INDEX(Règles!$E$5:$E$17,MATCH($O267,Règles!$A$5:$A$17,0)))&gt;0),$R267/INDEX(Règles!$E$5:$E$17,MATCH($O267,Règles!$A$5:$A$17,0)),""),IF(OR($P267="ne compte pas",$P267="absence"),0,""))),"")</f>
        <v/>
      </c>
      <c r="T267" s="26" t="n">
        <f aca="false">IF(AND(ISNUMBER($A267),$B267&lt;&gt;"",$G267&lt;&gt;"",$P267&lt;&gt;"absence"),1,0)</f>
        <v>0</v>
      </c>
      <c r="U267" s="26" t="n">
        <f aca="false">IF($T267=1,IF(COUNTIFS($B$2:$B267,$B267,$A$2:$A267,$A267,$T$2:$T267,1)=1,1,0),0)</f>
        <v>0</v>
      </c>
      <c r="V267" s="29" t="str">
        <f aca="false">IF(AND($A267="",$B267="",$G267=""),"",IF(NOT(ISNUMBER($A267)),"Date manquante ou non reconnue",IF($B267="","Technicien manquant",IF(COUNTIF(Production!$A$7:$A$21,$B267)=0,"Technicien absent de la liste (onglet Production)",IF($G267="","Code BPU manquant (colonne G)",IF($O267="?","Code BPU inconnu (onglet Prestations)",IF($P267="?","Catégorie inconnue (onglet Règles)",IF(AND($E267&lt;&gt;"",NOT(ISNUMBER($E267))),"Quantité non reconnue",IF(AND($P267="au prix",NOT(ISNUMBER($Q267))),"Prix sur devis à saisir (colonne I)",IF($S267="","Règle à compléter (onglet Règles)",""))))))))))</f>
        <v/>
      </c>
    </row>
    <row r="268" customFormat="false" ht="15" hidden="false" customHeight="false" outlineLevel="0" collapsed="false">
      <c r="A268" s="23"/>
      <c r="I268" s="24"/>
      <c r="J268" s="24"/>
      <c r="N268" s="25"/>
      <c r="O268" s="26" t="str">
        <f aca="false">IF($G268="","",IFERROR(INDEX(Prestations!$F$5:$F$256,MATCH($G268,Prestations!$B$5:$B$256,0)),"?"))</f>
        <v/>
      </c>
      <c r="P268" s="26" t="str">
        <f aca="false">IF($O268="","",IF($O268="?","?",IFERROR(INDEX(Règles!$C$5:$C$17,MATCH($O268,Règles!$A$5:$A$17,0)),"?")))</f>
        <v/>
      </c>
      <c r="Q268" s="27" t="str">
        <f aca="false">IF($G268="","",IF(ISNUMBER($I268),$I268,IFERROR(IF(ISNUMBER(INDEX(Prestations!$E$5:$E$256,MATCH($G268,Prestations!$B$5:$B$256,0))),INDEX(Prestations!$E$5:$E$256,MATCH($G268,Prestations!$B$5:$B$256,0)),""),"")))</f>
        <v/>
      </c>
      <c r="R268" s="27" t="str">
        <f aca="false">IFERROR(IF(ISNUMBER($Q268),$Q268*IF($E268="",1,$E268),""),"")</f>
        <v/>
      </c>
      <c r="S268" s="28" t="str">
        <f aca="false">IFERROR(IF($P268="au nombre",IF(N(INDEX(Règles!$D$5:$D$17,MATCH($O268,Règles!$A$5:$A$17,0)))&gt;0,IF($E268="",1,$E268)/INDEX(Règles!$D$5:$D$17,MATCH($O268,Règles!$A$5:$A$17,0)),""),IF($P268="au prix",IF(AND(ISNUMBER($R268),N(INDEX(Règles!$E$5:$E$17,MATCH($O268,Règles!$A$5:$A$17,0)))&gt;0),$R268/INDEX(Règles!$E$5:$E$17,MATCH($O268,Règles!$A$5:$A$17,0)),""),IF(OR($P268="ne compte pas",$P268="absence"),0,""))),"")</f>
        <v/>
      </c>
      <c r="T268" s="26" t="n">
        <f aca="false">IF(AND(ISNUMBER($A268),$B268&lt;&gt;"",$G268&lt;&gt;"",$P268&lt;&gt;"absence"),1,0)</f>
        <v>0</v>
      </c>
      <c r="U268" s="26" t="n">
        <f aca="false">IF($T268=1,IF(COUNTIFS($B$2:$B268,$B268,$A$2:$A268,$A268,$T$2:$T268,1)=1,1,0),0)</f>
        <v>0</v>
      </c>
      <c r="V268" s="29" t="str">
        <f aca="false">IF(AND($A268="",$B268="",$G268=""),"",IF(NOT(ISNUMBER($A268)),"Date manquante ou non reconnue",IF($B268="","Technicien manquant",IF(COUNTIF(Production!$A$7:$A$21,$B268)=0,"Technicien absent de la liste (onglet Production)",IF($G268="","Code BPU manquant (colonne G)",IF($O268="?","Code BPU inconnu (onglet Prestations)",IF($P268="?","Catégorie inconnue (onglet Règles)",IF(AND($E268&lt;&gt;"",NOT(ISNUMBER($E268))),"Quantité non reconnue",IF(AND($P268="au prix",NOT(ISNUMBER($Q268))),"Prix sur devis à saisir (colonne I)",IF($S268="","Règle à compléter (onglet Règles)",""))))))))))</f>
        <v/>
      </c>
    </row>
    <row r="269" customFormat="false" ht="15" hidden="false" customHeight="false" outlineLevel="0" collapsed="false">
      <c r="A269" s="23"/>
      <c r="I269" s="24"/>
      <c r="J269" s="24"/>
      <c r="N269" s="25"/>
      <c r="O269" s="26" t="str">
        <f aca="false">IF($G269="","",IFERROR(INDEX(Prestations!$F$5:$F$256,MATCH($G269,Prestations!$B$5:$B$256,0)),"?"))</f>
        <v/>
      </c>
      <c r="P269" s="26" t="str">
        <f aca="false">IF($O269="","",IF($O269="?","?",IFERROR(INDEX(Règles!$C$5:$C$17,MATCH($O269,Règles!$A$5:$A$17,0)),"?")))</f>
        <v/>
      </c>
      <c r="Q269" s="27" t="str">
        <f aca="false">IF($G269="","",IF(ISNUMBER($I269),$I269,IFERROR(IF(ISNUMBER(INDEX(Prestations!$E$5:$E$256,MATCH($G269,Prestations!$B$5:$B$256,0))),INDEX(Prestations!$E$5:$E$256,MATCH($G269,Prestations!$B$5:$B$256,0)),""),"")))</f>
        <v/>
      </c>
      <c r="R269" s="27" t="str">
        <f aca="false">IFERROR(IF(ISNUMBER($Q269),$Q269*IF($E269="",1,$E269),""),"")</f>
        <v/>
      </c>
      <c r="S269" s="28" t="str">
        <f aca="false">IFERROR(IF($P269="au nombre",IF(N(INDEX(Règles!$D$5:$D$17,MATCH($O269,Règles!$A$5:$A$17,0)))&gt;0,IF($E269="",1,$E269)/INDEX(Règles!$D$5:$D$17,MATCH($O269,Règles!$A$5:$A$17,0)),""),IF($P269="au prix",IF(AND(ISNUMBER($R269),N(INDEX(Règles!$E$5:$E$17,MATCH($O269,Règles!$A$5:$A$17,0)))&gt;0),$R269/INDEX(Règles!$E$5:$E$17,MATCH($O269,Règles!$A$5:$A$17,0)),""),IF(OR($P269="ne compte pas",$P269="absence"),0,""))),"")</f>
        <v/>
      </c>
      <c r="T269" s="26" t="n">
        <f aca="false">IF(AND(ISNUMBER($A269),$B269&lt;&gt;"",$G269&lt;&gt;"",$P269&lt;&gt;"absence"),1,0)</f>
        <v>0</v>
      </c>
      <c r="U269" s="26" t="n">
        <f aca="false">IF($T269=1,IF(COUNTIFS($B$2:$B269,$B269,$A$2:$A269,$A269,$T$2:$T269,1)=1,1,0),0)</f>
        <v>0</v>
      </c>
      <c r="V269" s="29" t="str">
        <f aca="false">IF(AND($A269="",$B269="",$G269=""),"",IF(NOT(ISNUMBER($A269)),"Date manquante ou non reconnue",IF($B269="","Technicien manquant",IF(COUNTIF(Production!$A$7:$A$21,$B269)=0,"Technicien absent de la liste (onglet Production)",IF($G269="","Code BPU manquant (colonne G)",IF($O269="?","Code BPU inconnu (onglet Prestations)",IF($P269="?","Catégorie inconnue (onglet Règles)",IF(AND($E269&lt;&gt;"",NOT(ISNUMBER($E269))),"Quantité non reconnue",IF(AND($P269="au prix",NOT(ISNUMBER($Q269))),"Prix sur devis à saisir (colonne I)",IF($S269="","Règle à compléter (onglet Règles)",""))))))))))</f>
        <v/>
      </c>
    </row>
    <row r="270" customFormat="false" ht="15" hidden="false" customHeight="false" outlineLevel="0" collapsed="false">
      <c r="A270" s="23"/>
      <c r="I270" s="24"/>
      <c r="J270" s="24"/>
      <c r="N270" s="25"/>
      <c r="O270" s="26" t="str">
        <f aca="false">IF($G270="","",IFERROR(INDEX(Prestations!$F$5:$F$256,MATCH($G270,Prestations!$B$5:$B$256,0)),"?"))</f>
        <v/>
      </c>
      <c r="P270" s="26" t="str">
        <f aca="false">IF($O270="","",IF($O270="?","?",IFERROR(INDEX(Règles!$C$5:$C$17,MATCH($O270,Règles!$A$5:$A$17,0)),"?")))</f>
        <v/>
      </c>
      <c r="Q270" s="27" t="str">
        <f aca="false">IF($G270="","",IF(ISNUMBER($I270),$I270,IFERROR(IF(ISNUMBER(INDEX(Prestations!$E$5:$E$256,MATCH($G270,Prestations!$B$5:$B$256,0))),INDEX(Prestations!$E$5:$E$256,MATCH($G270,Prestations!$B$5:$B$256,0)),""),"")))</f>
        <v/>
      </c>
      <c r="R270" s="27" t="str">
        <f aca="false">IFERROR(IF(ISNUMBER($Q270),$Q270*IF($E270="",1,$E270),""),"")</f>
        <v/>
      </c>
      <c r="S270" s="28" t="str">
        <f aca="false">IFERROR(IF($P270="au nombre",IF(N(INDEX(Règles!$D$5:$D$17,MATCH($O270,Règles!$A$5:$A$17,0)))&gt;0,IF($E270="",1,$E270)/INDEX(Règles!$D$5:$D$17,MATCH($O270,Règles!$A$5:$A$17,0)),""),IF($P270="au prix",IF(AND(ISNUMBER($R270),N(INDEX(Règles!$E$5:$E$17,MATCH($O270,Règles!$A$5:$A$17,0)))&gt;0),$R270/INDEX(Règles!$E$5:$E$17,MATCH($O270,Règles!$A$5:$A$17,0)),""),IF(OR($P270="ne compte pas",$P270="absence"),0,""))),"")</f>
        <v/>
      </c>
      <c r="T270" s="26" t="n">
        <f aca="false">IF(AND(ISNUMBER($A270),$B270&lt;&gt;"",$G270&lt;&gt;"",$P270&lt;&gt;"absence"),1,0)</f>
        <v>0</v>
      </c>
      <c r="U270" s="26" t="n">
        <f aca="false">IF($T270=1,IF(COUNTIFS($B$2:$B270,$B270,$A$2:$A270,$A270,$T$2:$T270,1)=1,1,0),0)</f>
        <v>0</v>
      </c>
      <c r="V270" s="29" t="str">
        <f aca="false">IF(AND($A270="",$B270="",$G270=""),"",IF(NOT(ISNUMBER($A270)),"Date manquante ou non reconnue",IF($B270="","Technicien manquant",IF(COUNTIF(Production!$A$7:$A$21,$B270)=0,"Technicien absent de la liste (onglet Production)",IF($G270="","Code BPU manquant (colonne G)",IF($O270="?","Code BPU inconnu (onglet Prestations)",IF($P270="?","Catégorie inconnue (onglet Règles)",IF(AND($E270&lt;&gt;"",NOT(ISNUMBER($E270))),"Quantité non reconnue",IF(AND($P270="au prix",NOT(ISNUMBER($Q270))),"Prix sur devis à saisir (colonne I)",IF($S270="","Règle à compléter (onglet Règles)",""))))))))))</f>
        <v/>
      </c>
    </row>
    <row r="271" customFormat="false" ht="15" hidden="false" customHeight="false" outlineLevel="0" collapsed="false">
      <c r="A271" s="23"/>
      <c r="I271" s="24"/>
      <c r="J271" s="24"/>
      <c r="N271" s="25"/>
      <c r="O271" s="26" t="str">
        <f aca="false">IF($G271="","",IFERROR(INDEX(Prestations!$F$5:$F$256,MATCH($G271,Prestations!$B$5:$B$256,0)),"?"))</f>
        <v/>
      </c>
      <c r="P271" s="26" t="str">
        <f aca="false">IF($O271="","",IF($O271="?","?",IFERROR(INDEX(Règles!$C$5:$C$17,MATCH($O271,Règles!$A$5:$A$17,0)),"?")))</f>
        <v/>
      </c>
      <c r="Q271" s="27" t="str">
        <f aca="false">IF($G271="","",IF(ISNUMBER($I271),$I271,IFERROR(IF(ISNUMBER(INDEX(Prestations!$E$5:$E$256,MATCH($G271,Prestations!$B$5:$B$256,0))),INDEX(Prestations!$E$5:$E$256,MATCH($G271,Prestations!$B$5:$B$256,0)),""),"")))</f>
        <v/>
      </c>
      <c r="R271" s="27" t="str">
        <f aca="false">IFERROR(IF(ISNUMBER($Q271),$Q271*IF($E271="",1,$E271),""),"")</f>
        <v/>
      </c>
      <c r="S271" s="28" t="str">
        <f aca="false">IFERROR(IF($P271="au nombre",IF(N(INDEX(Règles!$D$5:$D$17,MATCH($O271,Règles!$A$5:$A$17,0)))&gt;0,IF($E271="",1,$E271)/INDEX(Règles!$D$5:$D$17,MATCH($O271,Règles!$A$5:$A$17,0)),""),IF($P271="au prix",IF(AND(ISNUMBER($R271),N(INDEX(Règles!$E$5:$E$17,MATCH($O271,Règles!$A$5:$A$17,0)))&gt;0),$R271/INDEX(Règles!$E$5:$E$17,MATCH($O271,Règles!$A$5:$A$17,0)),""),IF(OR($P271="ne compte pas",$P271="absence"),0,""))),"")</f>
        <v/>
      </c>
      <c r="T271" s="26" t="n">
        <f aca="false">IF(AND(ISNUMBER($A271),$B271&lt;&gt;"",$G271&lt;&gt;"",$P271&lt;&gt;"absence"),1,0)</f>
        <v>0</v>
      </c>
      <c r="U271" s="26" t="n">
        <f aca="false">IF($T271=1,IF(COUNTIFS($B$2:$B271,$B271,$A$2:$A271,$A271,$T$2:$T271,1)=1,1,0),0)</f>
        <v>0</v>
      </c>
      <c r="V271" s="29" t="str">
        <f aca="false">IF(AND($A271="",$B271="",$G271=""),"",IF(NOT(ISNUMBER($A271)),"Date manquante ou non reconnue",IF($B271="","Technicien manquant",IF(COUNTIF(Production!$A$7:$A$21,$B271)=0,"Technicien absent de la liste (onglet Production)",IF($G271="","Code BPU manquant (colonne G)",IF($O271="?","Code BPU inconnu (onglet Prestations)",IF($P271="?","Catégorie inconnue (onglet Règles)",IF(AND($E271&lt;&gt;"",NOT(ISNUMBER($E271))),"Quantité non reconnue",IF(AND($P271="au prix",NOT(ISNUMBER($Q271))),"Prix sur devis à saisir (colonne I)",IF($S271="","Règle à compléter (onglet Règles)",""))))))))))</f>
        <v/>
      </c>
    </row>
    <row r="272" customFormat="false" ht="15" hidden="false" customHeight="false" outlineLevel="0" collapsed="false">
      <c r="A272" s="23"/>
      <c r="I272" s="24"/>
      <c r="J272" s="24"/>
      <c r="N272" s="25"/>
      <c r="O272" s="26" t="str">
        <f aca="false">IF($G272="","",IFERROR(INDEX(Prestations!$F$5:$F$256,MATCH($G272,Prestations!$B$5:$B$256,0)),"?"))</f>
        <v/>
      </c>
      <c r="P272" s="26" t="str">
        <f aca="false">IF($O272="","",IF($O272="?","?",IFERROR(INDEX(Règles!$C$5:$C$17,MATCH($O272,Règles!$A$5:$A$17,0)),"?")))</f>
        <v/>
      </c>
      <c r="Q272" s="27" t="str">
        <f aca="false">IF($G272="","",IF(ISNUMBER($I272),$I272,IFERROR(IF(ISNUMBER(INDEX(Prestations!$E$5:$E$256,MATCH($G272,Prestations!$B$5:$B$256,0))),INDEX(Prestations!$E$5:$E$256,MATCH($G272,Prestations!$B$5:$B$256,0)),""),"")))</f>
        <v/>
      </c>
      <c r="R272" s="27" t="str">
        <f aca="false">IFERROR(IF(ISNUMBER($Q272),$Q272*IF($E272="",1,$E272),""),"")</f>
        <v/>
      </c>
      <c r="S272" s="28" t="str">
        <f aca="false">IFERROR(IF($P272="au nombre",IF(N(INDEX(Règles!$D$5:$D$17,MATCH($O272,Règles!$A$5:$A$17,0)))&gt;0,IF($E272="",1,$E272)/INDEX(Règles!$D$5:$D$17,MATCH($O272,Règles!$A$5:$A$17,0)),""),IF($P272="au prix",IF(AND(ISNUMBER($R272),N(INDEX(Règles!$E$5:$E$17,MATCH($O272,Règles!$A$5:$A$17,0)))&gt;0),$R272/INDEX(Règles!$E$5:$E$17,MATCH($O272,Règles!$A$5:$A$17,0)),""),IF(OR($P272="ne compte pas",$P272="absence"),0,""))),"")</f>
        <v/>
      </c>
      <c r="T272" s="26" t="n">
        <f aca="false">IF(AND(ISNUMBER($A272),$B272&lt;&gt;"",$G272&lt;&gt;"",$P272&lt;&gt;"absence"),1,0)</f>
        <v>0</v>
      </c>
      <c r="U272" s="26" t="n">
        <f aca="false">IF($T272=1,IF(COUNTIFS($B$2:$B272,$B272,$A$2:$A272,$A272,$T$2:$T272,1)=1,1,0),0)</f>
        <v>0</v>
      </c>
      <c r="V272" s="29" t="str">
        <f aca="false">IF(AND($A272="",$B272="",$G272=""),"",IF(NOT(ISNUMBER($A272)),"Date manquante ou non reconnue",IF($B272="","Technicien manquant",IF(COUNTIF(Production!$A$7:$A$21,$B272)=0,"Technicien absent de la liste (onglet Production)",IF($G272="","Code BPU manquant (colonne G)",IF($O272="?","Code BPU inconnu (onglet Prestations)",IF($P272="?","Catégorie inconnue (onglet Règles)",IF(AND($E272&lt;&gt;"",NOT(ISNUMBER($E272))),"Quantité non reconnue",IF(AND($P272="au prix",NOT(ISNUMBER($Q272))),"Prix sur devis à saisir (colonne I)",IF($S272="","Règle à compléter (onglet Règles)",""))))))))))</f>
        <v/>
      </c>
    </row>
    <row r="273" customFormat="false" ht="15" hidden="false" customHeight="false" outlineLevel="0" collapsed="false">
      <c r="A273" s="23"/>
      <c r="I273" s="24"/>
      <c r="J273" s="24"/>
      <c r="N273" s="25"/>
      <c r="O273" s="26" t="str">
        <f aca="false">IF($G273="","",IFERROR(INDEX(Prestations!$F$5:$F$256,MATCH($G273,Prestations!$B$5:$B$256,0)),"?"))</f>
        <v/>
      </c>
      <c r="P273" s="26" t="str">
        <f aca="false">IF($O273="","",IF($O273="?","?",IFERROR(INDEX(Règles!$C$5:$C$17,MATCH($O273,Règles!$A$5:$A$17,0)),"?")))</f>
        <v/>
      </c>
      <c r="Q273" s="27" t="str">
        <f aca="false">IF($G273="","",IF(ISNUMBER($I273),$I273,IFERROR(IF(ISNUMBER(INDEX(Prestations!$E$5:$E$256,MATCH($G273,Prestations!$B$5:$B$256,0))),INDEX(Prestations!$E$5:$E$256,MATCH($G273,Prestations!$B$5:$B$256,0)),""),"")))</f>
        <v/>
      </c>
      <c r="R273" s="27" t="str">
        <f aca="false">IFERROR(IF(ISNUMBER($Q273),$Q273*IF($E273="",1,$E273),""),"")</f>
        <v/>
      </c>
      <c r="S273" s="28" t="str">
        <f aca="false">IFERROR(IF($P273="au nombre",IF(N(INDEX(Règles!$D$5:$D$17,MATCH($O273,Règles!$A$5:$A$17,0)))&gt;0,IF($E273="",1,$E273)/INDEX(Règles!$D$5:$D$17,MATCH($O273,Règles!$A$5:$A$17,0)),""),IF($P273="au prix",IF(AND(ISNUMBER($R273),N(INDEX(Règles!$E$5:$E$17,MATCH($O273,Règles!$A$5:$A$17,0)))&gt;0),$R273/INDEX(Règles!$E$5:$E$17,MATCH($O273,Règles!$A$5:$A$17,0)),""),IF(OR($P273="ne compte pas",$P273="absence"),0,""))),"")</f>
        <v/>
      </c>
      <c r="T273" s="26" t="n">
        <f aca="false">IF(AND(ISNUMBER($A273),$B273&lt;&gt;"",$G273&lt;&gt;"",$P273&lt;&gt;"absence"),1,0)</f>
        <v>0</v>
      </c>
      <c r="U273" s="26" t="n">
        <f aca="false">IF($T273=1,IF(COUNTIFS($B$2:$B273,$B273,$A$2:$A273,$A273,$T$2:$T273,1)=1,1,0),0)</f>
        <v>0</v>
      </c>
      <c r="V273" s="29" t="str">
        <f aca="false">IF(AND($A273="",$B273="",$G273=""),"",IF(NOT(ISNUMBER($A273)),"Date manquante ou non reconnue",IF($B273="","Technicien manquant",IF(COUNTIF(Production!$A$7:$A$21,$B273)=0,"Technicien absent de la liste (onglet Production)",IF($G273="","Code BPU manquant (colonne G)",IF($O273="?","Code BPU inconnu (onglet Prestations)",IF($P273="?","Catégorie inconnue (onglet Règles)",IF(AND($E273&lt;&gt;"",NOT(ISNUMBER($E273))),"Quantité non reconnue",IF(AND($P273="au prix",NOT(ISNUMBER($Q273))),"Prix sur devis à saisir (colonne I)",IF($S273="","Règle à compléter (onglet Règles)",""))))))))))</f>
        <v/>
      </c>
    </row>
    <row r="274" customFormat="false" ht="15" hidden="false" customHeight="false" outlineLevel="0" collapsed="false">
      <c r="A274" s="23"/>
      <c r="I274" s="24"/>
      <c r="J274" s="24"/>
      <c r="N274" s="25"/>
      <c r="O274" s="26" t="str">
        <f aca="false">IF($G274="","",IFERROR(INDEX(Prestations!$F$5:$F$256,MATCH($G274,Prestations!$B$5:$B$256,0)),"?"))</f>
        <v/>
      </c>
      <c r="P274" s="26" t="str">
        <f aca="false">IF($O274="","",IF($O274="?","?",IFERROR(INDEX(Règles!$C$5:$C$17,MATCH($O274,Règles!$A$5:$A$17,0)),"?")))</f>
        <v/>
      </c>
      <c r="Q274" s="27" t="str">
        <f aca="false">IF($G274="","",IF(ISNUMBER($I274),$I274,IFERROR(IF(ISNUMBER(INDEX(Prestations!$E$5:$E$256,MATCH($G274,Prestations!$B$5:$B$256,0))),INDEX(Prestations!$E$5:$E$256,MATCH($G274,Prestations!$B$5:$B$256,0)),""),"")))</f>
        <v/>
      </c>
      <c r="R274" s="27" t="str">
        <f aca="false">IFERROR(IF(ISNUMBER($Q274),$Q274*IF($E274="",1,$E274),""),"")</f>
        <v/>
      </c>
      <c r="S274" s="28" t="str">
        <f aca="false">IFERROR(IF($P274="au nombre",IF(N(INDEX(Règles!$D$5:$D$17,MATCH($O274,Règles!$A$5:$A$17,0)))&gt;0,IF($E274="",1,$E274)/INDEX(Règles!$D$5:$D$17,MATCH($O274,Règles!$A$5:$A$17,0)),""),IF($P274="au prix",IF(AND(ISNUMBER($R274),N(INDEX(Règles!$E$5:$E$17,MATCH($O274,Règles!$A$5:$A$17,0)))&gt;0),$R274/INDEX(Règles!$E$5:$E$17,MATCH($O274,Règles!$A$5:$A$17,0)),""),IF(OR($P274="ne compte pas",$P274="absence"),0,""))),"")</f>
        <v/>
      </c>
      <c r="T274" s="26" t="n">
        <f aca="false">IF(AND(ISNUMBER($A274),$B274&lt;&gt;"",$G274&lt;&gt;"",$P274&lt;&gt;"absence"),1,0)</f>
        <v>0</v>
      </c>
      <c r="U274" s="26" t="n">
        <f aca="false">IF($T274=1,IF(COUNTIFS($B$2:$B274,$B274,$A$2:$A274,$A274,$T$2:$T274,1)=1,1,0),0)</f>
        <v>0</v>
      </c>
      <c r="V274" s="29" t="str">
        <f aca="false">IF(AND($A274="",$B274="",$G274=""),"",IF(NOT(ISNUMBER($A274)),"Date manquante ou non reconnue",IF($B274="","Technicien manquant",IF(COUNTIF(Production!$A$7:$A$21,$B274)=0,"Technicien absent de la liste (onglet Production)",IF($G274="","Code BPU manquant (colonne G)",IF($O274="?","Code BPU inconnu (onglet Prestations)",IF($P274="?","Catégorie inconnue (onglet Règles)",IF(AND($E274&lt;&gt;"",NOT(ISNUMBER($E274))),"Quantité non reconnue",IF(AND($P274="au prix",NOT(ISNUMBER($Q274))),"Prix sur devis à saisir (colonne I)",IF($S274="","Règle à compléter (onglet Règles)",""))))))))))</f>
        <v/>
      </c>
    </row>
    <row r="275" customFormat="false" ht="15" hidden="false" customHeight="false" outlineLevel="0" collapsed="false">
      <c r="A275" s="23"/>
      <c r="I275" s="24"/>
      <c r="J275" s="24"/>
      <c r="N275" s="25"/>
      <c r="O275" s="26" t="str">
        <f aca="false">IF($G275="","",IFERROR(INDEX(Prestations!$F$5:$F$256,MATCH($G275,Prestations!$B$5:$B$256,0)),"?"))</f>
        <v/>
      </c>
      <c r="P275" s="26" t="str">
        <f aca="false">IF($O275="","",IF($O275="?","?",IFERROR(INDEX(Règles!$C$5:$C$17,MATCH($O275,Règles!$A$5:$A$17,0)),"?")))</f>
        <v/>
      </c>
      <c r="Q275" s="27" t="str">
        <f aca="false">IF($G275="","",IF(ISNUMBER($I275),$I275,IFERROR(IF(ISNUMBER(INDEX(Prestations!$E$5:$E$256,MATCH($G275,Prestations!$B$5:$B$256,0))),INDEX(Prestations!$E$5:$E$256,MATCH($G275,Prestations!$B$5:$B$256,0)),""),"")))</f>
        <v/>
      </c>
      <c r="R275" s="27" t="str">
        <f aca="false">IFERROR(IF(ISNUMBER($Q275),$Q275*IF($E275="",1,$E275),""),"")</f>
        <v/>
      </c>
      <c r="S275" s="28" t="str">
        <f aca="false">IFERROR(IF($P275="au nombre",IF(N(INDEX(Règles!$D$5:$D$17,MATCH($O275,Règles!$A$5:$A$17,0)))&gt;0,IF($E275="",1,$E275)/INDEX(Règles!$D$5:$D$17,MATCH($O275,Règles!$A$5:$A$17,0)),""),IF($P275="au prix",IF(AND(ISNUMBER($R275),N(INDEX(Règles!$E$5:$E$17,MATCH($O275,Règles!$A$5:$A$17,0)))&gt;0),$R275/INDEX(Règles!$E$5:$E$17,MATCH($O275,Règles!$A$5:$A$17,0)),""),IF(OR($P275="ne compte pas",$P275="absence"),0,""))),"")</f>
        <v/>
      </c>
      <c r="T275" s="26" t="n">
        <f aca="false">IF(AND(ISNUMBER($A275),$B275&lt;&gt;"",$G275&lt;&gt;"",$P275&lt;&gt;"absence"),1,0)</f>
        <v>0</v>
      </c>
      <c r="U275" s="26" t="n">
        <f aca="false">IF($T275=1,IF(COUNTIFS($B$2:$B275,$B275,$A$2:$A275,$A275,$T$2:$T275,1)=1,1,0),0)</f>
        <v>0</v>
      </c>
      <c r="V275" s="29" t="str">
        <f aca="false">IF(AND($A275="",$B275="",$G275=""),"",IF(NOT(ISNUMBER($A275)),"Date manquante ou non reconnue",IF($B275="","Technicien manquant",IF(COUNTIF(Production!$A$7:$A$21,$B275)=0,"Technicien absent de la liste (onglet Production)",IF($G275="","Code BPU manquant (colonne G)",IF($O275="?","Code BPU inconnu (onglet Prestations)",IF($P275="?","Catégorie inconnue (onglet Règles)",IF(AND($E275&lt;&gt;"",NOT(ISNUMBER($E275))),"Quantité non reconnue",IF(AND($P275="au prix",NOT(ISNUMBER($Q275))),"Prix sur devis à saisir (colonne I)",IF($S275="","Règle à compléter (onglet Règles)",""))))))))))</f>
        <v/>
      </c>
    </row>
    <row r="276" customFormat="false" ht="15" hidden="false" customHeight="false" outlineLevel="0" collapsed="false">
      <c r="A276" s="23"/>
      <c r="I276" s="24"/>
      <c r="J276" s="24"/>
      <c r="N276" s="25"/>
      <c r="O276" s="26" t="str">
        <f aca="false">IF($G276="","",IFERROR(INDEX(Prestations!$F$5:$F$256,MATCH($G276,Prestations!$B$5:$B$256,0)),"?"))</f>
        <v/>
      </c>
      <c r="P276" s="26" t="str">
        <f aca="false">IF($O276="","",IF($O276="?","?",IFERROR(INDEX(Règles!$C$5:$C$17,MATCH($O276,Règles!$A$5:$A$17,0)),"?")))</f>
        <v/>
      </c>
      <c r="Q276" s="27" t="str">
        <f aca="false">IF($G276="","",IF(ISNUMBER($I276),$I276,IFERROR(IF(ISNUMBER(INDEX(Prestations!$E$5:$E$256,MATCH($G276,Prestations!$B$5:$B$256,0))),INDEX(Prestations!$E$5:$E$256,MATCH($G276,Prestations!$B$5:$B$256,0)),""),"")))</f>
        <v/>
      </c>
      <c r="R276" s="27" t="str">
        <f aca="false">IFERROR(IF(ISNUMBER($Q276),$Q276*IF($E276="",1,$E276),""),"")</f>
        <v/>
      </c>
      <c r="S276" s="28" t="str">
        <f aca="false">IFERROR(IF($P276="au nombre",IF(N(INDEX(Règles!$D$5:$D$17,MATCH($O276,Règles!$A$5:$A$17,0)))&gt;0,IF($E276="",1,$E276)/INDEX(Règles!$D$5:$D$17,MATCH($O276,Règles!$A$5:$A$17,0)),""),IF($P276="au prix",IF(AND(ISNUMBER($R276),N(INDEX(Règles!$E$5:$E$17,MATCH($O276,Règles!$A$5:$A$17,0)))&gt;0),$R276/INDEX(Règles!$E$5:$E$17,MATCH($O276,Règles!$A$5:$A$17,0)),""),IF(OR($P276="ne compte pas",$P276="absence"),0,""))),"")</f>
        <v/>
      </c>
      <c r="T276" s="26" t="n">
        <f aca="false">IF(AND(ISNUMBER($A276),$B276&lt;&gt;"",$G276&lt;&gt;"",$P276&lt;&gt;"absence"),1,0)</f>
        <v>0</v>
      </c>
      <c r="U276" s="26" t="n">
        <f aca="false">IF($T276=1,IF(COUNTIFS($B$2:$B276,$B276,$A$2:$A276,$A276,$T$2:$T276,1)=1,1,0),0)</f>
        <v>0</v>
      </c>
      <c r="V276" s="29" t="str">
        <f aca="false">IF(AND($A276="",$B276="",$G276=""),"",IF(NOT(ISNUMBER($A276)),"Date manquante ou non reconnue",IF($B276="","Technicien manquant",IF(COUNTIF(Production!$A$7:$A$21,$B276)=0,"Technicien absent de la liste (onglet Production)",IF($G276="","Code BPU manquant (colonne G)",IF($O276="?","Code BPU inconnu (onglet Prestations)",IF($P276="?","Catégorie inconnue (onglet Règles)",IF(AND($E276&lt;&gt;"",NOT(ISNUMBER($E276))),"Quantité non reconnue",IF(AND($P276="au prix",NOT(ISNUMBER($Q276))),"Prix sur devis à saisir (colonne I)",IF($S276="","Règle à compléter (onglet Règles)",""))))))))))</f>
        <v/>
      </c>
    </row>
    <row r="277" customFormat="false" ht="15" hidden="false" customHeight="false" outlineLevel="0" collapsed="false">
      <c r="A277" s="23"/>
      <c r="I277" s="24"/>
      <c r="J277" s="24"/>
      <c r="N277" s="25"/>
      <c r="O277" s="26" t="str">
        <f aca="false">IF($G277="","",IFERROR(INDEX(Prestations!$F$5:$F$256,MATCH($G277,Prestations!$B$5:$B$256,0)),"?"))</f>
        <v/>
      </c>
      <c r="P277" s="26" t="str">
        <f aca="false">IF($O277="","",IF($O277="?","?",IFERROR(INDEX(Règles!$C$5:$C$17,MATCH($O277,Règles!$A$5:$A$17,0)),"?")))</f>
        <v/>
      </c>
      <c r="Q277" s="27" t="str">
        <f aca="false">IF($G277="","",IF(ISNUMBER($I277),$I277,IFERROR(IF(ISNUMBER(INDEX(Prestations!$E$5:$E$256,MATCH($G277,Prestations!$B$5:$B$256,0))),INDEX(Prestations!$E$5:$E$256,MATCH($G277,Prestations!$B$5:$B$256,0)),""),"")))</f>
        <v/>
      </c>
      <c r="R277" s="27" t="str">
        <f aca="false">IFERROR(IF(ISNUMBER($Q277),$Q277*IF($E277="",1,$E277),""),"")</f>
        <v/>
      </c>
      <c r="S277" s="28" t="str">
        <f aca="false">IFERROR(IF($P277="au nombre",IF(N(INDEX(Règles!$D$5:$D$17,MATCH($O277,Règles!$A$5:$A$17,0)))&gt;0,IF($E277="",1,$E277)/INDEX(Règles!$D$5:$D$17,MATCH($O277,Règles!$A$5:$A$17,0)),""),IF($P277="au prix",IF(AND(ISNUMBER($R277),N(INDEX(Règles!$E$5:$E$17,MATCH($O277,Règles!$A$5:$A$17,0)))&gt;0),$R277/INDEX(Règles!$E$5:$E$17,MATCH($O277,Règles!$A$5:$A$17,0)),""),IF(OR($P277="ne compte pas",$P277="absence"),0,""))),"")</f>
        <v/>
      </c>
      <c r="T277" s="26" t="n">
        <f aca="false">IF(AND(ISNUMBER($A277),$B277&lt;&gt;"",$G277&lt;&gt;"",$P277&lt;&gt;"absence"),1,0)</f>
        <v>0</v>
      </c>
      <c r="U277" s="26" t="n">
        <f aca="false">IF($T277=1,IF(COUNTIFS($B$2:$B277,$B277,$A$2:$A277,$A277,$T$2:$T277,1)=1,1,0),0)</f>
        <v>0</v>
      </c>
      <c r="V277" s="29" t="str">
        <f aca="false">IF(AND($A277="",$B277="",$G277=""),"",IF(NOT(ISNUMBER($A277)),"Date manquante ou non reconnue",IF($B277="","Technicien manquant",IF(COUNTIF(Production!$A$7:$A$21,$B277)=0,"Technicien absent de la liste (onglet Production)",IF($G277="","Code BPU manquant (colonne G)",IF($O277="?","Code BPU inconnu (onglet Prestations)",IF($P277="?","Catégorie inconnue (onglet Règles)",IF(AND($E277&lt;&gt;"",NOT(ISNUMBER($E277))),"Quantité non reconnue",IF(AND($P277="au prix",NOT(ISNUMBER($Q277))),"Prix sur devis à saisir (colonne I)",IF($S277="","Règle à compléter (onglet Règles)",""))))))))))</f>
        <v/>
      </c>
    </row>
    <row r="278" customFormat="false" ht="15" hidden="false" customHeight="false" outlineLevel="0" collapsed="false">
      <c r="A278" s="23"/>
      <c r="I278" s="24"/>
      <c r="J278" s="24"/>
      <c r="N278" s="25"/>
      <c r="O278" s="26" t="str">
        <f aca="false">IF($G278="","",IFERROR(INDEX(Prestations!$F$5:$F$256,MATCH($G278,Prestations!$B$5:$B$256,0)),"?"))</f>
        <v/>
      </c>
      <c r="P278" s="26" t="str">
        <f aca="false">IF($O278="","",IF($O278="?","?",IFERROR(INDEX(Règles!$C$5:$C$17,MATCH($O278,Règles!$A$5:$A$17,0)),"?")))</f>
        <v/>
      </c>
      <c r="Q278" s="27" t="str">
        <f aca="false">IF($G278="","",IF(ISNUMBER($I278),$I278,IFERROR(IF(ISNUMBER(INDEX(Prestations!$E$5:$E$256,MATCH($G278,Prestations!$B$5:$B$256,0))),INDEX(Prestations!$E$5:$E$256,MATCH($G278,Prestations!$B$5:$B$256,0)),""),"")))</f>
        <v/>
      </c>
      <c r="R278" s="27" t="str">
        <f aca="false">IFERROR(IF(ISNUMBER($Q278),$Q278*IF($E278="",1,$E278),""),"")</f>
        <v/>
      </c>
      <c r="S278" s="28" t="str">
        <f aca="false">IFERROR(IF($P278="au nombre",IF(N(INDEX(Règles!$D$5:$D$17,MATCH($O278,Règles!$A$5:$A$17,0)))&gt;0,IF($E278="",1,$E278)/INDEX(Règles!$D$5:$D$17,MATCH($O278,Règles!$A$5:$A$17,0)),""),IF($P278="au prix",IF(AND(ISNUMBER($R278),N(INDEX(Règles!$E$5:$E$17,MATCH($O278,Règles!$A$5:$A$17,0)))&gt;0),$R278/INDEX(Règles!$E$5:$E$17,MATCH($O278,Règles!$A$5:$A$17,0)),""),IF(OR($P278="ne compte pas",$P278="absence"),0,""))),"")</f>
        <v/>
      </c>
      <c r="T278" s="26" t="n">
        <f aca="false">IF(AND(ISNUMBER($A278),$B278&lt;&gt;"",$G278&lt;&gt;"",$P278&lt;&gt;"absence"),1,0)</f>
        <v>0</v>
      </c>
      <c r="U278" s="26" t="n">
        <f aca="false">IF($T278=1,IF(COUNTIFS($B$2:$B278,$B278,$A$2:$A278,$A278,$T$2:$T278,1)=1,1,0),0)</f>
        <v>0</v>
      </c>
      <c r="V278" s="29" t="str">
        <f aca="false">IF(AND($A278="",$B278="",$G278=""),"",IF(NOT(ISNUMBER($A278)),"Date manquante ou non reconnue",IF($B278="","Technicien manquant",IF(COUNTIF(Production!$A$7:$A$21,$B278)=0,"Technicien absent de la liste (onglet Production)",IF($G278="","Code BPU manquant (colonne G)",IF($O278="?","Code BPU inconnu (onglet Prestations)",IF($P278="?","Catégorie inconnue (onglet Règles)",IF(AND($E278&lt;&gt;"",NOT(ISNUMBER($E278))),"Quantité non reconnue",IF(AND($P278="au prix",NOT(ISNUMBER($Q278))),"Prix sur devis à saisir (colonne I)",IF($S278="","Règle à compléter (onglet Règles)",""))))))))))</f>
        <v/>
      </c>
    </row>
    <row r="279" customFormat="false" ht="15" hidden="false" customHeight="false" outlineLevel="0" collapsed="false">
      <c r="A279" s="23"/>
      <c r="I279" s="24"/>
      <c r="J279" s="24"/>
      <c r="N279" s="25"/>
      <c r="O279" s="26" t="str">
        <f aca="false">IF($G279="","",IFERROR(INDEX(Prestations!$F$5:$F$256,MATCH($G279,Prestations!$B$5:$B$256,0)),"?"))</f>
        <v/>
      </c>
      <c r="P279" s="26" t="str">
        <f aca="false">IF($O279="","",IF($O279="?","?",IFERROR(INDEX(Règles!$C$5:$C$17,MATCH($O279,Règles!$A$5:$A$17,0)),"?")))</f>
        <v/>
      </c>
      <c r="Q279" s="27" t="str">
        <f aca="false">IF($G279="","",IF(ISNUMBER($I279),$I279,IFERROR(IF(ISNUMBER(INDEX(Prestations!$E$5:$E$256,MATCH($G279,Prestations!$B$5:$B$256,0))),INDEX(Prestations!$E$5:$E$256,MATCH($G279,Prestations!$B$5:$B$256,0)),""),"")))</f>
        <v/>
      </c>
      <c r="R279" s="27" t="str">
        <f aca="false">IFERROR(IF(ISNUMBER($Q279),$Q279*IF($E279="",1,$E279),""),"")</f>
        <v/>
      </c>
      <c r="S279" s="28" t="str">
        <f aca="false">IFERROR(IF($P279="au nombre",IF(N(INDEX(Règles!$D$5:$D$17,MATCH($O279,Règles!$A$5:$A$17,0)))&gt;0,IF($E279="",1,$E279)/INDEX(Règles!$D$5:$D$17,MATCH($O279,Règles!$A$5:$A$17,0)),""),IF($P279="au prix",IF(AND(ISNUMBER($R279),N(INDEX(Règles!$E$5:$E$17,MATCH($O279,Règles!$A$5:$A$17,0)))&gt;0),$R279/INDEX(Règles!$E$5:$E$17,MATCH($O279,Règles!$A$5:$A$17,0)),""),IF(OR($P279="ne compte pas",$P279="absence"),0,""))),"")</f>
        <v/>
      </c>
      <c r="T279" s="26" t="n">
        <f aca="false">IF(AND(ISNUMBER($A279),$B279&lt;&gt;"",$G279&lt;&gt;"",$P279&lt;&gt;"absence"),1,0)</f>
        <v>0</v>
      </c>
      <c r="U279" s="26" t="n">
        <f aca="false">IF($T279=1,IF(COUNTIFS($B$2:$B279,$B279,$A$2:$A279,$A279,$T$2:$T279,1)=1,1,0),0)</f>
        <v>0</v>
      </c>
      <c r="V279" s="29" t="str">
        <f aca="false">IF(AND($A279="",$B279="",$G279=""),"",IF(NOT(ISNUMBER($A279)),"Date manquante ou non reconnue",IF($B279="","Technicien manquant",IF(COUNTIF(Production!$A$7:$A$21,$B279)=0,"Technicien absent de la liste (onglet Production)",IF($G279="","Code BPU manquant (colonne G)",IF($O279="?","Code BPU inconnu (onglet Prestations)",IF($P279="?","Catégorie inconnue (onglet Règles)",IF(AND($E279&lt;&gt;"",NOT(ISNUMBER($E279))),"Quantité non reconnue",IF(AND($P279="au prix",NOT(ISNUMBER($Q279))),"Prix sur devis à saisir (colonne I)",IF($S279="","Règle à compléter (onglet Règles)",""))))))))))</f>
        <v/>
      </c>
    </row>
    <row r="280" customFormat="false" ht="15" hidden="false" customHeight="false" outlineLevel="0" collapsed="false">
      <c r="A280" s="23"/>
      <c r="I280" s="24"/>
      <c r="J280" s="24"/>
      <c r="N280" s="25"/>
      <c r="O280" s="26" t="str">
        <f aca="false">IF($G280="","",IFERROR(INDEX(Prestations!$F$5:$F$256,MATCH($G280,Prestations!$B$5:$B$256,0)),"?"))</f>
        <v/>
      </c>
      <c r="P280" s="26" t="str">
        <f aca="false">IF($O280="","",IF($O280="?","?",IFERROR(INDEX(Règles!$C$5:$C$17,MATCH($O280,Règles!$A$5:$A$17,0)),"?")))</f>
        <v/>
      </c>
      <c r="Q280" s="27" t="str">
        <f aca="false">IF($G280="","",IF(ISNUMBER($I280),$I280,IFERROR(IF(ISNUMBER(INDEX(Prestations!$E$5:$E$256,MATCH($G280,Prestations!$B$5:$B$256,0))),INDEX(Prestations!$E$5:$E$256,MATCH($G280,Prestations!$B$5:$B$256,0)),""),"")))</f>
        <v/>
      </c>
      <c r="R280" s="27" t="str">
        <f aca="false">IFERROR(IF(ISNUMBER($Q280),$Q280*IF($E280="",1,$E280),""),"")</f>
        <v/>
      </c>
      <c r="S280" s="28" t="str">
        <f aca="false">IFERROR(IF($P280="au nombre",IF(N(INDEX(Règles!$D$5:$D$17,MATCH($O280,Règles!$A$5:$A$17,0)))&gt;0,IF($E280="",1,$E280)/INDEX(Règles!$D$5:$D$17,MATCH($O280,Règles!$A$5:$A$17,0)),""),IF($P280="au prix",IF(AND(ISNUMBER($R280),N(INDEX(Règles!$E$5:$E$17,MATCH($O280,Règles!$A$5:$A$17,0)))&gt;0),$R280/INDEX(Règles!$E$5:$E$17,MATCH($O280,Règles!$A$5:$A$17,0)),""),IF(OR($P280="ne compte pas",$P280="absence"),0,""))),"")</f>
        <v/>
      </c>
      <c r="T280" s="26" t="n">
        <f aca="false">IF(AND(ISNUMBER($A280),$B280&lt;&gt;"",$G280&lt;&gt;"",$P280&lt;&gt;"absence"),1,0)</f>
        <v>0</v>
      </c>
      <c r="U280" s="26" t="n">
        <f aca="false">IF($T280=1,IF(COUNTIFS($B$2:$B280,$B280,$A$2:$A280,$A280,$T$2:$T280,1)=1,1,0),0)</f>
        <v>0</v>
      </c>
      <c r="V280" s="29" t="str">
        <f aca="false">IF(AND($A280="",$B280="",$G280=""),"",IF(NOT(ISNUMBER($A280)),"Date manquante ou non reconnue",IF($B280="","Technicien manquant",IF(COUNTIF(Production!$A$7:$A$21,$B280)=0,"Technicien absent de la liste (onglet Production)",IF($G280="","Code BPU manquant (colonne G)",IF($O280="?","Code BPU inconnu (onglet Prestations)",IF($P280="?","Catégorie inconnue (onglet Règles)",IF(AND($E280&lt;&gt;"",NOT(ISNUMBER($E280))),"Quantité non reconnue",IF(AND($P280="au prix",NOT(ISNUMBER($Q280))),"Prix sur devis à saisir (colonne I)",IF($S280="","Règle à compléter (onglet Règles)",""))))))))))</f>
        <v/>
      </c>
    </row>
    <row r="281" customFormat="false" ht="15" hidden="false" customHeight="false" outlineLevel="0" collapsed="false">
      <c r="A281" s="23"/>
      <c r="I281" s="24"/>
      <c r="J281" s="24"/>
      <c r="N281" s="25"/>
      <c r="O281" s="26" t="str">
        <f aca="false">IF($G281="","",IFERROR(INDEX(Prestations!$F$5:$F$256,MATCH($G281,Prestations!$B$5:$B$256,0)),"?"))</f>
        <v/>
      </c>
      <c r="P281" s="26" t="str">
        <f aca="false">IF($O281="","",IF($O281="?","?",IFERROR(INDEX(Règles!$C$5:$C$17,MATCH($O281,Règles!$A$5:$A$17,0)),"?")))</f>
        <v/>
      </c>
      <c r="Q281" s="27" t="str">
        <f aca="false">IF($G281="","",IF(ISNUMBER($I281),$I281,IFERROR(IF(ISNUMBER(INDEX(Prestations!$E$5:$E$256,MATCH($G281,Prestations!$B$5:$B$256,0))),INDEX(Prestations!$E$5:$E$256,MATCH($G281,Prestations!$B$5:$B$256,0)),""),"")))</f>
        <v/>
      </c>
      <c r="R281" s="27" t="str">
        <f aca="false">IFERROR(IF(ISNUMBER($Q281),$Q281*IF($E281="",1,$E281),""),"")</f>
        <v/>
      </c>
      <c r="S281" s="28" t="str">
        <f aca="false">IFERROR(IF($P281="au nombre",IF(N(INDEX(Règles!$D$5:$D$17,MATCH($O281,Règles!$A$5:$A$17,0)))&gt;0,IF($E281="",1,$E281)/INDEX(Règles!$D$5:$D$17,MATCH($O281,Règles!$A$5:$A$17,0)),""),IF($P281="au prix",IF(AND(ISNUMBER($R281),N(INDEX(Règles!$E$5:$E$17,MATCH($O281,Règles!$A$5:$A$17,0)))&gt;0),$R281/INDEX(Règles!$E$5:$E$17,MATCH($O281,Règles!$A$5:$A$17,0)),""),IF(OR($P281="ne compte pas",$P281="absence"),0,""))),"")</f>
        <v/>
      </c>
      <c r="T281" s="26" t="n">
        <f aca="false">IF(AND(ISNUMBER($A281),$B281&lt;&gt;"",$G281&lt;&gt;"",$P281&lt;&gt;"absence"),1,0)</f>
        <v>0</v>
      </c>
      <c r="U281" s="26" t="n">
        <f aca="false">IF($T281=1,IF(COUNTIFS($B$2:$B281,$B281,$A$2:$A281,$A281,$T$2:$T281,1)=1,1,0),0)</f>
        <v>0</v>
      </c>
      <c r="V281" s="29" t="str">
        <f aca="false">IF(AND($A281="",$B281="",$G281=""),"",IF(NOT(ISNUMBER($A281)),"Date manquante ou non reconnue",IF($B281="","Technicien manquant",IF(COUNTIF(Production!$A$7:$A$21,$B281)=0,"Technicien absent de la liste (onglet Production)",IF($G281="","Code BPU manquant (colonne G)",IF($O281="?","Code BPU inconnu (onglet Prestations)",IF($P281="?","Catégorie inconnue (onglet Règles)",IF(AND($E281&lt;&gt;"",NOT(ISNUMBER($E281))),"Quantité non reconnue",IF(AND($P281="au prix",NOT(ISNUMBER($Q281))),"Prix sur devis à saisir (colonne I)",IF($S281="","Règle à compléter (onglet Règles)",""))))))))))</f>
        <v/>
      </c>
    </row>
    <row r="282" customFormat="false" ht="15" hidden="false" customHeight="false" outlineLevel="0" collapsed="false">
      <c r="A282" s="23"/>
      <c r="I282" s="24"/>
      <c r="J282" s="24"/>
      <c r="N282" s="25"/>
      <c r="O282" s="26" t="str">
        <f aca="false">IF($G282="","",IFERROR(INDEX(Prestations!$F$5:$F$256,MATCH($G282,Prestations!$B$5:$B$256,0)),"?"))</f>
        <v/>
      </c>
      <c r="P282" s="26" t="str">
        <f aca="false">IF($O282="","",IF($O282="?","?",IFERROR(INDEX(Règles!$C$5:$C$17,MATCH($O282,Règles!$A$5:$A$17,0)),"?")))</f>
        <v/>
      </c>
      <c r="Q282" s="27" t="str">
        <f aca="false">IF($G282="","",IF(ISNUMBER($I282),$I282,IFERROR(IF(ISNUMBER(INDEX(Prestations!$E$5:$E$256,MATCH($G282,Prestations!$B$5:$B$256,0))),INDEX(Prestations!$E$5:$E$256,MATCH($G282,Prestations!$B$5:$B$256,0)),""),"")))</f>
        <v/>
      </c>
      <c r="R282" s="27" t="str">
        <f aca="false">IFERROR(IF(ISNUMBER($Q282),$Q282*IF($E282="",1,$E282),""),"")</f>
        <v/>
      </c>
      <c r="S282" s="28" t="str">
        <f aca="false">IFERROR(IF($P282="au nombre",IF(N(INDEX(Règles!$D$5:$D$17,MATCH($O282,Règles!$A$5:$A$17,0)))&gt;0,IF($E282="",1,$E282)/INDEX(Règles!$D$5:$D$17,MATCH($O282,Règles!$A$5:$A$17,0)),""),IF($P282="au prix",IF(AND(ISNUMBER($R282),N(INDEX(Règles!$E$5:$E$17,MATCH($O282,Règles!$A$5:$A$17,0)))&gt;0),$R282/INDEX(Règles!$E$5:$E$17,MATCH($O282,Règles!$A$5:$A$17,0)),""),IF(OR($P282="ne compte pas",$P282="absence"),0,""))),"")</f>
        <v/>
      </c>
      <c r="T282" s="26" t="n">
        <f aca="false">IF(AND(ISNUMBER($A282),$B282&lt;&gt;"",$G282&lt;&gt;"",$P282&lt;&gt;"absence"),1,0)</f>
        <v>0</v>
      </c>
      <c r="U282" s="26" t="n">
        <f aca="false">IF($T282=1,IF(COUNTIFS($B$2:$B282,$B282,$A$2:$A282,$A282,$T$2:$T282,1)=1,1,0),0)</f>
        <v>0</v>
      </c>
      <c r="V282" s="29" t="str">
        <f aca="false">IF(AND($A282="",$B282="",$G282=""),"",IF(NOT(ISNUMBER($A282)),"Date manquante ou non reconnue",IF($B282="","Technicien manquant",IF(COUNTIF(Production!$A$7:$A$21,$B282)=0,"Technicien absent de la liste (onglet Production)",IF($G282="","Code BPU manquant (colonne G)",IF($O282="?","Code BPU inconnu (onglet Prestations)",IF($P282="?","Catégorie inconnue (onglet Règles)",IF(AND($E282&lt;&gt;"",NOT(ISNUMBER($E282))),"Quantité non reconnue",IF(AND($P282="au prix",NOT(ISNUMBER($Q282))),"Prix sur devis à saisir (colonne I)",IF($S282="","Règle à compléter (onglet Règles)",""))))))))))</f>
        <v/>
      </c>
    </row>
    <row r="283" customFormat="false" ht="15" hidden="false" customHeight="false" outlineLevel="0" collapsed="false">
      <c r="A283" s="23"/>
      <c r="I283" s="24"/>
      <c r="J283" s="24"/>
      <c r="N283" s="25"/>
      <c r="O283" s="26" t="str">
        <f aca="false">IF($G283="","",IFERROR(INDEX(Prestations!$F$5:$F$256,MATCH($G283,Prestations!$B$5:$B$256,0)),"?"))</f>
        <v/>
      </c>
      <c r="P283" s="26" t="str">
        <f aca="false">IF($O283="","",IF($O283="?","?",IFERROR(INDEX(Règles!$C$5:$C$17,MATCH($O283,Règles!$A$5:$A$17,0)),"?")))</f>
        <v/>
      </c>
      <c r="Q283" s="27" t="str">
        <f aca="false">IF($G283="","",IF(ISNUMBER($I283),$I283,IFERROR(IF(ISNUMBER(INDEX(Prestations!$E$5:$E$256,MATCH($G283,Prestations!$B$5:$B$256,0))),INDEX(Prestations!$E$5:$E$256,MATCH($G283,Prestations!$B$5:$B$256,0)),""),"")))</f>
        <v/>
      </c>
      <c r="R283" s="27" t="str">
        <f aca="false">IFERROR(IF(ISNUMBER($Q283),$Q283*IF($E283="",1,$E283),""),"")</f>
        <v/>
      </c>
      <c r="S283" s="28" t="str">
        <f aca="false">IFERROR(IF($P283="au nombre",IF(N(INDEX(Règles!$D$5:$D$17,MATCH($O283,Règles!$A$5:$A$17,0)))&gt;0,IF($E283="",1,$E283)/INDEX(Règles!$D$5:$D$17,MATCH($O283,Règles!$A$5:$A$17,0)),""),IF($P283="au prix",IF(AND(ISNUMBER($R283),N(INDEX(Règles!$E$5:$E$17,MATCH($O283,Règles!$A$5:$A$17,0)))&gt;0),$R283/INDEX(Règles!$E$5:$E$17,MATCH($O283,Règles!$A$5:$A$17,0)),""),IF(OR($P283="ne compte pas",$P283="absence"),0,""))),"")</f>
        <v/>
      </c>
      <c r="T283" s="26" t="n">
        <f aca="false">IF(AND(ISNUMBER($A283),$B283&lt;&gt;"",$G283&lt;&gt;"",$P283&lt;&gt;"absence"),1,0)</f>
        <v>0</v>
      </c>
      <c r="U283" s="26" t="n">
        <f aca="false">IF($T283=1,IF(COUNTIFS($B$2:$B283,$B283,$A$2:$A283,$A283,$T$2:$T283,1)=1,1,0),0)</f>
        <v>0</v>
      </c>
      <c r="V283" s="29" t="str">
        <f aca="false">IF(AND($A283="",$B283="",$G283=""),"",IF(NOT(ISNUMBER($A283)),"Date manquante ou non reconnue",IF($B283="","Technicien manquant",IF(COUNTIF(Production!$A$7:$A$21,$B283)=0,"Technicien absent de la liste (onglet Production)",IF($G283="","Code BPU manquant (colonne G)",IF($O283="?","Code BPU inconnu (onglet Prestations)",IF($P283="?","Catégorie inconnue (onglet Règles)",IF(AND($E283&lt;&gt;"",NOT(ISNUMBER($E283))),"Quantité non reconnue",IF(AND($P283="au prix",NOT(ISNUMBER($Q283))),"Prix sur devis à saisir (colonne I)",IF($S283="","Règle à compléter (onglet Règles)",""))))))))))</f>
        <v/>
      </c>
    </row>
    <row r="284" customFormat="false" ht="15" hidden="false" customHeight="false" outlineLevel="0" collapsed="false">
      <c r="A284" s="23"/>
      <c r="I284" s="24"/>
      <c r="J284" s="24"/>
      <c r="N284" s="25"/>
      <c r="O284" s="26" t="str">
        <f aca="false">IF($G284="","",IFERROR(INDEX(Prestations!$F$5:$F$256,MATCH($G284,Prestations!$B$5:$B$256,0)),"?"))</f>
        <v/>
      </c>
      <c r="P284" s="26" t="str">
        <f aca="false">IF($O284="","",IF($O284="?","?",IFERROR(INDEX(Règles!$C$5:$C$17,MATCH($O284,Règles!$A$5:$A$17,0)),"?")))</f>
        <v/>
      </c>
      <c r="Q284" s="27" t="str">
        <f aca="false">IF($G284="","",IF(ISNUMBER($I284),$I284,IFERROR(IF(ISNUMBER(INDEX(Prestations!$E$5:$E$256,MATCH($G284,Prestations!$B$5:$B$256,0))),INDEX(Prestations!$E$5:$E$256,MATCH($G284,Prestations!$B$5:$B$256,0)),""),"")))</f>
        <v/>
      </c>
      <c r="R284" s="27" t="str">
        <f aca="false">IFERROR(IF(ISNUMBER($Q284),$Q284*IF($E284="",1,$E284),""),"")</f>
        <v/>
      </c>
      <c r="S284" s="28" t="str">
        <f aca="false">IFERROR(IF($P284="au nombre",IF(N(INDEX(Règles!$D$5:$D$17,MATCH($O284,Règles!$A$5:$A$17,0)))&gt;0,IF($E284="",1,$E284)/INDEX(Règles!$D$5:$D$17,MATCH($O284,Règles!$A$5:$A$17,0)),""),IF($P284="au prix",IF(AND(ISNUMBER($R284),N(INDEX(Règles!$E$5:$E$17,MATCH($O284,Règles!$A$5:$A$17,0)))&gt;0),$R284/INDEX(Règles!$E$5:$E$17,MATCH($O284,Règles!$A$5:$A$17,0)),""),IF(OR($P284="ne compte pas",$P284="absence"),0,""))),"")</f>
        <v/>
      </c>
      <c r="T284" s="26" t="n">
        <f aca="false">IF(AND(ISNUMBER($A284),$B284&lt;&gt;"",$G284&lt;&gt;"",$P284&lt;&gt;"absence"),1,0)</f>
        <v>0</v>
      </c>
      <c r="U284" s="26" t="n">
        <f aca="false">IF($T284=1,IF(COUNTIFS($B$2:$B284,$B284,$A$2:$A284,$A284,$T$2:$T284,1)=1,1,0),0)</f>
        <v>0</v>
      </c>
      <c r="V284" s="29" t="str">
        <f aca="false">IF(AND($A284="",$B284="",$G284=""),"",IF(NOT(ISNUMBER($A284)),"Date manquante ou non reconnue",IF($B284="","Technicien manquant",IF(COUNTIF(Production!$A$7:$A$21,$B284)=0,"Technicien absent de la liste (onglet Production)",IF($G284="","Code BPU manquant (colonne G)",IF($O284="?","Code BPU inconnu (onglet Prestations)",IF($P284="?","Catégorie inconnue (onglet Règles)",IF(AND($E284&lt;&gt;"",NOT(ISNUMBER($E284))),"Quantité non reconnue",IF(AND($P284="au prix",NOT(ISNUMBER($Q284))),"Prix sur devis à saisir (colonne I)",IF($S284="","Règle à compléter (onglet Règles)",""))))))))))</f>
        <v/>
      </c>
    </row>
    <row r="285" customFormat="false" ht="15" hidden="false" customHeight="false" outlineLevel="0" collapsed="false">
      <c r="A285" s="23"/>
      <c r="I285" s="24"/>
      <c r="J285" s="24"/>
      <c r="N285" s="25"/>
      <c r="O285" s="26" t="str">
        <f aca="false">IF($G285="","",IFERROR(INDEX(Prestations!$F$5:$F$256,MATCH($G285,Prestations!$B$5:$B$256,0)),"?"))</f>
        <v/>
      </c>
      <c r="P285" s="26" t="str">
        <f aca="false">IF($O285="","",IF($O285="?","?",IFERROR(INDEX(Règles!$C$5:$C$17,MATCH($O285,Règles!$A$5:$A$17,0)),"?")))</f>
        <v/>
      </c>
      <c r="Q285" s="27" t="str">
        <f aca="false">IF($G285="","",IF(ISNUMBER($I285),$I285,IFERROR(IF(ISNUMBER(INDEX(Prestations!$E$5:$E$256,MATCH($G285,Prestations!$B$5:$B$256,0))),INDEX(Prestations!$E$5:$E$256,MATCH($G285,Prestations!$B$5:$B$256,0)),""),"")))</f>
        <v/>
      </c>
      <c r="R285" s="27" t="str">
        <f aca="false">IFERROR(IF(ISNUMBER($Q285),$Q285*IF($E285="",1,$E285),""),"")</f>
        <v/>
      </c>
      <c r="S285" s="28" t="str">
        <f aca="false">IFERROR(IF($P285="au nombre",IF(N(INDEX(Règles!$D$5:$D$17,MATCH($O285,Règles!$A$5:$A$17,0)))&gt;0,IF($E285="",1,$E285)/INDEX(Règles!$D$5:$D$17,MATCH($O285,Règles!$A$5:$A$17,0)),""),IF($P285="au prix",IF(AND(ISNUMBER($R285),N(INDEX(Règles!$E$5:$E$17,MATCH($O285,Règles!$A$5:$A$17,0)))&gt;0),$R285/INDEX(Règles!$E$5:$E$17,MATCH($O285,Règles!$A$5:$A$17,0)),""),IF(OR($P285="ne compte pas",$P285="absence"),0,""))),"")</f>
        <v/>
      </c>
      <c r="T285" s="26" t="n">
        <f aca="false">IF(AND(ISNUMBER($A285),$B285&lt;&gt;"",$G285&lt;&gt;"",$P285&lt;&gt;"absence"),1,0)</f>
        <v>0</v>
      </c>
      <c r="U285" s="26" t="n">
        <f aca="false">IF($T285=1,IF(COUNTIFS($B$2:$B285,$B285,$A$2:$A285,$A285,$T$2:$T285,1)=1,1,0),0)</f>
        <v>0</v>
      </c>
      <c r="V285" s="29" t="str">
        <f aca="false">IF(AND($A285="",$B285="",$G285=""),"",IF(NOT(ISNUMBER($A285)),"Date manquante ou non reconnue",IF($B285="","Technicien manquant",IF(COUNTIF(Production!$A$7:$A$21,$B285)=0,"Technicien absent de la liste (onglet Production)",IF($G285="","Code BPU manquant (colonne G)",IF($O285="?","Code BPU inconnu (onglet Prestations)",IF($P285="?","Catégorie inconnue (onglet Règles)",IF(AND($E285&lt;&gt;"",NOT(ISNUMBER($E285))),"Quantité non reconnue",IF(AND($P285="au prix",NOT(ISNUMBER($Q285))),"Prix sur devis à saisir (colonne I)",IF($S285="","Règle à compléter (onglet Règles)",""))))))))))</f>
        <v/>
      </c>
    </row>
    <row r="286" customFormat="false" ht="15" hidden="false" customHeight="false" outlineLevel="0" collapsed="false">
      <c r="A286" s="23"/>
      <c r="I286" s="24"/>
      <c r="J286" s="24"/>
      <c r="N286" s="25"/>
      <c r="O286" s="26" t="str">
        <f aca="false">IF($G286="","",IFERROR(INDEX(Prestations!$F$5:$F$256,MATCH($G286,Prestations!$B$5:$B$256,0)),"?"))</f>
        <v/>
      </c>
      <c r="P286" s="26" t="str">
        <f aca="false">IF($O286="","",IF($O286="?","?",IFERROR(INDEX(Règles!$C$5:$C$17,MATCH($O286,Règles!$A$5:$A$17,0)),"?")))</f>
        <v/>
      </c>
      <c r="Q286" s="27" t="str">
        <f aca="false">IF($G286="","",IF(ISNUMBER($I286),$I286,IFERROR(IF(ISNUMBER(INDEX(Prestations!$E$5:$E$256,MATCH($G286,Prestations!$B$5:$B$256,0))),INDEX(Prestations!$E$5:$E$256,MATCH($G286,Prestations!$B$5:$B$256,0)),""),"")))</f>
        <v/>
      </c>
      <c r="R286" s="27" t="str">
        <f aca="false">IFERROR(IF(ISNUMBER($Q286),$Q286*IF($E286="",1,$E286),""),"")</f>
        <v/>
      </c>
      <c r="S286" s="28" t="str">
        <f aca="false">IFERROR(IF($P286="au nombre",IF(N(INDEX(Règles!$D$5:$D$17,MATCH($O286,Règles!$A$5:$A$17,0)))&gt;0,IF($E286="",1,$E286)/INDEX(Règles!$D$5:$D$17,MATCH($O286,Règles!$A$5:$A$17,0)),""),IF($P286="au prix",IF(AND(ISNUMBER($R286),N(INDEX(Règles!$E$5:$E$17,MATCH($O286,Règles!$A$5:$A$17,0)))&gt;0),$R286/INDEX(Règles!$E$5:$E$17,MATCH($O286,Règles!$A$5:$A$17,0)),""),IF(OR($P286="ne compte pas",$P286="absence"),0,""))),"")</f>
        <v/>
      </c>
      <c r="T286" s="26" t="n">
        <f aca="false">IF(AND(ISNUMBER($A286),$B286&lt;&gt;"",$G286&lt;&gt;"",$P286&lt;&gt;"absence"),1,0)</f>
        <v>0</v>
      </c>
      <c r="U286" s="26" t="n">
        <f aca="false">IF($T286=1,IF(COUNTIFS($B$2:$B286,$B286,$A$2:$A286,$A286,$T$2:$T286,1)=1,1,0),0)</f>
        <v>0</v>
      </c>
      <c r="V286" s="29" t="str">
        <f aca="false">IF(AND($A286="",$B286="",$G286=""),"",IF(NOT(ISNUMBER($A286)),"Date manquante ou non reconnue",IF($B286="","Technicien manquant",IF(COUNTIF(Production!$A$7:$A$21,$B286)=0,"Technicien absent de la liste (onglet Production)",IF($G286="","Code BPU manquant (colonne G)",IF($O286="?","Code BPU inconnu (onglet Prestations)",IF($P286="?","Catégorie inconnue (onglet Règles)",IF(AND($E286&lt;&gt;"",NOT(ISNUMBER($E286))),"Quantité non reconnue",IF(AND($P286="au prix",NOT(ISNUMBER($Q286))),"Prix sur devis à saisir (colonne I)",IF($S286="","Règle à compléter (onglet Règles)",""))))))))))</f>
        <v/>
      </c>
    </row>
    <row r="287" customFormat="false" ht="15" hidden="false" customHeight="false" outlineLevel="0" collapsed="false">
      <c r="A287" s="23"/>
      <c r="I287" s="24"/>
      <c r="J287" s="24"/>
      <c r="N287" s="25"/>
      <c r="O287" s="26" t="str">
        <f aca="false">IF($G287="","",IFERROR(INDEX(Prestations!$F$5:$F$256,MATCH($G287,Prestations!$B$5:$B$256,0)),"?"))</f>
        <v/>
      </c>
      <c r="P287" s="26" t="str">
        <f aca="false">IF($O287="","",IF($O287="?","?",IFERROR(INDEX(Règles!$C$5:$C$17,MATCH($O287,Règles!$A$5:$A$17,0)),"?")))</f>
        <v/>
      </c>
      <c r="Q287" s="27" t="str">
        <f aca="false">IF($G287="","",IF(ISNUMBER($I287),$I287,IFERROR(IF(ISNUMBER(INDEX(Prestations!$E$5:$E$256,MATCH($G287,Prestations!$B$5:$B$256,0))),INDEX(Prestations!$E$5:$E$256,MATCH($G287,Prestations!$B$5:$B$256,0)),""),"")))</f>
        <v/>
      </c>
      <c r="R287" s="27" t="str">
        <f aca="false">IFERROR(IF(ISNUMBER($Q287),$Q287*IF($E287="",1,$E287),""),"")</f>
        <v/>
      </c>
      <c r="S287" s="28" t="str">
        <f aca="false">IFERROR(IF($P287="au nombre",IF(N(INDEX(Règles!$D$5:$D$17,MATCH($O287,Règles!$A$5:$A$17,0)))&gt;0,IF($E287="",1,$E287)/INDEX(Règles!$D$5:$D$17,MATCH($O287,Règles!$A$5:$A$17,0)),""),IF($P287="au prix",IF(AND(ISNUMBER($R287),N(INDEX(Règles!$E$5:$E$17,MATCH($O287,Règles!$A$5:$A$17,0)))&gt;0),$R287/INDEX(Règles!$E$5:$E$17,MATCH($O287,Règles!$A$5:$A$17,0)),""),IF(OR($P287="ne compte pas",$P287="absence"),0,""))),"")</f>
        <v/>
      </c>
      <c r="T287" s="26" t="n">
        <f aca="false">IF(AND(ISNUMBER($A287),$B287&lt;&gt;"",$G287&lt;&gt;"",$P287&lt;&gt;"absence"),1,0)</f>
        <v>0</v>
      </c>
      <c r="U287" s="26" t="n">
        <f aca="false">IF($T287=1,IF(COUNTIFS($B$2:$B287,$B287,$A$2:$A287,$A287,$T$2:$T287,1)=1,1,0),0)</f>
        <v>0</v>
      </c>
      <c r="V287" s="29" t="str">
        <f aca="false">IF(AND($A287="",$B287="",$G287=""),"",IF(NOT(ISNUMBER($A287)),"Date manquante ou non reconnue",IF($B287="","Technicien manquant",IF(COUNTIF(Production!$A$7:$A$21,$B287)=0,"Technicien absent de la liste (onglet Production)",IF($G287="","Code BPU manquant (colonne G)",IF($O287="?","Code BPU inconnu (onglet Prestations)",IF($P287="?","Catégorie inconnue (onglet Règles)",IF(AND($E287&lt;&gt;"",NOT(ISNUMBER($E287))),"Quantité non reconnue",IF(AND($P287="au prix",NOT(ISNUMBER($Q287))),"Prix sur devis à saisir (colonne I)",IF($S287="","Règle à compléter (onglet Règles)",""))))))))))</f>
        <v/>
      </c>
    </row>
    <row r="288" customFormat="false" ht="15" hidden="false" customHeight="false" outlineLevel="0" collapsed="false">
      <c r="A288" s="23"/>
      <c r="I288" s="24"/>
      <c r="J288" s="24"/>
      <c r="N288" s="25"/>
      <c r="O288" s="26" t="str">
        <f aca="false">IF($G288="","",IFERROR(INDEX(Prestations!$F$5:$F$256,MATCH($G288,Prestations!$B$5:$B$256,0)),"?"))</f>
        <v/>
      </c>
      <c r="P288" s="26" t="str">
        <f aca="false">IF($O288="","",IF($O288="?","?",IFERROR(INDEX(Règles!$C$5:$C$17,MATCH($O288,Règles!$A$5:$A$17,0)),"?")))</f>
        <v/>
      </c>
      <c r="Q288" s="27" t="str">
        <f aca="false">IF($G288="","",IF(ISNUMBER($I288),$I288,IFERROR(IF(ISNUMBER(INDEX(Prestations!$E$5:$E$256,MATCH($G288,Prestations!$B$5:$B$256,0))),INDEX(Prestations!$E$5:$E$256,MATCH($G288,Prestations!$B$5:$B$256,0)),""),"")))</f>
        <v/>
      </c>
      <c r="R288" s="27" t="str">
        <f aca="false">IFERROR(IF(ISNUMBER($Q288),$Q288*IF($E288="",1,$E288),""),"")</f>
        <v/>
      </c>
      <c r="S288" s="28" t="str">
        <f aca="false">IFERROR(IF($P288="au nombre",IF(N(INDEX(Règles!$D$5:$D$17,MATCH($O288,Règles!$A$5:$A$17,0)))&gt;0,IF($E288="",1,$E288)/INDEX(Règles!$D$5:$D$17,MATCH($O288,Règles!$A$5:$A$17,0)),""),IF($P288="au prix",IF(AND(ISNUMBER($R288),N(INDEX(Règles!$E$5:$E$17,MATCH($O288,Règles!$A$5:$A$17,0)))&gt;0),$R288/INDEX(Règles!$E$5:$E$17,MATCH($O288,Règles!$A$5:$A$17,0)),""),IF(OR($P288="ne compte pas",$P288="absence"),0,""))),"")</f>
        <v/>
      </c>
      <c r="T288" s="26" t="n">
        <f aca="false">IF(AND(ISNUMBER($A288),$B288&lt;&gt;"",$G288&lt;&gt;"",$P288&lt;&gt;"absence"),1,0)</f>
        <v>0</v>
      </c>
      <c r="U288" s="26" t="n">
        <f aca="false">IF($T288=1,IF(COUNTIFS($B$2:$B288,$B288,$A$2:$A288,$A288,$T$2:$T288,1)=1,1,0),0)</f>
        <v>0</v>
      </c>
      <c r="V288" s="29" t="str">
        <f aca="false">IF(AND($A288="",$B288="",$G288=""),"",IF(NOT(ISNUMBER($A288)),"Date manquante ou non reconnue",IF($B288="","Technicien manquant",IF(COUNTIF(Production!$A$7:$A$21,$B288)=0,"Technicien absent de la liste (onglet Production)",IF($G288="","Code BPU manquant (colonne G)",IF($O288="?","Code BPU inconnu (onglet Prestations)",IF($P288="?","Catégorie inconnue (onglet Règles)",IF(AND($E288&lt;&gt;"",NOT(ISNUMBER($E288))),"Quantité non reconnue",IF(AND($P288="au prix",NOT(ISNUMBER($Q288))),"Prix sur devis à saisir (colonne I)",IF($S288="","Règle à compléter (onglet Règles)",""))))))))))</f>
        <v/>
      </c>
    </row>
    <row r="289" customFormat="false" ht="15" hidden="false" customHeight="false" outlineLevel="0" collapsed="false">
      <c r="A289" s="23"/>
      <c r="I289" s="24"/>
      <c r="J289" s="24"/>
      <c r="N289" s="25"/>
      <c r="O289" s="26" t="str">
        <f aca="false">IF($G289="","",IFERROR(INDEX(Prestations!$F$5:$F$256,MATCH($G289,Prestations!$B$5:$B$256,0)),"?"))</f>
        <v/>
      </c>
      <c r="P289" s="26" t="str">
        <f aca="false">IF($O289="","",IF($O289="?","?",IFERROR(INDEX(Règles!$C$5:$C$17,MATCH($O289,Règles!$A$5:$A$17,0)),"?")))</f>
        <v/>
      </c>
      <c r="Q289" s="27" t="str">
        <f aca="false">IF($G289="","",IF(ISNUMBER($I289),$I289,IFERROR(IF(ISNUMBER(INDEX(Prestations!$E$5:$E$256,MATCH($G289,Prestations!$B$5:$B$256,0))),INDEX(Prestations!$E$5:$E$256,MATCH($G289,Prestations!$B$5:$B$256,0)),""),"")))</f>
        <v/>
      </c>
      <c r="R289" s="27" t="str">
        <f aca="false">IFERROR(IF(ISNUMBER($Q289),$Q289*IF($E289="",1,$E289),""),"")</f>
        <v/>
      </c>
      <c r="S289" s="28" t="str">
        <f aca="false">IFERROR(IF($P289="au nombre",IF(N(INDEX(Règles!$D$5:$D$17,MATCH($O289,Règles!$A$5:$A$17,0)))&gt;0,IF($E289="",1,$E289)/INDEX(Règles!$D$5:$D$17,MATCH($O289,Règles!$A$5:$A$17,0)),""),IF($P289="au prix",IF(AND(ISNUMBER($R289),N(INDEX(Règles!$E$5:$E$17,MATCH($O289,Règles!$A$5:$A$17,0)))&gt;0),$R289/INDEX(Règles!$E$5:$E$17,MATCH($O289,Règles!$A$5:$A$17,0)),""),IF(OR($P289="ne compte pas",$P289="absence"),0,""))),"")</f>
        <v/>
      </c>
      <c r="T289" s="26" t="n">
        <f aca="false">IF(AND(ISNUMBER($A289),$B289&lt;&gt;"",$G289&lt;&gt;"",$P289&lt;&gt;"absence"),1,0)</f>
        <v>0</v>
      </c>
      <c r="U289" s="26" t="n">
        <f aca="false">IF($T289=1,IF(COUNTIFS($B$2:$B289,$B289,$A$2:$A289,$A289,$T$2:$T289,1)=1,1,0),0)</f>
        <v>0</v>
      </c>
      <c r="V289" s="29" t="str">
        <f aca="false">IF(AND($A289="",$B289="",$G289=""),"",IF(NOT(ISNUMBER($A289)),"Date manquante ou non reconnue",IF($B289="","Technicien manquant",IF(COUNTIF(Production!$A$7:$A$21,$B289)=0,"Technicien absent de la liste (onglet Production)",IF($G289="","Code BPU manquant (colonne G)",IF($O289="?","Code BPU inconnu (onglet Prestations)",IF($P289="?","Catégorie inconnue (onglet Règles)",IF(AND($E289&lt;&gt;"",NOT(ISNUMBER($E289))),"Quantité non reconnue",IF(AND($P289="au prix",NOT(ISNUMBER($Q289))),"Prix sur devis à saisir (colonne I)",IF($S289="","Règle à compléter (onglet Règles)",""))))))))))</f>
        <v/>
      </c>
    </row>
    <row r="290" customFormat="false" ht="15" hidden="false" customHeight="false" outlineLevel="0" collapsed="false">
      <c r="A290" s="23"/>
      <c r="I290" s="24"/>
      <c r="J290" s="24"/>
      <c r="N290" s="25"/>
      <c r="O290" s="26" t="str">
        <f aca="false">IF($G290="","",IFERROR(INDEX(Prestations!$F$5:$F$256,MATCH($G290,Prestations!$B$5:$B$256,0)),"?"))</f>
        <v/>
      </c>
      <c r="P290" s="26" t="str">
        <f aca="false">IF($O290="","",IF($O290="?","?",IFERROR(INDEX(Règles!$C$5:$C$17,MATCH($O290,Règles!$A$5:$A$17,0)),"?")))</f>
        <v/>
      </c>
      <c r="Q290" s="27" t="str">
        <f aca="false">IF($G290="","",IF(ISNUMBER($I290),$I290,IFERROR(IF(ISNUMBER(INDEX(Prestations!$E$5:$E$256,MATCH($G290,Prestations!$B$5:$B$256,0))),INDEX(Prestations!$E$5:$E$256,MATCH($G290,Prestations!$B$5:$B$256,0)),""),"")))</f>
        <v/>
      </c>
      <c r="R290" s="27" t="str">
        <f aca="false">IFERROR(IF(ISNUMBER($Q290),$Q290*IF($E290="",1,$E290),""),"")</f>
        <v/>
      </c>
      <c r="S290" s="28" t="str">
        <f aca="false">IFERROR(IF($P290="au nombre",IF(N(INDEX(Règles!$D$5:$D$17,MATCH($O290,Règles!$A$5:$A$17,0)))&gt;0,IF($E290="",1,$E290)/INDEX(Règles!$D$5:$D$17,MATCH($O290,Règles!$A$5:$A$17,0)),""),IF($P290="au prix",IF(AND(ISNUMBER($R290),N(INDEX(Règles!$E$5:$E$17,MATCH($O290,Règles!$A$5:$A$17,0)))&gt;0),$R290/INDEX(Règles!$E$5:$E$17,MATCH($O290,Règles!$A$5:$A$17,0)),""),IF(OR($P290="ne compte pas",$P290="absence"),0,""))),"")</f>
        <v/>
      </c>
      <c r="T290" s="26" t="n">
        <f aca="false">IF(AND(ISNUMBER($A290),$B290&lt;&gt;"",$G290&lt;&gt;"",$P290&lt;&gt;"absence"),1,0)</f>
        <v>0</v>
      </c>
      <c r="U290" s="26" t="n">
        <f aca="false">IF($T290=1,IF(COUNTIFS($B$2:$B290,$B290,$A$2:$A290,$A290,$T$2:$T290,1)=1,1,0),0)</f>
        <v>0</v>
      </c>
      <c r="V290" s="29" t="str">
        <f aca="false">IF(AND($A290="",$B290="",$G290=""),"",IF(NOT(ISNUMBER($A290)),"Date manquante ou non reconnue",IF($B290="","Technicien manquant",IF(COUNTIF(Production!$A$7:$A$21,$B290)=0,"Technicien absent de la liste (onglet Production)",IF($G290="","Code BPU manquant (colonne G)",IF($O290="?","Code BPU inconnu (onglet Prestations)",IF($P290="?","Catégorie inconnue (onglet Règles)",IF(AND($E290&lt;&gt;"",NOT(ISNUMBER($E290))),"Quantité non reconnue",IF(AND($P290="au prix",NOT(ISNUMBER($Q290))),"Prix sur devis à saisir (colonne I)",IF($S290="","Règle à compléter (onglet Règles)",""))))))))))</f>
        <v/>
      </c>
    </row>
    <row r="291" customFormat="false" ht="15" hidden="false" customHeight="false" outlineLevel="0" collapsed="false">
      <c r="A291" s="23"/>
      <c r="I291" s="24"/>
      <c r="J291" s="24"/>
      <c r="N291" s="25"/>
      <c r="O291" s="26" t="str">
        <f aca="false">IF($G291="","",IFERROR(INDEX(Prestations!$F$5:$F$256,MATCH($G291,Prestations!$B$5:$B$256,0)),"?"))</f>
        <v/>
      </c>
      <c r="P291" s="26" t="str">
        <f aca="false">IF($O291="","",IF($O291="?","?",IFERROR(INDEX(Règles!$C$5:$C$17,MATCH($O291,Règles!$A$5:$A$17,0)),"?")))</f>
        <v/>
      </c>
      <c r="Q291" s="27" t="str">
        <f aca="false">IF($G291="","",IF(ISNUMBER($I291),$I291,IFERROR(IF(ISNUMBER(INDEX(Prestations!$E$5:$E$256,MATCH($G291,Prestations!$B$5:$B$256,0))),INDEX(Prestations!$E$5:$E$256,MATCH($G291,Prestations!$B$5:$B$256,0)),""),"")))</f>
        <v/>
      </c>
      <c r="R291" s="27" t="str">
        <f aca="false">IFERROR(IF(ISNUMBER($Q291),$Q291*IF($E291="",1,$E291),""),"")</f>
        <v/>
      </c>
      <c r="S291" s="28" t="str">
        <f aca="false">IFERROR(IF($P291="au nombre",IF(N(INDEX(Règles!$D$5:$D$17,MATCH($O291,Règles!$A$5:$A$17,0)))&gt;0,IF($E291="",1,$E291)/INDEX(Règles!$D$5:$D$17,MATCH($O291,Règles!$A$5:$A$17,0)),""),IF($P291="au prix",IF(AND(ISNUMBER($R291),N(INDEX(Règles!$E$5:$E$17,MATCH($O291,Règles!$A$5:$A$17,0)))&gt;0),$R291/INDEX(Règles!$E$5:$E$17,MATCH($O291,Règles!$A$5:$A$17,0)),""),IF(OR($P291="ne compte pas",$P291="absence"),0,""))),"")</f>
        <v/>
      </c>
      <c r="T291" s="26" t="n">
        <f aca="false">IF(AND(ISNUMBER($A291),$B291&lt;&gt;"",$G291&lt;&gt;"",$P291&lt;&gt;"absence"),1,0)</f>
        <v>0</v>
      </c>
      <c r="U291" s="26" t="n">
        <f aca="false">IF($T291=1,IF(COUNTIFS($B$2:$B291,$B291,$A$2:$A291,$A291,$T$2:$T291,1)=1,1,0),0)</f>
        <v>0</v>
      </c>
      <c r="V291" s="29" t="str">
        <f aca="false">IF(AND($A291="",$B291="",$G291=""),"",IF(NOT(ISNUMBER($A291)),"Date manquante ou non reconnue",IF($B291="","Technicien manquant",IF(COUNTIF(Production!$A$7:$A$21,$B291)=0,"Technicien absent de la liste (onglet Production)",IF($G291="","Code BPU manquant (colonne G)",IF($O291="?","Code BPU inconnu (onglet Prestations)",IF($P291="?","Catégorie inconnue (onglet Règles)",IF(AND($E291&lt;&gt;"",NOT(ISNUMBER($E291))),"Quantité non reconnue",IF(AND($P291="au prix",NOT(ISNUMBER($Q291))),"Prix sur devis à saisir (colonne I)",IF($S291="","Règle à compléter (onglet Règles)",""))))))))))</f>
        <v/>
      </c>
    </row>
    <row r="292" customFormat="false" ht="15" hidden="false" customHeight="false" outlineLevel="0" collapsed="false">
      <c r="A292" s="23"/>
      <c r="I292" s="24"/>
      <c r="J292" s="24"/>
      <c r="N292" s="25"/>
      <c r="O292" s="26" t="str">
        <f aca="false">IF($G292="","",IFERROR(INDEX(Prestations!$F$5:$F$256,MATCH($G292,Prestations!$B$5:$B$256,0)),"?"))</f>
        <v/>
      </c>
      <c r="P292" s="26" t="str">
        <f aca="false">IF($O292="","",IF($O292="?","?",IFERROR(INDEX(Règles!$C$5:$C$17,MATCH($O292,Règles!$A$5:$A$17,0)),"?")))</f>
        <v/>
      </c>
      <c r="Q292" s="27" t="str">
        <f aca="false">IF($G292="","",IF(ISNUMBER($I292),$I292,IFERROR(IF(ISNUMBER(INDEX(Prestations!$E$5:$E$256,MATCH($G292,Prestations!$B$5:$B$256,0))),INDEX(Prestations!$E$5:$E$256,MATCH($G292,Prestations!$B$5:$B$256,0)),""),"")))</f>
        <v/>
      </c>
      <c r="R292" s="27" t="str">
        <f aca="false">IFERROR(IF(ISNUMBER($Q292),$Q292*IF($E292="",1,$E292),""),"")</f>
        <v/>
      </c>
      <c r="S292" s="28" t="str">
        <f aca="false">IFERROR(IF($P292="au nombre",IF(N(INDEX(Règles!$D$5:$D$17,MATCH($O292,Règles!$A$5:$A$17,0)))&gt;0,IF($E292="",1,$E292)/INDEX(Règles!$D$5:$D$17,MATCH($O292,Règles!$A$5:$A$17,0)),""),IF($P292="au prix",IF(AND(ISNUMBER($R292),N(INDEX(Règles!$E$5:$E$17,MATCH($O292,Règles!$A$5:$A$17,0)))&gt;0),$R292/INDEX(Règles!$E$5:$E$17,MATCH($O292,Règles!$A$5:$A$17,0)),""),IF(OR($P292="ne compte pas",$P292="absence"),0,""))),"")</f>
        <v/>
      </c>
      <c r="T292" s="26" t="n">
        <f aca="false">IF(AND(ISNUMBER($A292),$B292&lt;&gt;"",$G292&lt;&gt;"",$P292&lt;&gt;"absence"),1,0)</f>
        <v>0</v>
      </c>
      <c r="U292" s="26" t="n">
        <f aca="false">IF($T292=1,IF(COUNTIFS($B$2:$B292,$B292,$A$2:$A292,$A292,$T$2:$T292,1)=1,1,0),0)</f>
        <v>0</v>
      </c>
      <c r="V292" s="29" t="str">
        <f aca="false">IF(AND($A292="",$B292="",$G292=""),"",IF(NOT(ISNUMBER($A292)),"Date manquante ou non reconnue",IF($B292="","Technicien manquant",IF(COUNTIF(Production!$A$7:$A$21,$B292)=0,"Technicien absent de la liste (onglet Production)",IF($G292="","Code BPU manquant (colonne G)",IF($O292="?","Code BPU inconnu (onglet Prestations)",IF($P292="?","Catégorie inconnue (onglet Règles)",IF(AND($E292&lt;&gt;"",NOT(ISNUMBER($E292))),"Quantité non reconnue",IF(AND($P292="au prix",NOT(ISNUMBER($Q292))),"Prix sur devis à saisir (colonne I)",IF($S292="","Règle à compléter (onglet Règles)",""))))))))))</f>
        <v/>
      </c>
    </row>
    <row r="293" customFormat="false" ht="15" hidden="false" customHeight="false" outlineLevel="0" collapsed="false">
      <c r="A293" s="23"/>
      <c r="I293" s="24"/>
      <c r="J293" s="24"/>
      <c r="N293" s="25"/>
      <c r="O293" s="26" t="str">
        <f aca="false">IF($G293="","",IFERROR(INDEX(Prestations!$F$5:$F$256,MATCH($G293,Prestations!$B$5:$B$256,0)),"?"))</f>
        <v/>
      </c>
      <c r="P293" s="26" t="str">
        <f aca="false">IF($O293="","",IF($O293="?","?",IFERROR(INDEX(Règles!$C$5:$C$17,MATCH($O293,Règles!$A$5:$A$17,0)),"?")))</f>
        <v/>
      </c>
      <c r="Q293" s="27" t="str">
        <f aca="false">IF($G293="","",IF(ISNUMBER($I293),$I293,IFERROR(IF(ISNUMBER(INDEX(Prestations!$E$5:$E$256,MATCH($G293,Prestations!$B$5:$B$256,0))),INDEX(Prestations!$E$5:$E$256,MATCH($G293,Prestations!$B$5:$B$256,0)),""),"")))</f>
        <v/>
      </c>
      <c r="R293" s="27" t="str">
        <f aca="false">IFERROR(IF(ISNUMBER($Q293),$Q293*IF($E293="",1,$E293),""),"")</f>
        <v/>
      </c>
      <c r="S293" s="28" t="str">
        <f aca="false">IFERROR(IF($P293="au nombre",IF(N(INDEX(Règles!$D$5:$D$17,MATCH($O293,Règles!$A$5:$A$17,0)))&gt;0,IF($E293="",1,$E293)/INDEX(Règles!$D$5:$D$17,MATCH($O293,Règles!$A$5:$A$17,0)),""),IF($P293="au prix",IF(AND(ISNUMBER($R293),N(INDEX(Règles!$E$5:$E$17,MATCH($O293,Règles!$A$5:$A$17,0)))&gt;0),$R293/INDEX(Règles!$E$5:$E$17,MATCH($O293,Règles!$A$5:$A$17,0)),""),IF(OR($P293="ne compte pas",$P293="absence"),0,""))),"")</f>
        <v/>
      </c>
      <c r="T293" s="26" t="n">
        <f aca="false">IF(AND(ISNUMBER($A293),$B293&lt;&gt;"",$G293&lt;&gt;"",$P293&lt;&gt;"absence"),1,0)</f>
        <v>0</v>
      </c>
      <c r="U293" s="26" t="n">
        <f aca="false">IF($T293=1,IF(COUNTIFS($B$2:$B293,$B293,$A$2:$A293,$A293,$T$2:$T293,1)=1,1,0),0)</f>
        <v>0</v>
      </c>
      <c r="V293" s="29" t="str">
        <f aca="false">IF(AND($A293="",$B293="",$G293=""),"",IF(NOT(ISNUMBER($A293)),"Date manquante ou non reconnue",IF($B293="","Technicien manquant",IF(COUNTIF(Production!$A$7:$A$21,$B293)=0,"Technicien absent de la liste (onglet Production)",IF($G293="","Code BPU manquant (colonne G)",IF($O293="?","Code BPU inconnu (onglet Prestations)",IF($P293="?","Catégorie inconnue (onglet Règles)",IF(AND($E293&lt;&gt;"",NOT(ISNUMBER($E293))),"Quantité non reconnue",IF(AND($P293="au prix",NOT(ISNUMBER($Q293))),"Prix sur devis à saisir (colonne I)",IF($S293="","Règle à compléter (onglet Règles)",""))))))))))</f>
        <v/>
      </c>
    </row>
    <row r="294" customFormat="false" ht="15" hidden="false" customHeight="false" outlineLevel="0" collapsed="false">
      <c r="A294" s="23"/>
      <c r="I294" s="24"/>
      <c r="J294" s="24"/>
      <c r="N294" s="25"/>
      <c r="O294" s="26" t="str">
        <f aca="false">IF($G294="","",IFERROR(INDEX(Prestations!$F$5:$F$256,MATCH($G294,Prestations!$B$5:$B$256,0)),"?"))</f>
        <v/>
      </c>
      <c r="P294" s="26" t="str">
        <f aca="false">IF($O294="","",IF($O294="?","?",IFERROR(INDEX(Règles!$C$5:$C$17,MATCH($O294,Règles!$A$5:$A$17,0)),"?")))</f>
        <v/>
      </c>
      <c r="Q294" s="27" t="str">
        <f aca="false">IF($G294="","",IF(ISNUMBER($I294),$I294,IFERROR(IF(ISNUMBER(INDEX(Prestations!$E$5:$E$256,MATCH($G294,Prestations!$B$5:$B$256,0))),INDEX(Prestations!$E$5:$E$256,MATCH($G294,Prestations!$B$5:$B$256,0)),""),"")))</f>
        <v/>
      </c>
      <c r="R294" s="27" t="str">
        <f aca="false">IFERROR(IF(ISNUMBER($Q294),$Q294*IF($E294="",1,$E294),""),"")</f>
        <v/>
      </c>
      <c r="S294" s="28" t="str">
        <f aca="false">IFERROR(IF($P294="au nombre",IF(N(INDEX(Règles!$D$5:$D$17,MATCH($O294,Règles!$A$5:$A$17,0)))&gt;0,IF($E294="",1,$E294)/INDEX(Règles!$D$5:$D$17,MATCH($O294,Règles!$A$5:$A$17,0)),""),IF($P294="au prix",IF(AND(ISNUMBER($R294),N(INDEX(Règles!$E$5:$E$17,MATCH($O294,Règles!$A$5:$A$17,0)))&gt;0),$R294/INDEX(Règles!$E$5:$E$17,MATCH($O294,Règles!$A$5:$A$17,0)),""),IF(OR($P294="ne compte pas",$P294="absence"),0,""))),"")</f>
        <v/>
      </c>
      <c r="T294" s="26" t="n">
        <f aca="false">IF(AND(ISNUMBER($A294),$B294&lt;&gt;"",$G294&lt;&gt;"",$P294&lt;&gt;"absence"),1,0)</f>
        <v>0</v>
      </c>
      <c r="U294" s="26" t="n">
        <f aca="false">IF($T294=1,IF(COUNTIFS($B$2:$B294,$B294,$A$2:$A294,$A294,$T$2:$T294,1)=1,1,0),0)</f>
        <v>0</v>
      </c>
      <c r="V294" s="29" t="str">
        <f aca="false">IF(AND($A294="",$B294="",$G294=""),"",IF(NOT(ISNUMBER($A294)),"Date manquante ou non reconnue",IF($B294="","Technicien manquant",IF(COUNTIF(Production!$A$7:$A$21,$B294)=0,"Technicien absent de la liste (onglet Production)",IF($G294="","Code BPU manquant (colonne G)",IF($O294="?","Code BPU inconnu (onglet Prestations)",IF($P294="?","Catégorie inconnue (onglet Règles)",IF(AND($E294&lt;&gt;"",NOT(ISNUMBER($E294))),"Quantité non reconnue",IF(AND($P294="au prix",NOT(ISNUMBER($Q294))),"Prix sur devis à saisir (colonne I)",IF($S294="","Règle à compléter (onglet Règles)",""))))))))))</f>
        <v/>
      </c>
    </row>
    <row r="295" customFormat="false" ht="15" hidden="false" customHeight="false" outlineLevel="0" collapsed="false">
      <c r="A295" s="23"/>
      <c r="I295" s="24"/>
      <c r="J295" s="24"/>
      <c r="N295" s="25"/>
      <c r="O295" s="26" t="str">
        <f aca="false">IF($G295="","",IFERROR(INDEX(Prestations!$F$5:$F$256,MATCH($G295,Prestations!$B$5:$B$256,0)),"?"))</f>
        <v/>
      </c>
      <c r="P295" s="26" t="str">
        <f aca="false">IF($O295="","",IF($O295="?","?",IFERROR(INDEX(Règles!$C$5:$C$17,MATCH($O295,Règles!$A$5:$A$17,0)),"?")))</f>
        <v/>
      </c>
      <c r="Q295" s="27" t="str">
        <f aca="false">IF($G295="","",IF(ISNUMBER($I295),$I295,IFERROR(IF(ISNUMBER(INDEX(Prestations!$E$5:$E$256,MATCH($G295,Prestations!$B$5:$B$256,0))),INDEX(Prestations!$E$5:$E$256,MATCH($G295,Prestations!$B$5:$B$256,0)),""),"")))</f>
        <v/>
      </c>
      <c r="R295" s="27" t="str">
        <f aca="false">IFERROR(IF(ISNUMBER($Q295),$Q295*IF($E295="",1,$E295),""),"")</f>
        <v/>
      </c>
      <c r="S295" s="28" t="str">
        <f aca="false">IFERROR(IF($P295="au nombre",IF(N(INDEX(Règles!$D$5:$D$17,MATCH($O295,Règles!$A$5:$A$17,0)))&gt;0,IF($E295="",1,$E295)/INDEX(Règles!$D$5:$D$17,MATCH($O295,Règles!$A$5:$A$17,0)),""),IF($P295="au prix",IF(AND(ISNUMBER($R295),N(INDEX(Règles!$E$5:$E$17,MATCH($O295,Règles!$A$5:$A$17,0)))&gt;0),$R295/INDEX(Règles!$E$5:$E$17,MATCH($O295,Règles!$A$5:$A$17,0)),""),IF(OR($P295="ne compte pas",$P295="absence"),0,""))),"")</f>
        <v/>
      </c>
      <c r="T295" s="26" t="n">
        <f aca="false">IF(AND(ISNUMBER($A295),$B295&lt;&gt;"",$G295&lt;&gt;"",$P295&lt;&gt;"absence"),1,0)</f>
        <v>0</v>
      </c>
      <c r="U295" s="26" t="n">
        <f aca="false">IF($T295=1,IF(COUNTIFS($B$2:$B295,$B295,$A$2:$A295,$A295,$T$2:$T295,1)=1,1,0),0)</f>
        <v>0</v>
      </c>
      <c r="V295" s="29" t="str">
        <f aca="false">IF(AND($A295="",$B295="",$G295=""),"",IF(NOT(ISNUMBER($A295)),"Date manquante ou non reconnue",IF($B295="","Technicien manquant",IF(COUNTIF(Production!$A$7:$A$21,$B295)=0,"Technicien absent de la liste (onglet Production)",IF($G295="","Code BPU manquant (colonne G)",IF($O295="?","Code BPU inconnu (onglet Prestations)",IF($P295="?","Catégorie inconnue (onglet Règles)",IF(AND($E295&lt;&gt;"",NOT(ISNUMBER($E295))),"Quantité non reconnue",IF(AND($P295="au prix",NOT(ISNUMBER($Q295))),"Prix sur devis à saisir (colonne I)",IF($S295="","Règle à compléter (onglet Règles)",""))))))))))</f>
        <v/>
      </c>
    </row>
    <row r="296" customFormat="false" ht="15" hidden="false" customHeight="false" outlineLevel="0" collapsed="false">
      <c r="A296" s="23"/>
      <c r="I296" s="24"/>
      <c r="J296" s="24"/>
      <c r="N296" s="25"/>
      <c r="O296" s="26" t="str">
        <f aca="false">IF($G296="","",IFERROR(INDEX(Prestations!$F$5:$F$256,MATCH($G296,Prestations!$B$5:$B$256,0)),"?"))</f>
        <v/>
      </c>
      <c r="P296" s="26" t="str">
        <f aca="false">IF($O296="","",IF($O296="?","?",IFERROR(INDEX(Règles!$C$5:$C$17,MATCH($O296,Règles!$A$5:$A$17,0)),"?")))</f>
        <v/>
      </c>
      <c r="Q296" s="27" t="str">
        <f aca="false">IF($G296="","",IF(ISNUMBER($I296),$I296,IFERROR(IF(ISNUMBER(INDEX(Prestations!$E$5:$E$256,MATCH($G296,Prestations!$B$5:$B$256,0))),INDEX(Prestations!$E$5:$E$256,MATCH($G296,Prestations!$B$5:$B$256,0)),""),"")))</f>
        <v/>
      </c>
      <c r="R296" s="27" t="str">
        <f aca="false">IFERROR(IF(ISNUMBER($Q296),$Q296*IF($E296="",1,$E296),""),"")</f>
        <v/>
      </c>
      <c r="S296" s="28" t="str">
        <f aca="false">IFERROR(IF($P296="au nombre",IF(N(INDEX(Règles!$D$5:$D$17,MATCH($O296,Règles!$A$5:$A$17,0)))&gt;0,IF($E296="",1,$E296)/INDEX(Règles!$D$5:$D$17,MATCH($O296,Règles!$A$5:$A$17,0)),""),IF($P296="au prix",IF(AND(ISNUMBER($R296),N(INDEX(Règles!$E$5:$E$17,MATCH($O296,Règles!$A$5:$A$17,0)))&gt;0),$R296/INDEX(Règles!$E$5:$E$17,MATCH($O296,Règles!$A$5:$A$17,0)),""),IF(OR($P296="ne compte pas",$P296="absence"),0,""))),"")</f>
        <v/>
      </c>
      <c r="T296" s="26" t="n">
        <f aca="false">IF(AND(ISNUMBER($A296),$B296&lt;&gt;"",$G296&lt;&gt;"",$P296&lt;&gt;"absence"),1,0)</f>
        <v>0</v>
      </c>
      <c r="U296" s="26" t="n">
        <f aca="false">IF($T296=1,IF(COUNTIFS($B$2:$B296,$B296,$A$2:$A296,$A296,$T$2:$T296,1)=1,1,0),0)</f>
        <v>0</v>
      </c>
      <c r="V296" s="29" t="str">
        <f aca="false">IF(AND($A296="",$B296="",$G296=""),"",IF(NOT(ISNUMBER($A296)),"Date manquante ou non reconnue",IF($B296="","Technicien manquant",IF(COUNTIF(Production!$A$7:$A$21,$B296)=0,"Technicien absent de la liste (onglet Production)",IF($G296="","Code BPU manquant (colonne G)",IF($O296="?","Code BPU inconnu (onglet Prestations)",IF($P296="?","Catégorie inconnue (onglet Règles)",IF(AND($E296&lt;&gt;"",NOT(ISNUMBER($E296))),"Quantité non reconnue",IF(AND($P296="au prix",NOT(ISNUMBER($Q296))),"Prix sur devis à saisir (colonne I)",IF($S296="","Règle à compléter (onglet Règles)",""))))))))))</f>
        <v/>
      </c>
    </row>
    <row r="297" customFormat="false" ht="15" hidden="false" customHeight="false" outlineLevel="0" collapsed="false">
      <c r="A297" s="23"/>
      <c r="I297" s="24"/>
      <c r="J297" s="24"/>
      <c r="N297" s="25"/>
      <c r="O297" s="26" t="str">
        <f aca="false">IF($G297="","",IFERROR(INDEX(Prestations!$F$5:$F$256,MATCH($G297,Prestations!$B$5:$B$256,0)),"?"))</f>
        <v/>
      </c>
      <c r="P297" s="26" t="str">
        <f aca="false">IF($O297="","",IF($O297="?","?",IFERROR(INDEX(Règles!$C$5:$C$17,MATCH($O297,Règles!$A$5:$A$17,0)),"?")))</f>
        <v/>
      </c>
      <c r="Q297" s="27" t="str">
        <f aca="false">IF($G297="","",IF(ISNUMBER($I297),$I297,IFERROR(IF(ISNUMBER(INDEX(Prestations!$E$5:$E$256,MATCH($G297,Prestations!$B$5:$B$256,0))),INDEX(Prestations!$E$5:$E$256,MATCH($G297,Prestations!$B$5:$B$256,0)),""),"")))</f>
        <v/>
      </c>
      <c r="R297" s="27" t="str">
        <f aca="false">IFERROR(IF(ISNUMBER($Q297),$Q297*IF($E297="",1,$E297),""),"")</f>
        <v/>
      </c>
      <c r="S297" s="28" t="str">
        <f aca="false">IFERROR(IF($P297="au nombre",IF(N(INDEX(Règles!$D$5:$D$17,MATCH($O297,Règles!$A$5:$A$17,0)))&gt;0,IF($E297="",1,$E297)/INDEX(Règles!$D$5:$D$17,MATCH($O297,Règles!$A$5:$A$17,0)),""),IF($P297="au prix",IF(AND(ISNUMBER($R297),N(INDEX(Règles!$E$5:$E$17,MATCH($O297,Règles!$A$5:$A$17,0)))&gt;0),$R297/INDEX(Règles!$E$5:$E$17,MATCH($O297,Règles!$A$5:$A$17,0)),""),IF(OR($P297="ne compte pas",$P297="absence"),0,""))),"")</f>
        <v/>
      </c>
      <c r="T297" s="26" t="n">
        <f aca="false">IF(AND(ISNUMBER($A297),$B297&lt;&gt;"",$G297&lt;&gt;"",$P297&lt;&gt;"absence"),1,0)</f>
        <v>0</v>
      </c>
      <c r="U297" s="26" t="n">
        <f aca="false">IF($T297=1,IF(COUNTIFS($B$2:$B297,$B297,$A$2:$A297,$A297,$T$2:$T297,1)=1,1,0),0)</f>
        <v>0</v>
      </c>
      <c r="V297" s="29" t="str">
        <f aca="false">IF(AND($A297="",$B297="",$G297=""),"",IF(NOT(ISNUMBER($A297)),"Date manquante ou non reconnue",IF($B297="","Technicien manquant",IF(COUNTIF(Production!$A$7:$A$21,$B297)=0,"Technicien absent de la liste (onglet Production)",IF($G297="","Code BPU manquant (colonne G)",IF($O297="?","Code BPU inconnu (onglet Prestations)",IF($P297="?","Catégorie inconnue (onglet Règles)",IF(AND($E297&lt;&gt;"",NOT(ISNUMBER($E297))),"Quantité non reconnue",IF(AND($P297="au prix",NOT(ISNUMBER($Q297))),"Prix sur devis à saisir (colonne I)",IF($S297="","Règle à compléter (onglet Règles)",""))))))))))</f>
        <v/>
      </c>
    </row>
    <row r="298" customFormat="false" ht="15" hidden="false" customHeight="false" outlineLevel="0" collapsed="false">
      <c r="A298" s="23"/>
      <c r="I298" s="24"/>
      <c r="J298" s="24"/>
      <c r="N298" s="25"/>
      <c r="O298" s="26" t="str">
        <f aca="false">IF($G298="","",IFERROR(INDEX(Prestations!$F$5:$F$256,MATCH($G298,Prestations!$B$5:$B$256,0)),"?"))</f>
        <v/>
      </c>
      <c r="P298" s="26" t="str">
        <f aca="false">IF($O298="","",IF($O298="?","?",IFERROR(INDEX(Règles!$C$5:$C$17,MATCH($O298,Règles!$A$5:$A$17,0)),"?")))</f>
        <v/>
      </c>
      <c r="Q298" s="27" t="str">
        <f aca="false">IF($G298="","",IF(ISNUMBER($I298),$I298,IFERROR(IF(ISNUMBER(INDEX(Prestations!$E$5:$E$256,MATCH($G298,Prestations!$B$5:$B$256,0))),INDEX(Prestations!$E$5:$E$256,MATCH($G298,Prestations!$B$5:$B$256,0)),""),"")))</f>
        <v/>
      </c>
      <c r="R298" s="27" t="str">
        <f aca="false">IFERROR(IF(ISNUMBER($Q298),$Q298*IF($E298="",1,$E298),""),"")</f>
        <v/>
      </c>
      <c r="S298" s="28" t="str">
        <f aca="false">IFERROR(IF($P298="au nombre",IF(N(INDEX(Règles!$D$5:$D$17,MATCH($O298,Règles!$A$5:$A$17,0)))&gt;0,IF($E298="",1,$E298)/INDEX(Règles!$D$5:$D$17,MATCH($O298,Règles!$A$5:$A$17,0)),""),IF($P298="au prix",IF(AND(ISNUMBER($R298),N(INDEX(Règles!$E$5:$E$17,MATCH($O298,Règles!$A$5:$A$17,0)))&gt;0),$R298/INDEX(Règles!$E$5:$E$17,MATCH($O298,Règles!$A$5:$A$17,0)),""),IF(OR($P298="ne compte pas",$P298="absence"),0,""))),"")</f>
        <v/>
      </c>
      <c r="T298" s="26" t="n">
        <f aca="false">IF(AND(ISNUMBER($A298),$B298&lt;&gt;"",$G298&lt;&gt;"",$P298&lt;&gt;"absence"),1,0)</f>
        <v>0</v>
      </c>
      <c r="U298" s="26" t="n">
        <f aca="false">IF($T298=1,IF(COUNTIFS($B$2:$B298,$B298,$A$2:$A298,$A298,$T$2:$T298,1)=1,1,0),0)</f>
        <v>0</v>
      </c>
      <c r="V298" s="29" t="str">
        <f aca="false">IF(AND($A298="",$B298="",$G298=""),"",IF(NOT(ISNUMBER($A298)),"Date manquante ou non reconnue",IF($B298="","Technicien manquant",IF(COUNTIF(Production!$A$7:$A$21,$B298)=0,"Technicien absent de la liste (onglet Production)",IF($G298="","Code BPU manquant (colonne G)",IF($O298="?","Code BPU inconnu (onglet Prestations)",IF($P298="?","Catégorie inconnue (onglet Règles)",IF(AND($E298&lt;&gt;"",NOT(ISNUMBER($E298))),"Quantité non reconnue",IF(AND($P298="au prix",NOT(ISNUMBER($Q298))),"Prix sur devis à saisir (colonne I)",IF($S298="","Règle à compléter (onglet Règles)",""))))))))))</f>
        <v/>
      </c>
    </row>
    <row r="299" customFormat="false" ht="15" hidden="false" customHeight="false" outlineLevel="0" collapsed="false">
      <c r="A299" s="23"/>
      <c r="I299" s="24"/>
      <c r="J299" s="24"/>
      <c r="N299" s="25"/>
      <c r="O299" s="26" t="str">
        <f aca="false">IF($G299="","",IFERROR(INDEX(Prestations!$F$5:$F$256,MATCH($G299,Prestations!$B$5:$B$256,0)),"?"))</f>
        <v/>
      </c>
      <c r="P299" s="26" t="str">
        <f aca="false">IF($O299="","",IF($O299="?","?",IFERROR(INDEX(Règles!$C$5:$C$17,MATCH($O299,Règles!$A$5:$A$17,0)),"?")))</f>
        <v/>
      </c>
      <c r="Q299" s="27" t="str">
        <f aca="false">IF($G299="","",IF(ISNUMBER($I299),$I299,IFERROR(IF(ISNUMBER(INDEX(Prestations!$E$5:$E$256,MATCH($G299,Prestations!$B$5:$B$256,0))),INDEX(Prestations!$E$5:$E$256,MATCH($G299,Prestations!$B$5:$B$256,0)),""),"")))</f>
        <v/>
      </c>
      <c r="R299" s="27" t="str">
        <f aca="false">IFERROR(IF(ISNUMBER($Q299),$Q299*IF($E299="",1,$E299),""),"")</f>
        <v/>
      </c>
      <c r="S299" s="28" t="str">
        <f aca="false">IFERROR(IF($P299="au nombre",IF(N(INDEX(Règles!$D$5:$D$17,MATCH($O299,Règles!$A$5:$A$17,0)))&gt;0,IF($E299="",1,$E299)/INDEX(Règles!$D$5:$D$17,MATCH($O299,Règles!$A$5:$A$17,0)),""),IF($P299="au prix",IF(AND(ISNUMBER($R299),N(INDEX(Règles!$E$5:$E$17,MATCH($O299,Règles!$A$5:$A$17,0)))&gt;0),$R299/INDEX(Règles!$E$5:$E$17,MATCH($O299,Règles!$A$5:$A$17,0)),""),IF(OR($P299="ne compte pas",$P299="absence"),0,""))),"")</f>
        <v/>
      </c>
      <c r="T299" s="26" t="n">
        <f aca="false">IF(AND(ISNUMBER($A299),$B299&lt;&gt;"",$G299&lt;&gt;"",$P299&lt;&gt;"absence"),1,0)</f>
        <v>0</v>
      </c>
      <c r="U299" s="26" t="n">
        <f aca="false">IF($T299=1,IF(COUNTIFS($B$2:$B299,$B299,$A$2:$A299,$A299,$T$2:$T299,1)=1,1,0),0)</f>
        <v>0</v>
      </c>
      <c r="V299" s="29" t="str">
        <f aca="false">IF(AND($A299="",$B299="",$G299=""),"",IF(NOT(ISNUMBER($A299)),"Date manquante ou non reconnue",IF($B299="","Technicien manquant",IF(COUNTIF(Production!$A$7:$A$21,$B299)=0,"Technicien absent de la liste (onglet Production)",IF($G299="","Code BPU manquant (colonne G)",IF($O299="?","Code BPU inconnu (onglet Prestations)",IF($P299="?","Catégorie inconnue (onglet Règles)",IF(AND($E299&lt;&gt;"",NOT(ISNUMBER($E299))),"Quantité non reconnue",IF(AND($P299="au prix",NOT(ISNUMBER($Q299))),"Prix sur devis à saisir (colonne I)",IF($S299="","Règle à compléter (onglet Règles)",""))))))))))</f>
        <v/>
      </c>
    </row>
    <row r="300" customFormat="false" ht="15" hidden="false" customHeight="false" outlineLevel="0" collapsed="false">
      <c r="A300" s="23"/>
      <c r="I300" s="24"/>
      <c r="J300" s="24"/>
      <c r="N300" s="25"/>
      <c r="O300" s="26" t="str">
        <f aca="false">IF($G300="","",IFERROR(INDEX(Prestations!$F$5:$F$256,MATCH($G300,Prestations!$B$5:$B$256,0)),"?"))</f>
        <v/>
      </c>
      <c r="P300" s="26" t="str">
        <f aca="false">IF($O300="","",IF($O300="?","?",IFERROR(INDEX(Règles!$C$5:$C$17,MATCH($O300,Règles!$A$5:$A$17,0)),"?")))</f>
        <v/>
      </c>
      <c r="Q300" s="27" t="str">
        <f aca="false">IF($G300="","",IF(ISNUMBER($I300),$I300,IFERROR(IF(ISNUMBER(INDEX(Prestations!$E$5:$E$256,MATCH($G300,Prestations!$B$5:$B$256,0))),INDEX(Prestations!$E$5:$E$256,MATCH($G300,Prestations!$B$5:$B$256,0)),""),"")))</f>
        <v/>
      </c>
      <c r="R300" s="27" t="str">
        <f aca="false">IFERROR(IF(ISNUMBER($Q300),$Q300*IF($E300="",1,$E300),""),"")</f>
        <v/>
      </c>
      <c r="S300" s="28" t="str">
        <f aca="false">IFERROR(IF($P300="au nombre",IF(N(INDEX(Règles!$D$5:$D$17,MATCH($O300,Règles!$A$5:$A$17,0)))&gt;0,IF($E300="",1,$E300)/INDEX(Règles!$D$5:$D$17,MATCH($O300,Règles!$A$5:$A$17,0)),""),IF($P300="au prix",IF(AND(ISNUMBER($R300),N(INDEX(Règles!$E$5:$E$17,MATCH($O300,Règles!$A$5:$A$17,0)))&gt;0),$R300/INDEX(Règles!$E$5:$E$17,MATCH($O300,Règles!$A$5:$A$17,0)),""),IF(OR($P300="ne compte pas",$P300="absence"),0,""))),"")</f>
        <v/>
      </c>
      <c r="T300" s="26" t="n">
        <f aca="false">IF(AND(ISNUMBER($A300),$B300&lt;&gt;"",$G300&lt;&gt;"",$P300&lt;&gt;"absence"),1,0)</f>
        <v>0</v>
      </c>
      <c r="U300" s="26" t="n">
        <f aca="false">IF($T300=1,IF(COUNTIFS($B$2:$B300,$B300,$A$2:$A300,$A300,$T$2:$T300,1)=1,1,0),0)</f>
        <v>0</v>
      </c>
      <c r="V300" s="29" t="str">
        <f aca="false">IF(AND($A300="",$B300="",$G300=""),"",IF(NOT(ISNUMBER($A300)),"Date manquante ou non reconnue",IF($B300="","Technicien manquant",IF(COUNTIF(Production!$A$7:$A$21,$B300)=0,"Technicien absent de la liste (onglet Production)",IF($G300="","Code BPU manquant (colonne G)",IF($O300="?","Code BPU inconnu (onglet Prestations)",IF($P300="?","Catégorie inconnue (onglet Règles)",IF(AND($E300&lt;&gt;"",NOT(ISNUMBER($E300))),"Quantité non reconnue",IF(AND($P300="au prix",NOT(ISNUMBER($Q300))),"Prix sur devis à saisir (colonne I)",IF($S300="","Règle à compléter (onglet Règles)",""))))))))))</f>
        <v/>
      </c>
    </row>
    <row r="301" customFormat="false" ht="15" hidden="false" customHeight="false" outlineLevel="0" collapsed="false">
      <c r="A301" s="23"/>
      <c r="I301" s="24"/>
      <c r="J301" s="24"/>
      <c r="N301" s="25"/>
      <c r="O301" s="26" t="str">
        <f aca="false">IF($G301="","",IFERROR(INDEX(Prestations!$F$5:$F$256,MATCH($G301,Prestations!$B$5:$B$256,0)),"?"))</f>
        <v/>
      </c>
      <c r="P301" s="26" t="str">
        <f aca="false">IF($O301="","",IF($O301="?","?",IFERROR(INDEX(Règles!$C$5:$C$17,MATCH($O301,Règles!$A$5:$A$17,0)),"?")))</f>
        <v/>
      </c>
      <c r="Q301" s="27" t="str">
        <f aca="false">IF($G301="","",IF(ISNUMBER($I301),$I301,IFERROR(IF(ISNUMBER(INDEX(Prestations!$E$5:$E$256,MATCH($G301,Prestations!$B$5:$B$256,0))),INDEX(Prestations!$E$5:$E$256,MATCH($G301,Prestations!$B$5:$B$256,0)),""),"")))</f>
        <v/>
      </c>
      <c r="R301" s="27" t="str">
        <f aca="false">IFERROR(IF(ISNUMBER($Q301),$Q301*IF($E301="",1,$E301),""),"")</f>
        <v/>
      </c>
      <c r="S301" s="28" t="str">
        <f aca="false">IFERROR(IF($P301="au nombre",IF(N(INDEX(Règles!$D$5:$D$17,MATCH($O301,Règles!$A$5:$A$17,0)))&gt;0,IF($E301="",1,$E301)/INDEX(Règles!$D$5:$D$17,MATCH($O301,Règles!$A$5:$A$17,0)),""),IF($P301="au prix",IF(AND(ISNUMBER($R301),N(INDEX(Règles!$E$5:$E$17,MATCH($O301,Règles!$A$5:$A$17,0)))&gt;0),$R301/INDEX(Règles!$E$5:$E$17,MATCH($O301,Règles!$A$5:$A$17,0)),""),IF(OR($P301="ne compte pas",$P301="absence"),0,""))),"")</f>
        <v/>
      </c>
      <c r="T301" s="26" t="n">
        <f aca="false">IF(AND(ISNUMBER($A301),$B301&lt;&gt;"",$G301&lt;&gt;"",$P301&lt;&gt;"absence"),1,0)</f>
        <v>0</v>
      </c>
      <c r="U301" s="26" t="n">
        <f aca="false">IF($T301=1,IF(COUNTIFS($B$2:$B301,$B301,$A$2:$A301,$A301,$T$2:$T301,1)=1,1,0),0)</f>
        <v>0</v>
      </c>
      <c r="V301" s="29" t="str">
        <f aca="false">IF(AND($A301="",$B301="",$G301=""),"",IF(NOT(ISNUMBER($A301)),"Date manquante ou non reconnue",IF($B301="","Technicien manquant",IF(COUNTIF(Production!$A$7:$A$21,$B301)=0,"Technicien absent de la liste (onglet Production)",IF($G301="","Code BPU manquant (colonne G)",IF($O301="?","Code BPU inconnu (onglet Prestations)",IF($P301="?","Catégorie inconnue (onglet Règles)",IF(AND($E301&lt;&gt;"",NOT(ISNUMBER($E301))),"Quantité non reconnue",IF(AND($P301="au prix",NOT(ISNUMBER($Q301))),"Prix sur devis à saisir (colonne I)",IF($S301="","Règle à compléter (onglet Règles)",""))))))))))</f>
        <v/>
      </c>
    </row>
    <row r="302" customFormat="false" ht="15" hidden="false" customHeight="false" outlineLevel="0" collapsed="false">
      <c r="A302" s="23"/>
      <c r="I302" s="24"/>
      <c r="J302" s="24"/>
      <c r="N302" s="25"/>
      <c r="O302" s="26" t="str">
        <f aca="false">IF($G302="","",IFERROR(INDEX(Prestations!$F$5:$F$256,MATCH($G302,Prestations!$B$5:$B$256,0)),"?"))</f>
        <v/>
      </c>
      <c r="P302" s="26" t="str">
        <f aca="false">IF($O302="","",IF($O302="?","?",IFERROR(INDEX(Règles!$C$5:$C$17,MATCH($O302,Règles!$A$5:$A$17,0)),"?")))</f>
        <v/>
      </c>
      <c r="Q302" s="27" t="str">
        <f aca="false">IF($G302="","",IF(ISNUMBER($I302),$I302,IFERROR(IF(ISNUMBER(INDEX(Prestations!$E$5:$E$256,MATCH($G302,Prestations!$B$5:$B$256,0))),INDEX(Prestations!$E$5:$E$256,MATCH($G302,Prestations!$B$5:$B$256,0)),""),"")))</f>
        <v/>
      </c>
      <c r="R302" s="27" t="str">
        <f aca="false">IFERROR(IF(ISNUMBER($Q302),$Q302*IF($E302="",1,$E302),""),"")</f>
        <v/>
      </c>
      <c r="S302" s="28" t="str">
        <f aca="false">IFERROR(IF($P302="au nombre",IF(N(INDEX(Règles!$D$5:$D$17,MATCH($O302,Règles!$A$5:$A$17,0)))&gt;0,IF($E302="",1,$E302)/INDEX(Règles!$D$5:$D$17,MATCH($O302,Règles!$A$5:$A$17,0)),""),IF($P302="au prix",IF(AND(ISNUMBER($R302),N(INDEX(Règles!$E$5:$E$17,MATCH($O302,Règles!$A$5:$A$17,0)))&gt;0),$R302/INDEX(Règles!$E$5:$E$17,MATCH($O302,Règles!$A$5:$A$17,0)),""),IF(OR($P302="ne compte pas",$P302="absence"),0,""))),"")</f>
        <v/>
      </c>
      <c r="T302" s="26" t="n">
        <f aca="false">IF(AND(ISNUMBER($A302),$B302&lt;&gt;"",$G302&lt;&gt;"",$P302&lt;&gt;"absence"),1,0)</f>
        <v>0</v>
      </c>
      <c r="U302" s="26" t="n">
        <f aca="false">IF($T302=1,IF(COUNTIFS($B$2:$B302,$B302,$A$2:$A302,$A302,$T$2:$T302,1)=1,1,0),0)</f>
        <v>0</v>
      </c>
      <c r="V302" s="29" t="str">
        <f aca="false">IF(AND($A302="",$B302="",$G302=""),"",IF(NOT(ISNUMBER($A302)),"Date manquante ou non reconnue",IF($B302="","Technicien manquant",IF(COUNTIF(Production!$A$7:$A$21,$B302)=0,"Technicien absent de la liste (onglet Production)",IF($G302="","Code BPU manquant (colonne G)",IF($O302="?","Code BPU inconnu (onglet Prestations)",IF($P302="?","Catégorie inconnue (onglet Règles)",IF(AND($E302&lt;&gt;"",NOT(ISNUMBER($E302))),"Quantité non reconnue",IF(AND($P302="au prix",NOT(ISNUMBER($Q302))),"Prix sur devis à saisir (colonne I)",IF($S302="","Règle à compléter (onglet Règles)",""))))))))))</f>
        <v/>
      </c>
    </row>
    <row r="303" customFormat="false" ht="15" hidden="false" customHeight="false" outlineLevel="0" collapsed="false">
      <c r="A303" s="23"/>
      <c r="I303" s="24"/>
      <c r="J303" s="24"/>
      <c r="N303" s="25"/>
      <c r="O303" s="26" t="str">
        <f aca="false">IF($G303="","",IFERROR(INDEX(Prestations!$F$5:$F$256,MATCH($G303,Prestations!$B$5:$B$256,0)),"?"))</f>
        <v/>
      </c>
      <c r="P303" s="26" t="str">
        <f aca="false">IF($O303="","",IF($O303="?","?",IFERROR(INDEX(Règles!$C$5:$C$17,MATCH($O303,Règles!$A$5:$A$17,0)),"?")))</f>
        <v/>
      </c>
      <c r="Q303" s="27" t="str">
        <f aca="false">IF($G303="","",IF(ISNUMBER($I303),$I303,IFERROR(IF(ISNUMBER(INDEX(Prestations!$E$5:$E$256,MATCH($G303,Prestations!$B$5:$B$256,0))),INDEX(Prestations!$E$5:$E$256,MATCH($G303,Prestations!$B$5:$B$256,0)),""),"")))</f>
        <v/>
      </c>
      <c r="R303" s="27" t="str">
        <f aca="false">IFERROR(IF(ISNUMBER($Q303),$Q303*IF($E303="",1,$E303),""),"")</f>
        <v/>
      </c>
      <c r="S303" s="28" t="str">
        <f aca="false">IFERROR(IF($P303="au nombre",IF(N(INDEX(Règles!$D$5:$D$17,MATCH($O303,Règles!$A$5:$A$17,0)))&gt;0,IF($E303="",1,$E303)/INDEX(Règles!$D$5:$D$17,MATCH($O303,Règles!$A$5:$A$17,0)),""),IF($P303="au prix",IF(AND(ISNUMBER($R303),N(INDEX(Règles!$E$5:$E$17,MATCH($O303,Règles!$A$5:$A$17,0)))&gt;0),$R303/INDEX(Règles!$E$5:$E$17,MATCH($O303,Règles!$A$5:$A$17,0)),""),IF(OR($P303="ne compte pas",$P303="absence"),0,""))),"")</f>
        <v/>
      </c>
      <c r="T303" s="26" t="n">
        <f aca="false">IF(AND(ISNUMBER($A303),$B303&lt;&gt;"",$G303&lt;&gt;"",$P303&lt;&gt;"absence"),1,0)</f>
        <v>0</v>
      </c>
      <c r="U303" s="26" t="n">
        <f aca="false">IF($T303=1,IF(COUNTIFS($B$2:$B303,$B303,$A$2:$A303,$A303,$T$2:$T303,1)=1,1,0),0)</f>
        <v>0</v>
      </c>
      <c r="V303" s="29" t="str">
        <f aca="false">IF(AND($A303="",$B303="",$G303=""),"",IF(NOT(ISNUMBER($A303)),"Date manquante ou non reconnue",IF($B303="","Technicien manquant",IF(COUNTIF(Production!$A$7:$A$21,$B303)=0,"Technicien absent de la liste (onglet Production)",IF($G303="","Code BPU manquant (colonne G)",IF($O303="?","Code BPU inconnu (onglet Prestations)",IF($P303="?","Catégorie inconnue (onglet Règles)",IF(AND($E303&lt;&gt;"",NOT(ISNUMBER($E303))),"Quantité non reconnue",IF(AND($P303="au prix",NOT(ISNUMBER($Q303))),"Prix sur devis à saisir (colonne I)",IF($S303="","Règle à compléter (onglet Règles)",""))))))))))</f>
        <v/>
      </c>
    </row>
    <row r="304" customFormat="false" ht="15" hidden="false" customHeight="false" outlineLevel="0" collapsed="false">
      <c r="A304" s="23"/>
      <c r="I304" s="24"/>
      <c r="J304" s="24"/>
      <c r="N304" s="25"/>
      <c r="O304" s="26" t="str">
        <f aca="false">IF($G304="","",IFERROR(INDEX(Prestations!$F$5:$F$256,MATCH($G304,Prestations!$B$5:$B$256,0)),"?"))</f>
        <v/>
      </c>
      <c r="P304" s="26" t="str">
        <f aca="false">IF($O304="","",IF($O304="?","?",IFERROR(INDEX(Règles!$C$5:$C$17,MATCH($O304,Règles!$A$5:$A$17,0)),"?")))</f>
        <v/>
      </c>
      <c r="Q304" s="27" t="str">
        <f aca="false">IF($G304="","",IF(ISNUMBER($I304),$I304,IFERROR(IF(ISNUMBER(INDEX(Prestations!$E$5:$E$256,MATCH($G304,Prestations!$B$5:$B$256,0))),INDEX(Prestations!$E$5:$E$256,MATCH($G304,Prestations!$B$5:$B$256,0)),""),"")))</f>
        <v/>
      </c>
      <c r="R304" s="27" t="str">
        <f aca="false">IFERROR(IF(ISNUMBER($Q304),$Q304*IF($E304="",1,$E304),""),"")</f>
        <v/>
      </c>
      <c r="S304" s="28" t="str">
        <f aca="false">IFERROR(IF($P304="au nombre",IF(N(INDEX(Règles!$D$5:$D$17,MATCH($O304,Règles!$A$5:$A$17,0)))&gt;0,IF($E304="",1,$E304)/INDEX(Règles!$D$5:$D$17,MATCH($O304,Règles!$A$5:$A$17,0)),""),IF($P304="au prix",IF(AND(ISNUMBER($R304),N(INDEX(Règles!$E$5:$E$17,MATCH($O304,Règles!$A$5:$A$17,0)))&gt;0),$R304/INDEX(Règles!$E$5:$E$17,MATCH($O304,Règles!$A$5:$A$17,0)),""),IF(OR($P304="ne compte pas",$P304="absence"),0,""))),"")</f>
        <v/>
      </c>
      <c r="T304" s="26" t="n">
        <f aca="false">IF(AND(ISNUMBER($A304),$B304&lt;&gt;"",$G304&lt;&gt;"",$P304&lt;&gt;"absence"),1,0)</f>
        <v>0</v>
      </c>
      <c r="U304" s="26" t="n">
        <f aca="false">IF($T304=1,IF(COUNTIFS($B$2:$B304,$B304,$A$2:$A304,$A304,$T$2:$T304,1)=1,1,0),0)</f>
        <v>0</v>
      </c>
      <c r="V304" s="29" t="str">
        <f aca="false">IF(AND($A304="",$B304="",$G304=""),"",IF(NOT(ISNUMBER($A304)),"Date manquante ou non reconnue",IF($B304="","Technicien manquant",IF(COUNTIF(Production!$A$7:$A$21,$B304)=0,"Technicien absent de la liste (onglet Production)",IF($G304="","Code BPU manquant (colonne G)",IF($O304="?","Code BPU inconnu (onglet Prestations)",IF($P304="?","Catégorie inconnue (onglet Règles)",IF(AND($E304&lt;&gt;"",NOT(ISNUMBER($E304))),"Quantité non reconnue",IF(AND($P304="au prix",NOT(ISNUMBER($Q304))),"Prix sur devis à saisir (colonne I)",IF($S304="","Règle à compléter (onglet Règles)",""))))))))))</f>
        <v/>
      </c>
    </row>
    <row r="305" customFormat="false" ht="15" hidden="false" customHeight="false" outlineLevel="0" collapsed="false">
      <c r="A305" s="23"/>
      <c r="I305" s="24"/>
      <c r="J305" s="24"/>
      <c r="N305" s="25"/>
      <c r="O305" s="26" t="str">
        <f aca="false">IF($G305="","",IFERROR(INDEX(Prestations!$F$5:$F$256,MATCH($G305,Prestations!$B$5:$B$256,0)),"?"))</f>
        <v/>
      </c>
      <c r="P305" s="26" t="str">
        <f aca="false">IF($O305="","",IF($O305="?","?",IFERROR(INDEX(Règles!$C$5:$C$17,MATCH($O305,Règles!$A$5:$A$17,0)),"?")))</f>
        <v/>
      </c>
      <c r="Q305" s="27" t="str">
        <f aca="false">IF($G305="","",IF(ISNUMBER($I305),$I305,IFERROR(IF(ISNUMBER(INDEX(Prestations!$E$5:$E$256,MATCH($G305,Prestations!$B$5:$B$256,0))),INDEX(Prestations!$E$5:$E$256,MATCH($G305,Prestations!$B$5:$B$256,0)),""),"")))</f>
        <v/>
      </c>
      <c r="R305" s="27" t="str">
        <f aca="false">IFERROR(IF(ISNUMBER($Q305),$Q305*IF($E305="",1,$E305),""),"")</f>
        <v/>
      </c>
      <c r="S305" s="28" t="str">
        <f aca="false">IFERROR(IF($P305="au nombre",IF(N(INDEX(Règles!$D$5:$D$17,MATCH($O305,Règles!$A$5:$A$17,0)))&gt;0,IF($E305="",1,$E305)/INDEX(Règles!$D$5:$D$17,MATCH($O305,Règles!$A$5:$A$17,0)),""),IF($P305="au prix",IF(AND(ISNUMBER($R305),N(INDEX(Règles!$E$5:$E$17,MATCH($O305,Règles!$A$5:$A$17,0)))&gt;0),$R305/INDEX(Règles!$E$5:$E$17,MATCH($O305,Règles!$A$5:$A$17,0)),""),IF(OR($P305="ne compte pas",$P305="absence"),0,""))),"")</f>
        <v/>
      </c>
      <c r="T305" s="26" t="n">
        <f aca="false">IF(AND(ISNUMBER($A305),$B305&lt;&gt;"",$G305&lt;&gt;"",$P305&lt;&gt;"absence"),1,0)</f>
        <v>0</v>
      </c>
      <c r="U305" s="26" t="n">
        <f aca="false">IF($T305=1,IF(COUNTIFS($B$2:$B305,$B305,$A$2:$A305,$A305,$T$2:$T305,1)=1,1,0),0)</f>
        <v>0</v>
      </c>
      <c r="V305" s="29" t="str">
        <f aca="false">IF(AND($A305="",$B305="",$G305=""),"",IF(NOT(ISNUMBER($A305)),"Date manquante ou non reconnue",IF($B305="","Technicien manquant",IF(COUNTIF(Production!$A$7:$A$21,$B305)=0,"Technicien absent de la liste (onglet Production)",IF($G305="","Code BPU manquant (colonne G)",IF($O305="?","Code BPU inconnu (onglet Prestations)",IF($P305="?","Catégorie inconnue (onglet Règles)",IF(AND($E305&lt;&gt;"",NOT(ISNUMBER($E305))),"Quantité non reconnue",IF(AND($P305="au prix",NOT(ISNUMBER($Q305))),"Prix sur devis à saisir (colonne I)",IF($S305="","Règle à compléter (onglet Règles)",""))))))))))</f>
        <v/>
      </c>
    </row>
    <row r="306" customFormat="false" ht="15" hidden="false" customHeight="false" outlineLevel="0" collapsed="false">
      <c r="A306" s="23"/>
      <c r="I306" s="24"/>
      <c r="J306" s="24"/>
      <c r="N306" s="25"/>
      <c r="O306" s="26" t="str">
        <f aca="false">IF($G306="","",IFERROR(INDEX(Prestations!$F$5:$F$256,MATCH($G306,Prestations!$B$5:$B$256,0)),"?"))</f>
        <v/>
      </c>
      <c r="P306" s="26" t="str">
        <f aca="false">IF($O306="","",IF($O306="?","?",IFERROR(INDEX(Règles!$C$5:$C$17,MATCH($O306,Règles!$A$5:$A$17,0)),"?")))</f>
        <v/>
      </c>
      <c r="Q306" s="27" t="str">
        <f aca="false">IF($G306="","",IF(ISNUMBER($I306),$I306,IFERROR(IF(ISNUMBER(INDEX(Prestations!$E$5:$E$256,MATCH($G306,Prestations!$B$5:$B$256,0))),INDEX(Prestations!$E$5:$E$256,MATCH($G306,Prestations!$B$5:$B$256,0)),""),"")))</f>
        <v/>
      </c>
      <c r="R306" s="27" t="str">
        <f aca="false">IFERROR(IF(ISNUMBER($Q306),$Q306*IF($E306="",1,$E306),""),"")</f>
        <v/>
      </c>
      <c r="S306" s="28" t="str">
        <f aca="false">IFERROR(IF($P306="au nombre",IF(N(INDEX(Règles!$D$5:$D$17,MATCH($O306,Règles!$A$5:$A$17,0)))&gt;0,IF($E306="",1,$E306)/INDEX(Règles!$D$5:$D$17,MATCH($O306,Règles!$A$5:$A$17,0)),""),IF($P306="au prix",IF(AND(ISNUMBER($R306),N(INDEX(Règles!$E$5:$E$17,MATCH($O306,Règles!$A$5:$A$17,0)))&gt;0),$R306/INDEX(Règles!$E$5:$E$17,MATCH($O306,Règles!$A$5:$A$17,0)),""),IF(OR($P306="ne compte pas",$P306="absence"),0,""))),"")</f>
        <v/>
      </c>
      <c r="T306" s="26" t="n">
        <f aca="false">IF(AND(ISNUMBER($A306),$B306&lt;&gt;"",$G306&lt;&gt;"",$P306&lt;&gt;"absence"),1,0)</f>
        <v>0</v>
      </c>
      <c r="U306" s="26" t="n">
        <f aca="false">IF($T306=1,IF(COUNTIFS($B$2:$B306,$B306,$A$2:$A306,$A306,$T$2:$T306,1)=1,1,0),0)</f>
        <v>0</v>
      </c>
      <c r="V306" s="29" t="str">
        <f aca="false">IF(AND($A306="",$B306="",$G306=""),"",IF(NOT(ISNUMBER($A306)),"Date manquante ou non reconnue",IF($B306="","Technicien manquant",IF(COUNTIF(Production!$A$7:$A$21,$B306)=0,"Technicien absent de la liste (onglet Production)",IF($G306="","Code BPU manquant (colonne G)",IF($O306="?","Code BPU inconnu (onglet Prestations)",IF($P306="?","Catégorie inconnue (onglet Règles)",IF(AND($E306&lt;&gt;"",NOT(ISNUMBER($E306))),"Quantité non reconnue",IF(AND($P306="au prix",NOT(ISNUMBER($Q306))),"Prix sur devis à saisir (colonne I)",IF($S306="","Règle à compléter (onglet Règles)",""))))))))))</f>
        <v/>
      </c>
    </row>
    <row r="307" customFormat="false" ht="15" hidden="false" customHeight="false" outlineLevel="0" collapsed="false">
      <c r="A307" s="23"/>
      <c r="I307" s="24"/>
      <c r="J307" s="24"/>
      <c r="N307" s="25"/>
      <c r="O307" s="26" t="str">
        <f aca="false">IF($G307="","",IFERROR(INDEX(Prestations!$F$5:$F$256,MATCH($G307,Prestations!$B$5:$B$256,0)),"?"))</f>
        <v/>
      </c>
      <c r="P307" s="26" t="str">
        <f aca="false">IF($O307="","",IF($O307="?","?",IFERROR(INDEX(Règles!$C$5:$C$17,MATCH($O307,Règles!$A$5:$A$17,0)),"?")))</f>
        <v/>
      </c>
      <c r="Q307" s="27" t="str">
        <f aca="false">IF($G307="","",IF(ISNUMBER($I307),$I307,IFERROR(IF(ISNUMBER(INDEX(Prestations!$E$5:$E$256,MATCH($G307,Prestations!$B$5:$B$256,0))),INDEX(Prestations!$E$5:$E$256,MATCH($G307,Prestations!$B$5:$B$256,0)),""),"")))</f>
        <v/>
      </c>
      <c r="R307" s="27" t="str">
        <f aca="false">IFERROR(IF(ISNUMBER($Q307),$Q307*IF($E307="",1,$E307),""),"")</f>
        <v/>
      </c>
      <c r="S307" s="28" t="str">
        <f aca="false">IFERROR(IF($P307="au nombre",IF(N(INDEX(Règles!$D$5:$D$17,MATCH($O307,Règles!$A$5:$A$17,0)))&gt;0,IF($E307="",1,$E307)/INDEX(Règles!$D$5:$D$17,MATCH($O307,Règles!$A$5:$A$17,0)),""),IF($P307="au prix",IF(AND(ISNUMBER($R307),N(INDEX(Règles!$E$5:$E$17,MATCH($O307,Règles!$A$5:$A$17,0)))&gt;0),$R307/INDEX(Règles!$E$5:$E$17,MATCH($O307,Règles!$A$5:$A$17,0)),""),IF(OR($P307="ne compte pas",$P307="absence"),0,""))),"")</f>
        <v/>
      </c>
      <c r="T307" s="26" t="n">
        <f aca="false">IF(AND(ISNUMBER($A307),$B307&lt;&gt;"",$G307&lt;&gt;"",$P307&lt;&gt;"absence"),1,0)</f>
        <v>0</v>
      </c>
      <c r="U307" s="26" t="n">
        <f aca="false">IF($T307=1,IF(COUNTIFS($B$2:$B307,$B307,$A$2:$A307,$A307,$T$2:$T307,1)=1,1,0),0)</f>
        <v>0</v>
      </c>
      <c r="V307" s="29" t="str">
        <f aca="false">IF(AND($A307="",$B307="",$G307=""),"",IF(NOT(ISNUMBER($A307)),"Date manquante ou non reconnue",IF($B307="","Technicien manquant",IF(COUNTIF(Production!$A$7:$A$21,$B307)=0,"Technicien absent de la liste (onglet Production)",IF($G307="","Code BPU manquant (colonne G)",IF($O307="?","Code BPU inconnu (onglet Prestations)",IF($P307="?","Catégorie inconnue (onglet Règles)",IF(AND($E307&lt;&gt;"",NOT(ISNUMBER($E307))),"Quantité non reconnue",IF(AND($P307="au prix",NOT(ISNUMBER($Q307))),"Prix sur devis à saisir (colonne I)",IF($S307="","Règle à compléter (onglet Règles)",""))))))))))</f>
        <v/>
      </c>
    </row>
    <row r="308" customFormat="false" ht="15" hidden="false" customHeight="false" outlineLevel="0" collapsed="false">
      <c r="A308" s="23"/>
      <c r="I308" s="24"/>
      <c r="J308" s="24"/>
      <c r="N308" s="25"/>
      <c r="O308" s="26" t="str">
        <f aca="false">IF($G308="","",IFERROR(INDEX(Prestations!$F$5:$F$256,MATCH($G308,Prestations!$B$5:$B$256,0)),"?"))</f>
        <v/>
      </c>
      <c r="P308" s="26" t="str">
        <f aca="false">IF($O308="","",IF($O308="?","?",IFERROR(INDEX(Règles!$C$5:$C$17,MATCH($O308,Règles!$A$5:$A$17,0)),"?")))</f>
        <v/>
      </c>
      <c r="Q308" s="27" t="str">
        <f aca="false">IF($G308="","",IF(ISNUMBER($I308),$I308,IFERROR(IF(ISNUMBER(INDEX(Prestations!$E$5:$E$256,MATCH($G308,Prestations!$B$5:$B$256,0))),INDEX(Prestations!$E$5:$E$256,MATCH($G308,Prestations!$B$5:$B$256,0)),""),"")))</f>
        <v/>
      </c>
      <c r="R308" s="27" t="str">
        <f aca="false">IFERROR(IF(ISNUMBER($Q308),$Q308*IF($E308="",1,$E308),""),"")</f>
        <v/>
      </c>
      <c r="S308" s="28" t="str">
        <f aca="false">IFERROR(IF($P308="au nombre",IF(N(INDEX(Règles!$D$5:$D$17,MATCH($O308,Règles!$A$5:$A$17,0)))&gt;0,IF($E308="",1,$E308)/INDEX(Règles!$D$5:$D$17,MATCH($O308,Règles!$A$5:$A$17,0)),""),IF($P308="au prix",IF(AND(ISNUMBER($R308),N(INDEX(Règles!$E$5:$E$17,MATCH($O308,Règles!$A$5:$A$17,0)))&gt;0),$R308/INDEX(Règles!$E$5:$E$17,MATCH($O308,Règles!$A$5:$A$17,0)),""),IF(OR($P308="ne compte pas",$P308="absence"),0,""))),"")</f>
        <v/>
      </c>
      <c r="T308" s="26" t="n">
        <f aca="false">IF(AND(ISNUMBER($A308),$B308&lt;&gt;"",$G308&lt;&gt;"",$P308&lt;&gt;"absence"),1,0)</f>
        <v>0</v>
      </c>
      <c r="U308" s="26" t="n">
        <f aca="false">IF($T308=1,IF(COUNTIFS($B$2:$B308,$B308,$A$2:$A308,$A308,$T$2:$T308,1)=1,1,0),0)</f>
        <v>0</v>
      </c>
      <c r="V308" s="29" t="str">
        <f aca="false">IF(AND($A308="",$B308="",$G308=""),"",IF(NOT(ISNUMBER($A308)),"Date manquante ou non reconnue",IF($B308="","Technicien manquant",IF(COUNTIF(Production!$A$7:$A$21,$B308)=0,"Technicien absent de la liste (onglet Production)",IF($G308="","Code BPU manquant (colonne G)",IF($O308="?","Code BPU inconnu (onglet Prestations)",IF($P308="?","Catégorie inconnue (onglet Règles)",IF(AND($E308&lt;&gt;"",NOT(ISNUMBER($E308))),"Quantité non reconnue",IF(AND($P308="au prix",NOT(ISNUMBER($Q308))),"Prix sur devis à saisir (colonne I)",IF($S308="","Règle à compléter (onglet Règles)",""))))))))))</f>
        <v/>
      </c>
    </row>
    <row r="309" customFormat="false" ht="15" hidden="false" customHeight="false" outlineLevel="0" collapsed="false">
      <c r="A309" s="23"/>
      <c r="I309" s="24"/>
      <c r="J309" s="24"/>
      <c r="N309" s="25"/>
      <c r="O309" s="26" t="str">
        <f aca="false">IF($G309="","",IFERROR(INDEX(Prestations!$F$5:$F$256,MATCH($G309,Prestations!$B$5:$B$256,0)),"?"))</f>
        <v/>
      </c>
      <c r="P309" s="26" t="str">
        <f aca="false">IF($O309="","",IF($O309="?","?",IFERROR(INDEX(Règles!$C$5:$C$17,MATCH($O309,Règles!$A$5:$A$17,0)),"?")))</f>
        <v/>
      </c>
      <c r="Q309" s="27" t="str">
        <f aca="false">IF($G309="","",IF(ISNUMBER($I309),$I309,IFERROR(IF(ISNUMBER(INDEX(Prestations!$E$5:$E$256,MATCH($G309,Prestations!$B$5:$B$256,0))),INDEX(Prestations!$E$5:$E$256,MATCH($G309,Prestations!$B$5:$B$256,0)),""),"")))</f>
        <v/>
      </c>
      <c r="R309" s="27" t="str">
        <f aca="false">IFERROR(IF(ISNUMBER($Q309),$Q309*IF($E309="",1,$E309),""),"")</f>
        <v/>
      </c>
      <c r="S309" s="28" t="str">
        <f aca="false">IFERROR(IF($P309="au nombre",IF(N(INDEX(Règles!$D$5:$D$17,MATCH($O309,Règles!$A$5:$A$17,0)))&gt;0,IF($E309="",1,$E309)/INDEX(Règles!$D$5:$D$17,MATCH($O309,Règles!$A$5:$A$17,0)),""),IF($P309="au prix",IF(AND(ISNUMBER($R309),N(INDEX(Règles!$E$5:$E$17,MATCH($O309,Règles!$A$5:$A$17,0)))&gt;0),$R309/INDEX(Règles!$E$5:$E$17,MATCH($O309,Règles!$A$5:$A$17,0)),""),IF(OR($P309="ne compte pas",$P309="absence"),0,""))),"")</f>
        <v/>
      </c>
      <c r="T309" s="26" t="n">
        <f aca="false">IF(AND(ISNUMBER($A309),$B309&lt;&gt;"",$G309&lt;&gt;"",$P309&lt;&gt;"absence"),1,0)</f>
        <v>0</v>
      </c>
      <c r="U309" s="26" t="n">
        <f aca="false">IF($T309=1,IF(COUNTIFS($B$2:$B309,$B309,$A$2:$A309,$A309,$T$2:$T309,1)=1,1,0),0)</f>
        <v>0</v>
      </c>
      <c r="V309" s="29" t="str">
        <f aca="false">IF(AND($A309="",$B309="",$G309=""),"",IF(NOT(ISNUMBER($A309)),"Date manquante ou non reconnue",IF($B309="","Technicien manquant",IF(COUNTIF(Production!$A$7:$A$21,$B309)=0,"Technicien absent de la liste (onglet Production)",IF($G309="","Code BPU manquant (colonne G)",IF($O309="?","Code BPU inconnu (onglet Prestations)",IF($P309="?","Catégorie inconnue (onglet Règles)",IF(AND($E309&lt;&gt;"",NOT(ISNUMBER($E309))),"Quantité non reconnue",IF(AND($P309="au prix",NOT(ISNUMBER($Q309))),"Prix sur devis à saisir (colonne I)",IF($S309="","Règle à compléter (onglet Règles)",""))))))))))</f>
        <v/>
      </c>
    </row>
    <row r="310" customFormat="false" ht="15" hidden="false" customHeight="false" outlineLevel="0" collapsed="false">
      <c r="A310" s="23"/>
      <c r="I310" s="24"/>
      <c r="J310" s="24"/>
      <c r="N310" s="25"/>
      <c r="O310" s="26" t="str">
        <f aca="false">IF($G310="","",IFERROR(INDEX(Prestations!$F$5:$F$256,MATCH($G310,Prestations!$B$5:$B$256,0)),"?"))</f>
        <v/>
      </c>
      <c r="P310" s="26" t="str">
        <f aca="false">IF($O310="","",IF($O310="?","?",IFERROR(INDEX(Règles!$C$5:$C$17,MATCH($O310,Règles!$A$5:$A$17,0)),"?")))</f>
        <v/>
      </c>
      <c r="Q310" s="27" t="str">
        <f aca="false">IF($G310="","",IF(ISNUMBER($I310),$I310,IFERROR(IF(ISNUMBER(INDEX(Prestations!$E$5:$E$256,MATCH($G310,Prestations!$B$5:$B$256,0))),INDEX(Prestations!$E$5:$E$256,MATCH($G310,Prestations!$B$5:$B$256,0)),""),"")))</f>
        <v/>
      </c>
      <c r="R310" s="27" t="str">
        <f aca="false">IFERROR(IF(ISNUMBER($Q310),$Q310*IF($E310="",1,$E310),""),"")</f>
        <v/>
      </c>
      <c r="S310" s="28" t="str">
        <f aca="false">IFERROR(IF($P310="au nombre",IF(N(INDEX(Règles!$D$5:$D$17,MATCH($O310,Règles!$A$5:$A$17,0)))&gt;0,IF($E310="",1,$E310)/INDEX(Règles!$D$5:$D$17,MATCH($O310,Règles!$A$5:$A$17,0)),""),IF($P310="au prix",IF(AND(ISNUMBER($R310),N(INDEX(Règles!$E$5:$E$17,MATCH($O310,Règles!$A$5:$A$17,0)))&gt;0),$R310/INDEX(Règles!$E$5:$E$17,MATCH($O310,Règles!$A$5:$A$17,0)),""),IF(OR($P310="ne compte pas",$P310="absence"),0,""))),"")</f>
        <v/>
      </c>
      <c r="T310" s="26" t="n">
        <f aca="false">IF(AND(ISNUMBER($A310),$B310&lt;&gt;"",$G310&lt;&gt;"",$P310&lt;&gt;"absence"),1,0)</f>
        <v>0</v>
      </c>
      <c r="U310" s="26" t="n">
        <f aca="false">IF($T310=1,IF(COUNTIFS($B$2:$B310,$B310,$A$2:$A310,$A310,$T$2:$T310,1)=1,1,0),0)</f>
        <v>0</v>
      </c>
      <c r="V310" s="29" t="str">
        <f aca="false">IF(AND($A310="",$B310="",$G310=""),"",IF(NOT(ISNUMBER($A310)),"Date manquante ou non reconnue",IF($B310="","Technicien manquant",IF(COUNTIF(Production!$A$7:$A$21,$B310)=0,"Technicien absent de la liste (onglet Production)",IF($G310="","Code BPU manquant (colonne G)",IF($O310="?","Code BPU inconnu (onglet Prestations)",IF($P310="?","Catégorie inconnue (onglet Règles)",IF(AND($E310&lt;&gt;"",NOT(ISNUMBER($E310))),"Quantité non reconnue",IF(AND($P310="au prix",NOT(ISNUMBER($Q310))),"Prix sur devis à saisir (colonne I)",IF($S310="","Règle à compléter (onglet Règles)",""))))))))))</f>
        <v/>
      </c>
    </row>
    <row r="311" customFormat="false" ht="15" hidden="false" customHeight="false" outlineLevel="0" collapsed="false">
      <c r="A311" s="23"/>
      <c r="I311" s="24"/>
      <c r="J311" s="24"/>
      <c r="N311" s="25"/>
      <c r="O311" s="26" t="str">
        <f aca="false">IF($G311="","",IFERROR(INDEX(Prestations!$F$5:$F$256,MATCH($G311,Prestations!$B$5:$B$256,0)),"?"))</f>
        <v/>
      </c>
      <c r="P311" s="26" t="str">
        <f aca="false">IF($O311="","",IF($O311="?","?",IFERROR(INDEX(Règles!$C$5:$C$17,MATCH($O311,Règles!$A$5:$A$17,0)),"?")))</f>
        <v/>
      </c>
      <c r="Q311" s="27" t="str">
        <f aca="false">IF($G311="","",IF(ISNUMBER($I311),$I311,IFERROR(IF(ISNUMBER(INDEX(Prestations!$E$5:$E$256,MATCH($G311,Prestations!$B$5:$B$256,0))),INDEX(Prestations!$E$5:$E$256,MATCH($G311,Prestations!$B$5:$B$256,0)),""),"")))</f>
        <v/>
      </c>
      <c r="R311" s="27" t="str">
        <f aca="false">IFERROR(IF(ISNUMBER($Q311),$Q311*IF($E311="",1,$E311),""),"")</f>
        <v/>
      </c>
      <c r="S311" s="28" t="str">
        <f aca="false">IFERROR(IF($P311="au nombre",IF(N(INDEX(Règles!$D$5:$D$17,MATCH($O311,Règles!$A$5:$A$17,0)))&gt;0,IF($E311="",1,$E311)/INDEX(Règles!$D$5:$D$17,MATCH($O311,Règles!$A$5:$A$17,0)),""),IF($P311="au prix",IF(AND(ISNUMBER($R311),N(INDEX(Règles!$E$5:$E$17,MATCH($O311,Règles!$A$5:$A$17,0)))&gt;0),$R311/INDEX(Règles!$E$5:$E$17,MATCH($O311,Règles!$A$5:$A$17,0)),""),IF(OR($P311="ne compte pas",$P311="absence"),0,""))),"")</f>
        <v/>
      </c>
      <c r="T311" s="26" t="n">
        <f aca="false">IF(AND(ISNUMBER($A311),$B311&lt;&gt;"",$G311&lt;&gt;"",$P311&lt;&gt;"absence"),1,0)</f>
        <v>0</v>
      </c>
      <c r="U311" s="26" t="n">
        <f aca="false">IF($T311=1,IF(COUNTIFS($B$2:$B311,$B311,$A$2:$A311,$A311,$T$2:$T311,1)=1,1,0),0)</f>
        <v>0</v>
      </c>
      <c r="V311" s="29" t="str">
        <f aca="false">IF(AND($A311="",$B311="",$G311=""),"",IF(NOT(ISNUMBER($A311)),"Date manquante ou non reconnue",IF($B311="","Technicien manquant",IF(COUNTIF(Production!$A$7:$A$21,$B311)=0,"Technicien absent de la liste (onglet Production)",IF($G311="","Code BPU manquant (colonne G)",IF($O311="?","Code BPU inconnu (onglet Prestations)",IF($P311="?","Catégorie inconnue (onglet Règles)",IF(AND($E311&lt;&gt;"",NOT(ISNUMBER($E311))),"Quantité non reconnue",IF(AND($P311="au prix",NOT(ISNUMBER($Q311))),"Prix sur devis à saisir (colonne I)",IF($S311="","Règle à compléter (onglet Règles)",""))))))))))</f>
        <v/>
      </c>
    </row>
    <row r="312" customFormat="false" ht="15" hidden="false" customHeight="false" outlineLevel="0" collapsed="false">
      <c r="A312" s="23"/>
      <c r="I312" s="24"/>
      <c r="J312" s="24"/>
      <c r="N312" s="25"/>
      <c r="O312" s="26" t="str">
        <f aca="false">IF($G312="","",IFERROR(INDEX(Prestations!$F$5:$F$256,MATCH($G312,Prestations!$B$5:$B$256,0)),"?"))</f>
        <v/>
      </c>
      <c r="P312" s="26" t="str">
        <f aca="false">IF($O312="","",IF($O312="?","?",IFERROR(INDEX(Règles!$C$5:$C$17,MATCH($O312,Règles!$A$5:$A$17,0)),"?")))</f>
        <v/>
      </c>
      <c r="Q312" s="27" t="str">
        <f aca="false">IF($G312="","",IF(ISNUMBER($I312),$I312,IFERROR(IF(ISNUMBER(INDEX(Prestations!$E$5:$E$256,MATCH($G312,Prestations!$B$5:$B$256,0))),INDEX(Prestations!$E$5:$E$256,MATCH($G312,Prestations!$B$5:$B$256,0)),""),"")))</f>
        <v/>
      </c>
      <c r="R312" s="27" t="str">
        <f aca="false">IFERROR(IF(ISNUMBER($Q312),$Q312*IF($E312="",1,$E312),""),"")</f>
        <v/>
      </c>
      <c r="S312" s="28" t="str">
        <f aca="false">IFERROR(IF($P312="au nombre",IF(N(INDEX(Règles!$D$5:$D$17,MATCH($O312,Règles!$A$5:$A$17,0)))&gt;0,IF($E312="",1,$E312)/INDEX(Règles!$D$5:$D$17,MATCH($O312,Règles!$A$5:$A$17,0)),""),IF($P312="au prix",IF(AND(ISNUMBER($R312),N(INDEX(Règles!$E$5:$E$17,MATCH($O312,Règles!$A$5:$A$17,0)))&gt;0),$R312/INDEX(Règles!$E$5:$E$17,MATCH($O312,Règles!$A$5:$A$17,0)),""),IF(OR($P312="ne compte pas",$P312="absence"),0,""))),"")</f>
        <v/>
      </c>
      <c r="T312" s="26" t="n">
        <f aca="false">IF(AND(ISNUMBER($A312),$B312&lt;&gt;"",$G312&lt;&gt;"",$P312&lt;&gt;"absence"),1,0)</f>
        <v>0</v>
      </c>
      <c r="U312" s="26" t="n">
        <f aca="false">IF($T312=1,IF(COUNTIFS($B$2:$B312,$B312,$A$2:$A312,$A312,$T$2:$T312,1)=1,1,0),0)</f>
        <v>0</v>
      </c>
      <c r="V312" s="29" t="str">
        <f aca="false">IF(AND($A312="",$B312="",$G312=""),"",IF(NOT(ISNUMBER($A312)),"Date manquante ou non reconnue",IF($B312="","Technicien manquant",IF(COUNTIF(Production!$A$7:$A$21,$B312)=0,"Technicien absent de la liste (onglet Production)",IF($G312="","Code BPU manquant (colonne G)",IF($O312="?","Code BPU inconnu (onglet Prestations)",IF($P312="?","Catégorie inconnue (onglet Règles)",IF(AND($E312&lt;&gt;"",NOT(ISNUMBER($E312))),"Quantité non reconnue",IF(AND($P312="au prix",NOT(ISNUMBER($Q312))),"Prix sur devis à saisir (colonne I)",IF($S312="","Règle à compléter (onglet Règles)",""))))))))))</f>
        <v/>
      </c>
    </row>
    <row r="313" customFormat="false" ht="15" hidden="false" customHeight="false" outlineLevel="0" collapsed="false">
      <c r="A313" s="23"/>
      <c r="I313" s="24"/>
      <c r="J313" s="24"/>
      <c r="N313" s="25"/>
      <c r="O313" s="26" t="str">
        <f aca="false">IF($G313="","",IFERROR(INDEX(Prestations!$F$5:$F$256,MATCH($G313,Prestations!$B$5:$B$256,0)),"?"))</f>
        <v/>
      </c>
      <c r="P313" s="26" t="str">
        <f aca="false">IF($O313="","",IF($O313="?","?",IFERROR(INDEX(Règles!$C$5:$C$17,MATCH($O313,Règles!$A$5:$A$17,0)),"?")))</f>
        <v/>
      </c>
      <c r="Q313" s="27" t="str">
        <f aca="false">IF($G313="","",IF(ISNUMBER($I313),$I313,IFERROR(IF(ISNUMBER(INDEX(Prestations!$E$5:$E$256,MATCH($G313,Prestations!$B$5:$B$256,0))),INDEX(Prestations!$E$5:$E$256,MATCH($G313,Prestations!$B$5:$B$256,0)),""),"")))</f>
        <v/>
      </c>
      <c r="R313" s="27" t="str">
        <f aca="false">IFERROR(IF(ISNUMBER($Q313),$Q313*IF($E313="",1,$E313),""),"")</f>
        <v/>
      </c>
      <c r="S313" s="28" t="str">
        <f aca="false">IFERROR(IF($P313="au nombre",IF(N(INDEX(Règles!$D$5:$D$17,MATCH($O313,Règles!$A$5:$A$17,0)))&gt;0,IF($E313="",1,$E313)/INDEX(Règles!$D$5:$D$17,MATCH($O313,Règles!$A$5:$A$17,0)),""),IF($P313="au prix",IF(AND(ISNUMBER($R313),N(INDEX(Règles!$E$5:$E$17,MATCH($O313,Règles!$A$5:$A$17,0)))&gt;0),$R313/INDEX(Règles!$E$5:$E$17,MATCH($O313,Règles!$A$5:$A$17,0)),""),IF(OR($P313="ne compte pas",$P313="absence"),0,""))),"")</f>
        <v/>
      </c>
      <c r="T313" s="26" t="n">
        <f aca="false">IF(AND(ISNUMBER($A313),$B313&lt;&gt;"",$G313&lt;&gt;"",$P313&lt;&gt;"absence"),1,0)</f>
        <v>0</v>
      </c>
      <c r="U313" s="26" t="n">
        <f aca="false">IF($T313=1,IF(COUNTIFS($B$2:$B313,$B313,$A$2:$A313,$A313,$T$2:$T313,1)=1,1,0),0)</f>
        <v>0</v>
      </c>
      <c r="V313" s="29" t="str">
        <f aca="false">IF(AND($A313="",$B313="",$G313=""),"",IF(NOT(ISNUMBER($A313)),"Date manquante ou non reconnue",IF($B313="","Technicien manquant",IF(COUNTIF(Production!$A$7:$A$21,$B313)=0,"Technicien absent de la liste (onglet Production)",IF($G313="","Code BPU manquant (colonne G)",IF($O313="?","Code BPU inconnu (onglet Prestations)",IF($P313="?","Catégorie inconnue (onglet Règles)",IF(AND($E313&lt;&gt;"",NOT(ISNUMBER($E313))),"Quantité non reconnue",IF(AND($P313="au prix",NOT(ISNUMBER($Q313))),"Prix sur devis à saisir (colonne I)",IF($S313="","Règle à compléter (onglet Règles)",""))))))))))</f>
        <v/>
      </c>
    </row>
    <row r="314" customFormat="false" ht="15" hidden="false" customHeight="false" outlineLevel="0" collapsed="false">
      <c r="A314" s="23"/>
      <c r="I314" s="24"/>
      <c r="J314" s="24"/>
      <c r="N314" s="25"/>
      <c r="O314" s="26" t="str">
        <f aca="false">IF($G314="","",IFERROR(INDEX(Prestations!$F$5:$F$256,MATCH($G314,Prestations!$B$5:$B$256,0)),"?"))</f>
        <v/>
      </c>
      <c r="P314" s="26" t="str">
        <f aca="false">IF($O314="","",IF($O314="?","?",IFERROR(INDEX(Règles!$C$5:$C$17,MATCH($O314,Règles!$A$5:$A$17,0)),"?")))</f>
        <v/>
      </c>
      <c r="Q314" s="27" t="str">
        <f aca="false">IF($G314="","",IF(ISNUMBER($I314),$I314,IFERROR(IF(ISNUMBER(INDEX(Prestations!$E$5:$E$256,MATCH($G314,Prestations!$B$5:$B$256,0))),INDEX(Prestations!$E$5:$E$256,MATCH($G314,Prestations!$B$5:$B$256,0)),""),"")))</f>
        <v/>
      </c>
      <c r="R314" s="27" t="str">
        <f aca="false">IFERROR(IF(ISNUMBER($Q314),$Q314*IF($E314="",1,$E314),""),"")</f>
        <v/>
      </c>
      <c r="S314" s="28" t="str">
        <f aca="false">IFERROR(IF($P314="au nombre",IF(N(INDEX(Règles!$D$5:$D$17,MATCH($O314,Règles!$A$5:$A$17,0)))&gt;0,IF($E314="",1,$E314)/INDEX(Règles!$D$5:$D$17,MATCH($O314,Règles!$A$5:$A$17,0)),""),IF($P314="au prix",IF(AND(ISNUMBER($R314),N(INDEX(Règles!$E$5:$E$17,MATCH($O314,Règles!$A$5:$A$17,0)))&gt;0),$R314/INDEX(Règles!$E$5:$E$17,MATCH($O314,Règles!$A$5:$A$17,0)),""),IF(OR($P314="ne compte pas",$P314="absence"),0,""))),"")</f>
        <v/>
      </c>
      <c r="T314" s="26" t="n">
        <f aca="false">IF(AND(ISNUMBER($A314),$B314&lt;&gt;"",$G314&lt;&gt;"",$P314&lt;&gt;"absence"),1,0)</f>
        <v>0</v>
      </c>
      <c r="U314" s="26" t="n">
        <f aca="false">IF($T314=1,IF(COUNTIFS($B$2:$B314,$B314,$A$2:$A314,$A314,$T$2:$T314,1)=1,1,0),0)</f>
        <v>0</v>
      </c>
      <c r="V314" s="29" t="str">
        <f aca="false">IF(AND($A314="",$B314="",$G314=""),"",IF(NOT(ISNUMBER($A314)),"Date manquante ou non reconnue",IF($B314="","Technicien manquant",IF(COUNTIF(Production!$A$7:$A$21,$B314)=0,"Technicien absent de la liste (onglet Production)",IF($G314="","Code BPU manquant (colonne G)",IF($O314="?","Code BPU inconnu (onglet Prestations)",IF($P314="?","Catégorie inconnue (onglet Règles)",IF(AND($E314&lt;&gt;"",NOT(ISNUMBER($E314))),"Quantité non reconnue",IF(AND($P314="au prix",NOT(ISNUMBER($Q314))),"Prix sur devis à saisir (colonne I)",IF($S314="","Règle à compléter (onglet Règles)",""))))))))))</f>
        <v/>
      </c>
    </row>
    <row r="315" customFormat="false" ht="15" hidden="false" customHeight="false" outlineLevel="0" collapsed="false">
      <c r="A315" s="23"/>
      <c r="I315" s="24"/>
      <c r="J315" s="24"/>
      <c r="N315" s="25"/>
      <c r="O315" s="26" t="str">
        <f aca="false">IF($G315="","",IFERROR(INDEX(Prestations!$F$5:$F$256,MATCH($G315,Prestations!$B$5:$B$256,0)),"?"))</f>
        <v/>
      </c>
      <c r="P315" s="26" t="str">
        <f aca="false">IF($O315="","",IF($O315="?","?",IFERROR(INDEX(Règles!$C$5:$C$17,MATCH($O315,Règles!$A$5:$A$17,0)),"?")))</f>
        <v/>
      </c>
      <c r="Q315" s="27" t="str">
        <f aca="false">IF($G315="","",IF(ISNUMBER($I315),$I315,IFERROR(IF(ISNUMBER(INDEX(Prestations!$E$5:$E$256,MATCH($G315,Prestations!$B$5:$B$256,0))),INDEX(Prestations!$E$5:$E$256,MATCH($G315,Prestations!$B$5:$B$256,0)),""),"")))</f>
        <v/>
      </c>
      <c r="R315" s="27" t="str">
        <f aca="false">IFERROR(IF(ISNUMBER($Q315),$Q315*IF($E315="",1,$E315),""),"")</f>
        <v/>
      </c>
      <c r="S315" s="28" t="str">
        <f aca="false">IFERROR(IF($P315="au nombre",IF(N(INDEX(Règles!$D$5:$D$17,MATCH($O315,Règles!$A$5:$A$17,0)))&gt;0,IF($E315="",1,$E315)/INDEX(Règles!$D$5:$D$17,MATCH($O315,Règles!$A$5:$A$17,0)),""),IF($P315="au prix",IF(AND(ISNUMBER($R315),N(INDEX(Règles!$E$5:$E$17,MATCH($O315,Règles!$A$5:$A$17,0)))&gt;0),$R315/INDEX(Règles!$E$5:$E$17,MATCH($O315,Règles!$A$5:$A$17,0)),""),IF(OR($P315="ne compte pas",$P315="absence"),0,""))),"")</f>
        <v/>
      </c>
      <c r="T315" s="26" t="n">
        <f aca="false">IF(AND(ISNUMBER($A315),$B315&lt;&gt;"",$G315&lt;&gt;"",$P315&lt;&gt;"absence"),1,0)</f>
        <v>0</v>
      </c>
      <c r="U315" s="26" t="n">
        <f aca="false">IF($T315=1,IF(COUNTIFS($B$2:$B315,$B315,$A$2:$A315,$A315,$T$2:$T315,1)=1,1,0),0)</f>
        <v>0</v>
      </c>
      <c r="V315" s="29" t="str">
        <f aca="false">IF(AND($A315="",$B315="",$G315=""),"",IF(NOT(ISNUMBER($A315)),"Date manquante ou non reconnue",IF($B315="","Technicien manquant",IF(COUNTIF(Production!$A$7:$A$21,$B315)=0,"Technicien absent de la liste (onglet Production)",IF($G315="","Code BPU manquant (colonne G)",IF($O315="?","Code BPU inconnu (onglet Prestations)",IF($P315="?","Catégorie inconnue (onglet Règles)",IF(AND($E315&lt;&gt;"",NOT(ISNUMBER($E315))),"Quantité non reconnue",IF(AND($P315="au prix",NOT(ISNUMBER($Q315))),"Prix sur devis à saisir (colonne I)",IF($S315="","Règle à compléter (onglet Règles)",""))))))))))</f>
        <v/>
      </c>
    </row>
    <row r="316" customFormat="false" ht="15" hidden="false" customHeight="false" outlineLevel="0" collapsed="false">
      <c r="A316" s="23"/>
      <c r="I316" s="24"/>
      <c r="J316" s="24"/>
      <c r="N316" s="25"/>
      <c r="O316" s="26" t="str">
        <f aca="false">IF($G316="","",IFERROR(INDEX(Prestations!$F$5:$F$256,MATCH($G316,Prestations!$B$5:$B$256,0)),"?"))</f>
        <v/>
      </c>
      <c r="P316" s="26" t="str">
        <f aca="false">IF($O316="","",IF($O316="?","?",IFERROR(INDEX(Règles!$C$5:$C$17,MATCH($O316,Règles!$A$5:$A$17,0)),"?")))</f>
        <v/>
      </c>
      <c r="Q316" s="27" t="str">
        <f aca="false">IF($G316="","",IF(ISNUMBER($I316),$I316,IFERROR(IF(ISNUMBER(INDEX(Prestations!$E$5:$E$256,MATCH($G316,Prestations!$B$5:$B$256,0))),INDEX(Prestations!$E$5:$E$256,MATCH($G316,Prestations!$B$5:$B$256,0)),""),"")))</f>
        <v/>
      </c>
      <c r="R316" s="27" t="str">
        <f aca="false">IFERROR(IF(ISNUMBER($Q316),$Q316*IF($E316="",1,$E316),""),"")</f>
        <v/>
      </c>
      <c r="S316" s="28" t="str">
        <f aca="false">IFERROR(IF($P316="au nombre",IF(N(INDEX(Règles!$D$5:$D$17,MATCH($O316,Règles!$A$5:$A$17,0)))&gt;0,IF($E316="",1,$E316)/INDEX(Règles!$D$5:$D$17,MATCH($O316,Règles!$A$5:$A$17,0)),""),IF($P316="au prix",IF(AND(ISNUMBER($R316),N(INDEX(Règles!$E$5:$E$17,MATCH($O316,Règles!$A$5:$A$17,0)))&gt;0),$R316/INDEX(Règles!$E$5:$E$17,MATCH($O316,Règles!$A$5:$A$17,0)),""),IF(OR($P316="ne compte pas",$P316="absence"),0,""))),"")</f>
        <v/>
      </c>
      <c r="T316" s="26" t="n">
        <f aca="false">IF(AND(ISNUMBER($A316),$B316&lt;&gt;"",$G316&lt;&gt;"",$P316&lt;&gt;"absence"),1,0)</f>
        <v>0</v>
      </c>
      <c r="U316" s="26" t="n">
        <f aca="false">IF($T316=1,IF(COUNTIFS($B$2:$B316,$B316,$A$2:$A316,$A316,$T$2:$T316,1)=1,1,0),0)</f>
        <v>0</v>
      </c>
      <c r="V316" s="29" t="str">
        <f aca="false">IF(AND($A316="",$B316="",$G316=""),"",IF(NOT(ISNUMBER($A316)),"Date manquante ou non reconnue",IF($B316="","Technicien manquant",IF(COUNTIF(Production!$A$7:$A$21,$B316)=0,"Technicien absent de la liste (onglet Production)",IF($G316="","Code BPU manquant (colonne G)",IF($O316="?","Code BPU inconnu (onglet Prestations)",IF($P316="?","Catégorie inconnue (onglet Règles)",IF(AND($E316&lt;&gt;"",NOT(ISNUMBER($E316))),"Quantité non reconnue",IF(AND($P316="au prix",NOT(ISNUMBER($Q316))),"Prix sur devis à saisir (colonne I)",IF($S316="","Règle à compléter (onglet Règles)",""))))))))))</f>
        <v/>
      </c>
    </row>
    <row r="317" customFormat="false" ht="15" hidden="false" customHeight="false" outlineLevel="0" collapsed="false">
      <c r="A317" s="23"/>
      <c r="I317" s="24"/>
      <c r="J317" s="24"/>
      <c r="N317" s="25"/>
      <c r="O317" s="26" t="str">
        <f aca="false">IF($G317="","",IFERROR(INDEX(Prestations!$F$5:$F$256,MATCH($G317,Prestations!$B$5:$B$256,0)),"?"))</f>
        <v/>
      </c>
      <c r="P317" s="26" t="str">
        <f aca="false">IF($O317="","",IF($O317="?","?",IFERROR(INDEX(Règles!$C$5:$C$17,MATCH($O317,Règles!$A$5:$A$17,0)),"?")))</f>
        <v/>
      </c>
      <c r="Q317" s="27" t="str">
        <f aca="false">IF($G317="","",IF(ISNUMBER($I317),$I317,IFERROR(IF(ISNUMBER(INDEX(Prestations!$E$5:$E$256,MATCH($G317,Prestations!$B$5:$B$256,0))),INDEX(Prestations!$E$5:$E$256,MATCH($G317,Prestations!$B$5:$B$256,0)),""),"")))</f>
        <v/>
      </c>
      <c r="R317" s="27" t="str">
        <f aca="false">IFERROR(IF(ISNUMBER($Q317),$Q317*IF($E317="",1,$E317),""),"")</f>
        <v/>
      </c>
      <c r="S317" s="28" t="str">
        <f aca="false">IFERROR(IF($P317="au nombre",IF(N(INDEX(Règles!$D$5:$D$17,MATCH($O317,Règles!$A$5:$A$17,0)))&gt;0,IF($E317="",1,$E317)/INDEX(Règles!$D$5:$D$17,MATCH($O317,Règles!$A$5:$A$17,0)),""),IF($P317="au prix",IF(AND(ISNUMBER($R317),N(INDEX(Règles!$E$5:$E$17,MATCH($O317,Règles!$A$5:$A$17,0)))&gt;0),$R317/INDEX(Règles!$E$5:$E$17,MATCH($O317,Règles!$A$5:$A$17,0)),""),IF(OR($P317="ne compte pas",$P317="absence"),0,""))),"")</f>
        <v/>
      </c>
      <c r="T317" s="26" t="n">
        <f aca="false">IF(AND(ISNUMBER($A317),$B317&lt;&gt;"",$G317&lt;&gt;"",$P317&lt;&gt;"absence"),1,0)</f>
        <v>0</v>
      </c>
      <c r="U317" s="26" t="n">
        <f aca="false">IF($T317=1,IF(COUNTIFS($B$2:$B317,$B317,$A$2:$A317,$A317,$T$2:$T317,1)=1,1,0),0)</f>
        <v>0</v>
      </c>
      <c r="V317" s="29" t="str">
        <f aca="false">IF(AND($A317="",$B317="",$G317=""),"",IF(NOT(ISNUMBER($A317)),"Date manquante ou non reconnue",IF($B317="","Technicien manquant",IF(COUNTIF(Production!$A$7:$A$21,$B317)=0,"Technicien absent de la liste (onglet Production)",IF($G317="","Code BPU manquant (colonne G)",IF($O317="?","Code BPU inconnu (onglet Prestations)",IF($P317="?","Catégorie inconnue (onglet Règles)",IF(AND($E317&lt;&gt;"",NOT(ISNUMBER($E317))),"Quantité non reconnue",IF(AND($P317="au prix",NOT(ISNUMBER($Q317))),"Prix sur devis à saisir (colonne I)",IF($S317="","Règle à compléter (onglet Règles)",""))))))))))</f>
        <v/>
      </c>
    </row>
    <row r="318" customFormat="false" ht="15" hidden="false" customHeight="false" outlineLevel="0" collapsed="false">
      <c r="A318" s="23"/>
      <c r="I318" s="24"/>
      <c r="J318" s="24"/>
      <c r="N318" s="25"/>
      <c r="O318" s="26" t="str">
        <f aca="false">IF($G318="","",IFERROR(INDEX(Prestations!$F$5:$F$256,MATCH($G318,Prestations!$B$5:$B$256,0)),"?"))</f>
        <v/>
      </c>
      <c r="P318" s="26" t="str">
        <f aca="false">IF($O318="","",IF($O318="?","?",IFERROR(INDEX(Règles!$C$5:$C$17,MATCH($O318,Règles!$A$5:$A$17,0)),"?")))</f>
        <v/>
      </c>
      <c r="Q318" s="27" t="str">
        <f aca="false">IF($G318="","",IF(ISNUMBER($I318),$I318,IFERROR(IF(ISNUMBER(INDEX(Prestations!$E$5:$E$256,MATCH($G318,Prestations!$B$5:$B$256,0))),INDEX(Prestations!$E$5:$E$256,MATCH($G318,Prestations!$B$5:$B$256,0)),""),"")))</f>
        <v/>
      </c>
      <c r="R318" s="27" t="str">
        <f aca="false">IFERROR(IF(ISNUMBER($Q318),$Q318*IF($E318="",1,$E318),""),"")</f>
        <v/>
      </c>
      <c r="S318" s="28" t="str">
        <f aca="false">IFERROR(IF($P318="au nombre",IF(N(INDEX(Règles!$D$5:$D$17,MATCH($O318,Règles!$A$5:$A$17,0)))&gt;0,IF($E318="",1,$E318)/INDEX(Règles!$D$5:$D$17,MATCH($O318,Règles!$A$5:$A$17,0)),""),IF($P318="au prix",IF(AND(ISNUMBER($R318),N(INDEX(Règles!$E$5:$E$17,MATCH($O318,Règles!$A$5:$A$17,0)))&gt;0),$R318/INDEX(Règles!$E$5:$E$17,MATCH($O318,Règles!$A$5:$A$17,0)),""),IF(OR($P318="ne compte pas",$P318="absence"),0,""))),"")</f>
        <v/>
      </c>
      <c r="T318" s="26" t="n">
        <f aca="false">IF(AND(ISNUMBER($A318),$B318&lt;&gt;"",$G318&lt;&gt;"",$P318&lt;&gt;"absence"),1,0)</f>
        <v>0</v>
      </c>
      <c r="U318" s="26" t="n">
        <f aca="false">IF($T318=1,IF(COUNTIFS($B$2:$B318,$B318,$A$2:$A318,$A318,$T$2:$T318,1)=1,1,0),0)</f>
        <v>0</v>
      </c>
      <c r="V318" s="29" t="str">
        <f aca="false">IF(AND($A318="",$B318="",$G318=""),"",IF(NOT(ISNUMBER($A318)),"Date manquante ou non reconnue",IF($B318="","Technicien manquant",IF(COUNTIF(Production!$A$7:$A$21,$B318)=0,"Technicien absent de la liste (onglet Production)",IF($G318="","Code BPU manquant (colonne G)",IF($O318="?","Code BPU inconnu (onglet Prestations)",IF($P318="?","Catégorie inconnue (onglet Règles)",IF(AND($E318&lt;&gt;"",NOT(ISNUMBER($E318))),"Quantité non reconnue",IF(AND($P318="au prix",NOT(ISNUMBER($Q318))),"Prix sur devis à saisir (colonne I)",IF($S318="","Règle à compléter (onglet Règles)",""))))))))))</f>
        <v/>
      </c>
    </row>
    <row r="319" customFormat="false" ht="15" hidden="false" customHeight="false" outlineLevel="0" collapsed="false">
      <c r="A319" s="23"/>
      <c r="I319" s="24"/>
      <c r="J319" s="24"/>
      <c r="N319" s="25"/>
      <c r="O319" s="26" t="str">
        <f aca="false">IF($G319="","",IFERROR(INDEX(Prestations!$F$5:$F$256,MATCH($G319,Prestations!$B$5:$B$256,0)),"?"))</f>
        <v/>
      </c>
      <c r="P319" s="26" t="str">
        <f aca="false">IF($O319="","",IF($O319="?","?",IFERROR(INDEX(Règles!$C$5:$C$17,MATCH($O319,Règles!$A$5:$A$17,0)),"?")))</f>
        <v/>
      </c>
      <c r="Q319" s="27" t="str">
        <f aca="false">IF($G319="","",IF(ISNUMBER($I319),$I319,IFERROR(IF(ISNUMBER(INDEX(Prestations!$E$5:$E$256,MATCH($G319,Prestations!$B$5:$B$256,0))),INDEX(Prestations!$E$5:$E$256,MATCH($G319,Prestations!$B$5:$B$256,0)),""),"")))</f>
        <v/>
      </c>
      <c r="R319" s="27" t="str">
        <f aca="false">IFERROR(IF(ISNUMBER($Q319),$Q319*IF($E319="",1,$E319),""),"")</f>
        <v/>
      </c>
      <c r="S319" s="28" t="str">
        <f aca="false">IFERROR(IF($P319="au nombre",IF(N(INDEX(Règles!$D$5:$D$17,MATCH($O319,Règles!$A$5:$A$17,0)))&gt;0,IF($E319="",1,$E319)/INDEX(Règles!$D$5:$D$17,MATCH($O319,Règles!$A$5:$A$17,0)),""),IF($P319="au prix",IF(AND(ISNUMBER($R319),N(INDEX(Règles!$E$5:$E$17,MATCH($O319,Règles!$A$5:$A$17,0)))&gt;0),$R319/INDEX(Règles!$E$5:$E$17,MATCH($O319,Règles!$A$5:$A$17,0)),""),IF(OR($P319="ne compte pas",$P319="absence"),0,""))),"")</f>
        <v/>
      </c>
      <c r="T319" s="26" t="n">
        <f aca="false">IF(AND(ISNUMBER($A319),$B319&lt;&gt;"",$G319&lt;&gt;"",$P319&lt;&gt;"absence"),1,0)</f>
        <v>0</v>
      </c>
      <c r="U319" s="26" t="n">
        <f aca="false">IF($T319=1,IF(COUNTIFS($B$2:$B319,$B319,$A$2:$A319,$A319,$T$2:$T319,1)=1,1,0),0)</f>
        <v>0</v>
      </c>
      <c r="V319" s="29" t="str">
        <f aca="false">IF(AND($A319="",$B319="",$G319=""),"",IF(NOT(ISNUMBER($A319)),"Date manquante ou non reconnue",IF($B319="","Technicien manquant",IF(COUNTIF(Production!$A$7:$A$21,$B319)=0,"Technicien absent de la liste (onglet Production)",IF($G319="","Code BPU manquant (colonne G)",IF($O319="?","Code BPU inconnu (onglet Prestations)",IF($P319="?","Catégorie inconnue (onglet Règles)",IF(AND($E319&lt;&gt;"",NOT(ISNUMBER($E319))),"Quantité non reconnue",IF(AND($P319="au prix",NOT(ISNUMBER($Q319))),"Prix sur devis à saisir (colonne I)",IF($S319="","Règle à compléter (onglet Règles)",""))))))))))</f>
        <v/>
      </c>
    </row>
    <row r="320" customFormat="false" ht="15" hidden="false" customHeight="false" outlineLevel="0" collapsed="false">
      <c r="A320" s="23"/>
      <c r="I320" s="24"/>
      <c r="J320" s="24"/>
      <c r="N320" s="25"/>
      <c r="O320" s="26" t="str">
        <f aca="false">IF($G320="","",IFERROR(INDEX(Prestations!$F$5:$F$256,MATCH($G320,Prestations!$B$5:$B$256,0)),"?"))</f>
        <v/>
      </c>
      <c r="P320" s="26" t="str">
        <f aca="false">IF($O320="","",IF($O320="?","?",IFERROR(INDEX(Règles!$C$5:$C$17,MATCH($O320,Règles!$A$5:$A$17,0)),"?")))</f>
        <v/>
      </c>
      <c r="Q320" s="27" t="str">
        <f aca="false">IF($G320="","",IF(ISNUMBER($I320),$I320,IFERROR(IF(ISNUMBER(INDEX(Prestations!$E$5:$E$256,MATCH($G320,Prestations!$B$5:$B$256,0))),INDEX(Prestations!$E$5:$E$256,MATCH($G320,Prestations!$B$5:$B$256,0)),""),"")))</f>
        <v/>
      </c>
      <c r="R320" s="27" t="str">
        <f aca="false">IFERROR(IF(ISNUMBER($Q320),$Q320*IF($E320="",1,$E320),""),"")</f>
        <v/>
      </c>
      <c r="S320" s="28" t="str">
        <f aca="false">IFERROR(IF($P320="au nombre",IF(N(INDEX(Règles!$D$5:$D$17,MATCH($O320,Règles!$A$5:$A$17,0)))&gt;0,IF($E320="",1,$E320)/INDEX(Règles!$D$5:$D$17,MATCH($O320,Règles!$A$5:$A$17,0)),""),IF($P320="au prix",IF(AND(ISNUMBER($R320),N(INDEX(Règles!$E$5:$E$17,MATCH($O320,Règles!$A$5:$A$17,0)))&gt;0),$R320/INDEX(Règles!$E$5:$E$17,MATCH($O320,Règles!$A$5:$A$17,0)),""),IF(OR($P320="ne compte pas",$P320="absence"),0,""))),"")</f>
        <v/>
      </c>
      <c r="T320" s="26" t="n">
        <f aca="false">IF(AND(ISNUMBER($A320),$B320&lt;&gt;"",$G320&lt;&gt;"",$P320&lt;&gt;"absence"),1,0)</f>
        <v>0</v>
      </c>
      <c r="U320" s="26" t="n">
        <f aca="false">IF($T320=1,IF(COUNTIFS($B$2:$B320,$B320,$A$2:$A320,$A320,$T$2:$T320,1)=1,1,0),0)</f>
        <v>0</v>
      </c>
      <c r="V320" s="29" t="str">
        <f aca="false">IF(AND($A320="",$B320="",$G320=""),"",IF(NOT(ISNUMBER($A320)),"Date manquante ou non reconnue",IF($B320="","Technicien manquant",IF(COUNTIF(Production!$A$7:$A$21,$B320)=0,"Technicien absent de la liste (onglet Production)",IF($G320="","Code BPU manquant (colonne G)",IF($O320="?","Code BPU inconnu (onglet Prestations)",IF($P320="?","Catégorie inconnue (onglet Règles)",IF(AND($E320&lt;&gt;"",NOT(ISNUMBER($E320))),"Quantité non reconnue",IF(AND($P320="au prix",NOT(ISNUMBER($Q320))),"Prix sur devis à saisir (colonne I)",IF($S320="","Règle à compléter (onglet Règles)",""))))))))))</f>
        <v/>
      </c>
    </row>
    <row r="321" customFormat="false" ht="15" hidden="false" customHeight="false" outlineLevel="0" collapsed="false">
      <c r="A321" s="23"/>
      <c r="I321" s="24"/>
      <c r="J321" s="24"/>
      <c r="N321" s="25"/>
      <c r="O321" s="26" t="str">
        <f aca="false">IF($G321="","",IFERROR(INDEX(Prestations!$F$5:$F$256,MATCH($G321,Prestations!$B$5:$B$256,0)),"?"))</f>
        <v/>
      </c>
      <c r="P321" s="26" t="str">
        <f aca="false">IF($O321="","",IF($O321="?","?",IFERROR(INDEX(Règles!$C$5:$C$17,MATCH($O321,Règles!$A$5:$A$17,0)),"?")))</f>
        <v/>
      </c>
      <c r="Q321" s="27" t="str">
        <f aca="false">IF($G321="","",IF(ISNUMBER($I321),$I321,IFERROR(IF(ISNUMBER(INDEX(Prestations!$E$5:$E$256,MATCH($G321,Prestations!$B$5:$B$256,0))),INDEX(Prestations!$E$5:$E$256,MATCH($G321,Prestations!$B$5:$B$256,0)),""),"")))</f>
        <v/>
      </c>
      <c r="R321" s="27" t="str">
        <f aca="false">IFERROR(IF(ISNUMBER($Q321),$Q321*IF($E321="",1,$E321),""),"")</f>
        <v/>
      </c>
      <c r="S321" s="28" t="str">
        <f aca="false">IFERROR(IF($P321="au nombre",IF(N(INDEX(Règles!$D$5:$D$17,MATCH($O321,Règles!$A$5:$A$17,0)))&gt;0,IF($E321="",1,$E321)/INDEX(Règles!$D$5:$D$17,MATCH($O321,Règles!$A$5:$A$17,0)),""),IF($P321="au prix",IF(AND(ISNUMBER($R321),N(INDEX(Règles!$E$5:$E$17,MATCH($O321,Règles!$A$5:$A$17,0)))&gt;0),$R321/INDEX(Règles!$E$5:$E$17,MATCH($O321,Règles!$A$5:$A$17,0)),""),IF(OR($P321="ne compte pas",$P321="absence"),0,""))),"")</f>
        <v/>
      </c>
      <c r="T321" s="26" t="n">
        <f aca="false">IF(AND(ISNUMBER($A321),$B321&lt;&gt;"",$G321&lt;&gt;"",$P321&lt;&gt;"absence"),1,0)</f>
        <v>0</v>
      </c>
      <c r="U321" s="26" t="n">
        <f aca="false">IF($T321=1,IF(COUNTIFS($B$2:$B321,$B321,$A$2:$A321,$A321,$T$2:$T321,1)=1,1,0),0)</f>
        <v>0</v>
      </c>
      <c r="V321" s="29" t="str">
        <f aca="false">IF(AND($A321="",$B321="",$G321=""),"",IF(NOT(ISNUMBER($A321)),"Date manquante ou non reconnue",IF($B321="","Technicien manquant",IF(COUNTIF(Production!$A$7:$A$21,$B321)=0,"Technicien absent de la liste (onglet Production)",IF($G321="","Code BPU manquant (colonne G)",IF($O321="?","Code BPU inconnu (onglet Prestations)",IF($P321="?","Catégorie inconnue (onglet Règles)",IF(AND($E321&lt;&gt;"",NOT(ISNUMBER($E321))),"Quantité non reconnue",IF(AND($P321="au prix",NOT(ISNUMBER($Q321))),"Prix sur devis à saisir (colonne I)",IF($S321="","Règle à compléter (onglet Règles)",""))))))))))</f>
        <v/>
      </c>
    </row>
    <row r="322" customFormat="false" ht="15" hidden="false" customHeight="false" outlineLevel="0" collapsed="false">
      <c r="A322" s="23"/>
      <c r="I322" s="24"/>
      <c r="J322" s="24"/>
      <c r="N322" s="25"/>
      <c r="O322" s="26" t="str">
        <f aca="false">IF($G322="","",IFERROR(INDEX(Prestations!$F$5:$F$256,MATCH($G322,Prestations!$B$5:$B$256,0)),"?"))</f>
        <v/>
      </c>
      <c r="P322" s="26" t="str">
        <f aca="false">IF($O322="","",IF($O322="?","?",IFERROR(INDEX(Règles!$C$5:$C$17,MATCH($O322,Règles!$A$5:$A$17,0)),"?")))</f>
        <v/>
      </c>
      <c r="Q322" s="27" t="str">
        <f aca="false">IF($G322="","",IF(ISNUMBER($I322),$I322,IFERROR(IF(ISNUMBER(INDEX(Prestations!$E$5:$E$256,MATCH($G322,Prestations!$B$5:$B$256,0))),INDEX(Prestations!$E$5:$E$256,MATCH($G322,Prestations!$B$5:$B$256,0)),""),"")))</f>
        <v/>
      </c>
      <c r="R322" s="27" t="str">
        <f aca="false">IFERROR(IF(ISNUMBER($Q322),$Q322*IF($E322="",1,$E322),""),"")</f>
        <v/>
      </c>
      <c r="S322" s="28" t="str">
        <f aca="false">IFERROR(IF($P322="au nombre",IF(N(INDEX(Règles!$D$5:$D$17,MATCH($O322,Règles!$A$5:$A$17,0)))&gt;0,IF($E322="",1,$E322)/INDEX(Règles!$D$5:$D$17,MATCH($O322,Règles!$A$5:$A$17,0)),""),IF($P322="au prix",IF(AND(ISNUMBER($R322),N(INDEX(Règles!$E$5:$E$17,MATCH($O322,Règles!$A$5:$A$17,0)))&gt;0),$R322/INDEX(Règles!$E$5:$E$17,MATCH($O322,Règles!$A$5:$A$17,0)),""),IF(OR($P322="ne compte pas",$P322="absence"),0,""))),"")</f>
        <v/>
      </c>
      <c r="T322" s="26" t="n">
        <f aca="false">IF(AND(ISNUMBER($A322),$B322&lt;&gt;"",$G322&lt;&gt;"",$P322&lt;&gt;"absence"),1,0)</f>
        <v>0</v>
      </c>
      <c r="U322" s="26" t="n">
        <f aca="false">IF($T322=1,IF(COUNTIFS($B$2:$B322,$B322,$A$2:$A322,$A322,$T$2:$T322,1)=1,1,0),0)</f>
        <v>0</v>
      </c>
      <c r="V322" s="29" t="str">
        <f aca="false">IF(AND($A322="",$B322="",$G322=""),"",IF(NOT(ISNUMBER($A322)),"Date manquante ou non reconnue",IF($B322="","Technicien manquant",IF(COUNTIF(Production!$A$7:$A$21,$B322)=0,"Technicien absent de la liste (onglet Production)",IF($G322="","Code BPU manquant (colonne G)",IF($O322="?","Code BPU inconnu (onglet Prestations)",IF($P322="?","Catégorie inconnue (onglet Règles)",IF(AND($E322&lt;&gt;"",NOT(ISNUMBER($E322))),"Quantité non reconnue",IF(AND($P322="au prix",NOT(ISNUMBER($Q322))),"Prix sur devis à saisir (colonne I)",IF($S322="","Règle à compléter (onglet Règles)",""))))))))))</f>
        <v/>
      </c>
    </row>
    <row r="323" customFormat="false" ht="15" hidden="false" customHeight="false" outlineLevel="0" collapsed="false">
      <c r="A323" s="23"/>
      <c r="I323" s="24"/>
      <c r="J323" s="24"/>
      <c r="N323" s="25"/>
      <c r="O323" s="26" t="str">
        <f aca="false">IF($G323="","",IFERROR(INDEX(Prestations!$F$5:$F$256,MATCH($G323,Prestations!$B$5:$B$256,0)),"?"))</f>
        <v/>
      </c>
      <c r="P323" s="26" t="str">
        <f aca="false">IF($O323="","",IF($O323="?","?",IFERROR(INDEX(Règles!$C$5:$C$17,MATCH($O323,Règles!$A$5:$A$17,0)),"?")))</f>
        <v/>
      </c>
      <c r="Q323" s="27" t="str">
        <f aca="false">IF($G323="","",IF(ISNUMBER($I323),$I323,IFERROR(IF(ISNUMBER(INDEX(Prestations!$E$5:$E$256,MATCH($G323,Prestations!$B$5:$B$256,0))),INDEX(Prestations!$E$5:$E$256,MATCH($G323,Prestations!$B$5:$B$256,0)),""),"")))</f>
        <v/>
      </c>
      <c r="R323" s="27" t="str">
        <f aca="false">IFERROR(IF(ISNUMBER($Q323),$Q323*IF($E323="",1,$E323),""),"")</f>
        <v/>
      </c>
      <c r="S323" s="28" t="str">
        <f aca="false">IFERROR(IF($P323="au nombre",IF(N(INDEX(Règles!$D$5:$D$17,MATCH($O323,Règles!$A$5:$A$17,0)))&gt;0,IF($E323="",1,$E323)/INDEX(Règles!$D$5:$D$17,MATCH($O323,Règles!$A$5:$A$17,0)),""),IF($P323="au prix",IF(AND(ISNUMBER($R323),N(INDEX(Règles!$E$5:$E$17,MATCH($O323,Règles!$A$5:$A$17,0)))&gt;0),$R323/INDEX(Règles!$E$5:$E$17,MATCH($O323,Règles!$A$5:$A$17,0)),""),IF(OR($P323="ne compte pas",$P323="absence"),0,""))),"")</f>
        <v/>
      </c>
      <c r="T323" s="26" t="n">
        <f aca="false">IF(AND(ISNUMBER($A323),$B323&lt;&gt;"",$G323&lt;&gt;"",$P323&lt;&gt;"absence"),1,0)</f>
        <v>0</v>
      </c>
      <c r="U323" s="26" t="n">
        <f aca="false">IF($T323=1,IF(COUNTIFS($B$2:$B323,$B323,$A$2:$A323,$A323,$T$2:$T323,1)=1,1,0),0)</f>
        <v>0</v>
      </c>
      <c r="V323" s="29" t="str">
        <f aca="false">IF(AND($A323="",$B323="",$G323=""),"",IF(NOT(ISNUMBER($A323)),"Date manquante ou non reconnue",IF($B323="","Technicien manquant",IF(COUNTIF(Production!$A$7:$A$21,$B323)=0,"Technicien absent de la liste (onglet Production)",IF($G323="","Code BPU manquant (colonne G)",IF($O323="?","Code BPU inconnu (onglet Prestations)",IF($P323="?","Catégorie inconnue (onglet Règles)",IF(AND($E323&lt;&gt;"",NOT(ISNUMBER($E323))),"Quantité non reconnue",IF(AND($P323="au prix",NOT(ISNUMBER($Q323))),"Prix sur devis à saisir (colonne I)",IF($S323="","Règle à compléter (onglet Règles)",""))))))))))</f>
        <v/>
      </c>
    </row>
    <row r="324" customFormat="false" ht="15" hidden="false" customHeight="false" outlineLevel="0" collapsed="false">
      <c r="A324" s="23"/>
      <c r="I324" s="24"/>
      <c r="J324" s="24"/>
      <c r="N324" s="25"/>
      <c r="O324" s="26" t="str">
        <f aca="false">IF($G324="","",IFERROR(INDEX(Prestations!$F$5:$F$256,MATCH($G324,Prestations!$B$5:$B$256,0)),"?"))</f>
        <v/>
      </c>
      <c r="P324" s="26" t="str">
        <f aca="false">IF($O324="","",IF($O324="?","?",IFERROR(INDEX(Règles!$C$5:$C$17,MATCH($O324,Règles!$A$5:$A$17,0)),"?")))</f>
        <v/>
      </c>
      <c r="Q324" s="27" t="str">
        <f aca="false">IF($G324="","",IF(ISNUMBER($I324),$I324,IFERROR(IF(ISNUMBER(INDEX(Prestations!$E$5:$E$256,MATCH($G324,Prestations!$B$5:$B$256,0))),INDEX(Prestations!$E$5:$E$256,MATCH($G324,Prestations!$B$5:$B$256,0)),""),"")))</f>
        <v/>
      </c>
      <c r="R324" s="27" t="str">
        <f aca="false">IFERROR(IF(ISNUMBER($Q324),$Q324*IF($E324="",1,$E324),""),"")</f>
        <v/>
      </c>
      <c r="S324" s="28" t="str">
        <f aca="false">IFERROR(IF($P324="au nombre",IF(N(INDEX(Règles!$D$5:$D$17,MATCH($O324,Règles!$A$5:$A$17,0)))&gt;0,IF($E324="",1,$E324)/INDEX(Règles!$D$5:$D$17,MATCH($O324,Règles!$A$5:$A$17,0)),""),IF($P324="au prix",IF(AND(ISNUMBER($R324),N(INDEX(Règles!$E$5:$E$17,MATCH($O324,Règles!$A$5:$A$17,0)))&gt;0),$R324/INDEX(Règles!$E$5:$E$17,MATCH($O324,Règles!$A$5:$A$17,0)),""),IF(OR($P324="ne compte pas",$P324="absence"),0,""))),"")</f>
        <v/>
      </c>
      <c r="T324" s="26" t="n">
        <f aca="false">IF(AND(ISNUMBER($A324),$B324&lt;&gt;"",$G324&lt;&gt;"",$P324&lt;&gt;"absence"),1,0)</f>
        <v>0</v>
      </c>
      <c r="U324" s="26" t="n">
        <f aca="false">IF($T324=1,IF(COUNTIFS($B$2:$B324,$B324,$A$2:$A324,$A324,$T$2:$T324,1)=1,1,0),0)</f>
        <v>0</v>
      </c>
      <c r="V324" s="29" t="str">
        <f aca="false">IF(AND($A324="",$B324="",$G324=""),"",IF(NOT(ISNUMBER($A324)),"Date manquante ou non reconnue",IF($B324="","Technicien manquant",IF(COUNTIF(Production!$A$7:$A$21,$B324)=0,"Technicien absent de la liste (onglet Production)",IF($G324="","Code BPU manquant (colonne G)",IF($O324="?","Code BPU inconnu (onglet Prestations)",IF($P324="?","Catégorie inconnue (onglet Règles)",IF(AND($E324&lt;&gt;"",NOT(ISNUMBER($E324))),"Quantité non reconnue",IF(AND($P324="au prix",NOT(ISNUMBER($Q324))),"Prix sur devis à saisir (colonne I)",IF($S324="","Règle à compléter (onglet Règles)",""))))))))))</f>
        <v/>
      </c>
    </row>
    <row r="325" customFormat="false" ht="15" hidden="false" customHeight="false" outlineLevel="0" collapsed="false">
      <c r="A325" s="23"/>
      <c r="I325" s="24"/>
      <c r="J325" s="24"/>
      <c r="N325" s="25"/>
      <c r="O325" s="26" t="str">
        <f aca="false">IF($G325="","",IFERROR(INDEX(Prestations!$F$5:$F$256,MATCH($G325,Prestations!$B$5:$B$256,0)),"?"))</f>
        <v/>
      </c>
      <c r="P325" s="26" t="str">
        <f aca="false">IF($O325="","",IF($O325="?","?",IFERROR(INDEX(Règles!$C$5:$C$17,MATCH($O325,Règles!$A$5:$A$17,0)),"?")))</f>
        <v/>
      </c>
      <c r="Q325" s="27" t="str">
        <f aca="false">IF($G325="","",IF(ISNUMBER($I325),$I325,IFERROR(IF(ISNUMBER(INDEX(Prestations!$E$5:$E$256,MATCH($G325,Prestations!$B$5:$B$256,0))),INDEX(Prestations!$E$5:$E$256,MATCH($G325,Prestations!$B$5:$B$256,0)),""),"")))</f>
        <v/>
      </c>
      <c r="R325" s="27" t="str">
        <f aca="false">IFERROR(IF(ISNUMBER($Q325),$Q325*IF($E325="",1,$E325),""),"")</f>
        <v/>
      </c>
      <c r="S325" s="28" t="str">
        <f aca="false">IFERROR(IF($P325="au nombre",IF(N(INDEX(Règles!$D$5:$D$17,MATCH($O325,Règles!$A$5:$A$17,0)))&gt;0,IF($E325="",1,$E325)/INDEX(Règles!$D$5:$D$17,MATCH($O325,Règles!$A$5:$A$17,0)),""),IF($P325="au prix",IF(AND(ISNUMBER($R325),N(INDEX(Règles!$E$5:$E$17,MATCH($O325,Règles!$A$5:$A$17,0)))&gt;0),$R325/INDEX(Règles!$E$5:$E$17,MATCH($O325,Règles!$A$5:$A$17,0)),""),IF(OR($P325="ne compte pas",$P325="absence"),0,""))),"")</f>
        <v/>
      </c>
      <c r="T325" s="26" t="n">
        <f aca="false">IF(AND(ISNUMBER($A325),$B325&lt;&gt;"",$G325&lt;&gt;"",$P325&lt;&gt;"absence"),1,0)</f>
        <v>0</v>
      </c>
      <c r="U325" s="26" t="n">
        <f aca="false">IF($T325=1,IF(COUNTIFS($B$2:$B325,$B325,$A$2:$A325,$A325,$T$2:$T325,1)=1,1,0),0)</f>
        <v>0</v>
      </c>
      <c r="V325" s="29" t="str">
        <f aca="false">IF(AND($A325="",$B325="",$G325=""),"",IF(NOT(ISNUMBER($A325)),"Date manquante ou non reconnue",IF($B325="","Technicien manquant",IF(COUNTIF(Production!$A$7:$A$21,$B325)=0,"Technicien absent de la liste (onglet Production)",IF($G325="","Code BPU manquant (colonne G)",IF($O325="?","Code BPU inconnu (onglet Prestations)",IF($P325="?","Catégorie inconnue (onglet Règles)",IF(AND($E325&lt;&gt;"",NOT(ISNUMBER($E325))),"Quantité non reconnue",IF(AND($P325="au prix",NOT(ISNUMBER($Q325))),"Prix sur devis à saisir (colonne I)",IF($S325="","Règle à compléter (onglet Règles)",""))))))))))</f>
        <v/>
      </c>
    </row>
    <row r="326" customFormat="false" ht="15" hidden="false" customHeight="false" outlineLevel="0" collapsed="false">
      <c r="A326" s="23"/>
      <c r="I326" s="24"/>
      <c r="J326" s="24"/>
      <c r="N326" s="25"/>
      <c r="O326" s="26" t="str">
        <f aca="false">IF($G326="","",IFERROR(INDEX(Prestations!$F$5:$F$256,MATCH($G326,Prestations!$B$5:$B$256,0)),"?"))</f>
        <v/>
      </c>
      <c r="P326" s="26" t="str">
        <f aca="false">IF($O326="","",IF($O326="?","?",IFERROR(INDEX(Règles!$C$5:$C$17,MATCH($O326,Règles!$A$5:$A$17,0)),"?")))</f>
        <v/>
      </c>
      <c r="Q326" s="27" t="str">
        <f aca="false">IF($G326="","",IF(ISNUMBER($I326),$I326,IFERROR(IF(ISNUMBER(INDEX(Prestations!$E$5:$E$256,MATCH($G326,Prestations!$B$5:$B$256,0))),INDEX(Prestations!$E$5:$E$256,MATCH($G326,Prestations!$B$5:$B$256,0)),""),"")))</f>
        <v/>
      </c>
      <c r="R326" s="27" t="str">
        <f aca="false">IFERROR(IF(ISNUMBER($Q326),$Q326*IF($E326="",1,$E326),""),"")</f>
        <v/>
      </c>
      <c r="S326" s="28" t="str">
        <f aca="false">IFERROR(IF($P326="au nombre",IF(N(INDEX(Règles!$D$5:$D$17,MATCH($O326,Règles!$A$5:$A$17,0)))&gt;0,IF($E326="",1,$E326)/INDEX(Règles!$D$5:$D$17,MATCH($O326,Règles!$A$5:$A$17,0)),""),IF($P326="au prix",IF(AND(ISNUMBER($R326),N(INDEX(Règles!$E$5:$E$17,MATCH($O326,Règles!$A$5:$A$17,0)))&gt;0),$R326/INDEX(Règles!$E$5:$E$17,MATCH($O326,Règles!$A$5:$A$17,0)),""),IF(OR($P326="ne compte pas",$P326="absence"),0,""))),"")</f>
        <v/>
      </c>
      <c r="T326" s="26" t="n">
        <f aca="false">IF(AND(ISNUMBER($A326),$B326&lt;&gt;"",$G326&lt;&gt;"",$P326&lt;&gt;"absence"),1,0)</f>
        <v>0</v>
      </c>
      <c r="U326" s="26" t="n">
        <f aca="false">IF($T326=1,IF(COUNTIFS($B$2:$B326,$B326,$A$2:$A326,$A326,$T$2:$T326,1)=1,1,0),0)</f>
        <v>0</v>
      </c>
      <c r="V326" s="29" t="str">
        <f aca="false">IF(AND($A326="",$B326="",$G326=""),"",IF(NOT(ISNUMBER($A326)),"Date manquante ou non reconnue",IF($B326="","Technicien manquant",IF(COUNTIF(Production!$A$7:$A$21,$B326)=0,"Technicien absent de la liste (onglet Production)",IF($G326="","Code BPU manquant (colonne G)",IF($O326="?","Code BPU inconnu (onglet Prestations)",IF($P326="?","Catégorie inconnue (onglet Règles)",IF(AND($E326&lt;&gt;"",NOT(ISNUMBER($E326))),"Quantité non reconnue",IF(AND($P326="au prix",NOT(ISNUMBER($Q326))),"Prix sur devis à saisir (colonne I)",IF($S326="","Règle à compléter (onglet Règles)",""))))))))))</f>
        <v/>
      </c>
    </row>
    <row r="327" customFormat="false" ht="15" hidden="false" customHeight="false" outlineLevel="0" collapsed="false">
      <c r="A327" s="23"/>
      <c r="I327" s="24"/>
      <c r="J327" s="24"/>
      <c r="N327" s="25"/>
      <c r="O327" s="26" t="str">
        <f aca="false">IF($G327="","",IFERROR(INDEX(Prestations!$F$5:$F$256,MATCH($G327,Prestations!$B$5:$B$256,0)),"?"))</f>
        <v/>
      </c>
      <c r="P327" s="26" t="str">
        <f aca="false">IF($O327="","",IF($O327="?","?",IFERROR(INDEX(Règles!$C$5:$C$17,MATCH($O327,Règles!$A$5:$A$17,0)),"?")))</f>
        <v/>
      </c>
      <c r="Q327" s="27" t="str">
        <f aca="false">IF($G327="","",IF(ISNUMBER($I327),$I327,IFERROR(IF(ISNUMBER(INDEX(Prestations!$E$5:$E$256,MATCH($G327,Prestations!$B$5:$B$256,0))),INDEX(Prestations!$E$5:$E$256,MATCH($G327,Prestations!$B$5:$B$256,0)),""),"")))</f>
        <v/>
      </c>
      <c r="R327" s="27" t="str">
        <f aca="false">IFERROR(IF(ISNUMBER($Q327),$Q327*IF($E327="",1,$E327),""),"")</f>
        <v/>
      </c>
      <c r="S327" s="28" t="str">
        <f aca="false">IFERROR(IF($P327="au nombre",IF(N(INDEX(Règles!$D$5:$D$17,MATCH($O327,Règles!$A$5:$A$17,0)))&gt;0,IF($E327="",1,$E327)/INDEX(Règles!$D$5:$D$17,MATCH($O327,Règles!$A$5:$A$17,0)),""),IF($P327="au prix",IF(AND(ISNUMBER($R327),N(INDEX(Règles!$E$5:$E$17,MATCH($O327,Règles!$A$5:$A$17,0)))&gt;0),$R327/INDEX(Règles!$E$5:$E$17,MATCH($O327,Règles!$A$5:$A$17,0)),""),IF(OR($P327="ne compte pas",$P327="absence"),0,""))),"")</f>
        <v/>
      </c>
      <c r="T327" s="26" t="n">
        <f aca="false">IF(AND(ISNUMBER($A327),$B327&lt;&gt;"",$G327&lt;&gt;"",$P327&lt;&gt;"absence"),1,0)</f>
        <v>0</v>
      </c>
      <c r="U327" s="26" t="n">
        <f aca="false">IF($T327=1,IF(COUNTIFS($B$2:$B327,$B327,$A$2:$A327,$A327,$T$2:$T327,1)=1,1,0),0)</f>
        <v>0</v>
      </c>
      <c r="V327" s="29" t="str">
        <f aca="false">IF(AND($A327="",$B327="",$G327=""),"",IF(NOT(ISNUMBER($A327)),"Date manquante ou non reconnue",IF($B327="","Technicien manquant",IF(COUNTIF(Production!$A$7:$A$21,$B327)=0,"Technicien absent de la liste (onglet Production)",IF($G327="","Code BPU manquant (colonne G)",IF($O327="?","Code BPU inconnu (onglet Prestations)",IF($P327="?","Catégorie inconnue (onglet Règles)",IF(AND($E327&lt;&gt;"",NOT(ISNUMBER($E327))),"Quantité non reconnue",IF(AND($P327="au prix",NOT(ISNUMBER($Q327))),"Prix sur devis à saisir (colonne I)",IF($S327="","Règle à compléter (onglet Règles)",""))))))))))</f>
        <v/>
      </c>
    </row>
    <row r="328" customFormat="false" ht="15" hidden="false" customHeight="false" outlineLevel="0" collapsed="false">
      <c r="A328" s="23"/>
      <c r="I328" s="24"/>
      <c r="J328" s="24"/>
      <c r="N328" s="25"/>
      <c r="O328" s="26" t="str">
        <f aca="false">IF($G328="","",IFERROR(INDEX(Prestations!$F$5:$F$256,MATCH($G328,Prestations!$B$5:$B$256,0)),"?"))</f>
        <v/>
      </c>
      <c r="P328" s="26" t="str">
        <f aca="false">IF($O328="","",IF($O328="?","?",IFERROR(INDEX(Règles!$C$5:$C$17,MATCH($O328,Règles!$A$5:$A$17,0)),"?")))</f>
        <v/>
      </c>
      <c r="Q328" s="27" t="str">
        <f aca="false">IF($G328="","",IF(ISNUMBER($I328),$I328,IFERROR(IF(ISNUMBER(INDEX(Prestations!$E$5:$E$256,MATCH($G328,Prestations!$B$5:$B$256,0))),INDEX(Prestations!$E$5:$E$256,MATCH($G328,Prestations!$B$5:$B$256,0)),""),"")))</f>
        <v/>
      </c>
      <c r="R328" s="27" t="str">
        <f aca="false">IFERROR(IF(ISNUMBER($Q328),$Q328*IF($E328="",1,$E328),""),"")</f>
        <v/>
      </c>
      <c r="S328" s="28" t="str">
        <f aca="false">IFERROR(IF($P328="au nombre",IF(N(INDEX(Règles!$D$5:$D$17,MATCH($O328,Règles!$A$5:$A$17,0)))&gt;0,IF($E328="",1,$E328)/INDEX(Règles!$D$5:$D$17,MATCH($O328,Règles!$A$5:$A$17,0)),""),IF($P328="au prix",IF(AND(ISNUMBER($R328),N(INDEX(Règles!$E$5:$E$17,MATCH($O328,Règles!$A$5:$A$17,0)))&gt;0),$R328/INDEX(Règles!$E$5:$E$17,MATCH($O328,Règles!$A$5:$A$17,0)),""),IF(OR($P328="ne compte pas",$P328="absence"),0,""))),"")</f>
        <v/>
      </c>
      <c r="T328" s="26" t="n">
        <f aca="false">IF(AND(ISNUMBER($A328),$B328&lt;&gt;"",$G328&lt;&gt;"",$P328&lt;&gt;"absence"),1,0)</f>
        <v>0</v>
      </c>
      <c r="U328" s="26" t="n">
        <f aca="false">IF($T328=1,IF(COUNTIFS($B$2:$B328,$B328,$A$2:$A328,$A328,$T$2:$T328,1)=1,1,0),0)</f>
        <v>0</v>
      </c>
      <c r="V328" s="29" t="str">
        <f aca="false">IF(AND($A328="",$B328="",$G328=""),"",IF(NOT(ISNUMBER($A328)),"Date manquante ou non reconnue",IF($B328="","Technicien manquant",IF(COUNTIF(Production!$A$7:$A$21,$B328)=0,"Technicien absent de la liste (onglet Production)",IF($G328="","Code BPU manquant (colonne G)",IF($O328="?","Code BPU inconnu (onglet Prestations)",IF($P328="?","Catégorie inconnue (onglet Règles)",IF(AND($E328&lt;&gt;"",NOT(ISNUMBER($E328))),"Quantité non reconnue",IF(AND($P328="au prix",NOT(ISNUMBER($Q328))),"Prix sur devis à saisir (colonne I)",IF($S328="","Règle à compléter (onglet Règles)",""))))))))))</f>
        <v/>
      </c>
    </row>
    <row r="329" customFormat="false" ht="15" hidden="false" customHeight="false" outlineLevel="0" collapsed="false">
      <c r="A329" s="23"/>
      <c r="I329" s="24"/>
      <c r="J329" s="24"/>
      <c r="N329" s="25"/>
      <c r="O329" s="26" t="str">
        <f aca="false">IF($G329="","",IFERROR(INDEX(Prestations!$F$5:$F$256,MATCH($G329,Prestations!$B$5:$B$256,0)),"?"))</f>
        <v/>
      </c>
      <c r="P329" s="26" t="str">
        <f aca="false">IF($O329="","",IF($O329="?","?",IFERROR(INDEX(Règles!$C$5:$C$17,MATCH($O329,Règles!$A$5:$A$17,0)),"?")))</f>
        <v/>
      </c>
      <c r="Q329" s="27" t="str">
        <f aca="false">IF($G329="","",IF(ISNUMBER($I329),$I329,IFERROR(IF(ISNUMBER(INDEX(Prestations!$E$5:$E$256,MATCH($G329,Prestations!$B$5:$B$256,0))),INDEX(Prestations!$E$5:$E$256,MATCH($G329,Prestations!$B$5:$B$256,0)),""),"")))</f>
        <v/>
      </c>
      <c r="R329" s="27" t="str">
        <f aca="false">IFERROR(IF(ISNUMBER($Q329),$Q329*IF($E329="",1,$E329),""),"")</f>
        <v/>
      </c>
      <c r="S329" s="28" t="str">
        <f aca="false">IFERROR(IF($P329="au nombre",IF(N(INDEX(Règles!$D$5:$D$17,MATCH($O329,Règles!$A$5:$A$17,0)))&gt;0,IF($E329="",1,$E329)/INDEX(Règles!$D$5:$D$17,MATCH($O329,Règles!$A$5:$A$17,0)),""),IF($P329="au prix",IF(AND(ISNUMBER($R329),N(INDEX(Règles!$E$5:$E$17,MATCH($O329,Règles!$A$5:$A$17,0)))&gt;0),$R329/INDEX(Règles!$E$5:$E$17,MATCH($O329,Règles!$A$5:$A$17,0)),""),IF(OR($P329="ne compte pas",$P329="absence"),0,""))),"")</f>
        <v/>
      </c>
      <c r="T329" s="26" t="n">
        <f aca="false">IF(AND(ISNUMBER($A329),$B329&lt;&gt;"",$G329&lt;&gt;"",$P329&lt;&gt;"absence"),1,0)</f>
        <v>0</v>
      </c>
      <c r="U329" s="26" t="n">
        <f aca="false">IF($T329=1,IF(COUNTIFS($B$2:$B329,$B329,$A$2:$A329,$A329,$T$2:$T329,1)=1,1,0),0)</f>
        <v>0</v>
      </c>
      <c r="V329" s="29" t="str">
        <f aca="false">IF(AND($A329="",$B329="",$G329=""),"",IF(NOT(ISNUMBER($A329)),"Date manquante ou non reconnue",IF($B329="","Technicien manquant",IF(COUNTIF(Production!$A$7:$A$21,$B329)=0,"Technicien absent de la liste (onglet Production)",IF($G329="","Code BPU manquant (colonne G)",IF($O329="?","Code BPU inconnu (onglet Prestations)",IF($P329="?","Catégorie inconnue (onglet Règles)",IF(AND($E329&lt;&gt;"",NOT(ISNUMBER($E329))),"Quantité non reconnue",IF(AND($P329="au prix",NOT(ISNUMBER($Q329))),"Prix sur devis à saisir (colonne I)",IF($S329="","Règle à compléter (onglet Règles)",""))))))))))</f>
        <v/>
      </c>
    </row>
    <row r="330" customFormat="false" ht="15" hidden="false" customHeight="false" outlineLevel="0" collapsed="false">
      <c r="A330" s="23"/>
      <c r="I330" s="24"/>
      <c r="J330" s="24"/>
      <c r="N330" s="25"/>
      <c r="O330" s="26" t="str">
        <f aca="false">IF($G330="","",IFERROR(INDEX(Prestations!$F$5:$F$256,MATCH($G330,Prestations!$B$5:$B$256,0)),"?"))</f>
        <v/>
      </c>
      <c r="P330" s="26" t="str">
        <f aca="false">IF($O330="","",IF($O330="?","?",IFERROR(INDEX(Règles!$C$5:$C$17,MATCH($O330,Règles!$A$5:$A$17,0)),"?")))</f>
        <v/>
      </c>
      <c r="Q330" s="27" t="str">
        <f aca="false">IF($G330="","",IF(ISNUMBER($I330),$I330,IFERROR(IF(ISNUMBER(INDEX(Prestations!$E$5:$E$256,MATCH($G330,Prestations!$B$5:$B$256,0))),INDEX(Prestations!$E$5:$E$256,MATCH($G330,Prestations!$B$5:$B$256,0)),""),"")))</f>
        <v/>
      </c>
      <c r="R330" s="27" t="str">
        <f aca="false">IFERROR(IF(ISNUMBER($Q330),$Q330*IF($E330="",1,$E330),""),"")</f>
        <v/>
      </c>
      <c r="S330" s="28" t="str">
        <f aca="false">IFERROR(IF($P330="au nombre",IF(N(INDEX(Règles!$D$5:$D$17,MATCH($O330,Règles!$A$5:$A$17,0)))&gt;0,IF($E330="",1,$E330)/INDEX(Règles!$D$5:$D$17,MATCH($O330,Règles!$A$5:$A$17,0)),""),IF($P330="au prix",IF(AND(ISNUMBER($R330),N(INDEX(Règles!$E$5:$E$17,MATCH($O330,Règles!$A$5:$A$17,0)))&gt;0),$R330/INDEX(Règles!$E$5:$E$17,MATCH($O330,Règles!$A$5:$A$17,0)),""),IF(OR($P330="ne compte pas",$P330="absence"),0,""))),"")</f>
        <v/>
      </c>
      <c r="T330" s="26" t="n">
        <f aca="false">IF(AND(ISNUMBER($A330),$B330&lt;&gt;"",$G330&lt;&gt;"",$P330&lt;&gt;"absence"),1,0)</f>
        <v>0</v>
      </c>
      <c r="U330" s="26" t="n">
        <f aca="false">IF($T330=1,IF(COUNTIFS($B$2:$B330,$B330,$A$2:$A330,$A330,$T$2:$T330,1)=1,1,0),0)</f>
        <v>0</v>
      </c>
      <c r="V330" s="29" t="str">
        <f aca="false">IF(AND($A330="",$B330="",$G330=""),"",IF(NOT(ISNUMBER($A330)),"Date manquante ou non reconnue",IF($B330="","Technicien manquant",IF(COUNTIF(Production!$A$7:$A$21,$B330)=0,"Technicien absent de la liste (onglet Production)",IF($G330="","Code BPU manquant (colonne G)",IF($O330="?","Code BPU inconnu (onglet Prestations)",IF($P330="?","Catégorie inconnue (onglet Règles)",IF(AND($E330&lt;&gt;"",NOT(ISNUMBER($E330))),"Quantité non reconnue",IF(AND($P330="au prix",NOT(ISNUMBER($Q330))),"Prix sur devis à saisir (colonne I)",IF($S330="","Règle à compléter (onglet Règles)",""))))))))))</f>
        <v/>
      </c>
    </row>
    <row r="331" customFormat="false" ht="15" hidden="false" customHeight="false" outlineLevel="0" collapsed="false">
      <c r="A331" s="23"/>
      <c r="I331" s="24"/>
      <c r="J331" s="24"/>
      <c r="N331" s="25"/>
      <c r="O331" s="26" t="str">
        <f aca="false">IF($G331="","",IFERROR(INDEX(Prestations!$F$5:$F$256,MATCH($G331,Prestations!$B$5:$B$256,0)),"?"))</f>
        <v/>
      </c>
      <c r="P331" s="26" t="str">
        <f aca="false">IF($O331="","",IF($O331="?","?",IFERROR(INDEX(Règles!$C$5:$C$17,MATCH($O331,Règles!$A$5:$A$17,0)),"?")))</f>
        <v/>
      </c>
      <c r="Q331" s="27" t="str">
        <f aca="false">IF($G331="","",IF(ISNUMBER($I331),$I331,IFERROR(IF(ISNUMBER(INDEX(Prestations!$E$5:$E$256,MATCH($G331,Prestations!$B$5:$B$256,0))),INDEX(Prestations!$E$5:$E$256,MATCH($G331,Prestations!$B$5:$B$256,0)),""),"")))</f>
        <v/>
      </c>
      <c r="R331" s="27" t="str">
        <f aca="false">IFERROR(IF(ISNUMBER($Q331),$Q331*IF($E331="",1,$E331),""),"")</f>
        <v/>
      </c>
      <c r="S331" s="28" t="str">
        <f aca="false">IFERROR(IF($P331="au nombre",IF(N(INDEX(Règles!$D$5:$D$17,MATCH($O331,Règles!$A$5:$A$17,0)))&gt;0,IF($E331="",1,$E331)/INDEX(Règles!$D$5:$D$17,MATCH($O331,Règles!$A$5:$A$17,0)),""),IF($P331="au prix",IF(AND(ISNUMBER($R331),N(INDEX(Règles!$E$5:$E$17,MATCH($O331,Règles!$A$5:$A$17,0)))&gt;0),$R331/INDEX(Règles!$E$5:$E$17,MATCH($O331,Règles!$A$5:$A$17,0)),""),IF(OR($P331="ne compte pas",$P331="absence"),0,""))),"")</f>
        <v/>
      </c>
      <c r="T331" s="26" t="n">
        <f aca="false">IF(AND(ISNUMBER($A331),$B331&lt;&gt;"",$G331&lt;&gt;"",$P331&lt;&gt;"absence"),1,0)</f>
        <v>0</v>
      </c>
      <c r="U331" s="26" t="n">
        <f aca="false">IF($T331=1,IF(COUNTIFS($B$2:$B331,$B331,$A$2:$A331,$A331,$T$2:$T331,1)=1,1,0),0)</f>
        <v>0</v>
      </c>
      <c r="V331" s="29" t="str">
        <f aca="false">IF(AND($A331="",$B331="",$G331=""),"",IF(NOT(ISNUMBER($A331)),"Date manquante ou non reconnue",IF($B331="","Technicien manquant",IF(COUNTIF(Production!$A$7:$A$21,$B331)=0,"Technicien absent de la liste (onglet Production)",IF($G331="","Code BPU manquant (colonne G)",IF($O331="?","Code BPU inconnu (onglet Prestations)",IF($P331="?","Catégorie inconnue (onglet Règles)",IF(AND($E331&lt;&gt;"",NOT(ISNUMBER($E331))),"Quantité non reconnue",IF(AND($P331="au prix",NOT(ISNUMBER($Q331))),"Prix sur devis à saisir (colonne I)",IF($S331="","Règle à compléter (onglet Règles)",""))))))))))</f>
        <v/>
      </c>
    </row>
    <row r="332" customFormat="false" ht="15" hidden="false" customHeight="false" outlineLevel="0" collapsed="false">
      <c r="A332" s="23"/>
      <c r="I332" s="24"/>
      <c r="J332" s="24"/>
      <c r="N332" s="25"/>
      <c r="O332" s="26" t="str">
        <f aca="false">IF($G332="","",IFERROR(INDEX(Prestations!$F$5:$F$256,MATCH($G332,Prestations!$B$5:$B$256,0)),"?"))</f>
        <v/>
      </c>
      <c r="P332" s="26" t="str">
        <f aca="false">IF($O332="","",IF($O332="?","?",IFERROR(INDEX(Règles!$C$5:$C$17,MATCH($O332,Règles!$A$5:$A$17,0)),"?")))</f>
        <v/>
      </c>
      <c r="Q332" s="27" t="str">
        <f aca="false">IF($G332="","",IF(ISNUMBER($I332),$I332,IFERROR(IF(ISNUMBER(INDEX(Prestations!$E$5:$E$256,MATCH($G332,Prestations!$B$5:$B$256,0))),INDEX(Prestations!$E$5:$E$256,MATCH($G332,Prestations!$B$5:$B$256,0)),""),"")))</f>
        <v/>
      </c>
      <c r="R332" s="27" t="str">
        <f aca="false">IFERROR(IF(ISNUMBER($Q332),$Q332*IF($E332="",1,$E332),""),"")</f>
        <v/>
      </c>
      <c r="S332" s="28" t="str">
        <f aca="false">IFERROR(IF($P332="au nombre",IF(N(INDEX(Règles!$D$5:$D$17,MATCH($O332,Règles!$A$5:$A$17,0)))&gt;0,IF($E332="",1,$E332)/INDEX(Règles!$D$5:$D$17,MATCH($O332,Règles!$A$5:$A$17,0)),""),IF($P332="au prix",IF(AND(ISNUMBER($R332),N(INDEX(Règles!$E$5:$E$17,MATCH($O332,Règles!$A$5:$A$17,0)))&gt;0),$R332/INDEX(Règles!$E$5:$E$17,MATCH($O332,Règles!$A$5:$A$17,0)),""),IF(OR($P332="ne compte pas",$P332="absence"),0,""))),"")</f>
        <v/>
      </c>
      <c r="T332" s="26" t="n">
        <f aca="false">IF(AND(ISNUMBER($A332),$B332&lt;&gt;"",$G332&lt;&gt;"",$P332&lt;&gt;"absence"),1,0)</f>
        <v>0</v>
      </c>
      <c r="U332" s="26" t="n">
        <f aca="false">IF($T332=1,IF(COUNTIFS($B$2:$B332,$B332,$A$2:$A332,$A332,$T$2:$T332,1)=1,1,0),0)</f>
        <v>0</v>
      </c>
      <c r="V332" s="29" t="str">
        <f aca="false">IF(AND($A332="",$B332="",$G332=""),"",IF(NOT(ISNUMBER($A332)),"Date manquante ou non reconnue",IF($B332="","Technicien manquant",IF(COUNTIF(Production!$A$7:$A$21,$B332)=0,"Technicien absent de la liste (onglet Production)",IF($G332="","Code BPU manquant (colonne G)",IF($O332="?","Code BPU inconnu (onglet Prestations)",IF($P332="?","Catégorie inconnue (onglet Règles)",IF(AND($E332&lt;&gt;"",NOT(ISNUMBER($E332))),"Quantité non reconnue",IF(AND($P332="au prix",NOT(ISNUMBER($Q332))),"Prix sur devis à saisir (colonne I)",IF($S332="","Règle à compléter (onglet Règles)",""))))))))))</f>
        <v/>
      </c>
    </row>
    <row r="333" customFormat="false" ht="15" hidden="false" customHeight="false" outlineLevel="0" collapsed="false">
      <c r="A333" s="23"/>
      <c r="I333" s="24"/>
      <c r="J333" s="24"/>
      <c r="N333" s="25"/>
      <c r="O333" s="26" t="str">
        <f aca="false">IF($G333="","",IFERROR(INDEX(Prestations!$F$5:$F$256,MATCH($G333,Prestations!$B$5:$B$256,0)),"?"))</f>
        <v/>
      </c>
      <c r="P333" s="26" t="str">
        <f aca="false">IF($O333="","",IF($O333="?","?",IFERROR(INDEX(Règles!$C$5:$C$17,MATCH($O333,Règles!$A$5:$A$17,0)),"?")))</f>
        <v/>
      </c>
      <c r="Q333" s="27" t="str">
        <f aca="false">IF($G333="","",IF(ISNUMBER($I333),$I333,IFERROR(IF(ISNUMBER(INDEX(Prestations!$E$5:$E$256,MATCH($G333,Prestations!$B$5:$B$256,0))),INDEX(Prestations!$E$5:$E$256,MATCH($G333,Prestations!$B$5:$B$256,0)),""),"")))</f>
        <v/>
      </c>
      <c r="R333" s="27" t="str">
        <f aca="false">IFERROR(IF(ISNUMBER($Q333),$Q333*IF($E333="",1,$E333),""),"")</f>
        <v/>
      </c>
      <c r="S333" s="28" t="str">
        <f aca="false">IFERROR(IF($P333="au nombre",IF(N(INDEX(Règles!$D$5:$D$17,MATCH($O333,Règles!$A$5:$A$17,0)))&gt;0,IF($E333="",1,$E333)/INDEX(Règles!$D$5:$D$17,MATCH($O333,Règles!$A$5:$A$17,0)),""),IF($P333="au prix",IF(AND(ISNUMBER($R333),N(INDEX(Règles!$E$5:$E$17,MATCH($O333,Règles!$A$5:$A$17,0)))&gt;0),$R333/INDEX(Règles!$E$5:$E$17,MATCH($O333,Règles!$A$5:$A$17,0)),""),IF(OR($P333="ne compte pas",$P333="absence"),0,""))),"")</f>
        <v/>
      </c>
      <c r="T333" s="26" t="n">
        <f aca="false">IF(AND(ISNUMBER($A333),$B333&lt;&gt;"",$G333&lt;&gt;"",$P333&lt;&gt;"absence"),1,0)</f>
        <v>0</v>
      </c>
      <c r="U333" s="26" t="n">
        <f aca="false">IF($T333=1,IF(COUNTIFS($B$2:$B333,$B333,$A$2:$A333,$A333,$T$2:$T333,1)=1,1,0),0)</f>
        <v>0</v>
      </c>
      <c r="V333" s="29" t="str">
        <f aca="false">IF(AND($A333="",$B333="",$G333=""),"",IF(NOT(ISNUMBER($A333)),"Date manquante ou non reconnue",IF($B333="","Technicien manquant",IF(COUNTIF(Production!$A$7:$A$21,$B333)=0,"Technicien absent de la liste (onglet Production)",IF($G333="","Code BPU manquant (colonne G)",IF($O333="?","Code BPU inconnu (onglet Prestations)",IF($P333="?","Catégorie inconnue (onglet Règles)",IF(AND($E333&lt;&gt;"",NOT(ISNUMBER($E333))),"Quantité non reconnue",IF(AND($P333="au prix",NOT(ISNUMBER($Q333))),"Prix sur devis à saisir (colonne I)",IF($S333="","Règle à compléter (onglet Règles)",""))))))))))</f>
        <v/>
      </c>
    </row>
    <row r="334" customFormat="false" ht="15" hidden="false" customHeight="false" outlineLevel="0" collapsed="false">
      <c r="A334" s="23"/>
      <c r="I334" s="24"/>
      <c r="J334" s="24"/>
      <c r="N334" s="25"/>
      <c r="O334" s="26" t="str">
        <f aca="false">IF($G334="","",IFERROR(INDEX(Prestations!$F$5:$F$256,MATCH($G334,Prestations!$B$5:$B$256,0)),"?"))</f>
        <v/>
      </c>
      <c r="P334" s="26" t="str">
        <f aca="false">IF($O334="","",IF($O334="?","?",IFERROR(INDEX(Règles!$C$5:$C$17,MATCH($O334,Règles!$A$5:$A$17,0)),"?")))</f>
        <v/>
      </c>
      <c r="Q334" s="27" t="str">
        <f aca="false">IF($G334="","",IF(ISNUMBER($I334),$I334,IFERROR(IF(ISNUMBER(INDEX(Prestations!$E$5:$E$256,MATCH($G334,Prestations!$B$5:$B$256,0))),INDEX(Prestations!$E$5:$E$256,MATCH($G334,Prestations!$B$5:$B$256,0)),""),"")))</f>
        <v/>
      </c>
      <c r="R334" s="27" t="str">
        <f aca="false">IFERROR(IF(ISNUMBER($Q334),$Q334*IF($E334="",1,$E334),""),"")</f>
        <v/>
      </c>
      <c r="S334" s="28" t="str">
        <f aca="false">IFERROR(IF($P334="au nombre",IF(N(INDEX(Règles!$D$5:$D$17,MATCH($O334,Règles!$A$5:$A$17,0)))&gt;0,IF($E334="",1,$E334)/INDEX(Règles!$D$5:$D$17,MATCH($O334,Règles!$A$5:$A$17,0)),""),IF($P334="au prix",IF(AND(ISNUMBER($R334),N(INDEX(Règles!$E$5:$E$17,MATCH($O334,Règles!$A$5:$A$17,0)))&gt;0),$R334/INDEX(Règles!$E$5:$E$17,MATCH($O334,Règles!$A$5:$A$17,0)),""),IF(OR($P334="ne compte pas",$P334="absence"),0,""))),"")</f>
        <v/>
      </c>
      <c r="T334" s="26" t="n">
        <f aca="false">IF(AND(ISNUMBER($A334),$B334&lt;&gt;"",$G334&lt;&gt;"",$P334&lt;&gt;"absence"),1,0)</f>
        <v>0</v>
      </c>
      <c r="U334" s="26" t="n">
        <f aca="false">IF($T334=1,IF(COUNTIFS($B$2:$B334,$B334,$A$2:$A334,$A334,$T$2:$T334,1)=1,1,0),0)</f>
        <v>0</v>
      </c>
      <c r="V334" s="29" t="str">
        <f aca="false">IF(AND($A334="",$B334="",$G334=""),"",IF(NOT(ISNUMBER($A334)),"Date manquante ou non reconnue",IF($B334="","Technicien manquant",IF(COUNTIF(Production!$A$7:$A$21,$B334)=0,"Technicien absent de la liste (onglet Production)",IF($G334="","Code BPU manquant (colonne G)",IF($O334="?","Code BPU inconnu (onglet Prestations)",IF($P334="?","Catégorie inconnue (onglet Règles)",IF(AND($E334&lt;&gt;"",NOT(ISNUMBER($E334))),"Quantité non reconnue",IF(AND($P334="au prix",NOT(ISNUMBER($Q334))),"Prix sur devis à saisir (colonne I)",IF($S334="","Règle à compléter (onglet Règles)",""))))))))))</f>
        <v/>
      </c>
    </row>
    <row r="335" customFormat="false" ht="15" hidden="false" customHeight="false" outlineLevel="0" collapsed="false">
      <c r="A335" s="23"/>
      <c r="I335" s="24"/>
      <c r="J335" s="24"/>
      <c r="N335" s="25"/>
      <c r="O335" s="26" t="str">
        <f aca="false">IF($G335="","",IFERROR(INDEX(Prestations!$F$5:$F$256,MATCH($G335,Prestations!$B$5:$B$256,0)),"?"))</f>
        <v/>
      </c>
      <c r="P335" s="26" t="str">
        <f aca="false">IF($O335="","",IF($O335="?","?",IFERROR(INDEX(Règles!$C$5:$C$17,MATCH($O335,Règles!$A$5:$A$17,0)),"?")))</f>
        <v/>
      </c>
      <c r="Q335" s="27" t="str">
        <f aca="false">IF($G335="","",IF(ISNUMBER($I335),$I335,IFERROR(IF(ISNUMBER(INDEX(Prestations!$E$5:$E$256,MATCH($G335,Prestations!$B$5:$B$256,0))),INDEX(Prestations!$E$5:$E$256,MATCH($G335,Prestations!$B$5:$B$256,0)),""),"")))</f>
        <v/>
      </c>
      <c r="R335" s="27" t="str">
        <f aca="false">IFERROR(IF(ISNUMBER($Q335),$Q335*IF($E335="",1,$E335),""),"")</f>
        <v/>
      </c>
      <c r="S335" s="28" t="str">
        <f aca="false">IFERROR(IF($P335="au nombre",IF(N(INDEX(Règles!$D$5:$D$17,MATCH($O335,Règles!$A$5:$A$17,0)))&gt;0,IF($E335="",1,$E335)/INDEX(Règles!$D$5:$D$17,MATCH($O335,Règles!$A$5:$A$17,0)),""),IF($P335="au prix",IF(AND(ISNUMBER($R335),N(INDEX(Règles!$E$5:$E$17,MATCH($O335,Règles!$A$5:$A$17,0)))&gt;0),$R335/INDEX(Règles!$E$5:$E$17,MATCH($O335,Règles!$A$5:$A$17,0)),""),IF(OR($P335="ne compte pas",$P335="absence"),0,""))),"")</f>
        <v/>
      </c>
      <c r="T335" s="26" t="n">
        <f aca="false">IF(AND(ISNUMBER($A335),$B335&lt;&gt;"",$G335&lt;&gt;"",$P335&lt;&gt;"absence"),1,0)</f>
        <v>0</v>
      </c>
      <c r="U335" s="26" t="n">
        <f aca="false">IF($T335=1,IF(COUNTIFS($B$2:$B335,$B335,$A$2:$A335,$A335,$T$2:$T335,1)=1,1,0),0)</f>
        <v>0</v>
      </c>
      <c r="V335" s="29" t="str">
        <f aca="false">IF(AND($A335="",$B335="",$G335=""),"",IF(NOT(ISNUMBER($A335)),"Date manquante ou non reconnue",IF($B335="","Technicien manquant",IF(COUNTIF(Production!$A$7:$A$21,$B335)=0,"Technicien absent de la liste (onglet Production)",IF($G335="","Code BPU manquant (colonne G)",IF($O335="?","Code BPU inconnu (onglet Prestations)",IF($P335="?","Catégorie inconnue (onglet Règles)",IF(AND($E335&lt;&gt;"",NOT(ISNUMBER($E335))),"Quantité non reconnue",IF(AND($P335="au prix",NOT(ISNUMBER($Q335))),"Prix sur devis à saisir (colonne I)",IF($S335="","Règle à compléter (onglet Règles)",""))))))))))</f>
        <v/>
      </c>
    </row>
    <row r="336" customFormat="false" ht="15" hidden="false" customHeight="false" outlineLevel="0" collapsed="false">
      <c r="A336" s="23"/>
      <c r="I336" s="24"/>
      <c r="J336" s="24"/>
      <c r="N336" s="25"/>
      <c r="O336" s="26" t="str">
        <f aca="false">IF($G336="","",IFERROR(INDEX(Prestations!$F$5:$F$256,MATCH($G336,Prestations!$B$5:$B$256,0)),"?"))</f>
        <v/>
      </c>
      <c r="P336" s="26" t="str">
        <f aca="false">IF($O336="","",IF($O336="?","?",IFERROR(INDEX(Règles!$C$5:$C$17,MATCH($O336,Règles!$A$5:$A$17,0)),"?")))</f>
        <v/>
      </c>
      <c r="Q336" s="27" t="str">
        <f aca="false">IF($G336="","",IF(ISNUMBER($I336),$I336,IFERROR(IF(ISNUMBER(INDEX(Prestations!$E$5:$E$256,MATCH($G336,Prestations!$B$5:$B$256,0))),INDEX(Prestations!$E$5:$E$256,MATCH($G336,Prestations!$B$5:$B$256,0)),""),"")))</f>
        <v/>
      </c>
      <c r="R336" s="27" t="str">
        <f aca="false">IFERROR(IF(ISNUMBER($Q336),$Q336*IF($E336="",1,$E336),""),"")</f>
        <v/>
      </c>
      <c r="S336" s="28" t="str">
        <f aca="false">IFERROR(IF($P336="au nombre",IF(N(INDEX(Règles!$D$5:$D$17,MATCH($O336,Règles!$A$5:$A$17,0)))&gt;0,IF($E336="",1,$E336)/INDEX(Règles!$D$5:$D$17,MATCH($O336,Règles!$A$5:$A$17,0)),""),IF($P336="au prix",IF(AND(ISNUMBER($R336),N(INDEX(Règles!$E$5:$E$17,MATCH($O336,Règles!$A$5:$A$17,0)))&gt;0),$R336/INDEX(Règles!$E$5:$E$17,MATCH($O336,Règles!$A$5:$A$17,0)),""),IF(OR($P336="ne compte pas",$P336="absence"),0,""))),"")</f>
        <v/>
      </c>
      <c r="T336" s="26" t="n">
        <f aca="false">IF(AND(ISNUMBER($A336),$B336&lt;&gt;"",$G336&lt;&gt;"",$P336&lt;&gt;"absence"),1,0)</f>
        <v>0</v>
      </c>
      <c r="U336" s="26" t="n">
        <f aca="false">IF($T336=1,IF(COUNTIFS($B$2:$B336,$B336,$A$2:$A336,$A336,$T$2:$T336,1)=1,1,0),0)</f>
        <v>0</v>
      </c>
      <c r="V336" s="29" t="str">
        <f aca="false">IF(AND($A336="",$B336="",$G336=""),"",IF(NOT(ISNUMBER($A336)),"Date manquante ou non reconnue",IF($B336="","Technicien manquant",IF(COUNTIF(Production!$A$7:$A$21,$B336)=0,"Technicien absent de la liste (onglet Production)",IF($G336="","Code BPU manquant (colonne G)",IF($O336="?","Code BPU inconnu (onglet Prestations)",IF($P336="?","Catégorie inconnue (onglet Règles)",IF(AND($E336&lt;&gt;"",NOT(ISNUMBER($E336))),"Quantité non reconnue",IF(AND($P336="au prix",NOT(ISNUMBER($Q336))),"Prix sur devis à saisir (colonne I)",IF($S336="","Règle à compléter (onglet Règles)",""))))))))))</f>
        <v/>
      </c>
    </row>
    <row r="337" customFormat="false" ht="15" hidden="false" customHeight="false" outlineLevel="0" collapsed="false">
      <c r="A337" s="23"/>
      <c r="I337" s="24"/>
      <c r="J337" s="24"/>
      <c r="N337" s="25"/>
      <c r="O337" s="26" t="str">
        <f aca="false">IF($G337="","",IFERROR(INDEX(Prestations!$F$5:$F$256,MATCH($G337,Prestations!$B$5:$B$256,0)),"?"))</f>
        <v/>
      </c>
      <c r="P337" s="26" t="str">
        <f aca="false">IF($O337="","",IF($O337="?","?",IFERROR(INDEX(Règles!$C$5:$C$17,MATCH($O337,Règles!$A$5:$A$17,0)),"?")))</f>
        <v/>
      </c>
      <c r="Q337" s="27" t="str">
        <f aca="false">IF($G337="","",IF(ISNUMBER($I337),$I337,IFERROR(IF(ISNUMBER(INDEX(Prestations!$E$5:$E$256,MATCH($G337,Prestations!$B$5:$B$256,0))),INDEX(Prestations!$E$5:$E$256,MATCH($G337,Prestations!$B$5:$B$256,0)),""),"")))</f>
        <v/>
      </c>
      <c r="R337" s="27" t="str">
        <f aca="false">IFERROR(IF(ISNUMBER($Q337),$Q337*IF($E337="",1,$E337),""),"")</f>
        <v/>
      </c>
      <c r="S337" s="28" t="str">
        <f aca="false">IFERROR(IF($P337="au nombre",IF(N(INDEX(Règles!$D$5:$D$17,MATCH($O337,Règles!$A$5:$A$17,0)))&gt;0,IF($E337="",1,$E337)/INDEX(Règles!$D$5:$D$17,MATCH($O337,Règles!$A$5:$A$17,0)),""),IF($P337="au prix",IF(AND(ISNUMBER($R337),N(INDEX(Règles!$E$5:$E$17,MATCH($O337,Règles!$A$5:$A$17,0)))&gt;0),$R337/INDEX(Règles!$E$5:$E$17,MATCH($O337,Règles!$A$5:$A$17,0)),""),IF(OR($P337="ne compte pas",$P337="absence"),0,""))),"")</f>
        <v/>
      </c>
      <c r="T337" s="26" t="n">
        <f aca="false">IF(AND(ISNUMBER($A337),$B337&lt;&gt;"",$G337&lt;&gt;"",$P337&lt;&gt;"absence"),1,0)</f>
        <v>0</v>
      </c>
      <c r="U337" s="26" t="n">
        <f aca="false">IF($T337=1,IF(COUNTIFS($B$2:$B337,$B337,$A$2:$A337,$A337,$T$2:$T337,1)=1,1,0),0)</f>
        <v>0</v>
      </c>
      <c r="V337" s="29" t="str">
        <f aca="false">IF(AND($A337="",$B337="",$G337=""),"",IF(NOT(ISNUMBER($A337)),"Date manquante ou non reconnue",IF($B337="","Technicien manquant",IF(COUNTIF(Production!$A$7:$A$21,$B337)=0,"Technicien absent de la liste (onglet Production)",IF($G337="","Code BPU manquant (colonne G)",IF($O337="?","Code BPU inconnu (onglet Prestations)",IF($P337="?","Catégorie inconnue (onglet Règles)",IF(AND($E337&lt;&gt;"",NOT(ISNUMBER($E337))),"Quantité non reconnue",IF(AND($P337="au prix",NOT(ISNUMBER($Q337))),"Prix sur devis à saisir (colonne I)",IF($S337="","Règle à compléter (onglet Règles)",""))))))))))</f>
        <v/>
      </c>
    </row>
    <row r="338" customFormat="false" ht="15" hidden="false" customHeight="false" outlineLevel="0" collapsed="false">
      <c r="A338" s="23"/>
      <c r="I338" s="24"/>
      <c r="J338" s="24"/>
      <c r="N338" s="25"/>
      <c r="O338" s="26" t="str">
        <f aca="false">IF($G338="","",IFERROR(INDEX(Prestations!$F$5:$F$256,MATCH($G338,Prestations!$B$5:$B$256,0)),"?"))</f>
        <v/>
      </c>
      <c r="P338" s="26" t="str">
        <f aca="false">IF($O338="","",IF($O338="?","?",IFERROR(INDEX(Règles!$C$5:$C$17,MATCH($O338,Règles!$A$5:$A$17,0)),"?")))</f>
        <v/>
      </c>
      <c r="Q338" s="27" t="str">
        <f aca="false">IF($G338="","",IF(ISNUMBER($I338),$I338,IFERROR(IF(ISNUMBER(INDEX(Prestations!$E$5:$E$256,MATCH($G338,Prestations!$B$5:$B$256,0))),INDEX(Prestations!$E$5:$E$256,MATCH($G338,Prestations!$B$5:$B$256,0)),""),"")))</f>
        <v/>
      </c>
      <c r="R338" s="27" t="str">
        <f aca="false">IFERROR(IF(ISNUMBER($Q338),$Q338*IF($E338="",1,$E338),""),"")</f>
        <v/>
      </c>
      <c r="S338" s="28" t="str">
        <f aca="false">IFERROR(IF($P338="au nombre",IF(N(INDEX(Règles!$D$5:$D$17,MATCH($O338,Règles!$A$5:$A$17,0)))&gt;0,IF($E338="",1,$E338)/INDEX(Règles!$D$5:$D$17,MATCH($O338,Règles!$A$5:$A$17,0)),""),IF($P338="au prix",IF(AND(ISNUMBER($R338),N(INDEX(Règles!$E$5:$E$17,MATCH($O338,Règles!$A$5:$A$17,0)))&gt;0),$R338/INDEX(Règles!$E$5:$E$17,MATCH($O338,Règles!$A$5:$A$17,0)),""),IF(OR($P338="ne compte pas",$P338="absence"),0,""))),"")</f>
        <v/>
      </c>
      <c r="T338" s="26" t="n">
        <f aca="false">IF(AND(ISNUMBER($A338),$B338&lt;&gt;"",$G338&lt;&gt;"",$P338&lt;&gt;"absence"),1,0)</f>
        <v>0</v>
      </c>
      <c r="U338" s="26" t="n">
        <f aca="false">IF($T338=1,IF(COUNTIFS($B$2:$B338,$B338,$A$2:$A338,$A338,$T$2:$T338,1)=1,1,0),0)</f>
        <v>0</v>
      </c>
      <c r="V338" s="29" t="str">
        <f aca="false">IF(AND($A338="",$B338="",$G338=""),"",IF(NOT(ISNUMBER($A338)),"Date manquante ou non reconnue",IF($B338="","Technicien manquant",IF(COUNTIF(Production!$A$7:$A$21,$B338)=0,"Technicien absent de la liste (onglet Production)",IF($G338="","Code BPU manquant (colonne G)",IF($O338="?","Code BPU inconnu (onglet Prestations)",IF($P338="?","Catégorie inconnue (onglet Règles)",IF(AND($E338&lt;&gt;"",NOT(ISNUMBER($E338))),"Quantité non reconnue",IF(AND($P338="au prix",NOT(ISNUMBER($Q338))),"Prix sur devis à saisir (colonne I)",IF($S338="","Règle à compléter (onglet Règles)",""))))))))))</f>
        <v/>
      </c>
    </row>
    <row r="339" customFormat="false" ht="15" hidden="false" customHeight="false" outlineLevel="0" collapsed="false">
      <c r="A339" s="23"/>
      <c r="I339" s="24"/>
      <c r="J339" s="24"/>
      <c r="N339" s="25"/>
      <c r="O339" s="26" t="str">
        <f aca="false">IF($G339="","",IFERROR(INDEX(Prestations!$F$5:$F$256,MATCH($G339,Prestations!$B$5:$B$256,0)),"?"))</f>
        <v/>
      </c>
      <c r="P339" s="26" t="str">
        <f aca="false">IF($O339="","",IF($O339="?","?",IFERROR(INDEX(Règles!$C$5:$C$17,MATCH($O339,Règles!$A$5:$A$17,0)),"?")))</f>
        <v/>
      </c>
      <c r="Q339" s="27" t="str">
        <f aca="false">IF($G339="","",IF(ISNUMBER($I339),$I339,IFERROR(IF(ISNUMBER(INDEX(Prestations!$E$5:$E$256,MATCH($G339,Prestations!$B$5:$B$256,0))),INDEX(Prestations!$E$5:$E$256,MATCH($G339,Prestations!$B$5:$B$256,0)),""),"")))</f>
        <v/>
      </c>
      <c r="R339" s="27" t="str">
        <f aca="false">IFERROR(IF(ISNUMBER($Q339),$Q339*IF($E339="",1,$E339),""),"")</f>
        <v/>
      </c>
      <c r="S339" s="28" t="str">
        <f aca="false">IFERROR(IF($P339="au nombre",IF(N(INDEX(Règles!$D$5:$D$17,MATCH($O339,Règles!$A$5:$A$17,0)))&gt;0,IF($E339="",1,$E339)/INDEX(Règles!$D$5:$D$17,MATCH($O339,Règles!$A$5:$A$17,0)),""),IF($P339="au prix",IF(AND(ISNUMBER($R339),N(INDEX(Règles!$E$5:$E$17,MATCH($O339,Règles!$A$5:$A$17,0)))&gt;0),$R339/INDEX(Règles!$E$5:$E$17,MATCH($O339,Règles!$A$5:$A$17,0)),""),IF(OR($P339="ne compte pas",$P339="absence"),0,""))),"")</f>
        <v/>
      </c>
      <c r="T339" s="26" t="n">
        <f aca="false">IF(AND(ISNUMBER($A339),$B339&lt;&gt;"",$G339&lt;&gt;"",$P339&lt;&gt;"absence"),1,0)</f>
        <v>0</v>
      </c>
      <c r="U339" s="26" t="n">
        <f aca="false">IF($T339=1,IF(COUNTIFS($B$2:$B339,$B339,$A$2:$A339,$A339,$T$2:$T339,1)=1,1,0),0)</f>
        <v>0</v>
      </c>
      <c r="V339" s="29" t="str">
        <f aca="false">IF(AND($A339="",$B339="",$G339=""),"",IF(NOT(ISNUMBER($A339)),"Date manquante ou non reconnue",IF($B339="","Technicien manquant",IF(COUNTIF(Production!$A$7:$A$21,$B339)=0,"Technicien absent de la liste (onglet Production)",IF($G339="","Code BPU manquant (colonne G)",IF($O339="?","Code BPU inconnu (onglet Prestations)",IF($P339="?","Catégorie inconnue (onglet Règles)",IF(AND($E339&lt;&gt;"",NOT(ISNUMBER($E339))),"Quantité non reconnue",IF(AND($P339="au prix",NOT(ISNUMBER($Q339))),"Prix sur devis à saisir (colonne I)",IF($S339="","Règle à compléter (onglet Règles)",""))))))))))</f>
        <v/>
      </c>
    </row>
    <row r="340" customFormat="false" ht="15" hidden="false" customHeight="false" outlineLevel="0" collapsed="false">
      <c r="A340" s="23"/>
      <c r="I340" s="24"/>
      <c r="J340" s="24"/>
      <c r="N340" s="25"/>
      <c r="O340" s="26" t="str">
        <f aca="false">IF($G340="","",IFERROR(INDEX(Prestations!$F$5:$F$256,MATCH($G340,Prestations!$B$5:$B$256,0)),"?"))</f>
        <v/>
      </c>
      <c r="P340" s="26" t="str">
        <f aca="false">IF($O340="","",IF($O340="?","?",IFERROR(INDEX(Règles!$C$5:$C$17,MATCH($O340,Règles!$A$5:$A$17,0)),"?")))</f>
        <v/>
      </c>
      <c r="Q340" s="27" t="str">
        <f aca="false">IF($G340="","",IF(ISNUMBER($I340),$I340,IFERROR(IF(ISNUMBER(INDEX(Prestations!$E$5:$E$256,MATCH($G340,Prestations!$B$5:$B$256,0))),INDEX(Prestations!$E$5:$E$256,MATCH($G340,Prestations!$B$5:$B$256,0)),""),"")))</f>
        <v/>
      </c>
      <c r="R340" s="27" t="str">
        <f aca="false">IFERROR(IF(ISNUMBER($Q340),$Q340*IF($E340="",1,$E340),""),"")</f>
        <v/>
      </c>
      <c r="S340" s="28" t="str">
        <f aca="false">IFERROR(IF($P340="au nombre",IF(N(INDEX(Règles!$D$5:$D$17,MATCH($O340,Règles!$A$5:$A$17,0)))&gt;0,IF($E340="",1,$E340)/INDEX(Règles!$D$5:$D$17,MATCH($O340,Règles!$A$5:$A$17,0)),""),IF($P340="au prix",IF(AND(ISNUMBER($R340),N(INDEX(Règles!$E$5:$E$17,MATCH($O340,Règles!$A$5:$A$17,0)))&gt;0),$R340/INDEX(Règles!$E$5:$E$17,MATCH($O340,Règles!$A$5:$A$17,0)),""),IF(OR($P340="ne compte pas",$P340="absence"),0,""))),"")</f>
        <v/>
      </c>
      <c r="T340" s="26" t="n">
        <f aca="false">IF(AND(ISNUMBER($A340),$B340&lt;&gt;"",$G340&lt;&gt;"",$P340&lt;&gt;"absence"),1,0)</f>
        <v>0</v>
      </c>
      <c r="U340" s="26" t="n">
        <f aca="false">IF($T340=1,IF(COUNTIFS($B$2:$B340,$B340,$A$2:$A340,$A340,$T$2:$T340,1)=1,1,0),0)</f>
        <v>0</v>
      </c>
      <c r="V340" s="29" t="str">
        <f aca="false">IF(AND($A340="",$B340="",$G340=""),"",IF(NOT(ISNUMBER($A340)),"Date manquante ou non reconnue",IF($B340="","Technicien manquant",IF(COUNTIF(Production!$A$7:$A$21,$B340)=0,"Technicien absent de la liste (onglet Production)",IF($G340="","Code BPU manquant (colonne G)",IF($O340="?","Code BPU inconnu (onglet Prestations)",IF($P340="?","Catégorie inconnue (onglet Règles)",IF(AND($E340&lt;&gt;"",NOT(ISNUMBER($E340))),"Quantité non reconnue",IF(AND($P340="au prix",NOT(ISNUMBER($Q340))),"Prix sur devis à saisir (colonne I)",IF($S340="","Règle à compléter (onglet Règles)",""))))))))))</f>
        <v/>
      </c>
    </row>
    <row r="341" customFormat="false" ht="15" hidden="false" customHeight="false" outlineLevel="0" collapsed="false">
      <c r="A341" s="23"/>
      <c r="I341" s="24"/>
      <c r="J341" s="24"/>
      <c r="N341" s="25"/>
      <c r="O341" s="26" t="str">
        <f aca="false">IF($G341="","",IFERROR(INDEX(Prestations!$F$5:$F$256,MATCH($G341,Prestations!$B$5:$B$256,0)),"?"))</f>
        <v/>
      </c>
      <c r="P341" s="26" t="str">
        <f aca="false">IF($O341="","",IF($O341="?","?",IFERROR(INDEX(Règles!$C$5:$C$17,MATCH($O341,Règles!$A$5:$A$17,0)),"?")))</f>
        <v/>
      </c>
      <c r="Q341" s="27" t="str">
        <f aca="false">IF($G341="","",IF(ISNUMBER($I341),$I341,IFERROR(IF(ISNUMBER(INDEX(Prestations!$E$5:$E$256,MATCH($G341,Prestations!$B$5:$B$256,0))),INDEX(Prestations!$E$5:$E$256,MATCH($G341,Prestations!$B$5:$B$256,0)),""),"")))</f>
        <v/>
      </c>
      <c r="R341" s="27" t="str">
        <f aca="false">IFERROR(IF(ISNUMBER($Q341),$Q341*IF($E341="",1,$E341),""),"")</f>
        <v/>
      </c>
      <c r="S341" s="28" t="str">
        <f aca="false">IFERROR(IF($P341="au nombre",IF(N(INDEX(Règles!$D$5:$D$17,MATCH($O341,Règles!$A$5:$A$17,0)))&gt;0,IF($E341="",1,$E341)/INDEX(Règles!$D$5:$D$17,MATCH($O341,Règles!$A$5:$A$17,0)),""),IF($P341="au prix",IF(AND(ISNUMBER($R341),N(INDEX(Règles!$E$5:$E$17,MATCH($O341,Règles!$A$5:$A$17,0)))&gt;0),$R341/INDEX(Règles!$E$5:$E$17,MATCH($O341,Règles!$A$5:$A$17,0)),""),IF(OR($P341="ne compte pas",$P341="absence"),0,""))),"")</f>
        <v/>
      </c>
      <c r="T341" s="26" t="n">
        <f aca="false">IF(AND(ISNUMBER($A341),$B341&lt;&gt;"",$G341&lt;&gt;"",$P341&lt;&gt;"absence"),1,0)</f>
        <v>0</v>
      </c>
      <c r="U341" s="26" t="n">
        <f aca="false">IF($T341=1,IF(COUNTIFS($B$2:$B341,$B341,$A$2:$A341,$A341,$T$2:$T341,1)=1,1,0),0)</f>
        <v>0</v>
      </c>
      <c r="V341" s="29" t="str">
        <f aca="false">IF(AND($A341="",$B341="",$G341=""),"",IF(NOT(ISNUMBER($A341)),"Date manquante ou non reconnue",IF($B341="","Technicien manquant",IF(COUNTIF(Production!$A$7:$A$21,$B341)=0,"Technicien absent de la liste (onglet Production)",IF($G341="","Code BPU manquant (colonne G)",IF($O341="?","Code BPU inconnu (onglet Prestations)",IF($P341="?","Catégorie inconnue (onglet Règles)",IF(AND($E341&lt;&gt;"",NOT(ISNUMBER($E341))),"Quantité non reconnue",IF(AND($P341="au prix",NOT(ISNUMBER($Q341))),"Prix sur devis à saisir (colonne I)",IF($S341="","Règle à compléter (onglet Règles)",""))))))))))</f>
        <v/>
      </c>
    </row>
    <row r="342" customFormat="false" ht="15" hidden="false" customHeight="false" outlineLevel="0" collapsed="false">
      <c r="A342" s="23"/>
      <c r="I342" s="24"/>
      <c r="J342" s="24"/>
      <c r="N342" s="25"/>
      <c r="O342" s="26" t="str">
        <f aca="false">IF($G342="","",IFERROR(INDEX(Prestations!$F$5:$F$256,MATCH($G342,Prestations!$B$5:$B$256,0)),"?"))</f>
        <v/>
      </c>
      <c r="P342" s="26" t="str">
        <f aca="false">IF($O342="","",IF($O342="?","?",IFERROR(INDEX(Règles!$C$5:$C$17,MATCH($O342,Règles!$A$5:$A$17,0)),"?")))</f>
        <v/>
      </c>
      <c r="Q342" s="27" t="str">
        <f aca="false">IF($G342="","",IF(ISNUMBER($I342),$I342,IFERROR(IF(ISNUMBER(INDEX(Prestations!$E$5:$E$256,MATCH($G342,Prestations!$B$5:$B$256,0))),INDEX(Prestations!$E$5:$E$256,MATCH($G342,Prestations!$B$5:$B$256,0)),""),"")))</f>
        <v/>
      </c>
      <c r="R342" s="27" t="str">
        <f aca="false">IFERROR(IF(ISNUMBER($Q342),$Q342*IF($E342="",1,$E342),""),"")</f>
        <v/>
      </c>
      <c r="S342" s="28" t="str">
        <f aca="false">IFERROR(IF($P342="au nombre",IF(N(INDEX(Règles!$D$5:$D$17,MATCH($O342,Règles!$A$5:$A$17,0)))&gt;0,IF($E342="",1,$E342)/INDEX(Règles!$D$5:$D$17,MATCH($O342,Règles!$A$5:$A$17,0)),""),IF($P342="au prix",IF(AND(ISNUMBER($R342),N(INDEX(Règles!$E$5:$E$17,MATCH($O342,Règles!$A$5:$A$17,0)))&gt;0),$R342/INDEX(Règles!$E$5:$E$17,MATCH($O342,Règles!$A$5:$A$17,0)),""),IF(OR($P342="ne compte pas",$P342="absence"),0,""))),"")</f>
        <v/>
      </c>
      <c r="T342" s="26" t="n">
        <f aca="false">IF(AND(ISNUMBER($A342),$B342&lt;&gt;"",$G342&lt;&gt;"",$P342&lt;&gt;"absence"),1,0)</f>
        <v>0</v>
      </c>
      <c r="U342" s="26" t="n">
        <f aca="false">IF($T342=1,IF(COUNTIFS($B$2:$B342,$B342,$A$2:$A342,$A342,$T$2:$T342,1)=1,1,0),0)</f>
        <v>0</v>
      </c>
      <c r="V342" s="29" t="str">
        <f aca="false">IF(AND($A342="",$B342="",$G342=""),"",IF(NOT(ISNUMBER($A342)),"Date manquante ou non reconnue",IF($B342="","Technicien manquant",IF(COUNTIF(Production!$A$7:$A$21,$B342)=0,"Technicien absent de la liste (onglet Production)",IF($G342="","Code BPU manquant (colonne G)",IF($O342="?","Code BPU inconnu (onglet Prestations)",IF($P342="?","Catégorie inconnue (onglet Règles)",IF(AND($E342&lt;&gt;"",NOT(ISNUMBER($E342))),"Quantité non reconnue",IF(AND($P342="au prix",NOT(ISNUMBER($Q342))),"Prix sur devis à saisir (colonne I)",IF($S342="","Règle à compléter (onglet Règles)",""))))))))))</f>
        <v/>
      </c>
    </row>
    <row r="343" customFormat="false" ht="15" hidden="false" customHeight="false" outlineLevel="0" collapsed="false">
      <c r="A343" s="23"/>
      <c r="I343" s="24"/>
      <c r="J343" s="24"/>
      <c r="N343" s="25"/>
      <c r="O343" s="26" t="str">
        <f aca="false">IF($G343="","",IFERROR(INDEX(Prestations!$F$5:$F$256,MATCH($G343,Prestations!$B$5:$B$256,0)),"?"))</f>
        <v/>
      </c>
      <c r="P343" s="26" t="str">
        <f aca="false">IF($O343="","",IF($O343="?","?",IFERROR(INDEX(Règles!$C$5:$C$17,MATCH($O343,Règles!$A$5:$A$17,0)),"?")))</f>
        <v/>
      </c>
      <c r="Q343" s="27" t="str">
        <f aca="false">IF($G343="","",IF(ISNUMBER($I343),$I343,IFERROR(IF(ISNUMBER(INDEX(Prestations!$E$5:$E$256,MATCH($G343,Prestations!$B$5:$B$256,0))),INDEX(Prestations!$E$5:$E$256,MATCH($G343,Prestations!$B$5:$B$256,0)),""),"")))</f>
        <v/>
      </c>
      <c r="R343" s="27" t="str">
        <f aca="false">IFERROR(IF(ISNUMBER($Q343),$Q343*IF($E343="",1,$E343),""),"")</f>
        <v/>
      </c>
      <c r="S343" s="28" t="str">
        <f aca="false">IFERROR(IF($P343="au nombre",IF(N(INDEX(Règles!$D$5:$D$17,MATCH($O343,Règles!$A$5:$A$17,0)))&gt;0,IF($E343="",1,$E343)/INDEX(Règles!$D$5:$D$17,MATCH($O343,Règles!$A$5:$A$17,0)),""),IF($P343="au prix",IF(AND(ISNUMBER($R343),N(INDEX(Règles!$E$5:$E$17,MATCH($O343,Règles!$A$5:$A$17,0)))&gt;0),$R343/INDEX(Règles!$E$5:$E$17,MATCH($O343,Règles!$A$5:$A$17,0)),""),IF(OR($P343="ne compte pas",$P343="absence"),0,""))),"")</f>
        <v/>
      </c>
      <c r="T343" s="26" t="n">
        <f aca="false">IF(AND(ISNUMBER($A343),$B343&lt;&gt;"",$G343&lt;&gt;"",$P343&lt;&gt;"absence"),1,0)</f>
        <v>0</v>
      </c>
      <c r="U343" s="26" t="n">
        <f aca="false">IF($T343=1,IF(COUNTIFS($B$2:$B343,$B343,$A$2:$A343,$A343,$T$2:$T343,1)=1,1,0),0)</f>
        <v>0</v>
      </c>
      <c r="V343" s="29" t="str">
        <f aca="false">IF(AND($A343="",$B343="",$G343=""),"",IF(NOT(ISNUMBER($A343)),"Date manquante ou non reconnue",IF($B343="","Technicien manquant",IF(COUNTIF(Production!$A$7:$A$21,$B343)=0,"Technicien absent de la liste (onglet Production)",IF($G343="","Code BPU manquant (colonne G)",IF($O343="?","Code BPU inconnu (onglet Prestations)",IF($P343="?","Catégorie inconnue (onglet Règles)",IF(AND($E343&lt;&gt;"",NOT(ISNUMBER($E343))),"Quantité non reconnue",IF(AND($P343="au prix",NOT(ISNUMBER($Q343))),"Prix sur devis à saisir (colonne I)",IF($S343="","Règle à compléter (onglet Règles)",""))))))))))</f>
        <v/>
      </c>
    </row>
    <row r="344" customFormat="false" ht="15" hidden="false" customHeight="false" outlineLevel="0" collapsed="false">
      <c r="A344" s="23"/>
      <c r="I344" s="24"/>
      <c r="J344" s="24"/>
      <c r="N344" s="25"/>
      <c r="O344" s="26" t="str">
        <f aca="false">IF($G344="","",IFERROR(INDEX(Prestations!$F$5:$F$256,MATCH($G344,Prestations!$B$5:$B$256,0)),"?"))</f>
        <v/>
      </c>
      <c r="P344" s="26" t="str">
        <f aca="false">IF($O344="","",IF($O344="?","?",IFERROR(INDEX(Règles!$C$5:$C$17,MATCH($O344,Règles!$A$5:$A$17,0)),"?")))</f>
        <v/>
      </c>
      <c r="Q344" s="27" t="str">
        <f aca="false">IF($G344="","",IF(ISNUMBER($I344),$I344,IFERROR(IF(ISNUMBER(INDEX(Prestations!$E$5:$E$256,MATCH($G344,Prestations!$B$5:$B$256,0))),INDEX(Prestations!$E$5:$E$256,MATCH($G344,Prestations!$B$5:$B$256,0)),""),"")))</f>
        <v/>
      </c>
      <c r="R344" s="27" t="str">
        <f aca="false">IFERROR(IF(ISNUMBER($Q344),$Q344*IF($E344="",1,$E344),""),"")</f>
        <v/>
      </c>
      <c r="S344" s="28" t="str">
        <f aca="false">IFERROR(IF($P344="au nombre",IF(N(INDEX(Règles!$D$5:$D$17,MATCH($O344,Règles!$A$5:$A$17,0)))&gt;0,IF($E344="",1,$E344)/INDEX(Règles!$D$5:$D$17,MATCH($O344,Règles!$A$5:$A$17,0)),""),IF($P344="au prix",IF(AND(ISNUMBER($R344),N(INDEX(Règles!$E$5:$E$17,MATCH($O344,Règles!$A$5:$A$17,0)))&gt;0),$R344/INDEX(Règles!$E$5:$E$17,MATCH($O344,Règles!$A$5:$A$17,0)),""),IF(OR($P344="ne compte pas",$P344="absence"),0,""))),"")</f>
        <v/>
      </c>
      <c r="T344" s="26" t="n">
        <f aca="false">IF(AND(ISNUMBER($A344),$B344&lt;&gt;"",$G344&lt;&gt;"",$P344&lt;&gt;"absence"),1,0)</f>
        <v>0</v>
      </c>
      <c r="U344" s="26" t="n">
        <f aca="false">IF($T344=1,IF(COUNTIFS($B$2:$B344,$B344,$A$2:$A344,$A344,$T$2:$T344,1)=1,1,0),0)</f>
        <v>0</v>
      </c>
      <c r="V344" s="29" t="str">
        <f aca="false">IF(AND($A344="",$B344="",$G344=""),"",IF(NOT(ISNUMBER($A344)),"Date manquante ou non reconnue",IF($B344="","Technicien manquant",IF(COUNTIF(Production!$A$7:$A$21,$B344)=0,"Technicien absent de la liste (onglet Production)",IF($G344="","Code BPU manquant (colonne G)",IF($O344="?","Code BPU inconnu (onglet Prestations)",IF($P344="?","Catégorie inconnue (onglet Règles)",IF(AND($E344&lt;&gt;"",NOT(ISNUMBER($E344))),"Quantité non reconnue",IF(AND($P344="au prix",NOT(ISNUMBER($Q344))),"Prix sur devis à saisir (colonne I)",IF($S344="","Règle à compléter (onglet Règles)",""))))))))))</f>
        <v/>
      </c>
    </row>
    <row r="345" customFormat="false" ht="15" hidden="false" customHeight="false" outlineLevel="0" collapsed="false">
      <c r="A345" s="23"/>
      <c r="I345" s="24"/>
      <c r="J345" s="24"/>
      <c r="N345" s="25"/>
      <c r="O345" s="26" t="str">
        <f aca="false">IF($G345="","",IFERROR(INDEX(Prestations!$F$5:$F$256,MATCH($G345,Prestations!$B$5:$B$256,0)),"?"))</f>
        <v/>
      </c>
      <c r="P345" s="26" t="str">
        <f aca="false">IF($O345="","",IF($O345="?","?",IFERROR(INDEX(Règles!$C$5:$C$17,MATCH($O345,Règles!$A$5:$A$17,0)),"?")))</f>
        <v/>
      </c>
      <c r="Q345" s="27" t="str">
        <f aca="false">IF($G345="","",IF(ISNUMBER($I345),$I345,IFERROR(IF(ISNUMBER(INDEX(Prestations!$E$5:$E$256,MATCH($G345,Prestations!$B$5:$B$256,0))),INDEX(Prestations!$E$5:$E$256,MATCH($G345,Prestations!$B$5:$B$256,0)),""),"")))</f>
        <v/>
      </c>
      <c r="R345" s="27" t="str">
        <f aca="false">IFERROR(IF(ISNUMBER($Q345),$Q345*IF($E345="",1,$E345),""),"")</f>
        <v/>
      </c>
      <c r="S345" s="28" t="str">
        <f aca="false">IFERROR(IF($P345="au nombre",IF(N(INDEX(Règles!$D$5:$D$17,MATCH($O345,Règles!$A$5:$A$17,0)))&gt;0,IF($E345="",1,$E345)/INDEX(Règles!$D$5:$D$17,MATCH($O345,Règles!$A$5:$A$17,0)),""),IF($P345="au prix",IF(AND(ISNUMBER($R345),N(INDEX(Règles!$E$5:$E$17,MATCH($O345,Règles!$A$5:$A$17,0)))&gt;0),$R345/INDEX(Règles!$E$5:$E$17,MATCH($O345,Règles!$A$5:$A$17,0)),""),IF(OR($P345="ne compte pas",$P345="absence"),0,""))),"")</f>
        <v/>
      </c>
      <c r="T345" s="26" t="n">
        <f aca="false">IF(AND(ISNUMBER($A345),$B345&lt;&gt;"",$G345&lt;&gt;"",$P345&lt;&gt;"absence"),1,0)</f>
        <v>0</v>
      </c>
      <c r="U345" s="26" t="n">
        <f aca="false">IF($T345=1,IF(COUNTIFS($B$2:$B345,$B345,$A$2:$A345,$A345,$T$2:$T345,1)=1,1,0),0)</f>
        <v>0</v>
      </c>
      <c r="V345" s="29" t="str">
        <f aca="false">IF(AND($A345="",$B345="",$G345=""),"",IF(NOT(ISNUMBER($A345)),"Date manquante ou non reconnue",IF($B345="","Technicien manquant",IF(COUNTIF(Production!$A$7:$A$21,$B345)=0,"Technicien absent de la liste (onglet Production)",IF($G345="","Code BPU manquant (colonne G)",IF($O345="?","Code BPU inconnu (onglet Prestations)",IF($P345="?","Catégorie inconnue (onglet Règles)",IF(AND($E345&lt;&gt;"",NOT(ISNUMBER($E345))),"Quantité non reconnue",IF(AND($P345="au prix",NOT(ISNUMBER($Q345))),"Prix sur devis à saisir (colonne I)",IF($S345="","Règle à compléter (onglet Règles)",""))))))))))</f>
        <v/>
      </c>
    </row>
    <row r="346" customFormat="false" ht="15" hidden="false" customHeight="false" outlineLevel="0" collapsed="false">
      <c r="A346" s="23"/>
      <c r="I346" s="24"/>
      <c r="J346" s="24"/>
      <c r="N346" s="25"/>
      <c r="O346" s="26" t="str">
        <f aca="false">IF($G346="","",IFERROR(INDEX(Prestations!$F$5:$F$256,MATCH($G346,Prestations!$B$5:$B$256,0)),"?"))</f>
        <v/>
      </c>
      <c r="P346" s="26" t="str">
        <f aca="false">IF($O346="","",IF($O346="?","?",IFERROR(INDEX(Règles!$C$5:$C$17,MATCH($O346,Règles!$A$5:$A$17,0)),"?")))</f>
        <v/>
      </c>
      <c r="Q346" s="27" t="str">
        <f aca="false">IF($G346="","",IF(ISNUMBER($I346),$I346,IFERROR(IF(ISNUMBER(INDEX(Prestations!$E$5:$E$256,MATCH($G346,Prestations!$B$5:$B$256,0))),INDEX(Prestations!$E$5:$E$256,MATCH($G346,Prestations!$B$5:$B$256,0)),""),"")))</f>
        <v/>
      </c>
      <c r="R346" s="27" t="str">
        <f aca="false">IFERROR(IF(ISNUMBER($Q346),$Q346*IF($E346="",1,$E346),""),"")</f>
        <v/>
      </c>
      <c r="S346" s="28" t="str">
        <f aca="false">IFERROR(IF($P346="au nombre",IF(N(INDEX(Règles!$D$5:$D$17,MATCH($O346,Règles!$A$5:$A$17,0)))&gt;0,IF($E346="",1,$E346)/INDEX(Règles!$D$5:$D$17,MATCH($O346,Règles!$A$5:$A$17,0)),""),IF($P346="au prix",IF(AND(ISNUMBER($R346),N(INDEX(Règles!$E$5:$E$17,MATCH($O346,Règles!$A$5:$A$17,0)))&gt;0),$R346/INDEX(Règles!$E$5:$E$17,MATCH($O346,Règles!$A$5:$A$17,0)),""),IF(OR($P346="ne compte pas",$P346="absence"),0,""))),"")</f>
        <v/>
      </c>
      <c r="T346" s="26" t="n">
        <f aca="false">IF(AND(ISNUMBER($A346),$B346&lt;&gt;"",$G346&lt;&gt;"",$P346&lt;&gt;"absence"),1,0)</f>
        <v>0</v>
      </c>
      <c r="U346" s="26" t="n">
        <f aca="false">IF($T346=1,IF(COUNTIFS($B$2:$B346,$B346,$A$2:$A346,$A346,$T$2:$T346,1)=1,1,0),0)</f>
        <v>0</v>
      </c>
      <c r="V346" s="29" t="str">
        <f aca="false">IF(AND($A346="",$B346="",$G346=""),"",IF(NOT(ISNUMBER($A346)),"Date manquante ou non reconnue",IF($B346="","Technicien manquant",IF(COUNTIF(Production!$A$7:$A$21,$B346)=0,"Technicien absent de la liste (onglet Production)",IF($G346="","Code BPU manquant (colonne G)",IF($O346="?","Code BPU inconnu (onglet Prestations)",IF($P346="?","Catégorie inconnue (onglet Règles)",IF(AND($E346&lt;&gt;"",NOT(ISNUMBER($E346))),"Quantité non reconnue",IF(AND($P346="au prix",NOT(ISNUMBER($Q346))),"Prix sur devis à saisir (colonne I)",IF($S346="","Règle à compléter (onglet Règles)",""))))))))))</f>
        <v/>
      </c>
    </row>
    <row r="347" customFormat="false" ht="15" hidden="false" customHeight="false" outlineLevel="0" collapsed="false">
      <c r="A347" s="23"/>
      <c r="I347" s="24"/>
      <c r="J347" s="24"/>
      <c r="N347" s="25"/>
      <c r="O347" s="26" t="str">
        <f aca="false">IF($G347="","",IFERROR(INDEX(Prestations!$F$5:$F$256,MATCH($G347,Prestations!$B$5:$B$256,0)),"?"))</f>
        <v/>
      </c>
      <c r="P347" s="26" t="str">
        <f aca="false">IF($O347="","",IF($O347="?","?",IFERROR(INDEX(Règles!$C$5:$C$17,MATCH($O347,Règles!$A$5:$A$17,0)),"?")))</f>
        <v/>
      </c>
      <c r="Q347" s="27" t="str">
        <f aca="false">IF($G347="","",IF(ISNUMBER($I347),$I347,IFERROR(IF(ISNUMBER(INDEX(Prestations!$E$5:$E$256,MATCH($G347,Prestations!$B$5:$B$256,0))),INDEX(Prestations!$E$5:$E$256,MATCH($G347,Prestations!$B$5:$B$256,0)),""),"")))</f>
        <v/>
      </c>
      <c r="R347" s="27" t="str">
        <f aca="false">IFERROR(IF(ISNUMBER($Q347),$Q347*IF($E347="",1,$E347),""),"")</f>
        <v/>
      </c>
      <c r="S347" s="28" t="str">
        <f aca="false">IFERROR(IF($P347="au nombre",IF(N(INDEX(Règles!$D$5:$D$17,MATCH($O347,Règles!$A$5:$A$17,0)))&gt;0,IF($E347="",1,$E347)/INDEX(Règles!$D$5:$D$17,MATCH($O347,Règles!$A$5:$A$17,0)),""),IF($P347="au prix",IF(AND(ISNUMBER($R347),N(INDEX(Règles!$E$5:$E$17,MATCH($O347,Règles!$A$5:$A$17,0)))&gt;0),$R347/INDEX(Règles!$E$5:$E$17,MATCH($O347,Règles!$A$5:$A$17,0)),""),IF(OR($P347="ne compte pas",$P347="absence"),0,""))),"")</f>
        <v/>
      </c>
      <c r="T347" s="26" t="n">
        <f aca="false">IF(AND(ISNUMBER($A347),$B347&lt;&gt;"",$G347&lt;&gt;"",$P347&lt;&gt;"absence"),1,0)</f>
        <v>0</v>
      </c>
      <c r="U347" s="26" t="n">
        <f aca="false">IF($T347=1,IF(COUNTIFS($B$2:$B347,$B347,$A$2:$A347,$A347,$T$2:$T347,1)=1,1,0),0)</f>
        <v>0</v>
      </c>
      <c r="V347" s="29" t="str">
        <f aca="false">IF(AND($A347="",$B347="",$G347=""),"",IF(NOT(ISNUMBER($A347)),"Date manquante ou non reconnue",IF($B347="","Technicien manquant",IF(COUNTIF(Production!$A$7:$A$21,$B347)=0,"Technicien absent de la liste (onglet Production)",IF($G347="","Code BPU manquant (colonne G)",IF($O347="?","Code BPU inconnu (onglet Prestations)",IF($P347="?","Catégorie inconnue (onglet Règles)",IF(AND($E347&lt;&gt;"",NOT(ISNUMBER($E347))),"Quantité non reconnue",IF(AND($P347="au prix",NOT(ISNUMBER($Q347))),"Prix sur devis à saisir (colonne I)",IF($S347="","Règle à compléter (onglet Règles)",""))))))))))</f>
        <v/>
      </c>
    </row>
    <row r="348" customFormat="false" ht="15" hidden="false" customHeight="false" outlineLevel="0" collapsed="false">
      <c r="A348" s="23"/>
      <c r="I348" s="24"/>
      <c r="J348" s="24"/>
      <c r="N348" s="25"/>
      <c r="O348" s="26" t="str">
        <f aca="false">IF($G348="","",IFERROR(INDEX(Prestations!$F$5:$F$256,MATCH($G348,Prestations!$B$5:$B$256,0)),"?"))</f>
        <v/>
      </c>
      <c r="P348" s="26" t="str">
        <f aca="false">IF($O348="","",IF($O348="?","?",IFERROR(INDEX(Règles!$C$5:$C$17,MATCH($O348,Règles!$A$5:$A$17,0)),"?")))</f>
        <v/>
      </c>
      <c r="Q348" s="27" t="str">
        <f aca="false">IF($G348="","",IF(ISNUMBER($I348),$I348,IFERROR(IF(ISNUMBER(INDEX(Prestations!$E$5:$E$256,MATCH($G348,Prestations!$B$5:$B$256,0))),INDEX(Prestations!$E$5:$E$256,MATCH($G348,Prestations!$B$5:$B$256,0)),""),"")))</f>
        <v/>
      </c>
      <c r="R348" s="27" t="str">
        <f aca="false">IFERROR(IF(ISNUMBER($Q348),$Q348*IF($E348="",1,$E348),""),"")</f>
        <v/>
      </c>
      <c r="S348" s="28" t="str">
        <f aca="false">IFERROR(IF($P348="au nombre",IF(N(INDEX(Règles!$D$5:$D$17,MATCH($O348,Règles!$A$5:$A$17,0)))&gt;0,IF($E348="",1,$E348)/INDEX(Règles!$D$5:$D$17,MATCH($O348,Règles!$A$5:$A$17,0)),""),IF($P348="au prix",IF(AND(ISNUMBER($R348),N(INDEX(Règles!$E$5:$E$17,MATCH($O348,Règles!$A$5:$A$17,0)))&gt;0),$R348/INDEX(Règles!$E$5:$E$17,MATCH($O348,Règles!$A$5:$A$17,0)),""),IF(OR($P348="ne compte pas",$P348="absence"),0,""))),"")</f>
        <v/>
      </c>
      <c r="T348" s="26" t="n">
        <f aca="false">IF(AND(ISNUMBER($A348),$B348&lt;&gt;"",$G348&lt;&gt;"",$P348&lt;&gt;"absence"),1,0)</f>
        <v>0</v>
      </c>
      <c r="U348" s="26" t="n">
        <f aca="false">IF($T348=1,IF(COUNTIFS($B$2:$B348,$B348,$A$2:$A348,$A348,$T$2:$T348,1)=1,1,0),0)</f>
        <v>0</v>
      </c>
      <c r="V348" s="29" t="str">
        <f aca="false">IF(AND($A348="",$B348="",$G348=""),"",IF(NOT(ISNUMBER($A348)),"Date manquante ou non reconnue",IF($B348="","Technicien manquant",IF(COUNTIF(Production!$A$7:$A$21,$B348)=0,"Technicien absent de la liste (onglet Production)",IF($G348="","Code BPU manquant (colonne G)",IF($O348="?","Code BPU inconnu (onglet Prestations)",IF($P348="?","Catégorie inconnue (onglet Règles)",IF(AND($E348&lt;&gt;"",NOT(ISNUMBER($E348))),"Quantité non reconnue",IF(AND($P348="au prix",NOT(ISNUMBER($Q348))),"Prix sur devis à saisir (colonne I)",IF($S348="","Règle à compléter (onglet Règles)",""))))))))))</f>
        <v/>
      </c>
    </row>
    <row r="349" customFormat="false" ht="15" hidden="false" customHeight="false" outlineLevel="0" collapsed="false">
      <c r="A349" s="23"/>
      <c r="I349" s="24"/>
      <c r="J349" s="24"/>
      <c r="N349" s="25"/>
      <c r="O349" s="26" t="str">
        <f aca="false">IF($G349="","",IFERROR(INDEX(Prestations!$F$5:$F$256,MATCH($G349,Prestations!$B$5:$B$256,0)),"?"))</f>
        <v/>
      </c>
      <c r="P349" s="26" t="str">
        <f aca="false">IF($O349="","",IF($O349="?","?",IFERROR(INDEX(Règles!$C$5:$C$17,MATCH($O349,Règles!$A$5:$A$17,0)),"?")))</f>
        <v/>
      </c>
      <c r="Q349" s="27" t="str">
        <f aca="false">IF($G349="","",IF(ISNUMBER($I349),$I349,IFERROR(IF(ISNUMBER(INDEX(Prestations!$E$5:$E$256,MATCH($G349,Prestations!$B$5:$B$256,0))),INDEX(Prestations!$E$5:$E$256,MATCH($G349,Prestations!$B$5:$B$256,0)),""),"")))</f>
        <v/>
      </c>
      <c r="R349" s="27" t="str">
        <f aca="false">IFERROR(IF(ISNUMBER($Q349),$Q349*IF($E349="",1,$E349),""),"")</f>
        <v/>
      </c>
      <c r="S349" s="28" t="str">
        <f aca="false">IFERROR(IF($P349="au nombre",IF(N(INDEX(Règles!$D$5:$D$17,MATCH($O349,Règles!$A$5:$A$17,0)))&gt;0,IF($E349="",1,$E349)/INDEX(Règles!$D$5:$D$17,MATCH($O349,Règles!$A$5:$A$17,0)),""),IF($P349="au prix",IF(AND(ISNUMBER($R349),N(INDEX(Règles!$E$5:$E$17,MATCH($O349,Règles!$A$5:$A$17,0)))&gt;0),$R349/INDEX(Règles!$E$5:$E$17,MATCH($O349,Règles!$A$5:$A$17,0)),""),IF(OR($P349="ne compte pas",$P349="absence"),0,""))),"")</f>
        <v/>
      </c>
      <c r="T349" s="26" t="n">
        <f aca="false">IF(AND(ISNUMBER($A349),$B349&lt;&gt;"",$G349&lt;&gt;"",$P349&lt;&gt;"absence"),1,0)</f>
        <v>0</v>
      </c>
      <c r="U349" s="26" t="n">
        <f aca="false">IF($T349=1,IF(COUNTIFS($B$2:$B349,$B349,$A$2:$A349,$A349,$T$2:$T349,1)=1,1,0),0)</f>
        <v>0</v>
      </c>
      <c r="V349" s="29" t="str">
        <f aca="false">IF(AND($A349="",$B349="",$G349=""),"",IF(NOT(ISNUMBER($A349)),"Date manquante ou non reconnue",IF($B349="","Technicien manquant",IF(COUNTIF(Production!$A$7:$A$21,$B349)=0,"Technicien absent de la liste (onglet Production)",IF($G349="","Code BPU manquant (colonne G)",IF($O349="?","Code BPU inconnu (onglet Prestations)",IF($P349="?","Catégorie inconnue (onglet Règles)",IF(AND($E349&lt;&gt;"",NOT(ISNUMBER($E349))),"Quantité non reconnue",IF(AND($P349="au prix",NOT(ISNUMBER($Q349))),"Prix sur devis à saisir (colonne I)",IF($S349="","Règle à compléter (onglet Règles)",""))))))))))</f>
        <v/>
      </c>
    </row>
    <row r="350" customFormat="false" ht="15" hidden="false" customHeight="false" outlineLevel="0" collapsed="false">
      <c r="A350" s="23"/>
      <c r="I350" s="24"/>
      <c r="J350" s="24"/>
      <c r="N350" s="25"/>
      <c r="O350" s="26" t="str">
        <f aca="false">IF($G350="","",IFERROR(INDEX(Prestations!$F$5:$F$256,MATCH($G350,Prestations!$B$5:$B$256,0)),"?"))</f>
        <v/>
      </c>
      <c r="P350" s="26" t="str">
        <f aca="false">IF($O350="","",IF($O350="?","?",IFERROR(INDEX(Règles!$C$5:$C$17,MATCH($O350,Règles!$A$5:$A$17,0)),"?")))</f>
        <v/>
      </c>
      <c r="Q350" s="27" t="str">
        <f aca="false">IF($G350="","",IF(ISNUMBER($I350),$I350,IFERROR(IF(ISNUMBER(INDEX(Prestations!$E$5:$E$256,MATCH($G350,Prestations!$B$5:$B$256,0))),INDEX(Prestations!$E$5:$E$256,MATCH($G350,Prestations!$B$5:$B$256,0)),""),"")))</f>
        <v/>
      </c>
      <c r="R350" s="27" t="str">
        <f aca="false">IFERROR(IF(ISNUMBER($Q350),$Q350*IF($E350="",1,$E350),""),"")</f>
        <v/>
      </c>
      <c r="S350" s="28" t="str">
        <f aca="false">IFERROR(IF($P350="au nombre",IF(N(INDEX(Règles!$D$5:$D$17,MATCH($O350,Règles!$A$5:$A$17,0)))&gt;0,IF($E350="",1,$E350)/INDEX(Règles!$D$5:$D$17,MATCH($O350,Règles!$A$5:$A$17,0)),""),IF($P350="au prix",IF(AND(ISNUMBER($R350),N(INDEX(Règles!$E$5:$E$17,MATCH($O350,Règles!$A$5:$A$17,0)))&gt;0),$R350/INDEX(Règles!$E$5:$E$17,MATCH($O350,Règles!$A$5:$A$17,0)),""),IF(OR($P350="ne compte pas",$P350="absence"),0,""))),"")</f>
        <v/>
      </c>
      <c r="T350" s="26" t="n">
        <f aca="false">IF(AND(ISNUMBER($A350),$B350&lt;&gt;"",$G350&lt;&gt;"",$P350&lt;&gt;"absence"),1,0)</f>
        <v>0</v>
      </c>
      <c r="U350" s="26" t="n">
        <f aca="false">IF($T350=1,IF(COUNTIFS($B$2:$B350,$B350,$A$2:$A350,$A350,$T$2:$T350,1)=1,1,0),0)</f>
        <v>0</v>
      </c>
      <c r="V350" s="29" t="str">
        <f aca="false">IF(AND($A350="",$B350="",$G350=""),"",IF(NOT(ISNUMBER($A350)),"Date manquante ou non reconnue",IF($B350="","Technicien manquant",IF(COUNTIF(Production!$A$7:$A$21,$B350)=0,"Technicien absent de la liste (onglet Production)",IF($G350="","Code BPU manquant (colonne G)",IF($O350="?","Code BPU inconnu (onglet Prestations)",IF($P350="?","Catégorie inconnue (onglet Règles)",IF(AND($E350&lt;&gt;"",NOT(ISNUMBER($E350))),"Quantité non reconnue",IF(AND($P350="au prix",NOT(ISNUMBER($Q350))),"Prix sur devis à saisir (colonne I)",IF($S350="","Règle à compléter (onglet Règles)",""))))))))))</f>
        <v/>
      </c>
    </row>
    <row r="351" customFormat="false" ht="15" hidden="false" customHeight="false" outlineLevel="0" collapsed="false">
      <c r="A351" s="23"/>
      <c r="I351" s="24"/>
      <c r="J351" s="24"/>
      <c r="N351" s="25"/>
      <c r="O351" s="26" t="str">
        <f aca="false">IF($G351="","",IFERROR(INDEX(Prestations!$F$5:$F$256,MATCH($G351,Prestations!$B$5:$B$256,0)),"?"))</f>
        <v/>
      </c>
      <c r="P351" s="26" t="str">
        <f aca="false">IF($O351="","",IF($O351="?","?",IFERROR(INDEX(Règles!$C$5:$C$17,MATCH($O351,Règles!$A$5:$A$17,0)),"?")))</f>
        <v/>
      </c>
      <c r="Q351" s="27" t="str">
        <f aca="false">IF($G351="","",IF(ISNUMBER($I351),$I351,IFERROR(IF(ISNUMBER(INDEX(Prestations!$E$5:$E$256,MATCH($G351,Prestations!$B$5:$B$256,0))),INDEX(Prestations!$E$5:$E$256,MATCH($G351,Prestations!$B$5:$B$256,0)),""),"")))</f>
        <v/>
      </c>
      <c r="R351" s="27" t="str">
        <f aca="false">IFERROR(IF(ISNUMBER($Q351),$Q351*IF($E351="",1,$E351),""),"")</f>
        <v/>
      </c>
      <c r="S351" s="28" t="str">
        <f aca="false">IFERROR(IF($P351="au nombre",IF(N(INDEX(Règles!$D$5:$D$17,MATCH($O351,Règles!$A$5:$A$17,0)))&gt;0,IF($E351="",1,$E351)/INDEX(Règles!$D$5:$D$17,MATCH($O351,Règles!$A$5:$A$17,0)),""),IF($P351="au prix",IF(AND(ISNUMBER($R351),N(INDEX(Règles!$E$5:$E$17,MATCH($O351,Règles!$A$5:$A$17,0)))&gt;0),$R351/INDEX(Règles!$E$5:$E$17,MATCH($O351,Règles!$A$5:$A$17,0)),""),IF(OR($P351="ne compte pas",$P351="absence"),0,""))),"")</f>
        <v/>
      </c>
      <c r="T351" s="26" t="n">
        <f aca="false">IF(AND(ISNUMBER($A351),$B351&lt;&gt;"",$G351&lt;&gt;"",$P351&lt;&gt;"absence"),1,0)</f>
        <v>0</v>
      </c>
      <c r="U351" s="26" t="n">
        <f aca="false">IF($T351=1,IF(COUNTIFS($B$2:$B351,$B351,$A$2:$A351,$A351,$T$2:$T351,1)=1,1,0),0)</f>
        <v>0</v>
      </c>
      <c r="V351" s="29" t="str">
        <f aca="false">IF(AND($A351="",$B351="",$G351=""),"",IF(NOT(ISNUMBER($A351)),"Date manquante ou non reconnue",IF($B351="","Technicien manquant",IF(COUNTIF(Production!$A$7:$A$21,$B351)=0,"Technicien absent de la liste (onglet Production)",IF($G351="","Code BPU manquant (colonne G)",IF($O351="?","Code BPU inconnu (onglet Prestations)",IF($P351="?","Catégorie inconnue (onglet Règles)",IF(AND($E351&lt;&gt;"",NOT(ISNUMBER($E351))),"Quantité non reconnue",IF(AND($P351="au prix",NOT(ISNUMBER($Q351))),"Prix sur devis à saisir (colonne I)",IF($S351="","Règle à compléter (onglet Règles)",""))))))))))</f>
        <v/>
      </c>
    </row>
    <row r="352" customFormat="false" ht="15" hidden="false" customHeight="false" outlineLevel="0" collapsed="false">
      <c r="A352" s="23"/>
      <c r="I352" s="24"/>
      <c r="J352" s="24"/>
      <c r="N352" s="25"/>
      <c r="O352" s="26" t="str">
        <f aca="false">IF($G352="","",IFERROR(INDEX(Prestations!$F$5:$F$256,MATCH($G352,Prestations!$B$5:$B$256,0)),"?"))</f>
        <v/>
      </c>
      <c r="P352" s="26" t="str">
        <f aca="false">IF($O352="","",IF($O352="?","?",IFERROR(INDEX(Règles!$C$5:$C$17,MATCH($O352,Règles!$A$5:$A$17,0)),"?")))</f>
        <v/>
      </c>
      <c r="Q352" s="27" t="str">
        <f aca="false">IF($G352="","",IF(ISNUMBER($I352),$I352,IFERROR(IF(ISNUMBER(INDEX(Prestations!$E$5:$E$256,MATCH($G352,Prestations!$B$5:$B$256,0))),INDEX(Prestations!$E$5:$E$256,MATCH($G352,Prestations!$B$5:$B$256,0)),""),"")))</f>
        <v/>
      </c>
      <c r="R352" s="27" t="str">
        <f aca="false">IFERROR(IF(ISNUMBER($Q352),$Q352*IF($E352="",1,$E352),""),"")</f>
        <v/>
      </c>
      <c r="S352" s="28" t="str">
        <f aca="false">IFERROR(IF($P352="au nombre",IF(N(INDEX(Règles!$D$5:$D$17,MATCH($O352,Règles!$A$5:$A$17,0)))&gt;0,IF($E352="",1,$E352)/INDEX(Règles!$D$5:$D$17,MATCH($O352,Règles!$A$5:$A$17,0)),""),IF($P352="au prix",IF(AND(ISNUMBER($R352),N(INDEX(Règles!$E$5:$E$17,MATCH($O352,Règles!$A$5:$A$17,0)))&gt;0),$R352/INDEX(Règles!$E$5:$E$17,MATCH($O352,Règles!$A$5:$A$17,0)),""),IF(OR($P352="ne compte pas",$P352="absence"),0,""))),"")</f>
        <v/>
      </c>
      <c r="T352" s="26" t="n">
        <f aca="false">IF(AND(ISNUMBER($A352),$B352&lt;&gt;"",$G352&lt;&gt;"",$P352&lt;&gt;"absence"),1,0)</f>
        <v>0</v>
      </c>
      <c r="U352" s="26" t="n">
        <f aca="false">IF($T352=1,IF(COUNTIFS($B$2:$B352,$B352,$A$2:$A352,$A352,$T$2:$T352,1)=1,1,0),0)</f>
        <v>0</v>
      </c>
      <c r="V352" s="29" t="str">
        <f aca="false">IF(AND($A352="",$B352="",$G352=""),"",IF(NOT(ISNUMBER($A352)),"Date manquante ou non reconnue",IF($B352="","Technicien manquant",IF(COUNTIF(Production!$A$7:$A$21,$B352)=0,"Technicien absent de la liste (onglet Production)",IF($G352="","Code BPU manquant (colonne G)",IF($O352="?","Code BPU inconnu (onglet Prestations)",IF($P352="?","Catégorie inconnue (onglet Règles)",IF(AND($E352&lt;&gt;"",NOT(ISNUMBER($E352))),"Quantité non reconnue",IF(AND($P352="au prix",NOT(ISNUMBER($Q352))),"Prix sur devis à saisir (colonne I)",IF($S352="","Règle à compléter (onglet Règles)",""))))))))))</f>
        <v/>
      </c>
    </row>
    <row r="353" customFormat="false" ht="15" hidden="false" customHeight="false" outlineLevel="0" collapsed="false">
      <c r="A353" s="23"/>
      <c r="I353" s="24"/>
      <c r="J353" s="24"/>
      <c r="N353" s="25"/>
      <c r="O353" s="26" t="str">
        <f aca="false">IF($G353="","",IFERROR(INDEX(Prestations!$F$5:$F$256,MATCH($G353,Prestations!$B$5:$B$256,0)),"?"))</f>
        <v/>
      </c>
      <c r="P353" s="26" t="str">
        <f aca="false">IF($O353="","",IF($O353="?","?",IFERROR(INDEX(Règles!$C$5:$C$17,MATCH($O353,Règles!$A$5:$A$17,0)),"?")))</f>
        <v/>
      </c>
      <c r="Q353" s="27" t="str">
        <f aca="false">IF($G353="","",IF(ISNUMBER($I353),$I353,IFERROR(IF(ISNUMBER(INDEX(Prestations!$E$5:$E$256,MATCH($G353,Prestations!$B$5:$B$256,0))),INDEX(Prestations!$E$5:$E$256,MATCH($G353,Prestations!$B$5:$B$256,0)),""),"")))</f>
        <v/>
      </c>
      <c r="R353" s="27" t="str">
        <f aca="false">IFERROR(IF(ISNUMBER($Q353),$Q353*IF($E353="",1,$E353),""),"")</f>
        <v/>
      </c>
      <c r="S353" s="28" t="str">
        <f aca="false">IFERROR(IF($P353="au nombre",IF(N(INDEX(Règles!$D$5:$D$17,MATCH($O353,Règles!$A$5:$A$17,0)))&gt;0,IF($E353="",1,$E353)/INDEX(Règles!$D$5:$D$17,MATCH($O353,Règles!$A$5:$A$17,0)),""),IF($P353="au prix",IF(AND(ISNUMBER($R353),N(INDEX(Règles!$E$5:$E$17,MATCH($O353,Règles!$A$5:$A$17,0)))&gt;0),$R353/INDEX(Règles!$E$5:$E$17,MATCH($O353,Règles!$A$5:$A$17,0)),""),IF(OR($P353="ne compte pas",$P353="absence"),0,""))),"")</f>
        <v/>
      </c>
      <c r="T353" s="26" t="n">
        <f aca="false">IF(AND(ISNUMBER($A353),$B353&lt;&gt;"",$G353&lt;&gt;"",$P353&lt;&gt;"absence"),1,0)</f>
        <v>0</v>
      </c>
      <c r="U353" s="26" t="n">
        <f aca="false">IF($T353=1,IF(COUNTIFS($B$2:$B353,$B353,$A$2:$A353,$A353,$T$2:$T353,1)=1,1,0),0)</f>
        <v>0</v>
      </c>
      <c r="V353" s="29" t="str">
        <f aca="false">IF(AND($A353="",$B353="",$G353=""),"",IF(NOT(ISNUMBER($A353)),"Date manquante ou non reconnue",IF($B353="","Technicien manquant",IF(COUNTIF(Production!$A$7:$A$21,$B353)=0,"Technicien absent de la liste (onglet Production)",IF($G353="","Code BPU manquant (colonne G)",IF($O353="?","Code BPU inconnu (onglet Prestations)",IF($P353="?","Catégorie inconnue (onglet Règles)",IF(AND($E353&lt;&gt;"",NOT(ISNUMBER($E353))),"Quantité non reconnue",IF(AND($P353="au prix",NOT(ISNUMBER($Q353))),"Prix sur devis à saisir (colonne I)",IF($S353="","Règle à compléter (onglet Règles)",""))))))))))</f>
        <v/>
      </c>
    </row>
    <row r="354" customFormat="false" ht="15" hidden="false" customHeight="false" outlineLevel="0" collapsed="false">
      <c r="A354" s="23"/>
      <c r="I354" s="24"/>
      <c r="J354" s="24"/>
      <c r="N354" s="25"/>
      <c r="O354" s="26" t="str">
        <f aca="false">IF($G354="","",IFERROR(INDEX(Prestations!$F$5:$F$256,MATCH($G354,Prestations!$B$5:$B$256,0)),"?"))</f>
        <v/>
      </c>
      <c r="P354" s="26" t="str">
        <f aca="false">IF($O354="","",IF($O354="?","?",IFERROR(INDEX(Règles!$C$5:$C$17,MATCH($O354,Règles!$A$5:$A$17,0)),"?")))</f>
        <v/>
      </c>
      <c r="Q354" s="27" t="str">
        <f aca="false">IF($G354="","",IF(ISNUMBER($I354),$I354,IFERROR(IF(ISNUMBER(INDEX(Prestations!$E$5:$E$256,MATCH($G354,Prestations!$B$5:$B$256,0))),INDEX(Prestations!$E$5:$E$256,MATCH($G354,Prestations!$B$5:$B$256,0)),""),"")))</f>
        <v/>
      </c>
      <c r="R354" s="27" t="str">
        <f aca="false">IFERROR(IF(ISNUMBER($Q354),$Q354*IF($E354="",1,$E354),""),"")</f>
        <v/>
      </c>
      <c r="S354" s="28" t="str">
        <f aca="false">IFERROR(IF($P354="au nombre",IF(N(INDEX(Règles!$D$5:$D$17,MATCH($O354,Règles!$A$5:$A$17,0)))&gt;0,IF($E354="",1,$E354)/INDEX(Règles!$D$5:$D$17,MATCH($O354,Règles!$A$5:$A$17,0)),""),IF($P354="au prix",IF(AND(ISNUMBER($R354),N(INDEX(Règles!$E$5:$E$17,MATCH($O354,Règles!$A$5:$A$17,0)))&gt;0),$R354/INDEX(Règles!$E$5:$E$17,MATCH($O354,Règles!$A$5:$A$17,0)),""),IF(OR($P354="ne compte pas",$P354="absence"),0,""))),"")</f>
        <v/>
      </c>
      <c r="T354" s="26" t="n">
        <f aca="false">IF(AND(ISNUMBER($A354),$B354&lt;&gt;"",$G354&lt;&gt;"",$P354&lt;&gt;"absence"),1,0)</f>
        <v>0</v>
      </c>
      <c r="U354" s="26" t="n">
        <f aca="false">IF($T354=1,IF(COUNTIFS($B$2:$B354,$B354,$A$2:$A354,$A354,$T$2:$T354,1)=1,1,0),0)</f>
        <v>0</v>
      </c>
      <c r="V354" s="29" t="str">
        <f aca="false">IF(AND($A354="",$B354="",$G354=""),"",IF(NOT(ISNUMBER($A354)),"Date manquante ou non reconnue",IF($B354="","Technicien manquant",IF(COUNTIF(Production!$A$7:$A$21,$B354)=0,"Technicien absent de la liste (onglet Production)",IF($G354="","Code BPU manquant (colonne G)",IF($O354="?","Code BPU inconnu (onglet Prestations)",IF($P354="?","Catégorie inconnue (onglet Règles)",IF(AND($E354&lt;&gt;"",NOT(ISNUMBER($E354))),"Quantité non reconnue",IF(AND($P354="au prix",NOT(ISNUMBER($Q354))),"Prix sur devis à saisir (colonne I)",IF($S354="","Règle à compléter (onglet Règles)",""))))))))))</f>
        <v/>
      </c>
    </row>
    <row r="355" customFormat="false" ht="15" hidden="false" customHeight="false" outlineLevel="0" collapsed="false">
      <c r="A355" s="23"/>
      <c r="I355" s="24"/>
      <c r="J355" s="24"/>
      <c r="N355" s="25"/>
      <c r="O355" s="26" t="str">
        <f aca="false">IF($G355="","",IFERROR(INDEX(Prestations!$F$5:$F$256,MATCH($G355,Prestations!$B$5:$B$256,0)),"?"))</f>
        <v/>
      </c>
      <c r="P355" s="26" t="str">
        <f aca="false">IF($O355="","",IF($O355="?","?",IFERROR(INDEX(Règles!$C$5:$C$17,MATCH($O355,Règles!$A$5:$A$17,0)),"?")))</f>
        <v/>
      </c>
      <c r="Q355" s="27" t="str">
        <f aca="false">IF($G355="","",IF(ISNUMBER($I355),$I355,IFERROR(IF(ISNUMBER(INDEX(Prestations!$E$5:$E$256,MATCH($G355,Prestations!$B$5:$B$256,0))),INDEX(Prestations!$E$5:$E$256,MATCH($G355,Prestations!$B$5:$B$256,0)),""),"")))</f>
        <v/>
      </c>
      <c r="R355" s="27" t="str">
        <f aca="false">IFERROR(IF(ISNUMBER($Q355),$Q355*IF($E355="",1,$E355),""),"")</f>
        <v/>
      </c>
      <c r="S355" s="28" t="str">
        <f aca="false">IFERROR(IF($P355="au nombre",IF(N(INDEX(Règles!$D$5:$D$17,MATCH($O355,Règles!$A$5:$A$17,0)))&gt;0,IF($E355="",1,$E355)/INDEX(Règles!$D$5:$D$17,MATCH($O355,Règles!$A$5:$A$17,0)),""),IF($P355="au prix",IF(AND(ISNUMBER($R355),N(INDEX(Règles!$E$5:$E$17,MATCH($O355,Règles!$A$5:$A$17,0)))&gt;0),$R355/INDEX(Règles!$E$5:$E$17,MATCH($O355,Règles!$A$5:$A$17,0)),""),IF(OR($P355="ne compte pas",$P355="absence"),0,""))),"")</f>
        <v/>
      </c>
      <c r="T355" s="26" t="n">
        <f aca="false">IF(AND(ISNUMBER($A355),$B355&lt;&gt;"",$G355&lt;&gt;"",$P355&lt;&gt;"absence"),1,0)</f>
        <v>0</v>
      </c>
      <c r="U355" s="26" t="n">
        <f aca="false">IF($T355=1,IF(COUNTIFS($B$2:$B355,$B355,$A$2:$A355,$A355,$T$2:$T355,1)=1,1,0),0)</f>
        <v>0</v>
      </c>
      <c r="V355" s="29" t="str">
        <f aca="false">IF(AND($A355="",$B355="",$G355=""),"",IF(NOT(ISNUMBER($A355)),"Date manquante ou non reconnue",IF($B355="","Technicien manquant",IF(COUNTIF(Production!$A$7:$A$21,$B355)=0,"Technicien absent de la liste (onglet Production)",IF($G355="","Code BPU manquant (colonne G)",IF($O355="?","Code BPU inconnu (onglet Prestations)",IF($P355="?","Catégorie inconnue (onglet Règles)",IF(AND($E355&lt;&gt;"",NOT(ISNUMBER($E355))),"Quantité non reconnue",IF(AND($P355="au prix",NOT(ISNUMBER($Q355))),"Prix sur devis à saisir (colonne I)",IF($S355="","Règle à compléter (onglet Règles)",""))))))))))</f>
        <v/>
      </c>
    </row>
    <row r="356" customFormat="false" ht="15" hidden="false" customHeight="false" outlineLevel="0" collapsed="false">
      <c r="A356" s="23"/>
      <c r="I356" s="24"/>
      <c r="J356" s="24"/>
      <c r="N356" s="25"/>
      <c r="O356" s="26" t="str">
        <f aca="false">IF($G356="","",IFERROR(INDEX(Prestations!$F$5:$F$256,MATCH($G356,Prestations!$B$5:$B$256,0)),"?"))</f>
        <v/>
      </c>
      <c r="P356" s="26" t="str">
        <f aca="false">IF($O356="","",IF($O356="?","?",IFERROR(INDEX(Règles!$C$5:$C$17,MATCH($O356,Règles!$A$5:$A$17,0)),"?")))</f>
        <v/>
      </c>
      <c r="Q356" s="27" t="str">
        <f aca="false">IF($G356="","",IF(ISNUMBER($I356),$I356,IFERROR(IF(ISNUMBER(INDEX(Prestations!$E$5:$E$256,MATCH($G356,Prestations!$B$5:$B$256,0))),INDEX(Prestations!$E$5:$E$256,MATCH($G356,Prestations!$B$5:$B$256,0)),""),"")))</f>
        <v/>
      </c>
      <c r="R356" s="27" t="str">
        <f aca="false">IFERROR(IF(ISNUMBER($Q356),$Q356*IF($E356="",1,$E356),""),"")</f>
        <v/>
      </c>
      <c r="S356" s="28" t="str">
        <f aca="false">IFERROR(IF($P356="au nombre",IF(N(INDEX(Règles!$D$5:$D$17,MATCH($O356,Règles!$A$5:$A$17,0)))&gt;0,IF($E356="",1,$E356)/INDEX(Règles!$D$5:$D$17,MATCH($O356,Règles!$A$5:$A$17,0)),""),IF($P356="au prix",IF(AND(ISNUMBER($R356),N(INDEX(Règles!$E$5:$E$17,MATCH($O356,Règles!$A$5:$A$17,0)))&gt;0),$R356/INDEX(Règles!$E$5:$E$17,MATCH($O356,Règles!$A$5:$A$17,0)),""),IF(OR($P356="ne compte pas",$P356="absence"),0,""))),"")</f>
        <v/>
      </c>
      <c r="T356" s="26" t="n">
        <f aca="false">IF(AND(ISNUMBER($A356),$B356&lt;&gt;"",$G356&lt;&gt;"",$P356&lt;&gt;"absence"),1,0)</f>
        <v>0</v>
      </c>
      <c r="U356" s="26" t="n">
        <f aca="false">IF($T356=1,IF(COUNTIFS($B$2:$B356,$B356,$A$2:$A356,$A356,$T$2:$T356,1)=1,1,0),0)</f>
        <v>0</v>
      </c>
      <c r="V356" s="29" t="str">
        <f aca="false">IF(AND($A356="",$B356="",$G356=""),"",IF(NOT(ISNUMBER($A356)),"Date manquante ou non reconnue",IF($B356="","Technicien manquant",IF(COUNTIF(Production!$A$7:$A$21,$B356)=0,"Technicien absent de la liste (onglet Production)",IF($G356="","Code BPU manquant (colonne G)",IF($O356="?","Code BPU inconnu (onglet Prestations)",IF($P356="?","Catégorie inconnue (onglet Règles)",IF(AND($E356&lt;&gt;"",NOT(ISNUMBER($E356))),"Quantité non reconnue",IF(AND($P356="au prix",NOT(ISNUMBER($Q356))),"Prix sur devis à saisir (colonne I)",IF($S356="","Règle à compléter (onglet Règles)",""))))))))))</f>
        <v/>
      </c>
    </row>
    <row r="357" customFormat="false" ht="15" hidden="false" customHeight="false" outlineLevel="0" collapsed="false">
      <c r="A357" s="23"/>
      <c r="I357" s="24"/>
      <c r="J357" s="24"/>
      <c r="N357" s="25"/>
      <c r="O357" s="26" t="str">
        <f aca="false">IF($G357="","",IFERROR(INDEX(Prestations!$F$5:$F$256,MATCH($G357,Prestations!$B$5:$B$256,0)),"?"))</f>
        <v/>
      </c>
      <c r="P357" s="26" t="str">
        <f aca="false">IF($O357="","",IF($O357="?","?",IFERROR(INDEX(Règles!$C$5:$C$17,MATCH($O357,Règles!$A$5:$A$17,0)),"?")))</f>
        <v/>
      </c>
      <c r="Q357" s="27" t="str">
        <f aca="false">IF($G357="","",IF(ISNUMBER($I357),$I357,IFERROR(IF(ISNUMBER(INDEX(Prestations!$E$5:$E$256,MATCH($G357,Prestations!$B$5:$B$256,0))),INDEX(Prestations!$E$5:$E$256,MATCH($G357,Prestations!$B$5:$B$256,0)),""),"")))</f>
        <v/>
      </c>
      <c r="R357" s="27" t="str">
        <f aca="false">IFERROR(IF(ISNUMBER($Q357),$Q357*IF($E357="",1,$E357),""),"")</f>
        <v/>
      </c>
      <c r="S357" s="28" t="str">
        <f aca="false">IFERROR(IF($P357="au nombre",IF(N(INDEX(Règles!$D$5:$D$17,MATCH($O357,Règles!$A$5:$A$17,0)))&gt;0,IF($E357="",1,$E357)/INDEX(Règles!$D$5:$D$17,MATCH($O357,Règles!$A$5:$A$17,0)),""),IF($P357="au prix",IF(AND(ISNUMBER($R357),N(INDEX(Règles!$E$5:$E$17,MATCH($O357,Règles!$A$5:$A$17,0)))&gt;0),$R357/INDEX(Règles!$E$5:$E$17,MATCH($O357,Règles!$A$5:$A$17,0)),""),IF(OR($P357="ne compte pas",$P357="absence"),0,""))),"")</f>
        <v/>
      </c>
      <c r="T357" s="26" t="n">
        <f aca="false">IF(AND(ISNUMBER($A357),$B357&lt;&gt;"",$G357&lt;&gt;"",$P357&lt;&gt;"absence"),1,0)</f>
        <v>0</v>
      </c>
      <c r="U357" s="26" t="n">
        <f aca="false">IF($T357=1,IF(COUNTIFS($B$2:$B357,$B357,$A$2:$A357,$A357,$T$2:$T357,1)=1,1,0),0)</f>
        <v>0</v>
      </c>
      <c r="V357" s="29" t="str">
        <f aca="false">IF(AND($A357="",$B357="",$G357=""),"",IF(NOT(ISNUMBER($A357)),"Date manquante ou non reconnue",IF($B357="","Technicien manquant",IF(COUNTIF(Production!$A$7:$A$21,$B357)=0,"Technicien absent de la liste (onglet Production)",IF($G357="","Code BPU manquant (colonne G)",IF($O357="?","Code BPU inconnu (onglet Prestations)",IF($P357="?","Catégorie inconnue (onglet Règles)",IF(AND($E357&lt;&gt;"",NOT(ISNUMBER($E357))),"Quantité non reconnue",IF(AND($P357="au prix",NOT(ISNUMBER($Q357))),"Prix sur devis à saisir (colonne I)",IF($S357="","Règle à compléter (onglet Règles)",""))))))))))</f>
        <v/>
      </c>
    </row>
    <row r="358" customFormat="false" ht="15" hidden="false" customHeight="false" outlineLevel="0" collapsed="false">
      <c r="A358" s="23"/>
      <c r="I358" s="24"/>
      <c r="J358" s="24"/>
      <c r="N358" s="25"/>
      <c r="O358" s="26" t="str">
        <f aca="false">IF($G358="","",IFERROR(INDEX(Prestations!$F$5:$F$256,MATCH($G358,Prestations!$B$5:$B$256,0)),"?"))</f>
        <v/>
      </c>
      <c r="P358" s="26" t="str">
        <f aca="false">IF($O358="","",IF($O358="?","?",IFERROR(INDEX(Règles!$C$5:$C$17,MATCH($O358,Règles!$A$5:$A$17,0)),"?")))</f>
        <v/>
      </c>
      <c r="Q358" s="27" t="str">
        <f aca="false">IF($G358="","",IF(ISNUMBER($I358),$I358,IFERROR(IF(ISNUMBER(INDEX(Prestations!$E$5:$E$256,MATCH($G358,Prestations!$B$5:$B$256,0))),INDEX(Prestations!$E$5:$E$256,MATCH($G358,Prestations!$B$5:$B$256,0)),""),"")))</f>
        <v/>
      </c>
      <c r="R358" s="27" t="str">
        <f aca="false">IFERROR(IF(ISNUMBER($Q358),$Q358*IF($E358="",1,$E358),""),"")</f>
        <v/>
      </c>
      <c r="S358" s="28" t="str">
        <f aca="false">IFERROR(IF($P358="au nombre",IF(N(INDEX(Règles!$D$5:$D$17,MATCH($O358,Règles!$A$5:$A$17,0)))&gt;0,IF($E358="",1,$E358)/INDEX(Règles!$D$5:$D$17,MATCH($O358,Règles!$A$5:$A$17,0)),""),IF($P358="au prix",IF(AND(ISNUMBER($R358),N(INDEX(Règles!$E$5:$E$17,MATCH($O358,Règles!$A$5:$A$17,0)))&gt;0),$R358/INDEX(Règles!$E$5:$E$17,MATCH($O358,Règles!$A$5:$A$17,0)),""),IF(OR($P358="ne compte pas",$P358="absence"),0,""))),"")</f>
        <v/>
      </c>
      <c r="T358" s="26" t="n">
        <f aca="false">IF(AND(ISNUMBER($A358),$B358&lt;&gt;"",$G358&lt;&gt;"",$P358&lt;&gt;"absence"),1,0)</f>
        <v>0</v>
      </c>
      <c r="U358" s="26" t="n">
        <f aca="false">IF($T358=1,IF(COUNTIFS($B$2:$B358,$B358,$A$2:$A358,$A358,$T$2:$T358,1)=1,1,0),0)</f>
        <v>0</v>
      </c>
      <c r="V358" s="29" t="str">
        <f aca="false">IF(AND($A358="",$B358="",$G358=""),"",IF(NOT(ISNUMBER($A358)),"Date manquante ou non reconnue",IF($B358="","Technicien manquant",IF(COUNTIF(Production!$A$7:$A$21,$B358)=0,"Technicien absent de la liste (onglet Production)",IF($G358="","Code BPU manquant (colonne G)",IF($O358="?","Code BPU inconnu (onglet Prestations)",IF($P358="?","Catégorie inconnue (onglet Règles)",IF(AND($E358&lt;&gt;"",NOT(ISNUMBER($E358))),"Quantité non reconnue",IF(AND($P358="au prix",NOT(ISNUMBER($Q358))),"Prix sur devis à saisir (colonne I)",IF($S358="","Règle à compléter (onglet Règles)",""))))))))))</f>
        <v/>
      </c>
    </row>
    <row r="359" customFormat="false" ht="15" hidden="false" customHeight="false" outlineLevel="0" collapsed="false">
      <c r="A359" s="23"/>
      <c r="I359" s="24"/>
      <c r="J359" s="24"/>
      <c r="N359" s="25"/>
      <c r="O359" s="26" t="str">
        <f aca="false">IF($G359="","",IFERROR(INDEX(Prestations!$F$5:$F$256,MATCH($G359,Prestations!$B$5:$B$256,0)),"?"))</f>
        <v/>
      </c>
      <c r="P359" s="26" t="str">
        <f aca="false">IF($O359="","",IF($O359="?","?",IFERROR(INDEX(Règles!$C$5:$C$17,MATCH($O359,Règles!$A$5:$A$17,0)),"?")))</f>
        <v/>
      </c>
      <c r="Q359" s="27" t="str">
        <f aca="false">IF($G359="","",IF(ISNUMBER($I359),$I359,IFERROR(IF(ISNUMBER(INDEX(Prestations!$E$5:$E$256,MATCH($G359,Prestations!$B$5:$B$256,0))),INDEX(Prestations!$E$5:$E$256,MATCH($G359,Prestations!$B$5:$B$256,0)),""),"")))</f>
        <v/>
      </c>
      <c r="R359" s="27" t="str">
        <f aca="false">IFERROR(IF(ISNUMBER($Q359),$Q359*IF($E359="",1,$E359),""),"")</f>
        <v/>
      </c>
      <c r="S359" s="28" t="str">
        <f aca="false">IFERROR(IF($P359="au nombre",IF(N(INDEX(Règles!$D$5:$D$17,MATCH($O359,Règles!$A$5:$A$17,0)))&gt;0,IF($E359="",1,$E359)/INDEX(Règles!$D$5:$D$17,MATCH($O359,Règles!$A$5:$A$17,0)),""),IF($P359="au prix",IF(AND(ISNUMBER($R359),N(INDEX(Règles!$E$5:$E$17,MATCH($O359,Règles!$A$5:$A$17,0)))&gt;0),$R359/INDEX(Règles!$E$5:$E$17,MATCH($O359,Règles!$A$5:$A$17,0)),""),IF(OR($P359="ne compte pas",$P359="absence"),0,""))),"")</f>
        <v/>
      </c>
      <c r="T359" s="26" t="n">
        <f aca="false">IF(AND(ISNUMBER($A359),$B359&lt;&gt;"",$G359&lt;&gt;"",$P359&lt;&gt;"absence"),1,0)</f>
        <v>0</v>
      </c>
      <c r="U359" s="26" t="n">
        <f aca="false">IF($T359=1,IF(COUNTIFS($B$2:$B359,$B359,$A$2:$A359,$A359,$T$2:$T359,1)=1,1,0),0)</f>
        <v>0</v>
      </c>
      <c r="V359" s="29" t="str">
        <f aca="false">IF(AND($A359="",$B359="",$G359=""),"",IF(NOT(ISNUMBER($A359)),"Date manquante ou non reconnue",IF($B359="","Technicien manquant",IF(COUNTIF(Production!$A$7:$A$21,$B359)=0,"Technicien absent de la liste (onglet Production)",IF($G359="","Code BPU manquant (colonne G)",IF($O359="?","Code BPU inconnu (onglet Prestations)",IF($P359="?","Catégorie inconnue (onglet Règles)",IF(AND($E359&lt;&gt;"",NOT(ISNUMBER($E359))),"Quantité non reconnue",IF(AND($P359="au prix",NOT(ISNUMBER($Q359))),"Prix sur devis à saisir (colonne I)",IF($S359="","Règle à compléter (onglet Règles)",""))))))))))</f>
        <v/>
      </c>
    </row>
    <row r="360" customFormat="false" ht="15" hidden="false" customHeight="false" outlineLevel="0" collapsed="false">
      <c r="A360" s="23"/>
      <c r="I360" s="24"/>
      <c r="J360" s="24"/>
      <c r="N360" s="25"/>
      <c r="O360" s="26" t="str">
        <f aca="false">IF($G360="","",IFERROR(INDEX(Prestations!$F$5:$F$256,MATCH($G360,Prestations!$B$5:$B$256,0)),"?"))</f>
        <v/>
      </c>
      <c r="P360" s="26" t="str">
        <f aca="false">IF($O360="","",IF($O360="?","?",IFERROR(INDEX(Règles!$C$5:$C$17,MATCH($O360,Règles!$A$5:$A$17,0)),"?")))</f>
        <v/>
      </c>
      <c r="Q360" s="27" t="str">
        <f aca="false">IF($G360="","",IF(ISNUMBER($I360),$I360,IFERROR(IF(ISNUMBER(INDEX(Prestations!$E$5:$E$256,MATCH($G360,Prestations!$B$5:$B$256,0))),INDEX(Prestations!$E$5:$E$256,MATCH($G360,Prestations!$B$5:$B$256,0)),""),"")))</f>
        <v/>
      </c>
      <c r="R360" s="27" t="str">
        <f aca="false">IFERROR(IF(ISNUMBER($Q360),$Q360*IF($E360="",1,$E360),""),"")</f>
        <v/>
      </c>
      <c r="S360" s="28" t="str">
        <f aca="false">IFERROR(IF($P360="au nombre",IF(N(INDEX(Règles!$D$5:$D$17,MATCH($O360,Règles!$A$5:$A$17,0)))&gt;0,IF($E360="",1,$E360)/INDEX(Règles!$D$5:$D$17,MATCH($O360,Règles!$A$5:$A$17,0)),""),IF($P360="au prix",IF(AND(ISNUMBER($R360),N(INDEX(Règles!$E$5:$E$17,MATCH($O360,Règles!$A$5:$A$17,0)))&gt;0),$R360/INDEX(Règles!$E$5:$E$17,MATCH($O360,Règles!$A$5:$A$17,0)),""),IF(OR($P360="ne compte pas",$P360="absence"),0,""))),"")</f>
        <v/>
      </c>
      <c r="T360" s="26" t="n">
        <f aca="false">IF(AND(ISNUMBER($A360),$B360&lt;&gt;"",$G360&lt;&gt;"",$P360&lt;&gt;"absence"),1,0)</f>
        <v>0</v>
      </c>
      <c r="U360" s="26" t="n">
        <f aca="false">IF($T360=1,IF(COUNTIFS($B$2:$B360,$B360,$A$2:$A360,$A360,$T$2:$T360,1)=1,1,0),0)</f>
        <v>0</v>
      </c>
      <c r="V360" s="29" t="str">
        <f aca="false">IF(AND($A360="",$B360="",$G360=""),"",IF(NOT(ISNUMBER($A360)),"Date manquante ou non reconnue",IF($B360="","Technicien manquant",IF(COUNTIF(Production!$A$7:$A$21,$B360)=0,"Technicien absent de la liste (onglet Production)",IF($G360="","Code BPU manquant (colonne G)",IF($O360="?","Code BPU inconnu (onglet Prestations)",IF($P360="?","Catégorie inconnue (onglet Règles)",IF(AND($E360&lt;&gt;"",NOT(ISNUMBER($E360))),"Quantité non reconnue",IF(AND($P360="au prix",NOT(ISNUMBER($Q360))),"Prix sur devis à saisir (colonne I)",IF($S360="","Règle à compléter (onglet Règles)",""))))))))))</f>
        <v/>
      </c>
    </row>
    <row r="361" customFormat="false" ht="15" hidden="false" customHeight="false" outlineLevel="0" collapsed="false">
      <c r="A361" s="23"/>
      <c r="I361" s="24"/>
      <c r="J361" s="24"/>
      <c r="N361" s="25"/>
      <c r="O361" s="26" t="str">
        <f aca="false">IF($G361="","",IFERROR(INDEX(Prestations!$F$5:$F$256,MATCH($G361,Prestations!$B$5:$B$256,0)),"?"))</f>
        <v/>
      </c>
      <c r="P361" s="26" t="str">
        <f aca="false">IF($O361="","",IF($O361="?","?",IFERROR(INDEX(Règles!$C$5:$C$17,MATCH($O361,Règles!$A$5:$A$17,0)),"?")))</f>
        <v/>
      </c>
      <c r="Q361" s="27" t="str">
        <f aca="false">IF($G361="","",IF(ISNUMBER($I361),$I361,IFERROR(IF(ISNUMBER(INDEX(Prestations!$E$5:$E$256,MATCH($G361,Prestations!$B$5:$B$256,0))),INDEX(Prestations!$E$5:$E$256,MATCH($G361,Prestations!$B$5:$B$256,0)),""),"")))</f>
        <v/>
      </c>
      <c r="R361" s="27" t="str">
        <f aca="false">IFERROR(IF(ISNUMBER($Q361),$Q361*IF($E361="",1,$E361),""),"")</f>
        <v/>
      </c>
      <c r="S361" s="28" t="str">
        <f aca="false">IFERROR(IF($P361="au nombre",IF(N(INDEX(Règles!$D$5:$D$17,MATCH($O361,Règles!$A$5:$A$17,0)))&gt;0,IF($E361="",1,$E361)/INDEX(Règles!$D$5:$D$17,MATCH($O361,Règles!$A$5:$A$17,0)),""),IF($P361="au prix",IF(AND(ISNUMBER($R361),N(INDEX(Règles!$E$5:$E$17,MATCH($O361,Règles!$A$5:$A$17,0)))&gt;0),$R361/INDEX(Règles!$E$5:$E$17,MATCH($O361,Règles!$A$5:$A$17,0)),""),IF(OR($P361="ne compte pas",$P361="absence"),0,""))),"")</f>
        <v/>
      </c>
      <c r="T361" s="26" t="n">
        <f aca="false">IF(AND(ISNUMBER($A361),$B361&lt;&gt;"",$G361&lt;&gt;"",$P361&lt;&gt;"absence"),1,0)</f>
        <v>0</v>
      </c>
      <c r="U361" s="26" t="n">
        <f aca="false">IF($T361=1,IF(COUNTIFS($B$2:$B361,$B361,$A$2:$A361,$A361,$T$2:$T361,1)=1,1,0),0)</f>
        <v>0</v>
      </c>
      <c r="V361" s="29" t="str">
        <f aca="false">IF(AND($A361="",$B361="",$G361=""),"",IF(NOT(ISNUMBER($A361)),"Date manquante ou non reconnue",IF($B361="","Technicien manquant",IF(COUNTIF(Production!$A$7:$A$21,$B361)=0,"Technicien absent de la liste (onglet Production)",IF($G361="","Code BPU manquant (colonne G)",IF($O361="?","Code BPU inconnu (onglet Prestations)",IF($P361="?","Catégorie inconnue (onglet Règles)",IF(AND($E361&lt;&gt;"",NOT(ISNUMBER($E361))),"Quantité non reconnue",IF(AND($P361="au prix",NOT(ISNUMBER($Q361))),"Prix sur devis à saisir (colonne I)",IF($S361="","Règle à compléter (onglet Règles)",""))))))))))</f>
        <v/>
      </c>
    </row>
    <row r="362" customFormat="false" ht="15" hidden="false" customHeight="false" outlineLevel="0" collapsed="false">
      <c r="A362" s="23"/>
      <c r="I362" s="24"/>
      <c r="J362" s="24"/>
      <c r="N362" s="25"/>
      <c r="O362" s="26" t="str">
        <f aca="false">IF($G362="","",IFERROR(INDEX(Prestations!$F$5:$F$256,MATCH($G362,Prestations!$B$5:$B$256,0)),"?"))</f>
        <v/>
      </c>
      <c r="P362" s="26" t="str">
        <f aca="false">IF($O362="","",IF($O362="?","?",IFERROR(INDEX(Règles!$C$5:$C$17,MATCH($O362,Règles!$A$5:$A$17,0)),"?")))</f>
        <v/>
      </c>
      <c r="Q362" s="27" t="str">
        <f aca="false">IF($G362="","",IF(ISNUMBER($I362),$I362,IFERROR(IF(ISNUMBER(INDEX(Prestations!$E$5:$E$256,MATCH($G362,Prestations!$B$5:$B$256,0))),INDEX(Prestations!$E$5:$E$256,MATCH($G362,Prestations!$B$5:$B$256,0)),""),"")))</f>
        <v/>
      </c>
      <c r="R362" s="27" t="str">
        <f aca="false">IFERROR(IF(ISNUMBER($Q362),$Q362*IF($E362="",1,$E362),""),"")</f>
        <v/>
      </c>
      <c r="S362" s="28" t="str">
        <f aca="false">IFERROR(IF($P362="au nombre",IF(N(INDEX(Règles!$D$5:$D$17,MATCH($O362,Règles!$A$5:$A$17,0)))&gt;0,IF($E362="",1,$E362)/INDEX(Règles!$D$5:$D$17,MATCH($O362,Règles!$A$5:$A$17,0)),""),IF($P362="au prix",IF(AND(ISNUMBER($R362),N(INDEX(Règles!$E$5:$E$17,MATCH($O362,Règles!$A$5:$A$17,0)))&gt;0),$R362/INDEX(Règles!$E$5:$E$17,MATCH($O362,Règles!$A$5:$A$17,0)),""),IF(OR($P362="ne compte pas",$P362="absence"),0,""))),"")</f>
        <v/>
      </c>
      <c r="T362" s="26" t="n">
        <f aca="false">IF(AND(ISNUMBER($A362),$B362&lt;&gt;"",$G362&lt;&gt;"",$P362&lt;&gt;"absence"),1,0)</f>
        <v>0</v>
      </c>
      <c r="U362" s="26" t="n">
        <f aca="false">IF($T362=1,IF(COUNTIFS($B$2:$B362,$B362,$A$2:$A362,$A362,$T$2:$T362,1)=1,1,0),0)</f>
        <v>0</v>
      </c>
      <c r="V362" s="29" t="str">
        <f aca="false">IF(AND($A362="",$B362="",$G362=""),"",IF(NOT(ISNUMBER($A362)),"Date manquante ou non reconnue",IF($B362="","Technicien manquant",IF(COUNTIF(Production!$A$7:$A$21,$B362)=0,"Technicien absent de la liste (onglet Production)",IF($G362="","Code BPU manquant (colonne G)",IF($O362="?","Code BPU inconnu (onglet Prestations)",IF($P362="?","Catégorie inconnue (onglet Règles)",IF(AND($E362&lt;&gt;"",NOT(ISNUMBER($E362))),"Quantité non reconnue",IF(AND($P362="au prix",NOT(ISNUMBER($Q362))),"Prix sur devis à saisir (colonne I)",IF($S362="","Règle à compléter (onglet Règles)",""))))))))))</f>
        <v/>
      </c>
    </row>
    <row r="363" customFormat="false" ht="15" hidden="false" customHeight="false" outlineLevel="0" collapsed="false">
      <c r="A363" s="23"/>
      <c r="I363" s="24"/>
      <c r="J363" s="24"/>
      <c r="N363" s="25"/>
      <c r="O363" s="26" t="str">
        <f aca="false">IF($G363="","",IFERROR(INDEX(Prestations!$F$5:$F$256,MATCH($G363,Prestations!$B$5:$B$256,0)),"?"))</f>
        <v/>
      </c>
      <c r="P363" s="26" t="str">
        <f aca="false">IF($O363="","",IF($O363="?","?",IFERROR(INDEX(Règles!$C$5:$C$17,MATCH($O363,Règles!$A$5:$A$17,0)),"?")))</f>
        <v/>
      </c>
      <c r="Q363" s="27" t="str">
        <f aca="false">IF($G363="","",IF(ISNUMBER($I363),$I363,IFERROR(IF(ISNUMBER(INDEX(Prestations!$E$5:$E$256,MATCH($G363,Prestations!$B$5:$B$256,0))),INDEX(Prestations!$E$5:$E$256,MATCH($G363,Prestations!$B$5:$B$256,0)),""),"")))</f>
        <v/>
      </c>
      <c r="R363" s="27" t="str">
        <f aca="false">IFERROR(IF(ISNUMBER($Q363),$Q363*IF($E363="",1,$E363),""),"")</f>
        <v/>
      </c>
      <c r="S363" s="28" t="str">
        <f aca="false">IFERROR(IF($P363="au nombre",IF(N(INDEX(Règles!$D$5:$D$17,MATCH($O363,Règles!$A$5:$A$17,0)))&gt;0,IF($E363="",1,$E363)/INDEX(Règles!$D$5:$D$17,MATCH($O363,Règles!$A$5:$A$17,0)),""),IF($P363="au prix",IF(AND(ISNUMBER($R363),N(INDEX(Règles!$E$5:$E$17,MATCH($O363,Règles!$A$5:$A$17,0)))&gt;0),$R363/INDEX(Règles!$E$5:$E$17,MATCH($O363,Règles!$A$5:$A$17,0)),""),IF(OR($P363="ne compte pas",$P363="absence"),0,""))),"")</f>
        <v/>
      </c>
      <c r="T363" s="26" t="n">
        <f aca="false">IF(AND(ISNUMBER($A363),$B363&lt;&gt;"",$G363&lt;&gt;"",$P363&lt;&gt;"absence"),1,0)</f>
        <v>0</v>
      </c>
      <c r="U363" s="26" t="n">
        <f aca="false">IF($T363=1,IF(COUNTIFS($B$2:$B363,$B363,$A$2:$A363,$A363,$T$2:$T363,1)=1,1,0),0)</f>
        <v>0</v>
      </c>
      <c r="V363" s="29" t="str">
        <f aca="false">IF(AND($A363="",$B363="",$G363=""),"",IF(NOT(ISNUMBER($A363)),"Date manquante ou non reconnue",IF($B363="","Technicien manquant",IF(COUNTIF(Production!$A$7:$A$21,$B363)=0,"Technicien absent de la liste (onglet Production)",IF($G363="","Code BPU manquant (colonne G)",IF($O363="?","Code BPU inconnu (onglet Prestations)",IF($P363="?","Catégorie inconnue (onglet Règles)",IF(AND($E363&lt;&gt;"",NOT(ISNUMBER($E363))),"Quantité non reconnue",IF(AND($P363="au prix",NOT(ISNUMBER($Q363))),"Prix sur devis à saisir (colonne I)",IF($S363="","Règle à compléter (onglet Règles)",""))))))))))</f>
        <v/>
      </c>
    </row>
    <row r="364" customFormat="false" ht="15" hidden="false" customHeight="false" outlineLevel="0" collapsed="false">
      <c r="A364" s="23"/>
      <c r="I364" s="24"/>
      <c r="J364" s="24"/>
      <c r="N364" s="25"/>
      <c r="O364" s="26" t="str">
        <f aca="false">IF($G364="","",IFERROR(INDEX(Prestations!$F$5:$F$256,MATCH($G364,Prestations!$B$5:$B$256,0)),"?"))</f>
        <v/>
      </c>
      <c r="P364" s="26" t="str">
        <f aca="false">IF($O364="","",IF($O364="?","?",IFERROR(INDEX(Règles!$C$5:$C$17,MATCH($O364,Règles!$A$5:$A$17,0)),"?")))</f>
        <v/>
      </c>
      <c r="Q364" s="27" t="str">
        <f aca="false">IF($G364="","",IF(ISNUMBER($I364),$I364,IFERROR(IF(ISNUMBER(INDEX(Prestations!$E$5:$E$256,MATCH($G364,Prestations!$B$5:$B$256,0))),INDEX(Prestations!$E$5:$E$256,MATCH($G364,Prestations!$B$5:$B$256,0)),""),"")))</f>
        <v/>
      </c>
      <c r="R364" s="27" t="str">
        <f aca="false">IFERROR(IF(ISNUMBER($Q364),$Q364*IF($E364="",1,$E364),""),"")</f>
        <v/>
      </c>
      <c r="S364" s="28" t="str">
        <f aca="false">IFERROR(IF($P364="au nombre",IF(N(INDEX(Règles!$D$5:$D$17,MATCH($O364,Règles!$A$5:$A$17,0)))&gt;0,IF($E364="",1,$E364)/INDEX(Règles!$D$5:$D$17,MATCH($O364,Règles!$A$5:$A$17,0)),""),IF($P364="au prix",IF(AND(ISNUMBER($R364),N(INDEX(Règles!$E$5:$E$17,MATCH($O364,Règles!$A$5:$A$17,0)))&gt;0),$R364/INDEX(Règles!$E$5:$E$17,MATCH($O364,Règles!$A$5:$A$17,0)),""),IF(OR($P364="ne compte pas",$P364="absence"),0,""))),"")</f>
        <v/>
      </c>
      <c r="T364" s="26" t="n">
        <f aca="false">IF(AND(ISNUMBER($A364),$B364&lt;&gt;"",$G364&lt;&gt;"",$P364&lt;&gt;"absence"),1,0)</f>
        <v>0</v>
      </c>
      <c r="U364" s="26" t="n">
        <f aca="false">IF($T364=1,IF(COUNTIFS($B$2:$B364,$B364,$A$2:$A364,$A364,$T$2:$T364,1)=1,1,0),0)</f>
        <v>0</v>
      </c>
      <c r="V364" s="29" t="str">
        <f aca="false">IF(AND($A364="",$B364="",$G364=""),"",IF(NOT(ISNUMBER($A364)),"Date manquante ou non reconnue",IF($B364="","Technicien manquant",IF(COUNTIF(Production!$A$7:$A$21,$B364)=0,"Technicien absent de la liste (onglet Production)",IF($G364="","Code BPU manquant (colonne G)",IF($O364="?","Code BPU inconnu (onglet Prestations)",IF($P364="?","Catégorie inconnue (onglet Règles)",IF(AND($E364&lt;&gt;"",NOT(ISNUMBER($E364))),"Quantité non reconnue",IF(AND($P364="au prix",NOT(ISNUMBER($Q364))),"Prix sur devis à saisir (colonne I)",IF($S364="","Règle à compléter (onglet Règles)",""))))))))))</f>
        <v/>
      </c>
    </row>
    <row r="365" customFormat="false" ht="15" hidden="false" customHeight="false" outlineLevel="0" collapsed="false">
      <c r="A365" s="23"/>
      <c r="I365" s="24"/>
      <c r="J365" s="24"/>
      <c r="N365" s="25"/>
      <c r="O365" s="26" t="str">
        <f aca="false">IF($G365="","",IFERROR(INDEX(Prestations!$F$5:$F$256,MATCH($G365,Prestations!$B$5:$B$256,0)),"?"))</f>
        <v/>
      </c>
      <c r="P365" s="26" t="str">
        <f aca="false">IF($O365="","",IF($O365="?","?",IFERROR(INDEX(Règles!$C$5:$C$17,MATCH($O365,Règles!$A$5:$A$17,0)),"?")))</f>
        <v/>
      </c>
      <c r="Q365" s="27" t="str">
        <f aca="false">IF($G365="","",IF(ISNUMBER($I365),$I365,IFERROR(IF(ISNUMBER(INDEX(Prestations!$E$5:$E$256,MATCH($G365,Prestations!$B$5:$B$256,0))),INDEX(Prestations!$E$5:$E$256,MATCH($G365,Prestations!$B$5:$B$256,0)),""),"")))</f>
        <v/>
      </c>
      <c r="R365" s="27" t="str">
        <f aca="false">IFERROR(IF(ISNUMBER($Q365),$Q365*IF($E365="",1,$E365),""),"")</f>
        <v/>
      </c>
      <c r="S365" s="28" t="str">
        <f aca="false">IFERROR(IF($P365="au nombre",IF(N(INDEX(Règles!$D$5:$D$17,MATCH($O365,Règles!$A$5:$A$17,0)))&gt;0,IF($E365="",1,$E365)/INDEX(Règles!$D$5:$D$17,MATCH($O365,Règles!$A$5:$A$17,0)),""),IF($P365="au prix",IF(AND(ISNUMBER($R365),N(INDEX(Règles!$E$5:$E$17,MATCH($O365,Règles!$A$5:$A$17,0)))&gt;0),$R365/INDEX(Règles!$E$5:$E$17,MATCH($O365,Règles!$A$5:$A$17,0)),""),IF(OR($P365="ne compte pas",$P365="absence"),0,""))),"")</f>
        <v/>
      </c>
      <c r="T365" s="26" t="n">
        <f aca="false">IF(AND(ISNUMBER($A365),$B365&lt;&gt;"",$G365&lt;&gt;"",$P365&lt;&gt;"absence"),1,0)</f>
        <v>0</v>
      </c>
      <c r="U365" s="26" t="n">
        <f aca="false">IF($T365=1,IF(COUNTIFS($B$2:$B365,$B365,$A$2:$A365,$A365,$T$2:$T365,1)=1,1,0),0)</f>
        <v>0</v>
      </c>
      <c r="V365" s="29" t="str">
        <f aca="false">IF(AND($A365="",$B365="",$G365=""),"",IF(NOT(ISNUMBER($A365)),"Date manquante ou non reconnue",IF($B365="","Technicien manquant",IF(COUNTIF(Production!$A$7:$A$21,$B365)=0,"Technicien absent de la liste (onglet Production)",IF($G365="","Code BPU manquant (colonne G)",IF($O365="?","Code BPU inconnu (onglet Prestations)",IF($P365="?","Catégorie inconnue (onglet Règles)",IF(AND($E365&lt;&gt;"",NOT(ISNUMBER($E365))),"Quantité non reconnue",IF(AND($P365="au prix",NOT(ISNUMBER($Q365))),"Prix sur devis à saisir (colonne I)",IF($S365="","Règle à compléter (onglet Règles)",""))))))))))</f>
        <v/>
      </c>
    </row>
    <row r="366" customFormat="false" ht="15" hidden="false" customHeight="false" outlineLevel="0" collapsed="false">
      <c r="A366" s="23"/>
      <c r="I366" s="24"/>
      <c r="J366" s="24"/>
      <c r="N366" s="25"/>
      <c r="O366" s="26" t="str">
        <f aca="false">IF($G366="","",IFERROR(INDEX(Prestations!$F$5:$F$256,MATCH($G366,Prestations!$B$5:$B$256,0)),"?"))</f>
        <v/>
      </c>
      <c r="P366" s="26" t="str">
        <f aca="false">IF($O366="","",IF($O366="?","?",IFERROR(INDEX(Règles!$C$5:$C$17,MATCH($O366,Règles!$A$5:$A$17,0)),"?")))</f>
        <v/>
      </c>
      <c r="Q366" s="27" t="str">
        <f aca="false">IF($G366="","",IF(ISNUMBER($I366),$I366,IFERROR(IF(ISNUMBER(INDEX(Prestations!$E$5:$E$256,MATCH($G366,Prestations!$B$5:$B$256,0))),INDEX(Prestations!$E$5:$E$256,MATCH($G366,Prestations!$B$5:$B$256,0)),""),"")))</f>
        <v/>
      </c>
      <c r="R366" s="27" t="str">
        <f aca="false">IFERROR(IF(ISNUMBER($Q366),$Q366*IF($E366="",1,$E366),""),"")</f>
        <v/>
      </c>
      <c r="S366" s="28" t="str">
        <f aca="false">IFERROR(IF($P366="au nombre",IF(N(INDEX(Règles!$D$5:$D$17,MATCH($O366,Règles!$A$5:$A$17,0)))&gt;0,IF($E366="",1,$E366)/INDEX(Règles!$D$5:$D$17,MATCH($O366,Règles!$A$5:$A$17,0)),""),IF($P366="au prix",IF(AND(ISNUMBER($R366),N(INDEX(Règles!$E$5:$E$17,MATCH($O366,Règles!$A$5:$A$17,0)))&gt;0),$R366/INDEX(Règles!$E$5:$E$17,MATCH($O366,Règles!$A$5:$A$17,0)),""),IF(OR($P366="ne compte pas",$P366="absence"),0,""))),"")</f>
        <v/>
      </c>
      <c r="T366" s="26" t="n">
        <f aca="false">IF(AND(ISNUMBER($A366),$B366&lt;&gt;"",$G366&lt;&gt;"",$P366&lt;&gt;"absence"),1,0)</f>
        <v>0</v>
      </c>
      <c r="U366" s="26" t="n">
        <f aca="false">IF($T366=1,IF(COUNTIFS($B$2:$B366,$B366,$A$2:$A366,$A366,$T$2:$T366,1)=1,1,0),0)</f>
        <v>0</v>
      </c>
      <c r="V366" s="29" t="str">
        <f aca="false">IF(AND($A366="",$B366="",$G366=""),"",IF(NOT(ISNUMBER($A366)),"Date manquante ou non reconnue",IF($B366="","Technicien manquant",IF(COUNTIF(Production!$A$7:$A$21,$B366)=0,"Technicien absent de la liste (onglet Production)",IF($G366="","Code BPU manquant (colonne G)",IF($O366="?","Code BPU inconnu (onglet Prestations)",IF($P366="?","Catégorie inconnue (onglet Règles)",IF(AND($E366&lt;&gt;"",NOT(ISNUMBER($E366))),"Quantité non reconnue",IF(AND($P366="au prix",NOT(ISNUMBER($Q366))),"Prix sur devis à saisir (colonne I)",IF($S366="","Règle à compléter (onglet Règles)",""))))))))))</f>
        <v/>
      </c>
    </row>
    <row r="367" customFormat="false" ht="15" hidden="false" customHeight="false" outlineLevel="0" collapsed="false">
      <c r="A367" s="23"/>
      <c r="I367" s="24"/>
      <c r="J367" s="24"/>
      <c r="N367" s="25"/>
      <c r="O367" s="26" t="str">
        <f aca="false">IF($G367="","",IFERROR(INDEX(Prestations!$F$5:$F$256,MATCH($G367,Prestations!$B$5:$B$256,0)),"?"))</f>
        <v/>
      </c>
      <c r="P367" s="26" t="str">
        <f aca="false">IF($O367="","",IF($O367="?","?",IFERROR(INDEX(Règles!$C$5:$C$17,MATCH($O367,Règles!$A$5:$A$17,0)),"?")))</f>
        <v/>
      </c>
      <c r="Q367" s="27" t="str">
        <f aca="false">IF($G367="","",IF(ISNUMBER($I367),$I367,IFERROR(IF(ISNUMBER(INDEX(Prestations!$E$5:$E$256,MATCH($G367,Prestations!$B$5:$B$256,0))),INDEX(Prestations!$E$5:$E$256,MATCH($G367,Prestations!$B$5:$B$256,0)),""),"")))</f>
        <v/>
      </c>
      <c r="R367" s="27" t="str">
        <f aca="false">IFERROR(IF(ISNUMBER($Q367),$Q367*IF($E367="",1,$E367),""),"")</f>
        <v/>
      </c>
      <c r="S367" s="28" t="str">
        <f aca="false">IFERROR(IF($P367="au nombre",IF(N(INDEX(Règles!$D$5:$D$17,MATCH($O367,Règles!$A$5:$A$17,0)))&gt;0,IF($E367="",1,$E367)/INDEX(Règles!$D$5:$D$17,MATCH($O367,Règles!$A$5:$A$17,0)),""),IF($P367="au prix",IF(AND(ISNUMBER($R367),N(INDEX(Règles!$E$5:$E$17,MATCH($O367,Règles!$A$5:$A$17,0)))&gt;0),$R367/INDEX(Règles!$E$5:$E$17,MATCH($O367,Règles!$A$5:$A$17,0)),""),IF(OR($P367="ne compte pas",$P367="absence"),0,""))),"")</f>
        <v/>
      </c>
      <c r="T367" s="26" t="n">
        <f aca="false">IF(AND(ISNUMBER($A367),$B367&lt;&gt;"",$G367&lt;&gt;"",$P367&lt;&gt;"absence"),1,0)</f>
        <v>0</v>
      </c>
      <c r="U367" s="26" t="n">
        <f aca="false">IF($T367=1,IF(COUNTIFS($B$2:$B367,$B367,$A$2:$A367,$A367,$T$2:$T367,1)=1,1,0),0)</f>
        <v>0</v>
      </c>
      <c r="V367" s="29" t="str">
        <f aca="false">IF(AND($A367="",$B367="",$G367=""),"",IF(NOT(ISNUMBER($A367)),"Date manquante ou non reconnue",IF($B367="","Technicien manquant",IF(COUNTIF(Production!$A$7:$A$21,$B367)=0,"Technicien absent de la liste (onglet Production)",IF($G367="","Code BPU manquant (colonne G)",IF($O367="?","Code BPU inconnu (onglet Prestations)",IF($P367="?","Catégorie inconnue (onglet Règles)",IF(AND($E367&lt;&gt;"",NOT(ISNUMBER($E367))),"Quantité non reconnue",IF(AND($P367="au prix",NOT(ISNUMBER($Q367))),"Prix sur devis à saisir (colonne I)",IF($S367="","Règle à compléter (onglet Règles)",""))))))))))</f>
        <v/>
      </c>
    </row>
    <row r="368" customFormat="false" ht="15" hidden="false" customHeight="false" outlineLevel="0" collapsed="false">
      <c r="A368" s="23"/>
      <c r="I368" s="24"/>
      <c r="J368" s="24"/>
      <c r="N368" s="25"/>
      <c r="O368" s="26" t="str">
        <f aca="false">IF($G368="","",IFERROR(INDEX(Prestations!$F$5:$F$256,MATCH($G368,Prestations!$B$5:$B$256,0)),"?"))</f>
        <v/>
      </c>
      <c r="P368" s="26" t="str">
        <f aca="false">IF($O368="","",IF($O368="?","?",IFERROR(INDEX(Règles!$C$5:$C$17,MATCH($O368,Règles!$A$5:$A$17,0)),"?")))</f>
        <v/>
      </c>
      <c r="Q368" s="27" t="str">
        <f aca="false">IF($G368="","",IF(ISNUMBER($I368),$I368,IFERROR(IF(ISNUMBER(INDEX(Prestations!$E$5:$E$256,MATCH($G368,Prestations!$B$5:$B$256,0))),INDEX(Prestations!$E$5:$E$256,MATCH($G368,Prestations!$B$5:$B$256,0)),""),"")))</f>
        <v/>
      </c>
      <c r="R368" s="27" t="str">
        <f aca="false">IFERROR(IF(ISNUMBER($Q368),$Q368*IF($E368="",1,$E368),""),"")</f>
        <v/>
      </c>
      <c r="S368" s="28" t="str">
        <f aca="false">IFERROR(IF($P368="au nombre",IF(N(INDEX(Règles!$D$5:$D$17,MATCH($O368,Règles!$A$5:$A$17,0)))&gt;0,IF($E368="",1,$E368)/INDEX(Règles!$D$5:$D$17,MATCH($O368,Règles!$A$5:$A$17,0)),""),IF($P368="au prix",IF(AND(ISNUMBER($R368),N(INDEX(Règles!$E$5:$E$17,MATCH($O368,Règles!$A$5:$A$17,0)))&gt;0),$R368/INDEX(Règles!$E$5:$E$17,MATCH($O368,Règles!$A$5:$A$17,0)),""),IF(OR($P368="ne compte pas",$P368="absence"),0,""))),"")</f>
        <v/>
      </c>
      <c r="T368" s="26" t="n">
        <f aca="false">IF(AND(ISNUMBER($A368),$B368&lt;&gt;"",$G368&lt;&gt;"",$P368&lt;&gt;"absence"),1,0)</f>
        <v>0</v>
      </c>
      <c r="U368" s="26" t="n">
        <f aca="false">IF($T368=1,IF(COUNTIFS($B$2:$B368,$B368,$A$2:$A368,$A368,$T$2:$T368,1)=1,1,0),0)</f>
        <v>0</v>
      </c>
      <c r="V368" s="29" t="str">
        <f aca="false">IF(AND($A368="",$B368="",$G368=""),"",IF(NOT(ISNUMBER($A368)),"Date manquante ou non reconnue",IF($B368="","Technicien manquant",IF(COUNTIF(Production!$A$7:$A$21,$B368)=0,"Technicien absent de la liste (onglet Production)",IF($G368="","Code BPU manquant (colonne G)",IF($O368="?","Code BPU inconnu (onglet Prestations)",IF($P368="?","Catégorie inconnue (onglet Règles)",IF(AND($E368&lt;&gt;"",NOT(ISNUMBER($E368))),"Quantité non reconnue",IF(AND($P368="au prix",NOT(ISNUMBER($Q368))),"Prix sur devis à saisir (colonne I)",IF($S368="","Règle à compléter (onglet Règles)",""))))))))))</f>
        <v/>
      </c>
    </row>
    <row r="369" customFormat="false" ht="15" hidden="false" customHeight="false" outlineLevel="0" collapsed="false">
      <c r="A369" s="23"/>
      <c r="I369" s="24"/>
      <c r="J369" s="24"/>
      <c r="N369" s="25"/>
      <c r="O369" s="26" t="str">
        <f aca="false">IF($G369="","",IFERROR(INDEX(Prestations!$F$5:$F$256,MATCH($G369,Prestations!$B$5:$B$256,0)),"?"))</f>
        <v/>
      </c>
      <c r="P369" s="26" t="str">
        <f aca="false">IF($O369="","",IF($O369="?","?",IFERROR(INDEX(Règles!$C$5:$C$17,MATCH($O369,Règles!$A$5:$A$17,0)),"?")))</f>
        <v/>
      </c>
      <c r="Q369" s="27" t="str">
        <f aca="false">IF($G369="","",IF(ISNUMBER($I369),$I369,IFERROR(IF(ISNUMBER(INDEX(Prestations!$E$5:$E$256,MATCH($G369,Prestations!$B$5:$B$256,0))),INDEX(Prestations!$E$5:$E$256,MATCH($G369,Prestations!$B$5:$B$256,0)),""),"")))</f>
        <v/>
      </c>
      <c r="R369" s="27" t="str">
        <f aca="false">IFERROR(IF(ISNUMBER($Q369),$Q369*IF($E369="",1,$E369),""),"")</f>
        <v/>
      </c>
      <c r="S369" s="28" t="str">
        <f aca="false">IFERROR(IF($P369="au nombre",IF(N(INDEX(Règles!$D$5:$D$17,MATCH($O369,Règles!$A$5:$A$17,0)))&gt;0,IF($E369="",1,$E369)/INDEX(Règles!$D$5:$D$17,MATCH($O369,Règles!$A$5:$A$17,0)),""),IF($P369="au prix",IF(AND(ISNUMBER($R369),N(INDEX(Règles!$E$5:$E$17,MATCH($O369,Règles!$A$5:$A$17,0)))&gt;0),$R369/INDEX(Règles!$E$5:$E$17,MATCH($O369,Règles!$A$5:$A$17,0)),""),IF(OR($P369="ne compte pas",$P369="absence"),0,""))),"")</f>
        <v/>
      </c>
      <c r="T369" s="26" t="n">
        <f aca="false">IF(AND(ISNUMBER($A369),$B369&lt;&gt;"",$G369&lt;&gt;"",$P369&lt;&gt;"absence"),1,0)</f>
        <v>0</v>
      </c>
      <c r="U369" s="26" t="n">
        <f aca="false">IF($T369=1,IF(COUNTIFS($B$2:$B369,$B369,$A$2:$A369,$A369,$T$2:$T369,1)=1,1,0),0)</f>
        <v>0</v>
      </c>
      <c r="V369" s="29" t="str">
        <f aca="false">IF(AND($A369="",$B369="",$G369=""),"",IF(NOT(ISNUMBER($A369)),"Date manquante ou non reconnue",IF($B369="","Technicien manquant",IF(COUNTIF(Production!$A$7:$A$21,$B369)=0,"Technicien absent de la liste (onglet Production)",IF($G369="","Code BPU manquant (colonne G)",IF($O369="?","Code BPU inconnu (onglet Prestations)",IF($P369="?","Catégorie inconnue (onglet Règles)",IF(AND($E369&lt;&gt;"",NOT(ISNUMBER($E369))),"Quantité non reconnue",IF(AND($P369="au prix",NOT(ISNUMBER($Q369))),"Prix sur devis à saisir (colonne I)",IF($S369="","Règle à compléter (onglet Règles)",""))))))))))</f>
        <v/>
      </c>
    </row>
    <row r="370" customFormat="false" ht="15" hidden="false" customHeight="false" outlineLevel="0" collapsed="false">
      <c r="A370" s="23"/>
      <c r="I370" s="24"/>
      <c r="J370" s="24"/>
      <c r="N370" s="25"/>
      <c r="O370" s="26" t="str">
        <f aca="false">IF($G370="","",IFERROR(INDEX(Prestations!$F$5:$F$256,MATCH($G370,Prestations!$B$5:$B$256,0)),"?"))</f>
        <v/>
      </c>
      <c r="P370" s="26" t="str">
        <f aca="false">IF($O370="","",IF($O370="?","?",IFERROR(INDEX(Règles!$C$5:$C$17,MATCH($O370,Règles!$A$5:$A$17,0)),"?")))</f>
        <v/>
      </c>
      <c r="Q370" s="27" t="str">
        <f aca="false">IF($G370="","",IF(ISNUMBER($I370),$I370,IFERROR(IF(ISNUMBER(INDEX(Prestations!$E$5:$E$256,MATCH($G370,Prestations!$B$5:$B$256,0))),INDEX(Prestations!$E$5:$E$256,MATCH($G370,Prestations!$B$5:$B$256,0)),""),"")))</f>
        <v/>
      </c>
      <c r="R370" s="27" t="str">
        <f aca="false">IFERROR(IF(ISNUMBER($Q370),$Q370*IF($E370="",1,$E370),""),"")</f>
        <v/>
      </c>
      <c r="S370" s="28" t="str">
        <f aca="false">IFERROR(IF($P370="au nombre",IF(N(INDEX(Règles!$D$5:$D$17,MATCH($O370,Règles!$A$5:$A$17,0)))&gt;0,IF($E370="",1,$E370)/INDEX(Règles!$D$5:$D$17,MATCH($O370,Règles!$A$5:$A$17,0)),""),IF($P370="au prix",IF(AND(ISNUMBER($R370),N(INDEX(Règles!$E$5:$E$17,MATCH($O370,Règles!$A$5:$A$17,0)))&gt;0),$R370/INDEX(Règles!$E$5:$E$17,MATCH($O370,Règles!$A$5:$A$17,0)),""),IF(OR($P370="ne compte pas",$P370="absence"),0,""))),"")</f>
        <v/>
      </c>
      <c r="T370" s="26" t="n">
        <f aca="false">IF(AND(ISNUMBER($A370),$B370&lt;&gt;"",$G370&lt;&gt;"",$P370&lt;&gt;"absence"),1,0)</f>
        <v>0</v>
      </c>
      <c r="U370" s="26" t="n">
        <f aca="false">IF($T370=1,IF(COUNTIFS($B$2:$B370,$B370,$A$2:$A370,$A370,$T$2:$T370,1)=1,1,0),0)</f>
        <v>0</v>
      </c>
      <c r="V370" s="29" t="str">
        <f aca="false">IF(AND($A370="",$B370="",$G370=""),"",IF(NOT(ISNUMBER($A370)),"Date manquante ou non reconnue",IF($B370="","Technicien manquant",IF(COUNTIF(Production!$A$7:$A$21,$B370)=0,"Technicien absent de la liste (onglet Production)",IF($G370="","Code BPU manquant (colonne G)",IF($O370="?","Code BPU inconnu (onglet Prestations)",IF($P370="?","Catégorie inconnue (onglet Règles)",IF(AND($E370&lt;&gt;"",NOT(ISNUMBER($E370))),"Quantité non reconnue",IF(AND($P370="au prix",NOT(ISNUMBER($Q370))),"Prix sur devis à saisir (colonne I)",IF($S370="","Règle à compléter (onglet Règles)",""))))))))))</f>
        <v/>
      </c>
    </row>
    <row r="371" customFormat="false" ht="15" hidden="false" customHeight="false" outlineLevel="0" collapsed="false">
      <c r="A371" s="23"/>
      <c r="I371" s="24"/>
      <c r="J371" s="24"/>
      <c r="N371" s="25"/>
      <c r="O371" s="26" t="str">
        <f aca="false">IF($G371="","",IFERROR(INDEX(Prestations!$F$5:$F$256,MATCH($G371,Prestations!$B$5:$B$256,0)),"?"))</f>
        <v/>
      </c>
      <c r="P371" s="26" t="str">
        <f aca="false">IF($O371="","",IF($O371="?","?",IFERROR(INDEX(Règles!$C$5:$C$17,MATCH($O371,Règles!$A$5:$A$17,0)),"?")))</f>
        <v/>
      </c>
      <c r="Q371" s="27" t="str">
        <f aca="false">IF($G371="","",IF(ISNUMBER($I371),$I371,IFERROR(IF(ISNUMBER(INDEX(Prestations!$E$5:$E$256,MATCH($G371,Prestations!$B$5:$B$256,0))),INDEX(Prestations!$E$5:$E$256,MATCH($G371,Prestations!$B$5:$B$256,0)),""),"")))</f>
        <v/>
      </c>
      <c r="R371" s="27" t="str">
        <f aca="false">IFERROR(IF(ISNUMBER($Q371),$Q371*IF($E371="",1,$E371),""),"")</f>
        <v/>
      </c>
      <c r="S371" s="28" t="str">
        <f aca="false">IFERROR(IF($P371="au nombre",IF(N(INDEX(Règles!$D$5:$D$17,MATCH($O371,Règles!$A$5:$A$17,0)))&gt;0,IF($E371="",1,$E371)/INDEX(Règles!$D$5:$D$17,MATCH($O371,Règles!$A$5:$A$17,0)),""),IF($P371="au prix",IF(AND(ISNUMBER($R371),N(INDEX(Règles!$E$5:$E$17,MATCH($O371,Règles!$A$5:$A$17,0)))&gt;0),$R371/INDEX(Règles!$E$5:$E$17,MATCH($O371,Règles!$A$5:$A$17,0)),""),IF(OR($P371="ne compte pas",$P371="absence"),0,""))),"")</f>
        <v/>
      </c>
      <c r="T371" s="26" t="n">
        <f aca="false">IF(AND(ISNUMBER($A371),$B371&lt;&gt;"",$G371&lt;&gt;"",$P371&lt;&gt;"absence"),1,0)</f>
        <v>0</v>
      </c>
      <c r="U371" s="26" t="n">
        <f aca="false">IF($T371=1,IF(COUNTIFS($B$2:$B371,$B371,$A$2:$A371,$A371,$T$2:$T371,1)=1,1,0),0)</f>
        <v>0</v>
      </c>
      <c r="V371" s="29" t="str">
        <f aca="false">IF(AND($A371="",$B371="",$G371=""),"",IF(NOT(ISNUMBER($A371)),"Date manquante ou non reconnue",IF($B371="","Technicien manquant",IF(COUNTIF(Production!$A$7:$A$21,$B371)=0,"Technicien absent de la liste (onglet Production)",IF($G371="","Code BPU manquant (colonne G)",IF($O371="?","Code BPU inconnu (onglet Prestations)",IF($P371="?","Catégorie inconnue (onglet Règles)",IF(AND($E371&lt;&gt;"",NOT(ISNUMBER($E371))),"Quantité non reconnue",IF(AND($P371="au prix",NOT(ISNUMBER($Q371))),"Prix sur devis à saisir (colonne I)",IF($S371="","Règle à compléter (onglet Règles)",""))))))))))</f>
        <v/>
      </c>
    </row>
    <row r="372" customFormat="false" ht="15" hidden="false" customHeight="false" outlineLevel="0" collapsed="false">
      <c r="A372" s="23"/>
      <c r="I372" s="24"/>
      <c r="J372" s="24"/>
      <c r="N372" s="25"/>
      <c r="O372" s="26" t="str">
        <f aca="false">IF($G372="","",IFERROR(INDEX(Prestations!$F$5:$F$256,MATCH($G372,Prestations!$B$5:$B$256,0)),"?"))</f>
        <v/>
      </c>
      <c r="P372" s="26" t="str">
        <f aca="false">IF($O372="","",IF($O372="?","?",IFERROR(INDEX(Règles!$C$5:$C$17,MATCH($O372,Règles!$A$5:$A$17,0)),"?")))</f>
        <v/>
      </c>
      <c r="Q372" s="27" t="str">
        <f aca="false">IF($G372="","",IF(ISNUMBER($I372),$I372,IFERROR(IF(ISNUMBER(INDEX(Prestations!$E$5:$E$256,MATCH($G372,Prestations!$B$5:$B$256,0))),INDEX(Prestations!$E$5:$E$256,MATCH($G372,Prestations!$B$5:$B$256,0)),""),"")))</f>
        <v/>
      </c>
      <c r="R372" s="27" t="str">
        <f aca="false">IFERROR(IF(ISNUMBER($Q372),$Q372*IF($E372="",1,$E372),""),"")</f>
        <v/>
      </c>
      <c r="S372" s="28" t="str">
        <f aca="false">IFERROR(IF($P372="au nombre",IF(N(INDEX(Règles!$D$5:$D$17,MATCH($O372,Règles!$A$5:$A$17,0)))&gt;0,IF($E372="",1,$E372)/INDEX(Règles!$D$5:$D$17,MATCH($O372,Règles!$A$5:$A$17,0)),""),IF($P372="au prix",IF(AND(ISNUMBER($R372),N(INDEX(Règles!$E$5:$E$17,MATCH($O372,Règles!$A$5:$A$17,0)))&gt;0),$R372/INDEX(Règles!$E$5:$E$17,MATCH($O372,Règles!$A$5:$A$17,0)),""),IF(OR($P372="ne compte pas",$P372="absence"),0,""))),"")</f>
        <v/>
      </c>
      <c r="T372" s="26" t="n">
        <f aca="false">IF(AND(ISNUMBER($A372),$B372&lt;&gt;"",$G372&lt;&gt;"",$P372&lt;&gt;"absence"),1,0)</f>
        <v>0</v>
      </c>
      <c r="U372" s="26" t="n">
        <f aca="false">IF($T372=1,IF(COUNTIFS($B$2:$B372,$B372,$A$2:$A372,$A372,$T$2:$T372,1)=1,1,0),0)</f>
        <v>0</v>
      </c>
      <c r="V372" s="29" t="str">
        <f aca="false">IF(AND($A372="",$B372="",$G372=""),"",IF(NOT(ISNUMBER($A372)),"Date manquante ou non reconnue",IF($B372="","Technicien manquant",IF(COUNTIF(Production!$A$7:$A$21,$B372)=0,"Technicien absent de la liste (onglet Production)",IF($G372="","Code BPU manquant (colonne G)",IF($O372="?","Code BPU inconnu (onglet Prestations)",IF($P372="?","Catégorie inconnue (onglet Règles)",IF(AND($E372&lt;&gt;"",NOT(ISNUMBER($E372))),"Quantité non reconnue",IF(AND($P372="au prix",NOT(ISNUMBER($Q372))),"Prix sur devis à saisir (colonne I)",IF($S372="","Règle à compléter (onglet Règles)",""))))))))))</f>
        <v/>
      </c>
    </row>
    <row r="373" customFormat="false" ht="15" hidden="false" customHeight="false" outlineLevel="0" collapsed="false">
      <c r="A373" s="23"/>
      <c r="I373" s="24"/>
      <c r="J373" s="24"/>
      <c r="N373" s="25"/>
      <c r="O373" s="26" t="str">
        <f aca="false">IF($G373="","",IFERROR(INDEX(Prestations!$F$5:$F$256,MATCH($G373,Prestations!$B$5:$B$256,0)),"?"))</f>
        <v/>
      </c>
      <c r="P373" s="26" t="str">
        <f aca="false">IF($O373="","",IF($O373="?","?",IFERROR(INDEX(Règles!$C$5:$C$17,MATCH($O373,Règles!$A$5:$A$17,0)),"?")))</f>
        <v/>
      </c>
      <c r="Q373" s="27" t="str">
        <f aca="false">IF($G373="","",IF(ISNUMBER($I373),$I373,IFERROR(IF(ISNUMBER(INDEX(Prestations!$E$5:$E$256,MATCH($G373,Prestations!$B$5:$B$256,0))),INDEX(Prestations!$E$5:$E$256,MATCH($G373,Prestations!$B$5:$B$256,0)),""),"")))</f>
        <v/>
      </c>
      <c r="R373" s="27" t="str">
        <f aca="false">IFERROR(IF(ISNUMBER($Q373),$Q373*IF($E373="",1,$E373),""),"")</f>
        <v/>
      </c>
      <c r="S373" s="28" t="str">
        <f aca="false">IFERROR(IF($P373="au nombre",IF(N(INDEX(Règles!$D$5:$D$17,MATCH($O373,Règles!$A$5:$A$17,0)))&gt;0,IF($E373="",1,$E373)/INDEX(Règles!$D$5:$D$17,MATCH($O373,Règles!$A$5:$A$17,0)),""),IF($P373="au prix",IF(AND(ISNUMBER($R373),N(INDEX(Règles!$E$5:$E$17,MATCH($O373,Règles!$A$5:$A$17,0)))&gt;0),$R373/INDEX(Règles!$E$5:$E$17,MATCH($O373,Règles!$A$5:$A$17,0)),""),IF(OR($P373="ne compte pas",$P373="absence"),0,""))),"")</f>
        <v/>
      </c>
      <c r="T373" s="26" t="n">
        <f aca="false">IF(AND(ISNUMBER($A373),$B373&lt;&gt;"",$G373&lt;&gt;"",$P373&lt;&gt;"absence"),1,0)</f>
        <v>0</v>
      </c>
      <c r="U373" s="26" t="n">
        <f aca="false">IF($T373=1,IF(COUNTIFS($B$2:$B373,$B373,$A$2:$A373,$A373,$T$2:$T373,1)=1,1,0),0)</f>
        <v>0</v>
      </c>
      <c r="V373" s="29" t="str">
        <f aca="false">IF(AND($A373="",$B373="",$G373=""),"",IF(NOT(ISNUMBER($A373)),"Date manquante ou non reconnue",IF($B373="","Technicien manquant",IF(COUNTIF(Production!$A$7:$A$21,$B373)=0,"Technicien absent de la liste (onglet Production)",IF($G373="","Code BPU manquant (colonne G)",IF($O373="?","Code BPU inconnu (onglet Prestations)",IF($P373="?","Catégorie inconnue (onglet Règles)",IF(AND($E373&lt;&gt;"",NOT(ISNUMBER($E373))),"Quantité non reconnue",IF(AND($P373="au prix",NOT(ISNUMBER($Q373))),"Prix sur devis à saisir (colonne I)",IF($S373="","Règle à compléter (onglet Règles)",""))))))))))</f>
        <v/>
      </c>
    </row>
    <row r="374" customFormat="false" ht="15" hidden="false" customHeight="false" outlineLevel="0" collapsed="false">
      <c r="A374" s="23"/>
      <c r="I374" s="24"/>
      <c r="J374" s="24"/>
      <c r="N374" s="25"/>
      <c r="O374" s="26" t="str">
        <f aca="false">IF($G374="","",IFERROR(INDEX(Prestations!$F$5:$F$256,MATCH($G374,Prestations!$B$5:$B$256,0)),"?"))</f>
        <v/>
      </c>
      <c r="P374" s="26" t="str">
        <f aca="false">IF($O374="","",IF($O374="?","?",IFERROR(INDEX(Règles!$C$5:$C$17,MATCH($O374,Règles!$A$5:$A$17,0)),"?")))</f>
        <v/>
      </c>
      <c r="Q374" s="27" t="str">
        <f aca="false">IF($G374="","",IF(ISNUMBER($I374),$I374,IFERROR(IF(ISNUMBER(INDEX(Prestations!$E$5:$E$256,MATCH($G374,Prestations!$B$5:$B$256,0))),INDEX(Prestations!$E$5:$E$256,MATCH($G374,Prestations!$B$5:$B$256,0)),""),"")))</f>
        <v/>
      </c>
      <c r="R374" s="27" t="str">
        <f aca="false">IFERROR(IF(ISNUMBER($Q374),$Q374*IF($E374="",1,$E374),""),"")</f>
        <v/>
      </c>
      <c r="S374" s="28" t="str">
        <f aca="false">IFERROR(IF($P374="au nombre",IF(N(INDEX(Règles!$D$5:$D$17,MATCH($O374,Règles!$A$5:$A$17,0)))&gt;0,IF($E374="",1,$E374)/INDEX(Règles!$D$5:$D$17,MATCH($O374,Règles!$A$5:$A$17,0)),""),IF($P374="au prix",IF(AND(ISNUMBER($R374),N(INDEX(Règles!$E$5:$E$17,MATCH($O374,Règles!$A$5:$A$17,0)))&gt;0),$R374/INDEX(Règles!$E$5:$E$17,MATCH($O374,Règles!$A$5:$A$17,0)),""),IF(OR($P374="ne compte pas",$P374="absence"),0,""))),"")</f>
        <v/>
      </c>
      <c r="T374" s="26" t="n">
        <f aca="false">IF(AND(ISNUMBER($A374),$B374&lt;&gt;"",$G374&lt;&gt;"",$P374&lt;&gt;"absence"),1,0)</f>
        <v>0</v>
      </c>
      <c r="U374" s="26" t="n">
        <f aca="false">IF($T374=1,IF(COUNTIFS($B$2:$B374,$B374,$A$2:$A374,$A374,$T$2:$T374,1)=1,1,0),0)</f>
        <v>0</v>
      </c>
      <c r="V374" s="29" t="str">
        <f aca="false">IF(AND($A374="",$B374="",$G374=""),"",IF(NOT(ISNUMBER($A374)),"Date manquante ou non reconnue",IF($B374="","Technicien manquant",IF(COUNTIF(Production!$A$7:$A$21,$B374)=0,"Technicien absent de la liste (onglet Production)",IF($G374="","Code BPU manquant (colonne G)",IF($O374="?","Code BPU inconnu (onglet Prestations)",IF($P374="?","Catégorie inconnue (onglet Règles)",IF(AND($E374&lt;&gt;"",NOT(ISNUMBER($E374))),"Quantité non reconnue",IF(AND($P374="au prix",NOT(ISNUMBER($Q374))),"Prix sur devis à saisir (colonne I)",IF($S374="","Règle à compléter (onglet Règles)",""))))))))))</f>
        <v/>
      </c>
    </row>
    <row r="375" customFormat="false" ht="15" hidden="false" customHeight="false" outlineLevel="0" collapsed="false">
      <c r="A375" s="23"/>
      <c r="I375" s="24"/>
      <c r="J375" s="24"/>
      <c r="N375" s="25"/>
      <c r="O375" s="26" t="str">
        <f aca="false">IF($G375="","",IFERROR(INDEX(Prestations!$F$5:$F$256,MATCH($G375,Prestations!$B$5:$B$256,0)),"?"))</f>
        <v/>
      </c>
      <c r="P375" s="26" t="str">
        <f aca="false">IF($O375="","",IF($O375="?","?",IFERROR(INDEX(Règles!$C$5:$C$17,MATCH($O375,Règles!$A$5:$A$17,0)),"?")))</f>
        <v/>
      </c>
      <c r="Q375" s="27" t="str">
        <f aca="false">IF($G375="","",IF(ISNUMBER($I375),$I375,IFERROR(IF(ISNUMBER(INDEX(Prestations!$E$5:$E$256,MATCH($G375,Prestations!$B$5:$B$256,0))),INDEX(Prestations!$E$5:$E$256,MATCH($G375,Prestations!$B$5:$B$256,0)),""),"")))</f>
        <v/>
      </c>
      <c r="R375" s="27" t="str">
        <f aca="false">IFERROR(IF(ISNUMBER($Q375),$Q375*IF($E375="",1,$E375),""),"")</f>
        <v/>
      </c>
      <c r="S375" s="28" t="str">
        <f aca="false">IFERROR(IF($P375="au nombre",IF(N(INDEX(Règles!$D$5:$D$17,MATCH($O375,Règles!$A$5:$A$17,0)))&gt;0,IF($E375="",1,$E375)/INDEX(Règles!$D$5:$D$17,MATCH($O375,Règles!$A$5:$A$17,0)),""),IF($P375="au prix",IF(AND(ISNUMBER($R375),N(INDEX(Règles!$E$5:$E$17,MATCH($O375,Règles!$A$5:$A$17,0)))&gt;0),$R375/INDEX(Règles!$E$5:$E$17,MATCH($O375,Règles!$A$5:$A$17,0)),""),IF(OR($P375="ne compte pas",$P375="absence"),0,""))),"")</f>
        <v/>
      </c>
      <c r="T375" s="26" t="n">
        <f aca="false">IF(AND(ISNUMBER($A375),$B375&lt;&gt;"",$G375&lt;&gt;"",$P375&lt;&gt;"absence"),1,0)</f>
        <v>0</v>
      </c>
      <c r="U375" s="26" t="n">
        <f aca="false">IF($T375=1,IF(COUNTIFS($B$2:$B375,$B375,$A$2:$A375,$A375,$T$2:$T375,1)=1,1,0),0)</f>
        <v>0</v>
      </c>
      <c r="V375" s="29" t="str">
        <f aca="false">IF(AND($A375="",$B375="",$G375=""),"",IF(NOT(ISNUMBER($A375)),"Date manquante ou non reconnue",IF($B375="","Technicien manquant",IF(COUNTIF(Production!$A$7:$A$21,$B375)=0,"Technicien absent de la liste (onglet Production)",IF($G375="","Code BPU manquant (colonne G)",IF($O375="?","Code BPU inconnu (onglet Prestations)",IF($P375="?","Catégorie inconnue (onglet Règles)",IF(AND($E375&lt;&gt;"",NOT(ISNUMBER($E375))),"Quantité non reconnue",IF(AND($P375="au prix",NOT(ISNUMBER($Q375))),"Prix sur devis à saisir (colonne I)",IF($S375="","Règle à compléter (onglet Règles)",""))))))))))</f>
        <v/>
      </c>
    </row>
    <row r="376" customFormat="false" ht="15" hidden="false" customHeight="false" outlineLevel="0" collapsed="false">
      <c r="A376" s="23"/>
      <c r="I376" s="24"/>
      <c r="J376" s="24"/>
      <c r="N376" s="25"/>
      <c r="O376" s="26" t="str">
        <f aca="false">IF($G376="","",IFERROR(INDEX(Prestations!$F$5:$F$256,MATCH($G376,Prestations!$B$5:$B$256,0)),"?"))</f>
        <v/>
      </c>
      <c r="P376" s="26" t="str">
        <f aca="false">IF($O376="","",IF($O376="?","?",IFERROR(INDEX(Règles!$C$5:$C$17,MATCH($O376,Règles!$A$5:$A$17,0)),"?")))</f>
        <v/>
      </c>
      <c r="Q376" s="27" t="str">
        <f aca="false">IF($G376="","",IF(ISNUMBER($I376),$I376,IFERROR(IF(ISNUMBER(INDEX(Prestations!$E$5:$E$256,MATCH($G376,Prestations!$B$5:$B$256,0))),INDEX(Prestations!$E$5:$E$256,MATCH($G376,Prestations!$B$5:$B$256,0)),""),"")))</f>
        <v/>
      </c>
      <c r="R376" s="27" t="str">
        <f aca="false">IFERROR(IF(ISNUMBER($Q376),$Q376*IF($E376="",1,$E376),""),"")</f>
        <v/>
      </c>
      <c r="S376" s="28" t="str">
        <f aca="false">IFERROR(IF($P376="au nombre",IF(N(INDEX(Règles!$D$5:$D$17,MATCH($O376,Règles!$A$5:$A$17,0)))&gt;0,IF($E376="",1,$E376)/INDEX(Règles!$D$5:$D$17,MATCH($O376,Règles!$A$5:$A$17,0)),""),IF($P376="au prix",IF(AND(ISNUMBER($R376),N(INDEX(Règles!$E$5:$E$17,MATCH($O376,Règles!$A$5:$A$17,0)))&gt;0),$R376/INDEX(Règles!$E$5:$E$17,MATCH($O376,Règles!$A$5:$A$17,0)),""),IF(OR($P376="ne compte pas",$P376="absence"),0,""))),"")</f>
        <v/>
      </c>
      <c r="T376" s="26" t="n">
        <f aca="false">IF(AND(ISNUMBER($A376),$B376&lt;&gt;"",$G376&lt;&gt;"",$P376&lt;&gt;"absence"),1,0)</f>
        <v>0</v>
      </c>
      <c r="U376" s="26" t="n">
        <f aca="false">IF($T376=1,IF(COUNTIFS($B$2:$B376,$B376,$A$2:$A376,$A376,$T$2:$T376,1)=1,1,0),0)</f>
        <v>0</v>
      </c>
      <c r="V376" s="29" t="str">
        <f aca="false">IF(AND($A376="",$B376="",$G376=""),"",IF(NOT(ISNUMBER($A376)),"Date manquante ou non reconnue",IF($B376="","Technicien manquant",IF(COUNTIF(Production!$A$7:$A$21,$B376)=0,"Technicien absent de la liste (onglet Production)",IF($G376="","Code BPU manquant (colonne G)",IF($O376="?","Code BPU inconnu (onglet Prestations)",IF($P376="?","Catégorie inconnue (onglet Règles)",IF(AND($E376&lt;&gt;"",NOT(ISNUMBER($E376))),"Quantité non reconnue",IF(AND($P376="au prix",NOT(ISNUMBER($Q376))),"Prix sur devis à saisir (colonne I)",IF($S376="","Règle à compléter (onglet Règles)",""))))))))))</f>
        <v/>
      </c>
    </row>
    <row r="377" customFormat="false" ht="15" hidden="false" customHeight="false" outlineLevel="0" collapsed="false">
      <c r="A377" s="23"/>
      <c r="I377" s="24"/>
      <c r="J377" s="24"/>
      <c r="N377" s="25"/>
      <c r="O377" s="26" t="str">
        <f aca="false">IF($G377="","",IFERROR(INDEX(Prestations!$F$5:$F$256,MATCH($G377,Prestations!$B$5:$B$256,0)),"?"))</f>
        <v/>
      </c>
      <c r="P377" s="26" t="str">
        <f aca="false">IF($O377="","",IF($O377="?","?",IFERROR(INDEX(Règles!$C$5:$C$17,MATCH($O377,Règles!$A$5:$A$17,0)),"?")))</f>
        <v/>
      </c>
      <c r="Q377" s="27" t="str">
        <f aca="false">IF($G377="","",IF(ISNUMBER($I377),$I377,IFERROR(IF(ISNUMBER(INDEX(Prestations!$E$5:$E$256,MATCH($G377,Prestations!$B$5:$B$256,0))),INDEX(Prestations!$E$5:$E$256,MATCH($G377,Prestations!$B$5:$B$256,0)),""),"")))</f>
        <v/>
      </c>
      <c r="R377" s="27" t="str">
        <f aca="false">IFERROR(IF(ISNUMBER($Q377),$Q377*IF($E377="",1,$E377),""),"")</f>
        <v/>
      </c>
      <c r="S377" s="28" t="str">
        <f aca="false">IFERROR(IF($P377="au nombre",IF(N(INDEX(Règles!$D$5:$D$17,MATCH($O377,Règles!$A$5:$A$17,0)))&gt;0,IF($E377="",1,$E377)/INDEX(Règles!$D$5:$D$17,MATCH($O377,Règles!$A$5:$A$17,0)),""),IF($P377="au prix",IF(AND(ISNUMBER($R377),N(INDEX(Règles!$E$5:$E$17,MATCH($O377,Règles!$A$5:$A$17,0)))&gt;0),$R377/INDEX(Règles!$E$5:$E$17,MATCH($O377,Règles!$A$5:$A$17,0)),""),IF(OR($P377="ne compte pas",$P377="absence"),0,""))),"")</f>
        <v/>
      </c>
      <c r="T377" s="26" t="n">
        <f aca="false">IF(AND(ISNUMBER($A377),$B377&lt;&gt;"",$G377&lt;&gt;"",$P377&lt;&gt;"absence"),1,0)</f>
        <v>0</v>
      </c>
      <c r="U377" s="26" t="n">
        <f aca="false">IF($T377=1,IF(COUNTIFS($B$2:$B377,$B377,$A$2:$A377,$A377,$T$2:$T377,1)=1,1,0),0)</f>
        <v>0</v>
      </c>
      <c r="V377" s="29" t="str">
        <f aca="false">IF(AND($A377="",$B377="",$G377=""),"",IF(NOT(ISNUMBER($A377)),"Date manquante ou non reconnue",IF($B377="","Technicien manquant",IF(COUNTIF(Production!$A$7:$A$21,$B377)=0,"Technicien absent de la liste (onglet Production)",IF($G377="","Code BPU manquant (colonne G)",IF($O377="?","Code BPU inconnu (onglet Prestations)",IF($P377="?","Catégorie inconnue (onglet Règles)",IF(AND($E377&lt;&gt;"",NOT(ISNUMBER($E377))),"Quantité non reconnue",IF(AND($P377="au prix",NOT(ISNUMBER($Q377))),"Prix sur devis à saisir (colonne I)",IF($S377="","Règle à compléter (onglet Règles)",""))))))))))</f>
        <v/>
      </c>
    </row>
    <row r="378" customFormat="false" ht="15" hidden="false" customHeight="false" outlineLevel="0" collapsed="false">
      <c r="A378" s="23"/>
      <c r="I378" s="24"/>
      <c r="J378" s="24"/>
      <c r="N378" s="25"/>
      <c r="O378" s="26" t="str">
        <f aca="false">IF($G378="","",IFERROR(INDEX(Prestations!$F$5:$F$256,MATCH($G378,Prestations!$B$5:$B$256,0)),"?"))</f>
        <v/>
      </c>
      <c r="P378" s="26" t="str">
        <f aca="false">IF($O378="","",IF($O378="?","?",IFERROR(INDEX(Règles!$C$5:$C$17,MATCH($O378,Règles!$A$5:$A$17,0)),"?")))</f>
        <v/>
      </c>
      <c r="Q378" s="27" t="str">
        <f aca="false">IF($G378="","",IF(ISNUMBER($I378),$I378,IFERROR(IF(ISNUMBER(INDEX(Prestations!$E$5:$E$256,MATCH($G378,Prestations!$B$5:$B$256,0))),INDEX(Prestations!$E$5:$E$256,MATCH($G378,Prestations!$B$5:$B$256,0)),""),"")))</f>
        <v/>
      </c>
      <c r="R378" s="27" t="str">
        <f aca="false">IFERROR(IF(ISNUMBER($Q378),$Q378*IF($E378="",1,$E378),""),"")</f>
        <v/>
      </c>
      <c r="S378" s="28" t="str">
        <f aca="false">IFERROR(IF($P378="au nombre",IF(N(INDEX(Règles!$D$5:$D$17,MATCH($O378,Règles!$A$5:$A$17,0)))&gt;0,IF($E378="",1,$E378)/INDEX(Règles!$D$5:$D$17,MATCH($O378,Règles!$A$5:$A$17,0)),""),IF($P378="au prix",IF(AND(ISNUMBER($R378),N(INDEX(Règles!$E$5:$E$17,MATCH($O378,Règles!$A$5:$A$17,0)))&gt;0),$R378/INDEX(Règles!$E$5:$E$17,MATCH($O378,Règles!$A$5:$A$17,0)),""),IF(OR($P378="ne compte pas",$P378="absence"),0,""))),"")</f>
        <v/>
      </c>
      <c r="T378" s="26" t="n">
        <f aca="false">IF(AND(ISNUMBER($A378),$B378&lt;&gt;"",$G378&lt;&gt;"",$P378&lt;&gt;"absence"),1,0)</f>
        <v>0</v>
      </c>
      <c r="U378" s="26" t="n">
        <f aca="false">IF($T378=1,IF(COUNTIFS($B$2:$B378,$B378,$A$2:$A378,$A378,$T$2:$T378,1)=1,1,0),0)</f>
        <v>0</v>
      </c>
      <c r="V378" s="29" t="str">
        <f aca="false">IF(AND($A378="",$B378="",$G378=""),"",IF(NOT(ISNUMBER($A378)),"Date manquante ou non reconnue",IF($B378="","Technicien manquant",IF(COUNTIF(Production!$A$7:$A$21,$B378)=0,"Technicien absent de la liste (onglet Production)",IF($G378="","Code BPU manquant (colonne G)",IF($O378="?","Code BPU inconnu (onglet Prestations)",IF($P378="?","Catégorie inconnue (onglet Règles)",IF(AND($E378&lt;&gt;"",NOT(ISNUMBER($E378))),"Quantité non reconnue",IF(AND($P378="au prix",NOT(ISNUMBER($Q378))),"Prix sur devis à saisir (colonne I)",IF($S378="","Règle à compléter (onglet Règles)",""))))))))))</f>
        <v/>
      </c>
    </row>
    <row r="379" customFormat="false" ht="15" hidden="false" customHeight="false" outlineLevel="0" collapsed="false">
      <c r="A379" s="23"/>
      <c r="I379" s="24"/>
      <c r="J379" s="24"/>
      <c r="N379" s="25"/>
      <c r="O379" s="26" t="str">
        <f aca="false">IF($G379="","",IFERROR(INDEX(Prestations!$F$5:$F$256,MATCH($G379,Prestations!$B$5:$B$256,0)),"?"))</f>
        <v/>
      </c>
      <c r="P379" s="26" t="str">
        <f aca="false">IF($O379="","",IF($O379="?","?",IFERROR(INDEX(Règles!$C$5:$C$17,MATCH($O379,Règles!$A$5:$A$17,0)),"?")))</f>
        <v/>
      </c>
      <c r="Q379" s="27" t="str">
        <f aca="false">IF($G379="","",IF(ISNUMBER($I379),$I379,IFERROR(IF(ISNUMBER(INDEX(Prestations!$E$5:$E$256,MATCH($G379,Prestations!$B$5:$B$256,0))),INDEX(Prestations!$E$5:$E$256,MATCH($G379,Prestations!$B$5:$B$256,0)),""),"")))</f>
        <v/>
      </c>
      <c r="R379" s="27" t="str">
        <f aca="false">IFERROR(IF(ISNUMBER($Q379),$Q379*IF($E379="",1,$E379),""),"")</f>
        <v/>
      </c>
      <c r="S379" s="28" t="str">
        <f aca="false">IFERROR(IF($P379="au nombre",IF(N(INDEX(Règles!$D$5:$D$17,MATCH($O379,Règles!$A$5:$A$17,0)))&gt;0,IF($E379="",1,$E379)/INDEX(Règles!$D$5:$D$17,MATCH($O379,Règles!$A$5:$A$17,0)),""),IF($P379="au prix",IF(AND(ISNUMBER($R379),N(INDEX(Règles!$E$5:$E$17,MATCH($O379,Règles!$A$5:$A$17,0)))&gt;0),$R379/INDEX(Règles!$E$5:$E$17,MATCH($O379,Règles!$A$5:$A$17,0)),""),IF(OR($P379="ne compte pas",$P379="absence"),0,""))),"")</f>
        <v/>
      </c>
      <c r="T379" s="26" t="n">
        <f aca="false">IF(AND(ISNUMBER($A379),$B379&lt;&gt;"",$G379&lt;&gt;"",$P379&lt;&gt;"absence"),1,0)</f>
        <v>0</v>
      </c>
      <c r="U379" s="26" t="n">
        <f aca="false">IF($T379=1,IF(COUNTIFS($B$2:$B379,$B379,$A$2:$A379,$A379,$T$2:$T379,1)=1,1,0),0)</f>
        <v>0</v>
      </c>
      <c r="V379" s="29" t="str">
        <f aca="false">IF(AND($A379="",$B379="",$G379=""),"",IF(NOT(ISNUMBER($A379)),"Date manquante ou non reconnue",IF($B379="","Technicien manquant",IF(COUNTIF(Production!$A$7:$A$21,$B379)=0,"Technicien absent de la liste (onglet Production)",IF($G379="","Code BPU manquant (colonne G)",IF($O379="?","Code BPU inconnu (onglet Prestations)",IF($P379="?","Catégorie inconnue (onglet Règles)",IF(AND($E379&lt;&gt;"",NOT(ISNUMBER($E379))),"Quantité non reconnue",IF(AND($P379="au prix",NOT(ISNUMBER($Q379))),"Prix sur devis à saisir (colonne I)",IF($S379="","Règle à compléter (onglet Règles)",""))))))))))</f>
        <v/>
      </c>
    </row>
    <row r="380" customFormat="false" ht="15" hidden="false" customHeight="false" outlineLevel="0" collapsed="false">
      <c r="A380" s="23"/>
      <c r="I380" s="24"/>
      <c r="J380" s="24"/>
      <c r="N380" s="25"/>
      <c r="O380" s="26" t="str">
        <f aca="false">IF($G380="","",IFERROR(INDEX(Prestations!$F$5:$F$256,MATCH($G380,Prestations!$B$5:$B$256,0)),"?"))</f>
        <v/>
      </c>
      <c r="P380" s="26" t="str">
        <f aca="false">IF($O380="","",IF($O380="?","?",IFERROR(INDEX(Règles!$C$5:$C$17,MATCH($O380,Règles!$A$5:$A$17,0)),"?")))</f>
        <v/>
      </c>
      <c r="Q380" s="27" t="str">
        <f aca="false">IF($G380="","",IF(ISNUMBER($I380),$I380,IFERROR(IF(ISNUMBER(INDEX(Prestations!$E$5:$E$256,MATCH($G380,Prestations!$B$5:$B$256,0))),INDEX(Prestations!$E$5:$E$256,MATCH($G380,Prestations!$B$5:$B$256,0)),""),"")))</f>
        <v/>
      </c>
      <c r="R380" s="27" t="str">
        <f aca="false">IFERROR(IF(ISNUMBER($Q380),$Q380*IF($E380="",1,$E380),""),"")</f>
        <v/>
      </c>
      <c r="S380" s="28" t="str">
        <f aca="false">IFERROR(IF($P380="au nombre",IF(N(INDEX(Règles!$D$5:$D$17,MATCH($O380,Règles!$A$5:$A$17,0)))&gt;0,IF($E380="",1,$E380)/INDEX(Règles!$D$5:$D$17,MATCH($O380,Règles!$A$5:$A$17,0)),""),IF($P380="au prix",IF(AND(ISNUMBER($R380),N(INDEX(Règles!$E$5:$E$17,MATCH($O380,Règles!$A$5:$A$17,0)))&gt;0),$R380/INDEX(Règles!$E$5:$E$17,MATCH($O380,Règles!$A$5:$A$17,0)),""),IF(OR($P380="ne compte pas",$P380="absence"),0,""))),"")</f>
        <v/>
      </c>
      <c r="T380" s="26" t="n">
        <f aca="false">IF(AND(ISNUMBER($A380),$B380&lt;&gt;"",$G380&lt;&gt;"",$P380&lt;&gt;"absence"),1,0)</f>
        <v>0</v>
      </c>
      <c r="U380" s="26" t="n">
        <f aca="false">IF($T380=1,IF(COUNTIFS($B$2:$B380,$B380,$A$2:$A380,$A380,$T$2:$T380,1)=1,1,0),0)</f>
        <v>0</v>
      </c>
      <c r="V380" s="29" t="str">
        <f aca="false">IF(AND($A380="",$B380="",$G380=""),"",IF(NOT(ISNUMBER($A380)),"Date manquante ou non reconnue",IF($B380="","Technicien manquant",IF(COUNTIF(Production!$A$7:$A$21,$B380)=0,"Technicien absent de la liste (onglet Production)",IF($G380="","Code BPU manquant (colonne G)",IF($O380="?","Code BPU inconnu (onglet Prestations)",IF($P380="?","Catégorie inconnue (onglet Règles)",IF(AND($E380&lt;&gt;"",NOT(ISNUMBER($E380))),"Quantité non reconnue",IF(AND($P380="au prix",NOT(ISNUMBER($Q380))),"Prix sur devis à saisir (colonne I)",IF($S380="","Règle à compléter (onglet Règles)",""))))))))))</f>
        <v/>
      </c>
    </row>
    <row r="381" customFormat="false" ht="15" hidden="false" customHeight="false" outlineLevel="0" collapsed="false">
      <c r="A381" s="23"/>
      <c r="I381" s="24"/>
      <c r="J381" s="24"/>
      <c r="N381" s="25"/>
      <c r="O381" s="26" t="str">
        <f aca="false">IF($G381="","",IFERROR(INDEX(Prestations!$F$5:$F$256,MATCH($G381,Prestations!$B$5:$B$256,0)),"?"))</f>
        <v/>
      </c>
      <c r="P381" s="26" t="str">
        <f aca="false">IF($O381="","",IF($O381="?","?",IFERROR(INDEX(Règles!$C$5:$C$17,MATCH($O381,Règles!$A$5:$A$17,0)),"?")))</f>
        <v/>
      </c>
      <c r="Q381" s="27" t="str">
        <f aca="false">IF($G381="","",IF(ISNUMBER($I381),$I381,IFERROR(IF(ISNUMBER(INDEX(Prestations!$E$5:$E$256,MATCH($G381,Prestations!$B$5:$B$256,0))),INDEX(Prestations!$E$5:$E$256,MATCH($G381,Prestations!$B$5:$B$256,0)),""),"")))</f>
        <v/>
      </c>
      <c r="R381" s="27" t="str">
        <f aca="false">IFERROR(IF(ISNUMBER($Q381),$Q381*IF($E381="",1,$E381),""),"")</f>
        <v/>
      </c>
      <c r="S381" s="28" t="str">
        <f aca="false">IFERROR(IF($P381="au nombre",IF(N(INDEX(Règles!$D$5:$D$17,MATCH($O381,Règles!$A$5:$A$17,0)))&gt;0,IF($E381="",1,$E381)/INDEX(Règles!$D$5:$D$17,MATCH($O381,Règles!$A$5:$A$17,0)),""),IF($P381="au prix",IF(AND(ISNUMBER($R381),N(INDEX(Règles!$E$5:$E$17,MATCH($O381,Règles!$A$5:$A$17,0)))&gt;0),$R381/INDEX(Règles!$E$5:$E$17,MATCH($O381,Règles!$A$5:$A$17,0)),""),IF(OR($P381="ne compte pas",$P381="absence"),0,""))),"")</f>
        <v/>
      </c>
      <c r="T381" s="26" t="n">
        <f aca="false">IF(AND(ISNUMBER($A381),$B381&lt;&gt;"",$G381&lt;&gt;"",$P381&lt;&gt;"absence"),1,0)</f>
        <v>0</v>
      </c>
      <c r="U381" s="26" t="n">
        <f aca="false">IF($T381=1,IF(COUNTIFS($B$2:$B381,$B381,$A$2:$A381,$A381,$T$2:$T381,1)=1,1,0),0)</f>
        <v>0</v>
      </c>
      <c r="V381" s="29" t="str">
        <f aca="false">IF(AND($A381="",$B381="",$G381=""),"",IF(NOT(ISNUMBER($A381)),"Date manquante ou non reconnue",IF($B381="","Technicien manquant",IF(COUNTIF(Production!$A$7:$A$21,$B381)=0,"Technicien absent de la liste (onglet Production)",IF($G381="","Code BPU manquant (colonne G)",IF($O381="?","Code BPU inconnu (onglet Prestations)",IF($P381="?","Catégorie inconnue (onglet Règles)",IF(AND($E381&lt;&gt;"",NOT(ISNUMBER($E381))),"Quantité non reconnue",IF(AND($P381="au prix",NOT(ISNUMBER($Q381))),"Prix sur devis à saisir (colonne I)",IF($S381="","Règle à compléter (onglet Règles)",""))))))))))</f>
        <v/>
      </c>
    </row>
    <row r="382" customFormat="false" ht="15" hidden="false" customHeight="false" outlineLevel="0" collapsed="false">
      <c r="A382" s="23"/>
      <c r="I382" s="24"/>
      <c r="J382" s="24"/>
      <c r="N382" s="25"/>
      <c r="O382" s="26" t="str">
        <f aca="false">IF($G382="","",IFERROR(INDEX(Prestations!$F$5:$F$256,MATCH($G382,Prestations!$B$5:$B$256,0)),"?"))</f>
        <v/>
      </c>
      <c r="P382" s="26" t="str">
        <f aca="false">IF($O382="","",IF($O382="?","?",IFERROR(INDEX(Règles!$C$5:$C$17,MATCH($O382,Règles!$A$5:$A$17,0)),"?")))</f>
        <v/>
      </c>
      <c r="Q382" s="27" t="str">
        <f aca="false">IF($G382="","",IF(ISNUMBER($I382),$I382,IFERROR(IF(ISNUMBER(INDEX(Prestations!$E$5:$E$256,MATCH($G382,Prestations!$B$5:$B$256,0))),INDEX(Prestations!$E$5:$E$256,MATCH($G382,Prestations!$B$5:$B$256,0)),""),"")))</f>
        <v/>
      </c>
      <c r="R382" s="27" t="str">
        <f aca="false">IFERROR(IF(ISNUMBER($Q382),$Q382*IF($E382="",1,$E382),""),"")</f>
        <v/>
      </c>
      <c r="S382" s="28" t="str">
        <f aca="false">IFERROR(IF($P382="au nombre",IF(N(INDEX(Règles!$D$5:$D$17,MATCH($O382,Règles!$A$5:$A$17,0)))&gt;0,IF($E382="",1,$E382)/INDEX(Règles!$D$5:$D$17,MATCH($O382,Règles!$A$5:$A$17,0)),""),IF($P382="au prix",IF(AND(ISNUMBER($R382),N(INDEX(Règles!$E$5:$E$17,MATCH($O382,Règles!$A$5:$A$17,0)))&gt;0),$R382/INDEX(Règles!$E$5:$E$17,MATCH($O382,Règles!$A$5:$A$17,0)),""),IF(OR($P382="ne compte pas",$P382="absence"),0,""))),"")</f>
        <v/>
      </c>
      <c r="T382" s="26" t="n">
        <f aca="false">IF(AND(ISNUMBER($A382),$B382&lt;&gt;"",$G382&lt;&gt;"",$P382&lt;&gt;"absence"),1,0)</f>
        <v>0</v>
      </c>
      <c r="U382" s="26" t="n">
        <f aca="false">IF($T382=1,IF(COUNTIFS($B$2:$B382,$B382,$A$2:$A382,$A382,$T$2:$T382,1)=1,1,0),0)</f>
        <v>0</v>
      </c>
      <c r="V382" s="29" t="str">
        <f aca="false">IF(AND($A382="",$B382="",$G382=""),"",IF(NOT(ISNUMBER($A382)),"Date manquante ou non reconnue",IF($B382="","Technicien manquant",IF(COUNTIF(Production!$A$7:$A$21,$B382)=0,"Technicien absent de la liste (onglet Production)",IF($G382="","Code BPU manquant (colonne G)",IF($O382="?","Code BPU inconnu (onglet Prestations)",IF($P382="?","Catégorie inconnue (onglet Règles)",IF(AND($E382&lt;&gt;"",NOT(ISNUMBER($E382))),"Quantité non reconnue",IF(AND($P382="au prix",NOT(ISNUMBER($Q382))),"Prix sur devis à saisir (colonne I)",IF($S382="","Règle à compléter (onglet Règles)",""))))))))))</f>
        <v/>
      </c>
    </row>
    <row r="383" customFormat="false" ht="15" hidden="false" customHeight="false" outlineLevel="0" collapsed="false">
      <c r="A383" s="23"/>
      <c r="I383" s="24"/>
      <c r="J383" s="24"/>
      <c r="N383" s="25"/>
      <c r="O383" s="26" t="str">
        <f aca="false">IF($G383="","",IFERROR(INDEX(Prestations!$F$5:$F$256,MATCH($G383,Prestations!$B$5:$B$256,0)),"?"))</f>
        <v/>
      </c>
      <c r="P383" s="26" t="str">
        <f aca="false">IF($O383="","",IF($O383="?","?",IFERROR(INDEX(Règles!$C$5:$C$17,MATCH($O383,Règles!$A$5:$A$17,0)),"?")))</f>
        <v/>
      </c>
      <c r="Q383" s="27" t="str">
        <f aca="false">IF($G383="","",IF(ISNUMBER($I383),$I383,IFERROR(IF(ISNUMBER(INDEX(Prestations!$E$5:$E$256,MATCH($G383,Prestations!$B$5:$B$256,0))),INDEX(Prestations!$E$5:$E$256,MATCH($G383,Prestations!$B$5:$B$256,0)),""),"")))</f>
        <v/>
      </c>
      <c r="R383" s="27" t="str">
        <f aca="false">IFERROR(IF(ISNUMBER($Q383),$Q383*IF($E383="",1,$E383),""),"")</f>
        <v/>
      </c>
      <c r="S383" s="28" t="str">
        <f aca="false">IFERROR(IF($P383="au nombre",IF(N(INDEX(Règles!$D$5:$D$17,MATCH($O383,Règles!$A$5:$A$17,0)))&gt;0,IF($E383="",1,$E383)/INDEX(Règles!$D$5:$D$17,MATCH($O383,Règles!$A$5:$A$17,0)),""),IF($P383="au prix",IF(AND(ISNUMBER($R383),N(INDEX(Règles!$E$5:$E$17,MATCH($O383,Règles!$A$5:$A$17,0)))&gt;0),$R383/INDEX(Règles!$E$5:$E$17,MATCH($O383,Règles!$A$5:$A$17,0)),""),IF(OR($P383="ne compte pas",$P383="absence"),0,""))),"")</f>
        <v/>
      </c>
      <c r="T383" s="26" t="n">
        <f aca="false">IF(AND(ISNUMBER($A383),$B383&lt;&gt;"",$G383&lt;&gt;"",$P383&lt;&gt;"absence"),1,0)</f>
        <v>0</v>
      </c>
      <c r="U383" s="26" t="n">
        <f aca="false">IF($T383=1,IF(COUNTIFS($B$2:$B383,$B383,$A$2:$A383,$A383,$T$2:$T383,1)=1,1,0),0)</f>
        <v>0</v>
      </c>
      <c r="V383" s="29" t="str">
        <f aca="false">IF(AND($A383="",$B383="",$G383=""),"",IF(NOT(ISNUMBER($A383)),"Date manquante ou non reconnue",IF($B383="","Technicien manquant",IF(COUNTIF(Production!$A$7:$A$21,$B383)=0,"Technicien absent de la liste (onglet Production)",IF($G383="","Code BPU manquant (colonne G)",IF($O383="?","Code BPU inconnu (onglet Prestations)",IF($P383="?","Catégorie inconnue (onglet Règles)",IF(AND($E383&lt;&gt;"",NOT(ISNUMBER($E383))),"Quantité non reconnue",IF(AND($P383="au prix",NOT(ISNUMBER($Q383))),"Prix sur devis à saisir (colonne I)",IF($S383="","Règle à compléter (onglet Règles)",""))))))))))</f>
        <v/>
      </c>
    </row>
    <row r="384" customFormat="false" ht="15" hidden="false" customHeight="false" outlineLevel="0" collapsed="false">
      <c r="A384" s="23"/>
      <c r="I384" s="24"/>
      <c r="J384" s="24"/>
      <c r="N384" s="25"/>
      <c r="O384" s="26" t="str">
        <f aca="false">IF($G384="","",IFERROR(INDEX(Prestations!$F$5:$F$256,MATCH($G384,Prestations!$B$5:$B$256,0)),"?"))</f>
        <v/>
      </c>
      <c r="P384" s="26" t="str">
        <f aca="false">IF($O384="","",IF($O384="?","?",IFERROR(INDEX(Règles!$C$5:$C$17,MATCH($O384,Règles!$A$5:$A$17,0)),"?")))</f>
        <v/>
      </c>
      <c r="Q384" s="27" t="str">
        <f aca="false">IF($G384="","",IF(ISNUMBER($I384),$I384,IFERROR(IF(ISNUMBER(INDEX(Prestations!$E$5:$E$256,MATCH($G384,Prestations!$B$5:$B$256,0))),INDEX(Prestations!$E$5:$E$256,MATCH($G384,Prestations!$B$5:$B$256,0)),""),"")))</f>
        <v/>
      </c>
      <c r="R384" s="27" t="str">
        <f aca="false">IFERROR(IF(ISNUMBER($Q384),$Q384*IF($E384="",1,$E384),""),"")</f>
        <v/>
      </c>
      <c r="S384" s="28" t="str">
        <f aca="false">IFERROR(IF($P384="au nombre",IF(N(INDEX(Règles!$D$5:$D$17,MATCH($O384,Règles!$A$5:$A$17,0)))&gt;0,IF($E384="",1,$E384)/INDEX(Règles!$D$5:$D$17,MATCH($O384,Règles!$A$5:$A$17,0)),""),IF($P384="au prix",IF(AND(ISNUMBER($R384),N(INDEX(Règles!$E$5:$E$17,MATCH($O384,Règles!$A$5:$A$17,0)))&gt;0),$R384/INDEX(Règles!$E$5:$E$17,MATCH($O384,Règles!$A$5:$A$17,0)),""),IF(OR($P384="ne compte pas",$P384="absence"),0,""))),"")</f>
        <v/>
      </c>
      <c r="T384" s="26" t="n">
        <f aca="false">IF(AND(ISNUMBER($A384),$B384&lt;&gt;"",$G384&lt;&gt;"",$P384&lt;&gt;"absence"),1,0)</f>
        <v>0</v>
      </c>
      <c r="U384" s="26" t="n">
        <f aca="false">IF($T384=1,IF(COUNTIFS($B$2:$B384,$B384,$A$2:$A384,$A384,$T$2:$T384,1)=1,1,0),0)</f>
        <v>0</v>
      </c>
      <c r="V384" s="29" t="str">
        <f aca="false">IF(AND($A384="",$B384="",$G384=""),"",IF(NOT(ISNUMBER($A384)),"Date manquante ou non reconnue",IF($B384="","Technicien manquant",IF(COUNTIF(Production!$A$7:$A$21,$B384)=0,"Technicien absent de la liste (onglet Production)",IF($G384="","Code BPU manquant (colonne G)",IF($O384="?","Code BPU inconnu (onglet Prestations)",IF($P384="?","Catégorie inconnue (onglet Règles)",IF(AND($E384&lt;&gt;"",NOT(ISNUMBER($E384))),"Quantité non reconnue",IF(AND($P384="au prix",NOT(ISNUMBER($Q384))),"Prix sur devis à saisir (colonne I)",IF($S384="","Règle à compléter (onglet Règles)",""))))))))))</f>
        <v/>
      </c>
    </row>
    <row r="385" customFormat="false" ht="15" hidden="false" customHeight="false" outlineLevel="0" collapsed="false">
      <c r="A385" s="23"/>
      <c r="I385" s="24"/>
      <c r="J385" s="24"/>
      <c r="N385" s="25"/>
      <c r="O385" s="26" t="str">
        <f aca="false">IF($G385="","",IFERROR(INDEX(Prestations!$F$5:$F$256,MATCH($G385,Prestations!$B$5:$B$256,0)),"?"))</f>
        <v/>
      </c>
      <c r="P385" s="26" t="str">
        <f aca="false">IF($O385="","",IF($O385="?","?",IFERROR(INDEX(Règles!$C$5:$C$17,MATCH($O385,Règles!$A$5:$A$17,0)),"?")))</f>
        <v/>
      </c>
      <c r="Q385" s="27" t="str">
        <f aca="false">IF($G385="","",IF(ISNUMBER($I385),$I385,IFERROR(IF(ISNUMBER(INDEX(Prestations!$E$5:$E$256,MATCH($G385,Prestations!$B$5:$B$256,0))),INDEX(Prestations!$E$5:$E$256,MATCH($G385,Prestations!$B$5:$B$256,0)),""),"")))</f>
        <v/>
      </c>
      <c r="R385" s="27" t="str">
        <f aca="false">IFERROR(IF(ISNUMBER($Q385),$Q385*IF($E385="",1,$E385),""),"")</f>
        <v/>
      </c>
      <c r="S385" s="28" t="str">
        <f aca="false">IFERROR(IF($P385="au nombre",IF(N(INDEX(Règles!$D$5:$D$17,MATCH($O385,Règles!$A$5:$A$17,0)))&gt;0,IF($E385="",1,$E385)/INDEX(Règles!$D$5:$D$17,MATCH($O385,Règles!$A$5:$A$17,0)),""),IF($P385="au prix",IF(AND(ISNUMBER($R385),N(INDEX(Règles!$E$5:$E$17,MATCH($O385,Règles!$A$5:$A$17,0)))&gt;0),$R385/INDEX(Règles!$E$5:$E$17,MATCH($O385,Règles!$A$5:$A$17,0)),""),IF(OR($P385="ne compte pas",$P385="absence"),0,""))),"")</f>
        <v/>
      </c>
      <c r="T385" s="26" t="n">
        <f aca="false">IF(AND(ISNUMBER($A385),$B385&lt;&gt;"",$G385&lt;&gt;"",$P385&lt;&gt;"absence"),1,0)</f>
        <v>0</v>
      </c>
      <c r="U385" s="26" t="n">
        <f aca="false">IF($T385=1,IF(COUNTIFS($B$2:$B385,$B385,$A$2:$A385,$A385,$T$2:$T385,1)=1,1,0),0)</f>
        <v>0</v>
      </c>
      <c r="V385" s="29" t="str">
        <f aca="false">IF(AND($A385="",$B385="",$G385=""),"",IF(NOT(ISNUMBER($A385)),"Date manquante ou non reconnue",IF($B385="","Technicien manquant",IF(COUNTIF(Production!$A$7:$A$21,$B385)=0,"Technicien absent de la liste (onglet Production)",IF($G385="","Code BPU manquant (colonne G)",IF($O385="?","Code BPU inconnu (onglet Prestations)",IF($P385="?","Catégorie inconnue (onglet Règles)",IF(AND($E385&lt;&gt;"",NOT(ISNUMBER($E385))),"Quantité non reconnue",IF(AND($P385="au prix",NOT(ISNUMBER($Q385))),"Prix sur devis à saisir (colonne I)",IF($S385="","Règle à compléter (onglet Règles)",""))))))))))</f>
        <v/>
      </c>
    </row>
    <row r="386" customFormat="false" ht="15" hidden="false" customHeight="false" outlineLevel="0" collapsed="false">
      <c r="A386" s="23"/>
      <c r="I386" s="24"/>
      <c r="J386" s="24"/>
      <c r="N386" s="25"/>
      <c r="O386" s="26" t="str">
        <f aca="false">IF($G386="","",IFERROR(INDEX(Prestations!$F$5:$F$256,MATCH($G386,Prestations!$B$5:$B$256,0)),"?"))</f>
        <v/>
      </c>
      <c r="P386" s="26" t="str">
        <f aca="false">IF($O386="","",IF($O386="?","?",IFERROR(INDEX(Règles!$C$5:$C$17,MATCH($O386,Règles!$A$5:$A$17,0)),"?")))</f>
        <v/>
      </c>
      <c r="Q386" s="27" t="str">
        <f aca="false">IF($G386="","",IF(ISNUMBER($I386),$I386,IFERROR(IF(ISNUMBER(INDEX(Prestations!$E$5:$E$256,MATCH($G386,Prestations!$B$5:$B$256,0))),INDEX(Prestations!$E$5:$E$256,MATCH($G386,Prestations!$B$5:$B$256,0)),""),"")))</f>
        <v/>
      </c>
      <c r="R386" s="27" t="str">
        <f aca="false">IFERROR(IF(ISNUMBER($Q386),$Q386*IF($E386="",1,$E386),""),"")</f>
        <v/>
      </c>
      <c r="S386" s="28" t="str">
        <f aca="false">IFERROR(IF($P386="au nombre",IF(N(INDEX(Règles!$D$5:$D$17,MATCH($O386,Règles!$A$5:$A$17,0)))&gt;0,IF($E386="",1,$E386)/INDEX(Règles!$D$5:$D$17,MATCH($O386,Règles!$A$5:$A$17,0)),""),IF($P386="au prix",IF(AND(ISNUMBER($R386),N(INDEX(Règles!$E$5:$E$17,MATCH($O386,Règles!$A$5:$A$17,0)))&gt;0),$R386/INDEX(Règles!$E$5:$E$17,MATCH($O386,Règles!$A$5:$A$17,0)),""),IF(OR($P386="ne compte pas",$P386="absence"),0,""))),"")</f>
        <v/>
      </c>
      <c r="T386" s="26" t="n">
        <f aca="false">IF(AND(ISNUMBER($A386),$B386&lt;&gt;"",$G386&lt;&gt;"",$P386&lt;&gt;"absence"),1,0)</f>
        <v>0</v>
      </c>
      <c r="U386" s="26" t="n">
        <f aca="false">IF($T386=1,IF(COUNTIFS($B$2:$B386,$B386,$A$2:$A386,$A386,$T$2:$T386,1)=1,1,0),0)</f>
        <v>0</v>
      </c>
      <c r="V386" s="29" t="str">
        <f aca="false">IF(AND($A386="",$B386="",$G386=""),"",IF(NOT(ISNUMBER($A386)),"Date manquante ou non reconnue",IF($B386="","Technicien manquant",IF(COUNTIF(Production!$A$7:$A$21,$B386)=0,"Technicien absent de la liste (onglet Production)",IF($G386="","Code BPU manquant (colonne G)",IF($O386="?","Code BPU inconnu (onglet Prestations)",IF($P386="?","Catégorie inconnue (onglet Règles)",IF(AND($E386&lt;&gt;"",NOT(ISNUMBER($E386))),"Quantité non reconnue",IF(AND($P386="au prix",NOT(ISNUMBER($Q386))),"Prix sur devis à saisir (colonne I)",IF($S386="","Règle à compléter (onglet Règles)",""))))))))))</f>
        <v/>
      </c>
    </row>
    <row r="387" customFormat="false" ht="15" hidden="false" customHeight="false" outlineLevel="0" collapsed="false">
      <c r="A387" s="23"/>
      <c r="I387" s="24"/>
      <c r="J387" s="24"/>
      <c r="N387" s="25"/>
      <c r="O387" s="26" t="str">
        <f aca="false">IF($G387="","",IFERROR(INDEX(Prestations!$F$5:$F$256,MATCH($G387,Prestations!$B$5:$B$256,0)),"?"))</f>
        <v/>
      </c>
      <c r="P387" s="26" t="str">
        <f aca="false">IF($O387="","",IF($O387="?","?",IFERROR(INDEX(Règles!$C$5:$C$17,MATCH($O387,Règles!$A$5:$A$17,0)),"?")))</f>
        <v/>
      </c>
      <c r="Q387" s="27" t="str">
        <f aca="false">IF($G387="","",IF(ISNUMBER($I387),$I387,IFERROR(IF(ISNUMBER(INDEX(Prestations!$E$5:$E$256,MATCH($G387,Prestations!$B$5:$B$256,0))),INDEX(Prestations!$E$5:$E$256,MATCH($G387,Prestations!$B$5:$B$256,0)),""),"")))</f>
        <v/>
      </c>
      <c r="R387" s="27" t="str">
        <f aca="false">IFERROR(IF(ISNUMBER($Q387),$Q387*IF($E387="",1,$E387),""),"")</f>
        <v/>
      </c>
      <c r="S387" s="28" t="str">
        <f aca="false">IFERROR(IF($P387="au nombre",IF(N(INDEX(Règles!$D$5:$D$17,MATCH($O387,Règles!$A$5:$A$17,0)))&gt;0,IF($E387="",1,$E387)/INDEX(Règles!$D$5:$D$17,MATCH($O387,Règles!$A$5:$A$17,0)),""),IF($P387="au prix",IF(AND(ISNUMBER($R387),N(INDEX(Règles!$E$5:$E$17,MATCH($O387,Règles!$A$5:$A$17,0)))&gt;0),$R387/INDEX(Règles!$E$5:$E$17,MATCH($O387,Règles!$A$5:$A$17,0)),""),IF(OR($P387="ne compte pas",$P387="absence"),0,""))),"")</f>
        <v/>
      </c>
      <c r="T387" s="26" t="n">
        <f aca="false">IF(AND(ISNUMBER($A387),$B387&lt;&gt;"",$G387&lt;&gt;"",$P387&lt;&gt;"absence"),1,0)</f>
        <v>0</v>
      </c>
      <c r="U387" s="26" t="n">
        <f aca="false">IF($T387=1,IF(COUNTIFS($B$2:$B387,$B387,$A$2:$A387,$A387,$T$2:$T387,1)=1,1,0),0)</f>
        <v>0</v>
      </c>
      <c r="V387" s="29" t="str">
        <f aca="false">IF(AND($A387="",$B387="",$G387=""),"",IF(NOT(ISNUMBER($A387)),"Date manquante ou non reconnue",IF($B387="","Technicien manquant",IF(COUNTIF(Production!$A$7:$A$21,$B387)=0,"Technicien absent de la liste (onglet Production)",IF($G387="","Code BPU manquant (colonne G)",IF($O387="?","Code BPU inconnu (onglet Prestations)",IF($P387="?","Catégorie inconnue (onglet Règles)",IF(AND($E387&lt;&gt;"",NOT(ISNUMBER($E387))),"Quantité non reconnue",IF(AND($P387="au prix",NOT(ISNUMBER($Q387))),"Prix sur devis à saisir (colonne I)",IF($S387="","Règle à compléter (onglet Règles)",""))))))))))</f>
        <v/>
      </c>
    </row>
    <row r="388" customFormat="false" ht="15" hidden="false" customHeight="false" outlineLevel="0" collapsed="false">
      <c r="A388" s="23"/>
      <c r="I388" s="24"/>
      <c r="J388" s="24"/>
      <c r="N388" s="25"/>
      <c r="O388" s="26" t="str">
        <f aca="false">IF($G388="","",IFERROR(INDEX(Prestations!$F$5:$F$256,MATCH($G388,Prestations!$B$5:$B$256,0)),"?"))</f>
        <v/>
      </c>
      <c r="P388" s="26" t="str">
        <f aca="false">IF($O388="","",IF($O388="?","?",IFERROR(INDEX(Règles!$C$5:$C$17,MATCH($O388,Règles!$A$5:$A$17,0)),"?")))</f>
        <v/>
      </c>
      <c r="Q388" s="27" t="str">
        <f aca="false">IF($G388="","",IF(ISNUMBER($I388),$I388,IFERROR(IF(ISNUMBER(INDEX(Prestations!$E$5:$E$256,MATCH($G388,Prestations!$B$5:$B$256,0))),INDEX(Prestations!$E$5:$E$256,MATCH($G388,Prestations!$B$5:$B$256,0)),""),"")))</f>
        <v/>
      </c>
      <c r="R388" s="27" t="str">
        <f aca="false">IFERROR(IF(ISNUMBER($Q388),$Q388*IF($E388="",1,$E388),""),"")</f>
        <v/>
      </c>
      <c r="S388" s="28" t="str">
        <f aca="false">IFERROR(IF($P388="au nombre",IF(N(INDEX(Règles!$D$5:$D$17,MATCH($O388,Règles!$A$5:$A$17,0)))&gt;0,IF($E388="",1,$E388)/INDEX(Règles!$D$5:$D$17,MATCH($O388,Règles!$A$5:$A$17,0)),""),IF($P388="au prix",IF(AND(ISNUMBER($R388),N(INDEX(Règles!$E$5:$E$17,MATCH($O388,Règles!$A$5:$A$17,0)))&gt;0),$R388/INDEX(Règles!$E$5:$E$17,MATCH($O388,Règles!$A$5:$A$17,0)),""),IF(OR($P388="ne compte pas",$P388="absence"),0,""))),"")</f>
        <v/>
      </c>
      <c r="T388" s="26" t="n">
        <f aca="false">IF(AND(ISNUMBER($A388),$B388&lt;&gt;"",$G388&lt;&gt;"",$P388&lt;&gt;"absence"),1,0)</f>
        <v>0</v>
      </c>
      <c r="U388" s="26" t="n">
        <f aca="false">IF($T388=1,IF(COUNTIFS($B$2:$B388,$B388,$A$2:$A388,$A388,$T$2:$T388,1)=1,1,0),0)</f>
        <v>0</v>
      </c>
      <c r="V388" s="29" t="str">
        <f aca="false">IF(AND($A388="",$B388="",$G388=""),"",IF(NOT(ISNUMBER($A388)),"Date manquante ou non reconnue",IF($B388="","Technicien manquant",IF(COUNTIF(Production!$A$7:$A$21,$B388)=0,"Technicien absent de la liste (onglet Production)",IF($G388="","Code BPU manquant (colonne G)",IF($O388="?","Code BPU inconnu (onglet Prestations)",IF($P388="?","Catégorie inconnue (onglet Règles)",IF(AND($E388&lt;&gt;"",NOT(ISNUMBER($E388))),"Quantité non reconnue",IF(AND($P388="au prix",NOT(ISNUMBER($Q388))),"Prix sur devis à saisir (colonne I)",IF($S388="","Règle à compléter (onglet Règles)",""))))))))))</f>
        <v/>
      </c>
    </row>
    <row r="389" customFormat="false" ht="15" hidden="false" customHeight="false" outlineLevel="0" collapsed="false">
      <c r="A389" s="23"/>
      <c r="I389" s="24"/>
      <c r="J389" s="24"/>
      <c r="N389" s="25"/>
      <c r="O389" s="26" t="str">
        <f aca="false">IF($G389="","",IFERROR(INDEX(Prestations!$F$5:$F$256,MATCH($G389,Prestations!$B$5:$B$256,0)),"?"))</f>
        <v/>
      </c>
      <c r="P389" s="26" t="str">
        <f aca="false">IF($O389="","",IF($O389="?","?",IFERROR(INDEX(Règles!$C$5:$C$17,MATCH($O389,Règles!$A$5:$A$17,0)),"?")))</f>
        <v/>
      </c>
      <c r="Q389" s="27" t="str">
        <f aca="false">IF($G389="","",IF(ISNUMBER($I389),$I389,IFERROR(IF(ISNUMBER(INDEX(Prestations!$E$5:$E$256,MATCH($G389,Prestations!$B$5:$B$256,0))),INDEX(Prestations!$E$5:$E$256,MATCH($G389,Prestations!$B$5:$B$256,0)),""),"")))</f>
        <v/>
      </c>
      <c r="R389" s="27" t="str">
        <f aca="false">IFERROR(IF(ISNUMBER($Q389),$Q389*IF($E389="",1,$E389),""),"")</f>
        <v/>
      </c>
      <c r="S389" s="28" t="str">
        <f aca="false">IFERROR(IF($P389="au nombre",IF(N(INDEX(Règles!$D$5:$D$17,MATCH($O389,Règles!$A$5:$A$17,0)))&gt;0,IF($E389="",1,$E389)/INDEX(Règles!$D$5:$D$17,MATCH($O389,Règles!$A$5:$A$17,0)),""),IF($P389="au prix",IF(AND(ISNUMBER($R389),N(INDEX(Règles!$E$5:$E$17,MATCH($O389,Règles!$A$5:$A$17,0)))&gt;0),$R389/INDEX(Règles!$E$5:$E$17,MATCH($O389,Règles!$A$5:$A$17,0)),""),IF(OR($P389="ne compte pas",$P389="absence"),0,""))),"")</f>
        <v/>
      </c>
      <c r="T389" s="26" t="n">
        <f aca="false">IF(AND(ISNUMBER($A389),$B389&lt;&gt;"",$G389&lt;&gt;"",$P389&lt;&gt;"absence"),1,0)</f>
        <v>0</v>
      </c>
      <c r="U389" s="26" t="n">
        <f aca="false">IF($T389=1,IF(COUNTIFS($B$2:$B389,$B389,$A$2:$A389,$A389,$T$2:$T389,1)=1,1,0),0)</f>
        <v>0</v>
      </c>
      <c r="V389" s="29" t="str">
        <f aca="false">IF(AND($A389="",$B389="",$G389=""),"",IF(NOT(ISNUMBER($A389)),"Date manquante ou non reconnue",IF($B389="","Technicien manquant",IF(COUNTIF(Production!$A$7:$A$21,$B389)=0,"Technicien absent de la liste (onglet Production)",IF($G389="","Code BPU manquant (colonne G)",IF($O389="?","Code BPU inconnu (onglet Prestations)",IF($P389="?","Catégorie inconnue (onglet Règles)",IF(AND($E389&lt;&gt;"",NOT(ISNUMBER($E389))),"Quantité non reconnue",IF(AND($P389="au prix",NOT(ISNUMBER($Q389))),"Prix sur devis à saisir (colonne I)",IF($S389="","Règle à compléter (onglet Règles)",""))))))))))</f>
        <v/>
      </c>
    </row>
    <row r="390" customFormat="false" ht="15" hidden="false" customHeight="false" outlineLevel="0" collapsed="false">
      <c r="A390" s="23"/>
      <c r="I390" s="24"/>
      <c r="J390" s="24"/>
      <c r="N390" s="25"/>
      <c r="O390" s="26" t="str">
        <f aca="false">IF($G390="","",IFERROR(INDEX(Prestations!$F$5:$F$256,MATCH($G390,Prestations!$B$5:$B$256,0)),"?"))</f>
        <v/>
      </c>
      <c r="P390" s="26" t="str">
        <f aca="false">IF($O390="","",IF($O390="?","?",IFERROR(INDEX(Règles!$C$5:$C$17,MATCH($O390,Règles!$A$5:$A$17,0)),"?")))</f>
        <v/>
      </c>
      <c r="Q390" s="27" t="str">
        <f aca="false">IF($G390="","",IF(ISNUMBER($I390),$I390,IFERROR(IF(ISNUMBER(INDEX(Prestations!$E$5:$E$256,MATCH($G390,Prestations!$B$5:$B$256,0))),INDEX(Prestations!$E$5:$E$256,MATCH($G390,Prestations!$B$5:$B$256,0)),""),"")))</f>
        <v/>
      </c>
      <c r="R390" s="27" t="str">
        <f aca="false">IFERROR(IF(ISNUMBER($Q390),$Q390*IF($E390="",1,$E390),""),"")</f>
        <v/>
      </c>
      <c r="S390" s="28" t="str">
        <f aca="false">IFERROR(IF($P390="au nombre",IF(N(INDEX(Règles!$D$5:$D$17,MATCH($O390,Règles!$A$5:$A$17,0)))&gt;0,IF($E390="",1,$E390)/INDEX(Règles!$D$5:$D$17,MATCH($O390,Règles!$A$5:$A$17,0)),""),IF($P390="au prix",IF(AND(ISNUMBER($R390),N(INDEX(Règles!$E$5:$E$17,MATCH($O390,Règles!$A$5:$A$17,0)))&gt;0),$R390/INDEX(Règles!$E$5:$E$17,MATCH($O390,Règles!$A$5:$A$17,0)),""),IF(OR($P390="ne compte pas",$P390="absence"),0,""))),"")</f>
        <v/>
      </c>
      <c r="T390" s="26" t="n">
        <f aca="false">IF(AND(ISNUMBER($A390),$B390&lt;&gt;"",$G390&lt;&gt;"",$P390&lt;&gt;"absence"),1,0)</f>
        <v>0</v>
      </c>
      <c r="U390" s="26" t="n">
        <f aca="false">IF($T390=1,IF(COUNTIFS($B$2:$B390,$B390,$A$2:$A390,$A390,$T$2:$T390,1)=1,1,0),0)</f>
        <v>0</v>
      </c>
      <c r="V390" s="29" t="str">
        <f aca="false">IF(AND($A390="",$B390="",$G390=""),"",IF(NOT(ISNUMBER($A390)),"Date manquante ou non reconnue",IF($B390="","Technicien manquant",IF(COUNTIF(Production!$A$7:$A$21,$B390)=0,"Technicien absent de la liste (onglet Production)",IF($G390="","Code BPU manquant (colonne G)",IF($O390="?","Code BPU inconnu (onglet Prestations)",IF($P390="?","Catégorie inconnue (onglet Règles)",IF(AND($E390&lt;&gt;"",NOT(ISNUMBER($E390))),"Quantité non reconnue",IF(AND($P390="au prix",NOT(ISNUMBER($Q390))),"Prix sur devis à saisir (colonne I)",IF($S390="","Règle à compléter (onglet Règles)",""))))))))))</f>
        <v/>
      </c>
    </row>
    <row r="391" customFormat="false" ht="15" hidden="false" customHeight="false" outlineLevel="0" collapsed="false">
      <c r="A391" s="23"/>
      <c r="I391" s="24"/>
      <c r="J391" s="24"/>
      <c r="N391" s="25"/>
      <c r="O391" s="26" t="str">
        <f aca="false">IF($G391="","",IFERROR(INDEX(Prestations!$F$5:$F$256,MATCH($G391,Prestations!$B$5:$B$256,0)),"?"))</f>
        <v/>
      </c>
      <c r="P391" s="26" t="str">
        <f aca="false">IF($O391="","",IF($O391="?","?",IFERROR(INDEX(Règles!$C$5:$C$17,MATCH($O391,Règles!$A$5:$A$17,0)),"?")))</f>
        <v/>
      </c>
      <c r="Q391" s="27" t="str">
        <f aca="false">IF($G391="","",IF(ISNUMBER($I391),$I391,IFERROR(IF(ISNUMBER(INDEX(Prestations!$E$5:$E$256,MATCH($G391,Prestations!$B$5:$B$256,0))),INDEX(Prestations!$E$5:$E$256,MATCH($G391,Prestations!$B$5:$B$256,0)),""),"")))</f>
        <v/>
      </c>
      <c r="R391" s="27" t="str">
        <f aca="false">IFERROR(IF(ISNUMBER($Q391),$Q391*IF($E391="",1,$E391),""),"")</f>
        <v/>
      </c>
      <c r="S391" s="28" t="str">
        <f aca="false">IFERROR(IF($P391="au nombre",IF(N(INDEX(Règles!$D$5:$D$17,MATCH($O391,Règles!$A$5:$A$17,0)))&gt;0,IF($E391="",1,$E391)/INDEX(Règles!$D$5:$D$17,MATCH($O391,Règles!$A$5:$A$17,0)),""),IF($P391="au prix",IF(AND(ISNUMBER($R391),N(INDEX(Règles!$E$5:$E$17,MATCH($O391,Règles!$A$5:$A$17,0)))&gt;0),$R391/INDEX(Règles!$E$5:$E$17,MATCH($O391,Règles!$A$5:$A$17,0)),""),IF(OR($P391="ne compte pas",$P391="absence"),0,""))),"")</f>
        <v/>
      </c>
      <c r="T391" s="26" t="n">
        <f aca="false">IF(AND(ISNUMBER($A391),$B391&lt;&gt;"",$G391&lt;&gt;"",$P391&lt;&gt;"absence"),1,0)</f>
        <v>0</v>
      </c>
      <c r="U391" s="26" t="n">
        <f aca="false">IF($T391=1,IF(COUNTIFS($B$2:$B391,$B391,$A$2:$A391,$A391,$T$2:$T391,1)=1,1,0),0)</f>
        <v>0</v>
      </c>
      <c r="V391" s="29" t="str">
        <f aca="false">IF(AND($A391="",$B391="",$G391=""),"",IF(NOT(ISNUMBER($A391)),"Date manquante ou non reconnue",IF($B391="","Technicien manquant",IF(COUNTIF(Production!$A$7:$A$21,$B391)=0,"Technicien absent de la liste (onglet Production)",IF($G391="","Code BPU manquant (colonne G)",IF($O391="?","Code BPU inconnu (onglet Prestations)",IF($P391="?","Catégorie inconnue (onglet Règles)",IF(AND($E391&lt;&gt;"",NOT(ISNUMBER($E391))),"Quantité non reconnue",IF(AND($P391="au prix",NOT(ISNUMBER($Q391))),"Prix sur devis à saisir (colonne I)",IF($S391="","Règle à compléter (onglet Règles)",""))))))))))</f>
        <v/>
      </c>
    </row>
    <row r="392" customFormat="false" ht="15" hidden="false" customHeight="false" outlineLevel="0" collapsed="false">
      <c r="A392" s="23"/>
      <c r="I392" s="24"/>
      <c r="J392" s="24"/>
      <c r="N392" s="25"/>
      <c r="O392" s="26" t="str">
        <f aca="false">IF($G392="","",IFERROR(INDEX(Prestations!$F$5:$F$256,MATCH($G392,Prestations!$B$5:$B$256,0)),"?"))</f>
        <v/>
      </c>
      <c r="P392" s="26" t="str">
        <f aca="false">IF($O392="","",IF($O392="?","?",IFERROR(INDEX(Règles!$C$5:$C$17,MATCH($O392,Règles!$A$5:$A$17,0)),"?")))</f>
        <v/>
      </c>
      <c r="Q392" s="27" t="str">
        <f aca="false">IF($G392="","",IF(ISNUMBER($I392),$I392,IFERROR(IF(ISNUMBER(INDEX(Prestations!$E$5:$E$256,MATCH($G392,Prestations!$B$5:$B$256,0))),INDEX(Prestations!$E$5:$E$256,MATCH($G392,Prestations!$B$5:$B$256,0)),""),"")))</f>
        <v/>
      </c>
      <c r="R392" s="27" t="str">
        <f aca="false">IFERROR(IF(ISNUMBER($Q392),$Q392*IF($E392="",1,$E392),""),"")</f>
        <v/>
      </c>
      <c r="S392" s="28" t="str">
        <f aca="false">IFERROR(IF($P392="au nombre",IF(N(INDEX(Règles!$D$5:$D$17,MATCH($O392,Règles!$A$5:$A$17,0)))&gt;0,IF($E392="",1,$E392)/INDEX(Règles!$D$5:$D$17,MATCH($O392,Règles!$A$5:$A$17,0)),""),IF($P392="au prix",IF(AND(ISNUMBER($R392),N(INDEX(Règles!$E$5:$E$17,MATCH($O392,Règles!$A$5:$A$17,0)))&gt;0),$R392/INDEX(Règles!$E$5:$E$17,MATCH($O392,Règles!$A$5:$A$17,0)),""),IF(OR($P392="ne compte pas",$P392="absence"),0,""))),"")</f>
        <v/>
      </c>
      <c r="T392" s="26" t="n">
        <f aca="false">IF(AND(ISNUMBER($A392),$B392&lt;&gt;"",$G392&lt;&gt;"",$P392&lt;&gt;"absence"),1,0)</f>
        <v>0</v>
      </c>
      <c r="U392" s="26" t="n">
        <f aca="false">IF($T392=1,IF(COUNTIFS($B$2:$B392,$B392,$A$2:$A392,$A392,$T$2:$T392,1)=1,1,0),0)</f>
        <v>0</v>
      </c>
      <c r="V392" s="29" t="str">
        <f aca="false">IF(AND($A392="",$B392="",$G392=""),"",IF(NOT(ISNUMBER($A392)),"Date manquante ou non reconnue",IF($B392="","Technicien manquant",IF(COUNTIF(Production!$A$7:$A$21,$B392)=0,"Technicien absent de la liste (onglet Production)",IF($G392="","Code BPU manquant (colonne G)",IF($O392="?","Code BPU inconnu (onglet Prestations)",IF($P392="?","Catégorie inconnue (onglet Règles)",IF(AND($E392&lt;&gt;"",NOT(ISNUMBER($E392))),"Quantité non reconnue",IF(AND($P392="au prix",NOT(ISNUMBER($Q392))),"Prix sur devis à saisir (colonne I)",IF($S392="","Règle à compléter (onglet Règles)",""))))))))))</f>
        <v/>
      </c>
    </row>
    <row r="393" customFormat="false" ht="15" hidden="false" customHeight="false" outlineLevel="0" collapsed="false">
      <c r="A393" s="23"/>
      <c r="I393" s="24"/>
      <c r="J393" s="24"/>
      <c r="N393" s="25"/>
      <c r="O393" s="26" t="str">
        <f aca="false">IF($G393="","",IFERROR(INDEX(Prestations!$F$5:$F$256,MATCH($G393,Prestations!$B$5:$B$256,0)),"?"))</f>
        <v/>
      </c>
      <c r="P393" s="26" t="str">
        <f aca="false">IF($O393="","",IF($O393="?","?",IFERROR(INDEX(Règles!$C$5:$C$17,MATCH($O393,Règles!$A$5:$A$17,0)),"?")))</f>
        <v/>
      </c>
      <c r="Q393" s="27" t="str">
        <f aca="false">IF($G393="","",IF(ISNUMBER($I393),$I393,IFERROR(IF(ISNUMBER(INDEX(Prestations!$E$5:$E$256,MATCH($G393,Prestations!$B$5:$B$256,0))),INDEX(Prestations!$E$5:$E$256,MATCH($G393,Prestations!$B$5:$B$256,0)),""),"")))</f>
        <v/>
      </c>
      <c r="R393" s="27" t="str">
        <f aca="false">IFERROR(IF(ISNUMBER($Q393),$Q393*IF($E393="",1,$E393),""),"")</f>
        <v/>
      </c>
      <c r="S393" s="28" t="str">
        <f aca="false">IFERROR(IF($P393="au nombre",IF(N(INDEX(Règles!$D$5:$D$17,MATCH($O393,Règles!$A$5:$A$17,0)))&gt;0,IF($E393="",1,$E393)/INDEX(Règles!$D$5:$D$17,MATCH($O393,Règles!$A$5:$A$17,0)),""),IF($P393="au prix",IF(AND(ISNUMBER($R393),N(INDEX(Règles!$E$5:$E$17,MATCH($O393,Règles!$A$5:$A$17,0)))&gt;0),$R393/INDEX(Règles!$E$5:$E$17,MATCH($O393,Règles!$A$5:$A$17,0)),""),IF(OR($P393="ne compte pas",$P393="absence"),0,""))),"")</f>
        <v/>
      </c>
      <c r="T393" s="26" t="n">
        <f aca="false">IF(AND(ISNUMBER($A393),$B393&lt;&gt;"",$G393&lt;&gt;"",$P393&lt;&gt;"absence"),1,0)</f>
        <v>0</v>
      </c>
      <c r="U393" s="26" t="n">
        <f aca="false">IF($T393=1,IF(COUNTIFS($B$2:$B393,$B393,$A$2:$A393,$A393,$T$2:$T393,1)=1,1,0),0)</f>
        <v>0</v>
      </c>
      <c r="V393" s="29" t="str">
        <f aca="false">IF(AND($A393="",$B393="",$G393=""),"",IF(NOT(ISNUMBER($A393)),"Date manquante ou non reconnue",IF($B393="","Technicien manquant",IF(COUNTIF(Production!$A$7:$A$21,$B393)=0,"Technicien absent de la liste (onglet Production)",IF($G393="","Code BPU manquant (colonne G)",IF($O393="?","Code BPU inconnu (onglet Prestations)",IF($P393="?","Catégorie inconnue (onglet Règles)",IF(AND($E393&lt;&gt;"",NOT(ISNUMBER($E393))),"Quantité non reconnue",IF(AND($P393="au prix",NOT(ISNUMBER($Q393))),"Prix sur devis à saisir (colonne I)",IF($S393="","Règle à compléter (onglet Règles)",""))))))))))</f>
        <v/>
      </c>
    </row>
    <row r="394" customFormat="false" ht="15" hidden="false" customHeight="false" outlineLevel="0" collapsed="false">
      <c r="A394" s="23"/>
      <c r="I394" s="24"/>
      <c r="J394" s="24"/>
      <c r="N394" s="25"/>
      <c r="O394" s="26" t="str">
        <f aca="false">IF($G394="","",IFERROR(INDEX(Prestations!$F$5:$F$256,MATCH($G394,Prestations!$B$5:$B$256,0)),"?"))</f>
        <v/>
      </c>
      <c r="P394" s="26" t="str">
        <f aca="false">IF($O394="","",IF($O394="?","?",IFERROR(INDEX(Règles!$C$5:$C$17,MATCH($O394,Règles!$A$5:$A$17,0)),"?")))</f>
        <v/>
      </c>
      <c r="Q394" s="27" t="str">
        <f aca="false">IF($G394="","",IF(ISNUMBER($I394),$I394,IFERROR(IF(ISNUMBER(INDEX(Prestations!$E$5:$E$256,MATCH($G394,Prestations!$B$5:$B$256,0))),INDEX(Prestations!$E$5:$E$256,MATCH($G394,Prestations!$B$5:$B$256,0)),""),"")))</f>
        <v/>
      </c>
      <c r="R394" s="27" t="str">
        <f aca="false">IFERROR(IF(ISNUMBER($Q394),$Q394*IF($E394="",1,$E394),""),"")</f>
        <v/>
      </c>
      <c r="S394" s="28" t="str">
        <f aca="false">IFERROR(IF($P394="au nombre",IF(N(INDEX(Règles!$D$5:$D$17,MATCH($O394,Règles!$A$5:$A$17,0)))&gt;0,IF($E394="",1,$E394)/INDEX(Règles!$D$5:$D$17,MATCH($O394,Règles!$A$5:$A$17,0)),""),IF($P394="au prix",IF(AND(ISNUMBER($R394),N(INDEX(Règles!$E$5:$E$17,MATCH($O394,Règles!$A$5:$A$17,0)))&gt;0),$R394/INDEX(Règles!$E$5:$E$17,MATCH($O394,Règles!$A$5:$A$17,0)),""),IF(OR($P394="ne compte pas",$P394="absence"),0,""))),"")</f>
        <v/>
      </c>
      <c r="T394" s="26" t="n">
        <f aca="false">IF(AND(ISNUMBER($A394),$B394&lt;&gt;"",$G394&lt;&gt;"",$P394&lt;&gt;"absence"),1,0)</f>
        <v>0</v>
      </c>
      <c r="U394" s="26" t="n">
        <f aca="false">IF($T394=1,IF(COUNTIFS($B$2:$B394,$B394,$A$2:$A394,$A394,$T$2:$T394,1)=1,1,0),0)</f>
        <v>0</v>
      </c>
      <c r="V394" s="29" t="str">
        <f aca="false">IF(AND($A394="",$B394="",$G394=""),"",IF(NOT(ISNUMBER($A394)),"Date manquante ou non reconnue",IF($B394="","Technicien manquant",IF(COUNTIF(Production!$A$7:$A$21,$B394)=0,"Technicien absent de la liste (onglet Production)",IF($G394="","Code BPU manquant (colonne G)",IF($O394="?","Code BPU inconnu (onglet Prestations)",IF($P394="?","Catégorie inconnue (onglet Règles)",IF(AND($E394&lt;&gt;"",NOT(ISNUMBER($E394))),"Quantité non reconnue",IF(AND($P394="au prix",NOT(ISNUMBER($Q394))),"Prix sur devis à saisir (colonne I)",IF($S394="","Règle à compléter (onglet Règles)",""))))))))))</f>
        <v/>
      </c>
    </row>
    <row r="395" customFormat="false" ht="15" hidden="false" customHeight="false" outlineLevel="0" collapsed="false">
      <c r="A395" s="23"/>
      <c r="I395" s="24"/>
      <c r="J395" s="24"/>
      <c r="N395" s="25"/>
      <c r="O395" s="26" t="str">
        <f aca="false">IF($G395="","",IFERROR(INDEX(Prestations!$F$5:$F$256,MATCH($G395,Prestations!$B$5:$B$256,0)),"?"))</f>
        <v/>
      </c>
      <c r="P395" s="26" t="str">
        <f aca="false">IF($O395="","",IF($O395="?","?",IFERROR(INDEX(Règles!$C$5:$C$17,MATCH($O395,Règles!$A$5:$A$17,0)),"?")))</f>
        <v/>
      </c>
      <c r="Q395" s="27" t="str">
        <f aca="false">IF($G395="","",IF(ISNUMBER($I395),$I395,IFERROR(IF(ISNUMBER(INDEX(Prestations!$E$5:$E$256,MATCH($G395,Prestations!$B$5:$B$256,0))),INDEX(Prestations!$E$5:$E$256,MATCH($G395,Prestations!$B$5:$B$256,0)),""),"")))</f>
        <v/>
      </c>
      <c r="R395" s="27" t="str">
        <f aca="false">IFERROR(IF(ISNUMBER($Q395),$Q395*IF($E395="",1,$E395),""),"")</f>
        <v/>
      </c>
      <c r="S395" s="28" t="str">
        <f aca="false">IFERROR(IF($P395="au nombre",IF(N(INDEX(Règles!$D$5:$D$17,MATCH($O395,Règles!$A$5:$A$17,0)))&gt;0,IF($E395="",1,$E395)/INDEX(Règles!$D$5:$D$17,MATCH($O395,Règles!$A$5:$A$17,0)),""),IF($P395="au prix",IF(AND(ISNUMBER($R395),N(INDEX(Règles!$E$5:$E$17,MATCH($O395,Règles!$A$5:$A$17,0)))&gt;0),$R395/INDEX(Règles!$E$5:$E$17,MATCH($O395,Règles!$A$5:$A$17,0)),""),IF(OR($P395="ne compte pas",$P395="absence"),0,""))),"")</f>
        <v/>
      </c>
      <c r="T395" s="26" t="n">
        <f aca="false">IF(AND(ISNUMBER($A395),$B395&lt;&gt;"",$G395&lt;&gt;"",$P395&lt;&gt;"absence"),1,0)</f>
        <v>0</v>
      </c>
      <c r="U395" s="26" t="n">
        <f aca="false">IF($T395=1,IF(COUNTIFS($B$2:$B395,$B395,$A$2:$A395,$A395,$T$2:$T395,1)=1,1,0),0)</f>
        <v>0</v>
      </c>
      <c r="V395" s="29" t="str">
        <f aca="false">IF(AND($A395="",$B395="",$G395=""),"",IF(NOT(ISNUMBER($A395)),"Date manquante ou non reconnue",IF($B395="","Technicien manquant",IF(COUNTIF(Production!$A$7:$A$21,$B395)=0,"Technicien absent de la liste (onglet Production)",IF($G395="","Code BPU manquant (colonne G)",IF($O395="?","Code BPU inconnu (onglet Prestations)",IF($P395="?","Catégorie inconnue (onglet Règles)",IF(AND($E395&lt;&gt;"",NOT(ISNUMBER($E395))),"Quantité non reconnue",IF(AND($P395="au prix",NOT(ISNUMBER($Q395))),"Prix sur devis à saisir (colonne I)",IF($S395="","Règle à compléter (onglet Règles)",""))))))))))</f>
        <v/>
      </c>
    </row>
    <row r="396" customFormat="false" ht="15" hidden="false" customHeight="false" outlineLevel="0" collapsed="false">
      <c r="A396" s="23"/>
      <c r="I396" s="24"/>
      <c r="J396" s="24"/>
      <c r="N396" s="25"/>
      <c r="O396" s="26" t="str">
        <f aca="false">IF($G396="","",IFERROR(INDEX(Prestations!$F$5:$F$256,MATCH($G396,Prestations!$B$5:$B$256,0)),"?"))</f>
        <v/>
      </c>
      <c r="P396" s="26" t="str">
        <f aca="false">IF($O396="","",IF($O396="?","?",IFERROR(INDEX(Règles!$C$5:$C$17,MATCH($O396,Règles!$A$5:$A$17,0)),"?")))</f>
        <v/>
      </c>
      <c r="Q396" s="27" t="str">
        <f aca="false">IF($G396="","",IF(ISNUMBER($I396),$I396,IFERROR(IF(ISNUMBER(INDEX(Prestations!$E$5:$E$256,MATCH($G396,Prestations!$B$5:$B$256,0))),INDEX(Prestations!$E$5:$E$256,MATCH($G396,Prestations!$B$5:$B$256,0)),""),"")))</f>
        <v/>
      </c>
      <c r="R396" s="27" t="str">
        <f aca="false">IFERROR(IF(ISNUMBER($Q396),$Q396*IF($E396="",1,$E396),""),"")</f>
        <v/>
      </c>
      <c r="S396" s="28" t="str">
        <f aca="false">IFERROR(IF($P396="au nombre",IF(N(INDEX(Règles!$D$5:$D$17,MATCH($O396,Règles!$A$5:$A$17,0)))&gt;0,IF($E396="",1,$E396)/INDEX(Règles!$D$5:$D$17,MATCH($O396,Règles!$A$5:$A$17,0)),""),IF($P396="au prix",IF(AND(ISNUMBER($R396),N(INDEX(Règles!$E$5:$E$17,MATCH($O396,Règles!$A$5:$A$17,0)))&gt;0),$R396/INDEX(Règles!$E$5:$E$17,MATCH($O396,Règles!$A$5:$A$17,0)),""),IF(OR($P396="ne compte pas",$P396="absence"),0,""))),"")</f>
        <v/>
      </c>
      <c r="T396" s="26" t="n">
        <f aca="false">IF(AND(ISNUMBER($A396),$B396&lt;&gt;"",$G396&lt;&gt;"",$P396&lt;&gt;"absence"),1,0)</f>
        <v>0</v>
      </c>
      <c r="U396" s="26" t="n">
        <f aca="false">IF($T396=1,IF(COUNTIFS($B$2:$B396,$B396,$A$2:$A396,$A396,$T$2:$T396,1)=1,1,0),0)</f>
        <v>0</v>
      </c>
      <c r="V396" s="29" t="str">
        <f aca="false">IF(AND($A396="",$B396="",$G396=""),"",IF(NOT(ISNUMBER($A396)),"Date manquante ou non reconnue",IF($B396="","Technicien manquant",IF(COUNTIF(Production!$A$7:$A$21,$B396)=0,"Technicien absent de la liste (onglet Production)",IF($G396="","Code BPU manquant (colonne G)",IF($O396="?","Code BPU inconnu (onglet Prestations)",IF($P396="?","Catégorie inconnue (onglet Règles)",IF(AND($E396&lt;&gt;"",NOT(ISNUMBER($E396))),"Quantité non reconnue",IF(AND($P396="au prix",NOT(ISNUMBER($Q396))),"Prix sur devis à saisir (colonne I)",IF($S396="","Règle à compléter (onglet Règles)",""))))))))))</f>
        <v/>
      </c>
    </row>
    <row r="397" customFormat="false" ht="15" hidden="false" customHeight="false" outlineLevel="0" collapsed="false">
      <c r="A397" s="23"/>
      <c r="I397" s="24"/>
      <c r="J397" s="24"/>
      <c r="N397" s="25"/>
      <c r="O397" s="26" t="str">
        <f aca="false">IF($G397="","",IFERROR(INDEX(Prestations!$F$5:$F$256,MATCH($G397,Prestations!$B$5:$B$256,0)),"?"))</f>
        <v/>
      </c>
      <c r="P397" s="26" t="str">
        <f aca="false">IF($O397="","",IF($O397="?","?",IFERROR(INDEX(Règles!$C$5:$C$17,MATCH($O397,Règles!$A$5:$A$17,0)),"?")))</f>
        <v/>
      </c>
      <c r="Q397" s="27" t="str">
        <f aca="false">IF($G397="","",IF(ISNUMBER($I397),$I397,IFERROR(IF(ISNUMBER(INDEX(Prestations!$E$5:$E$256,MATCH($G397,Prestations!$B$5:$B$256,0))),INDEX(Prestations!$E$5:$E$256,MATCH($G397,Prestations!$B$5:$B$256,0)),""),"")))</f>
        <v/>
      </c>
      <c r="R397" s="27" t="str">
        <f aca="false">IFERROR(IF(ISNUMBER($Q397),$Q397*IF($E397="",1,$E397),""),"")</f>
        <v/>
      </c>
      <c r="S397" s="28" t="str">
        <f aca="false">IFERROR(IF($P397="au nombre",IF(N(INDEX(Règles!$D$5:$D$17,MATCH($O397,Règles!$A$5:$A$17,0)))&gt;0,IF($E397="",1,$E397)/INDEX(Règles!$D$5:$D$17,MATCH($O397,Règles!$A$5:$A$17,0)),""),IF($P397="au prix",IF(AND(ISNUMBER($R397),N(INDEX(Règles!$E$5:$E$17,MATCH($O397,Règles!$A$5:$A$17,0)))&gt;0),$R397/INDEX(Règles!$E$5:$E$17,MATCH($O397,Règles!$A$5:$A$17,0)),""),IF(OR($P397="ne compte pas",$P397="absence"),0,""))),"")</f>
        <v/>
      </c>
      <c r="T397" s="26" t="n">
        <f aca="false">IF(AND(ISNUMBER($A397),$B397&lt;&gt;"",$G397&lt;&gt;"",$P397&lt;&gt;"absence"),1,0)</f>
        <v>0</v>
      </c>
      <c r="U397" s="26" t="n">
        <f aca="false">IF($T397=1,IF(COUNTIFS($B$2:$B397,$B397,$A$2:$A397,$A397,$T$2:$T397,1)=1,1,0),0)</f>
        <v>0</v>
      </c>
      <c r="V397" s="29" t="str">
        <f aca="false">IF(AND($A397="",$B397="",$G397=""),"",IF(NOT(ISNUMBER($A397)),"Date manquante ou non reconnue",IF($B397="","Technicien manquant",IF(COUNTIF(Production!$A$7:$A$21,$B397)=0,"Technicien absent de la liste (onglet Production)",IF($G397="","Code BPU manquant (colonne G)",IF($O397="?","Code BPU inconnu (onglet Prestations)",IF($P397="?","Catégorie inconnue (onglet Règles)",IF(AND($E397&lt;&gt;"",NOT(ISNUMBER($E397))),"Quantité non reconnue",IF(AND($P397="au prix",NOT(ISNUMBER($Q397))),"Prix sur devis à saisir (colonne I)",IF($S397="","Règle à compléter (onglet Règles)",""))))))))))</f>
        <v/>
      </c>
    </row>
    <row r="398" customFormat="false" ht="15" hidden="false" customHeight="false" outlineLevel="0" collapsed="false">
      <c r="A398" s="23"/>
      <c r="I398" s="24"/>
      <c r="J398" s="24"/>
      <c r="N398" s="25"/>
      <c r="O398" s="26" t="str">
        <f aca="false">IF($G398="","",IFERROR(INDEX(Prestations!$F$5:$F$256,MATCH($G398,Prestations!$B$5:$B$256,0)),"?"))</f>
        <v/>
      </c>
      <c r="P398" s="26" t="str">
        <f aca="false">IF($O398="","",IF($O398="?","?",IFERROR(INDEX(Règles!$C$5:$C$17,MATCH($O398,Règles!$A$5:$A$17,0)),"?")))</f>
        <v/>
      </c>
      <c r="Q398" s="27" t="str">
        <f aca="false">IF($G398="","",IF(ISNUMBER($I398),$I398,IFERROR(IF(ISNUMBER(INDEX(Prestations!$E$5:$E$256,MATCH($G398,Prestations!$B$5:$B$256,0))),INDEX(Prestations!$E$5:$E$256,MATCH($G398,Prestations!$B$5:$B$256,0)),""),"")))</f>
        <v/>
      </c>
      <c r="R398" s="27" t="str">
        <f aca="false">IFERROR(IF(ISNUMBER($Q398),$Q398*IF($E398="",1,$E398),""),"")</f>
        <v/>
      </c>
      <c r="S398" s="28" t="str">
        <f aca="false">IFERROR(IF($P398="au nombre",IF(N(INDEX(Règles!$D$5:$D$17,MATCH($O398,Règles!$A$5:$A$17,0)))&gt;0,IF($E398="",1,$E398)/INDEX(Règles!$D$5:$D$17,MATCH($O398,Règles!$A$5:$A$17,0)),""),IF($P398="au prix",IF(AND(ISNUMBER($R398),N(INDEX(Règles!$E$5:$E$17,MATCH($O398,Règles!$A$5:$A$17,0)))&gt;0),$R398/INDEX(Règles!$E$5:$E$17,MATCH($O398,Règles!$A$5:$A$17,0)),""),IF(OR($P398="ne compte pas",$P398="absence"),0,""))),"")</f>
        <v/>
      </c>
      <c r="T398" s="26" t="n">
        <f aca="false">IF(AND(ISNUMBER($A398),$B398&lt;&gt;"",$G398&lt;&gt;"",$P398&lt;&gt;"absence"),1,0)</f>
        <v>0</v>
      </c>
      <c r="U398" s="26" t="n">
        <f aca="false">IF($T398=1,IF(COUNTIFS($B$2:$B398,$B398,$A$2:$A398,$A398,$T$2:$T398,1)=1,1,0),0)</f>
        <v>0</v>
      </c>
      <c r="V398" s="29" t="str">
        <f aca="false">IF(AND($A398="",$B398="",$G398=""),"",IF(NOT(ISNUMBER($A398)),"Date manquante ou non reconnue",IF($B398="","Technicien manquant",IF(COUNTIF(Production!$A$7:$A$21,$B398)=0,"Technicien absent de la liste (onglet Production)",IF($G398="","Code BPU manquant (colonne G)",IF($O398="?","Code BPU inconnu (onglet Prestations)",IF($P398="?","Catégorie inconnue (onglet Règles)",IF(AND($E398&lt;&gt;"",NOT(ISNUMBER($E398))),"Quantité non reconnue",IF(AND($P398="au prix",NOT(ISNUMBER($Q398))),"Prix sur devis à saisir (colonne I)",IF($S398="","Règle à compléter (onglet Règles)",""))))))))))</f>
        <v/>
      </c>
    </row>
    <row r="399" customFormat="false" ht="15" hidden="false" customHeight="false" outlineLevel="0" collapsed="false">
      <c r="A399" s="23"/>
      <c r="I399" s="24"/>
      <c r="J399" s="24"/>
      <c r="N399" s="25"/>
      <c r="O399" s="26" t="str">
        <f aca="false">IF($G399="","",IFERROR(INDEX(Prestations!$F$5:$F$256,MATCH($G399,Prestations!$B$5:$B$256,0)),"?"))</f>
        <v/>
      </c>
      <c r="P399" s="26" t="str">
        <f aca="false">IF($O399="","",IF($O399="?","?",IFERROR(INDEX(Règles!$C$5:$C$17,MATCH($O399,Règles!$A$5:$A$17,0)),"?")))</f>
        <v/>
      </c>
      <c r="Q399" s="27" t="str">
        <f aca="false">IF($G399="","",IF(ISNUMBER($I399),$I399,IFERROR(IF(ISNUMBER(INDEX(Prestations!$E$5:$E$256,MATCH($G399,Prestations!$B$5:$B$256,0))),INDEX(Prestations!$E$5:$E$256,MATCH($G399,Prestations!$B$5:$B$256,0)),""),"")))</f>
        <v/>
      </c>
      <c r="R399" s="27" t="str">
        <f aca="false">IFERROR(IF(ISNUMBER($Q399),$Q399*IF($E399="",1,$E399),""),"")</f>
        <v/>
      </c>
      <c r="S399" s="28" t="str">
        <f aca="false">IFERROR(IF($P399="au nombre",IF(N(INDEX(Règles!$D$5:$D$17,MATCH($O399,Règles!$A$5:$A$17,0)))&gt;0,IF($E399="",1,$E399)/INDEX(Règles!$D$5:$D$17,MATCH($O399,Règles!$A$5:$A$17,0)),""),IF($P399="au prix",IF(AND(ISNUMBER($R399),N(INDEX(Règles!$E$5:$E$17,MATCH($O399,Règles!$A$5:$A$17,0)))&gt;0),$R399/INDEX(Règles!$E$5:$E$17,MATCH($O399,Règles!$A$5:$A$17,0)),""),IF(OR($P399="ne compte pas",$P399="absence"),0,""))),"")</f>
        <v/>
      </c>
      <c r="T399" s="26" t="n">
        <f aca="false">IF(AND(ISNUMBER($A399),$B399&lt;&gt;"",$G399&lt;&gt;"",$P399&lt;&gt;"absence"),1,0)</f>
        <v>0</v>
      </c>
      <c r="U399" s="26" t="n">
        <f aca="false">IF($T399=1,IF(COUNTIFS($B$2:$B399,$B399,$A$2:$A399,$A399,$T$2:$T399,1)=1,1,0),0)</f>
        <v>0</v>
      </c>
      <c r="V399" s="29" t="str">
        <f aca="false">IF(AND($A399="",$B399="",$G399=""),"",IF(NOT(ISNUMBER($A399)),"Date manquante ou non reconnue",IF($B399="","Technicien manquant",IF(COUNTIF(Production!$A$7:$A$21,$B399)=0,"Technicien absent de la liste (onglet Production)",IF($G399="","Code BPU manquant (colonne G)",IF($O399="?","Code BPU inconnu (onglet Prestations)",IF($P399="?","Catégorie inconnue (onglet Règles)",IF(AND($E399&lt;&gt;"",NOT(ISNUMBER($E399))),"Quantité non reconnue",IF(AND($P399="au prix",NOT(ISNUMBER($Q399))),"Prix sur devis à saisir (colonne I)",IF($S399="","Règle à compléter (onglet Règles)",""))))))))))</f>
        <v/>
      </c>
    </row>
    <row r="400" customFormat="false" ht="15" hidden="false" customHeight="false" outlineLevel="0" collapsed="false">
      <c r="A400" s="23"/>
      <c r="I400" s="24"/>
      <c r="J400" s="24"/>
      <c r="N400" s="25"/>
      <c r="O400" s="26" t="str">
        <f aca="false">IF($G400="","",IFERROR(INDEX(Prestations!$F$5:$F$256,MATCH($G400,Prestations!$B$5:$B$256,0)),"?"))</f>
        <v/>
      </c>
      <c r="P400" s="26" t="str">
        <f aca="false">IF($O400="","",IF($O400="?","?",IFERROR(INDEX(Règles!$C$5:$C$17,MATCH($O400,Règles!$A$5:$A$17,0)),"?")))</f>
        <v/>
      </c>
      <c r="Q400" s="27" t="str">
        <f aca="false">IF($G400="","",IF(ISNUMBER($I400),$I400,IFERROR(IF(ISNUMBER(INDEX(Prestations!$E$5:$E$256,MATCH($G400,Prestations!$B$5:$B$256,0))),INDEX(Prestations!$E$5:$E$256,MATCH($G400,Prestations!$B$5:$B$256,0)),""),"")))</f>
        <v/>
      </c>
      <c r="R400" s="27" t="str">
        <f aca="false">IFERROR(IF(ISNUMBER($Q400),$Q400*IF($E400="",1,$E400),""),"")</f>
        <v/>
      </c>
      <c r="S400" s="28" t="str">
        <f aca="false">IFERROR(IF($P400="au nombre",IF(N(INDEX(Règles!$D$5:$D$17,MATCH($O400,Règles!$A$5:$A$17,0)))&gt;0,IF($E400="",1,$E400)/INDEX(Règles!$D$5:$D$17,MATCH($O400,Règles!$A$5:$A$17,0)),""),IF($P400="au prix",IF(AND(ISNUMBER($R400),N(INDEX(Règles!$E$5:$E$17,MATCH($O400,Règles!$A$5:$A$17,0)))&gt;0),$R400/INDEX(Règles!$E$5:$E$17,MATCH($O400,Règles!$A$5:$A$17,0)),""),IF(OR($P400="ne compte pas",$P400="absence"),0,""))),"")</f>
        <v/>
      </c>
      <c r="T400" s="26" t="n">
        <f aca="false">IF(AND(ISNUMBER($A400),$B400&lt;&gt;"",$G400&lt;&gt;"",$P400&lt;&gt;"absence"),1,0)</f>
        <v>0</v>
      </c>
      <c r="U400" s="26" t="n">
        <f aca="false">IF($T400=1,IF(COUNTIFS($B$2:$B400,$B400,$A$2:$A400,$A400,$T$2:$T400,1)=1,1,0),0)</f>
        <v>0</v>
      </c>
      <c r="V400" s="29" t="str">
        <f aca="false">IF(AND($A400="",$B400="",$G400=""),"",IF(NOT(ISNUMBER($A400)),"Date manquante ou non reconnue",IF($B400="","Technicien manquant",IF(COUNTIF(Production!$A$7:$A$21,$B400)=0,"Technicien absent de la liste (onglet Production)",IF($G400="","Code BPU manquant (colonne G)",IF($O400="?","Code BPU inconnu (onglet Prestations)",IF($P400="?","Catégorie inconnue (onglet Règles)",IF(AND($E400&lt;&gt;"",NOT(ISNUMBER($E400))),"Quantité non reconnue",IF(AND($P400="au prix",NOT(ISNUMBER($Q400))),"Prix sur devis à saisir (colonne I)",IF($S400="","Règle à compléter (onglet Règles)",""))))))))))</f>
        <v/>
      </c>
    </row>
    <row r="401" customFormat="false" ht="15" hidden="false" customHeight="false" outlineLevel="0" collapsed="false">
      <c r="A401" s="23"/>
      <c r="I401" s="24"/>
      <c r="J401" s="24"/>
      <c r="N401" s="25"/>
      <c r="O401" s="26" t="str">
        <f aca="false">IF($G401="","",IFERROR(INDEX(Prestations!$F$5:$F$256,MATCH($G401,Prestations!$B$5:$B$256,0)),"?"))</f>
        <v/>
      </c>
      <c r="P401" s="26" t="str">
        <f aca="false">IF($O401="","",IF($O401="?","?",IFERROR(INDEX(Règles!$C$5:$C$17,MATCH($O401,Règles!$A$5:$A$17,0)),"?")))</f>
        <v/>
      </c>
      <c r="Q401" s="27" t="str">
        <f aca="false">IF($G401="","",IF(ISNUMBER($I401),$I401,IFERROR(IF(ISNUMBER(INDEX(Prestations!$E$5:$E$256,MATCH($G401,Prestations!$B$5:$B$256,0))),INDEX(Prestations!$E$5:$E$256,MATCH($G401,Prestations!$B$5:$B$256,0)),""),"")))</f>
        <v/>
      </c>
      <c r="R401" s="27" t="str">
        <f aca="false">IFERROR(IF(ISNUMBER($Q401),$Q401*IF($E401="",1,$E401),""),"")</f>
        <v/>
      </c>
      <c r="S401" s="28" t="str">
        <f aca="false">IFERROR(IF($P401="au nombre",IF(N(INDEX(Règles!$D$5:$D$17,MATCH($O401,Règles!$A$5:$A$17,0)))&gt;0,IF($E401="",1,$E401)/INDEX(Règles!$D$5:$D$17,MATCH($O401,Règles!$A$5:$A$17,0)),""),IF($P401="au prix",IF(AND(ISNUMBER($R401),N(INDEX(Règles!$E$5:$E$17,MATCH($O401,Règles!$A$5:$A$17,0)))&gt;0),$R401/INDEX(Règles!$E$5:$E$17,MATCH($O401,Règles!$A$5:$A$17,0)),""),IF(OR($P401="ne compte pas",$P401="absence"),0,""))),"")</f>
        <v/>
      </c>
      <c r="T401" s="26" t="n">
        <f aca="false">IF(AND(ISNUMBER($A401),$B401&lt;&gt;"",$G401&lt;&gt;"",$P401&lt;&gt;"absence"),1,0)</f>
        <v>0</v>
      </c>
      <c r="U401" s="26" t="n">
        <f aca="false">IF($T401=1,IF(COUNTIFS($B$2:$B401,$B401,$A$2:$A401,$A401,$T$2:$T401,1)=1,1,0),0)</f>
        <v>0</v>
      </c>
      <c r="V401" s="29" t="str">
        <f aca="false">IF(AND($A401="",$B401="",$G401=""),"",IF(NOT(ISNUMBER($A401)),"Date manquante ou non reconnue",IF($B401="","Technicien manquant",IF(COUNTIF(Production!$A$7:$A$21,$B401)=0,"Technicien absent de la liste (onglet Production)",IF($G401="","Code BPU manquant (colonne G)",IF($O401="?","Code BPU inconnu (onglet Prestations)",IF($P401="?","Catégorie inconnue (onglet Règles)",IF(AND($E401&lt;&gt;"",NOT(ISNUMBER($E401))),"Quantité non reconnue",IF(AND($P401="au prix",NOT(ISNUMBER($Q401))),"Prix sur devis à saisir (colonne I)",IF($S401="","Règle à compléter (onglet Règles)",""))))))))))</f>
        <v/>
      </c>
    </row>
    <row r="402" customFormat="false" ht="15" hidden="false" customHeight="false" outlineLevel="0" collapsed="false">
      <c r="A402" s="23"/>
      <c r="I402" s="24"/>
      <c r="J402" s="24"/>
      <c r="N402" s="25"/>
      <c r="O402" s="26" t="str">
        <f aca="false">IF($G402="","",IFERROR(INDEX(Prestations!$F$5:$F$256,MATCH($G402,Prestations!$B$5:$B$256,0)),"?"))</f>
        <v/>
      </c>
      <c r="P402" s="26" t="str">
        <f aca="false">IF($O402="","",IF($O402="?","?",IFERROR(INDEX(Règles!$C$5:$C$17,MATCH($O402,Règles!$A$5:$A$17,0)),"?")))</f>
        <v/>
      </c>
      <c r="Q402" s="27" t="str">
        <f aca="false">IF($G402="","",IF(ISNUMBER($I402),$I402,IFERROR(IF(ISNUMBER(INDEX(Prestations!$E$5:$E$256,MATCH($G402,Prestations!$B$5:$B$256,0))),INDEX(Prestations!$E$5:$E$256,MATCH($G402,Prestations!$B$5:$B$256,0)),""),"")))</f>
        <v/>
      </c>
      <c r="R402" s="27" t="str">
        <f aca="false">IFERROR(IF(ISNUMBER($Q402),$Q402*IF($E402="",1,$E402),""),"")</f>
        <v/>
      </c>
      <c r="S402" s="28" t="str">
        <f aca="false">IFERROR(IF($P402="au nombre",IF(N(INDEX(Règles!$D$5:$D$17,MATCH($O402,Règles!$A$5:$A$17,0)))&gt;0,IF($E402="",1,$E402)/INDEX(Règles!$D$5:$D$17,MATCH($O402,Règles!$A$5:$A$17,0)),""),IF($P402="au prix",IF(AND(ISNUMBER($R402),N(INDEX(Règles!$E$5:$E$17,MATCH($O402,Règles!$A$5:$A$17,0)))&gt;0),$R402/INDEX(Règles!$E$5:$E$17,MATCH($O402,Règles!$A$5:$A$17,0)),""),IF(OR($P402="ne compte pas",$P402="absence"),0,""))),"")</f>
        <v/>
      </c>
      <c r="T402" s="26" t="n">
        <f aca="false">IF(AND(ISNUMBER($A402),$B402&lt;&gt;"",$G402&lt;&gt;"",$P402&lt;&gt;"absence"),1,0)</f>
        <v>0</v>
      </c>
      <c r="U402" s="26" t="n">
        <f aca="false">IF($T402=1,IF(COUNTIFS($B$2:$B402,$B402,$A$2:$A402,$A402,$T$2:$T402,1)=1,1,0),0)</f>
        <v>0</v>
      </c>
      <c r="V402" s="29" t="str">
        <f aca="false">IF(AND($A402="",$B402="",$G402=""),"",IF(NOT(ISNUMBER($A402)),"Date manquante ou non reconnue",IF($B402="","Technicien manquant",IF(COUNTIF(Production!$A$7:$A$21,$B402)=0,"Technicien absent de la liste (onglet Production)",IF($G402="","Code BPU manquant (colonne G)",IF($O402="?","Code BPU inconnu (onglet Prestations)",IF($P402="?","Catégorie inconnue (onglet Règles)",IF(AND($E402&lt;&gt;"",NOT(ISNUMBER($E402))),"Quantité non reconnue",IF(AND($P402="au prix",NOT(ISNUMBER($Q402))),"Prix sur devis à saisir (colonne I)",IF($S402="","Règle à compléter (onglet Règles)",""))))))))))</f>
        <v/>
      </c>
    </row>
    <row r="403" customFormat="false" ht="15" hidden="false" customHeight="false" outlineLevel="0" collapsed="false">
      <c r="A403" s="23"/>
      <c r="I403" s="24"/>
      <c r="J403" s="24"/>
      <c r="N403" s="25"/>
      <c r="O403" s="26" t="str">
        <f aca="false">IF($G403="","",IFERROR(INDEX(Prestations!$F$5:$F$256,MATCH($G403,Prestations!$B$5:$B$256,0)),"?"))</f>
        <v/>
      </c>
      <c r="P403" s="26" t="str">
        <f aca="false">IF($O403="","",IF($O403="?","?",IFERROR(INDEX(Règles!$C$5:$C$17,MATCH($O403,Règles!$A$5:$A$17,0)),"?")))</f>
        <v/>
      </c>
      <c r="Q403" s="27" t="str">
        <f aca="false">IF($G403="","",IF(ISNUMBER($I403),$I403,IFERROR(IF(ISNUMBER(INDEX(Prestations!$E$5:$E$256,MATCH($G403,Prestations!$B$5:$B$256,0))),INDEX(Prestations!$E$5:$E$256,MATCH($G403,Prestations!$B$5:$B$256,0)),""),"")))</f>
        <v/>
      </c>
      <c r="R403" s="27" t="str">
        <f aca="false">IFERROR(IF(ISNUMBER($Q403),$Q403*IF($E403="",1,$E403),""),"")</f>
        <v/>
      </c>
      <c r="S403" s="28" t="str">
        <f aca="false">IFERROR(IF($P403="au nombre",IF(N(INDEX(Règles!$D$5:$D$17,MATCH($O403,Règles!$A$5:$A$17,0)))&gt;0,IF($E403="",1,$E403)/INDEX(Règles!$D$5:$D$17,MATCH($O403,Règles!$A$5:$A$17,0)),""),IF($P403="au prix",IF(AND(ISNUMBER($R403),N(INDEX(Règles!$E$5:$E$17,MATCH($O403,Règles!$A$5:$A$17,0)))&gt;0),$R403/INDEX(Règles!$E$5:$E$17,MATCH($O403,Règles!$A$5:$A$17,0)),""),IF(OR($P403="ne compte pas",$P403="absence"),0,""))),"")</f>
        <v/>
      </c>
      <c r="T403" s="26" t="n">
        <f aca="false">IF(AND(ISNUMBER($A403),$B403&lt;&gt;"",$G403&lt;&gt;"",$P403&lt;&gt;"absence"),1,0)</f>
        <v>0</v>
      </c>
      <c r="U403" s="26" t="n">
        <f aca="false">IF($T403=1,IF(COUNTIFS($B$2:$B403,$B403,$A$2:$A403,$A403,$T$2:$T403,1)=1,1,0),0)</f>
        <v>0</v>
      </c>
      <c r="V403" s="29" t="str">
        <f aca="false">IF(AND($A403="",$B403="",$G403=""),"",IF(NOT(ISNUMBER($A403)),"Date manquante ou non reconnue",IF($B403="","Technicien manquant",IF(COUNTIF(Production!$A$7:$A$21,$B403)=0,"Technicien absent de la liste (onglet Production)",IF($G403="","Code BPU manquant (colonne G)",IF($O403="?","Code BPU inconnu (onglet Prestations)",IF($P403="?","Catégorie inconnue (onglet Règles)",IF(AND($E403&lt;&gt;"",NOT(ISNUMBER($E403))),"Quantité non reconnue",IF(AND($P403="au prix",NOT(ISNUMBER($Q403))),"Prix sur devis à saisir (colonne I)",IF($S403="","Règle à compléter (onglet Règles)",""))))))))))</f>
        <v/>
      </c>
    </row>
    <row r="404" customFormat="false" ht="15" hidden="false" customHeight="false" outlineLevel="0" collapsed="false">
      <c r="A404" s="23"/>
      <c r="I404" s="24"/>
      <c r="J404" s="24"/>
      <c r="N404" s="25"/>
      <c r="O404" s="26" t="str">
        <f aca="false">IF($G404="","",IFERROR(INDEX(Prestations!$F$5:$F$256,MATCH($G404,Prestations!$B$5:$B$256,0)),"?"))</f>
        <v/>
      </c>
      <c r="P404" s="26" t="str">
        <f aca="false">IF($O404="","",IF($O404="?","?",IFERROR(INDEX(Règles!$C$5:$C$17,MATCH($O404,Règles!$A$5:$A$17,0)),"?")))</f>
        <v/>
      </c>
      <c r="Q404" s="27" t="str">
        <f aca="false">IF($G404="","",IF(ISNUMBER($I404),$I404,IFERROR(IF(ISNUMBER(INDEX(Prestations!$E$5:$E$256,MATCH($G404,Prestations!$B$5:$B$256,0))),INDEX(Prestations!$E$5:$E$256,MATCH($G404,Prestations!$B$5:$B$256,0)),""),"")))</f>
        <v/>
      </c>
      <c r="R404" s="27" t="str">
        <f aca="false">IFERROR(IF(ISNUMBER($Q404),$Q404*IF($E404="",1,$E404),""),"")</f>
        <v/>
      </c>
      <c r="S404" s="28" t="str">
        <f aca="false">IFERROR(IF($P404="au nombre",IF(N(INDEX(Règles!$D$5:$D$17,MATCH($O404,Règles!$A$5:$A$17,0)))&gt;0,IF($E404="",1,$E404)/INDEX(Règles!$D$5:$D$17,MATCH($O404,Règles!$A$5:$A$17,0)),""),IF($P404="au prix",IF(AND(ISNUMBER($R404),N(INDEX(Règles!$E$5:$E$17,MATCH($O404,Règles!$A$5:$A$17,0)))&gt;0),$R404/INDEX(Règles!$E$5:$E$17,MATCH($O404,Règles!$A$5:$A$17,0)),""),IF(OR($P404="ne compte pas",$P404="absence"),0,""))),"")</f>
        <v/>
      </c>
      <c r="T404" s="26" t="n">
        <f aca="false">IF(AND(ISNUMBER($A404),$B404&lt;&gt;"",$G404&lt;&gt;"",$P404&lt;&gt;"absence"),1,0)</f>
        <v>0</v>
      </c>
      <c r="U404" s="26" t="n">
        <f aca="false">IF($T404=1,IF(COUNTIFS($B$2:$B404,$B404,$A$2:$A404,$A404,$T$2:$T404,1)=1,1,0),0)</f>
        <v>0</v>
      </c>
      <c r="V404" s="29" t="str">
        <f aca="false">IF(AND($A404="",$B404="",$G404=""),"",IF(NOT(ISNUMBER($A404)),"Date manquante ou non reconnue",IF($B404="","Technicien manquant",IF(COUNTIF(Production!$A$7:$A$21,$B404)=0,"Technicien absent de la liste (onglet Production)",IF($G404="","Code BPU manquant (colonne G)",IF($O404="?","Code BPU inconnu (onglet Prestations)",IF($P404="?","Catégorie inconnue (onglet Règles)",IF(AND($E404&lt;&gt;"",NOT(ISNUMBER($E404))),"Quantité non reconnue",IF(AND($P404="au prix",NOT(ISNUMBER($Q404))),"Prix sur devis à saisir (colonne I)",IF($S404="","Règle à compléter (onglet Règles)",""))))))))))</f>
        <v/>
      </c>
    </row>
    <row r="405" customFormat="false" ht="15" hidden="false" customHeight="false" outlineLevel="0" collapsed="false">
      <c r="A405" s="23"/>
      <c r="I405" s="24"/>
      <c r="J405" s="24"/>
      <c r="N405" s="25"/>
      <c r="O405" s="26" t="str">
        <f aca="false">IF($G405="","",IFERROR(INDEX(Prestations!$F$5:$F$256,MATCH($G405,Prestations!$B$5:$B$256,0)),"?"))</f>
        <v/>
      </c>
      <c r="P405" s="26" t="str">
        <f aca="false">IF($O405="","",IF($O405="?","?",IFERROR(INDEX(Règles!$C$5:$C$17,MATCH($O405,Règles!$A$5:$A$17,0)),"?")))</f>
        <v/>
      </c>
      <c r="Q405" s="27" t="str">
        <f aca="false">IF($G405="","",IF(ISNUMBER($I405),$I405,IFERROR(IF(ISNUMBER(INDEX(Prestations!$E$5:$E$256,MATCH($G405,Prestations!$B$5:$B$256,0))),INDEX(Prestations!$E$5:$E$256,MATCH($G405,Prestations!$B$5:$B$256,0)),""),"")))</f>
        <v/>
      </c>
      <c r="R405" s="27" t="str">
        <f aca="false">IFERROR(IF(ISNUMBER($Q405),$Q405*IF($E405="",1,$E405),""),"")</f>
        <v/>
      </c>
      <c r="S405" s="28" t="str">
        <f aca="false">IFERROR(IF($P405="au nombre",IF(N(INDEX(Règles!$D$5:$D$17,MATCH($O405,Règles!$A$5:$A$17,0)))&gt;0,IF($E405="",1,$E405)/INDEX(Règles!$D$5:$D$17,MATCH($O405,Règles!$A$5:$A$17,0)),""),IF($P405="au prix",IF(AND(ISNUMBER($R405),N(INDEX(Règles!$E$5:$E$17,MATCH($O405,Règles!$A$5:$A$17,0)))&gt;0),$R405/INDEX(Règles!$E$5:$E$17,MATCH($O405,Règles!$A$5:$A$17,0)),""),IF(OR($P405="ne compte pas",$P405="absence"),0,""))),"")</f>
        <v/>
      </c>
      <c r="T405" s="26" t="n">
        <f aca="false">IF(AND(ISNUMBER($A405),$B405&lt;&gt;"",$G405&lt;&gt;"",$P405&lt;&gt;"absence"),1,0)</f>
        <v>0</v>
      </c>
      <c r="U405" s="26" t="n">
        <f aca="false">IF($T405=1,IF(COUNTIFS($B$2:$B405,$B405,$A$2:$A405,$A405,$T$2:$T405,1)=1,1,0),0)</f>
        <v>0</v>
      </c>
      <c r="V405" s="29" t="str">
        <f aca="false">IF(AND($A405="",$B405="",$G405=""),"",IF(NOT(ISNUMBER($A405)),"Date manquante ou non reconnue",IF($B405="","Technicien manquant",IF(COUNTIF(Production!$A$7:$A$21,$B405)=0,"Technicien absent de la liste (onglet Production)",IF($G405="","Code BPU manquant (colonne G)",IF($O405="?","Code BPU inconnu (onglet Prestations)",IF($P405="?","Catégorie inconnue (onglet Règles)",IF(AND($E405&lt;&gt;"",NOT(ISNUMBER($E405))),"Quantité non reconnue",IF(AND($P405="au prix",NOT(ISNUMBER($Q405))),"Prix sur devis à saisir (colonne I)",IF($S405="","Règle à compléter (onglet Règles)",""))))))))))</f>
        <v/>
      </c>
    </row>
    <row r="406" customFormat="false" ht="15" hidden="false" customHeight="false" outlineLevel="0" collapsed="false">
      <c r="A406" s="23"/>
      <c r="I406" s="24"/>
      <c r="J406" s="24"/>
      <c r="N406" s="25"/>
      <c r="O406" s="26" t="str">
        <f aca="false">IF($G406="","",IFERROR(INDEX(Prestations!$F$5:$F$256,MATCH($G406,Prestations!$B$5:$B$256,0)),"?"))</f>
        <v/>
      </c>
      <c r="P406" s="26" t="str">
        <f aca="false">IF($O406="","",IF($O406="?","?",IFERROR(INDEX(Règles!$C$5:$C$17,MATCH($O406,Règles!$A$5:$A$17,0)),"?")))</f>
        <v/>
      </c>
      <c r="Q406" s="27" t="str">
        <f aca="false">IF($G406="","",IF(ISNUMBER($I406),$I406,IFERROR(IF(ISNUMBER(INDEX(Prestations!$E$5:$E$256,MATCH($G406,Prestations!$B$5:$B$256,0))),INDEX(Prestations!$E$5:$E$256,MATCH($G406,Prestations!$B$5:$B$256,0)),""),"")))</f>
        <v/>
      </c>
      <c r="R406" s="27" t="str">
        <f aca="false">IFERROR(IF(ISNUMBER($Q406),$Q406*IF($E406="",1,$E406),""),"")</f>
        <v/>
      </c>
      <c r="S406" s="28" t="str">
        <f aca="false">IFERROR(IF($P406="au nombre",IF(N(INDEX(Règles!$D$5:$D$17,MATCH($O406,Règles!$A$5:$A$17,0)))&gt;0,IF($E406="",1,$E406)/INDEX(Règles!$D$5:$D$17,MATCH($O406,Règles!$A$5:$A$17,0)),""),IF($P406="au prix",IF(AND(ISNUMBER($R406),N(INDEX(Règles!$E$5:$E$17,MATCH($O406,Règles!$A$5:$A$17,0)))&gt;0),$R406/INDEX(Règles!$E$5:$E$17,MATCH($O406,Règles!$A$5:$A$17,0)),""),IF(OR($P406="ne compte pas",$P406="absence"),0,""))),"")</f>
        <v/>
      </c>
      <c r="T406" s="26" t="n">
        <f aca="false">IF(AND(ISNUMBER($A406),$B406&lt;&gt;"",$G406&lt;&gt;"",$P406&lt;&gt;"absence"),1,0)</f>
        <v>0</v>
      </c>
      <c r="U406" s="26" t="n">
        <f aca="false">IF($T406=1,IF(COUNTIFS($B$2:$B406,$B406,$A$2:$A406,$A406,$T$2:$T406,1)=1,1,0),0)</f>
        <v>0</v>
      </c>
      <c r="V406" s="29" t="str">
        <f aca="false">IF(AND($A406="",$B406="",$G406=""),"",IF(NOT(ISNUMBER($A406)),"Date manquante ou non reconnue",IF($B406="","Technicien manquant",IF(COUNTIF(Production!$A$7:$A$21,$B406)=0,"Technicien absent de la liste (onglet Production)",IF($G406="","Code BPU manquant (colonne G)",IF($O406="?","Code BPU inconnu (onglet Prestations)",IF($P406="?","Catégorie inconnue (onglet Règles)",IF(AND($E406&lt;&gt;"",NOT(ISNUMBER($E406))),"Quantité non reconnue",IF(AND($P406="au prix",NOT(ISNUMBER($Q406))),"Prix sur devis à saisir (colonne I)",IF($S406="","Règle à compléter (onglet Règles)",""))))))))))</f>
        <v/>
      </c>
    </row>
    <row r="407" customFormat="false" ht="15" hidden="false" customHeight="false" outlineLevel="0" collapsed="false">
      <c r="A407" s="23"/>
      <c r="I407" s="24"/>
      <c r="J407" s="24"/>
      <c r="N407" s="25"/>
      <c r="O407" s="26" t="str">
        <f aca="false">IF($G407="","",IFERROR(INDEX(Prestations!$F$5:$F$256,MATCH($G407,Prestations!$B$5:$B$256,0)),"?"))</f>
        <v/>
      </c>
      <c r="P407" s="26" t="str">
        <f aca="false">IF($O407="","",IF($O407="?","?",IFERROR(INDEX(Règles!$C$5:$C$17,MATCH($O407,Règles!$A$5:$A$17,0)),"?")))</f>
        <v/>
      </c>
      <c r="Q407" s="27" t="str">
        <f aca="false">IF($G407="","",IF(ISNUMBER($I407),$I407,IFERROR(IF(ISNUMBER(INDEX(Prestations!$E$5:$E$256,MATCH($G407,Prestations!$B$5:$B$256,0))),INDEX(Prestations!$E$5:$E$256,MATCH($G407,Prestations!$B$5:$B$256,0)),""),"")))</f>
        <v/>
      </c>
      <c r="R407" s="27" t="str">
        <f aca="false">IFERROR(IF(ISNUMBER($Q407),$Q407*IF($E407="",1,$E407),""),"")</f>
        <v/>
      </c>
      <c r="S407" s="28" t="str">
        <f aca="false">IFERROR(IF($P407="au nombre",IF(N(INDEX(Règles!$D$5:$D$17,MATCH($O407,Règles!$A$5:$A$17,0)))&gt;0,IF($E407="",1,$E407)/INDEX(Règles!$D$5:$D$17,MATCH($O407,Règles!$A$5:$A$17,0)),""),IF($P407="au prix",IF(AND(ISNUMBER($R407),N(INDEX(Règles!$E$5:$E$17,MATCH($O407,Règles!$A$5:$A$17,0)))&gt;0),$R407/INDEX(Règles!$E$5:$E$17,MATCH($O407,Règles!$A$5:$A$17,0)),""),IF(OR($P407="ne compte pas",$P407="absence"),0,""))),"")</f>
        <v/>
      </c>
      <c r="T407" s="26" t="n">
        <f aca="false">IF(AND(ISNUMBER($A407),$B407&lt;&gt;"",$G407&lt;&gt;"",$P407&lt;&gt;"absence"),1,0)</f>
        <v>0</v>
      </c>
      <c r="U407" s="26" t="n">
        <f aca="false">IF($T407=1,IF(COUNTIFS($B$2:$B407,$B407,$A$2:$A407,$A407,$T$2:$T407,1)=1,1,0),0)</f>
        <v>0</v>
      </c>
      <c r="V407" s="29" t="str">
        <f aca="false">IF(AND($A407="",$B407="",$G407=""),"",IF(NOT(ISNUMBER($A407)),"Date manquante ou non reconnue",IF($B407="","Technicien manquant",IF(COUNTIF(Production!$A$7:$A$21,$B407)=0,"Technicien absent de la liste (onglet Production)",IF($G407="","Code BPU manquant (colonne G)",IF($O407="?","Code BPU inconnu (onglet Prestations)",IF($P407="?","Catégorie inconnue (onglet Règles)",IF(AND($E407&lt;&gt;"",NOT(ISNUMBER($E407))),"Quantité non reconnue",IF(AND($P407="au prix",NOT(ISNUMBER($Q407))),"Prix sur devis à saisir (colonne I)",IF($S407="","Règle à compléter (onglet Règles)",""))))))))))</f>
        <v/>
      </c>
    </row>
    <row r="408" customFormat="false" ht="15" hidden="false" customHeight="false" outlineLevel="0" collapsed="false">
      <c r="A408" s="23"/>
      <c r="I408" s="24"/>
      <c r="J408" s="24"/>
      <c r="N408" s="25"/>
      <c r="O408" s="26" t="str">
        <f aca="false">IF($G408="","",IFERROR(INDEX(Prestations!$F$5:$F$256,MATCH($G408,Prestations!$B$5:$B$256,0)),"?"))</f>
        <v/>
      </c>
      <c r="P408" s="26" t="str">
        <f aca="false">IF($O408="","",IF($O408="?","?",IFERROR(INDEX(Règles!$C$5:$C$17,MATCH($O408,Règles!$A$5:$A$17,0)),"?")))</f>
        <v/>
      </c>
      <c r="Q408" s="27" t="str">
        <f aca="false">IF($G408="","",IF(ISNUMBER($I408),$I408,IFERROR(IF(ISNUMBER(INDEX(Prestations!$E$5:$E$256,MATCH($G408,Prestations!$B$5:$B$256,0))),INDEX(Prestations!$E$5:$E$256,MATCH($G408,Prestations!$B$5:$B$256,0)),""),"")))</f>
        <v/>
      </c>
      <c r="R408" s="27" t="str">
        <f aca="false">IFERROR(IF(ISNUMBER($Q408),$Q408*IF($E408="",1,$E408),""),"")</f>
        <v/>
      </c>
      <c r="S408" s="28" t="str">
        <f aca="false">IFERROR(IF($P408="au nombre",IF(N(INDEX(Règles!$D$5:$D$17,MATCH($O408,Règles!$A$5:$A$17,0)))&gt;0,IF($E408="",1,$E408)/INDEX(Règles!$D$5:$D$17,MATCH($O408,Règles!$A$5:$A$17,0)),""),IF($P408="au prix",IF(AND(ISNUMBER($R408),N(INDEX(Règles!$E$5:$E$17,MATCH($O408,Règles!$A$5:$A$17,0)))&gt;0),$R408/INDEX(Règles!$E$5:$E$17,MATCH($O408,Règles!$A$5:$A$17,0)),""),IF(OR($P408="ne compte pas",$P408="absence"),0,""))),"")</f>
        <v/>
      </c>
      <c r="T408" s="26" t="n">
        <f aca="false">IF(AND(ISNUMBER($A408),$B408&lt;&gt;"",$G408&lt;&gt;"",$P408&lt;&gt;"absence"),1,0)</f>
        <v>0</v>
      </c>
      <c r="U408" s="26" t="n">
        <f aca="false">IF($T408=1,IF(COUNTIFS($B$2:$B408,$B408,$A$2:$A408,$A408,$T$2:$T408,1)=1,1,0),0)</f>
        <v>0</v>
      </c>
      <c r="V408" s="29" t="str">
        <f aca="false">IF(AND($A408="",$B408="",$G408=""),"",IF(NOT(ISNUMBER($A408)),"Date manquante ou non reconnue",IF($B408="","Technicien manquant",IF(COUNTIF(Production!$A$7:$A$21,$B408)=0,"Technicien absent de la liste (onglet Production)",IF($G408="","Code BPU manquant (colonne G)",IF($O408="?","Code BPU inconnu (onglet Prestations)",IF($P408="?","Catégorie inconnue (onglet Règles)",IF(AND($E408&lt;&gt;"",NOT(ISNUMBER($E408))),"Quantité non reconnue",IF(AND($P408="au prix",NOT(ISNUMBER($Q408))),"Prix sur devis à saisir (colonne I)",IF($S408="","Règle à compléter (onglet Règles)",""))))))))))</f>
        <v/>
      </c>
    </row>
    <row r="409" customFormat="false" ht="15" hidden="false" customHeight="false" outlineLevel="0" collapsed="false">
      <c r="A409" s="23"/>
      <c r="I409" s="24"/>
      <c r="J409" s="24"/>
      <c r="N409" s="25"/>
      <c r="O409" s="26" t="str">
        <f aca="false">IF($G409="","",IFERROR(INDEX(Prestations!$F$5:$F$256,MATCH($G409,Prestations!$B$5:$B$256,0)),"?"))</f>
        <v/>
      </c>
      <c r="P409" s="26" t="str">
        <f aca="false">IF($O409="","",IF($O409="?","?",IFERROR(INDEX(Règles!$C$5:$C$17,MATCH($O409,Règles!$A$5:$A$17,0)),"?")))</f>
        <v/>
      </c>
      <c r="Q409" s="27" t="str">
        <f aca="false">IF($G409="","",IF(ISNUMBER($I409),$I409,IFERROR(IF(ISNUMBER(INDEX(Prestations!$E$5:$E$256,MATCH($G409,Prestations!$B$5:$B$256,0))),INDEX(Prestations!$E$5:$E$256,MATCH($G409,Prestations!$B$5:$B$256,0)),""),"")))</f>
        <v/>
      </c>
      <c r="R409" s="27" t="str">
        <f aca="false">IFERROR(IF(ISNUMBER($Q409),$Q409*IF($E409="",1,$E409),""),"")</f>
        <v/>
      </c>
      <c r="S409" s="28" t="str">
        <f aca="false">IFERROR(IF($P409="au nombre",IF(N(INDEX(Règles!$D$5:$D$17,MATCH($O409,Règles!$A$5:$A$17,0)))&gt;0,IF($E409="",1,$E409)/INDEX(Règles!$D$5:$D$17,MATCH($O409,Règles!$A$5:$A$17,0)),""),IF($P409="au prix",IF(AND(ISNUMBER($R409),N(INDEX(Règles!$E$5:$E$17,MATCH($O409,Règles!$A$5:$A$17,0)))&gt;0),$R409/INDEX(Règles!$E$5:$E$17,MATCH($O409,Règles!$A$5:$A$17,0)),""),IF(OR($P409="ne compte pas",$P409="absence"),0,""))),"")</f>
        <v/>
      </c>
      <c r="T409" s="26" t="n">
        <f aca="false">IF(AND(ISNUMBER($A409),$B409&lt;&gt;"",$G409&lt;&gt;"",$P409&lt;&gt;"absence"),1,0)</f>
        <v>0</v>
      </c>
      <c r="U409" s="26" t="n">
        <f aca="false">IF($T409=1,IF(COUNTIFS($B$2:$B409,$B409,$A$2:$A409,$A409,$T$2:$T409,1)=1,1,0),0)</f>
        <v>0</v>
      </c>
      <c r="V409" s="29" t="str">
        <f aca="false">IF(AND($A409="",$B409="",$G409=""),"",IF(NOT(ISNUMBER($A409)),"Date manquante ou non reconnue",IF($B409="","Technicien manquant",IF(COUNTIF(Production!$A$7:$A$21,$B409)=0,"Technicien absent de la liste (onglet Production)",IF($G409="","Code BPU manquant (colonne G)",IF($O409="?","Code BPU inconnu (onglet Prestations)",IF($P409="?","Catégorie inconnue (onglet Règles)",IF(AND($E409&lt;&gt;"",NOT(ISNUMBER($E409))),"Quantité non reconnue",IF(AND($P409="au prix",NOT(ISNUMBER($Q409))),"Prix sur devis à saisir (colonne I)",IF($S409="","Règle à compléter (onglet Règles)",""))))))))))</f>
        <v/>
      </c>
    </row>
    <row r="410" customFormat="false" ht="15" hidden="false" customHeight="false" outlineLevel="0" collapsed="false">
      <c r="A410" s="23"/>
      <c r="I410" s="24"/>
      <c r="J410" s="24"/>
      <c r="N410" s="25"/>
      <c r="O410" s="26" t="str">
        <f aca="false">IF($G410="","",IFERROR(INDEX(Prestations!$F$5:$F$256,MATCH($G410,Prestations!$B$5:$B$256,0)),"?"))</f>
        <v/>
      </c>
      <c r="P410" s="26" t="str">
        <f aca="false">IF($O410="","",IF($O410="?","?",IFERROR(INDEX(Règles!$C$5:$C$17,MATCH($O410,Règles!$A$5:$A$17,0)),"?")))</f>
        <v/>
      </c>
      <c r="Q410" s="27" t="str">
        <f aca="false">IF($G410="","",IF(ISNUMBER($I410),$I410,IFERROR(IF(ISNUMBER(INDEX(Prestations!$E$5:$E$256,MATCH($G410,Prestations!$B$5:$B$256,0))),INDEX(Prestations!$E$5:$E$256,MATCH($G410,Prestations!$B$5:$B$256,0)),""),"")))</f>
        <v/>
      </c>
      <c r="R410" s="27" t="str">
        <f aca="false">IFERROR(IF(ISNUMBER($Q410),$Q410*IF($E410="",1,$E410),""),"")</f>
        <v/>
      </c>
      <c r="S410" s="28" t="str">
        <f aca="false">IFERROR(IF($P410="au nombre",IF(N(INDEX(Règles!$D$5:$D$17,MATCH($O410,Règles!$A$5:$A$17,0)))&gt;0,IF($E410="",1,$E410)/INDEX(Règles!$D$5:$D$17,MATCH($O410,Règles!$A$5:$A$17,0)),""),IF($P410="au prix",IF(AND(ISNUMBER($R410),N(INDEX(Règles!$E$5:$E$17,MATCH($O410,Règles!$A$5:$A$17,0)))&gt;0),$R410/INDEX(Règles!$E$5:$E$17,MATCH($O410,Règles!$A$5:$A$17,0)),""),IF(OR($P410="ne compte pas",$P410="absence"),0,""))),"")</f>
        <v/>
      </c>
      <c r="T410" s="26" t="n">
        <f aca="false">IF(AND(ISNUMBER($A410),$B410&lt;&gt;"",$G410&lt;&gt;"",$P410&lt;&gt;"absence"),1,0)</f>
        <v>0</v>
      </c>
      <c r="U410" s="26" t="n">
        <f aca="false">IF($T410=1,IF(COUNTIFS($B$2:$B410,$B410,$A$2:$A410,$A410,$T$2:$T410,1)=1,1,0),0)</f>
        <v>0</v>
      </c>
      <c r="V410" s="29" t="str">
        <f aca="false">IF(AND($A410="",$B410="",$G410=""),"",IF(NOT(ISNUMBER($A410)),"Date manquante ou non reconnue",IF($B410="","Technicien manquant",IF(COUNTIF(Production!$A$7:$A$21,$B410)=0,"Technicien absent de la liste (onglet Production)",IF($G410="","Code BPU manquant (colonne G)",IF($O410="?","Code BPU inconnu (onglet Prestations)",IF($P410="?","Catégorie inconnue (onglet Règles)",IF(AND($E410&lt;&gt;"",NOT(ISNUMBER($E410))),"Quantité non reconnue",IF(AND($P410="au prix",NOT(ISNUMBER($Q410))),"Prix sur devis à saisir (colonne I)",IF($S410="","Règle à compléter (onglet Règles)",""))))))))))</f>
        <v/>
      </c>
    </row>
    <row r="411" customFormat="false" ht="15" hidden="false" customHeight="false" outlineLevel="0" collapsed="false">
      <c r="A411" s="23"/>
      <c r="I411" s="24"/>
      <c r="J411" s="24"/>
      <c r="N411" s="25"/>
      <c r="O411" s="26" t="str">
        <f aca="false">IF($G411="","",IFERROR(INDEX(Prestations!$F$5:$F$256,MATCH($G411,Prestations!$B$5:$B$256,0)),"?"))</f>
        <v/>
      </c>
      <c r="P411" s="26" t="str">
        <f aca="false">IF($O411="","",IF($O411="?","?",IFERROR(INDEX(Règles!$C$5:$C$17,MATCH($O411,Règles!$A$5:$A$17,0)),"?")))</f>
        <v/>
      </c>
      <c r="Q411" s="27" t="str">
        <f aca="false">IF($G411="","",IF(ISNUMBER($I411),$I411,IFERROR(IF(ISNUMBER(INDEX(Prestations!$E$5:$E$256,MATCH($G411,Prestations!$B$5:$B$256,0))),INDEX(Prestations!$E$5:$E$256,MATCH($G411,Prestations!$B$5:$B$256,0)),""),"")))</f>
        <v/>
      </c>
      <c r="R411" s="27" t="str">
        <f aca="false">IFERROR(IF(ISNUMBER($Q411),$Q411*IF($E411="",1,$E411),""),"")</f>
        <v/>
      </c>
      <c r="S411" s="28" t="str">
        <f aca="false">IFERROR(IF($P411="au nombre",IF(N(INDEX(Règles!$D$5:$D$17,MATCH($O411,Règles!$A$5:$A$17,0)))&gt;0,IF($E411="",1,$E411)/INDEX(Règles!$D$5:$D$17,MATCH($O411,Règles!$A$5:$A$17,0)),""),IF($P411="au prix",IF(AND(ISNUMBER($R411),N(INDEX(Règles!$E$5:$E$17,MATCH($O411,Règles!$A$5:$A$17,0)))&gt;0),$R411/INDEX(Règles!$E$5:$E$17,MATCH($O411,Règles!$A$5:$A$17,0)),""),IF(OR($P411="ne compte pas",$P411="absence"),0,""))),"")</f>
        <v/>
      </c>
      <c r="T411" s="26" t="n">
        <f aca="false">IF(AND(ISNUMBER($A411),$B411&lt;&gt;"",$G411&lt;&gt;"",$P411&lt;&gt;"absence"),1,0)</f>
        <v>0</v>
      </c>
      <c r="U411" s="26" t="n">
        <f aca="false">IF($T411=1,IF(COUNTIFS($B$2:$B411,$B411,$A$2:$A411,$A411,$T$2:$T411,1)=1,1,0),0)</f>
        <v>0</v>
      </c>
      <c r="V411" s="29" t="str">
        <f aca="false">IF(AND($A411="",$B411="",$G411=""),"",IF(NOT(ISNUMBER($A411)),"Date manquante ou non reconnue",IF($B411="","Technicien manquant",IF(COUNTIF(Production!$A$7:$A$21,$B411)=0,"Technicien absent de la liste (onglet Production)",IF($G411="","Code BPU manquant (colonne G)",IF($O411="?","Code BPU inconnu (onglet Prestations)",IF($P411="?","Catégorie inconnue (onglet Règles)",IF(AND($E411&lt;&gt;"",NOT(ISNUMBER($E411))),"Quantité non reconnue",IF(AND($P411="au prix",NOT(ISNUMBER($Q411))),"Prix sur devis à saisir (colonne I)",IF($S411="","Règle à compléter (onglet Règles)",""))))))))))</f>
        <v/>
      </c>
    </row>
    <row r="412" customFormat="false" ht="15" hidden="false" customHeight="false" outlineLevel="0" collapsed="false">
      <c r="A412" s="23"/>
      <c r="I412" s="24"/>
      <c r="J412" s="24"/>
      <c r="N412" s="25"/>
      <c r="O412" s="26" t="str">
        <f aca="false">IF($G412="","",IFERROR(INDEX(Prestations!$F$5:$F$256,MATCH($G412,Prestations!$B$5:$B$256,0)),"?"))</f>
        <v/>
      </c>
      <c r="P412" s="26" t="str">
        <f aca="false">IF($O412="","",IF($O412="?","?",IFERROR(INDEX(Règles!$C$5:$C$17,MATCH($O412,Règles!$A$5:$A$17,0)),"?")))</f>
        <v/>
      </c>
      <c r="Q412" s="27" t="str">
        <f aca="false">IF($G412="","",IF(ISNUMBER($I412),$I412,IFERROR(IF(ISNUMBER(INDEX(Prestations!$E$5:$E$256,MATCH($G412,Prestations!$B$5:$B$256,0))),INDEX(Prestations!$E$5:$E$256,MATCH($G412,Prestations!$B$5:$B$256,0)),""),"")))</f>
        <v/>
      </c>
      <c r="R412" s="27" t="str">
        <f aca="false">IFERROR(IF(ISNUMBER($Q412),$Q412*IF($E412="",1,$E412),""),"")</f>
        <v/>
      </c>
      <c r="S412" s="28" t="str">
        <f aca="false">IFERROR(IF($P412="au nombre",IF(N(INDEX(Règles!$D$5:$D$17,MATCH($O412,Règles!$A$5:$A$17,0)))&gt;0,IF($E412="",1,$E412)/INDEX(Règles!$D$5:$D$17,MATCH($O412,Règles!$A$5:$A$17,0)),""),IF($P412="au prix",IF(AND(ISNUMBER($R412),N(INDEX(Règles!$E$5:$E$17,MATCH($O412,Règles!$A$5:$A$17,0)))&gt;0),$R412/INDEX(Règles!$E$5:$E$17,MATCH($O412,Règles!$A$5:$A$17,0)),""),IF(OR($P412="ne compte pas",$P412="absence"),0,""))),"")</f>
        <v/>
      </c>
      <c r="T412" s="26" t="n">
        <f aca="false">IF(AND(ISNUMBER($A412),$B412&lt;&gt;"",$G412&lt;&gt;"",$P412&lt;&gt;"absence"),1,0)</f>
        <v>0</v>
      </c>
      <c r="U412" s="26" t="n">
        <f aca="false">IF($T412=1,IF(COUNTIFS($B$2:$B412,$B412,$A$2:$A412,$A412,$T$2:$T412,1)=1,1,0),0)</f>
        <v>0</v>
      </c>
      <c r="V412" s="29" t="str">
        <f aca="false">IF(AND($A412="",$B412="",$G412=""),"",IF(NOT(ISNUMBER($A412)),"Date manquante ou non reconnue",IF($B412="","Technicien manquant",IF(COUNTIF(Production!$A$7:$A$21,$B412)=0,"Technicien absent de la liste (onglet Production)",IF($G412="","Code BPU manquant (colonne G)",IF($O412="?","Code BPU inconnu (onglet Prestations)",IF($P412="?","Catégorie inconnue (onglet Règles)",IF(AND($E412&lt;&gt;"",NOT(ISNUMBER($E412))),"Quantité non reconnue",IF(AND($P412="au prix",NOT(ISNUMBER($Q412))),"Prix sur devis à saisir (colonne I)",IF($S412="","Règle à compléter (onglet Règles)",""))))))))))</f>
        <v/>
      </c>
    </row>
    <row r="413" customFormat="false" ht="15" hidden="false" customHeight="false" outlineLevel="0" collapsed="false">
      <c r="A413" s="23"/>
      <c r="I413" s="24"/>
      <c r="J413" s="24"/>
      <c r="N413" s="25"/>
      <c r="O413" s="26" t="str">
        <f aca="false">IF($G413="","",IFERROR(INDEX(Prestations!$F$5:$F$256,MATCH($G413,Prestations!$B$5:$B$256,0)),"?"))</f>
        <v/>
      </c>
      <c r="P413" s="26" t="str">
        <f aca="false">IF($O413="","",IF($O413="?","?",IFERROR(INDEX(Règles!$C$5:$C$17,MATCH($O413,Règles!$A$5:$A$17,0)),"?")))</f>
        <v/>
      </c>
      <c r="Q413" s="27" t="str">
        <f aca="false">IF($G413="","",IF(ISNUMBER($I413),$I413,IFERROR(IF(ISNUMBER(INDEX(Prestations!$E$5:$E$256,MATCH($G413,Prestations!$B$5:$B$256,0))),INDEX(Prestations!$E$5:$E$256,MATCH($G413,Prestations!$B$5:$B$256,0)),""),"")))</f>
        <v/>
      </c>
      <c r="R413" s="27" t="str">
        <f aca="false">IFERROR(IF(ISNUMBER($Q413),$Q413*IF($E413="",1,$E413),""),"")</f>
        <v/>
      </c>
      <c r="S413" s="28" t="str">
        <f aca="false">IFERROR(IF($P413="au nombre",IF(N(INDEX(Règles!$D$5:$D$17,MATCH($O413,Règles!$A$5:$A$17,0)))&gt;0,IF($E413="",1,$E413)/INDEX(Règles!$D$5:$D$17,MATCH($O413,Règles!$A$5:$A$17,0)),""),IF($P413="au prix",IF(AND(ISNUMBER($R413),N(INDEX(Règles!$E$5:$E$17,MATCH($O413,Règles!$A$5:$A$17,0)))&gt;0),$R413/INDEX(Règles!$E$5:$E$17,MATCH($O413,Règles!$A$5:$A$17,0)),""),IF(OR($P413="ne compte pas",$P413="absence"),0,""))),"")</f>
        <v/>
      </c>
      <c r="T413" s="26" t="n">
        <f aca="false">IF(AND(ISNUMBER($A413),$B413&lt;&gt;"",$G413&lt;&gt;"",$P413&lt;&gt;"absence"),1,0)</f>
        <v>0</v>
      </c>
      <c r="U413" s="26" t="n">
        <f aca="false">IF($T413=1,IF(COUNTIFS($B$2:$B413,$B413,$A$2:$A413,$A413,$T$2:$T413,1)=1,1,0),0)</f>
        <v>0</v>
      </c>
      <c r="V413" s="29" t="str">
        <f aca="false">IF(AND($A413="",$B413="",$G413=""),"",IF(NOT(ISNUMBER($A413)),"Date manquante ou non reconnue",IF($B413="","Technicien manquant",IF(COUNTIF(Production!$A$7:$A$21,$B413)=0,"Technicien absent de la liste (onglet Production)",IF($G413="","Code BPU manquant (colonne G)",IF($O413="?","Code BPU inconnu (onglet Prestations)",IF($P413="?","Catégorie inconnue (onglet Règles)",IF(AND($E413&lt;&gt;"",NOT(ISNUMBER($E413))),"Quantité non reconnue",IF(AND($P413="au prix",NOT(ISNUMBER($Q413))),"Prix sur devis à saisir (colonne I)",IF($S413="","Règle à compléter (onglet Règles)",""))))))))))</f>
        <v/>
      </c>
    </row>
    <row r="414" customFormat="false" ht="15" hidden="false" customHeight="false" outlineLevel="0" collapsed="false">
      <c r="A414" s="23"/>
      <c r="I414" s="24"/>
      <c r="J414" s="24"/>
      <c r="N414" s="25"/>
      <c r="O414" s="26" t="str">
        <f aca="false">IF($G414="","",IFERROR(INDEX(Prestations!$F$5:$F$256,MATCH($G414,Prestations!$B$5:$B$256,0)),"?"))</f>
        <v/>
      </c>
      <c r="P414" s="26" t="str">
        <f aca="false">IF($O414="","",IF($O414="?","?",IFERROR(INDEX(Règles!$C$5:$C$17,MATCH($O414,Règles!$A$5:$A$17,0)),"?")))</f>
        <v/>
      </c>
      <c r="Q414" s="27" t="str">
        <f aca="false">IF($G414="","",IF(ISNUMBER($I414),$I414,IFERROR(IF(ISNUMBER(INDEX(Prestations!$E$5:$E$256,MATCH($G414,Prestations!$B$5:$B$256,0))),INDEX(Prestations!$E$5:$E$256,MATCH($G414,Prestations!$B$5:$B$256,0)),""),"")))</f>
        <v/>
      </c>
      <c r="R414" s="27" t="str">
        <f aca="false">IFERROR(IF(ISNUMBER($Q414),$Q414*IF($E414="",1,$E414),""),"")</f>
        <v/>
      </c>
      <c r="S414" s="28" t="str">
        <f aca="false">IFERROR(IF($P414="au nombre",IF(N(INDEX(Règles!$D$5:$D$17,MATCH($O414,Règles!$A$5:$A$17,0)))&gt;0,IF($E414="",1,$E414)/INDEX(Règles!$D$5:$D$17,MATCH($O414,Règles!$A$5:$A$17,0)),""),IF($P414="au prix",IF(AND(ISNUMBER($R414),N(INDEX(Règles!$E$5:$E$17,MATCH($O414,Règles!$A$5:$A$17,0)))&gt;0),$R414/INDEX(Règles!$E$5:$E$17,MATCH($O414,Règles!$A$5:$A$17,0)),""),IF(OR($P414="ne compte pas",$P414="absence"),0,""))),"")</f>
        <v/>
      </c>
      <c r="T414" s="26" t="n">
        <f aca="false">IF(AND(ISNUMBER($A414),$B414&lt;&gt;"",$G414&lt;&gt;"",$P414&lt;&gt;"absence"),1,0)</f>
        <v>0</v>
      </c>
      <c r="U414" s="26" t="n">
        <f aca="false">IF($T414=1,IF(COUNTIFS($B$2:$B414,$B414,$A$2:$A414,$A414,$T$2:$T414,1)=1,1,0),0)</f>
        <v>0</v>
      </c>
      <c r="V414" s="29" t="str">
        <f aca="false">IF(AND($A414="",$B414="",$G414=""),"",IF(NOT(ISNUMBER($A414)),"Date manquante ou non reconnue",IF($B414="","Technicien manquant",IF(COUNTIF(Production!$A$7:$A$21,$B414)=0,"Technicien absent de la liste (onglet Production)",IF($G414="","Code BPU manquant (colonne G)",IF($O414="?","Code BPU inconnu (onglet Prestations)",IF($P414="?","Catégorie inconnue (onglet Règles)",IF(AND($E414&lt;&gt;"",NOT(ISNUMBER($E414))),"Quantité non reconnue",IF(AND($P414="au prix",NOT(ISNUMBER($Q414))),"Prix sur devis à saisir (colonne I)",IF($S414="","Règle à compléter (onglet Règles)",""))))))))))</f>
        <v/>
      </c>
    </row>
    <row r="415" customFormat="false" ht="15" hidden="false" customHeight="false" outlineLevel="0" collapsed="false">
      <c r="A415" s="23"/>
      <c r="I415" s="24"/>
      <c r="J415" s="24"/>
      <c r="N415" s="25"/>
      <c r="O415" s="26" t="str">
        <f aca="false">IF($G415="","",IFERROR(INDEX(Prestations!$F$5:$F$256,MATCH($G415,Prestations!$B$5:$B$256,0)),"?"))</f>
        <v/>
      </c>
      <c r="P415" s="26" t="str">
        <f aca="false">IF($O415="","",IF($O415="?","?",IFERROR(INDEX(Règles!$C$5:$C$17,MATCH($O415,Règles!$A$5:$A$17,0)),"?")))</f>
        <v/>
      </c>
      <c r="Q415" s="27" t="str">
        <f aca="false">IF($G415="","",IF(ISNUMBER($I415),$I415,IFERROR(IF(ISNUMBER(INDEX(Prestations!$E$5:$E$256,MATCH($G415,Prestations!$B$5:$B$256,0))),INDEX(Prestations!$E$5:$E$256,MATCH($G415,Prestations!$B$5:$B$256,0)),""),"")))</f>
        <v/>
      </c>
      <c r="R415" s="27" t="str">
        <f aca="false">IFERROR(IF(ISNUMBER($Q415),$Q415*IF($E415="",1,$E415),""),"")</f>
        <v/>
      </c>
      <c r="S415" s="28" t="str">
        <f aca="false">IFERROR(IF($P415="au nombre",IF(N(INDEX(Règles!$D$5:$D$17,MATCH($O415,Règles!$A$5:$A$17,0)))&gt;0,IF($E415="",1,$E415)/INDEX(Règles!$D$5:$D$17,MATCH($O415,Règles!$A$5:$A$17,0)),""),IF($P415="au prix",IF(AND(ISNUMBER($R415),N(INDEX(Règles!$E$5:$E$17,MATCH($O415,Règles!$A$5:$A$17,0)))&gt;0),$R415/INDEX(Règles!$E$5:$E$17,MATCH($O415,Règles!$A$5:$A$17,0)),""),IF(OR($P415="ne compte pas",$P415="absence"),0,""))),"")</f>
        <v/>
      </c>
      <c r="T415" s="26" t="n">
        <f aca="false">IF(AND(ISNUMBER($A415),$B415&lt;&gt;"",$G415&lt;&gt;"",$P415&lt;&gt;"absence"),1,0)</f>
        <v>0</v>
      </c>
      <c r="U415" s="26" t="n">
        <f aca="false">IF($T415=1,IF(COUNTIFS($B$2:$B415,$B415,$A$2:$A415,$A415,$T$2:$T415,1)=1,1,0),0)</f>
        <v>0</v>
      </c>
      <c r="V415" s="29" t="str">
        <f aca="false">IF(AND($A415="",$B415="",$G415=""),"",IF(NOT(ISNUMBER($A415)),"Date manquante ou non reconnue",IF($B415="","Technicien manquant",IF(COUNTIF(Production!$A$7:$A$21,$B415)=0,"Technicien absent de la liste (onglet Production)",IF($G415="","Code BPU manquant (colonne G)",IF($O415="?","Code BPU inconnu (onglet Prestations)",IF($P415="?","Catégorie inconnue (onglet Règles)",IF(AND($E415&lt;&gt;"",NOT(ISNUMBER($E415))),"Quantité non reconnue",IF(AND($P415="au prix",NOT(ISNUMBER($Q415))),"Prix sur devis à saisir (colonne I)",IF($S415="","Règle à compléter (onglet Règles)",""))))))))))</f>
        <v/>
      </c>
    </row>
    <row r="416" customFormat="false" ht="15" hidden="false" customHeight="false" outlineLevel="0" collapsed="false">
      <c r="A416" s="23"/>
      <c r="I416" s="24"/>
      <c r="J416" s="24"/>
      <c r="N416" s="25"/>
      <c r="O416" s="26" t="str">
        <f aca="false">IF($G416="","",IFERROR(INDEX(Prestations!$F$5:$F$256,MATCH($G416,Prestations!$B$5:$B$256,0)),"?"))</f>
        <v/>
      </c>
      <c r="P416" s="26" t="str">
        <f aca="false">IF($O416="","",IF($O416="?","?",IFERROR(INDEX(Règles!$C$5:$C$17,MATCH($O416,Règles!$A$5:$A$17,0)),"?")))</f>
        <v/>
      </c>
      <c r="Q416" s="27" t="str">
        <f aca="false">IF($G416="","",IF(ISNUMBER($I416),$I416,IFERROR(IF(ISNUMBER(INDEX(Prestations!$E$5:$E$256,MATCH($G416,Prestations!$B$5:$B$256,0))),INDEX(Prestations!$E$5:$E$256,MATCH($G416,Prestations!$B$5:$B$256,0)),""),"")))</f>
        <v/>
      </c>
      <c r="R416" s="27" t="str">
        <f aca="false">IFERROR(IF(ISNUMBER($Q416),$Q416*IF($E416="",1,$E416),""),"")</f>
        <v/>
      </c>
      <c r="S416" s="28" t="str">
        <f aca="false">IFERROR(IF($P416="au nombre",IF(N(INDEX(Règles!$D$5:$D$17,MATCH($O416,Règles!$A$5:$A$17,0)))&gt;0,IF($E416="",1,$E416)/INDEX(Règles!$D$5:$D$17,MATCH($O416,Règles!$A$5:$A$17,0)),""),IF($P416="au prix",IF(AND(ISNUMBER($R416),N(INDEX(Règles!$E$5:$E$17,MATCH($O416,Règles!$A$5:$A$17,0)))&gt;0),$R416/INDEX(Règles!$E$5:$E$17,MATCH($O416,Règles!$A$5:$A$17,0)),""),IF(OR($P416="ne compte pas",$P416="absence"),0,""))),"")</f>
        <v/>
      </c>
      <c r="T416" s="26" t="n">
        <f aca="false">IF(AND(ISNUMBER($A416),$B416&lt;&gt;"",$G416&lt;&gt;"",$P416&lt;&gt;"absence"),1,0)</f>
        <v>0</v>
      </c>
      <c r="U416" s="26" t="n">
        <f aca="false">IF($T416=1,IF(COUNTIFS($B$2:$B416,$B416,$A$2:$A416,$A416,$T$2:$T416,1)=1,1,0),0)</f>
        <v>0</v>
      </c>
      <c r="V416" s="29" t="str">
        <f aca="false">IF(AND($A416="",$B416="",$G416=""),"",IF(NOT(ISNUMBER($A416)),"Date manquante ou non reconnue",IF($B416="","Technicien manquant",IF(COUNTIF(Production!$A$7:$A$21,$B416)=0,"Technicien absent de la liste (onglet Production)",IF($G416="","Code BPU manquant (colonne G)",IF($O416="?","Code BPU inconnu (onglet Prestations)",IF($P416="?","Catégorie inconnue (onglet Règles)",IF(AND($E416&lt;&gt;"",NOT(ISNUMBER($E416))),"Quantité non reconnue",IF(AND($P416="au prix",NOT(ISNUMBER($Q416))),"Prix sur devis à saisir (colonne I)",IF($S416="","Règle à compléter (onglet Règles)",""))))))))))</f>
        <v/>
      </c>
    </row>
    <row r="417" customFormat="false" ht="15" hidden="false" customHeight="false" outlineLevel="0" collapsed="false">
      <c r="A417" s="23"/>
      <c r="I417" s="24"/>
      <c r="J417" s="24"/>
      <c r="N417" s="25"/>
      <c r="O417" s="26" t="str">
        <f aca="false">IF($G417="","",IFERROR(INDEX(Prestations!$F$5:$F$256,MATCH($G417,Prestations!$B$5:$B$256,0)),"?"))</f>
        <v/>
      </c>
      <c r="P417" s="26" t="str">
        <f aca="false">IF($O417="","",IF($O417="?","?",IFERROR(INDEX(Règles!$C$5:$C$17,MATCH($O417,Règles!$A$5:$A$17,0)),"?")))</f>
        <v/>
      </c>
      <c r="Q417" s="27" t="str">
        <f aca="false">IF($G417="","",IF(ISNUMBER($I417),$I417,IFERROR(IF(ISNUMBER(INDEX(Prestations!$E$5:$E$256,MATCH($G417,Prestations!$B$5:$B$256,0))),INDEX(Prestations!$E$5:$E$256,MATCH($G417,Prestations!$B$5:$B$256,0)),""),"")))</f>
        <v/>
      </c>
      <c r="R417" s="27" t="str">
        <f aca="false">IFERROR(IF(ISNUMBER($Q417),$Q417*IF($E417="",1,$E417),""),"")</f>
        <v/>
      </c>
      <c r="S417" s="28" t="str">
        <f aca="false">IFERROR(IF($P417="au nombre",IF(N(INDEX(Règles!$D$5:$D$17,MATCH($O417,Règles!$A$5:$A$17,0)))&gt;0,IF($E417="",1,$E417)/INDEX(Règles!$D$5:$D$17,MATCH($O417,Règles!$A$5:$A$17,0)),""),IF($P417="au prix",IF(AND(ISNUMBER($R417),N(INDEX(Règles!$E$5:$E$17,MATCH($O417,Règles!$A$5:$A$17,0)))&gt;0),$R417/INDEX(Règles!$E$5:$E$17,MATCH($O417,Règles!$A$5:$A$17,0)),""),IF(OR($P417="ne compte pas",$P417="absence"),0,""))),"")</f>
        <v/>
      </c>
      <c r="T417" s="26" t="n">
        <f aca="false">IF(AND(ISNUMBER($A417),$B417&lt;&gt;"",$G417&lt;&gt;"",$P417&lt;&gt;"absence"),1,0)</f>
        <v>0</v>
      </c>
      <c r="U417" s="26" t="n">
        <f aca="false">IF($T417=1,IF(COUNTIFS($B$2:$B417,$B417,$A$2:$A417,$A417,$T$2:$T417,1)=1,1,0),0)</f>
        <v>0</v>
      </c>
      <c r="V417" s="29" t="str">
        <f aca="false">IF(AND($A417="",$B417="",$G417=""),"",IF(NOT(ISNUMBER($A417)),"Date manquante ou non reconnue",IF($B417="","Technicien manquant",IF(COUNTIF(Production!$A$7:$A$21,$B417)=0,"Technicien absent de la liste (onglet Production)",IF($G417="","Code BPU manquant (colonne G)",IF($O417="?","Code BPU inconnu (onglet Prestations)",IF($P417="?","Catégorie inconnue (onglet Règles)",IF(AND($E417&lt;&gt;"",NOT(ISNUMBER($E417))),"Quantité non reconnue",IF(AND($P417="au prix",NOT(ISNUMBER($Q417))),"Prix sur devis à saisir (colonne I)",IF($S417="","Règle à compléter (onglet Règles)",""))))))))))</f>
        <v/>
      </c>
    </row>
    <row r="418" customFormat="false" ht="15" hidden="false" customHeight="false" outlineLevel="0" collapsed="false">
      <c r="A418" s="23"/>
      <c r="I418" s="24"/>
      <c r="J418" s="24"/>
      <c r="N418" s="25"/>
      <c r="O418" s="26" t="str">
        <f aca="false">IF($G418="","",IFERROR(INDEX(Prestations!$F$5:$F$256,MATCH($G418,Prestations!$B$5:$B$256,0)),"?"))</f>
        <v/>
      </c>
      <c r="P418" s="26" t="str">
        <f aca="false">IF($O418="","",IF($O418="?","?",IFERROR(INDEX(Règles!$C$5:$C$17,MATCH($O418,Règles!$A$5:$A$17,0)),"?")))</f>
        <v/>
      </c>
      <c r="Q418" s="27" t="str">
        <f aca="false">IF($G418="","",IF(ISNUMBER($I418),$I418,IFERROR(IF(ISNUMBER(INDEX(Prestations!$E$5:$E$256,MATCH($G418,Prestations!$B$5:$B$256,0))),INDEX(Prestations!$E$5:$E$256,MATCH($G418,Prestations!$B$5:$B$256,0)),""),"")))</f>
        <v/>
      </c>
      <c r="R418" s="27" t="str">
        <f aca="false">IFERROR(IF(ISNUMBER($Q418),$Q418*IF($E418="",1,$E418),""),"")</f>
        <v/>
      </c>
      <c r="S418" s="28" t="str">
        <f aca="false">IFERROR(IF($P418="au nombre",IF(N(INDEX(Règles!$D$5:$D$17,MATCH($O418,Règles!$A$5:$A$17,0)))&gt;0,IF($E418="",1,$E418)/INDEX(Règles!$D$5:$D$17,MATCH($O418,Règles!$A$5:$A$17,0)),""),IF($P418="au prix",IF(AND(ISNUMBER($R418),N(INDEX(Règles!$E$5:$E$17,MATCH($O418,Règles!$A$5:$A$17,0)))&gt;0),$R418/INDEX(Règles!$E$5:$E$17,MATCH($O418,Règles!$A$5:$A$17,0)),""),IF(OR($P418="ne compte pas",$P418="absence"),0,""))),"")</f>
        <v/>
      </c>
      <c r="T418" s="26" t="n">
        <f aca="false">IF(AND(ISNUMBER($A418),$B418&lt;&gt;"",$G418&lt;&gt;"",$P418&lt;&gt;"absence"),1,0)</f>
        <v>0</v>
      </c>
      <c r="U418" s="26" t="n">
        <f aca="false">IF($T418=1,IF(COUNTIFS($B$2:$B418,$B418,$A$2:$A418,$A418,$T$2:$T418,1)=1,1,0),0)</f>
        <v>0</v>
      </c>
      <c r="V418" s="29" t="str">
        <f aca="false">IF(AND($A418="",$B418="",$G418=""),"",IF(NOT(ISNUMBER($A418)),"Date manquante ou non reconnue",IF($B418="","Technicien manquant",IF(COUNTIF(Production!$A$7:$A$21,$B418)=0,"Technicien absent de la liste (onglet Production)",IF($G418="","Code BPU manquant (colonne G)",IF($O418="?","Code BPU inconnu (onglet Prestations)",IF($P418="?","Catégorie inconnue (onglet Règles)",IF(AND($E418&lt;&gt;"",NOT(ISNUMBER($E418))),"Quantité non reconnue",IF(AND($P418="au prix",NOT(ISNUMBER($Q418))),"Prix sur devis à saisir (colonne I)",IF($S418="","Règle à compléter (onglet Règles)",""))))))))))</f>
        <v/>
      </c>
    </row>
    <row r="419" customFormat="false" ht="15" hidden="false" customHeight="false" outlineLevel="0" collapsed="false">
      <c r="A419" s="23"/>
      <c r="I419" s="24"/>
      <c r="J419" s="24"/>
      <c r="N419" s="25"/>
      <c r="O419" s="26" t="str">
        <f aca="false">IF($G419="","",IFERROR(INDEX(Prestations!$F$5:$F$256,MATCH($G419,Prestations!$B$5:$B$256,0)),"?"))</f>
        <v/>
      </c>
      <c r="P419" s="26" t="str">
        <f aca="false">IF($O419="","",IF($O419="?","?",IFERROR(INDEX(Règles!$C$5:$C$17,MATCH($O419,Règles!$A$5:$A$17,0)),"?")))</f>
        <v/>
      </c>
      <c r="Q419" s="27" t="str">
        <f aca="false">IF($G419="","",IF(ISNUMBER($I419),$I419,IFERROR(IF(ISNUMBER(INDEX(Prestations!$E$5:$E$256,MATCH($G419,Prestations!$B$5:$B$256,0))),INDEX(Prestations!$E$5:$E$256,MATCH($G419,Prestations!$B$5:$B$256,0)),""),"")))</f>
        <v/>
      </c>
      <c r="R419" s="27" t="str">
        <f aca="false">IFERROR(IF(ISNUMBER($Q419),$Q419*IF($E419="",1,$E419),""),"")</f>
        <v/>
      </c>
      <c r="S419" s="28" t="str">
        <f aca="false">IFERROR(IF($P419="au nombre",IF(N(INDEX(Règles!$D$5:$D$17,MATCH($O419,Règles!$A$5:$A$17,0)))&gt;0,IF($E419="",1,$E419)/INDEX(Règles!$D$5:$D$17,MATCH($O419,Règles!$A$5:$A$17,0)),""),IF($P419="au prix",IF(AND(ISNUMBER($R419),N(INDEX(Règles!$E$5:$E$17,MATCH($O419,Règles!$A$5:$A$17,0)))&gt;0),$R419/INDEX(Règles!$E$5:$E$17,MATCH($O419,Règles!$A$5:$A$17,0)),""),IF(OR($P419="ne compte pas",$P419="absence"),0,""))),"")</f>
        <v/>
      </c>
      <c r="T419" s="26" t="n">
        <f aca="false">IF(AND(ISNUMBER($A419),$B419&lt;&gt;"",$G419&lt;&gt;"",$P419&lt;&gt;"absence"),1,0)</f>
        <v>0</v>
      </c>
      <c r="U419" s="26" t="n">
        <f aca="false">IF($T419=1,IF(COUNTIFS($B$2:$B419,$B419,$A$2:$A419,$A419,$T$2:$T419,1)=1,1,0),0)</f>
        <v>0</v>
      </c>
      <c r="V419" s="29" t="str">
        <f aca="false">IF(AND($A419="",$B419="",$G419=""),"",IF(NOT(ISNUMBER($A419)),"Date manquante ou non reconnue",IF($B419="","Technicien manquant",IF(COUNTIF(Production!$A$7:$A$21,$B419)=0,"Technicien absent de la liste (onglet Production)",IF($G419="","Code BPU manquant (colonne G)",IF($O419="?","Code BPU inconnu (onglet Prestations)",IF($P419="?","Catégorie inconnue (onglet Règles)",IF(AND($E419&lt;&gt;"",NOT(ISNUMBER($E419))),"Quantité non reconnue",IF(AND($P419="au prix",NOT(ISNUMBER($Q419))),"Prix sur devis à saisir (colonne I)",IF($S419="","Règle à compléter (onglet Règles)",""))))))))))</f>
        <v/>
      </c>
    </row>
    <row r="420" customFormat="false" ht="15" hidden="false" customHeight="false" outlineLevel="0" collapsed="false">
      <c r="A420" s="23"/>
      <c r="I420" s="24"/>
      <c r="J420" s="24"/>
      <c r="N420" s="25"/>
      <c r="O420" s="26" t="str">
        <f aca="false">IF($G420="","",IFERROR(INDEX(Prestations!$F$5:$F$256,MATCH($G420,Prestations!$B$5:$B$256,0)),"?"))</f>
        <v/>
      </c>
      <c r="P420" s="26" t="str">
        <f aca="false">IF($O420="","",IF($O420="?","?",IFERROR(INDEX(Règles!$C$5:$C$17,MATCH($O420,Règles!$A$5:$A$17,0)),"?")))</f>
        <v/>
      </c>
      <c r="Q420" s="27" t="str">
        <f aca="false">IF($G420="","",IF(ISNUMBER($I420),$I420,IFERROR(IF(ISNUMBER(INDEX(Prestations!$E$5:$E$256,MATCH($G420,Prestations!$B$5:$B$256,0))),INDEX(Prestations!$E$5:$E$256,MATCH($G420,Prestations!$B$5:$B$256,0)),""),"")))</f>
        <v/>
      </c>
      <c r="R420" s="27" t="str">
        <f aca="false">IFERROR(IF(ISNUMBER($Q420),$Q420*IF($E420="",1,$E420),""),"")</f>
        <v/>
      </c>
      <c r="S420" s="28" t="str">
        <f aca="false">IFERROR(IF($P420="au nombre",IF(N(INDEX(Règles!$D$5:$D$17,MATCH($O420,Règles!$A$5:$A$17,0)))&gt;0,IF($E420="",1,$E420)/INDEX(Règles!$D$5:$D$17,MATCH($O420,Règles!$A$5:$A$17,0)),""),IF($P420="au prix",IF(AND(ISNUMBER($R420),N(INDEX(Règles!$E$5:$E$17,MATCH($O420,Règles!$A$5:$A$17,0)))&gt;0),$R420/INDEX(Règles!$E$5:$E$17,MATCH($O420,Règles!$A$5:$A$17,0)),""),IF(OR($P420="ne compte pas",$P420="absence"),0,""))),"")</f>
        <v/>
      </c>
      <c r="T420" s="26" t="n">
        <f aca="false">IF(AND(ISNUMBER($A420),$B420&lt;&gt;"",$G420&lt;&gt;"",$P420&lt;&gt;"absence"),1,0)</f>
        <v>0</v>
      </c>
      <c r="U420" s="26" t="n">
        <f aca="false">IF($T420=1,IF(COUNTIFS($B$2:$B420,$B420,$A$2:$A420,$A420,$T$2:$T420,1)=1,1,0),0)</f>
        <v>0</v>
      </c>
      <c r="V420" s="29" t="str">
        <f aca="false">IF(AND($A420="",$B420="",$G420=""),"",IF(NOT(ISNUMBER($A420)),"Date manquante ou non reconnue",IF($B420="","Technicien manquant",IF(COUNTIF(Production!$A$7:$A$21,$B420)=0,"Technicien absent de la liste (onglet Production)",IF($G420="","Code BPU manquant (colonne G)",IF($O420="?","Code BPU inconnu (onglet Prestations)",IF($P420="?","Catégorie inconnue (onglet Règles)",IF(AND($E420&lt;&gt;"",NOT(ISNUMBER($E420))),"Quantité non reconnue",IF(AND($P420="au prix",NOT(ISNUMBER($Q420))),"Prix sur devis à saisir (colonne I)",IF($S420="","Règle à compléter (onglet Règles)",""))))))))))</f>
        <v/>
      </c>
    </row>
    <row r="421" customFormat="false" ht="15" hidden="false" customHeight="false" outlineLevel="0" collapsed="false">
      <c r="A421" s="23"/>
      <c r="I421" s="24"/>
      <c r="J421" s="24"/>
      <c r="N421" s="25"/>
      <c r="O421" s="26" t="str">
        <f aca="false">IF($G421="","",IFERROR(INDEX(Prestations!$F$5:$F$256,MATCH($G421,Prestations!$B$5:$B$256,0)),"?"))</f>
        <v/>
      </c>
      <c r="P421" s="26" t="str">
        <f aca="false">IF($O421="","",IF($O421="?","?",IFERROR(INDEX(Règles!$C$5:$C$17,MATCH($O421,Règles!$A$5:$A$17,0)),"?")))</f>
        <v/>
      </c>
      <c r="Q421" s="27" t="str">
        <f aca="false">IF($G421="","",IF(ISNUMBER($I421),$I421,IFERROR(IF(ISNUMBER(INDEX(Prestations!$E$5:$E$256,MATCH($G421,Prestations!$B$5:$B$256,0))),INDEX(Prestations!$E$5:$E$256,MATCH($G421,Prestations!$B$5:$B$256,0)),""),"")))</f>
        <v/>
      </c>
      <c r="R421" s="27" t="str">
        <f aca="false">IFERROR(IF(ISNUMBER($Q421),$Q421*IF($E421="",1,$E421),""),"")</f>
        <v/>
      </c>
      <c r="S421" s="28" t="str">
        <f aca="false">IFERROR(IF($P421="au nombre",IF(N(INDEX(Règles!$D$5:$D$17,MATCH($O421,Règles!$A$5:$A$17,0)))&gt;0,IF($E421="",1,$E421)/INDEX(Règles!$D$5:$D$17,MATCH($O421,Règles!$A$5:$A$17,0)),""),IF($P421="au prix",IF(AND(ISNUMBER($R421),N(INDEX(Règles!$E$5:$E$17,MATCH($O421,Règles!$A$5:$A$17,0)))&gt;0),$R421/INDEX(Règles!$E$5:$E$17,MATCH($O421,Règles!$A$5:$A$17,0)),""),IF(OR($P421="ne compte pas",$P421="absence"),0,""))),"")</f>
        <v/>
      </c>
      <c r="T421" s="26" t="n">
        <f aca="false">IF(AND(ISNUMBER($A421),$B421&lt;&gt;"",$G421&lt;&gt;"",$P421&lt;&gt;"absence"),1,0)</f>
        <v>0</v>
      </c>
      <c r="U421" s="26" t="n">
        <f aca="false">IF($T421=1,IF(COUNTIFS($B$2:$B421,$B421,$A$2:$A421,$A421,$T$2:$T421,1)=1,1,0),0)</f>
        <v>0</v>
      </c>
      <c r="V421" s="29" t="str">
        <f aca="false">IF(AND($A421="",$B421="",$G421=""),"",IF(NOT(ISNUMBER($A421)),"Date manquante ou non reconnue",IF($B421="","Technicien manquant",IF(COUNTIF(Production!$A$7:$A$21,$B421)=0,"Technicien absent de la liste (onglet Production)",IF($G421="","Code BPU manquant (colonne G)",IF($O421="?","Code BPU inconnu (onglet Prestations)",IF($P421="?","Catégorie inconnue (onglet Règles)",IF(AND($E421&lt;&gt;"",NOT(ISNUMBER($E421))),"Quantité non reconnue",IF(AND($P421="au prix",NOT(ISNUMBER($Q421))),"Prix sur devis à saisir (colonne I)",IF($S421="","Règle à compléter (onglet Règles)",""))))))))))</f>
        <v/>
      </c>
    </row>
    <row r="422" customFormat="false" ht="15" hidden="false" customHeight="false" outlineLevel="0" collapsed="false">
      <c r="A422" s="23"/>
      <c r="I422" s="24"/>
      <c r="J422" s="24"/>
      <c r="N422" s="25"/>
      <c r="O422" s="26" t="str">
        <f aca="false">IF($G422="","",IFERROR(INDEX(Prestations!$F$5:$F$256,MATCH($G422,Prestations!$B$5:$B$256,0)),"?"))</f>
        <v/>
      </c>
      <c r="P422" s="26" t="str">
        <f aca="false">IF($O422="","",IF($O422="?","?",IFERROR(INDEX(Règles!$C$5:$C$17,MATCH($O422,Règles!$A$5:$A$17,0)),"?")))</f>
        <v/>
      </c>
      <c r="Q422" s="27" t="str">
        <f aca="false">IF($G422="","",IF(ISNUMBER($I422),$I422,IFERROR(IF(ISNUMBER(INDEX(Prestations!$E$5:$E$256,MATCH($G422,Prestations!$B$5:$B$256,0))),INDEX(Prestations!$E$5:$E$256,MATCH($G422,Prestations!$B$5:$B$256,0)),""),"")))</f>
        <v/>
      </c>
      <c r="R422" s="27" t="str">
        <f aca="false">IFERROR(IF(ISNUMBER($Q422),$Q422*IF($E422="",1,$E422),""),"")</f>
        <v/>
      </c>
      <c r="S422" s="28" t="str">
        <f aca="false">IFERROR(IF($P422="au nombre",IF(N(INDEX(Règles!$D$5:$D$17,MATCH($O422,Règles!$A$5:$A$17,0)))&gt;0,IF($E422="",1,$E422)/INDEX(Règles!$D$5:$D$17,MATCH($O422,Règles!$A$5:$A$17,0)),""),IF($P422="au prix",IF(AND(ISNUMBER($R422),N(INDEX(Règles!$E$5:$E$17,MATCH($O422,Règles!$A$5:$A$17,0)))&gt;0),$R422/INDEX(Règles!$E$5:$E$17,MATCH($O422,Règles!$A$5:$A$17,0)),""),IF(OR($P422="ne compte pas",$P422="absence"),0,""))),"")</f>
        <v/>
      </c>
      <c r="T422" s="26" t="n">
        <f aca="false">IF(AND(ISNUMBER($A422),$B422&lt;&gt;"",$G422&lt;&gt;"",$P422&lt;&gt;"absence"),1,0)</f>
        <v>0</v>
      </c>
      <c r="U422" s="26" t="n">
        <f aca="false">IF($T422=1,IF(COUNTIFS($B$2:$B422,$B422,$A$2:$A422,$A422,$T$2:$T422,1)=1,1,0),0)</f>
        <v>0</v>
      </c>
      <c r="V422" s="29" t="str">
        <f aca="false">IF(AND($A422="",$B422="",$G422=""),"",IF(NOT(ISNUMBER($A422)),"Date manquante ou non reconnue",IF($B422="","Technicien manquant",IF(COUNTIF(Production!$A$7:$A$21,$B422)=0,"Technicien absent de la liste (onglet Production)",IF($G422="","Code BPU manquant (colonne G)",IF($O422="?","Code BPU inconnu (onglet Prestations)",IF($P422="?","Catégorie inconnue (onglet Règles)",IF(AND($E422&lt;&gt;"",NOT(ISNUMBER($E422))),"Quantité non reconnue",IF(AND($P422="au prix",NOT(ISNUMBER($Q422))),"Prix sur devis à saisir (colonne I)",IF($S422="","Règle à compléter (onglet Règles)",""))))))))))</f>
        <v/>
      </c>
    </row>
    <row r="423" customFormat="false" ht="15" hidden="false" customHeight="false" outlineLevel="0" collapsed="false">
      <c r="A423" s="23"/>
      <c r="I423" s="24"/>
      <c r="J423" s="24"/>
      <c r="N423" s="25"/>
      <c r="O423" s="26" t="str">
        <f aca="false">IF($G423="","",IFERROR(INDEX(Prestations!$F$5:$F$256,MATCH($G423,Prestations!$B$5:$B$256,0)),"?"))</f>
        <v/>
      </c>
      <c r="P423" s="26" t="str">
        <f aca="false">IF($O423="","",IF($O423="?","?",IFERROR(INDEX(Règles!$C$5:$C$17,MATCH($O423,Règles!$A$5:$A$17,0)),"?")))</f>
        <v/>
      </c>
      <c r="Q423" s="27" t="str">
        <f aca="false">IF($G423="","",IF(ISNUMBER($I423),$I423,IFERROR(IF(ISNUMBER(INDEX(Prestations!$E$5:$E$256,MATCH($G423,Prestations!$B$5:$B$256,0))),INDEX(Prestations!$E$5:$E$256,MATCH($G423,Prestations!$B$5:$B$256,0)),""),"")))</f>
        <v/>
      </c>
      <c r="R423" s="27" t="str">
        <f aca="false">IFERROR(IF(ISNUMBER($Q423),$Q423*IF($E423="",1,$E423),""),"")</f>
        <v/>
      </c>
      <c r="S423" s="28" t="str">
        <f aca="false">IFERROR(IF($P423="au nombre",IF(N(INDEX(Règles!$D$5:$D$17,MATCH($O423,Règles!$A$5:$A$17,0)))&gt;0,IF($E423="",1,$E423)/INDEX(Règles!$D$5:$D$17,MATCH($O423,Règles!$A$5:$A$17,0)),""),IF($P423="au prix",IF(AND(ISNUMBER($R423),N(INDEX(Règles!$E$5:$E$17,MATCH($O423,Règles!$A$5:$A$17,0)))&gt;0),$R423/INDEX(Règles!$E$5:$E$17,MATCH($O423,Règles!$A$5:$A$17,0)),""),IF(OR($P423="ne compte pas",$P423="absence"),0,""))),"")</f>
        <v/>
      </c>
      <c r="T423" s="26" t="n">
        <f aca="false">IF(AND(ISNUMBER($A423),$B423&lt;&gt;"",$G423&lt;&gt;"",$P423&lt;&gt;"absence"),1,0)</f>
        <v>0</v>
      </c>
      <c r="U423" s="26" t="n">
        <f aca="false">IF($T423=1,IF(COUNTIFS($B$2:$B423,$B423,$A$2:$A423,$A423,$T$2:$T423,1)=1,1,0),0)</f>
        <v>0</v>
      </c>
      <c r="V423" s="29" t="str">
        <f aca="false">IF(AND($A423="",$B423="",$G423=""),"",IF(NOT(ISNUMBER($A423)),"Date manquante ou non reconnue",IF($B423="","Technicien manquant",IF(COUNTIF(Production!$A$7:$A$21,$B423)=0,"Technicien absent de la liste (onglet Production)",IF($G423="","Code BPU manquant (colonne G)",IF($O423="?","Code BPU inconnu (onglet Prestations)",IF($P423="?","Catégorie inconnue (onglet Règles)",IF(AND($E423&lt;&gt;"",NOT(ISNUMBER($E423))),"Quantité non reconnue",IF(AND($P423="au prix",NOT(ISNUMBER($Q423))),"Prix sur devis à saisir (colonne I)",IF($S423="","Règle à compléter (onglet Règles)",""))))))))))</f>
        <v/>
      </c>
    </row>
    <row r="424" customFormat="false" ht="15" hidden="false" customHeight="false" outlineLevel="0" collapsed="false">
      <c r="A424" s="23"/>
      <c r="I424" s="24"/>
      <c r="J424" s="24"/>
      <c r="N424" s="25"/>
      <c r="O424" s="26" t="str">
        <f aca="false">IF($G424="","",IFERROR(INDEX(Prestations!$F$5:$F$256,MATCH($G424,Prestations!$B$5:$B$256,0)),"?"))</f>
        <v/>
      </c>
      <c r="P424" s="26" t="str">
        <f aca="false">IF($O424="","",IF($O424="?","?",IFERROR(INDEX(Règles!$C$5:$C$17,MATCH($O424,Règles!$A$5:$A$17,0)),"?")))</f>
        <v/>
      </c>
      <c r="Q424" s="27" t="str">
        <f aca="false">IF($G424="","",IF(ISNUMBER($I424),$I424,IFERROR(IF(ISNUMBER(INDEX(Prestations!$E$5:$E$256,MATCH($G424,Prestations!$B$5:$B$256,0))),INDEX(Prestations!$E$5:$E$256,MATCH($G424,Prestations!$B$5:$B$256,0)),""),"")))</f>
        <v/>
      </c>
      <c r="R424" s="27" t="str">
        <f aca="false">IFERROR(IF(ISNUMBER($Q424),$Q424*IF($E424="",1,$E424),""),"")</f>
        <v/>
      </c>
      <c r="S424" s="28" t="str">
        <f aca="false">IFERROR(IF($P424="au nombre",IF(N(INDEX(Règles!$D$5:$D$17,MATCH($O424,Règles!$A$5:$A$17,0)))&gt;0,IF($E424="",1,$E424)/INDEX(Règles!$D$5:$D$17,MATCH($O424,Règles!$A$5:$A$17,0)),""),IF($P424="au prix",IF(AND(ISNUMBER($R424),N(INDEX(Règles!$E$5:$E$17,MATCH($O424,Règles!$A$5:$A$17,0)))&gt;0),$R424/INDEX(Règles!$E$5:$E$17,MATCH($O424,Règles!$A$5:$A$17,0)),""),IF(OR($P424="ne compte pas",$P424="absence"),0,""))),"")</f>
        <v/>
      </c>
      <c r="T424" s="26" t="n">
        <f aca="false">IF(AND(ISNUMBER($A424),$B424&lt;&gt;"",$G424&lt;&gt;"",$P424&lt;&gt;"absence"),1,0)</f>
        <v>0</v>
      </c>
      <c r="U424" s="26" t="n">
        <f aca="false">IF($T424=1,IF(COUNTIFS($B$2:$B424,$B424,$A$2:$A424,$A424,$T$2:$T424,1)=1,1,0),0)</f>
        <v>0</v>
      </c>
      <c r="V424" s="29" t="str">
        <f aca="false">IF(AND($A424="",$B424="",$G424=""),"",IF(NOT(ISNUMBER($A424)),"Date manquante ou non reconnue",IF($B424="","Technicien manquant",IF(COUNTIF(Production!$A$7:$A$21,$B424)=0,"Technicien absent de la liste (onglet Production)",IF($G424="","Code BPU manquant (colonne G)",IF($O424="?","Code BPU inconnu (onglet Prestations)",IF($P424="?","Catégorie inconnue (onglet Règles)",IF(AND($E424&lt;&gt;"",NOT(ISNUMBER($E424))),"Quantité non reconnue",IF(AND($P424="au prix",NOT(ISNUMBER($Q424))),"Prix sur devis à saisir (colonne I)",IF($S424="","Règle à compléter (onglet Règles)",""))))))))))</f>
        <v/>
      </c>
    </row>
    <row r="425" customFormat="false" ht="15" hidden="false" customHeight="false" outlineLevel="0" collapsed="false">
      <c r="A425" s="23"/>
      <c r="I425" s="24"/>
      <c r="J425" s="24"/>
      <c r="N425" s="25"/>
      <c r="O425" s="26" t="str">
        <f aca="false">IF($G425="","",IFERROR(INDEX(Prestations!$F$5:$F$256,MATCH($G425,Prestations!$B$5:$B$256,0)),"?"))</f>
        <v/>
      </c>
      <c r="P425" s="26" t="str">
        <f aca="false">IF($O425="","",IF($O425="?","?",IFERROR(INDEX(Règles!$C$5:$C$17,MATCH($O425,Règles!$A$5:$A$17,0)),"?")))</f>
        <v/>
      </c>
      <c r="Q425" s="27" t="str">
        <f aca="false">IF($G425="","",IF(ISNUMBER($I425),$I425,IFERROR(IF(ISNUMBER(INDEX(Prestations!$E$5:$E$256,MATCH($G425,Prestations!$B$5:$B$256,0))),INDEX(Prestations!$E$5:$E$256,MATCH($G425,Prestations!$B$5:$B$256,0)),""),"")))</f>
        <v/>
      </c>
      <c r="R425" s="27" t="str">
        <f aca="false">IFERROR(IF(ISNUMBER($Q425),$Q425*IF($E425="",1,$E425),""),"")</f>
        <v/>
      </c>
      <c r="S425" s="28" t="str">
        <f aca="false">IFERROR(IF($P425="au nombre",IF(N(INDEX(Règles!$D$5:$D$17,MATCH($O425,Règles!$A$5:$A$17,0)))&gt;0,IF($E425="",1,$E425)/INDEX(Règles!$D$5:$D$17,MATCH($O425,Règles!$A$5:$A$17,0)),""),IF($P425="au prix",IF(AND(ISNUMBER($R425),N(INDEX(Règles!$E$5:$E$17,MATCH($O425,Règles!$A$5:$A$17,0)))&gt;0),$R425/INDEX(Règles!$E$5:$E$17,MATCH($O425,Règles!$A$5:$A$17,0)),""),IF(OR($P425="ne compte pas",$P425="absence"),0,""))),"")</f>
        <v/>
      </c>
      <c r="T425" s="26" t="n">
        <f aca="false">IF(AND(ISNUMBER($A425),$B425&lt;&gt;"",$G425&lt;&gt;"",$P425&lt;&gt;"absence"),1,0)</f>
        <v>0</v>
      </c>
      <c r="U425" s="26" t="n">
        <f aca="false">IF($T425=1,IF(COUNTIFS($B$2:$B425,$B425,$A$2:$A425,$A425,$T$2:$T425,1)=1,1,0),0)</f>
        <v>0</v>
      </c>
      <c r="V425" s="29" t="str">
        <f aca="false">IF(AND($A425="",$B425="",$G425=""),"",IF(NOT(ISNUMBER($A425)),"Date manquante ou non reconnue",IF($B425="","Technicien manquant",IF(COUNTIF(Production!$A$7:$A$21,$B425)=0,"Technicien absent de la liste (onglet Production)",IF($G425="","Code BPU manquant (colonne G)",IF($O425="?","Code BPU inconnu (onglet Prestations)",IF($P425="?","Catégorie inconnue (onglet Règles)",IF(AND($E425&lt;&gt;"",NOT(ISNUMBER($E425))),"Quantité non reconnue",IF(AND($P425="au prix",NOT(ISNUMBER($Q425))),"Prix sur devis à saisir (colonne I)",IF($S425="","Règle à compléter (onglet Règles)",""))))))))))</f>
        <v/>
      </c>
    </row>
    <row r="426" customFormat="false" ht="15" hidden="false" customHeight="false" outlineLevel="0" collapsed="false">
      <c r="A426" s="23"/>
      <c r="I426" s="24"/>
      <c r="J426" s="24"/>
      <c r="N426" s="25"/>
      <c r="O426" s="26" t="str">
        <f aca="false">IF($G426="","",IFERROR(INDEX(Prestations!$F$5:$F$256,MATCH($G426,Prestations!$B$5:$B$256,0)),"?"))</f>
        <v/>
      </c>
      <c r="P426" s="26" t="str">
        <f aca="false">IF($O426="","",IF($O426="?","?",IFERROR(INDEX(Règles!$C$5:$C$17,MATCH($O426,Règles!$A$5:$A$17,0)),"?")))</f>
        <v/>
      </c>
      <c r="Q426" s="27" t="str">
        <f aca="false">IF($G426="","",IF(ISNUMBER($I426),$I426,IFERROR(IF(ISNUMBER(INDEX(Prestations!$E$5:$E$256,MATCH($G426,Prestations!$B$5:$B$256,0))),INDEX(Prestations!$E$5:$E$256,MATCH($G426,Prestations!$B$5:$B$256,0)),""),"")))</f>
        <v/>
      </c>
      <c r="R426" s="27" t="str">
        <f aca="false">IFERROR(IF(ISNUMBER($Q426),$Q426*IF($E426="",1,$E426),""),"")</f>
        <v/>
      </c>
      <c r="S426" s="28" t="str">
        <f aca="false">IFERROR(IF($P426="au nombre",IF(N(INDEX(Règles!$D$5:$D$17,MATCH($O426,Règles!$A$5:$A$17,0)))&gt;0,IF($E426="",1,$E426)/INDEX(Règles!$D$5:$D$17,MATCH($O426,Règles!$A$5:$A$17,0)),""),IF($P426="au prix",IF(AND(ISNUMBER($R426),N(INDEX(Règles!$E$5:$E$17,MATCH($O426,Règles!$A$5:$A$17,0)))&gt;0),$R426/INDEX(Règles!$E$5:$E$17,MATCH($O426,Règles!$A$5:$A$17,0)),""),IF(OR($P426="ne compte pas",$P426="absence"),0,""))),"")</f>
        <v/>
      </c>
      <c r="T426" s="26" t="n">
        <f aca="false">IF(AND(ISNUMBER($A426),$B426&lt;&gt;"",$G426&lt;&gt;"",$P426&lt;&gt;"absence"),1,0)</f>
        <v>0</v>
      </c>
      <c r="U426" s="26" t="n">
        <f aca="false">IF($T426=1,IF(COUNTIFS($B$2:$B426,$B426,$A$2:$A426,$A426,$T$2:$T426,1)=1,1,0),0)</f>
        <v>0</v>
      </c>
      <c r="V426" s="29" t="str">
        <f aca="false">IF(AND($A426="",$B426="",$G426=""),"",IF(NOT(ISNUMBER($A426)),"Date manquante ou non reconnue",IF($B426="","Technicien manquant",IF(COUNTIF(Production!$A$7:$A$21,$B426)=0,"Technicien absent de la liste (onglet Production)",IF($G426="","Code BPU manquant (colonne G)",IF($O426="?","Code BPU inconnu (onglet Prestations)",IF($P426="?","Catégorie inconnue (onglet Règles)",IF(AND($E426&lt;&gt;"",NOT(ISNUMBER($E426))),"Quantité non reconnue",IF(AND($P426="au prix",NOT(ISNUMBER($Q426))),"Prix sur devis à saisir (colonne I)",IF($S426="","Règle à compléter (onglet Règles)",""))))))))))</f>
        <v/>
      </c>
    </row>
    <row r="427" customFormat="false" ht="15" hidden="false" customHeight="false" outlineLevel="0" collapsed="false">
      <c r="A427" s="23"/>
      <c r="I427" s="24"/>
      <c r="J427" s="24"/>
      <c r="N427" s="25"/>
      <c r="O427" s="26" t="str">
        <f aca="false">IF($G427="","",IFERROR(INDEX(Prestations!$F$5:$F$256,MATCH($G427,Prestations!$B$5:$B$256,0)),"?"))</f>
        <v/>
      </c>
      <c r="P427" s="26" t="str">
        <f aca="false">IF($O427="","",IF($O427="?","?",IFERROR(INDEX(Règles!$C$5:$C$17,MATCH($O427,Règles!$A$5:$A$17,0)),"?")))</f>
        <v/>
      </c>
      <c r="Q427" s="27" t="str">
        <f aca="false">IF($G427="","",IF(ISNUMBER($I427),$I427,IFERROR(IF(ISNUMBER(INDEX(Prestations!$E$5:$E$256,MATCH($G427,Prestations!$B$5:$B$256,0))),INDEX(Prestations!$E$5:$E$256,MATCH($G427,Prestations!$B$5:$B$256,0)),""),"")))</f>
        <v/>
      </c>
      <c r="R427" s="27" t="str">
        <f aca="false">IFERROR(IF(ISNUMBER($Q427),$Q427*IF($E427="",1,$E427),""),"")</f>
        <v/>
      </c>
      <c r="S427" s="28" t="str">
        <f aca="false">IFERROR(IF($P427="au nombre",IF(N(INDEX(Règles!$D$5:$D$17,MATCH($O427,Règles!$A$5:$A$17,0)))&gt;0,IF($E427="",1,$E427)/INDEX(Règles!$D$5:$D$17,MATCH($O427,Règles!$A$5:$A$17,0)),""),IF($P427="au prix",IF(AND(ISNUMBER($R427),N(INDEX(Règles!$E$5:$E$17,MATCH($O427,Règles!$A$5:$A$17,0)))&gt;0),$R427/INDEX(Règles!$E$5:$E$17,MATCH($O427,Règles!$A$5:$A$17,0)),""),IF(OR($P427="ne compte pas",$P427="absence"),0,""))),"")</f>
        <v/>
      </c>
      <c r="T427" s="26" t="n">
        <f aca="false">IF(AND(ISNUMBER($A427),$B427&lt;&gt;"",$G427&lt;&gt;"",$P427&lt;&gt;"absence"),1,0)</f>
        <v>0</v>
      </c>
      <c r="U427" s="26" t="n">
        <f aca="false">IF($T427=1,IF(COUNTIFS($B$2:$B427,$B427,$A$2:$A427,$A427,$T$2:$T427,1)=1,1,0),0)</f>
        <v>0</v>
      </c>
      <c r="V427" s="29" t="str">
        <f aca="false">IF(AND($A427="",$B427="",$G427=""),"",IF(NOT(ISNUMBER($A427)),"Date manquante ou non reconnue",IF($B427="","Technicien manquant",IF(COUNTIF(Production!$A$7:$A$21,$B427)=0,"Technicien absent de la liste (onglet Production)",IF($G427="","Code BPU manquant (colonne G)",IF($O427="?","Code BPU inconnu (onglet Prestations)",IF($P427="?","Catégorie inconnue (onglet Règles)",IF(AND($E427&lt;&gt;"",NOT(ISNUMBER($E427))),"Quantité non reconnue",IF(AND($P427="au prix",NOT(ISNUMBER($Q427))),"Prix sur devis à saisir (colonne I)",IF($S427="","Règle à compléter (onglet Règles)",""))))))))))</f>
        <v/>
      </c>
    </row>
    <row r="428" customFormat="false" ht="15" hidden="false" customHeight="false" outlineLevel="0" collapsed="false">
      <c r="A428" s="23"/>
      <c r="I428" s="24"/>
      <c r="J428" s="24"/>
      <c r="N428" s="25"/>
      <c r="O428" s="26" t="str">
        <f aca="false">IF($G428="","",IFERROR(INDEX(Prestations!$F$5:$F$256,MATCH($G428,Prestations!$B$5:$B$256,0)),"?"))</f>
        <v/>
      </c>
      <c r="P428" s="26" t="str">
        <f aca="false">IF($O428="","",IF($O428="?","?",IFERROR(INDEX(Règles!$C$5:$C$17,MATCH($O428,Règles!$A$5:$A$17,0)),"?")))</f>
        <v/>
      </c>
      <c r="Q428" s="27" t="str">
        <f aca="false">IF($G428="","",IF(ISNUMBER($I428),$I428,IFERROR(IF(ISNUMBER(INDEX(Prestations!$E$5:$E$256,MATCH($G428,Prestations!$B$5:$B$256,0))),INDEX(Prestations!$E$5:$E$256,MATCH($G428,Prestations!$B$5:$B$256,0)),""),"")))</f>
        <v/>
      </c>
      <c r="R428" s="27" t="str">
        <f aca="false">IFERROR(IF(ISNUMBER($Q428),$Q428*IF($E428="",1,$E428),""),"")</f>
        <v/>
      </c>
      <c r="S428" s="28" t="str">
        <f aca="false">IFERROR(IF($P428="au nombre",IF(N(INDEX(Règles!$D$5:$D$17,MATCH($O428,Règles!$A$5:$A$17,0)))&gt;0,IF($E428="",1,$E428)/INDEX(Règles!$D$5:$D$17,MATCH($O428,Règles!$A$5:$A$17,0)),""),IF($P428="au prix",IF(AND(ISNUMBER($R428),N(INDEX(Règles!$E$5:$E$17,MATCH($O428,Règles!$A$5:$A$17,0)))&gt;0),$R428/INDEX(Règles!$E$5:$E$17,MATCH($O428,Règles!$A$5:$A$17,0)),""),IF(OR($P428="ne compte pas",$P428="absence"),0,""))),"")</f>
        <v/>
      </c>
      <c r="T428" s="26" t="n">
        <f aca="false">IF(AND(ISNUMBER($A428),$B428&lt;&gt;"",$G428&lt;&gt;"",$P428&lt;&gt;"absence"),1,0)</f>
        <v>0</v>
      </c>
      <c r="U428" s="26" t="n">
        <f aca="false">IF($T428=1,IF(COUNTIFS($B$2:$B428,$B428,$A$2:$A428,$A428,$T$2:$T428,1)=1,1,0),0)</f>
        <v>0</v>
      </c>
      <c r="V428" s="29" t="str">
        <f aca="false">IF(AND($A428="",$B428="",$G428=""),"",IF(NOT(ISNUMBER($A428)),"Date manquante ou non reconnue",IF($B428="","Technicien manquant",IF(COUNTIF(Production!$A$7:$A$21,$B428)=0,"Technicien absent de la liste (onglet Production)",IF($G428="","Code BPU manquant (colonne G)",IF($O428="?","Code BPU inconnu (onglet Prestations)",IF($P428="?","Catégorie inconnue (onglet Règles)",IF(AND($E428&lt;&gt;"",NOT(ISNUMBER($E428))),"Quantité non reconnue",IF(AND($P428="au prix",NOT(ISNUMBER($Q428))),"Prix sur devis à saisir (colonne I)",IF($S428="","Règle à compléter (onglet Règles)",""))))))))))</f>
        <v/>
      </c>
    </row>
    <row r="429" customFormat="false" ht="15" hidden="false" customHeight="false" outlineLevel="0" collapsed="false">
      <c r="A429" s="23"/>
      <c r="I429" s="24"/>
      <c r="J429" s="24"/>
      <c r="N429" s="25"/>
      <c r="O429" s="26" t="str">
        <f aca="false">IF($G429="","",IFERROR(INDEX(Prestations!$F$5:$F$256,MATCH($G429,Prestations!$B$5:$B$256,0)),"?"))</f>
        <v/>
      </c>
      <c r="P429" s="26" t="str">
        <f aca="false">IF($O429="","",IF($O429="?","?",IFERROR(INDEX(Règles!$C$5:$C$17,MATCH($O429,Règles!$A$5:$A$17,0)),"?")))</f>
        <v/>
      </c>
      <c r="Q429" s="27" t="str">
        <f aca="false">IF($G429="","",IF(ISNUMBER($I429),$I429,IFERROR(IF(ISNUMBER(INDEX(Prestations!$E$5:$E$256,MATCH($G429,Prestations!$B$5:$B$256,0))),INDEX(Prestations!$E$5:$E$256,MATCH($G429,Prestations!$B$5:$B$256,0)),""),"")))</f>
        <v/>
      </c>
      <c r="R429" s="27" t="str">
        <f aca="false">IFERROR(IF(ISNUMBER($Q429),$Q429*IF($E429="",1,$E429),""),"")</f>
        <v/>
      </c>
      <c r="S429" s="28" t="str">
        <f aca="false">IFERROR(IF($P429="au nombre",IF(N(INDEX(Règles!$D$5:$D$17,MATCH($O429,Règles!$A$5:$A$17,0)))&gt;0,IF($E429="",1,$E429)/INDEX(Règles!$D$5:$D$17,MATCH($O429,Règles!$A$5:$A$17,0)),""),IF($P429="au prix",IF(AND(ISNUMBER($R429),N(INDEX(Règles!$E$5:$E$17,MATCH($O429,Règles!$A$5:$A$17,0)))&gt;0),$R429/INDEX(Règles!$E$5:$E$17,MATCH($O429,Règles!$A$5:$A$17,0)),""),IF(OR($P429="ne compte pas",$P429="absence"),0,""))),"")</f>
        <v/>
      </c>
      <c r="T429" s="26" t="n">
        <f aca="false">IF(AND(ISNUMBER($A429),$B429&lt;&gt;"",$G429&lt;&gt;"",$P429&lt;&gt;"absence"),1,0)</f>
        <v>0</v>
      </c>
      <c r="U429" s="26" t="n">
        <f aca="false">IF($T429=1,IF(COUNTIFS($B$2:$B429,$B429,$A$2:$A429,$A429,$T$2:$T429,1)=1,1,0),0)</f>
        <v>0</v>
      </c>
      <c r="V429" s="29" t="str">
        <f aca="false">IF(AND($A429="",$B429="",$G429=""),"",IF(NOT(ISNUMBER($A429)),"Date manquante ou non reconnue",IF($B429="","Technicien manquant",IF(COUNTIF(Production!$A$7:$A$21,$B429)=0,"Technicien absent de la liste (onglet Production)",IF($G429="","Code BPU manquant (colonne G)",IF($O429="?","Code BPU inconnu (onglet Prestations)",IF($P429="?","Catégorie inconnue (onglet Règles)",IF(AND($E429&lt;&gt;"",NOT(ISNUMBER($E429))),"Quantité non reconnue",IF(AND($P429="au prix",NOT(ISNUMBER($Q429))),"Prix sur devis à saisir (colonne I)",IF($S429="","Règle à compléter (onglet Règles)",""))))))))))</f>
        <v/>
      </c>
    </row>
    <row r="430" customFormat="false" ht="15" hidden="false" customHeight="false" outlineLevel="0" collapsed="false">
      <c r="A430" s="23"/>
      <c r="I430" s="24"/>
      <c r="J430" s="24"/>
      <c r="N430" s="25"/>
      <c r="O430" s="26" t="str">
        <f aca="false">IF($G430="","",IFERROR(INDEX(Prestations!$F$5:$F$256,MATCH($G430,Prestations!$B$5:$B$256,0)),"?"))</f>
        <v/>
      </c>
      <c r="P430" s="26" t="str">
        <f aca="false">IF($O430="","",IF($O430="?","?",IFERROR(INDEX(Règles!$C$5:$C$17,MATCH($O430,Règles!$A$5:$A$17,0)),"?")))</f>
        <v/>
      </c>
      <c r="Q430" s="27" t="str">
        <f aca="false">IF($G430="","",IF(ISNUMBER($I430),$I430,IFERROR(IF(ISNUMBER(INDEX(Prestations!$E$5:$E$256,MATCH($G430,Prestations!$B$5:$B$256,0))),INDEX(Prestations!$E$5:$E$256,MATCH($G430,Prestations!$B$5:$B$256,0)),""),"")))</f>
        <v/>
      </c>
      <c r="R430" s="27" t="str">
        <f aca="false">IFERROR(IF(ISNUMBER($Q430),$Q430*IF($E430="",1,$E430),""),"")</f>
        <v/>
      </c>
      <c r="S430" s="28" t="str">
        <f aca="false">IFERROR(IF($P430="au nombre",IF(N(INDEX(Règles!$D$5:$D$17,MATCH($O430,Règles!$A$5:$A$17,0)))&gt;0,IF($E430="",1,$E430)/INDEX(Règles!$D$5:$D$17,MATCH($O430,Règles!$A$5:$A$17,0)),""),IF($P430="au prix",IF(AND(ISNUMBER($R430),N(INDEX(Règles!$E$5:$E$17,MATCH($O430,Règles!$A$5:$A$17,0)))&gt;0),$R430/INDEX(Règles!$E$5:$E$17,MATCH($O430,Règles!$A$5:$A$17,0)),""),IF(OR($P430="ne compte pas",$P430="absence"),0,""))),"")</f>
        <v/>
      </c>
      <c r="T430" s="26" t="n">
        <f aca="false">IF(AND(ISNUMBER($A430),$B430&lt;&gt;"",$G430&lt;&gt;"",$P430&lt;&gt;"absence"),1,0)</f>
        <v>0</v>
      </c>
      <c r="U430" s="26" t="n">
        <f aca="false">IF($T430=1,IF(COUNTIFS($B$2:$B430,$B430,$A$2:$A430,$A430,$T$2:$T430,1)=1,1,0),0)</f>
        <v>0</v>
      </c>
      <c r="V430" s="29" t="str">
        <f aca="false">IF(AND($A430="",$B430="",$G430=""),"",IF(NOT(ISNUMBER($A430)),"Date manquante ou non reconnue",IF($B430="","Technicien manquant",IF(COUNTIF(Production!$A$7:$A$21,$B430)=0,"Technicien absent de la liste (onglet Production)",IF($G430="","Code BPU manquant (colonne G)",IF($O430="?","Code BPU inconnu (onglet Prestations)",IF($P430="?","Catégorie inconnue (onglet Règles)",IF(AND($E430&lt;&gt;"",NOT(ISNUMBER($E430))),"Quantité non reconnue",IF(AND($P430="au prix",NOT(ISNUMBER($Q430))),"Prix sur devis à saisir (colonne I)",IF($S430="","Règle à compléter (onglet Règles)",""))))))))))</f>
        <v/>
      </c>
    </row>
    <row r="431" customFormat="false" ht="15" hidden="false" customHeight="false" outlineLevel="0" collapsed="false">
      <c r="A431" s="23"/>
      <c r="I431" s="24"/>
      <c r="J431" s="24"/>
      <c r="N431" s="25"/>
      <c r="O431" s="26" t="str">
        <f aca="false">IF($G431="","",IFERROR(INDEX(Prestations!$F$5:$F$256,MATCH($G431,Prestations!$B$5:$B$256,0)),"?"))</f>
        <v/>
      </c>
      <c r="P431" s="26" t="str">
        <f aca="false">IF($O431="","",IF($O431="?","?",IFERROR(INDEX(Règles!$C$5:$C$17,MATCH($O431,Règles!$A$5:$A$17,0)),"?")))</f>
        <v/>
      </c>
      <c r="Q431" s="27" t="str">
        <f aca="false">IF($G431="","",IF(ISNUMBER($I431),$I431,IFERROR(IF(ISNUMBER(INDEX(Prestations!$E$5:$E$256,MATCH($G431,Prestations!$B$5:$B$256,0))),INDEX(Prestations!$E$5:$E$256,MATCH($G431,Prestations!$B$5:$B$256,0)),""),"")))</f>
        <v/>
      </c>
      <c r="R431" s="27" t="str">
        <f aca="false">IFERROR(IF(ISNUMBER($Q431),$Q431*IF($E431="",1,$E431),""),"")</f>
        <v/>
      </c>
      <c r="S431" s="28" t="str">
        <f aca="false">IFERROR(IF($P431="au nombre",IF(N(INDEX(Règles!$D$5:$D$17,MATCH($O431,Règles!$A$5:$A$17,0)))&gt;0,IF($E431="",1,$E431)/INDEX(Règles!$D$5:$D$17,MATCH($O431,Règles!$A$5:$A$17,0)),""),IF($P431="au prix",IF(AND(ISNUMBER($R431),N(INDEX(Règles!$E$5:$E$17,MATCH($O431,Règles!$A$5:$A$17,0)))&gt;0),$R431/INDEX(Règles!$E$5:$E$17,MATCH($O431,Règles!$A$5:$A$17,0)),""),IF(OR($P431="ne compte pas",$P431="absence"),0,""))),"")</f>
        <v/>
      </c>
      <c r="T431" s="26" t="n">
        <f aca="false">IF(AND(ISNUMBER($A431),$B431&lt;&gt;"",$G431&lt;&gt;"",$P431&lt;&gt;"absence"),1,0)</f>
        <v>0</v>
      </c>
      <c r="U431" s="26" t="n">
        <f aca="false">IF($T431=1,IF(COUNTIFS($B$2:$B431,$B431,$A$2:$A431,$A431,$T$2:$T431,1)=1,1,0),0)</f>
        <v>0</v>
      </c>
      <c r="V431" s="29" t="str">
        <f aca="false">IF(AND($A431="",$B431="",$G431=""),"",IF(NOT(ISNUMBER($A431)),"Date manquante ou non reconnue",IF($B431="","Technicien manquant",IF(COUNTIF(Production!$A$7:$A$21,$B431)=0,"Technicien absent de la liste (onglet Production)",IF($G431="","Code BPU manquant (colonne G)",IF($O431="?","Code BPU inconnu (onglet Prestations)",IF($P431="?","Catégorie inconnue (onglet Règles)",IF(AND($E431&lt;&gt;"",NOT(ISNUMBER($E431))),"Quantité non reconnue",IF(AND($P431="au prix",NOT(ISNUMBER($Q431))),"Prix sur devis à saisir (colonne I)",IF($S431="","Règle à compléter (onglet Règles)",""))))))))))</f>
        <v/>
      </c>
    </row>
    <row r="432" customFormat="false" ht="15" hidden="false" customHeight="false" outlineLevel="0" collapsed="false">
      <c r="A432" s="23"/>
      <c r="I432" s="24"/>
      <c r="J432" s="24"/>
      <c r="N432" s="25"/>
      <c r="O432" s="26" t="str">
        <f aca="false">IF($G432="","",IFERROR(INDEX(Prestations!$F$5:$F$256,MATCH($G432,Prestations!$B$5:$B$256,0)),"?"))</f>
        <v/>
      </c>
      <c r="P432" s="26" t="str">
        <f aca="false">IF($O432="","",IF($O432="?","?",IFERROR(INDEX(Règles!$C$5:$C$17,MATCH($O432,Règles!$A$5:$A$17,0)),"?")))</f>
        <v/>
      </c>
      <c r="Q432" s="27" t="str">
        <f aca="false">IF($G432="","",IF(ISNUMBER($I432),$I432,IFERROR(IF(ISNUMBER(INDEX(Prestations!$E$5:$E$256,MATCH($G432,Prestations!$B$5:$B$256,0))),INDEX(Prestations!$E$5:$E$256,MATCH($G432,Prestations!$B$5:$B$256,0)),""),"")))</f>
        <v/>
      </c>
      <c r="R432" s="27" t="str">
        <f aca="false">IFERROR(IF(ISNUMBER($Q432),$Q432*IF($E432="",1,$E432),""),"")</f>
        <v/>
      </c>
      <c r="S432" s="28" t="str">
        <f aca="false">IFERROR(IF($P432="au nombre",IF(N(INDEX(Règles!$D$5:$D$17,MATCH($O432,Règles!$A$5:$A$17,0)))&gt;0,IF($E432="",1,$E432)/INDEX(Règles!$D$5:$D$17,MATCH($O432,Règles!$A$5:$A$17,0)),""),IF($P432="au prix",IF(AND(ISNUMBER($R432),N(INDEX(Règles!$E$5:$E$17,MATCH($O432,Règles!$A$5:$A$17,0)))&gt;0),$R432/INDEX(Règles!$E$5:$E$17,MATCH($O432,Règles!$A$5:$A$17,0)),""),IF(OR($P432="ne compte pas",$P432="absence"),0,""))),"")</f>
        <v/>
      </c>
      <c r="T432" s="26" t="n">
        <f aca="false">IF(AND(ISNUMBER($A432),$B432&lt;&gt;"",$G432&lt;&gt;"",$P432&lt;&gt;"absence"),1,0)</f>
        <v>0</v>
      </c>
      <c r="U432" s="26" t="n">
        <f aca="false">IF($T432=1,IF(COUNTIFS($B$2:$B432,$B432,$A$2:$A432,$A432,$T$2:$T432,1)=1,1,0),0)</f>
        <v>0</v>
      </c>
      <c r="V432" s="29" t="str">
        <f aca="false">IF(AND($A432="",$B432="",$G432=""),"",IF(NOT(ISNUMBER($A432)),"Date manquante ou non reconnue",IF($B432="","Technicien manquant",IF(COUNTIF(Production!$A$7:$A$21,$B432)=0,"Technicien absent de la liste (onglet Production)",IF($G432="","Code BPU manquant (colonne G)",IF($O432="?","Code BPU inconnu (onglet Prestations)",IF($P432="?","Catégorie inconnue (onglet Règles)",IF(AND($E432&lt;&gt;"",NOT(ISNUMBER($E432))),"Quantité non reconnue",IF(AND($P432="au prix",NOT(ISNUMBER($Q432))),"Prix sur devis à saisir (colonne I)",IF($S432="","Règle à compléter (onglet Règles)",""))))))))))</f>
        <v/>
      </c>
    </row>
    <row r="433" customFormat="false" ht="15" hidden="false" customHeight="false" outlineLevel="0" collapsed="false">
      <c r="A433" s="23"/>
      <c r="I433" s="24"/>
      <c r="J433" s="24"/>
      <c r="N433" s="25"/>
      <c r="O433" s="26" t="str">
        <f aca="false">IF($G433="","",IFERROR(INDEX(Prestations!$F$5:$F$256,MATCH($G433,Prestations!$B$5:$B$256,0)),"?"))</f>
        <v/>
      </c>
      <c r="P433" s="26" t="str">
        <f aca="false">IF($O433="","",IF($O433="?","?",IFERROR(INDEX(Règles!$C$5:$C$17,MATCH($O433,Règles!$A$5:$A$17,0)),"?")))</f>
        <v/>
      </c>
      <c r="Q433" s="27" t="str">
        <f aca="false">IF($G433="","",IF(ISNUMBER($I433),$I433,IFERROR(IF(ISNUMBER(INDEX(Prestations!$E$5:$E$256,MATCH($G433,Prestations!$B$5:$B$256,0))),INDEX(Prestations!$E$5:$E$256,MATCH($G433,Prestations!$B$5:$B$256,0)),""),"")))</f>
        <v/>
      </c>
      <c r="R433" s="27" t="str">
        <f aca="false">IFERROR(IF(ISNUMBER($Q433),$Q433*IF($E433="",1,$E433),""),"")</f>
        <v/>
      </c>
      <c r="S433" s="28" t="str">
        <f aca="false">IFERROR(IF($P433="au nombre",IF(N(INDEX(Règles!$D$5:$D$17,MATCH($O433,Règles!$A$5:$A$17,0)))&gt;0,IF($E433="",1,$E433)/INDEX(Règles!$D$5:$D$17,MATCH($O433,Règles!$A$5:$A$17,0)),""),IF($P433="au prix",IF(AND(ISNUMBER($R433),N(INDEX(Règles!$E$5:$E$17,MATCH($O433,Règles!$A$5:$A$17,0)))&gt;0),$R433/INDEX(Règles!$E$5:$E$17,MATCH($O433,Règles!$A$5:$A$17,0)),""),IF(OR($P433="ne compte pas",$P433="absence"),0,""))),"")</f>
        <v/>
      </c>
      <c r="T433" s="26" t="n">
        <f aca="false">IF(AND(ISNUMBER($A433),$B433&lt;&gt;"",$G433&lt;&gt;"",$P433&lt;&gt;"absence"),1,0)</f>
        <v>0</v>
      </c>
      <c r="U433" s="26" t="n">
        <f aca="false">IF($T433=1,IF(COUNTIFS($B$2:$B433,$B433,$A$2:$A433,$A433,$T$2:$T433,1)=1,1,0),0)</f>
        <v>0</v>
      </c>
      <c r="V433" s="29" t="str">
        <f aca="false">IF(AND($A433="",$B433="",$G433=""),"",IF(NOT(ISNUMBER($A433)),"Date manquante ou non reconnue",IF($B433="","Technicien manquant",IF(COUNTIF(Production!$A$7:$A$21,$B433)=0,"Technicien absent de la liste (onglet Production)",IF($G433="","Code BPU manquant (colonne G)",IF($O433="?","Code BPU inconnu (onglet Prestations)",IF($P433="?","Catégorie inconnue (onglet Règles)",IF(AND($E433&lt;&gt;"",NOT(ISNUMBER($E433))),"Quantité non reconnue",IF(AND($P433="au prix",NOT(ISNUMBER($Q433))),"Prix sur devis à saisir (colonne I)",IF($S433="","Règle à compléter (onglet Règles)",""))))))))))</f>
        <v/>
      </c>
    </row>
    <row r="434" customFormat="false" ht="15" hidden="false" customHeight="false" outlineLevel="0" collapsed="false">
      <c r="A434" s="23"/>
      <c r="I434" s="24"/>
      <c r="J434" s="24"/>
      <c r="N434" s="25"/>
      <c r="O434" s="26" t="str">
        <f aca="false">IF($G434="","",IFERROR(INDEX(Prestations!$F$5:$F$256,MATCH($G434,Prestations!$B$5:$B$256,0)),"?"))</f>
        <v/>
      </c>
      <c r="P434" s="26" t="str">
        <f aca="false">IF($O434="","",IF($O434="?","?",IFERROR(INDEX(Règles!$C$5:$C$17,MATCH($O434,Règles!$A$5:$A$17,0)),"?")))</f>
        <v/>
      </c>
      <c r="Q434" s="27" t="str">
        <f aca="false">IF($G434="","",IF(ISNUMBER($I434),$I434,IFERROR(IF(ISNUMBER(INDEX(Prestations!$E$5:$E$256,MATCH($G434,Prestations!$B$5:$B$256,0))),INDEX(Prestations!$E$5:$E$256,MATCH($G434,Prestations!$B$5:$B$256,0)),""),"")))</f>
        <v/>
      </c>
      <c r="R434" s="27" t="str">
        <f aca="false">IFERROR(IF(ISNUMBER($Q434),$Q434*IF($E434="",1,$E434),""),"")</f>
        <v/>
      </c>
      <c r="S434" s="28" t="str">
        <f aca="false">IFERROR(IF($P434="au nombre",IF(N(INDEX(Règles!$D$5:$D$17,MATCH($O434,Règles!$A$5:$A$17,0)))&gt;0,IF($E434="",1,$E434)/INDEX(Règles!$D$5:$D$17,MATCH($O434,Règles!$A$5:$A$17,0)),""),IF($P434="au prix",IF(AND(ISNUMBER($R434),N(INDEX(Règles!$E$5:$E$17,MATCH($O434,Règles!$A$5:$A$17,0)))&gt;0),$R434/INDEX(Règles!$E$5:$E$17,MATCH($O434,Règles!$A$5:$A$17,0)),""),IF(OR($P434="ne compte pas",$P434="absence"),0,""))),"")</f>
        <v/>
      </c>
      <c r="T434" s="26" t="n">
        <f aca="false">IF(AND(ISNUMBER($A434),$B434&lt;&gt;"",$G434&lt;&gt;"",$P434&lt;&gt;"absence"),1,0)</f>
        <v>0</v>
      </c>
      <c r="U434" s="26" t="n">
        <f aca="false">IF($T434=1,IF(COUNTIFS($B$2:$B434,$B434,$A$2:$A434,$A434,$T$2:$T434,1)=1,1,0),0)</f>
        <v>0</v>
      </c>
      <c r="V434" s="29" t="str">
        <f aca="false">IF(AND($A434="",$B434="",$G434=""),"",IF(NOT(ISNUMBER($A434)),"Date manquante ou non reconnue",IF($B434="","Technicien manquant",IF(COUNTIF(Production!$A$7:$A$21,$B434)=0,"Technicien absent de la liste (onglet Production)",IF($G434="","Code BPU manquant (colonne G)",IF($O434="?","Code BPU inconnu (onglet Prestations)",IF($P434="?","Catégorie inconnue (onglet Règles)",IF(AND($E434&lt;&gt;"",NOT(ISNUMBER($E434))),"Quantité non reconnue",IF(AND($P434="au prix",NOT(ISNUMBER($Q434))),"Prix sur devis à saisir (colonne I)",IF($S434="","Règle à compléter (onglet Règles)",""))))))))))</f>
        <v/>
      </c>
    </row>
    <row r="435" customFormat="false" ht="15" hidden="false" customHeight="false" outlineLevel="0" collapsed="false">
      <c r="A435" s="23"/>
      <c r="I435" s="24"/>
      <c r="J435" s="24"/>
      <c r="N435" s="25"/>
      <c r="O435" s="26" t="str">
        <f aca="false">IF($G435="","",IFERROR(INDEX(Prestations!$F$5:$F$256,MATCH($G435,Prestations!$B$5:$B$256,0)),"?"))</f>
        <v/>
      </c>
      <c r="P435" s="26" t="str">
        <f aca="false">IF($O435="","",IF($O435="?","?",IFERROR(INDEX(Règles!$C$5:$C$17,MATCH($O435,Règles!$A$5:$A$17,0)),"?")))</f>
        <v/>
      </c>
      <c r="Q435" s="27" t="str">
        <f aca="false">IF($G435="","",IF(ISNUMBER($I435),$I435,IFERROR(IF(ISNUMBER(INDEX(Prestations!$E$5:$E$256,MATCH($G435,Prestations!$B$5:$B$256,0))),INDEX(Prestations!$E$5:$E$256,MATCH($G435,Prestations!$B$5:$B$256,0)),""),"")))</f>
        <v/>
      </c>
      <c r="R435" s="27" t="str">
        <f aca="false">IFERROR(IF(ISNUMBER($Q435),$Q435*IF($E435="",1,$E435),""),"")</f>
        <v/>
      </c>
      <c r="S435" s="28" t="str">
        <f aca="false">IFERROR(IF($P435="au nombre",IF(N(INDEX(Règles!$D$5:$D$17,MATCH($O435,Règles!$A$5:$A$17,0)))&gt;0,IF($E435="",1,$E435)/INDEX(Règles!$D$5:$D$17,MATCH($O435,Règles!$A$5:$A$17,0)),""),IF($P435="au prix",IF(AND(ISNUMBER($R435),N(INDEX(Règles!$E$5:$E$17,MATCH($O435,Règles!$A$5:$A$17,0)))&gt;0),$R435/INDEX(Règles!$E$5:$E$17,MATCH($O435,Règles!$A$5:$A$17,0)),""),IF(OR($P435="ne compte pas",$P435="absence"),0,""))),"")</f>
        <v/>
      </c>
      <c r="T435" s="26" t="n">
        <f aca="false">IF(AND(ISNUMBER($A435),$B435&lt;&gt;"",$G435&lt;&gt;"",$P435&lt;&gt;"absence"),1,0)</f>
        <v>0</v>
      </c>
      <c r="U435" s="26" t="n">
        <f aca="false">IF($T435=1,IF(COUNTIFS($B$2:$B435,$B435,$A$2:$A435,$A435,$T$2:$T435,1)=1,1,0),0)</f>
        <v>0</v>
      </c>
      <c r="V435" s="29" t="str">
        <f aca="false">IF(AND($A435="",$B435="",$G435=""),"",IF(NOT(ISNUMBER($A435)),"Date manquante ou non reconnue",IF($B435="","Technicien manquant",IF(COUNTIF(Production!$A$7:$A$21,$B435)=0,"Technicien absent de la liste (onglet Production)",IF($G435="","Code BPU manquant (colonne G)",IF($O435="?","Code BPU inconnu (onglet Prestations)",IF($P435="?","Catégorie inconnue (onglet Règles)",IF(AND($E435&lt;&gt;"",NOT(ISNUMBER($E435))),"Quantité non reconnue",IF(AND($P435="au prix",NOT(ISNUMBER($Q435))),"Prix sur devis à saisir (colonne I)",IF($S435="","Règle à compléter (onglet Règles)",""))))))))))</f>
        <v/>
      </c>
    </row>
    <row r="436" customFormat="false" ht="15" hidden="false" customHeight="false" outlineLevel="0" collapsed="false">
      <c r="A436" s="23"/>
      <c r="I436" s="24"/>
      <c r="J436" s="24"/>
      <c r="N436" s="25"/>
      <c r="O436" s="26" t="str">
        <f aca="false">IF($G436="","",IFERROR(INDEX(Prestations!$F$5:$F$256,MATCH($G436,Prestations!$B$5:$B$256,0)),"?"))</f>
        <v/>
      </c>
      <c r="P436" s="26" t="str">
        <f aca="false">IF($O436="","",IF($O436="?","?",IFERROR(INDEX(Règles!$C$5:$C$17,MATCH($O436,Règles!$A$5:$A$17,0)),"?")))</f>
        <v/>
      </c>
      <c r="Q436" s="27" t="str">
        <f aca="false">IF($G436="","",IF(ISNUMBER($I436),$I436,IFERROR(IF(ISNUMBER(INDEX(Prestations!$E$5:$E$256,MATCH($G436,Prestations!$B$5:$B$256,0))),INDEX(Prestations!$E$5:$E$256,MATCH($G436,Prestations!$B$5:$B$256,0)),""),"")))</f>
        <v/>
      </c>
      <c r="R436" s="27" t="str">
        <f aca="false">IFERROR(IF(ISNUMBER($Q436),$Q436*IF($E436="",1,$E436),""),"")</f>
        <v/>
      </c>
      <c r="S436" s="28" t="str">
        <f aca="false">IFERROR(IF($P436="au nombre",IF(N(INDEX(Règles!$D$5:$D$17,MATCH($O436,Règles!$A$5:$A$17,0)))&gt;0,IF($E436="",1,$E436)/INDEX(Règles!$D$5:$D$17,MATCH($O436,Règles!$A$5:$A$17,0)),""),IF($P436="au prix",IF(AND(ISNUMBER($R436),N(INDEX(Règles!$E$5:$E$17,MATCH($O436,Règles!$A$5:$A$17,0)))&gt;0),$R436/INDEX(Règles!$E$5:$E$17,MATCH($O436,Règles!$A$5:$A$17,0)),""),IF(OR($P436="ne compte pas",$P436="absence"),0,""))),"")</f>
        <v/>
      </c>
      <c r="T436" s="26" t="n">
        <f aca="false">IF(AND(ISNUMBER($A436),$B436&lt;&gt;"",$G436&lt;&gt;"",$P436&lt;&gt;"absence"),1,0)</f>
        <v>0</v>
      </c>
      <c r="U436" s="26" t="n">
        <f aca="false">IF($T436=1,IF(COUNTIFS($B$2:$B436,$B436,$A$2:$A436,$A436,$T$2:$T436,1)=1,1,0),0)</f>
        <v>0</v>
      </c>
      <c r="V436" s="29" t="str">
        <f aca="false">IF(AND($A436="",$B436="",$G436=""),"",IF(NOT(ISNUMBER($A436)),"Date manquante ou non reconnue",IF($B436="","Technicien manquant",IF(COUNTIF(Production!$A$7:$A$21,$B436)=0,"Technicien absent de la liste (onglet Production)",IF($G436="","Code BPU manquant (colonne G)",IF($O436="?","Code BPU inconnu (onglet Prestations)",IF($P436="?","Catégorie inconnue (onglet Règles)",IF(AND($E436&lt;&gt;"",NOT(ISNUMBER($E436))),"Quantité non reconnue",IF(AND($P436="au prix",NOT(ISNUMBER($Q436))),"Prix sur devis à saisir (colonne I)",IF($S436="","Règle à compléter (onglet Règles)",""))))))))))</f>
        <v/>
      </c>
    </row>
    <row r="437" customFormat="false" ht="15" hidden="false" customHeight="false" outlineLevel="0" collapsed="false">
      <c r="A437" s="23"/>
      <c r="I437" s="24"/>
      <c r="J437" s="24"/>
      <c r="N437" s="25"/>
      <c r="O437" s="26" t="str">
        <f aca="false">IF($G437="","",IFERROR(INDEX(Prestations!$F$5:$F$256,MATCH($G437,Prestations!$B$5:$B$256,0)),"?"))</f>
        <v/>
      </c>
      <c r="P437" s="26" t="str">
        <f aca="false">IF($O437="","",IF($O437="?","?",IFERROR(INDEX(Règles!$C$5:$C$17,MATCH($O437,Règles!$A$5:$A$17,0)),"?")))</f>
        <v/>
      </c>
      <c r="Q437" s="27" t="str">
        <f aca="false">IF($G437="","",IF(ISNUMBER($I437),$I437,IFERROR(IF(ISNUMBER(INDEX(Prestations!$E$5:$E$256,MATCH($G437,Prestations!$B$5:$B$256,0))),INDEX(Prestations!$E$5:$E$256,MATCH($G437,Prestations!$B$5:$B$256,0)),""),"")))</f>
        <v/>
      </c>
      <c r="R437" s="27" t="str">
        <f aca="false">IFERROR(IF(ISNUMBER($Q437),$Q437*IF($E437="",1,$E437),""),"")</f>
        <v/>
      </c>
      <c r="S437" s="28" t="str">
        <f aca="false">IFERROR(IF($P437="au nombre",IF(N(INDEX(Règles!$D$5:$D$17,MATCH($O437,Règles!$A$5:$A$17,0)))&gt;0,IF($E437="",1,$E437)/INDEX(Règles!$D$5:$D$17,MATCH($O437,Règles!$A$5:$A$17,0)),""),IF($P437="au prix",IF(AND(ISNUMBER($R437),N(INDEX(Règles!$E$5:$E$17,MATCH($O437,Règles!$A$5:$A$17,0)))&gt;0),$R437/INDEX(Règles!$E$5:$E$17,MATCH($O437,Règles!$A$5:$A$17,0)),""),IF(OR($P437="ne compte pas",$P437="absence"),0,""))),"")</f>
        <v/>
      </c>
      <c r="T437" s="26" t="n">
        <f aca="false">IF(AND(ISNUMBER($A437),$B437&lt;&gt;"",$G437&lt;&gt;"",$P437&lt;&gt;"absence"),1,0)</f>
        <v>0</v>
      </c>
      <c r="U437" s="26" t="n">
        <f aca="false">IF($T437=1,IF(COUNTIFS($B$2:$B437,$B437,$A$2:$A437,$A437,$T$2:$T437,1)=1,1,0),0)</f>
        <v>0</v>
      </c>
      <c r="V437" s="29" t="str">
        <f aca="false">IF(AND($A437="",$B437="",$G437=""),"",IF(NOT(ISNUMBER($A437)),"Date manquante ou non reconnue",IF($B437="","Technicien manquant",IF(COUNTIF(Production!$A$7:$A$21,$B437)=0,"Technicien absent de la liste (onglet Production)",IF($G437="","Code BPU manquant (colonne G)",IF($O437="?","Code BPU inconnu (onglet Prestations)",IF($P437="?","Catégorie inconnue (onglet Règles)",IF(AND($E437&lt;&gt;"",NOT(ISNUMBER($E437))),"Quantité non reconnue",IF(AND($P437="au prix",NOT(ISNUMBER($Q437))),"Prix sur devis à saisir (colonne I)",IF($S437="","Règle à compléter (onglet Règles)",""))))))))))</f>
        <v/>
      </c>
    </row>
    <row r="438" customFormat="false" ht="15" hidden="false" customHeight="false" outlineLevel="0" collapsed="false">
      <c r="A438" s="23"/>
      <c r="I438" s="24"/>
      <c r="J438" s="24"/>
      <c r="N438" s="25"/>
      <c r="O438" s="26" t="str">
        <f aca="false">IF($G438="","",IFERROR(INDEX(Prestations!$F$5:$F$256,MATCH($G438,Prestations!$B$5:$B$256,0)),"?"))</f>
        <v/>
      </c>
      <c r="P438" s="26" t="str">
        <f aca="false">IF($O438="","",IF($O438="?","?",IFERROR(INDEX(Règles!$C$5:$C$17,MATCH($O438,Règles!$A$5:$A$17,0)),"?")))</f>
        <v/>
      </c>
      <c r="Q438" s="27" t="str">
        <f aca="false">IF($G438="","",IF(ISNUMBER($I438),$I438,IFERROR(IF(ISNUMBER(INDEX(Prestations!$E$5:$E$256,MATCH($G438,Prestations!$B$5:$B$256,0))),INDEX(Prestations!$E$5:$E$256,MATCH($G438,Prestations!$B$5:$B$256,0)),""),"")))</f>
        <v/>
      </c>
      <c r="R438" s="27" t="str">
        <f aca="false">IFERROR(IF(ISNUMBER($Q438),$Q438*IF($E438="",1,$E438),""),"")</f>
        <v/>
      </c>
      <c r="S438" s="28" t="str">
        <f aca="false">IFERROR(IF($P438="au nombre",IF(N(INDEX(Règles!$D$5:$D$17,MATCH($O438,Règles!$A$5:$A$17,0)))&gt;0,IF($E438="",1,$E438)/INDEX(Règles!$D$5:$D$17,MATCH($O438,Règles!$A$5:$A$17,0)),""),IF($P438="au prix",IF(AND(ISNUMBER($R438),N(INDEX(Règles!$E$5:$E$17,MATCH($O438,Règles!$A$5:$A$17,0)))&gt;0),$R438/INDEX(Règles!$E$5:$E$17,MATCH($O438,Règles!$A$5:$A$17,0)),""),IF(OR($P438="ne compte pas",$P438="absence"),0,""))),"")</f>
        <v/>
      </c>
      <c r="T438" s="26" t="n">
        <f aca="false">IF(AND(ISNUMBER($A438),$B438&lt;&gt;"",$G438&lt;&gt;"",$P438&lt;&gt;"absence"),1,0)</f>
        <v>0</v>
      </c>
      <c r="U438" s="26" t="n">
        <f aca="false">IF($T438=1,IF(COUNTIFS($B$2:$B438,$B438,$A$2:$A438,$A438,$T$2:$T438,1)=1,1,0),0)</f>
        <v>0</v>
      </c>
      <c r="V438" s="29" t="str">
        <f aca="false">IF(AND($A438="",$B438="",$G438=""),"",IF(NOT(ISNUMBER($A438)),"Date manquante ou non reconnue",IF($B438="","Technicien manquant",IF(COUNTIF(Production!$A$7:$A$21,$B438)=0,"Technicien absent de la liste (onglet Production)",IF($G438="","Code BPU manquant (colonne G)",IF($O438="?","Code BPU inconnu (onglet Prestations)",IF($P438="?","Catégorie inconnue (onglet Règles)",IF(AND($E438&lt;&gt;"",NOT(ISNUMBER($E438))),"Quantité non reconnue",IF(AND($P438="au prix",NOT(ISNUMBER($Q438))),"Prix sur devis à saisir (colonne I)",IF($S438="","Règle à compléter (onglet Règles)",""))))))))))</f>
        <v/>
      </c>
    </row>
    <row r="439" customFormat="false" ht="15" hidden="false" customHeight="false" outlineLevel="0" collapsed="false">
      <c r="A439" s="23"/>
      <c r="I439" s="24"/>
      <c r="J439" s="24"/>
      <c r="N439" s="25"/>
      <c r="O439" s="26" t="str">
        <f aca="false">IF($G439="","",IFERROR(INDEX(Prestations!$F$5:$F$256,MATCH($G439,Prestations!$B$5:$B$256,0)),"?"))</f>
        <v/>
      </c>
      <c r="P439" s="26" t="str">
        <f aca="false">IF($O439="","",IF($O439="?","?",IFERROR(INDEX(Règles!$C$5:$C$17,MATCH($O439,Règles!$A$5:$A$17,0)),"?")))</f>
        <v/>
      </c>
      <c r="Q439" s="27" t="str">
        <f aca="false">IF($G439="","",IF(ISNUMBER($I439),$I439,IFERROR(IF(ISNUMBER(INDEX(Prestations!$E$5:$E$256,MATCH($G439,Prestations!$B$5:$B$256,0))),INDEX(Prestations!$E$5:$E$256,MATCH($G439,Prestations!$B$5:$B$256,0)),""),"")))</f>
        <v/>
      </c>
      <c r="R439" s="27" t="str">
        <f aca="false">IFERROR(IF(ISNUMBER($Q439),$Q439*IF($E439="",1,$E439),""),"")</f>
        <v/>
      </c>
      <c r="S439" s="28" t="str">
        <f aca="false">IFERROR(IF($P439="au nombre",IF(N(INDEX(Règles!$D$5:$D$17,MATCH($O439,Règles!$A$5:$A$17,0)))&gt;0,IF($E439="",1,$E439)/INDEX(Règles!$D$5:$D$17,MATCH($O439,Règles!$A$5:$A$17,0)),""),IF($P439="au prix",IF(AND(ISNUMBER($R439),N(INDEX(Règles!$E$5:$E$17,MATCH($O439,Règles!$A$5:$A$17,0)))&gt;0),$R439/INDEX(Règles!$E$5:$E$17,MATCH($O439,Règles!$A$5:$A$17,0)),""),IF(OR($P439="ne compte pas",$P439="absence"),0,""))),"")</f>
        <v/>
      </c>
      <c r="T439" s="26" t="n">
        <f aca="false">IF(AND(ISNUMBER($A439),$B439&lt;&gt;"",$G439&lt;&gt;"",$P439&lt;&gt;"absence"),1,0)</f>
        <v>0</v>
      </c>
      <c r="U439" s="26" t="n">
        <f aca="false">IF($T439=1,IF(COUNTIFS($B$2:$B439,$B439,$A$2:$A439,$A439,$T$2:$T439,1)=1,1,0),0)</f>
        <v>0</v>
      </c>
      <c r="V439" s="29" t="str">
        <f aca="false">IF(AND($A439="",$B439="",$G439=""),"",IF(NOT(ISNUMBER($A439)),"Date manquante ou non reconnue",IF($B439="","Technicien manquant",IF(COUNTIF(Production!$A$7:$A$21,$B439)=0,"Technicien absent de la liste (onglet Production)",IF($G439="","Code BPU manquant (colonne G)",IF($O439="?","Code BPU inconnu (onglet Prestations)",IF($P439="?","Catégorie inconnue (onglet Règles)",IF(AND($E439&lt;&gt;"",NOT(ISNUMBER($E439))),"Quantité non reconnue",IF(AND($P439="au prix",NOT(ISNUMBER($Q439))),"Prix sur devis à saisir (colonne I)",IF($S439="","Règle à compléter (onglet Règles)",""))))))))))</f>
        <v/>
      </c>
    </row>
    <row r="440" customFormat="false" ht="15" hidden="false" customHeight="false" outlineLevel="0" collapsed="false">
      <c r="A440" s="23"/>
      <c r="I440" s="24"/>
      <c r="J440" s="24"/>
      <c r="N440" s="25"/>
      <c r="O440" s="26" t="str">
        <f aca="false">IF($G440="","",IFERROR(INDEX(Prestations!$F$5:$F$256,MATCH($G440,Prestations!$B$5:$B$256,0)),"?"))</f>
        <v/>
      </c>
      <c r="P440" s="26" t="str">
        <f aca="false">IF($O440="","",IF($O440="?","?",IFERROR(INDEX(Règles!$C$5:$C$17,MATCH($O440,Règles!$A$5:$A$17,0)),"?")))</f>
        <v/>
      </c>
      <c r="Q440" s="27" t="str">
        <f aca="false">IF($G440="","",IF(ISNUMBER($I440),$I440,IFERROR(IF(ISNUMBER(INDEX(Prestations!$E$5:$E$256,MATCH($G440,Prestations!$B$5:$B$256,0))),INDEX(Prestations!$E$5:$E$256,MATCH($G440,Prestations!$B$5:$B$256,0)),""),"")))</f>
        <v/>
      </c>
      <c r="R440" s="27" t="str">
        <f aca="false">IFERROR(IF(ISNUMBER($Q440),$Q440*IF($E440="",1,$E440),""),"")</f>
        <v/>
      </c>
      <c r="S440" s="28" t="str">
        <f aca="false">IFERROR(IF($P440="au nombre",IF(N(INDEX(Règles!$D$5:$D$17,MATCH($O440,Règles!$A$5:$A$17,0)))&gt;0,IF($E440="",1,$E440)/INDEX(Règles!$D$5:$D$17,MATCH($O440,Règles!$A$5:$A$17,0)),""),IF($P440="au prix",IF(AND(ISNUMBER($R440),N(INDEX(Règles!$E$5:$E$17,MATCH($O440,Règles!$A$5:$A$17,0)))&gt;0),$R440/INDEX(Règles!$E$5:$E$17,MATCH($O440,Règles!$A$5:$A$17,0)),""),IF(OR($P440="ne compte pas",$P440="absence"),0,""))),"")</f>
        <v/>
      </c>
      <c r="T440" s="26" t="n">
        <f aca="false">IF(AND(ISNUMBER($A440),$B440&lt;&gt;"",$G440&lt;&gt;"",$P440&lt;&gt;"absence"),1,0)</f>
        <v>0</v>
      </c>
      <c r="U440" s="26" t="n">
        <f aca="false">IF($T440=1,IF(COUNTIFS($B$2:$B440,$B440,$A$2:$A440,$A440,$T$2:$T440,1)=1,1,0),0)</f>
        <v>0</v>
      </c>
      <c r="V440" s="29" t="str">
        <f aca="false">IF(AND($A440="",$B440="",$G440=""),"",IF(NOT(ISNUMBER($A440)),"Date manquante ou non reconnue",IF($B440="","Technicien manquant",IF(COUNTIF(Production!$A$7:$A$21,$B440)=0,"Technicien absent de la liste (onglet Production)",IF($G440="","Code BPU manquant (colonne G)",IF($O440="?","Code BPU inconnu (onglet Prestations)",IF($P440="?","Catégorie inconnue (onglet Règles)",IF(AND($E440&lt;&gt;"",NOT(ISNUMBER($E440))),"Quantité non reconnue",IF(AND($P440="au prix",NOT(ISNUMBER($Q440))),"Prix sur devis à saisir (colonne I)",IF($S440="","Règle à compléter (onglet Règles)",""))))))))))</f>
        <v/>
      </c>
    </row>
    <row r="441" customFormat="false" ht="15" hidden="false" customHeight="false" outlineLevel="0" collapsed="false">
      <c r="A441" s="23"/>
      <c r="I441" s="24"/>
      <c r="J441" s="24"/>
      <c r="N441" s="25"/>
      <c r="O441" s="26" t="str">
        <f aca="false">IF($G441="","",IFERROR(INDEX(Prestations!$F$5:$F$256,MATCH($G441,Prestations!$B$5:$B$256,0)),"?"))</f>
        <v/>
      </c>
      <c r="P441" s="26" t="str">
        <f aca="false">IF($O441="","",IF($O441="?","?",IFERROR(INDEX(Règles!$C$5:$C$17,MATCH($O441,Règles!$A$5:$A$17,0)),"?")))</f>
        <v/>
      </c>
      <c r="Q441" s="27" t="str">
        <f aca="false">IF($G441="","",IF(ISNUMBER($I441),$I441,IFERROR(IF(ISNUMBER(INDEX(Prestations!$E$5:$E$256,MATCH($G441,Prestations!$B$5:$B$256,0))),INDEX(Prestations!$E$5:$E$256,MATCH($G441,Prestations!$B$5:$B$256,0)),""),"")))</f>
        <v/>
      </c>
      <c r="R441" s="27" t="str">
        <f aca="false">IFERROR(IF(ISNUMBER($Q441),$Q441*IF($E441="",1,$E441),""),"")</f>
        <v/>
      </c>
      <c r="S441" s="28" t="str">
        <f aca="false">IFERROR(IF($P441="au nombre",IF(N(INDEX(Règles!$D$5:$D$17,MATCH($O441,Règles!$A$5:$A$17,0)))&gt;0,IF($E441="",1,$E441)/INDEX(Règles!$D$5:$D$17,MATCH($O441,Règles!$A$5:$A$17,0)),""),IF($P441="au prix",IF(AND(ISNUMBER($R441),N(INDEX(Règles!$E$5:$E$17,MATCH($O441,Règles!$A$5:$A$17,0)))&gt;0),$R441/INDEX(Règles!$E$5:$E$17,MATCH($O441,Règles!$A$5:$A$17,0)),""),IF(OR($P441="ne compte pas",$P441="absence"),0,""))),"")</f>
        <v/>
      </c>
      <c r="T441" s="26" t="n">
        <f aca="false">IF(AND(ISNUMBER($A441),$B441&lt;&gt;"",$G441&lt;&gt;"",$P441&lt;&gt;"absence"),1,0)</f>
        <v>0</v>
      </c>
      <c r="U441" s="26" t="n">
        <f aca="false">IF($T441=1,IF(COUNTIFS($B$2:$B441,$B441,$A$2:$A441,$A441,$T$2:$T441,1)=1,1,0),0)</f>
        <v>0</v>
      </c>
      <c r="V441" s="29" t="str">
        <f aca="false">IF(AND($A441="",$B441="",$G441=""),"",IF(NOT(ISNUMBER($A441)),"Date manquante ou non reconnue",IF($B441="","Technicien manquant",IF(COUNTIF(Production!$A$7:$A$21,$B441)=0,"Technicien absent de la liste (onglet Production)",IF($G441="","Code BPU manquant (colonne G)",IF($O441="?","Code BPU inconnu (onglet Prestations)",IF($P441="?","Catégorie inconnue (onglet Règles)",IF(AND($E441&lt;&gt;"",NOT(ISNUMBER($E441))),"Quantité non reconnue",IF(AND($P441="au prix",NOT(ISNUMBER($Q441))),"Prix sur devis à saisir (colonne I)",IF($S441="","Règle à compléter (onglet Règles)",""))))))))))</f>
        <v/>
      </c>
    </row>
    <row r="442" customFormat="false" ht="15" hidden="false" customHeight="false" outlineLevel="0" collapsed="false">
      <c r="A442" s="23"/>
      <c r="I442" s="24"/>
      <c r="J442" s="24"/>
      <c r="N442" s="25"/>
      <c r="O442" s="26" t="str">
        <f aca="false">IF($G442="","",IFERROR(INDEX(Prestations!$F$5:$F$256,MATCH($G442,Prestations!$B$5:$B$256,0)),"?"))</f>
        <v/>
      </c>
      <c r="P442" s="26" t="str">
        <f aca="false">IF($O442="","",IF($O442="?","?",IFERROR(INDEX(Règles!$C$5:$C$17,MATCH($O442,Règles!$A$5:$A$17,0)),"?")))</f>
        <v/>
      </c>
      <c r="Q442" s="27" t="str">
        <f aca="false">IF($G442="","",IF(ISNUMBER($I442),$I442,IFERROR(IF(ISNUMBER(INDEX(Prestations!$E$5:$E$256,MATCH($G442,Prestations!$B$5:$B$256,0))),INDEX(Prestations!$E$5:$E$256,MATCH($G442,Prestations!$B$5:$B$256,0)),""),"")))</f>
        <v/>
      </c>
      <c r="R442" s="27" t="str">
        <f aca="false">IFERROR(IF(ISNUMBER($Q442),$Q442*IF($E442="",1,$E442),""),"")</f>
        <v/>
      </c>
      <c r="S442" s="28" t="str">
        <f aca="false">IFERROR(IF($P442="au nombre",IF(N(INDEX(Règles!$D$5:$D$17,MATCH($O442,Règles!$A$5:$A$17,0)))&gt;0,IF($E442="",1,$E442)/INDEX(Règles!$D$5:$D$17,MATCH($O442,Règles!$A$5:$A$17,0)),""),IF($P442="au prix",IF(AND(ISNUMBER($R442),N(INDEX(Règles!$E$5:$E$17,MATCH($O442,Règles!$A$5:$A$17,0)))&gt;0),$R442/INDEX(Règles!$E$5:$E$17,MATCH($O442,Règles!$A$5:$A$17,0)),""),IF(OR($P442="ne compte pas",$P442="absence"),0,""))),"")</f>
        <v/>
      </c>
      <c r="T442" s="26" t="n">
        <f aca="false">IF(AND(ISNUMBER($A442),$B442&lt;&gt;"",$G442&lt;&gt;"",$P442&lt;&gt;"absence"),1,0)</f>
        <v>0</v>
      </c>
      <c r="U442" s="26" t="n">
        <f aca="false">IF($T442=1,IF(COUNTIFS($B$2:$B442,$B442,$A$2:$A442,$A442,$T$2:$T442,1)=1,1,0),0)</f>
        <v>0</v>
      </c>
      <c r="V442" s="29" t="str">
        <f aca="false">IF(AND($A442="",$B442="",$G442=""),"",IF(NOT(ISNUMBER($A442)),"Date manquante ou non reconnue",IF($B442="","Technicien manquant",IF(COUNTIF(Production!$A$7:$A$21,$B442)=0,"Technicien absent de la liste (onglet Production)",IF($G442="","Code BPU manquant (colonne G)",IF($O442="?","Code BPU inconnu (onglet Prestations)",IF($P442="?","Catégorie inconnue (onglet Règles)",IF(AND($E442&lt;&gt;"",NOT(ISNUMBER($E442))),"Quantité non reconnue",IF(AND($P442="au prix",NOT(ISNUMBER($Q442))),"Prix sur devis à saisir (colonne I)",IF($S442="","Règle à compléter (onglet Règles)",""))))))))))</f>
        <v/>
      </c>
    </row>
    <row r="443" customFormat="false" ht="15" hidden="false" customHeight="false" outlineLevel="0" collapsed="false">
      <c r="A443" s="23"/>
      <c r="I443" s="24"/>
      <c r="J443" s="24"/>
      <c r="N443" s="25"/>
      <c r="O443" s="26" t="str">
        <f aca="false">IF($G443="","",IFERROR(INDEX(Prestations!$F$5:$F$256,MATCH($G443,Prestations!$B$5:$B$256,0)),"?"))</f>
        <v/>
      </c>
      <c r="P443" s="26" t="str">
        <f aca="false">IF($O443="","",IF($O443="?","?",IFERROR(INDEX(Règles!$C$5:$C$17,MATCH($O443,Règles!$A$5:$A$17,0)),"?")))</f>
        <v/>
      </c>
      <c r="Q443" s="27" t="str">
        <f aca="false">IF($G443="","",IF(ISNUMBER($I443),$I443,IFERROR(IF(ISNUMBER(INDEX(Prestations!$E$5:$E$256,MATCH($G443,Prestations!$B$5:$B$256,0))),INDEX(Prestations!$E$5:$E$256,MATCH($G443,Prestations!$B$5:$B$256,0)),""),"")))</f>
        <v/>
      </c>
      <c r="R443" s="27" t="str">
        <f aca="false">IFERROR(IF(ISNUMBER($Q443),$Q443*IF($E443="",1,$E443),""),"")</f>
        <v/>
      </c>
      <c r="S443" s="28" t="str">
        <f aca="false">IFERROR(IF($P443="au nombre",IF(N(INDEX(Règles!$D$5:$D$17,MATCH($O443,Règles!$A$5:$A$17,0)))&gt;0,IF($E443="",1,$E443)/INDEX(Règles!$D$5:$D$17,MATCH($O443,Règles!$A$5:$A$17,0)),""),IF($P443="au prix",IF(AND(ISNUMBER($R443),N(INDEX(Règles!$E$5:$E$17,MATCH($O443,Règles!$A$5:$A$17,0)))&gt;0),$R443/INDEX(Règles!$E$5:$E$17,MATCH($O443,Règles!$A$5:$A$17,0)),""),IF(OR($P443="ne compte pas",$P443="absence"),0,""))),"")</f>
        <v/>
      </c>
      <c r="T443" s="26" t="n">
        <f aca="false">IF(AND(ISNUMBER($A443),$B443&lt;&gt;"",$G443&lt;&gt;"",$P443&lt;&gt;"absence"),1,0)</f>
        <v>0</v>
      </c>
      <c r="U443" s="26" t="n">
        <f aca="false">IF($T443=1,IF(COUNTIFS($B$2:$B443,$B443,$A$2:$A443,$A443,$T$2:$T443,1)=1,1,0),0)</f>
        <v>0</v>
      </c>
      <c r="V443" s="29" t="str">
        <f aca="false">IF(AND($A443="",$B443="",$G443=""),"",IF(NOT(ISNUMBER($A443)),"Date manquante ou non reconnue",IF($B443="","Technicien manquant",IF(COUNTIF(Production!$A$7:$A$21,$B443)=0,"Technicien absent de la liste (onglet Production)",IF($G443="","Code BPU manquant (colonne G)",IF($O443="?","Code BPU inconnu (onglet Prestations)",IF($P443="?","Catégorie inconnue (onglet Règles)",IF(AND($E443&lt;&gt;"",NOT(ISNUMBER($E443))),"Quantité non reconnue",IF(AND($P443="au prix",NOT(ISNUMBER($Q443))),"Prix sur devis à saisir (colonne I)",IF($S443="","Règle à compléter (onglet Règles)",""))))))))))</f>
        <v/>
      </c>
    </row>
    <row r="444" customFormat="false" ht="15" hidden="false" customHeight="false" outlineLevel="0" collapsed="false">
      <c r="A444" s="23"/>
      <c r="I444" s="24"/>
      <c r="J444" s="24"/>
      <c r="N444" s="25"/>
      <c r="O444" s="26" t="str">
        <f aca="false">IF($G444="","",IFERROR(INDEX(Prestations!$F$5:$F$256,MATCH($G444,Prestations!$B$5:$B$256,0)),"?"))</f>
        <v/>
      </c>
      <c r="P444" s="26" t="str">
        <f aca="false">IF($O444="","",IF($O444="?","?",IFERROR(INDEX(Règles!$C$5:$C$17,MATCH($O444,Règles!$A$5:$A$17,0)),"?")))</f>
        <v/>
      </c>
      <c r="Q444" s="27" t="str">
        <f aca="false">IF($G444="","",IF(ISNUMBER($I444),$I444,IFERROR(IF(ISNUMBER(INDEX(Prestations!$E$5:$E$256,MATCH($G444,Prestations!$B$5:$B$256,0))),INDEX(Prestations!$E$5:$E$256,MATCH($G444,Prestations!$B$5:$B$256,0)),""),"")))</f>
        <v/>
      </c>
      <c r="R444" s="27" t="str">
        <f aca="false">IFERROR(IF(ISNUMBER($Q444),$Q444*IF($E444="",1,$E444),""),"")</f>
        <v/>
      </c>
      <c r="S444" s="28" t="str">
        <f aca="false">IFERROR(IF($P444="au nombre",IF(N(INDEX(Règles!$D$5:$D$17,MATCH($O444,Règles!$A$5:$A$17,0)))&gt;0,IF($E444="",1,$E444)/INDEX(Règles!$D$5:$D$17,MATCH($O444,Règles!$A$5:$A$17,0)),""),IF($P444="au prix",IF(AND(ISNUMBER($R444),N(INDEX(Règles!$E$5:$E$17,MATCH($O444,Règles!$A$5:$A$17,0)))&gt;0),$R444/INDEX(Règles!$E$5:$E$17,MATCH($O444,Règles!$A$5:$A$17,0)),""),IF(OR($P444="ne compte pas",$P444="absence"),0,""))),"")</f>
        <v/>
      </c>
      <c r="T444" s="26" t="n">
        <f aca="false">IF(AND(ISNUMBER($A444),$B444&lt;&gt;"",$G444&lt;&gt;"",$P444&lt;&gt;"absence"),1,0)</f>
        <v>0</v>
      </c>
      <c r="U444" s="26" t="n">
        <f aca="false">IF($T444=1,IF(COUNTIFS($B$2:$B444,$B444,$A$2:$A444,$A444,$T$2:$T444,1)=1,1,0),0)</f>
        <v>0</v>
      </c>
      <c r="V444" s="29" t="str">
        <f aca="false">IF(AND($A444="",$B444="",$G444=""),"",IF(NOT(ISNUMBER($A444)),"Date manquante ou non reconnue",IF($B444="","Technicien manquant",IF(COUNTIF(Production!$A$7:$A$21,$B444)=0,"Technicien absent de la liste (onglet Production)",IF($G444="","Code BPU manquant (colonne G)",IF($O444="?","Code BPU inconnu (onglet Prestations)",IF($P444="?","Catégorie inconnue (onglet Règles)",IF(AND($E444&lt;&gt;"",NOT(ISNUMBER($E444))),"Quantité non reconnue",IF(AND($P444="au prix",NOT(ISNUMBER($Q444))),"Prix sur devis à saisir (colonne I)",IF($S444="","Règle à compléter (onglet Règles)",""))))))))))</f>
        <v/>
      </c>
    </row>
    <row r="445" customFormat="false" ht="15" hidden="false" customHeight="false" outlineLevel="0" collapsed="false">
      <c r="A445" s="23"/>
      <c r="I445" s="24"/>
      <c r="J445" s="24"/>
      <c r="N445" s="25"/>
      <c r="O445" s="26" t="str">
        <f aca="false">IF($G445="","",IFERROR(INDEX(Prestations!$F$5:$F$256,MATCH($G445,Prestations!$B$5:$B$256,0)),"?"))</f>
        <v/>
      </c>
      <c r="P445" s="26" t="str">
        <f aca="false">IF($O445="","",IF($O445="?","?",IFERROR(INDEX(Règles!$C$5:$C$17,MATCH($O445,Règles!$A$5:$A$17,0)),"?")))</f>
        <v/>
      </c>
      <c r="Q445" s="27" t="str">
        <f aca="false">IF($G445="","",IF(ISNUMBER($I445),$I445,IFERROR(IF(ISNUMBER(INDEX(Prestations!$E$5:$E$256,MATCH($G445,Prestations!$B$5:$B$256,0))),INDEX(Prestations!$E$5:$E$256,MATCH($G445,Prestations!$B$5:$B$256,0)),""),"")))</f>
        <v/>
      </c>
      <c r="R445" s="27" t="str">
        <f aca="false">IFERROR(IF(ISNUMBER($Q445),$Q445*IF($E445="",1,$E445),""),"")</f>
        <v/>
      </c>
      <c r="S445" s="28" t="str">
        <f aca="false">IFERROR(IF($P445="au nombre",IF(N(INDEX(Règles!$D$5:$D$17,MATCH($O445,Règles!$A$5:$A$17,0)))&gt;0,IF($E445="",1,$E445)/INDEX(Règles!$D$5:$D$17,MATCH($O445,Règles!$A$5:$A$17,0)),""),IF($P445="au prix",IF(AND(ISNUMBER($R445),N(INDEX(Règles!$E$5:$E$17,MATCH($O445,Règles!$A$5:$A$17,0)))&gt;0),$R445/INDEX(Règles!$E$5:$E$17,MATCH($O445,Règles!$A$5:$A$17,0)),""),IF(OR($P445="ne compte pas",$P445="absence"),0,""))),"")</f>
        <v/>
      </c>
      <c r="T445" s="26" t="n">
        <f aca="false">IF(AND(ISNUMBER($A445),$B445&lt;&gt;"",$G445&lt;&gt;"",$P445&lt;&gt;"absence"),1,0)</f>
        <v>0</v>
      </c>
      <c r="U445" s="26" t="n">
        <f aca="false">IF($T445=1,IF(COUNTIFS($B$2:$B445,$B445,$A$2:$A445,$A445,$T$2:$T445,1)=1,1,0),0)</f>
        <v>0</v>
      </c>
      <c r="V445" s="29" t="str">
        <f aca="false">IF(AND($A445="",$B445="",$G445=""),"",IF(NOT(ISNUMBER($A445)),"Date manquante ou non reconnue",IF($B445="","Technicien manquant",IF(COUNTIF(Production!$A$7:$A$21,$B445)=0,"Technicien absent de la liste (onglet Production)",IF($G445="","Code BPU manquant (colonne G)",IF($O445="?","Code BPU inconnu (onglet Prestations)",IF($P445="?","Catégorie inconnue (onglet Règles)",IF(AND($E445&lt;&gt;"",NOT(ISNUMBER($E445))),"Quantité non reconnue",IF(AND($P445="au prix",NOT(ISNUMBER($Q445))),"Prix sur devis à saisir (colonne I)",IF($S445="","Règle à compléter (onglet Règles)",""))))))))))</f>
        <v/>
      </c>
    </row>
    <row r="446" customFormat="false" ht="15" hidden="false" customHeight="false" outlineLevel="0" collapsed="false">
      <c r="A446" s="23"/>
      <c r="I446" s="24"/>
      <c r="J446" s="24"/>
      <c r="N446" s="25"/>
      <c r="O446" s="26" t="str">
        <f aca="false">IF($G446="","",IFERROR(INDEX(Prestations!$F$5:$F$256,MATCH($G446,Prestations!$B$5:$B$256,0)),"?"))</f>
        <v/>
      </c>
      <c r="P446" s="26" t="str">
        <f aca="false">IF($O446="","",IF($O446="?","?",IFERROR(INDEX(Règles!$C$5:$C$17,MATCH($O446,Règles!$A$5:$A$17,0)),"?")))</f>
        <v/>
      </c>
      <c r="Q446" s="27" t="str">
        <f aca="false">IF($G446="","",IF(ISNUMBER($I446),$I446,IFERROR(IF(ISNUMBER(INDEX(Prestations!$E$5:$E$256,MATCH($G446,Prestations!$B$5:$B$256,0))),INDEX(Prestations!$E$5:$E$256,MATCH($G446,Prestations!$B$5:$B$256,0)),""),"")))</f>
        <v/>
      </c>
      <c r="R446" s="27" t="str">
        <f aca="false">IFERROR(IF(ISNUMBER($Q446),$Q446*IF($E446="",1,$E446),""),"")</f>
        <v/>
      </c>
      <c r="S446" s="28" t="str">
        <f aca="false">IFERROR(IF($P446="au nombre",IF(N(INDEX(Règles!$D$5:$D$17,MATCH($O446,Règles!$A$5:$A$17,0)))&gt;0,IF($E446="",1,$E446)/INDEX(Règles!$D$5:$D$17,MATCH($O446,Règles!$A$5:$A$17,0)),""),IF($P446="au prix",IF(AND(ISNUMBER($R446),N(INDEX(Règles!$E$5:$E$17,MATCH($O446,Règles!$A$5:$A$17,0)))&gt;0),$R446/INDEX(Règles!$E$5:$E$17,MATCH($O446,Règles!$A$5:$A$17,0)),""),IF(OR($P446="ne compte pas",$P446="absence"),0,""))),"")</f>
        <v/>
      </c>
      <c r="T446" s="26" t="n">
        <f aca="false">IF(AND(ISNUMBER($A446),$B446&lt;&gt;"",$G446&lt;&gt;"",$P446&lt;&gt;"absence"),1,0)</f>
        <v>0</v>
      </c>
      <c r="U446" s="26" t="n">
        <f aca="false">IF($T446=1,IF(COUNTIFS($B$2:$B446,$B446,$A$2:$A446,$A446,$T$2:$T446,1)=1,1,0),0)</f>
        <v>0</v>
      </c>
      <c r="V446" s="29" t="str">
        <f aca="false">IF(AND($A446="",$B446="",$G446=""),"",IF(NOT(ISNUMBER($A446)),"Date manquante ou non reconnue",IF($B446="","Technicien manquant",IF(COUNTIF(Production!$A$7:$A$21,$B446)=0,"Technicien absent de la liste (onglet Production)",IF($G446="","Code BPU manquant (colonne G)",IF($O446="?","Code BPU inconnu (onglet Prestations)",IF($P446="?","Catégorie inconnue (onglet Règles)",IF(AND($E446&lt;&gt;"",NOT(ISNUMBER($E446))),"Quantité non reconnue",IF(AND($P446="au prix",NOT(ISNUMBER($Q446))),"Prix sur devis à saisir (colonne I)",IF($S446="","Règle à compléter (onglet Règles)",""))))))))))</f>
        <v/>
      </c>
    </row>
    <row r="447" customFormat="false" ht="15" hidden="false" customHeight="false" outlineLevel="0" collapsed="false">
      <c r="A447" s="23"/>
      <c r="I447" s="24"/>
      <c r="J447" s="24"/>
      <c r="N447" s="25"/>
      <c r="O447" s="26" t="str">
        <f aca="false">IF($G447="","",IFERROR(INDEX(Prestations!$F$5:$F$256,MATCH($G447,Prestations!$B$5:$B$256,0)),"?"))</f>
        <v/>
      </c>
      <c r="P447" s="26" t="str">
        <f aca="false">IF($O447="","",IF($O447="?","?",IFERROR(INDEX(Règles!$C$5:$C$17,MATCH($O447,Règles!$A$5:$A$17,0)),"?")))</f>
        <v/>
      </c>
      <c r="Q447" s="27" t="str">
        <f aca="false">IF($G447="","",IF(ISNUMBER($I447),$I447,IFERROR(IF(ISNUMBER(INDEX(Prestations!$E$5:$E$256,MATCH($G447,Prestations!$B$5:$B$256,0))),INDEX(Prestations!$E$5:$E$256,MATCH($G447,Prestations!$B$5:$B$256,0)),""),"")))</f>
        <v/>
      </c>
      <c r="R447" s="27" t="str">
        <f aca="false">IFERROR(IF(ISNUMBER($Q447),$Q447*IF($E447="",1,$E447),""),"")</f>
        <v/>
      </c>
      <c r="S447" s="28" t="str">
        <f aca="false">IFERROR(IF($P447="au nombre",IF(N(INDEX(Règles!$D$5:$D$17,MATCH($O447,Règles!$A$5:$A$17,0)))&gt;0,IF($E447="",1,$E447)/INDEX(Règles!$D$5:$D$17,MATCH($O447,Règles!$A$5:$A$17,0)),""),IF($P447="au prix",IF(AND(ISNUMBER($R447),N(INDEX(Règles!$E$5:$E$17,MATCH($O447,Règles!$A$5:$A$17,0)))&gt;0),$R447/INDEX(Règles!$E$5:$E$17,MATCH($O447,Règles!$A$5:$A$17,0)),""),IF(OR($P447="ne compte pas",$P447="absence"),0,""))),"")</f>
        <v/>
      </c>
      <c r="T447" s="26" t="n">
        <f aca="false">IF(AND(ISNUMBER($A447),$B447&lt;&gt;"",$G447&lt;&gt;"",$P447&lt;&gt;"absence"),1,0)</f>
        <v>0</v>
      </c>
      <c r="U447" s="26" t="n">
        <f aca="false">IF($T447=1,IF(COUNTIFS($B$2:$B447,$B447,$A$2:$A447,$A447,$T$2:$T447,1)=1,1,0),0)</f>
        <v>0</v>
      </c>
      <c r="V447" s="29" t="str">
        <f aca="false">IF(AND($A447="",$B447="",$G447=""),"",IF(NOT(ISNUMBER($A447)),"Date manquante ou non reconnue",IF($B447="","Technicien manquant",IF(COUNTIF(Production!$A$7:$A$21,$B447)=0,"Technicien absent de la liste (onglet Production)",IF($G447="","Code BPU manquant (colonne G)",IF($O447="?","Code BPU inconnu (onglet Prestations)",IF($P447="?","Catégorie inconnue (onglet Règles)",IF(AND($E447&lt;&gt;"",NOT(ISNUMBER($E447))),"Quantité non reconnue",IF(AND($P447="au prix",NOT(ISNUMBER($Q447))),"Prix sur devis à saisir (colonne I)",IF($S447="","Règle à compléter (onglet Règles)",""))))))))))</f>
        <v/>
      </c>
    </row>
    <row r="448" customFormat="false" ht="15" hidden="false" customHeight="false" outlineLevel="0" collapsed="false">
      <c r="A448" s="23"/>
      <c r="I448" s="24"/>
      <c r="J448" s="24"/>
      <c r="N448" s="25"/>
      <c r="O448" s="26" t="str">
        <f aca="false">IF($G448="","",IFERROR(INDEX(Prestations!$F$5:$F$256,MATCH($G448,Prestations!$B$5:$B$256,0)),"?"))</f>
        <v/>
      </c>
      <c r="P448" s="26" t="str">
        <f aca="false">IF($O448="","",IF($O448="?","?",IFERROR(INDEX(Règles!$C$5:$C$17,MATCH($O448,Règles!$A$5:$A$17,0)),"?")))</f>
        <v/>
      </c>
      <c r="Q448" s="27" t="str">
        <f aca="false">IF($G448="","",IF(ISNUMBER($I448),$I448,IFERROR(IF(ISNUMBER(INDEX(Prestations!$E$5:$E$256,MATCH($G448,Prestations!$B$5:$B$256,0))),INDEX(Prestations!$E$5:$E$256,MATCH($G448,Prestations!$B$5:$B$256,0)),""),"")))</f>
        <v/>
      </c>
      <c r="R448" s="27" t="str">
        <f aca="false">IFERROR(IF(ISNUMBER($Q448),$Q448*IF($E448="",1,$E448),""),"")</f>
        <v/>
      </c>
      <c r="S448" s="28" t="str">
        <f aca="false">IFERROR(IF($P448="au nombre",IF(N(INDEX(Règles!$D$5:$D$17,MATCH($O448,Règles!$A$5:$A$17,0)))&gt;0,IF($E448="",1,$E448)/INDEX(Règles!$D$5:$D$17,MATCH($O448,Règles!$A$5:$A$17,0)),""),IF($P448="au prix",IF(AND(ISNUMBER($R448),N(INDEX(Règles!$E$5:$E$17,MATCH($O448,Règles!$A$5:$A$17,0)))&gt;0),$R448/INDEX(Règles!$E$5:$E$17,MATCH($O448,Règles!$A$5:$A$17,0)),""),IF(OR($P448="ne compte pas",$P448="absence"),0,""))),"")</f>
        <v/>
      </c>
      <c r="T448" s="26" t="n">
        <f aca="false">IF(AND(ISNUMBER($A448),$B448&lt;&gt;"",$G448&lt;&gt;"",$P448&lt;&gt;"absence"),1,0)</f>
        <v>0</v>
      </c>
      <c r="U448" s="26" t="n">
        <f aca="false">IF($T448=1,IF(COUNTIFS($B$2:$B448,$B448,$A$2:$A448,$A448,$T$2:$T448,1)=1,1,0),0)</f>
        <v>0</v>
      </c>
      <c r="V448" s="29" t="str">
        <f aca="false">IF(AND($A448="",$B448="",$G448=""),"",IF(NOT(ISNUMBER($A448)),"Date manquante ou non reconnue",IF($B448="","Technicien manquant",IF(COUNTIF(Production!$A$7:$A$21,$B448)=0,"Technicien absent de la liste (onglet Production)",IF($G448="","Code BPU manquant (colonne G)",IF($O448="?","Code BPU inconnu (onglet Prestations)",IF($P448="?","Catégorie inconnue (onglet Règles)",IF(AND($E448&lt;&gt;"",NOT(ISNUMBER($E448))),"Quantité non reconnue",IF(AND($P448="au prix",NOT(ISNUMBER($Q448))),"Prix sur devis à saisir (colonne I)",IF($S448="","Règle à compléter (onglet Règles)",""))))))))))</f>
        <v/>
      </c>
    </row>
    <row r="449" customFormat="false" ht="15" hidden="false" customHeight="false" outlineLevel="0" collapsed="false">
      <c r="A449" s="23"/>
      <c r="I449" s="24"/>
      <c r="J449" s="24"/>
      <c r="N449" s="25"/>
      <c r="O449" s="26" t="str">
        <f aca="false">IF($G449="","",IFERROR(INDEX(Prestations!$F$5:$F$256,MATCH($G449,Prestations!$B$5:$B$256,0)),"?"))</f>
        <v/>
      </c>
      <c r="P449" s="26" t="str">
        <f aca="false">IF($O449="","",IF($O449="?","?",IFERROR(INDEX(Règles!$C$5:$C$17,MATCH($O449,Règles!$A$5:$A$17,0)),"?")))</f>
        <v/>
      </c>
      <c r="Q449" s="27" t="str">
        <f aca="false">IF($G449="","",IF(ISNUMBER($I449),$I449,IFERROR(IF(ISNUMBER(INDEX(Prestations!$E$5:$E$256,MATCH($G449,Prestations!$B$5:$B$256,0))),INDEX(Prestations!$E$5:$E$256,MATCH($G449,Prestations!$B$5:$B$256,0)),""),"")))</f>
        <v/>
      </c>
      <c r="R449" s="27" t="str">
        <f aca="false">IFERROR(IF(ISNUMBER($Q449),$Q449*IF($E449="",1,$E449),""),"")</f>
        <v/>
      </c>
      <c r="S449" s="28" t="str">
        <f aca="false">IFERROR(IF($P449="au nombre",IF(N(INDEX(Règles!$D$5:$D$17,MATCH($O449,Règles!$A$5:$A$17,0)))&gt;0,IF($E449="",1,$E449)/INDEX(Règles!$D$5:$D$17,MATCH($O449,Règles!$A$5:$A$17,0)),""),IF($P449="au prix",IF(AND(ISNUMBER($R449),N(INDEX(Règles!$E$5:$E$17,MATCH($O449,Règles!$A$5:$A$17,0)))&gt;0),$R449/INDEX(Règles!$E$5:$E$17,MATCH($O449,Règles!$A$5:$A$17,0)),""),IF(OR($P449="ne compte pas",$P449="absence"),0,""))),"")</f>
        <v/>
      </c>
      <c r="T449" s="26" t="n">
        <f aca="false">IF(AND(ISNUMBER($A449),$B449&lt;&gt;"",$G449&lt;&gt;"",$P449&lt;&gt;"absence"),1,0)</f>
        <v>0</v>
      </c>
      <c r="U449" s="26" t="n">
        <f aca="false">IF($T449=1,IF(COUNTIFS($B$2:$B449,$B449,$A$2:$A449,$A449,$T$2:$T449,1)=1,1,0),0)</f>
        <v>0</v>
      </c>
      <c r="V449" s="29" t="str">
        <f aca="false">IF(AND($A449="",$B449="",$G449=""),"",IF(NOT(ISNUMBER($A449)),"Date manquante ou non reconnue",IF($B449="","Technicien manquant",IF(COUNTIF(Production!$A$7:$A$21,$B449)=0,"Technicien absent de la liste (onglet Production)",IF($G449="","Code BPU manquant (colonne G)",IF($O449="?","Code BPU inconnu (onglet Prestations)",IF($P449="?","Catégorie inconnue (onglet Règles)",IF(AND($E449&lt;&gt;"",NOT(ISNUMBER($E449))),"Quantité non reconnue",IF(AND($P449="au prix",NOT(ISNUMBER($Q449))),"Prix sur devis à saisir (colonne I)",IF($S449="","Règle à compléter (onglet Règles)",""))))))))))</f>
        <v/>
      </c>
    </row>
    <row r="450" customFormat="false" ht="15" hidden="false" customHeight="false" outlineLevel="0" collapsed="false">
      <c r="A450" s="23"/>
      <c r="I450" s="24"/>
      <c r="J450" s="24"/>
      <c r="N450" s="25"/>
      <c r="O450" s="26" t="str">
        <f aca="false">IF($G450="","",IFERROR(INDEX(Prestations!$F$5:$F$256,MATCH($G450,Prestations!$B$5:$B$256,0)),"?"))</f>
        <v/>
      </c>
      <c r="P450" s="26" t="str">
        <f aca="false">IF($O450="","",IF($O450="?","?",IFERROR(INDEX(Règles!$C$5:$C$17,MATCH($O450,Règles!$A$5:$A$17,0)),"?")))</f>
        <v/>
      </c>
      <c r="Q450" s="27" t="str">
        <f aca="false">IF($G450="","",IF(ISNUMBER($I450),$I450,IFERROR(IF(ISNUMBER(INDEX(Prestations!$E$5:$E$256,MATCH($G450,Prestations!$B$5:$B$256,0))),INDEX(Prestations!$E$5:$E$256,MATCH($G450,Prestations!$B$5:$B$256,0)),""),"")))</f>
        <v/>
      </c>
      <c r="R450" s="27" t="str">
        <f aca="false">IFERROR(IF(ISNUMBER($Q450),$Q450*IF($E450="",1,$E450),""),"")</f>
        <v/>
      </c>
      <c r="S450" s="28" t="str">
        <f aca="false">IFERROR(IF($P450="au nombre",IF(N(INDEX(Règles!$D$5:$D$17,MATCH($O450,Règles!$A$5:$A$17,0)))&gt;0,IF($E450="",1,$E450)/INDEX(Règles!$D$5:$D$17,MATCH($O450,Règles!$A$5:$A$17,0)),""),IF($P450="au prix",IF(AND(ISNUMBER($R450),N(INDEX(Règles!$E$5:$E$17,MATCH($O450,Règles!$A$5:$A$17,0)))&gt;0),$R450/INDEX(Règles!$E$5:$E$17,MATCH($O450,Règles!$A$5:$A$17,0)),""),IF(OR($P450="ne compte pas",$P450="absence"),0,""))),"")</f>
        <v/>
      </c>
      <c r="T450" s="26" t="n">
        <f aca="false">IF(AND(ISNUMBER($A450),$B450&lt;&gt;"",$G450&lt;&gt;"",$P450&lt;&gt;"absence"),1,0)</f>
        <v>0</v>
      </c>
      <c r="U450" s="26" t="n">
        <f aca="false">IF($T450=1,IF(COUNTIFS($B$2:$B450,$B450,$A$2:$A450,$A450,$T$2:$T450,1)=1,1,0),0)</f>
        <v>0</v>
      </c>
      <c r="V450" s="29" t="str">
        <f aca="false">IF(AND($A450="",$B450="",$G450=""),"",IF(NOT(ISNUMBER($A450)),"Date manquante ou non reconnue",IF($B450="","Technicien manquant",IF(COUNTIF(Production!$A$7:$A$21,$B450)=0,"Technicien absent de la liste (onglet Production)",IF($G450="","Code BPU manquant (colonne G)",IF($O450="?","Code BPU inconnu (onglet Prestations)",IF($P450="?","Catégorie inconnue (onglet Règles)",IF(AND($E450&lt;&gt;"",NOT(ISNUMBER($E450))),"Quantité non reconnue",IF(AND($P450="au prix",NOT(ISNUMBER($Q450))),"Prix sur devis à saisir (colonne I)",IF($S450="","Règle à compléter (onglet Règles)",""))))))))))</f>
        <v/>
      </c>
    </row>
    <row r="451" customFormat="false" ht="15" hidden="false" customHeight="false" outlineLevel="0" collapsed="false">
      <c r="A451" s="23"/>
      <c r="I451" s="24"/>
      <c r="J451" s="24"/>
      <c r="N451" s="25"/>
      <c r="O451" s="26" t="str">
        <f aca="false">IF($G451="","",IFERROR(INDEX(Prestations!$F$5:$F$256,MATCH($G451,Prestations!$B$5:$B$256,0)),"?"))</f>
        <v/>
      </c>
      <c r="P451" s="26" t="str">
        <f aca="false">IF($O451="","",IF($O451="?","?",IFERROR(INDEX(Règles!$C$5:$C$17,MATCH($O451,Règles!$A$5:$A$17,0)),"?")))</f>
        <v/>
      </c>
      <c r="Q451" s="27" t="str">
        <f aca="false">IF($G451="","",IF(ISNUMBER($I451),$I451,IFERROR(IF(ISNUMBER(INDEX(Prestations!$E$5:$E$256,MATCH($G451,Prestations!$B$5:$B$256,0))),INDEX(Prestations!$E$5:$E$256,MATCH($G451,Prestations!$B$5:$B$256,0)),""),"")))</f>
        <v/>
      </c>
      <c r="R451" s="27" t="str">
        <f aca="false">IFERROR(IF(ISNUMBER($Q451),$Q451*IF($E451="",1,$E451),""),"")</f>
        <v/>
      </c>
      <c r="S451" s="28" t="str">
        <f aca="false">IFERROR(IF($P451="au nombre",IF(N(INDEX(Règles!$D$5:$D$17,MATCH($O451,Règles!$A$5:$A$17,0)))&gt;0,IF($E451="",1,$E451)/INDEX(Règles!$D$5:$D$17,MATCH($O451,Règles!$A$5:$A$17,0)),""),IF($P451="au prix",IF(AND(ISNUMBER($R451),N(INDEX(Règles!$E$5:$E$17,MATCH($O451,Règles!$A$5:$A$17,0)))&gt;0),$R451/INDEX(Règles!$E$5:$E$17,MATCH($O451,Règles!$A$5:$A$17,0)),""),IF(OR($P451="ne compte pas",$P451="absence"),0,""))),"")</f>
        <v/>
      </c>
      <c r="T451" s="26" t="n">
        <f aca="false">IF(AND(ISNUMBER($A451),$B451&lt;&gt;"",$G451&lt;&gt;"",$P451&lt;&gt;"absence"),1,0)</f>
        <v>0</v>
      </c>
      <c r="U451" s="26" t="n">
        <f aca="false">IF($T451=1,IF(COUNTIFS($B$2:$B451,$B451,$A$2:$A451,$A451,$T$2:$T451,1)=1,1,0),0)</f>
        <v>0</v>
      </c>
      <c r="V451" s="29" t="str">
        <f aca="false">IF(AND($A451="",$B451="",$G451=""),"",IF(NOT(ISNUMBER($A451)),"Date manquante ou non reconnue",IF($B451="","Technicien manquant",IF(COUNTIF(Production!$A$7:$A$21,$B451)=0,"Technicien absent de la liste (onglet Production)",IF($G451="","Code BPU manquant (colonne G)",IF($O451="?","Code BPU inconnu (onglet Prestations)",IF($P451="?","Catégorie inconnue (onglet Règles)",IF(AND($E451&lt;&gt;"",NOT(ISNUMBER($E451))),"Quantité non reconnue",IF(AND($P451="au prix",NOT(ISNUMBER($Q451))),"Prix sur devis à saisir (colonne I)",IF($S451="","Règle à compléter (onglet Règles)",""))))))))))</f>
        <v/>
      </c>
    </row>
    <row r="452" customFormat="false" ht="15" hidden="false" customHeight="false" outlineLevel="0" collapsed="false">
      <c r="A452" s="23"/>
      <c r="I452" s="24"/>
      <c r="J452" s="24"/>
      <c r="N452" s="25"/>
      <c r="O452" s="26" t="str">
        <f aca="false">IF($G452="","",IFERROR(INDEX(Prestations!$F$5:$F$256,MATCH($G452,Prestations!$B$5:$B$256,0)),"?"))</f>
        <v/>
      </c>
      <c r="P452" s="26" t="str">
        <f aca="false">IF($O452="","",IF($O452="?","?",IFERROR(INDEX(Règles!$C$5:$C$17,MATCH($O452,Règles!$A$5:$A$17,0)),"?")))</f>
        <v/>
      </c>
      <c r="Q452" s="27" t="str">
        <f aca="false">IF($G452="","",IF(ISNUMBER($I452),$I452,IFERROR(IF(ISNUMBER(INDEX(Prestations!$E$5:$E$256,MATCH($G452,Prestations!$B$5:$B$256,0))),INDEX(Prestations!$E$5:$E$256,MATCH($G452,Prestations!$B$5:$B$256,0)),""),"")))</f>
        <v/>
      </c>
      <c r="R452" s="27" t="str">
        <f aca="false">IFERROR(IF(ISNUMBER($Q452),$Q452*IF($E452="",1,$E452),""),"")</f>
        <v/>
      </c>
      <c r="S452" s="28" t="str">
        <f aca="false">IFERROR(IF($P452="au nombre",IF(N(INDEX(Règles!$D$5:$D$17,MATCH($O452,Règles!$A$5:$A$17,0)))&gt;0,IF($E452="",1,$E452)/INDEX(Règles!$D$5:$D$17,MATCH($O452,Règles!$A$5:$A$17,0)),""),IF($P452="au prix",IF(AND(ISNUMBER($R452),N(INDEX(Règles!$E$5:$E$17,MATCH($O452,Règles!$A$5:$A$17,0)))&gt;0),$R452/INDEX(Règles!$E$5:$E$17,MATCH($O452,Règles!$A$5:$A$17,0)),""),IF(OR($P452="ne compte pas",$P452="absence"),0,""))),"")</f>
        <v/>
      </c>
      <c r="T452" s="26" t="n">
        <f aca="false">IF(AND(ISNUMBER($A452),$B452&lt;&gt;"",$G452&lt;&gt;"",$P452&lt;&gt;"absence"),1,0)</f>
        <v>0</v>
      </c>
      <c r="U452" s="26" t="n">
        <f aca="false">IF($T452=1,IF(COUNTIFS($B$2:$B452,$B452,$A$2:$A452,$A452,$T$2:$T452,1)=1,1,0),0)</f>
        <v>0</v>
      </c>
      <c r="V452" s="29" t="str">
        <f aca="false">IF(AND($A452="",$B452="",$G452=""),"",IF(NOT(ISNUMBER($A452)),"Date manquante ou non reconnue",IF($B452="","Technicien manquant",IF(COUNTIF(Production!$A$7:$A$21,$B452)=0,"Technicien absent de la liste (onglet Production)",IF($G452="","Code BPU manquant (colonne G)",IF($O452="?","Code BPU inconnu (onglet Prestations)",IF($P452="?","Catégorie inconnue (onglet Règles)",IF(AND($E452&lt;&gt;"",NOT(ISNUMBER($E452))),"Quantité non reconnue",IF(AND($P452="au prix",NOT(ISNUMBER($Q452))),"Prix sur devis à saisir (colonne I)",IF($S452="","Règle à compléter (onglet Règles)",""))))))))))</f>
        <v/>
      </c>
    </row>
    <row r="453" customFormat="false" ht="15" hidden="false" customHeight="false" outlineLevel="0" collapsed="false">
      <c r="A453" s="23"/>
      <c r="I453" s="24"/>
      <c r="J453" s="24"/>
      <c r="N453" s="25"/>
      <c r="O453" s="26" t="str">
        <f aca="false">IF($G453="","",IFERROR(INDEX(Prestations!$F$5:$F$256,MATCH($G453,Prestations!$B$5:$B$256,0)),"?"))</f>
        <v/>
      </c>
      <c r="P453" s="26" t="str">
        <f aca="false">IF($O453="","",IF($O453="?","?",IFERROR(INDEX(Règles!$C$5:$C$17,MATCH($O453,Règles!$A$5:$A$17,0)),"?")))</f>
        <v/>
      </c>
      <c r="Q453" s="27" t="str">
        <f aca="false">IF($G453="","",IF(ISNUMBER($I453),$I453,IFERROR(IF(ISNUMBER(INDEX(Prestations!$E$5:$E$256,MATCH($G453,Prestations!$B$5:$B$256,0))),INDEX(Prestations!$E$5:$E$256,MATCH($G453,Prestations!$B$5:$B$256,0)),""),"")))</f>
        <v/>
      </c>
      <c r="R453" s="27" t="str">
        <f aca="false">IFERROR(IF(ISNUMBER($Q453),$Q453*IF($E453="",1,$E453),""),"")</f>
        <v/>
      </c>
      <c r="S453" s="28" t="str">
        <f aca="false">IFERROR(IF($P453="au nombre",IF(N(INDEX(Règles!$D$5:$D$17,MATCH($O453,Règles!$A$5:$A$17,0)))&gt;0,IF($E453="",1,$E453)/INDEX(Règles!$D$5:$D$17,MATCH($O453,Règles!$A$5:$A$17,0)),""),IF($P453="au prix",IF(AND(ISNUMBER($R453),N(INDEX(Règles!$E$5:$E$17,MATCH($O453,Règles!$A$5:$A$17,0)))&gt;0),$R453/INDEX(Règles!$E$5:$E$17,MATCH($O453,Règles!$A$5:$A$17,0)),""),IF(OR($P453="ne compte pas",$P453="absence"),0,""))),"")</f>
        <v/>
      </c>
      <c r="T453" s="26" t="n">
        <f aca="false">IF(AND(ISNUMBER($A453),$B453&lt;&gt;"",$G453&lt;&gt;"",$P453&lt;&gt;"absence"),1,0)</f>
        <v>0</v>
      </c>
      <c r="U453" s="26" t="n">
        <f aca="false">IF($T453=1,IF(COUNTIFS($B$2:$B453,$B453,$A$2:$A453,$A453,$T$2:$T453,1)=1,1,0),0)</f>
        <v>0</v>
      </c>
      <c r="V453" s="29" t="str">
        <f aca="false">IF(AND($A453="",$B453="",$G453=""),"",IF(NOT(ISNUMBER($A453)),"Date manquante ou non reconnue",IF($B453="","Technicien manquant",IF(COUNTIF(Production!$A$7:$A$21,$B453)=0,"Technicien absent de la liste (onglet Production)",IF($G453="","Code BPU manquant (colonne G)",IF($O453="?","Code BPU inconnu (onglet Prestations)",IF($P453="?","Catégorie inconnue (onglet Règles)",IF(AND($E453&lt;&gt;"",NOT(ISNUMBER($E453))),"Quantité non reconnue",IF(AND($P453="au prix",NOT(ISNUMBER($Q453))),"Prix sur devis à saisir (colonne I)",IF($S453="","Règle à compléter (onglet Règles)",""))))))))))</f>
        <v/>
      </c>
    </row>
    <row r="454" customFormat="false" ht="15" hidden="false" customHeight="false" outlineLevel="0" collapsed="false">
      <c r="A454" s="23"/>
      <c r="I454" s="24"/>
      <c r="J454" s="24"/>
      <c r="N454" s="25"/>
      <c r="O454" s="26" t="str">
        <f aca="false">IF($G454="","",IFERROR(INDEX(Prestations!$F$5:$F$256,MATCH($G454,Prestations!$B$5:$B$256,0)),"?"))</f>
        <v/>
      </c>
      <c r="P454" s="26" t="str">
        <f aca="false">IF($O454="","",IF($O454="?","?",IFERROR(INDEX(Règles!$C$5:$C$17,MATCH($O454,Règles!$A$5:$A$17,0)),"?")))</f>
        <v/>
      </c>
      <c r="Q454" s="27" t="str">
        <f aca="false">IF($G454="","",IF(ISNUMBER($I454),$I454,IFERROR(IF(ISNUMBER(INDEX(Prestations!$E$5:$E$256,MATCH($G454,Prestations!$B$5:$B$256,0))),INDEX(Prestations!$E$5:$E$256,MATCH($G454,Prestations!$B$5:$B$256,0)),""),"")))</f>
        <v/>
      </c>
      <c r="R454" s="27" t="str">
        <f aca="false">IFERROR(IF(ISNUMBER($Q454),$Q454*IF($E454="",1,$E454),""),"")</f>
        <v/>
      </c>
      <c r="S454" s="28" t="str">
        <f aca="false">IFERROR(IF($P454="au nombre",IF(N(INDEX(Règles!$D$5:$D$17,MATCH($O454,Règles!$A$5:$A$17,0)))&gt;0,IF($E454="",1,$E454)/INDEX(Règles!$D$5:$D$17,MATCH($O454,Règles!$A$5:$A$17,0)),""),IF($P454="au prix",IF(AND(ISNUMBER($R454),N(INDEX(Règles!$E$5:$E$17,MATCH($O454,Règles!$A$5:$A$17,0)))&gt;0),$R454/INDEX(Règles!$E$5:$E$17,MATCH($O454,Règles!$A$5:$A$17,0)),""),IF(OR($P454="ne compte pas",$P454="absence"),0,""))),"")</f>
        <v/>
      </c>
      <c r="T454" s="26" t="n">
        <f aca="false">IF(AND(ISNUMBER($A454),$B454&lt;&gt;"",$G454&lt;&gt;"",$P454&lt;&gt;"absence"),1,0)</f>
        <v>0</v>
      </c>
      <c r="U454" s="26" t="n">
        <f aca="false">IF($T454=1,IF(COUNTIFS($B$2:$B454,$B454,$A$2:$A454,$A454,$T$2:$T454,1)=1,1,0),0)</f>
        <v>0</v>
      </c>
      <c r="V454" s="29" t="str">
        <f aca="false">IF(AND($A454="",$B454="",$G454=""),"",IF(NOT(ISNUMBER($A454)),"Date manquante ou non reconnue",IF($B454="","Technicien manquant",IF(COUNTIF(Production!$A$7:$A$21,$B454)=0,"Technicien absent de la liste (onglet Production)",IF($G454="","Code BPU manquant (colonne G)",IF($O454="?","Code BPU inconnu (onglet Prestations)",IF($P454="?","Catégorie inconnue (onglet Règles)",IF(AND($E454&lt;&gt;"",NOT(ISNUMBER($E454))),"Quantité non reconnue",IF(AND($P454="au prix",NOT(ISNUMBER($Q454))),"Prix sur devis à saisir (colonne I)",IF($S454="","Règle à compléter (onglet Règles)",""))))))))))</f>
        <v/>
      </c>
    </row>
    <row r="455" customFormat="false" ht="15" hidden="false" customHeight="false" outlineLevel="0" collapsed="false">
      <c r="A455" s="23"/>
      <c r="I455" s="24"/>
      <c r="J455" s="24"/>
      <c r="N455" s="25"/>
      <c r="O455" s="26" t="str">
        <f aca="false">IF($G455="","",IFERROR(INDEX(Prestations!$F$5:$F$256,MATCH($G455,Prestations!$B$5:$B$256,0)),"?"))</f>
        <v/>
      </c>
      <c r="P455" s="26" t="str">
        <f aca="false">IF($O455="","",IF($O455="?","?",IFERROR(INDEX(Règles!$C$5:$C$17,MATCH($O455,Règles!$A$5:$A$17,0)),"?")))</f>
        <v/>
      </c>
      <c r="Q455" s="27" t="str">
        <f aca="false">IF($G455="","",IF(ISNUMBER($I455),$I455,IFERROR(IF(ISNUMBER(INDEX(Prestations!$E$5:$E$256,MATCH($G455,Prestations!$B$5:$B$256,0))),INDEX(Prestations!$E$5:$E$256,MATCH($G455,Prestations!$B$5:$B$256,0)),""),"")))</f>
        <v/>
      </c>
      <c r="R455" s="27" t="str">
        <f aca="false">IFERROR(IF(ISNUMBER($Q455),$Q455*IF($E455="",1,$E455),""),"")</f>
        <v/>
      </c>
      <c r="S455" s="28" t="str">
        <f aca="false">IFERROR(IF($P455="au nombre",IF(N(INDEX(Règles!$D$5:$D$17,MATCH($O455,Règles!$A$5:$A$17,0)))&gt;0,IF($E455="",1,$E455)/INDEX(Règles!$D$5:$D$17,MATCH($O455,Règles!$A$5:$A$17,0)),""),IF($P455="au prix",IF(AND(ISNUMBER($R455),N(INDEX(Règles!$E$5:$E$17,MATCH($O455,Règles!$A$5:$A$17,0)))&gt;0),$R455/INDEX(Règles!$E$5:$E$17,MATCH($O455,Règles!$A$5:$A$17,0)),""),IF(OR($P455="ne compte pas",$P455="absence"),0,""))),"")</f>
        <v/>
      </c>
      <c r="T455" s="26" t="n">
        <f aca="false">IF(AND(ISNUMBER($A455),$B455&lt;&gt;"",$G455&lt;&gt;"",$P455&lt;&gt;"absence"),1,0)</f>
        <v>0</v>
      </c>
      <c r="U455" s="26" t="n">
        <f aca="false">IF($T455=1,IF(COUNTIFS($B$2:$B455,$B455,$A$2:$A455,$A455,$T$2:$T455,1)=1,1,0),0)</f>
        <v>0</v>
      </c>
      <c r="V455" s="29" t="str">
        <f aca="false">IF(AND($A455="",$B455="",$G455=""),"",IF(NOT(ISNUMBER($A455)),"Date manquante ou non reconnue",IF($B455="","Technicien manquant",IF(COUNTIF(Production!$A$7:$A$21,$B455)=0,"Technicien absent de la liste (onglet Production)",IF($G455="","Code BPU manquant (colonne G)",IF($O455="?","Code BPU inconnu (onglet Prestations)",IF($P455="?","Catégorie inconnue (onglet Règles)",IF(AND($E455&lt;&gt;"",NOT(ISNUMBER($E455))),"Quantité non reconnue",IF(AND($P455="au prix",NOT(ISNUMBER($Q455))),"Prix sur devis à saisir (colonne I)",IF($S455="","Règle à compléter (onglet Règles)",""))))))))))</f>
        <v/>
      </c>
    </row>
    <row r="456" customFormat="false" ht="15" hidden="false" customHeight="false" outlineLevel="0" collapsed="false">
      <c r="A456" s="23"/>
      <c r="I456" s="24"/>
      <c r="J456" s="24"/>
      <c r="N456" s="25"/>
      <c r="O456" s="26" t="str">
        <f aca="false">IF($G456="","",IFERROR(INDEX(Prestations!$F$5:$F$256,MATCH($G456,Prestations!$B$5:$B$256,0)),"?"))</f>
        <v/>
      </c>
      <c r="P456" s="26" t="str">
        <f aca="false">IF($O456="","",IF($O456="?","?",IFERROR(INDEX(Règles!$C$5:$C$17,MATCH($O456,Règles!$A$5:$A$17,0)),"?")))</f>
        <v/>
      </c>
      <c r="Q456" s="27" t="str">
        <f aca="false">IF($G456="","",IF(ISNUMBER($I456),$I456,IFERROR(IF(ISNUMBER(INDEX(Prestations!$E$5:$E$256,MATCH($G456,Prestations!$B$5:$B$256,0))),INDEX(Prestations!$E$5:$E$256,MATCH($G456,Prestations!$B$5:$B$256,0)),""),"")))</f>
        <v/>
      </c>
      <c r="R456" s="27" t="str">
        <f aca="false">IFERROR(IF(ISNUMBER($Q456),$Q456*IF($E456="",1,$E456),""),"")</f>
        <v/>
      </c>
      <c r="S456" s="28" t="str">
        <f aca="false">IFERROR(IF($P456="au nombre",IF(N(INDEX(Règles!$D$5:$D$17,MATCH($O456,Règles!$A$5:$A$17,0)))&gt;0,IF($E456="",1,$E456)/INDEX(Règles!$D$5:$D$17,MATCH($O456,Règles!$A$5:$A$17,0)),""),IF($P456="au prix",IF(AND(ISNUMBER($R456),N(INDEX(Règles!$E$5:$E$17,MATCH($O456,Règles!$A$5:$A$17,0)))&gt;0),$R456/INDEX(Règles!$E$5:$E$17,MATCH($O456,Règles!$A$5:$A$17,0)),""),IF(OR($P456="ne compte pas",$P456="absence"),0,""))),"")</f>
        <v/>
      </c>
      <c r="T456" s="26" t="n">
        <f aca="false">IF(AND(ISNUMBER($A456),$B456&lt;&gt;"",$G456&lt;&gt;"",$P456&lt;&gt;"absence"),1,0)</f>
        <v>0</v>
      </c>
      <c r="U456" s="26" t="n">
        <f aca="false">IF($T456=1,IF(COUNTIFS($B$2:$B456,$B456,$A$2:$A456,$A456,$T$2:$T456,1)=1,1,0),0)</f>
        <v>0</v>
      </c>
      <c r="V456" s="29" t="str">
        <f aca="false">IF(AND($A456="",$B456="",$G456=""),"",IF(NOT(ISNUMBER($A456)),"Date manquante ou non reconnue",IF($B456="","Technicien manquant",IF(COUNTIF(Production!$A$7:$A$21,$B456)=0,"Technicien absent de la liste (onglet Production)",IF($G456="","Code BPU manquant (colonne G)",IF($O456="?","Code BPU inconnu (onglet Prestations)",IF($P456="?","Catégorie inconnue (onglet Règles)",IF(AND($E456&lt;&gt;"",NOT(ISNUMBER($E456))),"Quantité non reconnue",IF(AND($P456="au prix",NOT(ISNUMBER($Q456))),"Prix sur devis à saisir (colonne I)",IF($S456="","Règle à compléter (onglet Règles)",""))))))))))</f>
        <v/>
      </c>
    </row>
    <row r="457" customFormat="false" ht="15" hidden="false" customHeight="false" outlineLevel="0" collapsed="false">
      <c r="A457" s="23"/>
      <c r="I457" s="24"/>
      <c r="J457" s="24"/>
      <c r="N457" s="25"/>
      <c r="O457" s="26" t="str">
        <f aca="false">IF($G457="","",IFERROR(INDEX(Prestations!$F$5:$F$256,MATCH($G457,Prestations!$B$5:$B$256,0)),"?"))</f>
        <v/>
      </c>
      <c r="P457" s="26" t="str">
        <f aca="false">IF($O457="","",IF($O457="?","?",IFERROR(INDEX(Règles!$C$5:$C$17,MATCH($O457,Règles!$A$5:$A$17,0)),"?")))</f>
        <v/>
      </c>
      <c r="Q457" s="27" t="str">
        <f aca="false">IF($G457="","",IF(ISNUMBER($I457),$I457,IFERROR(IF(ISNUMBER(INDEX(Prestations!$E$5:$E$256,MATCH($G457,Prestations!$B$5:$B$256,0))),INDEX(Prestations!$E$5:$E$256,MATCH($G457,Prestations!$B$5:$B$256,0)),""),"")))</f>
        <v/>
      </c>
      <c r="R457" s="27" t="str">
        <f aca="false">IFERROR(IF(ISNUMBER($Q457),$Q457*IF($E457="",1,$E457),""),"")</f>
        <v/>
      </c>
      <c r="S457" s="28" t="str">
        <f aca="false">IFERROR(IF($P457="au nombre",IF(N(INDEX(Règles!$D$5:$D$17,MATCH($O457,Règles!$A$5:$A$17,0)))&gt;0,IF($E457="",1,$E457)/INDEX(Règles!$D$5:$D$17,MATCH($O457,Règles!$A$5:$A$17,0)),""),IF($P457="au prix",IF(AND(ISNUMBER($R457),N(INDEX(Règles!$E$5:$E$17,MATCH($O457,Règles!$A$5:$A$17,0)))&gt;0),$R457/INDEX(Règles!$E$5:$E$17,MATCH($O457,Règles!$A$5:$A$17,0)),""),IF(OR($P457="ne compte pas",$P457="absence"),0,""))),"")</f>
        <v/>
      </c>
      <c r="T457" s="26" t="n">
        <f aca="false">IF(AND(ISNUMBER($A457),$B457&lt;&gt;"",$G457&lt;&gt;"",$P457&lt;&gt;"absence"),1,0)</f>
        <v>0</v>
      </c>
      <c r="U457" s="26" t="n">
        <f aca="false">IF($T457=1,IF(COUNTIFS($B$2:$B457,$B457,$A$2:$A457,$A457,$T$2:$T457,1)=1,1,0),0)</f>
        <v>0</v>
      </c>
      <c r="V457" s="29" t="str">
        <f aca="false">IF(AND($A457="",$B457="",$G457=""),"",IF(NOT(ISNUMBER($A457)),"Date manquante ou non reconnue",IF($B457="","Technicien manquant",IF(COUNTIF(Production!$A$7:$A$21,$B457)=0,"Technicien absent de la liste (onglet Production)",IF($G457="","Code BPU manquant (colonne G)",IF($O457="?","Code BPU inconnu (onglet Prestations)",IF($P457="?","Catégorie inconnue (onglet Règles)",IF(AND($E457&lt;&gt;"",NOT(ISNUMBER($E457))),"Quantité non reconnue",IF(AND($P457="au prix",NOT(ISNUMBER($Q457))),"Prix sur devis à saisir (colonne I)",IF($S457="","Règle à compléter (onglet Règles)",""))))))))))</f>
        <v/>
      </c>
    </row>
    <row r="458" customFormat="false" ht="15" hidden="false" customHeight="false" outlineLevel="0" collapsed="false">
      <c r="A458" s="23"/>
      <c r="I458" s="24"/>
      <c r="J458" s="24"/>
      <c r="N458" s="25"/>
      <c r="O458" s="26" t="str">
        <f aca="false">IF($G458="","",IFERROR(INDEX(Prestations!$F$5:$F$256,MATCH($G458,Prestations!$B$5:$B$256,0)),"?"))</f>
        <v/>
      </c>
      <c r="P458" s="26" t="str">
        <f aca="false">IF($O458="","",IF($O458="?","?",IFERROR(INDEX(Règles!$C$5:$C$17,MATCH($O458,Règles!$A$5:$A$17,0)),"?")))</f>
        <v/>
      </c>
      <c r="Q458" s="27" t="str">
        <f aca="false">IF($G458="","",IF(ISNUMBER($I458),$I458,IFERROR(IF(ISNUMBER(INDEX(Prestations!$E$5:$E$256,MATCH($G458,Prestations!$B$5:$B$256,0))),INDEX(Prestations!$E$5:$E$256,MATCH($G458,Prestations!$B$5:$B$256,0)),""),"")))</f>
        <v/>
      </c>
      <c r="R458" s="27" t="str">
        <f aca="false">IFERROR(IF(ISNUMBER($Q458),$Q458*IF($E458="",1,$E458),""),"")</f>
        <v/>
      </c>
      <c r="S458" s="28" t="str">
        <f aca="false">IFERROR(IF($P458="au nombre",IF(N(INDEX(Règles!$D$5:$D$17,MATCH($O458,Règles!$A$5:$A$17,0)))&gt;0,IF($E458="",1,$E458)/INDEX(Règles!$D$5:$D$17,MATCH($O458,Règles!$A$5:$A$17,0)),""),IF($P458="au prix",IF(AND(ISNUMBER($R458),N(INDEX(Règles!$E$5:$E$17,MATCH($O458,Règles!$A$5:$A$17,0)))&gt;0),$R458/INDEX(Règles!$E$5:$E$17,MATCH($O458,Règles!$A$5:$A$17,0)),""),IF(OR($P458="ne compte pas",$P458="absence"),0,""))),"")</f>
        <v/>
      </c>
      <c r="T458" s="26" t="n">
        <f aca="false">IF(AND(ISNUMBER($A458),$B458&lt;&gt;"",$G458&lt;&gt;"",$P458&lt;&gt;"absence"),1,0)</f>
        <v>0</v>
      </c>
      <c r="U458" s="26" t="n">
        <f aca="false">IF($T458=1,IF(COUNTIFS($B$2:$B458,$B458,$A$2:$A458,$A458,$T$2:$T458,1)=1,1,0),0)</f>
        <v>0</v>
      </c>
      <c r="V458" s="29" t="str">
        <f aca="false">IF(AND($A458="",$B458="",$G458=""),"",IF(NOT(ISNUMBER($A458)),"Date manquante ou non reconnue",IF($B458="","Technicien manquant",IF(COUNTIF(Production!$A$7:$A$21,$B458)=0,"Technicien absent de la liste (onglet Production)",IF($G458="","Code BPU manquant (colonne G)",IF($O458="?","Code BPU inconnu (onglet Prestations)",IF($P458="?","Catégorie inconnue (onglet Règles)",IF(AND($E458&lt;&gt;"",NOT(ISNUMBER($E458))),"Quantité non reconnue",IF(AND($P458="au prix",NOT(ISNUMBER($Q458))),"Prix sur devis à saisir (colonne I)",IF($S458="","Règle à compléter (onglet Règles)",""))))))))))</f>
        <v/>
      </c>
    </row>
    <row r="459" customFormat="false" ht="15" hidden="false" customHeight="false" outlineLevel="0" collapsed="false">
      <c r="A459" s="23"/>
      <c r="I459" s="24"/>
      <c r="J459" s="24"/>
      <c r="N459" s="25"/>
      <c r="O459" s="26" t="str">
        <f aca="false">IF($G459="","",IFERROR(INDEX(Prestations!$F$5:$F$256,MATCH($G459,Prestations!$B$5:$B$256,0)),"?"))</f>
        <v/>
      </c>
      <c r="P459" s="26" t="str">
        <f aca="false">IF($O459="","",IF($O459="?","?",IFERROR(INDEX(Règles!$C$5:$C$17,MATCH($O459,Règles!$A$5:$A$17,0)),"?")))</f>
        <v/>
      </c>
      <c r="Q459" s="27" t="str">
        <f aca="false">IF($G459="","",IF(ISNUMBER($I459),$I459,IFERROR(IF(ISNUMBER(INDEX(Prestations!$E$5:$E$256,MATCH($G459,Prestations!$B$5:$B$256,0))),INDEX(Prestations!$E$5:$E$256,MATCH($G459,Prestations!$B$5:$B$256,0)),""),"")))</f>
        <v/>
      </c>
      <c r="R459" s="27" t="str">
        <f aca="false">IFERROR(IF(ISNUMBER($Q459),$Q459*IF($E459="",1,$E459),""),"")</f>
        <v/>
      </c>
      <c r="S459" s="28" t="str">
        <f aca="false">IFERROR(IF($P459="au nombre",IF(N(INDEX(Règles!$D$5:$D$17,MATCH($O459,Règles!$A$5:$A$17,0)))&gt;0,IF($E459="",1,$E459)/INDEX(Règles!$D$5:$D$17,MATCH($O459,Règles!$A$5:$A$17,0)),""),IF($P459="au prix",IF(AND(ISNUMBER($R459),N(INDEX(Règles!$E$5:$E$17,MATCH($O459,Règles!$A$5:$A$17,0)))&gt;0),$R459/INDEX(Règles!$E$5:$E$17,MATCH($O459,Règles!$A$5:$A$17,0)),""),IF(OR($P459="ne compte pas",$P459="absence"),0,""))),"")</f>
        <v/>
      </c>
      <c r="T459" s="26" t="n">
        <f aca="false">IF(AND(ISNUMBER($A459),$B459&lt;&gt;"",$G459&lt;&gt;"",$P459&lt;&gt;"absence"),1,0)</f>
        <v>0</v>
      </c>
      <c r="U459" s="26" t="n">
        <f aca="false">IF($T459=1,IF(COUNTIFS($B$2:$B459,$B459,$A$2:$A459,$A459,$T$2:$T459,1)=1,1,0),0)</f>
        <v>0</v>
      </c>
      <c r="V459" s="29" t="str">
        <f aca="false">IF(AND($A459="",$B459="",$G459=""),"",IF(NOT(ISNUMBER($A459)),"Date manquante ou non reconnue",IF($B459="","Technicien manquant",IF(COUNTIF(Production!$A$7:$A$21,$B459)=0,"Technicien absent de la liste (onglet Production)",IF($G459="","Code BPU manquant (colonne G)",IF($O459="?","Code BPU inconnu (onglet Prestations)",IF($P459="?","Catégorie inconnue (onglet Règles)",IF(AND($E459&lt;&gt;"",NOT(ISNUMBER($E459))),"Quantité non reconnue",IF(AND($P459="au prix",NOT(ISNUMBER($Q459))),"Prix sur devis à saisir (colonne I)",IF($S459="","Règle à compléter (onglet Règles)",""))))))))))</f>
        <v/>
      </c>
    </row>
    <row r="460" customFormat="false" ht="15" hidden="false" customHeight="false" outlineLevel="0" collapsed="false">
      <c r="A460" s="23"/>
      <c r="I460" s="24"/>
      <c r="J460" s="24"/>
      <c r="N460" s="25"/>
      <c r="O460" s="26" t="str">
        <f aca="false">IF($G460="","",IFERROR(INDEX(Prestations!$F$5:$F$256,MATCH($G460,Prestations!$B$5:$B$256,0)),"?"))</f>
        <v/>
      </c>
      <c r="P460" s="26" t="str">
        <f aca="false">IF($O460="","",IF($O460="?","?",IFERROR(INDEX(Règles!$C$5:$C$17,MATCH($O460,Règles!$A$5:$A$17,0)),"?")))</f>
        <v/>
      </c>
      <c r="Q460" s="27" t="str">
        <f aca="false">IF($G460="","",IF(ISNUMBER($I460),$I460,IFERROR(IF(ISNUMBER(INDEX(Prestations!$E$5:$E$256,MATCH($G460,Prestations!$B$5:$B$256,0))),INDEX(Prestations!$E$5:$E$256,MATCH($G460,Prestations!$B$5:$B$256,0)),""),"")))</f>
        <v/>
      </c>
      <c r="R460" s="27" t="str">
        <f aca="false">IFERROR(IF(ISNUMBER($Q460),$Q460*IF($E460="",1,$E460),""),"")</f>
        <v/>
      </c>
      <c r="S460" s="28" t="str">
        <f aca="false">IFERROR(IF($P460="au nombre",IF(N(INDEX(Règles!$D$5:$D$17,MATCH($O460,Règles!$A$5:$A$17,0)))&gt;0,IF($E460="",1,$E460)/INDEX(Règles!$D$5:$D$17,MATCH($O460,Règles!$A$5:$A$17,0)),""),IF($P460="au prix",IF(AND(ISNUMBER($R460),N(INDEX(Règles!$E$5:$E$17,MATCH($O460,Règles!$A$5:$A$17,0)))&gt;0),$R460/INDEX(Règles!$E$5:$E$17,MATCH($O460,Règles!$A$5:$A$17,0)),""),IF(OR($P460="ne compte pas",$P460="absence"),0,""))),"")</f>
        <v/>
      </c>
      <c r="T460" s="26" t="n">
        <f aca="false">IF(AND(ISNUMBER($A460),$B460&lt;&gt;"",$G460&lt;&gt;"",$P460&lt;&gt;"absence"),1,0)</f>
        <v>0</v>
      </c>
      <c r="U460" s="26" t="n">
        <f aca="false">IF($T460=1,IF(COUNTIFS($B$2:$B460,$B460,$A$2:$A460,$A460,$T$2:$T460,1)=1,1,0),0)</f>
        <v>0</v>
      </c>
      <c r="V460" s="29" t="str">
        <f aca="false">IF(AND($A460="",$B460="",$G460=""),"",IF(NOT(ISNUMBER($A460)),"Date manquante ou non reconnue",IF($B460="","Technicien manquant",IF(COUNTIF(Production!$A$7:$A$21,$B460)=0,"Technicien absent de la liste (onglet Production)",IF($G460="","Code BPU manquant (colonne G)",IF($O460="?","Code BPU inconnu (onglet Prestations)",IF($P460="?","Catégorie inconnue (onglet Règles)",IF(AND($E460&lt;&gt;"",NOT(ISNUMBER($E460))),"Quantité non reconnue",IF(AND($P460="au prix",NOT(ISNUMBER($Q460))),"Prix sur devis à saisir (colonne I)",IF($S460="","Règle à compléter (onglet Règles)",""))))))))))</f>
        <v/>
      </c>
    </row>
    <row r="461" customFormat="false" ht="15" hidden="false" customHeight="false" outlineLevel="0" collapsed="false">
      <c r="A461" s="23"/>
      <c r="I461" s="24"/>
      <c r="J461" s="24"/>
      <c r="N461" s="25"/>
      <c r="O461" s="26" t="str">
        <f aca="false">IF($G461="","",IFERROR(INDEX(Prestations!$F$5:$F$256,MATCH($G461,Prestations!$B$5:$B$256,0)),"?"))</f>
        <v/>
      </c>
      <c r="P461" s="26" t="str">
        <f aca="false">IF($O461="","",IF($O461="?","?",IFERROR(INDEX(Règles!$C$5:$C$17,MATCH($O461,Règles!$A$5:$A$17,0)),"?")))</f>
        <v/>
      </c>
      <c r="Q461" s="27" t="str">
        <f aca="false">IF($G461="","",IF(ISNUMBER($I461),$I461,IFERROR(IF(ISNUMBER(INDEX(Prestations!$E$5:$E$256,MATCH($G461,Prestations!$B$5:$B$256,0))),INDEX(Prestations!$E$5:$E$256,MATCH($G461,Prestations!$B$5:$B$256,0)),""),"")))</f>
        <v/>
      </c>
      <c r="R461" s="27" t="str">
        <f aca="false">IFERROR(IF(ISNUMBER($Q461),$Q461*IF($E461="",1,$E461),""),"")</f>
        <v/>
      </c>
      <c r="S461" s="28" t="str">
        <f aca="false">IFERROR(IF($P461="au nombre",IF(N(INDEX(Règles!$D$5:$D$17,MATCH($O461,Règles!$A$5:$A$17,0)))&gt;0,IF($E461="",1,$E461)/INDEX(Règles!$D$5:$D$17,MATCH($O461,Règles!$A$5:$A$17,0)),""),IF($P461="au prix",IF(AND(ISNUMBER($R461),N(INDEX(Règles!$E$5:$E$17,MATCH($O461,Règles!$A$5:$A$17,0)))&gt;0),$R461/INDEX(Règles!$E$5:$E$17,MATCH($O461,Règles!$A$5:$A$17,0)),""),IF(OR($P461="ne compte pas",$P461="absence"),0,""))),"")</f>
        <v/>
      </c>
      <c r="T461" s="26" t="n">
        <f aca="false">IF(AND(ISNUMBER($A461),$B461&lt;&gt;"",$G461&lt;&gt;"",$P461&lt;&gt;"absence"),1,0)</f>
        <v>0</v>
      </c>
      <c r="U461" s="26" t="n">
        <f aca="false">IF($T461=1,IF(COUNTIFS($B$2:$B461,$B461,$A$2:$A461,$A461,$T$2:$T461,1)=1,1,0),0)</f>
        <v>0</v>
      </c>
      <c r="V461" s="29" t="str">
        <f aca="false">IF(AND($A461="",$B461="",$G461=""),"",IF(NOT(ISNUMBER($A461)),"Date manquante ou non reconnue",IF($B461="","Technicien manquant",IF(COUNTIF(Production!$A$7:$A$21,$B461)=0,"Technicien absent de la liste (onglet Production)",IF($G461="","Code BPU manquant (colonne G)",IF($O461="?","Code BPU inconnu (onglet Prestations)",IF($P461="?","Catégorie inconnue (onglet Règles)",IF(AND($E461&lt;&gt;"",NOT(ISNUMBER($E461))),"Quantité non reconnue",IF(AND($P461="au prix",NOT(ISNUMBER($Q461))),"Prix sur devis à saisir (colonne I)",IF($S461="","Règle à compléter (onglet Règles)",""))))))))))</f>
        <v/>
      </c>
    </row>
    <row r="462" customFormat="false" ht="15" hidden="false" customHeight="false" outlineLevel="0" collapsed="false">
      <c r="A462" s="23"/>
      <c r="I462" s="24"/>
      <c r="J462" s="24"/>
      <c r="N462" s="25"/>
      <c r="O462" s="26" t="str">
        <f aca="false">IF($G462="","",IFERROR(INDEX(Prestations!$F$5:$F$256,MATCH($G462,Prestations!$B$5:$B$256,0)),"?"))</f>
        <v/>
      </c>
      <c r="P462" s="26" t="str">
        <f aca="false">IF($O462="","",IF($O462="?","?",IFERROR(INDEX(Règles!$C$5:$C$17,MATCH($O462,Règles!$A$5:$A$17,0)),"?")))</f>
        <v/>
      </c>
      <c r="Q462" s="27" t="str">
        <f aca="false">IF($G462="","",IF(ISNUMBER($I462),$I462,IFERROR(IF(ISNUMBER(INDEX(Prestations!$E$5:$E$256,MATCH($G462,Prestations!$B$5:$B$256,0))),INDEX(Prestations!$E$5:$E$256,MATCH($G462,Prestations!$B$5:$B$256,0)),""),"")))</f>
        <v/>
      </c>
      <c r="R462" s="27" t="str">
        <f aca="false">IFERROR(IF(ISNUMBER($Q462),$Q462*IF($E462="",1,$E462),""),"")</f>
        <v/>
      </c>
      <c r="S462" s="28" t="str">
        <f aca="false">IFERROR(IF($P462="au nombre",IF(N(INDEX(Règles!$D$5:$D$17,MATCH($O462,Règles!$A$5:$A$17,0)))&gt;0,IF($E462="",1,$E462)/INDEX(Règles!$D$5:$D$17,MATCH($O462,Règles!$A$5:$A$17,0)),""),IF($P462="au prix",IF(AND(ISNUMBER($R462),N(INDEX(Règles!$E$5:$E$17,MATCH($O462,Règles!$A$5:$A$17,0)))&gt;0),$R462/INDEX(Règles!$E$5:$E$17,MATCH($O462,Règles!$A$5:$A$17,0)),""),IF(OR($P462="ne compte pas",$P462="absence"),0,""))),"")</f>
        <v/>
      </c>
      <c r="T462" s="26" t="n">
        <f aca="false">IF(AND(ISNUMBER($A462),$B462&lt;&gt;"",$G462&lt;&gt;"",$P462&lt;&gt;"absence"),1,0)</f>
        <v>0</v>
      </c>
      <c r="U462" s="26" t="n">
        <f aca="false">IF($T462=1,IF(COUNTIFS($B$2:$B462,$B462,$A$2:$A462,$A462,$T$2:$T462,1)=1,1,0),0)</f>
        <v>0</v>
      </c>
      <c r="V462" s="29" t="str">
        <f aca="false">IF(AND($A462="",$B462="",$G462=""),"",IF(NOT(ISNUMBER($A462)),"Date manquante ou non reconnue",IF($B462="","Technicien manquant",IF(COUNTIF(Production!$A$7:$A$21,$B462)=0,"Technicien absent de la liste (onglet Production)",IF($G462="","Code BPU manquant (colonne G)",IF($O462="?","Code BPU inconnu (onglet Prestations)",IF($P462="?","Catégorie inconnue (onglet Règles)",IF(AND($E462&lt;&gt;"",NOT(ISNUMBER($E462))),"Quantité non reconnue",IF(AND($P462="au prix",NOT(ISNUMBER($Q462))),"Prix sur devis à saisir (colonne I)",IF($S462="","Règle à compléter (onglet Règles)",""))))))))))</f>
        <v/>
      </c>
    </row>
    <row r="463" customFormat="false" ht="15" hidden="false" customHeight="false" outlineLevel="0" collapsed="false">
      <c r="A463" s="23"/>
      <c r="I463" s="24"/>
      <c r="J463" s="24"/>
      <c r="N463" s="25"/>
      <c r="O463" s="26" t="str">
        <f aca="false">IF($G463="","",IFERROR(INDEX(Prestations!$F$5:$F$256,MATCH($G463,Prestations!$B$5:$B$256,0)),"?"))</f>
        <v/>
      </c>
      <c r="P463" s="26" t="str">
        <f aca="false">IF($O463="","",IF($O463="?","?",IFERROR(INDEX(Règles!$C$5:$C$17,MATCH($O463,Règles!$A$5:$A$17,0)),"?")))</f>
        <v/>
      </c>
      <c r="Q463" s="27" t="str">
        <f aca="false">IF($G463="","",IF(ISNUMBER($I463),$I463,IFERROR(IF(ISNUMBER(INDEX(Prestations!$E$5:$E$256,MATCH($G463,Prestations!$B$5:$B$256,0))),INDEX(Prestations!$E$5:$E$256,MATCH($G463,Prestations!$B$5:$B$256,0)),""),"")))</f>
        <v/>
      </c>
      <c r="R463" s="27" t="str">
        <f aca="false">IFERROR(IF(ISNUMBER($Q463),$Q463*IF($E463="",1,$E463),""),"")</f>
        <v/>
      </c>
      <c r="S463" s="28" t="str">
        <f aca="false">IFERROR(IF($P463="au nombre",IF(N(INDEX(Règles!$D$5:$D$17,MATCH($O463,Règles!$A$5:$A$17,0)))&gt;0,IF($E463="",1,$E463)/INDEX(Règles!$D$5:$D$17,MATCH($O463,Règles!$A$5:$A$17,0)),""),IF($P463="au prix",IF(AND(ISNUMBER($R463),N(INDEX(Règles!$E$5:$E$17,MATCH($O463,Règles!$A$5:$A$17,0)))&gt;0),$R463/INDEX(Règles!$E$5:$E$17,MATCH($O463,Règles!$A$5:$A$17,0)),""),IF(OR($P463="ne compte pas",$P463="absence"),0,""))),"")</f>
        <v/>
      </c>
      <c r="T463" s="26" t="n">
        <f aca="false">IF(AND(ISNUMBER($A463),$B463&lt;&gt;"",$G463&lt;&gt;"",$P463&lt;&gt;"absence"),1,0)</f>
        <v>0</v>
      </c>
      <c r="U463" s="26" t="n">
        <f aca="false">IF($T463=1,IF(COUNTIFS($B$2:$B463,$B463,$A$2:$A463,$A463,$T$2:$T463,1)=1,1,0),0)</f>
        <v>0</v>
      </c>
      <c r="V463" s="29" t="str">
        <f aca="false">IF(AND($A463="",$B463="",$G463=""),"",IF(NOT(ISNUMBER($A463)),"Date manquante ou non reconnue",IF($B463="","Technicien manquant",IF(COUNTIF(Production!$A$7:$A$21,$B463)=0,"Technicien absent de la liste (onglet Production)",IF($G463="","Code BPU manquant (colonne G)",IF($O463="?","Code BPU inconnu (onglet Prestations)",IF($P463="?","Catégorie inconnue (onglet Règles)",IF(AND($E463&lt;&gt;"",NOT(ISNUMBER($E463))),"Quantité non reconnue",IF(AND($P463="au prix",NOT(ISNUMBER($Q463))),"Prix sur devis à saisir (colonne I)",IF($S463="","Règle à compléter (onglet Règles)",""))))))))))</f>
        <v/>
      </c>
    </row>
    <row r="464" customFormat="false" ht="15" hidden="false" customHeight="false" outlineLevel="0" collapsed="false">
      <c r="A464" s="23"/>
      <c r="I464" s="24"/>
      <c r="J464" s="24"/>
      <c r="N464" s="25"/>
      <c r="O464" s="26" t="str">
        <f aca="false">IF($G464="","",IFERROR(INDEX(Prestations!$F$5:$F$256,MATCH($G464,Prestations!$B$5:$B$256,0)),"?"))</f>
        <v/>
      </c>
      <c r="P464" s="26" t="str">
        <f aca="false">IF($O464="","",IF($O464="?","?",IFERROR(INDEX(Règles!$C$5:$C$17,MATCH($O464,Règles!$A$5:$A$17,0)),"?")))</f>
        <v/>
      </c>
      <c r="Q464" s="27" t="str">
        <f aca="false">IF($G464="","",IF(ISNUMBER($I464),$I464,IFERROR(IF(ISNUMBER(INDEX(Prestations!$E$5:$E$256,MATCH($G464,Prestations!$B$5:$B$256,0))),INDEX(Prestations!$E$5:$E$256,MATCH($G464,Prestations!$B$5:$B$256,0)),""),"")))</f>
        <v/>
      </c>
      <c r="R464" s="27" t="str">
        <f aca="false">IFERROR(IF(ISNUMBER($Q464),$Q464*IF($E464="",1,$E464),""),"")</f>
        <v/>
      </c>
      <c r="S464" s="28" t="str">
        <f aca="false">IFERROR(IF($P464="au nombre",IF(N(INDEX(Règles!$D$5:$D$17,MATCH($O464,Règles!$A$5:$A$17,0)))&gt;0,IF($E464="",1,$E464)/INDEX(Règles!$D$5:$D$17,MATCH($O464,Règles!$A$5:$A$17,0)),""),IF($P464="au prix",IF(AND(ISNUMBER($R464),N(INDEX(Règles!$E$5:$E$17,MATCH($O464,Règles!$A$5:$A$17,0)))&gt;0),$R464/INDEX(Règles!$E$5:$E$17,MATCH($O464,Règles!$A$5:$A$17,0)),""),IF(OR($P464="ne compte pas",$P464="absence"),0,""))),"")</f>
        <v/>
      </c>
      <c r="T464" s="26" t="n">
        <f aca="false">IF(AND(ISNUMBER($A464),$B464&lt;&gt;"",$G464&lt;&gt;"",$P464&lt;&gt;"absence"),1,0)</f>
        <v>0</v>
      </c>
      <c r="U464" s="26" t="n">
        <f aca="false">IF($T464=1,IF(COUNTIFS($B$2:$B464,$B464,$A$2:$A464,$A464,$T$2:$T464,1)=1,1,0),0)</f>
        <v>0</v>
      </c>
      <c r="V464" s="29" t="str">
        <f aca="false">IF(AND($A464="",$B464="",$G464=""),"",IF(NOT(ISNUMBER($A464)),"Date manquante ou non reconnue",IF($B464="","Technicien manquant",IF(COUNTIF(Production!$A$7:$A$21,$B464)=0,"Technicien absent de la liste (onglet Production)",IF($G464="","Code BPU manquant (colonne G)",IF($O464="?","Code BPU inconnu (onglet Prestations)",IF($P464="?","Catégorie inconnue (onglet Règles)",IF(AND($E464&lt;&gt;"",NOT(ISNUMBER($E464))),"Quantité non reconnue",IF(AND($P464="au prix",NOT(ISNUMBER($Q464))),"Prix sur devis à saisir (colonne I)",IF($S464="","Règle à compléter (onglet Règles)",""))))))))))</f>
        <v/>
      </c>
    </row>
    <row r="465" customFormat="false" ht="15" hidden="false" customHeight="false" outlineLevel="0" collapsed="false">
      <c r="A465" s="23"/>
      <c r="I465" s="24"/>
      <c r="J465" s="24"/>
      <c r="N465" s="25"/>
      <c r="O465" s="26" t="str">
        <f aca="false">IF($G465="","",IFERROR(INDEX(Prestations!$F$5:$F$256,MATCH($G465,Prestations!$B$5:$B$256,0)),"?"))</f>
        <v/>
      </c>
      <c r="P465" s="26" t="str">
        <f aca="false">IF($O465="","",IF($O465="?","?",IFERROR(INDEX(Règles!$C$5:$C$17,MATCH($O465,Règles!$A$5:$A$17,0)),"?")))</f>
        <v/>
      </c>
      <c r="Q465" s="27" t="str">
        <f aca="false">IF($G465="","",IF(ISNUMBER($I465),$I465,IFERROR(IF(ISNUMBER(INDEX(Prestations!$E$5:$E$256,MATCH($G465,Prestations!$B$5:$B$256,0))),INDEX(Prestations!$E$5:$E$256,MATCH($G465,Prestations!$B$5:$B$256,0)),""),"")))</f>
        <v/>
      </c>
      <c r="R465" s="27" t="str">
        <f aca="false">IFERROR(IF(ISNUMBER($Q465),$Q465*IF($E465="",1,$E465),""),"")</f>
        <v/>
      </c>
      <c r="S465" s="28" t="str">
        <f aca="false">IFERROR(IF($P465="au nombre",IF(N(INDEX(Règles!$D$5:$D$17,MATCH($O465,Règles!$A$5:$A$17,0)))&gt;0,IF($E465="",1,$E465)/INDEX(Règles!$D$5:$D$17,MATCH($O465,Règles!$A$5:$A$17,0)),""),IF($P465="au prix",IF(AND(ISNUMBER($R465),N(INDEX(Règles!$E$5:$E$17,MATCH($O465,Règles!$A$5:$A$17,0)))&gt;0),$R465/INDEX(Règles!$E$5:$E$17,MATCH($O465,Règles!$A$5:$A$17,0)),""),IF(OR($P465="ne compte pas",$P465="absence"),0,""))),"")</f>
        <v/>
      </c>
      <c r="T465" s="26" t="n">
        <f aca="false">IF(AND(ISNUMBER($A465),$B465&lt;&gt;"",$G465&lt;&gt;"",$P465&lt;&gt;"absence"),1,0)</f>
        <v>0</v>
      </c>
      <c r="U465" s="26" t="n">
        <f aca="false">IF($T465=1,IF(COUNTIFS($B$2:$B465,$B465,$A$2:$A465,$A465,$T$2:$T465,1)=1,1,0),0)</f>
        <v>0</v>
      </c>
      <c r="V465" s="29" t="str">
        <f aca="false">IF(AND($A465="",$B465="",$G465=""),"",IF(NOT(ISNUMBER($A465)),"Date manquante ou non reconnue",IF($B465="","Technicien manquant",IF(COUNTIF(Production!$A$7:$A$21,$B465)=0,"Technicien absent de la liste (onglet Production)",IF($G465="","Code BPU manquant (colonne G)",IF($O465="?","Code BPU inconnu (onglet Prestations)",IF($P465="?","Catégorie inconnue (onglet Règles)",IF(AND($E465&lt;&gt;"",NOT(ISNUMBER($E465))),"Quantité non reconnue",IF(AND($P465="au prix",NOT(ISNUMBER($Q465))),"Prix sur devis à saisir (colonne I)",IF($S465="","Règle à compléter (onglet Règles)",""))))))))))</f>
        <v/>
      </c>
    </row>
    <row r="466" customFormat="false" ht="15" hidden="false" customHeight="false" outlineLevel="0" collapsed="false">
      <c r="A466" s="23"/>
      <c r="I466" s="24"/>
      <c r="J466" s="24"/>
      <c r="N466" s="25"/>
      <c r="O466" s="26" t="str">
        <f aca="false">IF($G466="","",IFERROR(INDEX(Prestations!$F$5:$F$256,MATCH($G466,Prestations!$B$5:$B$256,0)),"?"))</f>
        <v/>
      </c>
      <c r="P466" s="26" t="str">
        <f aca="false">IF($O466="","",IF($O466="?","?",IFERROR(INDEX(Règles!$C$5:$C$17,MATCH($O466,Règles!$A$5:$A$17,0)),"?")))</f>
        <v/>
      </c>
      <c r="Q466" s="27" t="str">
        <f aca="false">IF($G466="","",IF(ISNUMBER($I466),$I466,IFERROR(IF(ISNUMBER(INDEX(Prestations!$E$5:$E$256,MATCH($G466,Prestations!$B$5:$B$256,0))),INDEX(Prestations!$E$5:$E$256,MATCH($G466,Prestations!$B$5:$B$256,0)),""),"")))</f>
        <v/>
      </c>
      <c r="R466" s="27" t="str">
        <f aca="false">IFERROR(IF(ISNUMBER($Q466),$Q466*IF($E466="",1,$E466),""),"")</f>
        <v/>
      </c>
      <c r="S466" s="28" t="str">
        <f aca="false">IFERROR(IF($P466="au nombre",IF(N(INDEX(Règles!$D$5:$D$17,MATCH($O466,Règles!$A$5:$A$17,0)))&gt;0,IF($E466="",1,$E466)/INDEX(Règles!$D$5:$D$17,MATCH($O466,Règles!$A$5:$A$17,0)),""),IF($P466="au prix",IF(AND(ISNUMBER($R466),N(INDEX(Règles!$E$5:$E$17,MATCH($O466,Règles!$A$5:$A$17,0)))&gt;0),$R466/INDEX(Règles!$E$5:$E$17,MATCH($O466,Règles!$A$5:$A$17,0)),""),IF(OR($P466="ne compte pas",$P466="absence"),0,""))),"")</f>
        <v/>
      </c>
      <c r="T466" s="26" t="n">
        <f aca="false">IF(AND(ISNUMBER($A466),$B466&lt;&gt;"",$G466&lt;&gt;"",$P466&lt;&gt;"absence"),1,0)</f>
        <v>0</v>
      </c>
      <c r="U466" s="26" t="n">
        <f aca="false">IF($T466=1,IF(COUNTIFS($B$2:$B466,$B466,$A$2:$A466,$A466,$T$2:$T466,1)=1,1,0),0)</f>
        <v>0</v>
      </c>
      <c r="V466" s="29" t="str">
        <f aca="false">IF(AND($A466="",$B466="",$G466=""),"",IF(NOT(ISNUMBER($A466)),"Date manquante ou non reconnue",IF($B466="","Technicien manquant",IF(COUNTIF(Production!$A$7:$A$21,$B466)=0,"Technicien absent de la liste (onglet Production)",IF($G466="","Code BPU manquant (colonne G)",IF($O466="?","Code BPU inconnu (onglet Prestations)",IF($P466="?","Catégorie inconnue (onglet Règles)",IF(AND($E466&lt;&gt;"",NOT(ISNUMBER($E466))),"Quantité non reconnue",IF(AND($P466="au prix",NOT(ISNUMBER($Q466))),"Prix sur devis à saisir (colonne I)",IF($S466="","Règle à compléter (onglet Règles)",""))))))))))</f>
        <v/>
      </c>
    </row>
    <row r="467" customFormat="false" ht="15" hidden="false" customHeight="false" outlineLevel="0" collapsed="false">
      <c r="A467" s="23"/>
      <c r="I467" s="24"/>
      <c r="J467" s="24"/>
      <c r="N467" s="25"/>
      <c r="O467" s="26" t="str">
        <f aca="false">IF($G467="","",IFERROR(INDEX(Prestations!$F$5:$F$256,MATCH($G467,Prestations!$B$5:$B$256,0)),"?"))</f>
        <v/>
      </c>
      <c r="P467" s="26" t="str">
        <f aca="false">IF($O467="","",IF($O467="?","?",IFERROR(INDEX(Règles!$C$5:$C$17,MATCH($O467,Règles!$A$5:$A$17,0)),"?")))</f>
        <v/>
      </c>
      <c r="Q467" s="27" t="str">
        <f aca="false">IF($G467="","",IF(ISNUMBER($I467),$I467,IFERROR(IF(ISNUMBER(INDEX(Prestations!$E$5:$E$256,MATCH($G467,Prestations!$B$5:$B$256,0))),INDEX(Prestations!$E$5:$E$256,MATCH($G467,Prestations!$B$5:$B$256,0)),""),"")))</f>
        <v/>
      </c>
      <c r="R467" s="27" t="str">
        <f aca="false">IFERROR(IF(ISNUMBER($Q467),$Q467*IF($E467="",1,$E467),""),"")</f>
        <v/>
      </c>
      <c r="S467" s="28" t="str">
        <f aca="false">IFERROR(IF($P467="au nombre",IF(N(INDEX(Règles!$D$5:$D$17,MATCH($O467,Règles!$A$5:$A$17,0)))&gt;0,IF($E467="",1,$E467)/INDEX(Règles!$D$5:$D$17,MATCH($O467,Règles!$A$5:$A$17,0)),""),IF($P467="au prix",IF(AND(ISNUMBER($R467),N(INDEX(Règles!$E$5:$E$17,MATCH($O467,Règles!$A$5:$A$17,0)))&gt;0),$R467/INDEX(Règles!$E$5:$E$17,MATCH($O467,Règles!$A$5:$A$17,0)),""),IF(OR($P467="ne compte pas",$P467="absence"),0,""))),"")</f>
        <v/>
      </c>
      <c r="T467" s="26" t="n">
        <f aca="false">IF(AND(ISNUMBER($A467),$B467&lt;&gt;"",$G467&lt;&gt;"",$P467&lt;&gt;"absence"),1,0)</f>
        <v>0</v>
      </c>
      <c r="U467" s="26" t="n">
        <f aca="false">IF($T467=1,IF(COUNTIFS($B$2:$B467,$B467,$A$2:$A467,$A467,$T$2:$T467,1)=1,1,0),0)</f>
        <v>0</v>
      </c>
      <c r="V467" s="29" t="str">
        <f aca="false">IF(AND($A467="",$B467="",$G467=""),"",IF(NOT(ISNUMBER($A467)),"Date manquante ou non reconnue",IF($B467="","Technicien manquant",IF(COUNTIF(Production!$A$7:$A$21,$B467)=0,"Technicien absent de la liste (onglet Production)",IF($G467="","Code BPU manquant (colonne G)",IF($O467="?","Code BPU inconnu (onglet Prestations)",IF($P467="?","Catégorie inconnue (onglet Règles)",IF(AND($E467&lt;&gt;"",NOT(ISNUMBER($E467))),"Quantité non reconnue",IF(AND($P467="au prix",NOT(ISNUMBER($Q467))),"Prix sur devis à saisir (colonne I)",IF($S467="","Règle à compléter (onglet Règles)",""))))))))))</f>
        <v/>
      </c>
    </row>
    <row r="468" customFormat="false" ht="15" hidden="false" customHeight="false" outlineLevel="0" collapsed="false">
      <c r="A468" s="23"/>
      <c r="I468" s="24"/>
      <c r="J468" s="24"/>
      <c r="N468" s="25"/>
      <c r="O468" s="26" t="str">
        <f aca="false">IF($G468="","",IFERROR(INDEX(Prestations!$F$5:$F$256,MATCH($G468,Prestations!$B$5:$B$256,0)),"?"))</f>
        <v/>
      </c>
      <c r="P468" s="26" t="str">
        <f aca="false">IF($O468="","",IF($O468="?","?",IFERROR(INDEX(Règles!$C$5:$C$17,MATCH($O468,Règles!$A$5:$A$17,0)),"?")))</f>
        <v/>
      </c>
      <c r="Q468" s="27" t="str">
        <f aca="false">IF($G468="","",IF(ISNUMBER($I468),$I468,IFERROR(IF(ISNUMBER(INDEX(Prestations!$E$5:$E$256,MATCH($G468,Prestations!$B$5:$B$256,0))),INDEX(Prestations!$E$5:$E$256,MATCH($G468,Prestations!$B$5:$B$256,0)),""),"")))</f>
        <v/>
      </c>
      <c r="R468" s="27" t="str">
        <f aca="false">IFERROR(IF(ISNUMBER($Q468),$Q468*IF($E468="",1,$E468),""),"")</f>
        <v/>
      </c>
      <c r="S468" s="28" t="str">
        <f aca="false">IFERROR(IF($P468="au nombre",IF(N(INDEX(Règles!$D$5:$D$17,MATCH($O468,Règles!$A$5:$A$17,0)))&gt;0,IF($E468="",1,$E468)/INDEX(Règles!$D$5:$D$17,MATCH($O468,Règles!$A$5:$A$17,0)),""),IF($P468="au prix",IF(AND(ISNUMBER($R468),N(INDEX(Règles!$E$5:$E$17,MATCH($O468,Règles!$A$5:$A$17,0)))&gt;0),$R468/INDEX(Règles!$E$5:$E$17,MATCH($O468,Règles!$A$5:$A$17,0)),""),IF(OR($P468="ne compte pas",$P468="absence"),0,""))),"")</f>
        <v/>
      </c>
      <c r="T468" s="26" t="n">
        <f aca="false">IF(AND(ISNUMBER($A468),$B468&lt;&gt;"",$G468&lt;&gt;"",$P468&lt;&gt;"absence"),1,0)</f>
        <v>0</v>
      </c>
      <c r="U468" s="26" t="n">
        <f aca="false">IF($T468=1,IF(COUNTIFS($B$2:$B468,$B468,$A$2:$A468,$A468,$T$2:$T468,1)=1,1,0),0)</f>
        <v>0</v>
      </c>
      <c r="V468" s="29" t="str">
        <f aca="false">IF(AND($A468="",$B468="",$G468=""),"",IF(NOT(ISNUMBER($A468)),"Date manquante ou non reconnue",IF($B468="","Technicien manquant",IF(COUNTIF(Production!$A$7:$A$21,$B468)=0,"Technicien absent de la liste (onglet Production)",IF($G468="","Code BPU manquant (colonne G)",IF($O468="?","Code BPU inconnu (onglet Prestations)",IF($P468="?","Catégorie inconnue (onglet Règles)",IF(AND($E468&lt;&gt;"",NOT(ISNUMBER($E468))),"Quantité non reconnue",IF(AND($P468="au prix",NOT(ISNUMBER($Q468))),"Prix sur devis à saisir (colonne I)",IF($S468="","Règle à compléter (onglet Règles)",""))))))))))</f>
        <v/>
      </c>
    </row>
    <row r="469" customFormat="false" ht="15" hidden="false" customHeight="false" outlineLevel="0" collapsed="false">
      <c r="A469" s="23"/>
      <c r="I469" s="24"/>
      <c r="J469" s="24"/>
      <c r="N469" s="25"/>
      <c r="O469" s="26" t="str">
        <f aca="false">IF($G469="","",IFERROR(INDEX(Prestations!$F$5:$F$256,MATCH($G469,Prestations!$B$5:$B$256,0)),"?"))</f>
        <v/>
      </c>
      <c r="P469" s="26" t="str">
        <f aca="false">IF($O469="","",IF($O469="?","?",IFERROR(INDEX(Règles!$C$5:$C$17,MATCH($O469,Règles!$A$5:$A$17,0)),"?")))</f>
        <v/>
      </c>
      <c r="Q469" s="27" t="str">
        <f aca="false">IF($G469="","",IF(ISNUMBER($I469),$I469,IFERROR(IF(ISNUMBER(INDEX(Prestations!$E$5:$E$256,MATCH($G469,Prestations!$B$5:$B$256,0))),INDEX(Prestations!$E$5:$E$256,MATCH($G469,Prestations!$B$5:$B$256,0)),""),"")))</f>
        <v/>
      </c>
      <c r="R469" s="27" t="str">
        <f aca="false">IFERROR(IF(ISNUMBER($Q469),$Q469*IF($E469="",1,$E469),""),"")</f>
        <v/>
      </c>
      <c r="S469" s="28" t="str">
        <f aca="false">IFERROR(IF($P469="au nombre",IF(N(INDEX(Règles!$D$5:$D$17,MATCH($O469,Règles!$A$5:$A$17,0)))&gt;0,IF($E469="",1,$E469)/INDEX(Règles!$D$5:$D$17,MATCH($O469,Règles!$A$5:$A$17,0)),""),IF($P469="au prix",IF(AND(ISNUMBER($R469),N(INDEX(Règles!$E$5:$E$17,MATCH($O469,Règles!$A$5:$A$17,0)))&gt;0),$R469/INDEX(Règles!$E$5:$E$17,MATCH($O469,Règles!$A$5:$A$17,0)),""),IF(OR($P469="ne compte pas",$P469="absence"),0,""))),"")</f>
        <v/>
      </c>
      <c r="T469" s="26" t="n">
        <f aca="false">IF(AND(ISNUMBER($A469),$B469&lt;&gt;"",$G469&lt;&gt;"",$P469&lt;&gt;"absence"),1,0)</f>
        <v>0</v>
      </c>
      <c r="U469" s="26" t="n">
        <f aca="false">IF($T469=1,IF(COUNTIFS($B$2:$B469,$B469,$A$2:$A469,$A469,$T$2:$T469,1)=1,1,0),0)</f>
        <v>0</v>
      </c>
      <c r="V469" s="29" t="str">
        <f aca="false">IF(AND($A469="",$B469="",$G469=""),"",IF(NOT(ISNUMBER($A469)),"Date manquante ou non reconnue",IF($B469="","Technicien manquant",IF(COUNTIF(Production!$A$7:$A$21,$B469)=0,"Technicien absent de la liste (onglet Production)",IF($G469="","Code BPU manquant (colonne G)",IF($O469="?","Code BPU inconnu (onglet Prestations)",IF($P469="?","Catégorie inconnue (onglet Règles)",IF(AND($E469&lt;&gt;"",NOT(ISNUMBER($E469))),"Quantité non reconnue",IF(AND($P469="au prix",NOT(ISNUMBER($Q469))),"Prix sur devis à saisir (colonne I)",IF($S469="","Règle à compléter (onglet Règles)",""))))))))))</f>
        <v/>
      </c>
    </row>
    <row r="470" customFormat="false" ht="15" hidden="false" customHeight="false" outlineLevel="0" collapsed="false">
      <c r="A470" s="23"/>
      <c r="I470" s="24"/>
      <c r="J470" s="24"/>
      <c r="N470" s="25"/>
      <c r="O470" s="26" t="str">
        <f aca="false">IF($G470="","",IFERROR(INDEX(Prestations!$F$5:$F$256,MATCH($G470,Prestations!$B$5:$B$256,0)),"?"))</f>
        <v/>
      </c>
      <c r="P470" s="26" t="str">
        <f aca="false">IF($O470="","",IF($O470="?","?",IFERROR(INDEX(Règles!$C$5:$C$17,MATCH($O470,Règles!$A$5:$A$17,0)),"?")))</f>
        <v/>
      </c>
      <c r="Q470" s="27" t="str">
        <f aca="false">IF($G470="","",IF(ISNUMBER($I470),$I470,IFERROR(IF(ISNUMBER(INDEX(Prestations!$E$5:$E$256,MATCH($G470,Prestations!$B$5:$B$256,0))),INDEX(Prestations!$E$5:$E$256,MATCH($G470,Prestations!$B$5:$B$256,0)),""),"")))</f>
        <v/>
      </c>
      <c r="R470" s="27" t="str">
        <f aca="false">IFERROR(IF(ISNUMBER($Q470),$Q470*IF($E470="",1,$E470),""),"")</f>
        <v/>
      </c>
      <c r="S470" s="28" t="str">
        <f aca="false">IFERROR(IF($P470="au nombre",IF(N(INDEX(Règles!$D$5:$D$17,MATCH($O470,Règles!$A$5:$A$17,0)))&gt;0,IF($E470="",1,$E470)/INDEX(Règles!$D$5:$D$17,MATCH($O470,Règles!$A$5:$A$17,0)),""),IF($P470="au prix",IF(AND(ISNUMBER($R470),N(INDEX(Règles!$E$5:$E$17,MATCH($O470,Règles!$A$5:$A$17,0)))&gt;0),$R470/INDEX(Règles!$E$5:$E$17,MATCH($O470,Règles!$A$5:$A$17,0)),""),IF(OR($P470="ne compte pas",$P470="absence"),0,""))),"")</f>
        <v/>
      </c>
      <c r="T470" s="26" t="n">
        <f aca="false">IF(AND(ISNUMBER($A470),$B470&lt;&gt;"",$G470&lt;&gt;"",$P470&lt;&gt;"absence"),1,0)</f>
        <v>0</v>
      </c>
      <c r="U470" s="26" t="n">
        <f aca="false">IF($T470=1,IF(COUNTIFS($B$2:$B470,$B470,$A$2:$A470,$A470,$T$2:$T470,1)=1,1,0),0)</f>
        <v>0</v>
      </c>
      <c r="V470" s="29" t="str">
        <f aca="false">IF(AND($A470="",$B470="",$G470=""),"",IF(NOT(ISNUMBER($A470)),"Date manquante ou non reconnue",IF($B470="","Technicien manquant",IF(COUNTIF(Production!$A$7:$A$21,$B470)=0,"Technicien absent de la liste (onglet Production)",IF($G470="","Code BPU manquant (colonne G)",IF($O470="?","Code BPU inconnu (onglet Prestations)",IF($P470="?","Catégorie inconnue (onglet Règles)",IF(AND($E470&lt;&gt;"",NOT(ISNUMBER($E470))),"Quantité non reconnue",IF(AND($P470="au prix",NOT(ISNUMBER($Q470))),"Prix sur devis à saisir (colonne I)",IF($S470="","Règle à compléter (onglet Règles)",""))))))))))</f>
        <v/>
      </c>
    </row>
    <row r="471" customFormat="false" ht="15" hidden="false" customHeight="false" outlineLevel="0" collapsed="false">
      <c r="A471" s="23"/>
      <c r="I471" s="24"/>
      <c r="J471" s="24"/>
      <c r="N471" s="25"/>
      <c r="O471" s="26" t="str">
        <f aca="false">IF($G471="","",IFERROR(INDEX(Prestations!$F$5:$F$256,MATCH($G471,Prestations!$B$5:$B$256,0)),"?"))</f>
        <v/>
      </c>
      <c r="P471" s="26" t="str">
        <f aca="false">IF($O471="","",IF($O471="?","?",IFERROR(INDEX(Règles!$C$5:$C$17,MATCH($O471,Règles!$A$5:$A$17,0)),"?")))</f>
        <v/>
      </c>
      <c r="Q471" s="27" t="str">
        <f aca="false">IF($G471="","",IF(ISNUMBER($I471),$I471,IFERROR(IF(ISNUMBER(INDEX(Prestations!$E$5:$E$256,MATCH($G471,Prestations!$B$5:$B$256,0))),INDEX(Prestations!$E$5:$E$256,MATCH($G471,Prestations!$B$5:$B$256,0)),""),"")))</f>
        <v/>
      </c>
      <c r="R471" s="27" t="str">
        <f aca="false">IFERROR(IF(ISNUMBER($Q471),$Q471*IF($E471="",1,$E471),""),"")</f>
        <v/>
      </c>
      <c r="S471" s="28" t="str">
        <f aca="false">IFERROR(IF($P471="au nombre",IF(N(INDEX(Règles!$D$5:$D$17,MATCH($O471,Règles!$A$5:$A$17,0)))&gt;0,IF($E471="",1,$E471)/INDEX(Règles!$D$5:$D$17,MATCH($O471,Règles!$A$5:$A$17,0)),""),IF($P471="au prix",IF(AND(ISNUMBER($R471),N(INDEX(Règles!$E$5:$E$17,MATCH($O471,Règles!$A$5:$A$17,0)))&gt;0),$R471/INDEX(Règles!$E$5:$E$17,MATCH($O471,Règles!$A$5:$A$17,0)),""),IF(OR($P471="ne compte pas",$P471="absence"),0,""))),"")</f>
        <v/>
      </c>
      <c r="T471" s="26" t="n">
        <f aca="false">IF(AND(ISNUMBER($A471),$B471&lt;&gt;"",$G471&lt;&gt;"",$P471&lt;&gt;"absence"),1,0)</f>
        <v>0</v>
      </c>
      <c r="U471" s="26" t="n">
        <f aca="false">IF($T471=1,IF(COUNTIFS($B$2:$B471,$B471,$A$2:$A471,$A471,$T$2:$T471,1)=1,1,0),0)</f>
        <v>0</v>
      </c>
      <c r="V471" s="29" t="str">
        <f aca="false">IF(AND($A471="",$B471="",$G471=""),"",IF(NOT(ISNUMBER($A471)),"Date manquante ou non reconnue",IF($B471="","Technicien manquant",IF(COUNTIF(Production!$A$7:$A$21,$B471)=0,"Technicien absent de la liste (onglet Production)",IF($G471="","Code BPU manquant (colonne G)",IF($O471="?","Code BPU inconnu (onglet Prestations)",IF($P471="?","Catégorie inconnue (onglet Règles)",IF(AND($E471&lt;&gt;"",NOT(ISNUMBER($E471))),"Quantité non reconnue",IF(AND($P471="au prix",NOT(ISNUMBER($Q471))),"Prix sur devis à saisir (colonne I)",IF($S471="","Règle à compléter (onglet Règles)",""))))))))))</f>
        <v/>
      </c>
    </row>
    <row r="472" customFormat="false" ht="15" hidden="false" customHeight="false" outlineLevel="0" collapsed="false">
      <c r="A472" s="23"/>
      <c r="I472" s="24"/>
      <c r="J472" s="24"/>
      <c r="N472" s="25"/>
      <c r="O472" s="26" t="str">
        <f aca="false">IF($G472="","",IFERROR(INDEX(Prestations!$F$5:$F$256,MATCH($G472,Prestations!$B$5:$B$256,0)),"?"))</f>
        <v/>
      </c>
      <c r="P472" s="26" t="str">
        <f aca="false">IF($O472="","",IF($O472="?","?",IFERROR(INDEX(Règles!$C$5:$C$17,MATCH($O472,Règles!$A$5:$A$17,0)),"?")))</f>
        <v/>
      </c>
      <c r="Q472" s="27" t="str">
        <f aca="false">IF($G472="","",IF(ISNUMBER($I472),$I472,IFERROR(IF(ISNUMBER(INDEX(Prestations!$E$5:$E$256,MATCH($G472,Prestations!$B$5:$B$256,0))),INDEX(Prestations!$E$5:$E$256,MATCH($G472,Prestations!$B$5:$B$256,0)),""),"")))</f>
        <v/>
      </c>
      <c r="R472" s="27" t="str">
        <f aca="false">IFERROR(IF(ISNUMBER($Q472),$Q472*IF($E472="",1,$E472),""),"")</f>
        <v/>
      </c>
      <c r="S472" s="28" t="str">
        <f aca="false">IFERROR(IF($P472="au nombre",IF(N(INDEX(Règles!$D$5:$D$17,MATCH($O472,Règles!$A$5:$A$17,0)))&gt;0,IF($E472="",1,$E472)/INDEX(Règles!$D$5:$D$17,MATCH($O472,Règles!$A$5:$A$17,0)),""),IF($P472="au prix",IF(AND(ISNUMBER($R472),N(INDEX(Règles!$E$5:$E$17,MATCH($O472,Règles!$A$5:$A$17,0)))&gt;0),$R472/INDEX(Règles!$E$5:$E$17,MATCH($O472,Règles!$A$5:$A$17,0)),""),IF(OR($P472="ne compte pas",$P472="absence"),0,""))),"")</f>
        <v/>
      </c>
      <c r="T472" s="26" t="n">
        <f aca="false">IF(AND(ISNUMBER($A472),$B472&lt;&gt;"",$G472&lt;&gt;"",$P472&lt;&gt;"absence"),1,0)</f>
        <v>0</v>
      </c>
      <c r="U472" s="26" t="n">
        <f aca="false">IF($T472=1,IF(COUNTIFS($B$2:$B472,$B472,$A$2:$A472,$A472,$T$2:$T472,1)=1,1,0),0)</f>
        <v>0</v>
      </c>
      <c r="V472" s="29" t="str">
        <f aca="false">IF(AND($A472="",$B472="",$G472=""),"",IF(NOT(ISNUMBER($A472)),"Date manquante ou non reconnue",IF($B472="","Technicien manquant",IF(COUNTIF(Production!$A$7:$A$21,$B472)=0,"Technicien absent de la liste (onglet Production)",IF($G472="","Code BPU manquant (colonne G)",IF($O472="?","Code BPU inconnu (onglet Prestations)",IF($P472="?","Catégorie inconnue (onglet Règles)",IF(AND($E472&lt;&gt;"",NOT(ISNUMBER($E472))),"Quantité non reconnue",IF(AND($P472="au prix",NOT(ISNUMBER($Q472))),"Prix sur devis à saisir (colonne I)",IF($S472="","Règle à compléter (onglet Règles)",""))))))))))</f>
        <v/>
      </c>
    </row>
    <row r="473" customFormat="false" ht="15" hidden="false" customHeight="false" outlineLevel="0" collapsed="false">
      <c r="A473" s="23"/>
      <c r="I473" s="24"/>
      <c r="J473" s="24"/>
      <c r="N473" s="25"/>
      <c r="O473" s="26" t="str">
        <f aca="false">IF($G473="","",IFERROR(INDEX(Prestations!$F$5:$F$256,MATCH($G473,Prestations!$B$5:$B$256,0)),"?"))</f>
        <v/>
      </c>
      <c r="P473" s="26" t="str">
        <f aca="false">IF($O473="","",IF($O473="?","?",IFERROR(INDEX(Règles!$C$5:$C$17,MATCH($O473,Règles!$A$5:$A$17,0)),"?")))</f>
        <v/>
      </c>
      <c r="Q473" s="27" t="str">
        <f aca="false">IF($G473="","",IF(ISNUMBER($I473),$I473,IFERROR(IF(ISNUMBER(INDEX(Prestations!$E$5:$E$256,MATCH($G473,Prestations!$B$5:$B$256,0))),INDEX(Prestations!$E$5:$E$256,MATCH($G473,Prestations!$B$5:$B$256,0)),""),"")))</f>
        <v/>
      </c>
      <c r="R473" s="27" t="str">
        <f aca="false">IFERROR(IF(ISNUMBER($Q473),$Q473*IF($E473="",1,$E473),""),"")</f>
        <v/>
      </c>
      <c r="S473" s="28" t="str">
        <f aca="false">IFERROR(IF($P473="au nombre",IF(N(INDEX(Règles!$D$5:$D$17,MATCH($O473,Règles!$A$5:$A$17,0)))&gt;0,IF($E473="",1,$E473)/INDEX(Règles!$D$5:$D$17,MATCH($O473,Règles!$A$5:$A$17,0)),""),IF($P473="au prix",IF(AND(ISNUMBER($R473),N(INDEX(Règles!$E$5:$E$17,MATCH($O473,Règles!$A$5:$A$17,0)))&gt;0),$R473/INDEX(Règles!$E$5:$E$17,MATCH($O473,Règles!$A$5:$A$17,0)),""),IF(OR($P473="ne compte pas",$P473="absence"),0,""))),"")</f>
        <v/>
      </c>
      <c r="T473" s="26" t="n">
        <f aca="false">IF(AND(ISNUMBER($A473),$B473&lt;&gt;"",$G473&lt;&gt;"",$P473&lt;&gt;"absence"),1,0)</f>
        <v>0</v>
      </c>
      <c r="U473" s="26" t="n">
        <f aca="false">IF($T473=1,IF(COUNTIFS($B$2:$B473,$B473,$A$2:$A473,$A473,$T$2:$T473,1)=1,1,0),0)</f>
        <v>0</v>
      </c>
      <c r="V473" s="29" t="str">
        <f aca="false">IF(AND($A473="",$B473="",$G473=""),"",IF(NOT(ISNUMBER($A473)),"Date manquante ou non reconnue",IF($B473="","Technicien manquant",IF(COUNTIF(Production!$A$7:$A$21,$B473)=0,"Technicien absent de la liste (onglet Production)",IF($G473="","Code BPU manquant (colonne G)",IF($O473="?","Code BPU inconnu (onglet Prestations)",IF($P473="?","Catégorie inconnue (onglet Règles)",IF(AND($E473&lt;&gt;"",NOT(ISNUMBER($E473))),"Quantité non reconnue",IF(AND($P473="au prix",NOT(ISNUMBER($Q473))),"Prix sur devis à saisir (colonne I)",IF($S473="","Règle à compléter (onglet Règles)",""))))))))))</f>
        <v/>
      </c>
    </row>
    <row r="474" customFormat="false" ht="15" hidden="false" customHeight="false" outlineLevel="0" collapsed="false">
      <c r="A474" s="23"/>
      <c r="I474" s="24"/>
      <c r="J474" s="24"/>
      <c r="N474" s="25"/>
      <c r="O474" s="26" t="str">
        <f aca="false">IF($G474="","",IFERROR(INDEX(Prestations!$F$5:$F$256,MATCH($G474,Prestations!$B$5:$B$256,0)),"?"))</f>
        <v/>
      </c>
      <c r="P474" s="26" t="str">
        <f aca="false">IF($O474="","",IF($O474="?","?",IFERROR(INDEX(Règles!$C$5:$C$17,MATCH($O474,Règles!$A$5:$A$17,0)),"?")))</f>
        <v/>
      </c>
      <c r="Q474" s="27" t="str">
        <f aca="false">IF($G474="","",IF(ISNUMBER($I474),$I474,IFERROR(IF(ISNUMBER(INDEX(Prestations!$E$5:$E$256,MATCH($G474,Prestations!$B$5:$B$256,0))),INDEX(Prestations!$E$5:$E$256,MATCH($G474,Prestations!$B$5:$B$256,0)),""),"")))</f>
        <v/>
      </c>
      <c r="R474" s="27" t="str">
        <f aca="false">IFERROR(IF(ISNUMBER($Q474),$Q474*IF($E474="",1,$E474),""),"")</f>
        <v/>
      </c>
      <c r="S474" s="28" t="str">
        <f aca="false">IFERROR(IF($P474="au nombre",IF(N(INDEX(Règles!$D$5:$D$17,MATCH($O474,Règles!$A$5:$A$17,0)))&gt;0,IF($E474="",1,$E474)/INDEX(Règles!$D$5:$D$17,MATCH($O474,Règles!$A$5:$A$17,0)),""),IF($P474="au prix",IF(AND(ISNUMBER($R474),N(INDEX(Règles!$E$5:$E$17,MATCH($O474,Règles!$A$5:$A$17,0)))&gt;0),$R474/INDEX(Règles!$E$5:$E$17,MATCH($O474,Règles!$A$5:$A$17,0)),""),IF(OR($P474="ne compte pas",$P474="absence"),0,""))),"")</f>
        <v/>
      </c>
      <c r="T474" s="26" t="n">
        <f aca="false">IF(AND(ISNUMBER($A474),$B474&lt;&gt;"",$G474&lt;&gt;"",$P474&lt;&gt;"absence"),1,0)</f>
        <v>0</v>
      </c>
      <c r="U474" s="26" t="n">
        <f aca="false">IF($T474=1,IF(COUNTIFS($B$2:$B474,$B474,$A$2:$A474,$A474,$T$2:$T474,1)=1,1,0),0)</f>
        <v>0</v>
      </c>
      <c r="V474" s="29" t="str">
        <f aca="false">IF(AND($A474="",$B474="",$G474=""),"",IF(NOT(ISNUMBER($A474)),"Date manquante ou non reconnue",IF($B474="","Technicien manquant",IF(COUNTIF(Production!$A$7:$A$21,$B474)=0,"Technicien absent de la liste (onglet Production)",IF($G474="","Code BPU manquant (colonne G)",IF($O474="?","Code BPU inconnu (onglet Prestations)",IF($P474="?","Catégorie inconnue (onglet Règles)",IF(AND($E474&lt;&gt;"",NOT(ISNUMBER($E474))),"Quantité non reconnue",IF(AND($P474="au prix",NOT(ISNUMBER($Q474))),"Prix sur devis à saisir (colonne I)",IF($S474="","Règle à compléter (onglet Règles)",""))))))))))</f>
        <v/>
      </c>
    </row>
    <row r="475" customFormat="false" ht="15" hidden="false" customHeight="false" outlineLevel="0" collapsed="false">
      <c r="A475" s="23"/>
      <c r="I475" s="24"/>
      <c r="J475" s="24"/>
      <c r="N475" s="25"/>
      <c r="O475" s="26" t="str">
        <f aca="false">IF($G475="","",IFERROR(INDEX(Prestations!$F$5:$F$256,MATCH($G475,Prestations!$B$5:$B$256,0)),"?"))</f>
        <v/>
      </c>
      <c r="P475" s="26" t="str">
        <f aca="false">IF($O475="","",IF($O475="?","?",IFERROR(INDEX(Règles!$C$5:$C$17,MATCH($O475,Règles!$A$5:$A$17,0)),"?")))</f>
        <v/>
      </c>
      <c r="Q475" s="27" t="str">
        <f aca="false">IF($G475="","",IF(ISNUMBER($I475),$I475,IFERROR(IF(ISNUMBER(INDEX(Prestations!$E$5:$E$256,MATCH($G475,Prestations!$B$5:$B$256,0))),INDEX(Prestations!$E$5:$E$256,MATCH($G475,Prestations!$B$5:$B$256,0)),""),"")))</f>
        <v/>
      </c>
      <c r="R475" s="27" t="str">
        <f aca="false">IFERROR(IF(ISNUMBER($Q475),$Q475*IF($E475="",1,$E475),""),"")</f>
        <v/>
      </c>
      <c r="S475" s="28" t="str">
        <f aca="false">IFERROR(IF($P475="au nombre",IF(N(INDEX(Règles!$D$5:$D$17,MATCH($O475,Règles!$A$5:$A$17,0)))&gt;0,IF($E475="",1,$E475)/INDEX(Règles!$D$5:$D$17,MATCH($O475,Règles!$A$5:$A$17,0)),""),IF($P475="au prix",IF(AND(ISNUMBER($R475),N(INDEX(Règles!$E$5:$E$17,MATCH($O475,Règles!$A$5:$A$17,0)))&gt;0),$R475/INDEX(Règles!$E$5:$E$17,MATCH($O475,Règles!$A$5:$A$17,0)),""),IF(OR($P475="ne compte pas",$P475="absence"),0,""))),"")</f>
        <v/>
      </c>
      <c r="T475" s="26" t="n">
        <f aca="false">IF(AND(ISNUMBER($A475),$B475&lt;&gt;"",$G475&lt;&gt;"",$P475&lt;&gt;"absence"),1,0)</f>
        <v>0</v>
      </c>
      <c r="U475" s="26" t="n">
        <f aca="false">IF($T475=1,IF(COUNTIFS($B$2:$B475,$B475,$A$2:$A475,$A475,$T$2:$T475,1)=1,1,0),0)</f>
        <v>0</v>
      </c>
      <c r="V475" s="29" t="str">
        <f aca="false">IF(AND($A475="",$B475="",$G475=""),"",IF(NOT(ISNUMBER($A475)),"Date manquante ou non reconnue",IF($B475="","Technicien manquant",IF(COUNTIF(Production!$A$7:$A$21,$B475)=0,"Technicien absent de la liste (onglet Production)",IF($G475="","Code BPU manquant (colonne G)",IF($O475="?","Code BPU inconnu (onglet Prestations)",IF($P475="?","Catégorie inconnue (onglet Règles)",IF(AND($E475&lt;&gt;"",NOT(ISNUMBER($E475))),"Quantité non reconnue",IF(AND($P475="au prix",NOT(ISNUMBER($Q475))),"Prix sur devis à saisir (colonne I)",IF($S475="","Règle à compléter (onglet Règles)",""))))))))))</f>
        <v/>
      </c>
    </row>
    <row r="476" customFormat="false" ht="15" hidden="false" customHeight="false" outlineLevel="0" collapsed="false">
      <c r="A476" s="23"/>
      <c r="I476" s="24"/>
      <c r="J476" s="24"/>
      <c r="N476" s="25"/>
      <c r="O476" s="26" t="str">
        <f aca="false">IF($G476="","",IFERROR(INDEX(Prestations!$F$5:$F$256,MATCH($G476,Prestations!$B$5:$B$256,0)),"?"))</f>
        <v/>
      </c>
      <c r="P476" s="26" t="str">
        <f aca="false">IF($O476="","",IF($O476="?","?",IFERROR(INDEX(Règles!$C$5:$C$17,MATCH($O476,Règles!$A$5:$A$17,0)),"?")))</f>
        <v/>
      </c>
      <c r="Q476" s="27" t="str">
        <f aca="false">IF($G476="","",IF(ISNUMBER($I476),$I476,IFERROR(IF(ISNUMBER(INDEX(Prestations!$E$5:$E$256,MATCH($G476,Prestations!$B$5:$B$256,0))),INDEX(Prestations!$E$5:$E$256,MATCH($G476,Prestations!$B$5:$B$256,0)),""),"")))</f>
        <v/>
      </c>
      <c r="R476" s="27" t="str">
        <f aca="false">IFERROR(IF(ISNUMBER($Q476),$Q476*IF($E476="",1,$E476),""),"")</f>
        <v/>
      </c>
      <c r="S476" s="28" t="str">
        <f aca="false">IFERROR(IF($P476="au nombre",IF(N(INDEX(Règles!$D$5:$D$17,MATCH($O476,Règles!$A$5:$A$17,0)))&gt;0,IF($E476="",1,$E476)/INDEX(Règles!$D$5:$D$17,MATCH($O476,Règles!$A$5:$A$17,0)),""),IF($P476="au prix",IF(AND(ISNUMBER($R476),N(INDEX(Règles!$E$5:$E$17,MATCH($O476,Règles!$A$5:$A$17,0)))&gt;0),$R476/INDEX(Règles!$E$5:$E$17,MATCH($O476,Règles!$A$5:$A$17,0)),""),IF(OR($P476="ne compte pas",$P476="absence"),0,""))),"")</f>
        <v/>
      </c>
      <c r="T476" s="26" t="n">
        <f aca="false">IF(AND(ISNUMBER($A476),$B476&lt;&gt;"",$G476&lt;&gt;"",$P476&lt;&gt;"absence"),1,0)</f>
        <v>0</v>
      </c>
      <c r="U476" s="26" t="n">
        <f aca="false">IF($T476=1,IF(COUNTIFS($B$2:$B476,$B476,$A$2:$A476,$A476,$T$2:$T476,1)=1,1,0),0)</f>
        <v>0</v>
      </c>
      <c r="V476" s="29" t="str">
        <f aca="false">IF(AND($A476="",$B476="",$G476=""),"",IF(NOT(ISNUMBER($A476)),"Date manquante ou non reconnue",IF($B476="","Technicien manquant",IF(COUNTIF(Production!$A$7:$A$21,$B476)=0,"Technicien absent de la liste (onglet Production)",IF($G476="","Code BPU manquant (colonne G)",IF($O476="?","Code BPU inconnu (onglet Prestations)",IF($P476="?","Catégorie inconnue (onglet Règles)",IF(AND($E476&lt;&gt;"",NOT(ISNUMBER($E476))),"Quantité non reconnue",IF(AND($P476="au prix",NOT(ISNUMBER($Q476))),"Prix sur devis à saisir (colonne I)",IF($S476="","Règle à compléter (onglet Règles)",""))))))))))</f>
        <v/>
      </c>
    </row>
    <row r="477" customFormat="false" ht="15" hidden="false" customHeight="false" outlineLevel="0" collapsed="false">
      <c r="A477" s="23"/>
      <c r="I477" s="24"/>
      <c r="J477" s="24"/>
      <c r="N477" s="25"/>
      <c r="O477" s="26" t="str">
        <f aca="false">IF($G477="","",IFERROR(INDEX(Prestations!$F$5:$F$256,MATCH($G477,Prestations!$B$5:$B$256,0)),"?"))</f>
        <v/>
      </c>
      <c r="P477" s="26" t="str">
        <f aca="false">IF($O477="","",IF($O477="?","?",IFERROR(INDEX(Règles!$C$5:$C$17,MATCH($O477,Règles!$A$5:$A$17,0)),"?")))</f>
        <v/>
      </c>
      <c r="Q477" s="27" t="str">
        <f aca="false">IF($G477="","",IF(ISNUMBER($I477),$I477,IFERROR(IF(ISNUMBER(INDEX(Prestations!$E$5:$E$256,MATCH($G477,Prestations!$B$5:$B$256,0))),INDEX(Prestations!$E$5:$E$256,MATCH($G477,Prestations!$B$5:$B$256,0)),""),"")))</f>
        <v/>
      </c>
      <c r="R477" s="27" t="str">
        <f aca="false">IFERROR(IF(ISNUMBER($Q477),$Q477*IF($E477="",1,$E477),""),"")</f>
        <v/>
      </c>
      <c r="S477" s="28" t="str">
        <f aca="false">IFERROR(IF($P477="au nombre",IF(N(INDEX(Règles!$D$5:$D$17,MATCH($O477,Règles!$A$5:$A$17,0)))&gt;0,IF($E477="",1,$E477)/INDEX(Règles!$D$5:$D$17,MATCH($O477,Règles!$A$5:$A$17,0)),""),IF($P477="au prix",IF(AND(ISNUMBER($R477),N(INDEX(Règles!$E$5:$E$17,MATCH($O477,Règles!$A$5:$A$17,0)))&gt;0),$R477/INDEX(Règles!$E$5:$E$17,MATCH($O477,Règles!$A$5:$A$17,0)),""),IF(OR($P477="ne compte pas",$P477="absence"),0,""))),"")</f>
        <v/>
      </c>
      <c r="T477" s="26" t="n">
        <f aca="false">IF(AND(ISNUMBER($A477),$B477&lt;&gt;"",$G477&lt;&gt;"",$P477&lt;&gt;"absence"),1,0)</f>
        <v>0</v>
      </c>
      <c r="U477" s="26" t="n">
        <f aca="false">IF($T477=1,IF(COUNTIFS($B$2:$B477,$B477,$A$2:$A477,$A477,$T$2:$T477,1)=1,1,0),0)</f>
        <v>0</v>
      </c>
      <c r="V477" s="29" t="str">
        <f aca="false">IF(AND($A477="",$B477="",$G477=""),"",IF(NOT(ISNUMBER($A477)),"Date manquante ou non reconnue",IF($B477="","Technicien manquant",IF(COUNTIF(Production!$A$7:$A$21,$B477)=0,"Technicien absent de la liste (onglet Production)",IF($G477="","Code BPU manquant (colonne G)",IF($O477="?","Code BPU inconnu (onglet Prestations)",IF($P477="?","Catégorie inconnue (onglet Règles)",IF(AND($E477&lt;&gt;"",NOT(ISNUMBER($E477))),"Quantité non reconnue",IF(AND($P477="au prix",NOT(ISNUMBER($Q477))),"Prix sur devis à saisir (colonne I)",IF($S477="","Règle à compléter (onglet Règles)",""))))))))))</f>
        <v/>
      </c>
    </row>
    <row r="478" customFormat="false" ht="15" hidden="false" customHeight="false" outlineLevel="0" collapsed="false">
      <c r="A478" s="23"/>
      <c r="I478" s="24"/>
      <c r="J478" s="24"/>
      <c r="N478" s="25"/>
      <c r="O478" s="26" t="str">
        <f aca="false">IF($G478="","",IFERROR(INDEX(Prestations!$F$5:$F$256,MATCH($G478,Prestations!$B$5:$B$256,0)),"?"))</f>
        <v/>
      </c>
      <c r="P478" s="26" t="str">
        <f aca="false">IF($O478="","",IF($O478="?","?",IFERROR(INDEX(Règles!$C$5:$C$17,MATCH($O478,Règles!$A$5:$A$17,0)),"?")))</f>
        <v/>
      </c>
      <c r="Q478" s="27" t="str">
        <f aca="false">IF($G478="","",IF(ISNUMBER($I478),$I478,IFERROR(IF(ISNUMBER(INDEX(Prestations!$E$5:$E$256,MATCH($G478,Prestations!$B$5:$B$256,0))),INDEX(Prestations!$E$5:$E$256,MATCH($G478,Prestations!$B$5:$B$256,0)),""),"")))</f>
        <v/>
      </c>
      <c r="R478" s="27" t="str">
        <f aca="false">IFERROR(IF(ISNUMBER($Q478),$Q478*IF($E478="",1,$E478),""),"")</f>
        <v/>
      </c>
      <c r="S478" s="28" t="str">
        <f aca="false">IFERROR(IF($P478="au nombre",IF(N(INDEX(Règles!$D$5:$D$17,MATCH($O478,Règles!$A$5:$A$17,0)))&gt;0,IF($E478="",1,$E478)/INDEX(Règles!$D$5:$D$17,MATCH($O478,Règles!$A$5:$A$17,0)),""),IF($P478="au prix",IF(AND(ISNUMBER($R478),N(INDEX(Règles!$E$5:$E$17,MATCH($O478,Règles!$A$5:$A$17,0)))&gt;0),$R478/INDEX(Règles!$E$5:$E$17,MATCH($O478,Règles!$A$5:$A$17,0)),""),IF(OR($P478="ne compte pas",$P478="absence"),0,""))),"")</f>
        <v/>
      </c>
      <c r="T478" s="26" t="n">
        <f aca="false">IF(AND(ISNUMBER($A478),$B478&lt;&gt;"",$G478&lt;&gt;"",$P478&lt;&gt;"absence"),1,0)</f>
        <v>0</v>
      </c>
      <c r="U478" s="26" t="n">
        <f aca="false">IF($T478=1,IF(COUNTIFS($B$2:$B478,$B478,$A$2:$A478,$A478,$T$2:$T478,1)=1,1,0),0)</f>
        <v>0</v>
      </c>
      <c r="V478" s="29" t="str">
        <f aca="false">IF(AND($A478="",$B478="",$G478=""),"",IF(NOT(ISNUMBER($A478)),"Date manquante ou non reconnue",IF($B478="","Technicien manquant",IF(COUNTIF(Production!$A$7:$A$21,$B478)=0,"Technicien absent de la liste (onglet Production)",IF($G478="","Code BPU manquant (colonne G)",IF($O478="?","Code BPU inconnu (onglet Prestations)",IF($P478="?","Catégorie inconnue (onglet Règles)",IF(AND($E478&lt;&gt;"",NOT(ISNUMBER($E478))),"Quantité non reconnue",IF(AND($P478="au prix",NOT(ISNUMBER($Q478))),"Prix sur devis à saisir (colonne I)",IF($S478="","Règle à compléter (onglet Règles)",""))))))))))</f>
        <v/>
      </c>
    </row>
    <row r="479" customFormat="false" ht="15" hidden="false" customHeight="false" outlineLevel="0" collapsed="false">
      <c r="A479" s="23"/>
      <c r="I479" s="24"/>
      <c r="J479" s="24"/>
      <c r="N479" s="25"/>
      <c r="O479" s="26" t="str">
        <f aca="false">IF($G479="","",IFERROR(INDEX(Prestations!$F$5:$F$256,MATCH($G479,Prestations!$B$5:$B$256,0)),"?"))</f>
        <v/>
      </c>
      <c r="P479" s="26" t="str">
        <f aca="false">IF($O479="","",IF($O479="?","?",IFERROR(INDEX(Règles!$C$5:$C$17,MATCH($O479,Règles!$A$5:$A$17,0)),"?")))</f>
        <v/>
      </c>
      <c r="Q479" s="27" t="str">
        <f aca="false">IF($G479="","",IF(ISNUMBER($I479),$I479,IFERROR(IF(ISNUMBER(INDEX(Prestations!$E$5:$E$256,MATCH($G479,Prestations!$B$5:$B$256,0))),INDEX(Prestations!$E$5:$E$256,MATCH($G479,Prestations!$B$5:$B$256,0)),""),"")))</f>
        <v/>
      </c>
      <c r="R479" s="27" t="str">
        <f aca="false">IFERROR(IF(ISNUMBER($Q479),$Q479*IF($E479="",1,$E479),""),"")</f>
        <v/>
      </c>
      <c r="S479" s="28" t="str">
        <f aca="false">IFERROR(IF($P479="au nombre",IF(N(INDEX(Règles!$D$5:$D$17,MATCH($O479,Règles!$A$5:$A$17,0)))&gt;0,IF($E479="",1,$E479)/INDEX(Règles!$D$5:$D$17,MATCH($O479,Règles!$A$5:$A$17,0)),""),IF($P479="au prix",IF(AND(ISNUMBER($R479),N(INDEX(Règles!$E$5:$E$17,MATCH($O479,Règles!$A$5:$A$17,0)))&gt;0),$R479/INDEX(Règles!$E$5:$E$17,MATCH($O479,Règles!$A$5:$A$17,0)),""),IF(OR($P479="ne compte pas",$P479="absence"),0,""))),"")</f>
        <v/>
      </c>
      <c r="T479" s="26" t="n">
        <f aca="false">IF(AND(ISNUMBER($A479),$B479&lt;&gt;"",$G479&lt;&gt;"",$P479&lt;&gt;"absence"),1,0)</f>
        <v>0</v>
      </c>
      <c r="U479" s="26" t="n">
        <f aca="false">IF($T479=1,IF(COUNTIFS($B$2:$B479,$B479,$A$2:$A479,$A479,$T$2:$T479,1)=1,1,0),0)</f>
        <v>0</v>
      </c>
      <c r="V479" s="29" t="str">
        <f aca="false">IF(AND($A479="",$B479="",$G479=""),"",IF(NOT(ISNUMBER($A479)),"Date manquante ou non reconnue",IF($B479="","Technicien manquant",IF(COUNTIF(Production!$A$7:$A$21,$B479)=0,"Technicien absent de la liste (onglet Production)",IF($G479="","Code BPU manquant (colonne G)",IF($O479="?","Code BPU inconnu (onglet Prestations)",IF($P479="?","Catégorie inconnue (onglet Règles)",IF(AND($E479&lt;&gt;"",NOT(ISNUMBER($E479))),"Quantité non reconnue",IF(AND($P479="au prix",NOT(ISNUMBER($Q479))),"Prix sur devis à saisir (colonne I)",IF($S479="","Règle à compléter (onglet Règles)",""))))))))))</f>
        <v/>
      </c>
    </row>
    <row r="480" customFormat="false" ht="15" hidden="false" customHeight="false" outlineLevel="0" collapsed="false">
      <c r="A480" s="23"/>
      <c r="I480" s="24"/>
      <c r="J480" s="24"/>
      <c r="N480" s="25"/>
      <c r="O480" s="26" t="str">
        <f aca="false">IF($G480="","",IFERROR(INDEX(Prestations!$F$5:$F$256,MATCH($G480,Prestations!$B$5:$B$256,0)),"?"))</f>
        <v/>
      </c>
      <c r="P480" s="26" t="str">
        <f aca="false">IF($O480="","",IF($O480="?","?",IFERROR(INDEX(Règles!$C$5:$C$17,MATCH($O480,Règles!$A$5:$A$17,0)),"?")))</f>
        <v/>
      </c>
      <c r="Q480" s="27" t="str">
        <f aca="false">IF($G480="","",IF(ISNUMBER($I480),$I480,IFERROR(IF(ISNUMBER(INDEX(Prestations!$E$5:$E$256,MATCH($G480,Prestations!$B$5:$B$256,0))),INDEX(Prestations!$E$5:$E$256,MATCH($G480,Prestations!$B$5:$B$256,0)),""),"")))</f>
        <v/>
      </c>
      <c r="R480" s="27" t="str">
        <f aca="false">IFERROR(IF(ISNUMBER($Q480),$Q480*IF($E480="",1,$E480),""),"")</f>
        <v/>
      </c>
      <c r="S480" s="28" t="str">
        <f aca="false">IFERROR(IF($P480="au nombre",IF(N(INDEX(Règles!$D$5:$D$17,MATCH($O480,Règles!$A$5:$A$17,0)))&gt;0,IF($E480="",1,$E480)/INDEX(Règles!$D$5:$D$17,MATCH($O480,Règles!$A$5:$A$17,0)),""),IF($P480="au prix",IF(AND(ISNUMBER($R480),N(INDEX(Règles!$E$5:$E$17,MATCH($O480,Règles!$A$5:$A$17,0)))&gt;0),$R480/INDEX(Règles!$E$5:$E$17,MATCH($O480,Règles!$A$5:$A$17,0)),""),IF(OR($P480="ne compte pas",$P480="absence"),0,""))),"")</f>
        <v/>
      </c>
      <c r="T480" s="26" t="n">
        <f aca="false">IF(AND(ISNUMBER($A480),$B480&lt;&gt;"",$G480&lt;&gt;"",$P480&lt;&gt;"absence"),1,0)</f>
        <v>0</v>
      </c>
      <c r="U480" s="26" t="n">
        <f aca="false">IF($T480=1,IF(COUNTIFS($B$2:$B480,$B480,$A$2:$A480,$A480,$T$2:$T480,1)=1,1,0),0)</f>
        <v>0</v>
      </c>
      <c r="V480" s="29" t="str">
        <f aca="false">IF(AND($A480="",$B480="",$G480=""),"",IF(NOT(ISNUMBER($A480)),"Date manquante ou non reconnue",IF($B480="","Technicien manquant",IF(COUNTIF(Production!$A$7:$A$21,$B480)=0,"Technicien absent de la liste (onglet Production)",IF($G480="","Code BPU manquant (colonne G)",IF($O480="?","Code BPU inconnu (onglet Prestations)",IF($P480="?","Catégorie inconnue (onglet Règles)",IF(AND($E480&lt;&gt;"",NOT(ISNUMBER($E480))),"Quantité non reconnue",IF(AND($P480="au prix",NOT(ISNUMBER($Q480))),"Prix sur devis à saisir (colonne I)",IF($S480="","Règle à compléter (onglet Règles)",""))))))))))</f>
        <v/>
      </c>
    </row>
    <row r="481" customFormat="false" ht="15" hidden="false" customHeight="false" outlineLevel="0" collapsed="false">
      <c r="A481" s="23"/>
      <c r="I481" s="24"/>
      <c r="J481" s="24"/>
      <c r="N481" s="25"/>
      <c r="O481" s="26" t="str">
        <f aca="false">IF($G481="","",IFERROR(INDEX(Prestations!$F$5:$F$256,MATCH($G481,Prestations!$B$5:$B$256,0)),"?"))</f>
        <v/>
      </c>
      <c r="P481" s="26" t="str">
        <f aca="false">IF($O481="","",IF($O481="?","?",IFERROR(INDEX(Règles!$C$5:$C$17,MATCH($O481,Règles!$A$5:$A$17,0)),"?")))</f>
        <v/>
      </c>
      <c r="Q481" s="27" t="str">
        <f aca="false">IF($G481="","",IF(ISNUMBER($I481),$I481,IFERROR(IF(ISNUMBER(INDEX(Prestations!$E$5:$E$256,MATCH($G481,Prestations!$B$5:$B$256,0))),INDEX(Prestations!$E$5:$E$256,MATCH($G481,Prestations!$B$5:$B$256,0)),""),"")))</f>
        <v/>
      </c>
      <c r="R481" s="27" t="str">
        <f aca="false">IFERROR(IF(ISNUMBER($Q481),$Q481*IF($E481="",1,$E481),""),"")</f>
        <v/>
      </c>
      <c r="S481" s="28" t="str">
        <f aca="false">IFERROR(IF($P481="au nombre",IF(N(INDEX(Règles!$D$5:$D$17,MATCH($O481,Règles!$A$5:$A$17,0)))&gt;0,IF($E481="",1,$E481)/INDEX(Règles!$D$5:$D$17,MATCH($O481,Règles!$A$5:$A$17,0)),""),IF($P481="au prix",IF(AND(ISNUMBER($R481),N(INDEX(Règles!$E$5:$E$17,MATCH($O481,Règles!$A$5:$A$17,0)))&gt;0),$R481/INDEX(Règles!$E$5:$E$17,MATCH($O481,Règles!$A$5:$A$17,0)),""),IF(OR($P481="ne compte pas",$P481="absence"),0,""))),"")</f>
        <v/>
      </c>
      <c r="T481" s="26" t="n">
        <f aca="false">IF(AND(ISNUMBER($A481),$B481&lt;&gt;"",$G481&lt;&gt;"",$P481&lt;&gt;"absence"),1,0)</f>
        <v>0</v>
      </c>
      <c r="U481" s="26" t="n">
        <f aca="false">IF($T481=1,IF(COUNTIFS($B$2:$B481,$B481,$A$2:$A481,$A481,$T$2:$T481,1)=1,1,0),0)</f>
        <v>0</v>
      </c>
      <c r="V481" s="29" t="str">
        <f aca="false">IF(AND($A481="",$B481="",$G481=""),"",IF(NOT(ISNUMBER($A481)),"Date manquante ou non reconnue",IF($B481="","Technicien manquant",IF(COUNTIF(Production!$A$7:$A$21,$B481)=0,"Technicien absent de la liste (onglet Production)",IF($G481="","Code BPU manquant (colonne G)",IF($O481="?","Code BPU inconnu (onglet Prestations)",IF($P481="?","Catégorie inconnue (onglet Règles)",IF(AND($E481&lt;&gt;"",NOT(ISNUMBER($E481))),"Quantité non reconnue",IF(AND($P481="au prix",NOT(ISNUMBER($Q481))),"Prix sur devis à saisir (colonne I)",IF($S481="","Règle à compléter (onglet Règles)",""))))))))))</f>
        <v/>
      </c>
    </row>
    <row r="482" customFormat="false" ht="15" hidden="false" customHeight="false" outlineLevel="0" collapsed="false">
      <c r="A482" s="23"/>
      <c r="I482" s="24"/>
      <c r="J482" s="24"/>
      <c r="N482" s="25"/>
      <c r="O482" s="26" t="str">
        <f aca="false">IF($G482="","",IFERROR(INDEX(Prestations!$F$5:$F$256,MATCH($G482,Prestations!$B$5:$B$256,0)),"?"))</f>
        <v/>
      </c>
      <c r="P482" s="26" t="str">
        <f aca="false">IF($O482="","",IF($O482="?","?",IFERROR(INDEX(Règles!$C$5:$C$17,MATCH($O482,Règles!$A$5:$A$17,0)),"?")))</f>
        <v/>
      </c>
      <c r="Q482" s="27" t="str">
        <f aca="false">IF($G482="","",IF(ISNUMBER($I482),$I482,IFERROR(IF(ISNUMBER(INDEX(Prestations!$E$5:$E$256,MATCH($G482,Prestations!$B$5:$B$256,0))),INDEX(Prestations!$E$5:$E$256,MATCH($G482,Prestations!$B$5:$B$256,0)),""),"")))</f>
        <v/>
      </c>
      <c r="R482" s="27" t="str">
        <f aca="false">IFERROR(IF(ISNUMBER($Q482),$Q482*IF($E482="",1,$E482),""),"")</f>
        <v/>
      </c>
      <c r="S482" s="28" t="str">
        <f aca="false">IFERROR(IF($P482="au nombre",IF(N(INDEX(Règles!$D$5:$D$17,MATCH($O482,Règles!$A$5:$A$17,0)))&gt;0,IF($E482="",1,$E482)/INDEX(Règles!$D$5:$D$17,MATCH($O482,Règles!$A$5:$A$17,0)),""),IF($P482="au prix",IF(AND(ISNUMBER($R482),N(INDEX(Règles!$E$5:$E$17,MATCH($O482,Règles!$A$5:$A$17,0)))&gt;0),$R482/INDEX(Règles!$E$5:$E$17,MATCH($O482,Règles!$A$5:$A$17,0)),""),IF(OR($P482="ne compte pas",$P482="absence"),0,""))),"")</f>
        <v/>
      </c>
      <c r="T482" s="26" t="n">
        <f aca="false">IF(AND(ISNUMBER($A482),$B482&lt;&gt;"",$G482&lt;&gt;"",$P482&lt;&gt;"absence"),1,0)</f>
        <v>0</v>
      </c>
      <c r="U482" s="26" t="n">
        <f aca="false">IF($T482=1,IF(COUNTIFS($B$2:$B482,$B482,$A$2:$A482,$A482,$T$2:$T482,1)=1,1,0),0)</f>
        <v>0</v>
      </c>
      <c r="V482" s="29" t="str">
        <f aca="false">IF(AND($A482="",$B482="",$G482=""),"",IF(NOT(ISNUMBER($A482)),"Date manquante ou non reconnue",IF($B482="","Technicien manquant",IF(COUNTIF(Production!$A$7:$A$21,$B482)=0,"Technicien absent de la liste (onglet Production)",IF($G482="","Code BPU manquant (colonne G)",IF($O482="?","Code BPU inconnu (onglet Prestations)",IF($P482="?","Catégorie inconnue (onglet Règles)",IF(AND($E482&lt;&gt;"",NOT(ISNUMBER($E482))),"Quantité non reconnue",IF(AND($P482="au prix",NOT(ISNUMBER($Q482))),"Prix sur devis à saisir (colonne I)",IF($S482="","Règle à compléter (onglet Règles)",""))))))))))</f>
        <v/>
      </c>
    </row>
    <row r="483" customFormat="false" ht="15" hidden="false" customHeight="false" outlineLevel="0" collapsed="false">
      <c r="A483" s="23"/>
      <c r="I483" s="24"/>
      <c r="J483" s="24"/>
      <c r="N483" s="25"/>
      <c r="O483" s="26" t="str">
        <f aca="false">IF($G483="","",IFERROR(INDEX(Prestations!$F$5:$F$256,MATCH($G483,Prestations!$B$5:$B$256,0)),"?"))</f>
        <v/>
      </c>
      <c r="P483" s="26" t="str">
        <f aca="false">IF($O483="","",IF($O483="?","?",IFERROR(INDEX(Règles!$C$5:$C$17,MATCH($O483,Règles!$A$5:$A$17,0)),"?")))</f>
        <v/>
      </c>
      <c r="Q483" s="27" t="str">
        <f aca="false">IF($G483="","",IF(ISNUMBER($I483),$I483,IFERROR(IF(ISNUMBER(INDEX(Prestations!$E$5:$E$256,MATCH($G483,Prestations!$B$5:$B$256,0))),INDEX(Prestations!$E$5:$E$256,MATCH($G483,Prestations!$B$5:$B$256,0)),""),"")))</f>
        <v/>
      </c>
      <c r="R483" s="27" t="str">
        <f aca="false">IFERROR(IF(ISNUMBER($Q483),$Q483*IF($E483="",1,$E483),""),"")</f>
        <v/>
      </c>
      <c r="S483" s="28" t="str">
        <f aca="false">IFERROR(IF($P483="au nombre",IF(N(INDEX(Règles!$D$5:$D$17,MATCH($O483,Règles!$A$5:$A$17,0)))&gt;0,IF($E483="",1,$E483)/INDEX(Règles!$D$5:$D$17,MATCH($O483,Règles!$A$5:$A$17,0)),""),IF($P483="au prix",IF(AND(ISNUMBER($R483),N(INDEX(Règles!$E$5:$E$17,MATCH($O483,Règles!$A$5:$A$17,0)))&gt;0),$R483/INDEX(Règles!$E$5:$E$17,MATCH($O483,Règles!$A$5:$A$17,0)),""),IF(OR($P483="ne compte pas",$P483="absence"),0,""))),"")</f>
        <v/>
      </c>
      <c r="T483" s="26" t="n">
        <f aca="false">IF(AND(ISNUMBER($A483),$B483&lt;&gt;"",$G483&lt;&gt;"",$P483&lt;&gt;"absence"),1,0)</f>
        <v>0</v>
      </c>
      <c r="U483" s="26" t="n">
        <f aca="false">IF($T483=1,IF(COUNTIFS($B$2:$B483,$B483,$A$2:$A483,$A483,$T$2:$T483,1)=1,1,0),0)</f>
        <v>0</v>
      </c>
      <c r="V483" s="29" t="str">
        <f aca="false">IF(AND($A483="",$B483="",$G483=""),"",IF(NOT(ISNUMBER($A483)),"Date manquante ou non reconnue",IF($B483="","Technicien manquant",IF(COUNTIF(Production!$A$7:$A$21,$B483)=0,"Technicien absent de la liste (onglet Production)",IF($G483="","Code BPU manquant (colonne G)",IF($O483="?","Code BPU inconnu (onglet Prestations)",IF($P483="?","Catégorie inconnue (onglet Règles)",IF(AND($E483&lt;&gt;"",NOT(ISNUMBER($E483))),"Quantité non reconnue",IF(AND($P483="au prix",NOT(ISNUMBER($Q483))),"Prix sur devis à saisir (colonne I)",IF($S483="","Règle à compléter (onglet Règles)",""))))))))))</f>
        <v/>
      </c>
    </row>
    <row r="484" customFormat="false" ht="15" hidden="false" customHeight="false" outlineLevel="0" collapsed="false">
      <c r="A484" s="23"/>
      <c r="I484" s="24"/>
      <c r="J484" s="24"/>
      <c r="N484" s="25"/>
      <c r="O484" s="26" t="str">
        <f aca="false">IF($G484="","",IFERROR(INDEX(Prestations!$F$5:$F$256,MATCH($G484,Prestations!$B$5:$B$256,0)),"?"))</f>
        <v/>
      </c>
      <c r="P484" s="26" t="str">
        <f aca="false">IF($O484="","",IF($O484="?","?",IFERROR(INDEX(Règles!$C$5:$C$17,MATCH($O484,Règles!$A$5:$A$17,0)),"?")))</f>
        <v/>
      </c>
      <c r="Q484" s="27" t="str">
        <f aca="false">IF($G484="","",IF(ISNUMBER($I484),$I484,IFERROR(IF(ISNUMBER(INDEX(Prestations!$E$5:$E$256,MATCH($G484,Prestations!$B$5:$B$256,0))),INDEX(Prestations!$E$5:$E$256,MATCH($G484,Prestations!$B$5:$B$256,0)),""),"")))</f>
        <v/>
      </c>
      <c r="R484" s="27" t="str">
        <f aca="false">IFERROR(IF(ISNUMBER($Q484),$Q484*IF($E484="",1,$E484),""),"")</f>
        <v/>
      </c>
      <c r="S484" s="28" t="str">
        <f aca="false">IFERROR(IF($P484="au nombre",IF(N(INDEX(Règles!$D$5:$D$17,MATCH($O484,Règles!$A$5:$A$17,0)))&gt;0,IF($E484="",1,$E484)/INDEX(Règles!$D$5:$D$17,MATCH($O484,Règles!$A$5:$A$17,0)),""),IF($P484="au prix",IF(AND(ISNUMBER($R484),N(INDEX(Règles!$E$5:$E$17,MATCH($O484,Règles!$A$5:$A$17,0)))&gt;0),$R484/INDEX(Règles!$E$5:$E$17,MATCH($O484,Règles!$A$5:$A$17,0)),""),IF(OR($P484="ne compte pas",$P484="absence"),0,""))),"")</f>
        <v/>
      </c>
      <c r="T484" s="26" t="n">
        <f aca="false">IF(AND(ISNUMBER($A484),$B484&lt;&gt;"",$G484&lt;&gt;"",$P484&lt;&gt;"absence"),1,0)</f>
        <v>0</v>
      </c>
      <c r="U484" s="26" t="n">
        <f aca="false">IF($T484=1,IF(COUNTIFS($B$2:$B484,$B484,$A$2:$A484,$A484,$T$2:$T484,1)=1,1,0),0)</f>
        <v>0</v>
      </c>
      <c r="V484" s="29" t="str">
        <f aca="false">IF(AND($A484="",$B484="",$G484=""),"",IF(NOT(ISNUMBER($A484)),"Date manquante ou non reconnue",IF($B484="","Technicien manquant",IF(COUNTIF(Production!$A$7:$A$21,$B484)=0,"Technicien absent de la liste (onglet Production)",IF($G484="","Code BPU manquant (colonne G)",IF($O484="?","Code BPU inconnu (onglet Prestations)",IF($P484="?","Catégorie inconnue (onglet Règles)",IF(AND($E484&lt;&gt;"",NOT(ISNUMBER($E484))),"Quantité non reconnue",IF(AND($P484="au prix",NOT(ISNUMBER($Q484))),"Prix sur devis à saisir (colonne I)",IF($S484="","Règle à compléter (onglet Règles)",""))))))))))</f>
        <v/>
      </c>
    </row>
    <row r="485" customFormat="false" ht="15" hidden="false" customHeight="false" outlineLevel="0" collapsed="false">
      <c r="A485" s="23"/>
      <c r="I485" s="24"/>
      <c r="J485" s="24"/>
      <c r="N485" s="25"/>
      <c r="O485" s="26" t="str">
        <f aca="false">IF($G485="","",IFERROR(INDEX(Prestations!$F$5:$F$256,MATCH($G485,Prestations!$B$5:$B$256,0)),"?"))</f>
        <v/>
      </c>
      <c r="P485" s="26" t="str">
        <f aca="false">IF($O485="","",IF($O485="?","?",IFERROR(INDEX(Règles!$C$5:$C$17,MATCH($O485,Règles!$A$5:$A$17,0)),"?")))</f>
        <v/>
      </c>
      <c r="Q485" s="27" t="str">
        <f aca="false">IF($G485="","",IF(ISNUMBER($I485),$I485,IFERROR(IF(ISNUMBER(INDEX(Prestations!$E$5:$E$256,MATCH($G485,Prestations!$B$5:$B$256,0))),INDEX(Prestations!$E$5:$E$256,MATCH($G485,Prestations!$B$5:$B$256,0)),""),"")))</f>
        <v/>
      </c>
      <c r="R485" s="27" t="str">
        <f aca="false">IFERROR(IF(ISNUMBER($Q485),$Q485*IF($E485="",1,$E485),""),"")</f>
        <v/>
      </c>
      <c r="S485" s="28" t="str">
        <f aca="false">IFERROR(IF($P485="au nombre",IF(N(INDEX(Règles!$D$5:$D$17,MATCH($O485,Règles!$A$5:$A$17,0)))&gt;0,IF($E485="",1,$E485)/INDEX(Règles!$D$5:$D$17,MATCH($O485,Règles!$A$5:$A$17,0)),""),IF($P485="au prix",IF(AND(ISNUMBER($R485),N(INDEX(Règles!$E$5:$E$17,MATCH($O485,Règles!$A$5:$A$17,0)))&gt;0),$R485/INDEX(Règles!$E$5:$E$17,MATCH($O485,Règles!$A$5:$A$17,0)),""),IF(OR($P485="ne compte pas",$P485="absence"),0,""))),"")</f>
        <v/>
      </c>
      <c r="T485" s="26" t="n">
        <f aca="false">IF(AND(ISNUMBER($A485),$B485&lt;&gt;"",$G485&lt;&gt;"",$P485&lt;&gt;"absence"),1,0)</f>
        <v>0</v>
      </c>
      <c r="U485" s="26" t="n">
        <f aca="false">IF($T485=1,IF(COUNTIFS($B$2:$B485,$B485,$A$2:$A485,$A485,$T$2:$T485,1)=1,1,0),0)</f>
        <v>0</v>
      </c>
      <c r="V485" s="29" t="str">
        <f aca="false">IF(AND($A485="",$B485="",$G485=""),"",IF(NOT(ISNUMBER($A485)),"Date manquante ou non reconnue",IF($B485="","Technicien manquant",IF(COUNTIF(Production!$A$7:$A$21,$B485)=0,"Technicien absent de la liste (onglet Production)",IF($G485="","Code BPU manquant (colonne G)",IF($O485="?","Code BPU inconnu (onglet Prestations)",IF($P485="?","Catégorie inconnue (onglet Règles)",IF(AND($E485&lt;&gt;"",NOT(ISNUMBER($E485))),"Quantité non reconnue",IF(AND($P485="au prix",NOT(ISNUMBER($Q485))),"Prix sur devis à saisir (colonne I)",IF($S485="","Règle à compléter (onglet Règles)",""))))))))))</f>
        <v/>
      </c>
    </row>
    <row r="486" customFormat="false" ht="15" hidden="false" customHeight="false" outlineLevel="0" collapsed="false">
      <c r="A486" s="23"/>
      <c r="I486" s="24"/>
      <c r="J486" s="24"/>
      <c r="N486" s="25"/>
      <c r="O486" s="26" t="str">
        <f aca="false">IF($G486="","",IFERROR(INDEX(Prestations!$F$5:$F$256,MATCH($G486,Prestations!$B$5:$B$256,0)),"?"))</f>
        <v/>
      </c>
      <c r="P486" s="26" t="str">
        <f aca="false">IF($O486="","",IF($O486="?","?",IFERROR(INDEX(Règles!$C$5:$C$17,MATCH($O486,Règles!$A$5:$A$17,0)),"?")))</f>
        <v/>
      </c>
      <c r="Q486" s="27" t="str">
        <f aca="false">IF($G486="","",IF(ISNUMBER($I486),$I486,IFERROR(IF(ISNUMBER(INDEX(Prestations!$E$5:$E$256,MATCH($G486,Prestations!$B$5:$B$256,0))),INDEX(Prestations!$E$5:$E$256,MATCH($G486,Prestations!$B$5:$B$256,0)),""),"")))</f>
        <v/>
      </c>
      <c r="R486" s="27" t="str">
        <f aca="false">IFERROR(IF(ISNUMBER($Q486),$Q486*IF($E486="",1,$E486),""),"")</f>
        <v/>
      </c>
      <c r="S486" s="28" t="str">
        <f aca="false">IFERROR(IF($P486="au nombre",IF(N(INDEX(Règles!$D$5:$D$17,MATCH($O486,Règles!$A$5:$A$17,0)))&gt;0,IF($E486="",1,$E486)/INDEX(Règles!$D$5:$D$17,MATCH($O486,Règles!$A$5:$A$17,0)),""),IF($P486="au prix",IF(AND(ISNUMBER($R486),N(INDEX(Règles!$E$5:$E$17,MATCH($O486,Règles!$A$5:$A$17,0)))&gt;0),$R486/INDEX(Règles!$E$5:$E$17,MATCH($O486,Règles!$A$5:$A$17,0)),""),IF(OR($P486="ne compte pas",$P486="absence"),0,""))),"")</f>
        <v/>
      </c>
      <c r="T486" s="26" t="n">
        <f aca="false">IF(AND(ISNUMBER($A486),$B486&lt;&gt;"",$G486&lt;&gt;"",$P486&lt;&gt;"absence"),1,0)</f>
        <v>0</v>
      </c>
      <c r="U486" s="26" t="n">
        <f aca="false">IF($T486=1,IF(COUNTIFS($B$2:$B486,$B486,$A$2:$A486,$A486,$T$2:$T486,1)=1,1,0),0)</f>
        <v>0</v>
      </c>
      <c r="V486" s="29" t="str">
        <f aca="false">IF(AND($A486="",$B486="",$G486=""),"",IF(NOT(ISNUMBER($A486)),"Date manquante ou non reconnue",IF($B486="","Technicien manquant",IF(COUNTIF(Production!$A$7:$A$21,$B486)=0,"Technicien absent de la liste (onglet Production)",IF($G486="","Code BPU manquant (colonne G)",IF($O486="?","Code BPU inconnu (onglet Prestations)",IF($P486="?","Catégorie inconnue (onglet Règles)",IF(AND($E486&lt;&gt;"",NOT(ISNUMBER($E486))),"Quantité non reconnue",IF(AND($P486="au prix",NOT(ISNUMBER($Q486))),"Prix sur devis à saisir (colonne I)",IF($S486="","Règle à compléter (onglet Règles)",""))))))))))</f>
        <v/>
      </c>
    </row>
    <row r="487" customFormat="false" ht="15" hidden="false" customHeight="false" outlineLevel="0" collapsed="false">
      <c r="A487" s="23"/>
      <c r="I487" s="24"/>
      <c r="J487" s="24"/>
      <c r="N487" s="25"/>
      <c r="O487" s="26" t="str">
        <f aca="false">IF($G487="","",IFERROR(INDEX(Prestations!$F$5:$F$256,MATCH($G487,Prestations!$B$5:$B$256,0)),"?"))</f>
        <v/>
      </c>
      <c r="P487" s="26" t="str">
        <f aca="false">IF($O487="","",IF($O487="?","?",IFERROR(INDEX(Règles!$C$5:$C$17,MATCH($O487,Règles!$A$5:$A$17,0)),"?")))</f>
        <v/>
      </c>
      <c r="Q487" s="27" t="str">
        <f aca="false">IF($G487="","",IF(ISNUMBER($I487),$I487,IFERROR(IF(ISNUMBER(INDEX(Prestations!$E$5:$E$256,MATCH($G487,Prestations!$B$5:$B$256,0))),INDEX(Prestations!$E$5:$E$256,MATCH($G487,Prestations!$B$5:$B$256,0)),""),"")))</f>
        <v/>
      </c>
      <c r="R487" s="27" t="str">
        <f aca="false">IFERROR(IF(ISNUMBER($Q487),$Q487*IF($E487="",1,$E487),""),"")</f>
        <v/>
      </c>
      <c r="S487" s="28" t="str">
        <f aca="false">IFERROR(IF($P487="au nombre",IF(N(INDEX(Règles!$D$5:$D$17,MATCH($O487,Règles!$A$5:$A$17,0)))&gt;0,IF($E487="",1,$E487)/INDEX(Règles!$D$5:$D$17,MATCH($O487,Règles!$A$5:$A$17,0)),""),IF($P487="au prix",IF(AND(ISNUMBER($R487),N(INDEX(Règles!$E$5:$E$17,MATCH($O487,Règles!$A$5:$A$17,0)))&gt;0),$R487/INDEX(Règles!$E$5:$E$17,MATCH($O487,Règles!$A$5:$A$17,0)),""),IF(OR($P487="ne compte pas",$P487="absence"),0,""))),"")</f>
        <v/>
      </c>
      <c r="T487" s="26" t="n">
        <f aca="false">IF(AND(ISNUMBER($A487),$B487&lt;&gt;"",$G487&lt;&gt;"",$P487&lt;&gt;"absence"),1,0)</f>
        <v>0</v>
      </c>
      <c r="U487" s="26" t="n">
        <f aca="false">IF($T487=1,IF(COUNTIFS($B$2:$B487,$B487,$A$2:$A487,$A487,$T$2:$T487,1)=1,1,0),0)</f>
        <v>0</v>
      </c>
      <c r="V487" s="29" t="str">
        <f aca="false">IF(AND($A487="",$B487="",$G487=""),"",IF(NOT(ISNUMBER($A487)),"Date manquante ou non reconnue",IF($B487="","Technicien manquant",IF(COUNTIF(Production!$A$7:$A$21,$B487)=0,"Technicien absent de la liste (onglet Production)",IF($G487="","Code BPU manquant (colonne G)",IF($O487="?","Code BPU inconnu (onglet Prestations)",IF($P487="?","Catégorie inconnue (onglet Règles)",IF(AND($E487&lt;&gt;"",NOT(ISNUMBER($E487))),"Quantité non reconnue",IF(AND($P487="au prix",NOT(ISNUMBER($Q487))),"Prix sur devis à saisir (colonne I)",IF($S487="","Règle à compléter (onglet Règles)",""))))))))))</f>
        <v/>
      </c>
    </row>
    <row r="488" customFormat="false" ht="15" hidden="false" customHeight="false" outlineLevel="0" collapsed="false">
      <c r="A488" s="23"/>
      <c r="I488" s="24"/>
      <c r="J488" s="24"/>
      <c r="N488" s="25"/>
      <c r="O488" s="26" t="str">
        <f aca="false">IF($G488="","",IFERROR(INDEX(Prestations!$F$5:$F$256,MATCH($G488,Prestations!$B$5:$B$256,0)),"?"))</f>
        <v/>
      </c>
      <c r="P488" s="26" t="str">
        <f aca="false">IF($O488="","",IF($O488="?","?",IFERROR(INDEX(Règles!$C$5:$C$17,MATCH($O488,Règles!$A$5:$A$17,0)),"?")))</f>
        <v/>
      </c>
      <c r="Q488" s="27" t="str">
        <f aca="false">IF($G488="","",IF(ISNUMBER($I488),$I488,IFERROR(IF(ISNUMBER(INDEX(Prestations!$E$5:$E$256,MATCH($G488,Prestations!$B$5:$B$256,0))),INDEX(Prestations!$E$5:$E$256,MATCH($G488,Prestations!$B$5:$B$256,0)),""),"")))</f>
        <v/>
      </c>
      <c r="R488" s="27" t="str">
        <f aca="false">IFERROR(IF(ISNUMBER($Q488),$Q488*IF($E488="",1,$E488),""),"")</f>
        <v/>
      </c>
      <c r="S488" s="28" t="str">
        <f aca="false">IFERROR(IF($P488="au nombre",IF(N(INDEX(Règles!$D$5:$D$17,MATCH($O488,Règles!$A$5:$A$17,0)))&gt;0,IF($E488="",1,$E488)/INDEX(Règles!$D$5:$D$17,MATCH($O488,Règles!$A$5:$A$17,0)),""),IF($P488="au prix",IF(AND(ISNUMBER($R488),N(INDEX(Règles!$E$5:$E$17,MATCH($O488,Règles!$A$5:$A$17,0)))&gt;0),$R488/INDEX(Règles!$E$5:$E$17,MATCH($O488,Règles!$A$5:$A$17,0)),""),IF(OR($P488="ne compte pas",$P488="absence"),0,""))),"")</f>
        <v/>
      </c>
      <c r="T488" s="26" t="n">
        <f aca="false">IF(AND(ISNUMBER($A488),$B488&lt;&gt;"",$G488&lt;&gt;"",$P488&lt;&gt;"absence"),1,0)</f>
        <v>0</v>
      </c>
      <c r="U488" s="26" t="n">
        <f aca="false">IF($T488=1,IF(COUNTIFS($B$2:$B488,$B488,$A$2:$A488,$A488,$T$2:$T488,1)=1,1,0),0)</f>
        <v>0</v>
      </c>
      <c r="V488" s="29" t="str">
        <f aca="false">IF(AND($A488="",$B488="",$G488=""),"",IF(NOT(ISNUMBER($A488)),"Date manquante ou non reconnue",IF($B488="","Technicien manquant",IF(COUNTIF(Production!$A$7:$A$21,$B488)=0,"Technicien absent de la liste (onglet Production)",IF($G488="","Code BPU manquant (colonne G)",IF($O488="?","Code BPU inconnu (onglet Prestations)",IF($P488="?","Catégorie inconnue (onglet Règles)",IF(AND($E488&lt;&gt;"",NOT(ISNUMBER($E488))),"Quantité non reconnue",IF(AND($P488="au prix",NOT(ISNUMBER($Q488))),"Prix sur devis à saisir (colonne I)",IF($S488="","Règle à compléter (onglet Règles)",""))))))))))</f>
        <v/>
      </c>
    </row>
    <row r="489" customFormat="false" ht="15" hidden="false" customHeight="false" outlineLevel="0" collapsed="false">
      <c r="A489" s="23"/>
      <c r="I489" s="24"/>
      <c r="J489" s="24"/>
      <c r="N489" s="25"/>
      <c r="O489" s="26" t="str">
        <f aca="false">IF($G489="","",IFERROR(INDEX(Prestations!$F$5:$F$256,MATCH($G489,Prestations!$B$5:$B$256,0)),"?"))</f>
        <v/>
      </c>
      <c r="P489" s="26" t="str">
        <f aca="false">IF($O489="","",IF($O489="?","?",IFERROR(INDEX(Règles!$C$5:$C$17,MATCH($O489,Règles!$A$5:$A$17,0)),"?")))</f>
        <v/>
      </c>
      <c r="Q489" s="27" t="str">
        <f aca="false">IF($G489="","",IF(ISNUMBER($I489),$I489,IFERROR(IF(ISNUMBER(INDEX(Prestations!$E$5:$E$256,MATCH($G489,Prestations!$B$5:$B$256,0))),INDEX(Prestations!$E$5:$E$256,MATCH($G489,Prestations!$B$5:$B$256,0)),""),"")))</f>
        <v/>
      </c>
      <c r="R489" s="27" t="str">
        <f aca="false">IFERROR(IF(ISNUMBER($Q489),$Q489*IF($E489="",1,$E489),""),"")</f>
        <v/>
      </c>
      <c r="S489" s="28" t="str">
        <f aca="false">IFERROR(IF($P489="au nombre",IF(N(INDEX(Règles!$D$5:$D$17,MATCH($O489,Règles!$A$5:$A$17,0)))&gt;0,IF($E489="",1,$E489)/INDEX(Règles!$D$5:$D$17,MATCH($O489,Règles!$A$5:$A$17,0)),""),IF($P489="au prix",IF(AND(ISNUMBER($R489),N(INDEX(Règles!$E$5:$E$17,MATCH($O489,Règles!$A$5:$A$17,0)))&gt;0),$R489/INDEX(Règles!$E$5:$E$17,MATCH($O489,Règles!$A$5:$A$17,0)),""),IF(OR($P489="ne compte pas",$P489="absence"),0,""))),"")</f>
        <v/>
      </c>
      <c r="T489" s="26" t="n">
        <f aca="false">IF(AND(ISNUMBER($A489),$B489&lt;&gt;"",$G489&lt;&gt;"",$P489&lt;&gt;"absence"),1,0)</f>
        <v>0</v>
      </c>
      <c r="U489" s="26" t="n">
        <f aca="false">IF($T489=1,IF(COUNTIFS($B$2:$B489,$B489,$A$2:$A489,$A489,$T$2:$T489,1)=1,1,0),0)</f>
        <v>0</v>
      </c>
      <c r="V489" s="29" t="str">
        <f aca="false">IF(AND($A489="",$B489="",$G489=""),"",IF(NOT(ISNUMBER($A489)),"Date manquante ou non reconnue",IF($B489="","Technicien manquant",IF(COUNTIF(Production!$A$7:$A$21,$B489)=0,"Technicien absent de la liste (onglet Production)",IF($G489="","Code BPU manquant (colonne G)",IF($O489="?","Code BPU inconnu (onglet Prestations)",IF($P489="?","Catégorie inconnue (onglet Règles)",IF(AND($E489&lt;&gt;"",NOT(ISNUMBER($E489))),"Quantité non reconnue",IF(AND($P489="au prix",NOT(ISNUMBER($Q489))),"Prix sur devis à saisir (colonne I)",IF($S489="","Règle à compléter (onglet Règles)",""))))))))))</f>
        <v/>
      </c>
    </row>
    <row r="490" customFormat="false" ht="15" hidden="false" customHeight="false" outlineLevel="0" collapsed="false">
      <c r="A490" s="23"/>
      <c r="I490" s="24"/>
      <c r="J490" s="24"/>
      <c r="N490" s="25"/>
      <c r="O490" s="26" t="str">
        <f aca="false">IF($G490="","",IFERROR(INDEX(Prestations!$F$5:$F$256,MATCH($G490,Prestations!$B$5:$B$256,0)),"?"))</f>
        <v/>
      </c>
      <c r="P490" s="26" t="str">
        <f aca="false">IF($O490="","",IF($O490="?","?",IFERROR(INDEX(Règles!$C$5:$C$17,MATCH($O490,Règles!$A$5:$A$17,0)),"?")))</f>
        <v/>
      </c>
      <c r="Q490" s="27" t="str">
        <f aca="false">IF($G490="","",IF(ISNUMBER($I490),$I490,IFERROR(IF(ISNUMBER(INDEX(Prestations!$E$5:$E$256,MATCH($G490,Prestations!$B$5:$B$256,0))),INDEX(Prestations!$E$5:$E$256,MATCH($G490,Prestations!$B$5:$B$256,0)),""),"")))</f>
        <v/>
      </c>
      <c r="R490" s="27" t="str">
        <f aca="false">IFERROR(IF(ISNUMBER($Q490),$Q490*IF($E490="",1,$E490),""),"")</f>
        <v/>
      </c>
      <c r="S490" s="28" t="str">
        <f aca="false">IFERROR(IF($P490="au nombre",IF(N(INDEX(Règles!$D$5:$D$17,MATCH($O490,Règles!$A$5:$A$17,0)))&gt;0,IF($E490="",1,$E490)/INDEX(Règles!$D$5:$D$17,MATCH($O490,Règles!$A$5:$A$17,0)),""),IF($P490="au prix",IF(AND(ISNUMBER($R490),N(INDEX(Règles!$E$5:$E$17,MATCH($O490,Règles!$A$5:$A$17,0)))&gt;0),$R490/INDEX(Règles!$E$5:$E$17,MATCH($O490,Règles!$A$5:$A$17,0)),""),IF(OR($P490="ne compte pas",$P490="absence"),0,""))),"")</f>
        <v/>
      </c>
      <c r="T490" s="26" t="n">
        <f aca="false">IF(AND(ISNUMBER($A490),$B490&lt;&gt;"",$G490&lt;&gt;"",$P490&lt;&gt;"absence"),1,0)</f>
        <v>0</v>
      </c>
      <c r="U490" s="26" t="n">
        <f aca="false">IF($T490=1,IF(COUNTIFS($B$2:$B490,$B490,$A$2:$A490,$A490,$T$2:$T490,1)=1,1,0),0)</f>
        <v>0</v>
      </c>
      <c r="V490" s="29" t="str">
        <f aca="false">IF(AND($A490="",$B490="",$G490=""),"",IF(NOT(ISNUMBER($A490)),"Date manquante ou non reconnue",IF($B490="","Technicien manquant",IF(COUNTIF(Production!$A$7:$A$21,$B490)=0,"Technicien absent de la liste (onglet Production)",IF($G490="","Code BPU manquant (colonne G)",IF($O490="?","Code BPU inconnu (onglet Prestations)",IF($P490="?","Catégorie inconnue (onglet Règles)",IF(AND($E490&lt;&gt;"",NOT(ISNUMBER($E490))),"Quantité non reconnue",IF(AND($P490="au prix",NOT(ISNUMBER($Q490))),"Prix sur devis à saisir (colonne I)",IF($S490="","Règle à compléter (onglet Règles)",""))))))))))</f>
        <v/>
      </c>
    </row>
    <row r="491" customFormat="false" ht="15" hidden="false" customHeight="false" outlineLevel="0" collapsed="false">
      <c r="A491" s="23"/>
      <c r="I491" s="24"/>
      <c r="J491" s="24"/>
      <c r="N491" s="25"/>
      <c r="O491" s="26" t="str">
        <f aca="false">IF($G491="","",IFERROR(INDEX(Prestations!$F$5:$F$256,MATCH($G491,Prestations!$B$5:$B$256,0)),"?"))</f>
        <v/>
      </c>
      <c r="P491" s="26" t="str">
        <f aca="false">IF($O491="","",IF($O491="?","?",IFERROR(INDEX(Règles!$C$5:$C$17,MATCH($O491,Règles!$A$5:$A$17,0)),"?")))</f>
        <v/>
      </c>
      <c r="Q491" s="27" t="str">
        <f aca="false">IF($G491="","",IF(ISNUMBER($I491),$I491,IFERROR(IF(ISNUMBER(INDEX(Prestations!$E$5:$E$256,MATCH($G491,Prestations!$B$5:$B$256,0))),INDEX(Prestations!$E$5:$E$256,MATCH($G491,Prestations!$B$5:$B$256,0)),""),"")))</f>
        <v/>
      </c>
      <c r="R491" s="27" t="str">
        <f aca="false">IFERROR(IF(ISNUMBER($Q491),$Q491*IF($E491="",1,$E491),""),"")</f>
        <v/>
      </c>
      <c r="S491" s="28" t="str">
        <f aca="false">IFERROR(IF($P491="au nombre",IF(N(INDEX(Règles!$D$5:$D$17,MATCH($O491,Règles!$A$5:$A$17,0)))&gt;0,IF($E491="",1,$E491)/INDEX(Règles!$D$5:$D$17,MATCH($O491,Règles!$A$5:$A$17,0)),""),IF($P491="au prix",IF(AND(ISNUMBER($R491),N(INDEX(Règles!$E$5:$E$17,MATCH($O491,Règles!$A$5:$A$17,0)))&gt;0),$R491/INDEX(Règles!$E$5:$E$17,MATCH($O491,Règles!$A$5:$A$17,0)),""),IF(OR($P491="ne compte pas",$P491="absence"),0,""))),"")</f>
        <v/>
      </c>
      <c r="T491" s="26" t="n">
        <f aca="false">IF(AND(ISNUMBER($A491),$B491&lt;&gt;"",$G491&lt;&gt;"",$P491&lt;&gt;"absence"),1,0)</f>
        <v>0</v>
      </c>
      <c r="U491" s="26" t="n">
        <f aca="false">IF($T491=1,IF(COUNTIFS($B$2:$B491,$B491,$A$2:$A491,$A491,$T$2:$T491,1)=1,1,0),0)</f>
        <v>0</v>
      </c>
      <c r="V491" s="29" t="str">
        <f aca="false">IF(AND($A491="",$B491="",$G491=""),"",IF(NOT(ISNUMBER($A491)),"Date manquante ou non reconnue",IF($B491="","Technicien manquant",IF(COUNTIF(Production!$A$7:$A$21,$B491)=0,"Technicien absent de la liste (onglet Production)",IF($G491="","Code BPU manquant (colonne G)",IF($O491="?","Code BPU inconnu (onglet Prestations)",IF($P491="?","Catégorie inconnue (onglet Règles)",IF(AND($E491&lt;&gt;"",NOT(ISNUMBER($E491))),"Quantité non reconnue",IF(AND($P491="au prix",NOT(ISNUMBER($Q491))),"Prix sur devis à saisir (colonne I)",IF($S491="","Règle à compléter (onglet Règles)",""))))))))))</f>
        <v/>
      </c>
    </row>
    <row r="492" customFormat="false" ht="15" hidden="false" customHeight="false" outlineLevel="0" collapsed="false">
      <c r="A492" s="23"/>
      <c r="I492" s="24"/>
      <c r="J492" s="24"/>
      <c r="N492" s="25"/>
      <c r="O492" s="26" t="str">
        <f aca="false">IF($G492="","",IFERROR(INDEX(Prestations!$F$5:$F$256,MATCH($G492,Prestations!$B$5:$B$256,0)),"?"))</f>
        <v/>
      </c>
      <c r="P492" s="26" t="str">
        <f aca="false">IF($O492="","",IF($O492="?","?",IFERROR(INDEX(Règles!$C$5:$C$17,MATCH($O492,Règles!$A$5:$A$17,0)),"?")))</f>
        <v/>
      </c>
      <c r="Q492" s="27" t="str">
        <f aca="false">IF($G492="","",IF(ISNUMBER($I492),$I492,IFERROR(IF(ISNUMBER(INDEX(Prestations!$E$5:$E$256,MATCH($G492,Prestations!$B$5:$B$256,0))),INDEX(Prestations!$E$5:$E$256,MATCH($G492,Prestations!$B$5:$B$256,0)),""),"")))</f>
        <v/>
      </c>
      <c r="R492" s="27" t="str">
        <f aca="false">IFERROR(IF(ISNUMBER($Q492),$Q492*IF($E492="",1,$E492),""),"")</f>
        <v/>
      </c>
      <c r="S492" s="28" t="str">
        <f aca="false">IFERROR(IF($P492="au nombre",IF(N(INDEX(Règles!$D$5:$D$17,MATCH($O492,Règles!$A$5:$A$17,0)))&gt;0,IF($E492="",1,$E492)/INDEX(Règles!$D$5:$D$17,MATCH($O492,Règles!$A$5:$A$17,0)),""),IF($P492="au prix",IF(AND(ISNUMBER($R492),N(INDEX(Règles!$E$5:$E$17,MATCH($O492,Règles!$A$5:$A$17,0)))&gt;0),$R492/INDEX(Règles!$E$5:$E$17,MATCH($O492,Règles!$A$5:$A$17,0)),""),IF(OR($P492="ne compte pas",$P492="absence"),0,""))),"")</f>
        <v/>
      </c>
      <c r="T492" s="26" t="n">
        <f aca="false">IF(AND(ISNUMBER($A492),$B492&lt;&gt;"",$G492&lt;&gt;"",$P492&lt;&gt;"absence"),1,0)</f>
        <v>0</v>
      </c>
      <c r="U492" s="26" t="n">
        <f aca="false">IF($T492=1,IF(COUNTIFS($B$2:$B492,$B492,$A$2:$A492,$A492,$T$2:$T492,1)=1,1,0),0)</f>
        <v>0</v>
      </c>
      <c r="V492" s="29" t="str">
        <f aca="false">IF(AND($A492="",$B492="",$G492=""),"",IF(NOT(ISNUMBER($A492)),"Date manquante ou non reconnue",IF($B492="","Technicien manquant",IF(COUNTIF(Production!$A$7:$A$21,$B492)=0,"Technicien absent de la liste (onglet Production)",IF($G492="","Code BPU manquant (colonne G)",IF($O492="?","Code BPU inconnu (onglet Prestations)",IF($P492="?","Catégorie inconnue (onglet Règles)",IF(AND($E492&lt;&gt;"",NOT(ISNUMBER($E492))),"Quantité non reconnue",IF(AND($P492="au prix",NOT(ISNUMBER($Q492))),"Prix sur devis à saisir (colonne I)",IF($S492="","Règle à compléter (onglet Règles)",""))))))))))</f>
        <v/>
      </c>
    </row>
    <row r="493" customFormat="false" ht="15" hidden="false" customHeight="false" outlineLevel="0" collapsed="false">
      <c r="A493" s="23"/>
      <c r="I493" s="24"/>
      <c r="J493" s="24"/>
      <c r="N493" s="25"/>
      <c r="O493" s="26" t="str">
        <f aca="false">IF($G493="","",IFERROR(INDEX(Prestations!$F$5:$F$256,MATCH($G493,Prestations!$B$5:$B$256,0)),"?"))</f>
        <v/>
      </c>
      <c r="P493" s="26" t="str">
        <f aca="false">IF($O493="","",IF($O493="?","?",IFERROR(INDEX(Règles!$C$5:$C$17,MATCH($O493,Règles!$A$5:$A$17,0)),"?")))</f>
        <v/>
      </c>
      <c r="Q493" s="27" t="str">
        <f aca="false">IF($G493="","",IF(ISNUMBER($I493),$I493,IFERROR(IF(ISNUMBER(INDEX(Prestations!$E$5:$E$256,MATCH($G493,Prestations!$B$5:$B$256,0))),INDEX(Prestations!$E$5:$E$256,MATCH($G493,Prestations!$B$5:$B$256,0)),""),"")))</f>
        <v/>
      </c>
      <c r="R493" s="27" t="str">
        <f aca="false">IFERROR(IF(ISNUMBER($Q493),$Q493*IF($E493="",1,$E493),""),"")</f>
        <v/>
      </c>
      <c r="S493" s="28" t="str">
        <f aca="false">IFERROR(IF($P493="au nombre",IF(N(INDEX(Règles!$D$5:$D$17,MATCH($O493,Règles!$A$5:$A$17,0)))&gt;0,IF($E493="",1,$E493)/INDEX(Règles!$D$5:$D$17,MATCH($O493,Règles!$A$5:$A$17,0)),""),IF($P493="au prix",IF(AND(ISNUMBER($R493),N(INDEX(Règles!$E$5:$E$17,MATCH($O493,Règles!$A$5:$A$17,0)))&gt;0),$R493/INDEX(Règles!$E$5:$E$17,MATCH($O493,Règles!$A$5:$A$17,0)),""),IF(OR($P493="ne compte pas",$P493="absence"),0,""))),"")</f>
        <v/>
      </c>
      <c r="T493" s="26" t="n">
        <f aca="false">IF(AND(ISNUMBER($A493),$B493&lt;&gt;"",$G493&lt;&gt;"",$P493&lt;&gt;"absence"),1,0)</f>
        <v>0</v>
      </c>
      <c r="U493" s="26" t="n">
        <f aca="false">IF($T493=1,IF(COUNTIFS($B$2:$B493,$B493,$A$2:$A493,$A493,$T$2:$T493,1)=1,1,0),0)</f>
        <v>0</v>
      </c>
      <c r="V493" s="29" t="str">
        <f aca="false">IF(AND($A493="",$B493="",$G493=""),"",IF(NOT(ISNUMBER($A493)),"Date manquante ou non reconnue",IF($B493="","Technicien manquant",IF(COUNTIF(Production!$A$7:$A$21,$B493)=0,"Technicien absent de la liste (onglet Production)",IF($G493="","Code BPU manquant (colonne G)",IF($O493="?","Code BPU inconnu (onglet Prestations)",IF($P493="?","Catégorie inconnue (onglet Règles)",IF(AND($E493&lt;&gt;"",NOT(ISNUMBER($E493))),"Quantité non reconnue",IF(AND($P493="au prix",NOT(ISNUMBER($Q493))),"Prix sur devis à saisir (colonne I)",IF($S493="","Règle à compléter (onglet Règles)",""))))))))))</f>
        <v/>
      </c>
    </row>
    <row r="494" customFormat="false" ht="15" hidden="false" customHeight="false" outlineLevel="0" collapsed="false">
      <c r="A494" s="23"/>
      <c r="I494" s="24"/>
      <c r="J494" s="24"/>
      <c r="N494" s="25"/>
      <c r="O494" s="26" t="str">
        <f aca="false">IF($G494="","",IFERROR(INDEX(Prestations!$F$5:$F$256,MATCH($G494,Prestations!$B$5:$B$256,0)),"?"))</f>
        <v/>
      </c>
      <c r="P494" s="26" t="str">
        <f aca="false">IF($O494="","",IF($O494="?","?",IFERROR(INDEX(Règles!$C$5:$C$17,MATCH($O494,Règles!$A$5:$A$17,0)),"?")))</f>
        <v/>
      </c>
      <c r="Q494" s="27" t="str">
        <f aca="false">IF($G494="","",IF(ISNUMBER($I494),$I494,IFERROR(IF(ISNUMBER(INDEX(Prestations!$E$5:$E$256,MATCH($G494,Prestations!$B$5:$B$256,0))),INDEX(Prestations!$E$5:$E$256,MATCH($G494,Prestations!$B$5:$B$256,0)),""),"")))</f>
        <v/>
      </c>
      <c r="R494" s="27" t="str">
        <f aca="false">IFERROR(IF(ISNUMBER($Q494),$Q494*IF($E494="",1,$E494),""),"")</f>
        <v/>
      </c>
      <c r="S494" s="28" t="str">
        <f aca="false">IFERROR(IF($P494="au nombre",IF(N(INDEX(Règles!$D$5:$D$17,MATCH($O494,Règles!$A$5:$A$17,0)))&gt;0,IF($E494="",1,$E494)/INDEX(Règles!$D$5:$D$17,MATCH($O494,Règles!$A$5:$A$17,0)),""),IF($P494="au prix",IF(AND(ISNUMBER($R494),N(INDEX(Règles!$E$5:$E$17,MATCH($O494,Règles!$A$5:$A$17,0)))&gt;0),$R494/INDEX(Règles!$E$5:$E$17,MATCH($O494,Règles!$A$5:$A$17,0)),""),IF(OR($P494="ne compte pas",$P494="absence"),0,""))),"")</f>
        <v/>
      </c>
      <c r="T494" s="26" t="n">
        <f aca="false">IF(AND(ISNUMBER($A494),$B494&lt;&gt;"",$G494&lt;&gt;"",$P494&lt;&gt;"absence"),1,0)</f>
        <v>0</v>
      </c>
      <c r="U494" s="26" t="n">
        <f aca="false">IF($T494=1,IF(COUNTIFS($B$2:$B494,$B494,$A$2:$A494,$A494,$T$2:$T494,1)=1,1,0),0)</f>
        <v>0</v>
      </c>
      <c r="V494" s="29" t="str">
        <f aca="false">IF(AND($A494="",$B494="",$G494=""),"",IF(NOT(ISNUMBER($A494)),"Date manquante ou non reconnue",IF($B494="","Technicien manquant",IF(COUNTIF(Production!$A$7:$A$21,$B494)=0,"Technicien absent de la liste (onglet Production)",IF($G494="","Code BPU manquant (colonne G)",IF($O494="?","Code BPU inconnu (onglet Prestations)",IF($P494="?","Catégorie inconnue (onglet Règles)",IF(AND($E494&lt;&gt;"",NOT(ISNUMBER($E494))),"Quantité non reconnue",IF(AND($P494="au prix",NOT(ISNUMBER($Q494))),"Prix sur devis à saisir (colonne I)",IF($S494="","Règle à compléter (onglet Règles)",""))))))))))</f>
        <v/>
      </c>
    </row>
    <row r="495" customFormat="false" ht="15" hidden="false" customHeight="false" outlineLevel="0" collapsed="false">
      <c r="A495" s="23"/>
      <c r="I495" s="24"/>
      <c r="J495" s="24"/>
      <c r="N495" s="25"/>
      <c r="O495" s="26" t="str">
        <f aca="false">IF($G495="","",IFERROR(INDEX(Prestations!$F$5:$F$256,MATCH($G495,Prestations!$B$5:$B$256,0)),"?"))</f>
        <v/>
      </c>
      <c r="P495" s="26" t="str">
        <f aca="false">IF($O495="","",IF($O495="?","?",IFERROR(INDEX(Règles!$C$5:$C$17,MATCH($O495,Règles!$A$5:$A$17,0)),"?")))</f>
        <v/>
      </c>
      <c r="Q495" s="27" t="str">
        <f aca="false">IF($G495="","",IF(ISNUMBER($I495),$I495,IFERROR(IF(ISNUMBER(INDEX(Prestations!$E$5:$E$256,MATCH($G495,Prestations!$B$5:$B$256,0))),INDEX(Prestations!$E$5:$E$256,MATCH($G495,Prestations!$B$5:$B$256,0)),""),"")))</f>
        <v/>
      </c>
      <c r="R495" s="27" t="str">
        <f aca="false">IFERROR(IF(ISNUMBER($Q495),$Q495*IF($E495="",1,$E495),""),"")</f>
        <v/>
      </c>
      <c r="S495" s="28" t="str">
        <f aca="false">IFERROR(IF($P495="au nombre",IF(N(INDEX(Règles!$D$5:$D$17,MATCH($O495,Règles!$A$5:$A$17,0)))&gt;0,IF($E495="",1,$E495)/INDEX(Règles!$D$5:$D$17,MATCH($O495,Règles!$A$5:$A$17,0)),""),IF($P495="au prix",IF(AND(ISNUMBER($R495),N(INDEX(Règles!$E$5:$E$17,MATCH($O495,Règles!$A$5:$A$17,0)))&gt;0),$R495/INDEX(Règles!$E$5:$E$17,MATCH($O495,Règles!$A$5:$A$17,0)),""),IF(OR($P495="ne compte pas",$P495="absence"),0,""))),"")</f>
        <v/>
      </c>
      <c r="T495" s="26" t="n">
        <f aca="false">IF(AND(ISNUMBER($A495),$B495&lt;&gt;"",$G495&lt;&gt;"",$P495&lt;&gt;"absence"),1,0)</f>
        <v>0</v>
      </c>
      <c r="U495" s="26" t="n">
        <f aca="false">IF($T495=1,IF(COUNTIFS($B$2:$B495,$B495,$A$2:$A495,$A495,$T$2:$T495,1)=1,1,0),0)</f>
        <v>0</v>
      </c>
      <c r="V495" s="29" t="str">
        <f aca="false">IF(AND($A495="",$B495="",$G495=""),"",IF(NOT(ISNUMBER($A495)),"Date manquante ou non reconnue",IF($B495="","Technicien manquant",IF(COUNTIF(Production!$A$7:$A$21,$B495)=0,"Technicien absent de la liste (onglet Production)",IF($G495="","Code BPU manquant (colonne G)",IF($O495="?","Code BPU inconnu (onglet Prestations)",IF($P495="?","Catégorie inconnue (onglet Règles)",IF(AND($E495&lt;&gt;"",NOT(ISNUMBER($E495))),"Quantité non reconnue",IF(AND($P495="au prix",NOT(ISNUMBER($Q495))),"Prix sur devis à saisir (colonne I)",IF($S495="","Règle à compléter (onglet Règles)",""))))))))))</f>
        <v/>
      </c>
    </row>
    <row r="496" customFormat="false" ht="15" hidden="false" customHeight="false" outlineLevel="0" collapsed="false">
      <c r="A496" s="23"/>
      <c r="I496" s="24"/>
      <c r="J496" s="24"/>
      <c r="N496" s="25"/>
      <c r="O496" s="26" t="str">
        <f aca="false">IF($G496="","",IFERROR(INDEX(Prestations!$F$5:$F$256,MATCH($G496,Prestations!$B$5:$B$256,0)),"?"))</f>
        <v/>
      </c>
      <c r="P496" s="26" t="str">
        <f aca="false">IF($O496="","",IF($O496="?","?",IFERROR(INDEX(Règles!$C$5:$C$17,MATCH($O496,Règles!$A$5:$A$17,0)),"?")))</f>
        <v/>
      </c>
      <c r="Q496" s="27" t="str">
        <f aca="false">IF($G496="","",IF(ISNUMBER($I496),$I496,IFERROR(IF(ISNUMBER(INDEX(Prestations!$E$5:$E$256,MATCH($G496,Prestations!$B$5:$B$256,0))),INDEX(Prestations!$E$5:$E$256,MATCH($G496,Prestations!$B$5:$B$256,0)),""),"")))</f>
        <v/>
      </c>
      <c r="R496" s="27" t="str">
        <f aca="false">IFERROR(IF(ISNUMBER($Q496),$Q496*IF($E496="",1,$E496),""),"")</f>
        <v/>
      </c>
      <c r="S496" s="28" t="str">
        <f aca="false">IFERROR(IF($P496="au nombre",IF(N(INDEX(Règles!$D$5:$D$17,MATCH($O496,Règles!$A$5:$A$17,0)))&gt;0,IF($E496="",1,$E496)/INDEX(Règles!$D$5:$D$17,MATCH($O496,Règles!$A$5:$A$17,0)),""),IF($P496="au prix",IF(AND(ISNUMBER($R496),N(INDEX(Règles!$E$5:$E$17,MATCH($O496,Règles!$A$5:$A$17,0)))&gt;0),$R496/INDEX(Règles!$E$5:$E$17,MATCH($O496,Règles!$A$5:$A$17,0)),""),IF(OR($P496="ne compte pas",$P496="absence"),0,""))),"")</f>
        <v/>
      </c>
      <c r="T496" s="26" t="n">
        <f aca="false">IF(AND(ISNUMBER($A496),$B496&lt;&gt;"",$G496&lt;&gt;"",$P496&lt;&gt;"absence"),1,0)</f>
        <v>0</v>
      </c>
      <c r="U496" s="26" t="n">
        <f aca="false">IF($T496=1,IF(COUNTIFS($B$2:$B496,$B496,$A$2:$A496,$A496,$T$2:$T496,1)=1,1,0),0)</f>
        <v>0</v>
      </c>
      <c r="V496" s="29" t="str">
        <f aca="false">IF(AND($A496="",$B496="",$G496=""),"",IF(NOT(ISNUMBER($A496)),"Date manquante ou non reconnue",IF($B496="","Technicien manquant",IF(COUNTIF(Production!$A$7:$A$21,$B496)=0,"Technicien absent de la liste (onglet Production)",IF($G496="","Code BPU manquant (colonne G)",IF($O496="?","Code BPU inconnu (onglet Prestations)",IF($P496="?","Catégorie inconnue (onglet Règles)",IF(AND($E496&lt;&gt;"",NOT(ISNUMBER($E496))),"Quantité non reconnue",IF(AND($P496="au prix",NOT(ISNUMBER($Q496))),"Prix sur devis à saisir (colonne I)",IF($S496="","Règle à compléter (onglet Règles)",""))))))))))</f>
        <v/>
      </c>
    </row>
    <row r="497" customFormat="false" ht="15" hidden="false" customHeight="false" outlineLevel="0" collapsed="false">
      <c r="A497" s="23"/>
      <c r="I497" s="24"/>
      <c r="J497" s="24"/>
      <c r="N497" s="25"/>
      <c r="O497" s="26" t="str">
        <f aca="false">IF($G497="","",IFERROR(INDEX(Prestations!$F$5:$F$256,MATCH($G497,Prestations!$B$5:$B$256,0)),"?"))</f>
        <v/>
      </c>
      <c r="P497" s="26" t="str">
        <f aca="false">IF($O497="","",IF($O497="?","?",IFERROR(INDEX(Règles!$C$5:$C$17,MATCH($O497,Règles!$A$5:$A$17,0)),"?")))</f>
        <v/>
      </c>
      <c r="Q497" s="27" t="str">
        <f aca="false">IF($G497="","",IF(ISNUMBER($I497),$I497,IFERROR(IF(ISNUMBER(INDEX(Prestations!$E$5:$E$256,MATCH($G497,Prestations!$B$5:$B$256,0))),INDEX(Prestations!$E$5:$E$256,MATCH($G497,Prestations!$B$5:$B$256,0)),""),"")))</f>
        <v/>
      </c>
      <c r="R497" s="27" t="str">
        <f aca="false">IFERROR(IF(ISNUMBER($Q497),$Q497*IF($E497="",1,$E497),""),"")</f>
        <v/>
      </c>
      <c r="S497" s="28" t="str">
        <f aca="false">IFERROR(IF($P497="au nombre",IF(N(INDEX(Règles!$D$5:$D$17,MATCH($O497,Règles!$A$5:$A$17,0)))&gt;0,IF($E497="",1,$E497)/INDEX(Règles!$D$5:$D$17,MATCH($O497,Règles!$A$5:$A$17,0)),""),IF($P497="au prix",IF(AND(ISNUMBER($R497),N(INDEX(Règles!$E$5:$E$17,MATCH($O497,Règles!$A$5:$A$17,0)))&gt;0),$R497/INDEX(Règles!$E$5:$E$17,MATCH($O497,Règles!$A$5:$A$17,0)),""),IF(OR($P497="ne compte pas",$P497="absence"),0,""))),"")</f>
        <v/>
      </c>
      <c r="T497" s="26" t="n">
        <f aca="false">IF(AND(ISNUMBER($A497),$B497&lt;&gt;"",$G497&lt;&gt;"",$P497&lt;&gt;"absence"),1,0)</f>
        <v>0</v>
      </c>
      <c r="U497" s="26" t="n">
        <f aca="false">IF($T497=1,IF(COUNTIFS($B$2:$B497,$B497,$A$2:$A497,$A497,$T$2:$T497,1)=1,1,0),0)</f>
        <v>0</v>
      </c>
      <c r="V497" s="29" t="str">
        <f aca="false">IF(AND($A497="",$B497="",$G497=""),"",IF(NOT(ISNUMBER($A497)),"Date manquante ou non reconnue",IF($B497="","Technicien manquant",IF(COUNTIF(Production!$A$7:$A$21,$B497)=0,"Technicien absent de la liste (onglet Production)",IF($G497="","Code BPU manquant (colonne G)",IF($O497="?","Code BPU inconnu (onglet Prestations)",IF($P497="?","Catégorie inconnue (onglet Règles)",IF(AND($E497&lt;&gt;"",NOT(ISNUMBER($E497))),"Quantité non reconnue",IF(AND($P497="au prix",NOT(ISNUMBER($Q497))),"Prix sur devis à saisir (colonne I)",IF($S497="","Règle à compléter (onglet Règles)",""))))))))))</f>
        <v/>
      </c>
    </row>
    <row r="498" customFormat="false" ht="15" hidden="false" customHeight="false" outlineLevel="0" collapsed="false">
      <c r="A498" s="23"/>
      <c r="I498" s="24"/>
      <c r="J498" s="24"/>
      <c r="N498" s="25"/>
      <c r="O498" s="26" t="str">
        <f aca="false">IF($G498="","",IFERROR(INDEX(Prestations!$F$5:$F$256,MATCH($G498,Prestations!$B$5:$B$256,0)),"?"))</f>
        <v/>
      </c>
      <c r="P498" s="26" t="str">
        <f aca="false">IF($O498="","",IF($O498="?","?",IFERROR(INDEX(Règles!$C$5:$C$17,MATCH($O498,Règles!$A$5:$A$17,0)),"?")))</f>
        <v/>
      </c>
      <c r="Q498" s="27" t="str">
        <f aca="false">IF($G498="","",IF(ISNUMBER($I498),$I498,IFERROR(IF(ISNUMBER(INDEX(Prestations!$E$5:$E$256,MATCH($G498,Prestations!$B$5:$B$256,0))),INDEX(Prestations!$E$5:$E$256,MATCH($G498,Prestations!$B$5:$B$256,0)),""),"")))</f>
        <v/>
      </c>
      <c r="R498" s="27" t="str">
        <f aca="false">IFERROR(IF(ISNUMBER($Q498),$Q498*IF($E498="",1,$E498),""),"")</f>
        <v/>
      </c>
      <c r="S498" s="28" t="str">
        <f aca="false">IFERROR(IF($P498="au nombre",IF(N(INDEX(Règles!$D$5:$D$17,MATCH($O498,Règles!$A$5:$A$17,0)))&gt;0,IF($E498="",1,$E498)/INDEX(Règles!$D$5:$D$17,MATCH($O498,Règles!$A$5:$A$17,0)),""),IF($P498="au prix",IF(AND(ISNUMBER($R498),N(INDEX(Règles!$E$5:$E$17,MATCH($O498,Règles!$A$5:$A$17,0)))&gt;0),$R498/INDEX(Règles!$E$5:$E$17,MATCH($O498,Règles!$A$5:$A$17,0)),""),IF(OR($P498="ne compte pas",$P498="absence"),0,""))),"")</f>
        <v/>
      </c>
      <c r="T498" s="26" t="n">
        <f aca="false">IF(AND(ISNUMBER($A498),$B498&lt;&gt;"",$G498&lt;&gt;"",$P498&lt;&gt;"absence"),1,0)</f>
        <v>0</v>
      </c>
      <c r="U498" s="26" t="n">
        <f aca="false">IF($T498=1,IF(COUNTIFS($B$2:$B498,$B498,$A$2:$A498,$A498,$T$2:$T498,1)=1,1,0),0)</f>
        <v>0</v>
      </c>
      <c r="V498" s="29" t="str">
        <f aca="false">IF(AND($A498="",$B498="",$G498=""),"",IF(NOT(ISNUMBER($A498)),"Date manquante ou non reconnue",IF($B498="","Technicien manquant",IF(COUNTIF(Production!$A$7:$A$21,$B498)=0,"Technicien absent de la liste (onglet Production)",IF($G498="","Code BPU manquant (colonne G)",IF($O498="?","Code BPU inconnu (onglet Prestations)",IF($P498="?","Catégorie inconnue (onglet Règles)",IF(AND($E498&lt;&gt;"",NOT(ISNUMBER($E498))),"Quantité non reconnue",IF(AND($P498="au prix",NOT(ISNUMBER($Q498))),"Prix sur devis à saisir (colonne I)",IF($S498="","Règle à compléter (onglet Règles)",""))))))))))</f>
        <v/>
      </c>
    </row>
    <row r="499" customFormat="false" ht="15" hidden="false" customHeight="false" outlineLevel="0" collapsed="false">
      <c r="A499" s="23"/>
      <c r="I499" s="24"/>
      <c r="J499" s="24"/>
      <c r="N499" s="25"/>
      <c r="O499" s="26" t="str">
        <f aca="false">IF($G499="","",IFERROR(INDEX(Prestations!$F$5:$F$256,MATCH($G499,Prestations!$B$5:$B$256,0)),"?"))</f>
        <v/>
      </c>
      <c r="P499" s="26" t="str">
        <f aca="false">IF($O499="","",IF($O499="?","?",IFERROR(INDEX(Règles!$C$5:$C$17,MATCH($O499,Règles!$A$5:$A$17,0)),"?")))</f>
        <v/>
      </c>
      <c r="Q499" s="27" t="str">
        <f aca="false">IF($G499="","",IF(ISNUMBER($I499),$I499,IFERROR(IF(ISNUMBER(INDEX(Prestations!$E$5:$E$256,MATCH($G499,Prestations!$B$5:$B$256,0))),INDEX(Prestations!$E$5:$E$256,MATCH($G499,Prestations!$B$5:$B$256,0)),""),"")))</f>
        <v/>
      </c>
      <c r="R499" s="27" t="str">
        <f aca="false">IFERROR(IF(ISNUMBER($Q499),$Q499*IF($E499="",1,$E499),""),"")</f>
        <v/>
      </c>
      <c r="S499" s="28" t="str">
        <f aca="false">IFERROR(IF($P499="au nombre",IF(N(INDEX(Règles!$D$5:$D$17,MATCH($O499,Règles!$A$5:$A$17,0)))&gt;0,IF($E499="",1,$E499)/INDEX(Règles!$D$5:$D$17,MATCH($O499,Règles!$A$5:$A$17,0)),""),IF($P499="au prix",IF(AND(ISNUMBER($R499),N(INDEX(Règles!$E$5:$E$17,MATCH($O499,Règles!$A$5:$A$17,0)))&gt;0),$R499/INDEX(Règles!$E$5:$E$17,MATCH($O499,Règles!$A$5:$A$17,0)),""),IF(OR($P499="ne compte pas",$P499="absence"),0,""))),"")</f>
        <v/>
      </c>
      <c r="T499" s="26" t="n">
        <f aca="false">IF(AND(ISNUMBER($A499),$B499&lt;&gt;"",$G499&lt;&gt;"",$P499&lt;&gt;"absence"),1,0)</f>
        <v>0</v>
      </c>
      <c r="U499" s="26" t="n">
        <f aca="false">IF($T499=1,IF(COUNTIFS($B$2:$B499,$B499,$A$2:$A499,$A499,$T$2:$T499,1)=1,1,0),0)</f>
        <v>0</v>
      </c>
      <c r="V499" s="29" t="str">
        <f aca="false">IF(AND($A499="",$B499="",$G499=""),"",IF(NOT(ISNUMBER($A499)),"Date manquante ou non reconnue",IF($B499="","Technicien manquant",IF(COUNTIF(Production!$A$7:$A$21,$B499)=0,"Technicien absent de la liste (onglet Production)",IF($G499="","Code BPU manquant (colonne G)",IF($O499="?","Code BPU inconnu (onglet Prestations)",IF($P499="?","Catégorie inconnue (onglet Règles)",IF(AND($E499&lt;&gt;"",NOT(ISNUMBER($E499))),"Quantité non reconnue",IF(AND($P499="au prix",NOT(ISNUMBER($Q499))),"Prix sur devis à saisir (colonne I)",IF($S499="","Règle à compléter (onglet Règles)",""))))))))))</f>
        <v/>
      </c>
    </row>
    <row r="500" customFormat="false" ht="15" hidden="false" customHeight="false" outlineLevel="0" collapsed="false">
      <c r="A500" s="23"/>
      <c r="I500" s="24"/>
      <c r="J500" s="24"/>
      <c r="N500" s="25"/>
      <c r="O500" s="26" t="str">
        <f aca="false">IF($G500="","",IFERROR(INDEX(Prestations!$F$5:$F$256,MATCH($G500,Prestations!$B$5:$B$256,0)),"?"))</f>
        <v/>
      </c>
      <c r="P500" s="26" t="str">
        <f aca="false">IF($O500="","",IF($O500="?","?",IFERROR(INDEX(Règles!$C$5:$C$17,MATCH($O500,Règles!$A$5:$A$17,0)),"?")))</f>
        <v/>
      </c>
      <c r="Q500" s="27" t="str">
        <f aca="false">IF($G500="","",IF(ISNUMBER($I500),$I500,IFERROR(IF(ISNUMBER(INDEX(Prestations!$E$5:$E$256,MATCH($G500,Prestations!$B$5:$B$256,0))),INDEX(Prestations!$E$5:$E$256,MATCH($G500,Prestations!$B$5:$B$256,0)),""),"")))</f>
        <v/>
      </c>
      <c r="R500" s="27" t="str">
        <f aca="false">IFERROR(IF(ISNUMBER($Q500),$Q500*IF($E500="",1,$E500),""),"")</f>
        <v/>
      </c>
      <c r="S500" s="28" t="str">
        <f aca="false">IFERROR(IF($P500="au nombre",IF(N(INDEX(Règles!$D$5:$D$17,MATCH($O500,Règles!$A$5:$A$17,0)))&gt;0,IF($E500="",1,$E500)/INDEX(Règles!$D$5:$D$17,MATCH($O500,Règles!$A$5:$A$17,0)),""),IF($P500="au prix",IF(AND(ISNUMBER($R500),N(INDEX(Règles!$E$5:$E$17,MATCH($O500,Règles!$A$5:$A$17,0)))&gt;0),$R500/INDEX(Règles!$E$5:$E$17,MATCH($O500,Règles!$A$5:$A$17,0)),""),IF(OR($P500="ne compte pas",$P500="absence"),0,""))),"")</f>
        <v/>
      </c>
      <c r="T500" s="26" t="n">
        <f aca="false">IF(AND(ISNUMBER($A500),$B500&lt;&gt;"",$G500&lt;&gt;"",$P500&lt;&gt;"absence"),1,0)</f>
        <v>0</v>
      </c>
      <c r="U500" s="26" t="n">
        <f aca="false">IF($T500=1,IF(COUNTIFS($B$2:$B500,$B500,$A$2:$A500,$A500,$T$2:$T500,1)=1,1,0),0)</f>
        <v>0</v>
      </c>
      <c r="V500" s="29" t="str">
        <f aca="false">IF(AND($A500="",$B500="",$G500=""),"",IF(NOT(ISNUMBER($A500)),"Date manquante ou non reconnue",IF($B500="","Technicien manquant",IF(COUNTIF(Production!$A$7:$A$21,$B500)=0,"Technicien absent de la liste (onglet Production)",IF($G500="","Code BPU manquant (colonne G)",IF($O500="?","Code BPU inconnu (onglet Prestations)",IF($P500="?","Catégorie inconnue (onglet Règles)",IF(AND($E500&lt;&gt;"",NOT(ISNUMBER($E500))),"Quantité non reconnue",IF(AND($P500="au prix",NOT(ISNUMBER($Q500))),"Prix sur devis à saisir (colonne I)",IF($S500="","Règle à compléter (onglet Règles)",""))))))))))</f>
        <v/>
      </c>
    </row>
    <row r="501" customFormat="false" ht="15" hidden="false" customHeight="false" outlineLevel="0" collapsed="false">
      <c r="A501" s="23"/>
      <c r="I501" s="24"/>
      <c r="J501" s="24"/>
      <c r="N501" s="25"/>
      <c r="O501" s="26" t="str">
        <f aca="false">IF($G501="","",IFERROR(INDEX(Prestations!$F$5:$F$256,MATCH($G501,Prestations!$B$5:$B$256,0)),"?"))</f>
        <v/>
      </c>
      <c r="P501" s="26" t="str">
        <f aca="false">IF($O501="","",IF($O501="?","?",IFERROR(INDEX(Règles!$C$5:$C$17,MATCH($O501,Règles!$A$5:$A$17,0)),"?")))</f>
        <v/>
      </c>
      <c r="Q501" s="27" t="str">
        <f aca="false">IF($G501="","",IF(ISNUMBER($I501),$I501,IFERROR(IF(ISNUMBER(INDEX(Prestations!$E$5:$E$256,MATCH($G501,Prestations!$B$5:$B$256,0))),INDEX(Prestations!$E$5:$E$256,MATCH($G501,Prestations!$B$5:$B$256,0)),""),"")))</f>
        <v/>
      </c>
      <c r="R501" s="27" t="str">
        <f aca="false">IFERROR(IF(ISNUMBER($Q501),$Q501*IF($E501="",1,$E501),""),"")</f>
        <v/>
      </c>
      <c r="S501" s="28" t="str">
        <f aca="false">IFERROR(IF($P501="au nombre",IF(N(INDEX(Règles!$D$5:$D$17,MATCH($O501,Règles!$A$5:$A$17,0)))&gt;0,IF($E501="",1,$E501)/INDEX(Règles!$D$5:$D$17,MATCH($O501,Règles!$A$5:$A$17,0)),""),IF($P501="au prix",IF(AND(ISNUMBER($R501),N(INDEX(Règles!$E$5:$E$17,MATCH($O501,Règles!$A$5:$A$17,0)))&gt;0),$R501/INDEX(Règles!$E$5:$E$17,MATCH($O501,Règles!$A$5:$A$17,0)),""),IF(OR($P501="ne compte pas",$P501="absence"),0,""))),"")</f>
        <v/>
      </c>
      <c r="T501" s="26" t="n">
        <f aca="false">IF(AND(ISNUMBER($A501),$B501&lt;&gt;"",$G501&lt;&gt;"",$P501&lt;&gt;"absence"),1,0)</f>
        <v>0</v>
      </c>
      <c r="U501" s="26" t="n">
        <f aca="false">IF($T501=1,IF(COUNTIFS($B$2:$B501,$B501,$A$2:$A501,$A501,$T$2:$T501,1)=1,1,0),0)</f>
        <v>0</v>
      </c>
      <c r="V501" s="29" t="str">
        <f aca="false">IF(AND($A501="",$B501="",$G501=""),"",IF(NOT(ISNUMBER($A501)),"Date manquante ou non reconnue",IF($B501="","Technicien manquant",IF(COUNTIF(Production!$A$7:$A$21,$B501)=0,"Technicien absent de la liste (onglet Production)",IF($G501="","Code BPU manquant (colonne G)",IF($O501="?","Code BPU inconnu (onglet Prestations)",IF($P501="?","Catégorie inconnue (onglet Règles)",IF(AND($E501&lt;&gt;"",NOT(ISNUMBER($E501))),"Quantité non reconnue",IF(AND($P501="au prix",NOT(ISNUMBER($Q501))),"Prix sur devis à saisir (colonne I)",IF($S501="","Règle à compléter (onglet Règles)",""))))))))))</f>
        <v/>
      </c>
    </row>
    <row r="502" customFormat="false" ht="15" hidden="false" customHeight="false" outlineLevel="0" collapsed="false">
      <c r="A502" s="23"/>
      <c r="I502" s="24"/>
      <c r="J502" s="24"/>
      <c r="N502" s="25"/>
      <c r="O502" s="26" t="str">
        <f aca="false">IF($G502="","",IFERROR(INDEX(Prestations!$F$5:$F$256,MATCH($G502,Prestations!$B$5:$B$256,0)),"?"))</f>
        <v/>
      </c>
      <c r="P502" s="26" t="str">
        <f aca="false">IF($O502="","",IF($O502="?","?",IFERROR(INDEX(Règles!$C$5:$C$17,MATCH($O502,Règles!$A$5:$A$17,0)),"?")))</f>
        <v/>
      </c>
      <c r="Q502" s="27" t="str">
        <f aca="false">IF($G502="","",IF(ISNUMBER($I502),$I502,IFERROR(IF(ISNUMBER(INDEX(Prestations!$E$5:$E$256,MATCH($G502,Prestations!$B$5:$B$256,0))),INDEX(Prestations!$E$5:$E$256,MATCH($G502,Prestations!$B$5:$B$256,0)),""),"")))</f>
        <v/>
      </c>
      <c r="R502" s="27" t="str">
        <f aca="false">IFERROR(IF(ISNUMBER($Q502),$Q502*IF($E502="",1,$E502),""),"")</f>
        <v/>
      </c>
      <c r="S502" s="28" t="str">
        <f aca="false">IFERROR(IF($P502="au nombre",IF(N(INDEX(Règles!$D$5:$D$17,MATCH($O502,Règles!$A$5:$A$17,0)))&gt;0,IF($E502="",1,$E502)/INDEX(Règles!$D$5:$D$17,MATCH($O502,Règles!$A$5:$A$17,0)),""),IF($P502="au prix",IF(AND(ISNUMBER($R502),N(INDEX(Règles!$E$5:$E$17,MATCH($O502,Règles!$A$5:$A$17,0)))&gt;0),$R502/INDEX(Règles!$E$5:$E$17,MATCH($O502,Règles!$A$5:$A$17,0)),""),IF(OR($P502="ne compte pas",$P502="absence"),0,""))),"")</f>
        <v/>
      </c>
      <c r="T502" s="26" t="n">
        <f aca="false">IF(AND(ISNUMBER($A502),$B502&lt;&gt;"",$G502&lt;&gt;"",$P502&lt;&gt;"absence"),1,0)</f>
        <v>0</v>
      </c>
      <c r="U502" s="26" t="n">
        <f aca="false">IF($T502=1,IF(COUNTIFS($B$2:$B502,$B502,$A$2:$A502,$A502,$T$2:$T502,1)=1,1,0),0)</f>
        <v>0</v>
      </c>
      <c r="V502" s="29" t="str">
        <f aca="false">IF(AND($A502="",$B502="",$G502=""),"",IF(NOT(ISNUMBER($A502)),"Date manquante ou non reconnue",IF($B502="","Technicien manquant",IF(COUNTIF(Production!$A$7:$A$21,$B502)=0,"Technicien absent de la liste (onglet Production)",IF($G502="","Code BPU manquant (colonne G)",IF($O502="?","Code BPU inconnu (onglet Prestations)",IF($P502="?","Catégorie inconnue (onglet Règles)",IF(AND($E502&lt;&gt;"",NOT(ISNUMBER($E502))),"Quantité non reconnue",IF(AND($P502="au prix",NOT(ISNUMBER($Q502))),"Prix sur devis à saisir (colonne I)",IF($S502="","Règle à compléter (onglet Règles)",""))))))))))</f>
        <v/>
      </c>
    </row>
    <row r="503" customFormat="false" ht="15" hidden="false" customHeight="false" outlineLevel="0" collapsed="false">
      <c r="A503" s="23"/>
      <c r="I503" s="24"/>
      <c r="J503" s="24"/>
      <c r="N503" s="25"/>
      <c r="O503" s="26" t="str">
        <f aca="false">IF($G503="","",IFERROR(INDEX(Prestations!$F$5:$F$256,MATCH($G503,Prestations!$B$5:$B$256,0)),"?"))</f>
        <v/>
      </c>
      <c r="P503" s="26" t="str">
        <f aca="false">IF($O503="","",IF($O503="?","?",IFERROR(INDEX(Règles!$C$5:$C$17,MATCH($O503,Règles!$A$5:$A$17,0)),"?")))</f>
        <v/>
      </c>
      <c r="Q503" s="27" t="str">
        <f aca="false">IF($G503="","",IF(ISNUMBER($I503),$I503,IFERROR(IF(ISNUMBER(INDEX(Prestations!$E$5:$E$256,MATCH($G503,Prestations!$B$5:$B$256,0))),INDEX(Prestations!$E$5:$E$256,MATCH($G503,Prestations!$B$5:$B$256,0)),""),"")))</f>
        <v/>
      </c>
      <c r="R503" s="27" t="str">
        <f aca="false">IFERROR(IF(ISNUMBER($Q503),$Q503*IF($E503="",1,$E503),""),"")</f>
        <v/>
      </c>
      <c r="S503" s="28" t="str">
        <f aca="false">IFERROR(IF($P503="au nombre",IF(N(INDEX(Règles!$D$5:$D$17,MATCH($O503,Règles!$A$5:$A$17,0)))&gt;0,IF($E503="",1,$E503)/INDEX(Règles!$D$5:$D$17,MATCH($O503,Règles!$A$5:$A$17,0)),""),IF($P503="au prix",IF(AND(ISNUMBER($R503),N(INDEX(Règles!$E$5:$E$17,MATCH($O503,Règles!$A$5:$A$17,0)))&gt;0),$R503/INDEX(Règles!$E$5:$E$17,MATCH($O503,Règles!$A$5:$A$17,0)),""),IF(OR($P503="ne compte pas",$P503="absence"),0,""))),"")</f>
        <v/>
      </c>
      <c r="T503" s="26" t="n">
        <f aca="false">IF(AND(ISNUMBER($A503),$B503&lt;&gt;"",$G503&lt;&gt;"",$P503&lt;&gt;"absence"),1,0)</f>
        <v>0</v>
      </c>
      <c r="U503" s="26" t="n">
        <f aca="false">IF($T503=1,IF(COUNTIFS($B$2:$B503,$B503,$A$2:$A503,$A503,$T$2:$T503,1)=1,1,0),0)</f>
        <v>0</v>
      </c>
      <c r="V503" s="29" t="str">
        <f aca="false">IF(AND($A503="",$B503="",$G503=""),"",IF(NOT(ISNUMBER($A503)),"Date manquante ou non reconnue",IF($B503="","Technicien manquant",IF(COUNTIF(Production!$A$7:$A$21,$B503)=0,"Technicien absent de la liste (onglet Production)",IF($G503="","Code BPU manquant (colonne G)",IF($O503="?","Code BPU inconnu (onglet Prestations)",IF($P503="?","Catégorie inconnue (onglet Règles)",IF(AND($E503&lt;&gt;"",NOT(ISNUMBER($E503))),"Quantité non reconnue",IF(AND($P503="au prix",NOT(ISNUMBER($Q503))),"Prix sur devis à saisir (colonne I)",IF($S503="","Règle à compléter (onglet Règles)",""))))))))))</f>
        <v/>
      </c>
    </row>
    <row r="504" customFormat="false" ht="15" hidden="false" customHeight="false" outlineLevel="0" collapsed="false">
      <c r="A504" s="23"/>
      <c r="I504" s="24"/>
      <c r="J504" s="24"/>
      <c r="N504" s="25"/>
      <c r="O504" s="26" t="str">
        <f aca="false">IF($G504="","",IFERROR(INDEX(Prestations!$F$5:$F$256,MATCH($G504,Prestations!$B$5:$B$256,0)),"?"))</f>
        <v/>
      </c>
      <c r="P504" s="26" t="str">
        <f aca="false">IF($O504="","",IF($O504="?","?",IFERROR(INDEX(Règles!$C$5:$C$17,MATCH($O504,Règles!$A$5:$A$17,0)),"?")))</f>
        <v/>
      </c>
      <c r="Q504" s="27" t="str">
        <f aca="false">IF($G504="","",IF(ISNUMBER($I504),$I504,IFERROR(IF(ISNUMBER(INDEX(Prestations!$E$5:$E$256,MATCH($G504,Prestations!$B$5:$B$256,0))),INDEX(Prestations!$E$5:$E$256,MATCH($G504,Prestations!$B$5:$B$256,0)),""),"")))</f>
        <v/>
      </c>
      <c r="R504" s="27" t="str">
        <f aca="false">IFERROR(IF(ISNUMBER($Q504),$Q504*IF($E504="",1,$E504),""),"")</f>
        <v/>
      </c>
      <c r="S504" s="28" t="str">
        <f aca="false">IFERROR(IF($P504="au nombre",IF(N(INDEX(Règles!$D$5:$D$17,MATCH($O504,Règles!$A$5:$A$17,0)))&gt;0,IF($E504="",1,$E504)/INDEX(Règles!$D$5:$D$17,MATCH($O504,Règles!$A$5:$A$17,0)),""),IF($P504="au prix",IF(AND(ISNUMBER($R504),N(INDEX(Règles!$E$5:$E$17,MATCH($O504,Règles!$A$5:$A$17,0)))&gt;0),$R504/INDEX(Règles!$E$5:$E$17,MATCH($O504,Règles!$A$5:$A$17,0)),""),IF(OR($P504="ne compte pas",$P504="absence"),0,""))),"")</f>
        <v/>
      </c>
      <c r="T504" s="26" t="n">
        <f aca="false">IF(AND(ISNUMBER($A504),$B504&lt;&gt;"",$G504&lt;&gt;"",$P504&lt;&gt;"absence"),1,0)</f>
        <v>0</v>
      </c>
      <c r="U504" s="26" t="n">
        <f aca="false">IF($T504=1,IF(COUNTIFS($B$2:$B504,$B504,$A$2:$A504,$A504,$T$2:$T504,1)=1,1,0),0)</f>
        <v>0</v>
      </c>
      <c r="V504" s="29" t="str">
        <f aca="false">IF(AND($A504="",$B504="",$G504=""),"",IF(NOT(ISNUMBER($A504)),"Date manquante ou non reconnue",IF($B504="","Technicien manquant",IF(COUNTIF(Production!$A$7:$A$21,$B504)=0,"Technicien absent de la liste (onglet Production)",IF($G504="","Code BPU manquant (colonne G)",IF($O504="?","Code BPU inconnu (onglet Prestations)",IF($P504="?","Catégorie inconnue (onglet Règles)",IF(AND($E504&lt;&gt;"",NOT(ISNUMBER($E504))),"Quantité non reconnue",IF(AND($P504="au prix",NOT(ISNUMBER($Q504))),"Prix sur devis à saisir (colonne I)",IF($S504="","Règle à compléter (onglet Règles)",""))))))))))</f>
        <v/>
      </c>
    </row>
    <row r="505" customFormat="false" ht="15" hidden="false" customHeight="false" outlineLevel="0" collapsed="false">
      <c r="A505" s="23"/>
      <c r="I505" s="24"/>
      <c r="J505" s="24"/>
      <c r="N505" s="25"/>
      <c r="O505" s="26" t="str">
        <f aca="false">IF($G505="","",IFERROR(INDEX(Prestations!$F$5:$F$256,MATCH($G505,Prestations!$B$5:$B$256,0)),"?"))</f>
        <v/>
      </c>
      <c r="P505" s="26" t="str">
        <f aca="false">IF($O505="","",IF($O505="?","?",IFERROR(INDEX(Règles!$C$5:$C$17,MATCH($O505,Règles!$A$5:$A$17,0)),"?")))</f>
        <v/>
      </c>
      <c r="Q505" s="27" t="str">
        <f aca="false">IF($G505="","",IF(ISNUMBER($I505),$I505,IFERROR(IF(ISNUMBER(INDEX(Prestations!$E$5:$E$256,MATCH($G505,Prestations!$B$5:$B$256,0))),INDEX(Prestations!$E$5:$E$256,MATCH($G505,Prestations!$B$5:$B$256,0)),""),"")))</f>
        <v/>
      </c>
      <c r="R505" s="27" t="str">
        <f aca="false">IFERROR(IF(ISNUMBER($Q505),$Q505*IF($E505="",1,$E505),""),"")</f>
        <v/>
      </c>
      <c r="S505" s="28" t="str">
        <f aca="false">IFERROR(IF($P505="au nombre",IF(N(INDEX(Règles!$D$5:$D$17,MATCH($O505,Règles!$A$5:$A$17,0)))&gt;0,IF($E505="",1,$E505)/INDEX(Règles!$D$5:$D$17,MATCH($O505,Règles!$A$5:$A$17,0)),""),IF($P505="au prix",IF(AND(ISNUMBER($R505),N(INDEX(Règles!$E$5:$E$17,MATCH($O505,Règles!$A$5:$A$17,0)))&gt;0),$R505/INDEX(Règles!$E$5:$E$17,MATCH($O505,Règles!$A$5:$A$17,0)),""),IF(OR($P505="ne compte pas",$P505="absence"),0,""))),"")</f>
        <v/>
      </c>
      <c r="T505" s="26" t="n">
        <f aca="false">IF(AND(ISNUMBER($A505),$B505&lt;&gt;"",$G505&lt;&gt;"",$P505&lt;&gt;"absence"),1,0)</f>
        <v>0</v>
      </c>
      <c r="U505" s="26" t="n">
        <f aca="false">IF($T505=1,IF(COUNTIFS($B$2:$B505,$B505,$A$2:$A505,$A505,$T$2:$T505,1)=1,1,0),0)</f>
        <v>0</v>
      </c>
      <c r="V505" s="29" t="str">
        <f aca="false">IF(AND($A505="",$B505="",$G505=""),"",IF(NOT(ISNUMBER($A505)),"Date manquante ou non reconnue",IF($B505="","Technicien manquant",IF(COUNTIF(Production!$A$7:$A$21,$B505)=0,"Technicien absent de la liste (onglet Production)",IF($G505="","Code BPU manquant (colonne G)",IF($O505="?","Code BPU inconnu (onglet Prestations)",IF($P505="?","Catégorie inconnue (onglet Règles)",IF(AND($E505&lt;&gt;"",NOT(ISNUMBER($E505))),"Quantité non reconnue",IF(AND($P505="au prix",NOT(ISNUMBER($Q505))),"Prix sur devis à saisir (colonne I)",IF($S505="","Règle à compléter (onglet Règles)",""))))))))))</f>
        <v/>
      </c>
    </row>
    <row r="506" customFormat="false" ht="15" hidden="false" customHeight="false" outlineLevel="0" collapsed="false">
      <c r="A506" s="23"/>
      <c r="I506" s="24"/>
      <c r="J506" s="24"/>
      <c r="N506" s="25"/>
      <c r="O506" s="26" t="str">
        <f aca="false">IF($G506="","",IFERROR(INDEX(Prestations!$F$5:$F$256,MATCH($G506,Prestations!$B$5:$B$256,0)),"?"))</f>
        <v/>
      </c>
      <c r="P506" s="26" t="str">
        <f aca="false">IF($O506="","",IF($O506="?","?",IFERROR(INDEX(Règles!$C$5:$C$17,MATCH($O506,Règles!$A$5:$A$17,0)),"?")))</f>
        <v/>
      </c>
      <c r="Q506" s="27" t="str">
        <f aca="false">IF($G506="","",IF(ISNUMBER($I506),$I506,IFERROR(IF(ISNUMBER(INDEX(Prestations!$E$5:$E$256,MATCH($G506,Prestations!$B$5:$B$256,0))),INDEX(Prestations!$E$5:$E$256,MATCH($G506,Prestations!$B$5:$B$256,0)),""),"")))</f>
        <v/>
      </c>
      <c r="R506" s="27" t="str">
        <f aca="false">IFERROR(IF(ISNUMBER($Q506),$Q506*IF($E506="",1,$E506),""),"")</f>
        <v/>
      </c>
      <c r="S506" s="28" t="str">
        <f aca="false">IFERROR(IF($P506="au nombre",IF(N(INDEX(Règles!$D$5:$D$17,MATCH($O506,Règles!$A$5:$A$17,0)))&gt;0,IF($E506="",1,$E506)/INDEX(Règles!$D$5:$D$17,MATCH($O506,Règles!$A$5:$A$17,0)),""),IF($P506="au prix",IF(AND(ISNUMBER($R506),N(INDEX(Règles!$E$5:$E$17,MATCH($O506,Règles!$A$5:$A$17,0)))&gt;0),$R506/INDEX(Règles!$E$5:$E$17,MATCH($O506,Règles!$A$5:$A$17,0)),""),IF(OR($P506="ne compte pas",$P506="absence"),0,""))),"")</f>
        <v/>
      </c>
      <c r="T506" s="26" t="n">
        <f aca="false">IF(AND(ISNUMBER($A506),$B506&lt;&gt;"",$G506&lt;&gt;"",$P506&lt;&gt;"absence"),1,0)</f>
        <v>0</v>
      </c>
      <c r="U506" s="26" t="n">
        <f aca="false">IF($T506=1,IF(COUNTIFS($B$2:$B506,$B506,$A$2:$A506,$A506,$T$2:$T506,1)=1,1,0),0)</f>
        <v>0</v>
      </c>
      <c r="V506" s="29" t="str">
        <f aca="false">IF(AND($A506="",$B506="",$G506=""),"",IF(NOT(ISNUMBER($A506)),"Date manquante ou non reconnue",IF($B506="","Technicien manquant",IF(COUNTIF(Production!$A$7:$A$21,$B506)=0,"Technicien absent de la liste (onglet Production)",IF($G506="","Code BPU manquant (colonne G)",IF($O506="?","Code BPU inconnu (onglet Prestations)",IF($P506="?","Catégorie inconnue (onglet Règles)",IF(AND($E506&lt;&gt;"",NOT(ISNUMBER($E506))),"Quantité non reconnue",IF(AND($P506="au prix",NOT(ISNUMBER($Q506))),"Prix sur devis à saisir (colonne I)",IF($S506="","Règle à compléter (onglet Règles)",""))))))))))</f>
        <v/>
      </c>
    </row>
    <row r="507" customFormat="false" ht="15" hidden="false" customHeight="false" outlineLevel="0" collapsed="false">
      <c r="A507" s="23"/>
      <c r="I507" s="24"/>
      <c r="J507" s="24"/>
      <c r="N507" s="25"/>
      <c r="O507" s="26" t="str">
        <f aca="false">IF($G507="","",IFERROR(INDEX(Prestations!$F$5:$F$256,MATCH($G507,Prestations!$B$5:$B$256,0)),"?"))</f>
        <v/>
      </c>
      <c r="P507" s="26" t="str">
        <f aca="false">IF($O507="","",IF($O507="?","?",IFERROR(INDEX(Règles!$C$5:$C$17,MATCH($O507,Règles!$A$5:$A$17,0)),"?")))</f>
        <v/>
      </c>
      <c r="Q507" s="27" t="str">
        <f aca="false">IF($G507="","",IF(ISNUMBER($I507),$I507,IFERROR(IF(ISNUMBER(INDEX(Prestations!$E$5:$E$256,MATCH($G507,Prestations!$B$5:$B$256,0))),INDEX(Prestations!$E$5:$E$256,MATCH($G507,Prestations!$B$5:$B$256,0)),""),"")))</f>
        <v/>
      </c>
      <c r="R507" s="27" t="str">
        <f aca="false">IFERROR(IF(ISNUMBER($Q507),$Q507*IF($E507="",1,$E507),""),"")</f>
        <v/>
      </c>
      <c r="S507" s="28" t="str">
        <f aca="false">IFERROR(IF($P507="au nombre",IF(N(INDEX(Règles!$D$5:$D$17,MATCH($O507,Règles!$A$5:$A$17,0)))&gt;0,IF($E507="",1,$E507)/INDEX(Règles!$D$5:$D$17,MATCH($O507,Règles!$A$5:$A$17,0)),""),IF($P507="au prix",IF(AND(ISNUMBER($R507),N(INDEX(Règles!$E$5:$E$17,MATCH($O507,Règles!$A$5:$A$17,0)))&gt;0),$R507/INDEX(Règles!$E$5:$E$17,MATCH($O507,Règles!$A$5:$A$17,0)),""),IF(OR($P507="ne compte pas",$P507="absence"),0,""))),"")</f>
        <v/>
      </c>
      <c r="T507" s="26" t="n">
        <f aca="false">IF(AND(ISNUMBER($A507),$B507&lt;&gt;"",$G507&lt;&gt;"",$P507&lt;&gt;"absence"),1,0)</f>
        <v>0</v>
      </c>
      <c r="U507" s="26" t="n">
        <f aca="false">IF($T507=1,IF(COUNTIFS($B$2:$B507,$B507,$A$2:$A507,$A507,$T$2:$T507,1)=1,1,0),0)</f>
        <v>0</v>
      </c>
      <c r="V507" s="29" t="str">
        <f aca="false">IF(AND($A507="",$B507="",$G507=""),"",IF(NOT(ISNUMBER($A507)),"Date manquante ou non reconnue",IF($B507="","Technicien manquant",IF(COUNTIF(Production!$A$7:$A$21,$B507)=0,"Technicien absent de la liste (onglet Production)",IF($G507="","Code BPU manquant (colonne G)",IF($O507="?","Code BPU inconnu (onglet Prestations)",IF($P507="?","Catégorie inconnue (onglet Règles)",IF(AND($E507&lt;&gt;"",NOT(ISNUMBER($E507))),"Quantité non reconnue",IF(AND($P507="au prix",NOT(ISNUMBER($Q507))),"Prix sur devis à saisir (colonne I)",IF($S507="","Règle à compléter (onglet Règles)",""))))))))))</f>
        <v/>
      </c>
    </row>
    <row r="508" customFormat="false" ht="15" hidden="false" customHeight="false" outlineLevel="0" collapsed="false">
      <c r="A508" s="23"/>
      <c r="I508" s="24"/>
      <c r="J508" s="24"/>
      <c r="N508" s="25"/>
      <c r="O508" s="26" t="str">
        <f aca="false">IF($G508="","",IFERROR(INDEX(Prestations!$F$5:$F$256,MATCH($G508,Prestations!$B$5:$B$256,0)),"?"))</f>
        <v/>
      </c>
      <c r="P508" s="26" t="str">
        <f aca="false">IF($O508="","",IF($O508="?","?",IFERROR(INDEX(Règles!$C$5:$C$17,MATCH($O508,Règles!$A$5:$A$17,0)),"?")))</f>
        <v/>
      </c>
      <c r="Q508" s="27" t="str">
        <f aca="false">IF($G508="","",IF(ISNUMBER($I508),$I508,IFERROR(IF(ISNUMBER(INDEX(Prestations!$E$5:$E$256,MATCH($G508,Prestations!$B$5:$B$256,0))),INDEX(Prestations!$E$5:$E$256,MATCH($G508,Prestations!$B$5:$B$256,0)),""),"")))</f>
        <v/>
      </c>
      <c r="R508" s="27" t="str">
        <f aca="false">IFERROR(IF(ISNUMBER($Q508),$Q508*IF($E508="",1,$E508),""),"")</f>
        <v/>
      </c>
      <c r="S508" s="28" t="str">
        <f aca="false">IFERROR(IF($P508="au nombre",IF(N(INDEX(Règles!$D$5:$D$17,MATCH($O508,Règles!$A$5:$A$17,0)))&gt;0,IF($E508="",1,$E508)/INDEX(Règles!$D$5:$D$17,MATCH($O508,Règles!$A$5:$A$17,0)),""),IF($P508="au prix",IF(AND(ISNUMBER($R508),N(INDEX(Règles!$E$5:$E$17,MATCH($O508,Règles!$A$5:$A$17,0)))&gt;0),$R508/INDEX(Règles!$E$5:$E$17,MATCH($O508,Règles!$A$5:$A$17,0)),""),IF(OR($P508="ne compte pas",$P508="absence"),0,""))),"")</f>
        <v/>
      </c>
      <c r="T508" s="26" t="n">
        <f aca="false">IF(AND(ISNUMBER($A508),$B508&lt;&gt;"",$G508&lt;&gt;"",$P508&lt;&gt;"absence"),1,0)</f>
        <v>0</v>
      </c>
      <c r="U508" s="26" t="n">
        <f aca="false">IF($T508=1,IF(COUNTIFS($B$2:$B508,$B508,$A$2:$A508,$A508,$T$2:$T508,1)=1,1,0),0)</f>
        <v>0</v>
      </c>
      <c r="V508" s="29" t="str">
        <f aca="false">IF(AND($A508="",$B508="",$G508=""),"",IF(NOT(ISNUMBER($A508)),"Date manquante ou non reconnue",IF($B508="","Technicien manquant",IF(COUNTIF(Production!$A$7:$A$21,$B508)=0,"Technicien absent de la liste (onglet Production)",IF($G508="","Code BPU manquant (colonne G)",IF($O508="?","Code BPU inconnu (onglet Prestations)",IF($P508="?","Catégorie inconnue (onglet Règles)",IF(AND($E508&lt;&gt;"",NOT(ISNUMBER($E508))),"Quantité non reconnue",IF(AND($P508="au prix",NOT(ISNUMBER($Q508))),"Prix sur devis à saisir (colonne I)",IF($S508="","Règle à compléter (onglet Règles)",""))))))))))</f>
        <v/>
      </c>
    </row>
    <row r="509" customFormat="false" ht="15" hidden="false" customHeight="false" outlineLevel="0" collapsed="false">
      <c r="A509" s="23"/>
      <c r="I509" s="24"/>
      <c r="J509" s="24"/>
      <c r="N509" s="25"/>
      <c r="O509" s="26" t="str">
        <f aca="false">IF($G509="","",IFERROR(INDEX(Prestations!$F$5:$F$256,MATCH($G509,Prestations!$B$5:$B$256,0)),"?"))</f>
        <v/>
      </c>
      <c r="P509" s="26" t="str">
        <f aca="false">IF($O509="","",IF($O509="?","?",IFERROR(INDEX(Règles!$C$5:$C$17,MATCH($O509,Règles!$A$5:$A$17,0)),"?")))</f>
        <v/>
      </c>
      <c r="Q509" s="27" t="str">
        <f aca="false">IF($G509="","",IF(ISNUMBER($I509),$I509,IFERROR(IF(ISNUMBER(INDEX(Prestations!$E$5:$E$256,MATCH($G509,Prestations!$B$5:$B$256,0))),INDEX(Prestations!$E$5:$E$256,MATCH($G509,Prestations!$B$5:$B$256,0)),""),"")))</f>
        <v/>
      </c>
      <c r="R509" s="27" t="str">
        <f aca="false">IFERROR(IF(ISNUMBER($Q509),$Q509*IF($E509="",1,$E509),""),"")</f>
        <v/>
      </c>
      <c r="S509" s="28" t="str">
        <f aca="false">IFERROR(IF($P509="au nombre",IF(N(INDEX(Règles!$D$5:$D$17,MATCH($O509,Règles!$A$5:$A$17,0)))&gt;0,IF($E509="",1,$E509)/INDEX(Règles!$D$5:$D$17,MATCH($O509,Règles!$A$5:$A$17,0)),""),IF($P509="au prix",IF(AND(ISNUMBER($R509),N(INDEX(Règles!$E$5:$E$17,MATCH($O509,Règles!$A$5:$A$17,0)))&gt;0),$R509/INDEX(Règles!$E$5:$E$17,MATCH($O509,Règles!$A$5:$A$17,0)),""),IF(OR($P509="ne compte pas",$P509="absence"),0,""))),"")</f>
        <v/>
      </c>
      <c r="T509" s="26" t="n">
        <f aca="false">IF(AND(ISNUMBER($A509),$B509&lt;&gt;"",$G509&lt;&gt;"",$P509&lt;&gt;"absence"),1,0)</f>
        <v>0</v>
      </c>
      <c r="U509" s="26" t="n">
        <f aca="false">IF($T509=1,IF(COUNTIFS($B$2:$B509,$B509,$A$2:$A509,$A509,$T$2:$T509,1)=1,1,0),0)</f>
        <v>0</v>
      </c>
      <c r="V509" s="29" t="str">
        <f aca="false">IF(AND($A509="",$B509="",$G509=""),"",IF(NOT(ISNUMBER($A509)),"Date manquante ou non reconnue",IF($B509="","Technicien manquant",IF(COUNTIF(Production!$A$7:$A$21,$B509)=0,"Technicien absent de la liste (onglet Production)",IF($G509="","Code BPU manquant (colonne G)",IF($O509="?","Code BPU inconnu (onglet Prestations)",IF($P509="?","Catégorie inconnue (onglet Règles)",IF(AND($E509&lt;&gt;"",NOT(ISNUMBER($E509))),"Quantité non reconnue",IF(AND($P509="au prix",NOT(ISNUMBER($Q509))),"Prix sur devis à saisir (colonne I)",IF($S509="","Règle à compléter (onglet Règles)",""))))))))))</f>
        <v/>
      </c>
    </row>
    <row r="510" customFormat="false" ht="15" hidden="false" customHeight="false" outlineLevel="0" collapsed="false">
      <c r="A510" s="23"/>
      <c r="I510" s="24"/>
      <c r="J510" s="24"/>
      <c r="N510" s="25"/>
      <c r="O510" s="26" t="str">
        <f aca="false">IF($G510="","",IFERROR(INDEX(Prestations!$F$5:$F$256,MATCH($G510,Prestations!$B$5:$B$256,0)),"?"))</f>
        <v/>
      </c>
      <c r="P510" s="26" t="str">
        <f aca="false">IF($O510="","",IF($O510="?","?",IFERROR(INDEX(Règles!$C$5:$C$17,MATCH($O510,Règles!$A$5:$A$17,0)),"?")))</f>
        <v/>
      </c>
      <c r="Q510" s="27" t="str">
        <f aca="false">IF($G510="","",IF(ISNUMBER($I510),$I510,IFERROR(IF(ISNUMBER(INDEX(Prestations!$E$5:$E$256,MATCH($G510,Prestations!$B$5:$B$256,0))),INDEX(Prestations!$E$5:$E$256,MATCH($G510,Prestations!$B$5:$B$256,0)),""),"")))</f>
        <v/>
      </c>
      <c r="R510" s="27" t="str">
        <f aca="false">IFERROR(IF(ISNUMBER($Q510),$Q510*IF($E510="",1,$E510),""),"")</f>
        <v/>
      </c>
      <c r="S510" s="28" t="str">
        <f aca="false">IFERROR(IF($P510="au nombre",IF(N(INDEX(Règles!$D$5:$D$17,MATCH($O510,Règles!$A$5:$A$17,0)))&gt;0,IF($E510="",1,$E510)/INDEX(Règles!$D$5:$D$17,MATCH($O510,Règles!$A$5:$A$17,0)),""),IF($P510="au prix",IF(AND(ISNUMBER($R510),N(INDEX(Règles!$E$5:$E$17,MATCH($O510,Règles!$A$5:$A$17,0)))&gt;0),$R510/INDEX(Règles!$E$5:$E$17,MATCH($O510,Règles!$A$5:$A$17,0)),""),IF(OR($P510="ne compte pas",$P510="absence"),0,""))),"")</f>
        <v/>
      </c>
      <c r="T510" s="26" t="n">
        <f aca="false">IF(AND(ISNUMBER($A510),$B510&lt;&gt;"",$G510&lt;&gt;"",$P510&lt;&gt;"absence"),1,0)</f>
        <v>0</v>
      </c>
      <c r="U510" s="26" t="n">
        <f aca="false">IF($T510=1,IF(COUNTIFS($B$2:$B510,$B510,$A$2:$A510,$A510,$T$2:$T510,1)=1,1,0),0)</f>
        <v>0</v>
      </c>
      <c r="V510" s="29" t="str">
        <f aca="false">IF(AND($A510="",$B510="",$G510=""),"",IF(NOT(ISNUMBER($A510)),"Date manquante ou non reconnue",IF($B510="","Technicien manquant",IF(COUNTIF(Production!$A$7:$A$21,$B510)=0,"Technicien absent de la liste (onglet Production)",IF($G510="","Code BPU manquant (colonne G)",IF($O510="?","Code BPU inconnu (onglet Prestations)",IF($P510="?","Catégorie inconnue (onglet Règles)",IF(AND($E510&lt;&gt;"",NOT(ISNUMBER($E510))),"Quantité non reconnue",IF(AND($P510="au prix",NOT(ISNUMBER($Q510))),"Prix sur devis à saisir (colonne I)",IF($S510="","Règle à compléter (onglet Règles)",""))))))))))</f>
        <v/>
      </c>
    </row>
    <row r="511" customFormat="false" ht="15" hidden="false" customHeight="false" outlineLevel="0" collapsed="false">
      <c r="A511" s="23"/>
      <c r="I511" s="24"/>
      <c r="J511" s="24"/>
      <c r="N511" s="25"/>
      <c r="O511" s="26" t="str">
        <f aca="false">IF($G511="","",IFERROR(INDEX(Prestations!$F$5:$F$256,MATCH($G511,Prestations!$B$5:$B$256,0)),"?"))</f>
        <v/>
      </c>
      <c r="P511" s="26" t="str">
        <f aca="false">IF($O511="","",IF($O511="?","?",IFERROR(INDEX(Règles!$C$5:$C$17,MATCH($O511,Règles!$A$5:$A$17,0)),"?")))</f>
        <v/>
      </c>
      <c r="Q511" s="27" t="str">
        <f aca="false">IF($G511="","",IF(ISNUMBER($I511),$I511,IFERROR(IF(ISNUMBER(INDEX(Prestations!$E$5:$E$256,MATCH($G511,Prestations!$B$5:$B$256,0))),INDEX(Prestations!$E$5:$E$256,MATCH($G511,Prestations!$B$5:$B$256,0)),""),"")))</f>
        <v/>
      </c>
      <c r="R511" s="27" t="str">
        <f aca="false">IFERROR(IF(ISNUMBER($Q511),$Q511*IF($E511="",1,$E511),""),"")</f>
        <v/>
      </c>
      <c r="S511" s="28" t="str">
        <f aca="false">IFERROR(IF($P511="au nombre",IF(N(INDEX(Règles!$D$5:$D$17,MATCH($O511,Règles!$A$5:$A$17,0)))&gt;0,IF($E511="",1,$E511)/INDEX(Règles!$D$5:$D$17,MATCH($O511,Règles!$A$5:$A$17,0)),""),IF($P511="au prix",IF(AND(ISNUMBER($R511),N(INDEX(Règles!$E$5:$E$17,MATCH($O511,Règles!$A$5:$A$17,0)))&gt;0),$R511/INDEX(Règles!$E$5:$E$17,MATCH($O511,Règles!$A$5:$A$17,0)),""),IF(OR($P511="ne compte pas",$P511="absence"),0,""))),"")</f>
        <v/>
      </c>
      <c r="T511" s="26" t="n">
        <f aca="false">IF(AND(ISNUMBER($A511),$B511&lt;&gt;"",$G511&lt;&gt;"",$P511&lt;&gt;"absence"),1,0)</f>
        <v>0</v>
      </c>
      <c r="U511" s="26" t="n">
        <f aca="false">IF($T511=1,IF(COUNTIFS($B$2:$B511,$B511,$A$2:$A511,$A511,$T$2:$T511,1)=1,1,0),0)</f>
        <v>0</v>
      </c>
      <c r="V511" s="29" t="str">
        <f aca="false">IF(AND($A511="",$B511="",$G511=""),"",IF(NOT(ISNUMBER($A511)),"Date manquante ou non reconnue",IF($B511="","Technicien manquant",IF(COUNTIF(Production!$A$7:$A$21,$B511)=0,"Technicien absent de la liste (onglet Production)",IF($G511="","Code BPU manquant (colonne G)",IF($O511="?","Code BPU inconnu (onglet Prestations)",IF($P511="?","Catégorie inconnue (onglet Règles)",IF(AND($E511&lt;&gt;"",NOT(ISNUMBER($E511))),"Quantité non reconnue",IF(AND($P511="au prix",NOT(ISNUMBER($Q511))),"Prix sur devis à saisir (colonne I)",IF($S511="","Règle à compléter (onglet Règles)",""))))))))))</f>
        <v/>
      </c>
    </row>
    <row r="512" customFormat="false" ht="15" hidden="false" customHeight="false" outlineLevel="0" collapsed="false">
      <c r="A512" s="23"/>
      <c r="I512" s="24"/>
      <c r="J512" s="24"/>
      <c r="N512" s="25"/>
      <c r="O512" s="26" t="str">
        <f aca="false">IF($G512="","",IFERROR(INDEX(Prestations!$F$5:$F$256,MATCH($G512,Prestations!$B$5:$B$256,0)),"?"))</f>
        <v/>
      </c>
      <c r="P512" s="26" t="str">
        <f aca="false">IF($O512="","",IF($O512="?","?",IFERROR(INDEX(Règles!$C$5:$C$17,MATCH($O512,Règles!$A$5:$A$17,0)),"?")))</f>
        <v/>
      </c>
      <c r="Q512" s="27" t="str">
        <f aca="false">IF($G512="","",IF(ISNUMBER($I512),$I512,IFERROR(IF(ISNUMBER(INDEX(Prestations!$E$5:$E$256,MATCH($G512,Prestations!$B$5:$B$256,0))),INDEX(Prestations!$E$5:$E$256,MATCH($G512,Prestations!$B$5:$B$256,0)),""),"")))</f>
        <v/>
      </c>
      <c r="R512" s="27" t="str">
        <f aca="false">IFERROR(IF(ISNUMBER($Q512),$Q512*IF($E512="",1,$E512),""),"")</f>
        <v/>
      </c>
      <c r="S512" s="28" t="str">
        <f aca="false">IFERROR(IF($P512="au nombre",IF(N(INDEX(Règles!$D$5:$D$17,MATCH($O512,Règles!$A$5:$A$17,0)))&gt;0,IF($E512="",1,$E512)/INDEX(Règles!$D$5:$D$17,MATCH($O512,Règles!$A$5:$A$17,0)),""),IF($P512="au prix",IF(AND(ISNUMBER($R512),N(INDEX(Règles!$E$5:$E$17,MATCH($O512,Règles!$A$5:$A$17,0)))&gt;0),$R512/INDEX(Règles!$E$5:$E$17,MATCH($O512,Règles!$A$5:$A$17,0)),""),IF(OR($P512="ne compte pas",$P512="absence"),0,""))),"")</f>
        <v/>
      </c>
      <c r="T512" s="26" t="n">
        <f aca="false">IF(AND(ISNUMBER($A512),$B512&lt;&gt;"",$G512&lt;&gt;"",$P512&lt;&gt;"absence"),1,0)</f>
        <v>0</v>
      </c>
      <c r="U512" s="26" t="n">
        <f aca="false">IF($T512=1,IF(COUNTIFS($B$2:$B512,$B512,$A$2:$A512,$A512,$T$2:$T512,1)=1,1,0),0)</f>
        <v>0</v>
      </c>
      <c r="V512" s="29" t="str">
        <f aca="false">IF(AND($A512="",$B512="",$G512=""),"",IF(NOT(ISNUMBER($A512)),"Date manquante ou non reconnue",IF($B512="","Technicien manquant",IF(COUNTIF(Production!$A$7:$A$21,$B512)=0,"Technicien absent de la liste (onglet Production)",IF($G512="","Code BPU manquant (colonne G)",IF($O512="?","Code BPU inconnu (onglet Prestations)",IF($P512="?","Catégorie inconnue (onglet Règles)",IF(AND($E512&lt;&gt;"",NOT(ISNUMBER($E512))),"Quantité non reconnue",IF(AND($P512="au prix",NOT(ISNUMBER($Q512))),"Prix sur devis à saisir (colonne I)",IF($S512="","Règle à compléter (onglet Règles)",""))))))))))</f>
        <v/>
      </c>
    </row>
    <row r="513" customFormat="false" ht="15" hidden="false" customHeight="false" outlineLevel="0" collapsed="false">
      <c r="A513" s="23"/>
      <c r="I513" s="24"/>
      <c r="J513" s="24"/>
      <c r="N513" s="25"/>
      <c r="O513" s="26" t="str">
        <f aca="false">IF($G513="","",IFERROR(INDEX(Prestations!$F$5:$F$256,MATCH($G513,Prestations!$B$5:$B$256,0)),"?"))</f>
        <v/>
      </c>
      <c r="P513" s="26" t="str">
        <f aca="false">IF($O513="","",IF($O513="?","?",IFERROR(INDEX(Règles!$C$5:$C$17,MATCH($O513,Règles!$A$5:$A$17,0)),"?")))</f>
        <v/>
      </c>
      <c r="Q513" s="27" t="str">
        <f aca="false">IF($G513="","",IF(ISNUMBER($I513),$I513,IFERROR(IF(ISNUMBER(INDEX(Prestations!$E$5:$E$256,MATCH($G513,Prestations!$B$5:$B$256,0))),INDEX(Prestations!$E$5:$E$256,MATCH($G513,Prestations!$B$5:$B$256,0)),""),"")))</f>
        <v/>
      </c>
      <c r="R513" s="27" t="str">
        <f aca="false">IFERROR(IF(ISNUMBER($Q513),$Q513*IF($E513="",1,$E513),""),"")</f>
        <v/>
      </c>
      <c r="S513" s="28" t="str">
        <f aca="false">IFERROR(IF($P513="au nombre",IF(N(INDEX(Règles!$D$5:$D$17,MATCH($O513,Règles!$A$5:$A$17,0)))&gt;0,IF($E513="",1,$E513)/INDEX(Règles!$D$5:$D$17,MATCH($O513,Règles!$A$5:$A$17,0)),""),IF($P513="au prix",IF(AND(ISNUMBER($R513),N(INDEX(Règles!$E$5:$E$17,MATCH($O513,Règles!$A$5:$A$17,0)))&gt;0),$R513/INDEX(Règles!$E$5:$E$17,MATCH($O513,Règles!$A$5:$A$17,0)),""),IF(OR($P513="ne compte pas",$P513="absence"),0,""))),"")</f>
        <v/>
      </c>
      <c r="T513" s="26" t="n">
        <f aca="false">IF(AND(ISNUMBER($A513),$B513&lt;&gt;"",$G513&lt;&gt;"",$P513&lt;&gt;"absence"),1,0)</f>
        <v>0</v>
      </c>
      <c r="U513" s="26" t="n">
        <f aca="false">IF($T513=1,IF(COUNTIFS($B$2:$B513,$B513,$A$2:$A513,$A513,$T$2:$T513,1)=1,1,0),0)</f>
        <v>0</v>
      </c>
      <c r="V513" s="29" t="str">
        <f aca="false">IF(AND($A513="",$B513="",$G513=""),"",IF(NOT(ISNUMBER($A513)),"Date manquante ou non reconnue",IF($B513="","Technicien manquant",IF(COUNTIF(Production!$A$7:$A$21,$B513)=0,"Technicien absent de la liste (onglet Production)",IF($G513="","Code BPU manquant (colonne G)",IF($O513="?","Code BPU inconnu (onglet Prestations)",IF($P513="?","Catégorie inconnue (onglet Règles)",IF(AND($E513&lt;&gt;"",NOT(ISNUMBER($E513))),"Quantité non reconnue",IF(AND($P513="au prix",NOT(ISNUMBER($Q513))),"Prix sur devis à saisir (colonne I)",IF($S513="","Règle à compléter (onglet Règles)",""))))))))))</f>
        <v/>
      </c>
    </row>
    <row r="514" customFormat="false" ht="15" hidden="false" customHeight="false" outlineLevel="0" collapsed="false">
      <c r="A514" s="23"/>
      <c r="I514" s="24"/>
      <c r="J514" s="24"/>
      <c r="N514" s="25"/>
      <c r="O514" s="26" t="str">
        <f aca="false">IF($G514="","",IFERROR(INDEX(Prestations!$F$5:$F$256,MATCH($G514,Prestations!$B$5:$B$256,0)),"?"))</f>
        <v/>
      </c>
      <c r="P514" s="26" t="str">
        <f aca="false">IF($O514="","",IF($O514="?","?",IFERROR(INDEX(Règles!$C$5:$C$17,MATCH($O514,Règles!$A$5:$A$17,0)),"?")))</f>
        <v/>
      </c>
      <c r="Q514" s="27" t="str">
        <f aca="false">IF($G514="","",IF(ISNUMBER($I514),$I514,IFERROR(IF(ISNUMBER(INDEX(Prestations!$E$5:$E$256,MATCH($G514,Prestations!$B$5:$B$256,0))),INDEX(Prestations!$E$5:$E$256,MATCH($G514,Prestations!$B$5:$B$256,0)),""),"")))</f>
        <v/>
      </c>
      <c r="R514" s="27" t="str">
        <f aca="false">IFERROR(IF(ISNUMBER($Q514),$Q514*IF($E514="",1,$E514),""),"")</f>
        <v/>
      </c>
      <c r="S514" s="28" t="str">
        <f aca="false">IFERROR(IF($P514="au nombre",IF(N(INDEX(Règles!$D$5:$D$17,MATCH($O514,Règles!$A$5:$A$17,0)))&gt;0,IF($E514="",1,$E514)/INDEX(Règles!$D$5:$D$17,MATCH($O514,Règles!$A$5:$A$17,0)),""),IF($P514="au prix",IF(AND(ISNUMBER($R514),N(INDEX(Règles!$E$5:$E$17,MATCH($O514,Règles!$A$5:$A$17,0)))&gt;0),$R514/INDEX(Règles!$E$5:$E$17,MATCH($O514,Règles!$A$5:$A$17,0)),""),IF(OR($P514="ne compte pas",$P514="absence"),0,""))),"")</f>
        <v/>
      </c>
      <c r="T514" s="26" t="n">
        <f aca="false">IF(AND(ISNUMBER($A514),$B514&lt;&gt;"",$G514&lt;&gt;"",$P514&lt;&gt;"absence"),1,0)</f>
        <v>0</v>
      </c>
      <c r="U514" s="26" t="n">
        <f aca="false">IF($T514=1,IF(COUNTIFS($B$2:$B514,$B514,$A$2:$A514,$A514,$T$2:$T514,1)=1,1,0),0)</f>
        <v>0</v>
      </c>
      <c r="V514" s="29" t="str">
        <f aca="false">IF(AND($A514="",$B514="",$G514=""),"",IF(NOT(ISNUMBER($A514)),"Date manquante ou non reconnue",IF($B514="","Technicien manquant",IF(COUNTIF(Production!$A$7:$A$21,$B514)=0,"Technicien absent de la liste (onglet Production)",IF($G514="","Code BPU manquant (colonne G)",IF($O514="?","Code BPU inconnu (onglet Prestations)",IF($P514="?","Catégorie inconnue (onglet Règles)",IF(AND($E514&lt;&gt;"",NOT(ISNUMBER($E514))),"Quantité non reconnue",IF(AND($P514="au prix",NOT(ISNUMBER($Q514))),"Prix sur devis à saisir (colonne I)",IF($S514="","Règle à compléter (onglet Règles)",""))))))))))</f>
        <v/>
      </c>
    </row>
    <row r="515" customFormat="false" ht="15" hidden="false" customHeight="false" outlineLevel="0" collapsed="false">
      <c r="A515" s="23"/>
      <c r="I515" s="24"/>
      <c r="J515" s="24"/>
      <c r="N515" s="25"/>
      <c r="O515" s="26" t="str">
        <f aca="false">IF($G515="","",IFERROR(INDEX(Prestations!$F$5:$F$256,MATCH($G515,Prestations!$B$5:$B$256,0)),"?"))</f>
        <v/>
      </c>
      <c r="P515" s="26" t="str">
        <f aca="false">IF($O515="","",IF($O515="?","?",IFERROR(INDEX(Règles!$C$5:$C$17,MATCH($O515,Règles!$A$5:$A$17,0)),"?")))</f>
        <v/>
      </c>
      <c r="Q515" s="27" t="str">
        <f aca="false">IF($G515="","",IF(ISNUMBER($I515),$I515,IFERROR(IF(ISNUMBER(INDEX(Prestations!$E$5:$E$256,MATCH($G515,Prestations!$B$5:$B$256,0))),INDEX(Prestations!$E$5:$E$256,MATCH($G515,Prestations!$B$5:$B$256,0)),""),"")))</f>
        <v/>
      </c>
      <c r="R515" s="27" t="str">
        <f aca="false">IFERROR(IF(ISNUMBER($Q515),$Q515*IF($E515="",1,$E515),""),"")</f>
        <v/>
      </c>
      <c r="S515" s="28" t="str">
        <f aca="false">IFERROR(IF($P515="au nombre",IF(N(INDEX(Règles!$D$5:$D$17,MATCH($O515,Règles!$A$5:$A$17,0)))&gt;0,IF($E515="",1,$E515)/INDEX(Règles!$D$5:$D$17,MATCH($O515,Règles!$A$5:$A$17,0)),""),IF($P515="au prix",IF(AND(ISNUMBER($R515),N(INDEX(Règles!$E$5:$E$17,MATCH($O515,Règles!$A$5:$A$17,0)))&gt;0),$R515/INDEX(Règles!$E$5:$E$17,MATCH($O515,Règles!$A$5:$A$17,0)),""),IF(OR($P515="ne compte pas",$P515="absence"),0,""))),"")</f>
        <v/>
      </c>
      <c r="T515" s="26" t="n">
        <f aca="false">IF(AND(ISNUMBER($A515),$B515&lt;&gt;"",$G515&lt;&gt;"",$P515&lt;&gt;"absence"),1,0)</f>
        <v>0</v>
      </c>
      <c r="U515" s="26" t="n">
        <f aca="false">IF($T515=1,IF(COUNTIFS($B$2:$B515,$B515,$A$2:$A515,$A515,$T$2:$T515,1)=1,1,0),0)</f>
        <v>0</v>
      </c>
      <c r="V515" s="29" t="str">
        <f aca="false">IF(AND($A515="",$B515="",$G515=""),"",IF(NOT(ISNUMBER($A515)),"Date manquante ou non reconnue",IF($B515="","Technicien manquant",IF(COUNTIF(Production!$A$7:$A$21,$B515)=0,"Technicien absent de la liste (onglet Production)",IF($G515="","Code BPU manquant (colonne G)",IF($O515="?","Code BPU inconnu (onglet Prestations)",IF($P515="?","Catégorie inconnue (onglet Règles)",IF(AND($E515&lt;&gt;"",NOT(ISNUMBER($E515))),"Quantité non reconnue",IF(AND($P515="au prix",NOT(ISNUMBER($Q515))),"Prix sur devis à saisir (colonne I)",IF($S515="","Règle à compléter (onglet Règles)",""))))))))))</f>
        <v/>
      </c>
    </row>
    <row r="516" customFormat="false" ht="15" hidden="false" customHeight="false" outlineLevel="0" collapsed="false">
      <c r="A516" s="23"/>
      <c r="I516" s="24"/>
      <c r="J516" s="24"/>
      <c r="N516" s="25"/>
      <c r="O516" s="26" t="str">
        <f aca="false">IF($G516="","",IFERROR(INDEX(Prestations!$F$5:$F$256,MATCH($G516,Prestations!$B$5:$B$256,0)),"?"))</f>
        <v/>
      </c>
      <c r="P516" s="26" t="str">
        <f aca="false">IF($O516="","",IF($O516="?","?",IFERROR(INDEX(Règles!$C$5:$C$17,MATCH($O516,Règles!$A$5:$A$17,0)),"?")))</f>
        <v/>
      </c>
      <c r="Q516" s="27" t="str">
        <f aca="false">IF($G516="","",IF(ISNUMBER($I516),$I516,IFERROR(IF(ISNUMBER(INDEX(Prestations!$E$5:$E$256,MATCH($G516,Prestations!$B$5:$B$256,0))),INDEX(Prestations!$E$5:$E$256,MATCH($G516,Prestations!$B$5:$B$256,0)),""),"")))</f>
        <v/>
      </c>
      <c r="R516" s="27" t="str">
        <f aca="false">IFERROR(IF(ISNUMBER($Q516),$Q516*IF($E516="",1,$E516),""),"")</f>
        <v/>
      </c>
      <c r="S516" s="28" t="str">
        <f aca="false">IFERROR(IF($P516="au nombre",IF(N(INDEX(Règles!$D$5:$D$17,MATCH($O516,Règles!$A$5:$A$17,0)))&gt;0,IF($E516="",1,$E516)/INDEX(Règles!$D$5:$D$17,MATCH($O516,Règles!$A$5:$A$17,0)),""),IF($P516="au prix",IF(AND(ISNUMBER($R516),N(INDEX(Règles!$E$5:$E$17,MATCH($O516,Règles!$A$5:$A$17,0)))&gt;0),$R516/INDEX(Règles!$E$5:$E$17,MATCH($O516,Règles!$A$5:$A$17,0)),""),IF(OR($P516="ne compte pas",$P516="absence"),0,""))),"")</f>
        <v/>
      </c>
      <c r="T516" s="26" t="n">
        <f aca="false">IF(AND(ISNUMBER($A516),$B516&lt;&gt;"",$G516&lt;&gt;"",$P516&lt;&gt;"absence"),1,0)</f>
        <v>0</v>
      </c>
      <c r="U516" s="26" t="n">
        <f aca="false">IF($T516=1,IF(COUNTIFS($B$2:$B516,$B516,$A$2:$A516,$A516,$T$2:$T516,1)=1,1,0),0)</f>
        <v>0</v>
      </c>
      <c r="V516" s="29" t="str">
        <f aca="false">IF(AND($A516="",$B516="",$G516=""),"",IF(NOT(ISNUMBER($A516)),"Date manquante ou non reconnue",IF($B516="","Technicien manquant",IF(COUNTIF(Production!$A$7:$A$21,$B516)=0,"Technicien absent de la liste (onglet Production)",IF($G516="","Code BPU manquant (colonne G)",IF($O516="?","Code BPU inconnu (onglet Prestations)",IF($P516="?","Catégorie inconnue (onglet Règles)",IF(AND($E516&lt;&gt;"",NOT(ISNUMBER($E516))),"Quantité non reconnue",IF(AND($P516="au prix",NOT(ISNUMBER($Q516))),"Prix sur devis à saisir (colonne I)",IF($S516="","Règle à compléter (onglet Règles)",""))))))))))</f>
        <v/>
      </c>
    </row>
    <row r="517" customFormat="false" ht="15" hidden="false" customHeight="false" outlineLevel="0" collapsed="false">
      <c r="A517" s="23"/>
      <c r="I517" s="24"/>
      <c r="J517" s="24"/>
      <c r="N517" s="25"/>
      <c r="O517" s="26" t="str">
        <f aca="false">IF($G517="","",IFERROR(INDEX(Prestations!$F$5:$F$256,MATCH($G517,Prestations!$B$5:$B$256,0)),"?"))</f>
        <v/>
      </c>
      <c r="P517" s="26" t="str">
        <f aca="false">IF($O517="","",IF($O517="?","?",IFERROR(INDEX(Règles!$C$5:$C$17,MATCH($O517,Règles!$A$5:$A$17,0)),"?")))</f>
        <v/>
      </c>
      <c r="Q517" s="27" t="str">
        <f aca="false">IF($G517="","",IF(ISNUMBER($I517),$I517,IFERROR(IF(ISNUMBER(INDEX(Prestations!$E$5:$E$256,MATCH($G517,Prestations!$B$5:$B$256,0))),INDEX(Prestations!$E$5:$E$256,MATCH($G517,Prestations!$B$5:$B$256,0)),""),"")))</f>
        <v/>
      </c>
      <c r="R517" s="27" t="str">
        <f aca="false">IFERROR(IF(ISNUMBER($Q517),$Q517*IF($E517="",1,$E517),""),"")</f>
        <v/>
      </c>
      <c r="S517" s="28" t="str">
        <f aca="false">IFERROR(IF($P517="au nombre",IF(N(INDEX(Règles!$D$5:$D$17,MATCH($O517,Règles!$A$5:$A$17,0)))&gt;0,IF($E517="",1,$E517)/INDEX(Règles!$D$5:$D$17,MATCH($O517,Règles!$A$5:$A$17,0)),""),IF($P517="au prix",IF(AND(ISNUMBER($R517),N(INDEX(Règles!$E$5:$E$17,MATCH($O517,Règles!$A$5:$A$17,0)))&gt;0),$R517/INDEX(Règles!$E$5:$E$17,MATCH($O517,Règles!$A$5:$A$17,0)),""),IF(OR($P517="ne compte pas",$P517="absence"),0,""))),"")</f>
        <v/>
      </c>
      <c r="T517" s="26" t="n">
        <f aca="false">IF(AND(ISNUMBER($A517),$B517&lt;&gt;"",$G517&lt;&gt;"",$P517&lt;&gt;"absence"),1,0)</f>
        <v>0</v>
      </c>
      <c r="U517" s="26" t="n">
        <f aca="false">IF($T517=1,IF(COUNTIFS($B$2:$B517,$B517,$A$2:$A517,$A517,$T$2:$T517,1)=1,1,0),0)</f>
        <v>0</v>
      </c>
      <c r="V517" s="29" t="str">
        <f aca="false">IF(AND($A517="",$B517="",$G517=""),"",IF(NOT(ISNUMBER($A517)),"Date manquante ou non reconnue",IF($B517="","Technicien manquant",IF(COUNTIF(Production!$A$7:$A$21,$B517)=0,"Technicien absent de la liste (onglet Production)",IF($G517="","Code BPU manquant (colonne G)",IF($O517="?","Code BPU inconnu (onglet Prestations)",IF($P517="?","Catégorie inconnue (onglet Règles)",IF(AND($E517&lt;&gt;"",NOT(ISNUMBER($E517))),"Quantité non reconnue",IF(AND($P517="au prix",NOT(ISNUMBER($Q517))),"Prix sur devis à saisir (colonne I)",IF($S517="","Règle à compléter (onglet Règles)",""))))))))))</f>
        <v/>
      </c>
    </row>
    <row r="518" customFormat="false" ht="15" hidden="false" customHeight="false" outlineLevel="0" collapsed="false">
      <c r="A518" s="23"/>
      <c r="I518" s="24"/>
      <c r="J518" s="24"/>
      <c r="N518" s="25"/>
      <c r="O518" s="26" t="str">
        <f aca="false">IF($G518="","",IFERROR(INDEX(Prestations!$F$5:$F$256,MATCH($G518,Prestations!$B$5:$B$256,0)),"?"))</f>
        <v/>
      </c>
      <c r="P518" s="26" t="str">
        <f aca="false">IF($O518="","",IF($O518="?","?",IFERROR(INDEX(Règles!$C$5:$C$17,MATCH($O518,Règles!$A$5:$A$17,0)),"?")))</f>
        <v/>
      </c>
      <c r="Q518" s="27" t="str">
        <f aca="false">IF($G518="","",IF(ISNUMBER($I518),$I518,IFERROR(IF(ISNUMBER(INDEX(Prestations!$E$5:$E$256,MATCH($G518,Prestations!$B$5:$B$256,0))),INDEX(Prestations!$E$5:$E$256,MATCH($G518,Prestations!$B$5:$B$256,0)),""),"")))</f>
        <v/>
      </c>
      <c r="R518" s="27" t="str">
        <f aca="false">IFERROR(IF(ISNUMBER($Q518),$Q518*IF($E518="",1,$E518),""),"")</f>
        <v/>
      </c>
      <c r="S518" s="28" t="str">
        <f aca="false">IFERROR(IF($P518="au nombre",IF(N(INDEX(Règles!$D$5:$D$17,MATCH($O518,Règles!$A$5:$A$17,0)))&gt;0,IF($E518="",1,$E518)/INDEX(Règles!$D$5:$D$17,MATCH($O518,Règles!$A$5:$A$17,0)),""),IF($P518="au prix",IF(AND(ISNUMBER($R518),N(INDEX(Règles!$E$5:$E$17,MATCH($O518,Règles!$A$5:$A$17,0)))&gt;0),$R518/INDEX(Règles!$E$5:$E$17,MATCH($O518,Règles!$A$5:$A$17,0)),""),IF(OR($P518="ne compte pas",$P518="absence"),0,""))),"")</f>
        <v/>
      </c>
      <c r="T518" s="26" t="n">
        <f aca="false">IF(AND(ISNUMBER($A518),$B518&lt;&gt;"",$G518&lt;&gt;"",$P518&lt;&gt;"absence"),1,0)</f>
        <v>0</v>
      </c>
      <c r="U518" s="26" t="n">
        <f aca="false">IF($T518=1,IF(COUNTIFS($B$2:$B518,$B518,$A$2:$A518,$A518,$T$2:$T518,1)=1,1,0),0)</f>
        <v>0</v>
      </c>
      <c r="V518" s="29" t="str">
        <f aca="false">IF(AND($A518="",$B518="",$G518=""),"",IF(NOT(ISNUMBER($A518)),"Date manquante ou non reconnue",IF($B518="","Technicien manquant",IF(COUNTIF(Production!$A$7:$A$21,$B518)=0,"Technicien absent de la liste (onglet Production)",IF($G518="","Code BPU manquant (colonne G)",IF($O518="?","Code BPU inconnu (onglet Prestations)",IF($P518="?","Catégorie inconnue (onglet Règles)",IF(AND($E518&lt;&gt;"",NOT(ISNUMBER($E518))),"Quantité non reconnue",IF(AND($P518="au prix",NOT(ISNUMBER($Q518))),"Prix sur devis à saisir (colonne I)",IF($S518="","Règle à compléter (onglet Règles)",""))))))))))</f>
        <v/>
      </c>
    </row>
    <row r="519" customFormat="false" ht="15" hidden="false" customHeight="false" outlineLevel="0" collapsed="false">
      <c r="A519" s="23"/>
      <c r="I519" s="24"/>
      <c r="J519" s="24"/>
      <c r="N519" s="25"/>
      <c r="O519" s="26" t="str">
        <f aca="false">IF($G519="","",IFERROR(INDEX(Prestations!$F$5:$F$256,MATCH($G519,Prestations!$B$5:$B$256,0)),"?"))</f>
        <v/>
      </c>
      <c r="P519" s="26" t="str">
        <f aca="false">IF($O519="","",IF($O519="?","?",IFERROR(INDEX(Règles!$C$5:$C$17,MATCH($O519,Règles!$A$5:$A$17,0)),"?")))</f>
        <v/>
      </c>
      <c r="Q519" s="27" t="str">
        <f aca="false">IF($G519="","",IF(ISNUMBER($I519),$I519,IFERROR(IF(ISNUMBER(INDEX(Prestations!$E$5:$E$256,MATCH($G519,Prestations!$B$5:$B$256,0))),INDEX(Prestations!$E$5:$E$256,MATCH($G519,Prestations!$B$5:$B$256,0)),""),"")))</f>
        <v/>
      </c>
      <c r="R519" s="27" t="str">
        <f aca="false">IFERROR(IF(ISNUMBER($Q519),$Q519*IF($E519="",1,$E519),""),"")</f>
        <v/>
      </c>
      <c r="S519" s="28" t="str">
        <f aca="false">IFERROR(IF($P519="au nombre",IF(N(INDEX(Règles!$D$5:$D$17,MATCH($O519,Règles!$A$5:$A$17,0)))&gt;0,IF($E519="",1,$E519)/INDEX(Règles!$D$5:$D$17,MATCH($O519,Règles!$A$5:$A$17,0)),""),IF($P519="au prix",IF(AND(ISNUMBER($R519),N(INDEX(Règles!$E$5:$E$17,MATCH($O519,Règles!$A$5:$A$17,0)))&gt;0),$R519/INDEX(Règles!$E$5:$E$17,MATCH($O519,Règles!$A$5:$A$17,0)),""),IF(OR($P519="ne compte pas",$P519="absence"),0,""))),"")</f>
        <v/>
      </c>
      <c r="T519" s="26" t="n">
        <f aca="false">IF(AND(ISNUMBER($A519),$B519&lt;&gt;"",$G519&lt;&gt;"",$P519&lt;&gt;"absence"),1,0)</f>
        <v>0</v>
      </c>
      <c r="U519" s="26" t="n">
        <f aca="false">IF($T519=1,IF(COUNTIFS($B$2:$B519,$B519,$A$2:$A519,$A519,$T$2:$T519,1)=1,1,0),0)</f>
        <v>0</v>
      </c>
      <c r="V519" s="29" t="str">
        <f aca="false">IF(AND($A519="",$B519="",$G519=""),"",IF(NOT(ISNUMBER($A519)),"Date manquante ou non reconnue",IF($B519="","Technicien manquant",IF(COUNTIF(Production!$A$7:$A$21,$B519)=0,"Technicien absent de la liste (onglet Production)",IF($G519="","Code BPU manquant (colonne G)",IF($O519="?","Code BPU inconnu (onglet Prestations)",IF($P519="?","Catégorie inconnue (onglet Règles)",IF(AND($E519&lt;&gt;"",NOT(ISNUMBER($E519))),"Quantité non reconnue",IF(AND($P519="au prix",NOT(ISNUMBER($Q519))),"Prix sur devis à saisir (colonne I)",IF($S519="","Règle à compléter (onglet Règles)",""))))))))))</f>
        <v/>
      </c>
    </row>
    <row r="520" customFormat="false" ht="15" hidden="false" customHeight="false" outlineLevel="0" collapsed="false">
      <c r="A520" s="23"/>
      <c r="I520" s="24"/>
      <c r="J520" s="24"/>
      <c r="N520" s="25"/>
      <c r="O520" s="26" t="str">
        <f aca="false">IF($G520="","",IFERROR(INDEX(Prestations!$F$5:$F$256,MATCH($G520,Prestations!$B$5:$B$256,0)),"?"))</f>
        <v/>
      </c>
      <c r="P520" s="26" t="str">
        <f aca="false">IF($O520="","",IF($O520="?","?",IFERROR(INDEX(Règles!$C$5:$C$17,MATCH($O520,Règles!$A$5:$A$17,0)),"?")))</f>
        <v/>
      </c>
      <c r="Q520" s="27" t="str">
        <f aca="false">IF($G520="","",IF(ISNUMBER($I520),$I520,IFERROR(IF(ISNUMBER(INDEX(Prestations!$E$5:$E$256,MATCH($G520,Prestations!$B$5:$B$256,0))),INDEX(Prestations!$E$5:$E$256,MATCH($G520,Prestations!$B$5:$B$256,0)),""),"")))</f>
        <v/>
      </c>
      <c r="R520" s="27" t="str">
        <f aca="false">IFERROR(IF(ISNUMBER($Q520),$Q520*IF($E520="",1,$E520),""),"")</f>
        <v/>
      </c>
      <c r="S520" s="28" t="str">
        <f aca="false">IFERROR(IF($P520="au nombre",IF(N(INDEX(Règles!$D$5:$D$17,MATCH($O520,Règles!$A$5:$A$17,0)))&gt;0,IF($E520="",1,$E520)/INDEX(Règles!$D$5:$D$17,MATCH($O520,Règles!$A$5:$A$17,0)),""),IF($P520="au prix",IF(AND(ISNUMBER($R520),N(INDEX(Règles!$E$5:$E$17,MATCH($O520,Règles!$A$5:$A$17,0)))&gt;0),$R520/INDEX(Règles!$E$5:$E$17,MATCH($O520,Règles!$A$5:$A$17,0)),""),IF(OR($P520="ne compte pas",$P520="absence"),0,""))),"")</f>
        <v/>
      </c>
      <c r="T520" s="26" t="n">
        <f aca="false">IF(AND(ISNUMBER($A520),$B520&lt;&gt;"",$G520&lt;&gt;"",$P520&lt;&gt;"absence"),1,0)</f>
        <v>0</v>
      </c>
      <c r="U520" s="26" t="n">
        <f aca="false">IF($T520=1,IF(COUNTIFS($B$2:$B520,$B520,$A$2:$A520,$A520,$T$2:$T520,1)=1,1,0),0)</f>
        <v>0</v>
      </c>
      <c r="V520" s="29" t="str">
        <f aca="false">IF(AND($A520="",$B520="",$G520=""),"",IF(NOT(ISNUMBER($A520)),"Date manquante ou non reconnue",IF($B520="","Technicien manquant",IF(COUNTIF(Production!$A$7:$A$21,$B520)=0,"Technicien absent de la liste (onglet Production)",IF($G520="","Code BPU manquant (colonne G)",IF($O520="?","Code BPU inconnu (onglet Prestations)",IF($P520="?","Catégorie inconnue (onglet Règles)",IF(AND($E520&lt;&gt;"",NOT(ISNUMBER($E520))),"Quantité non reconnue",IF(AND($P520="au prix",NOT(ISNUMBER($Q520))),"Prix sur devis à saisir (colonne I)",IF($S520="","Règle à compléter (onglet Règles)",""))))))))))</f>
        <v/>
      </c>
    </row>
    <row r="521" customFormat="false" ht="15" hidden="false" customHeight="false" outlineLevel="0" collapsed="false">
      <c r="A521" s="23"/>
      <c r="I521" s="24"/>
      <c r="J521" s="24"/>
      <c r="N521" s="25"/>
      <c r="O521" s="26" t="str">
        <f aca="false">IF($G521="","",IFERROR(INDEX(Prestations!$F$5:$F$256,MATCH($G521,Prestations!$B$5:$B$256,0)),"?"))</f>
        <v/>
      </c>
      <c r="P521" s="26" t="str">
        <f aca="false">IF($O521="","",IF($O521="?","?",IFERROR(INDEX(Règles!$C$5:$C$17,MATCH($O521,Règles!$A$5:$A$17,0)),"?")))</f>
        <v/>
      </c>
      <c r="Q521" s="27" t="str">
        <f aca="false">IF($G521="","",IF(ISNUMBER($I521),$I521,IFERROR(IF(ISNUMBER(INDEX(Prestations!$E$5:$E$256,MATCH($G521,Prestations!$B$5:$B$256,0))),INDEX(Prestations!$E$5:$E$256,MATCH($G521,Prestations!$B$5:$B$256,0)),""),"")))</f>
        <v/>
      </c>
      <c r="R521" s="27" t="str">
        <f aca="false">IFERROR(IF(ISNUMBER($Q521),$Q521*IF($E521="",1,$E521),""),"")</f>
        <v/>
      </c>
      <c r="S521" s="28" t="str">
        <f aca="false">IFERROR(IF($P521="au nombre",IF(N(INDEX(Règles!$D$5:$D$17,MATCH($O521,Règles!$A$5:$A$17,0)))&gt;0,IF($E521="",1,$E521)/INDEX(Règles!$D$5:$D$17,MATCH($O521,Règles!$A$5:$A$17,0)),""),IF($P521="au prix",IF(AND(ISNUMBER($R521),N(INDEX(Règles!$E$5:$E$17,MATCH($O521,Règles!$A$5:$A$17,0)))&gt;0),$R521/INDEX(Règles!$E$5:$E$17,MATCH($O521,Règles!$A$5:$A$17,0)),""),IF(OR($P521="ne compte pas",$P521="absence"),0,""))),"")</f>
        <v/>
      </c>
      <c r="T521" s="26" t="n">
        <f aca="false">IF(AND(ISNUMBER($A521),$B521&lt;&gt;"",$G521&lt;&gt;"",$P521&lt;&gt;"absence"),1,0)</f>
        <v>0</v>
      </c>
      <c r="U521" s="26" t="n">
        <f aca="false">IF($T521=1,IF(COUNTIFS($B$2:$B521,$B521,$A$2:$A521,$A521,$T$2:$T521,1)=1,1,0),0)</f>
        <v>0</v>
      </c>
      <c r="V521" s="29" t="str">
        <f aca="false">IF(AND($A521="",$B521="",$G521=""),"",IF(NOT(ISNUMBER($A521)),"Date manquante ou non reconnue",IF($B521="","Technicien manquant",IF(COUNTIF(Production!$A$7:$A$21,$B521)=0,"Technicien absent de la liste (onglet Production)",IF($G521="","Code BPU manquant (colonne G)",IF($O521="?","Code BPU inconnu (onglet Prestations)",IF($P521="?","Catégorie inconnue (onglet Règles)",IF(AND($E521&lt;&gt;"",NOT(ISNUMBER($E521))),"Quantité non reconnue",IF(AND($P521="au prix",NOT(ISNUMBER($Q521))),"Prix sur devis à saisir (colonne I)",IF($S521="","Règle à compléter (onglet Règles)",""))))))))))</f>
        <v/>
      </c>
    </row>
    <row r="522" customFormat="false" ht="15" hidden="false" customHeight="false" outlineLevel="0" collapsed="false">
      <c r="A522" s="23"/>
      <c r="I522" s="24"/>
      <c r="J522" s="24"/>
      <c r="N522" s="25"/>
      <c r="O522" s="26" t="str">
        <f aca="false">IF($G522="","",IFERROR(INDEX(Prestations!$F$5:$F$256,MATCH($G522,Prestations!$B$5:$B$256,0)),"?"))</f>
        <v/>
      </c>
      <c r="P522" s="26" t="str">
        <f aca="false">IF($O522="","",IF($O522="?","?",IFERROR(INDEX(Règles!$C$5:$C$17,MATCH($O522,Règles!$A$5:$A$17,0)),"?")))</f>
        <v/>
      </c>
      <c r="Q522" s="27" t="str">
        <f aca="false">IF($G522="","",IF(ISNUMBER($I522),$I522,IFERROR(IF(ISNUMBER(INDEX(Prestations!$E$5:$E$256,MATCH($G522,Prestations!$B$5:$B$256,0))),INDEX(Prestations!$E$5:$E$256,MATCH($G522,Prestations!$B$5:$B$256,0)),""),"")))</f>
        <v/>
      </c>
      <c r="R522" s="27" t="str">
        <f aca="false">IFERROR(IF(ISNUMBER($Q522),$Q522*IF($E522="",1,$E522),""),"")</f>
        <v/>
      </c>
      <c r="S522" s="28" t="str">
        <f aca="false">IFERROR(IF($P522="au nombre",IF(N(INDEX(Règles!$D$5:$D$17,MATCH($O522,Règles!$A$5:$A$17,0)))&gt;0,IF($E522="",1,$E522)/INDEX(Règles!$D$5:$D$17,MATCH($O522,Règles!$A$5:$A$17,0)),""),IF($P522="au prix",IF(AND(ISNUMBER($R522),N(INDEX(Règles!$E$5:$E$17,MATCH($O522,Règles!$A$5:$A$17,0)))&gt;0),$R522/INDEX(Règles!$E$5:$E$17,MATCH($O522,Règles!$A$5:$A$17,0)),""),IF(OR($P522="ne compte pas",$P522="absence"),0,""))),"")</f>
        <v/>
      </c>
      <c r="T522" s="26" t="n">
        <f aca="false">IF(AND(ISNUMBER($A522),$B522&lt;&gt;"",$G522&lt;&gt;"",$P522&lt;&gt;"absence"),1,0)</f>
        <v>0</v>
      </c>
      <c r="U522" s="26" t="n">
        <f aca="false">IF($T522=1,IF(COUNTIFS($B$2:$B522,$B522,$A$2:$A522,$A522,$T$2:$T522,1)=1,1,0),0)</f>
        <v>0</v>
      </c>
      <c r="V522" s="29" t="str">
        <f aca="false">IF(AND($A522="",$B522="",$G522=""),"",IF(NOT(ISNUMBER($A522)),"Date manquante ou non reconnue",IF($B522="","Technicien manquant",IF(COUNTIF(Production!$A$7:$A$21,$B522)=0,"Technicien absent de la liste (onglet Production)",IF($G522="","Code BPU manquant (colonne G)",IF($O522="?","Code BPU inconnu (onglet Prestations)",IF($P522="?","Catégorie inconnue (onglet Règles)",IF(AND($E522&lt;&gt;"",NOT(ISNUMBER($E522))),"Quantité non reconnue",IF(AND($P522="au prix",NOT(ISNUMBER($Q522))),"Prix sur devis à saisir (colonne I)",IF($S522="","Règle à compléter (onglet Règles)",""))))))))))</f>
        <v/>
      </c>
    </row>
    <row r="523" customFormat="false" ht="15" hidden="false" customHeight="false" outlineLevel="0" collapsed="false">
      <c r="A523" s="23"/>
      <c r="I523" s="24"/>
      <c r="J523" s="24"/>
      <c r="N523" s="25"/>
      <c r="O523" s="26" t="str">
        <f aca="false">IF($G523="","",IFERROR(INDEX(Prestations!$F$5:$F$256,MATCH($G523,Prestations!$B$5:$B$256,0)),"?"))</f>
        <v/>
      </c>
      <c r="P523" s="26" t="str">
        <f aca="false">IF($O523="","",IF($O523="?","?",IFERROR(INDEX(Règles!$C$5:$C$17,MATCH($O523,Règles!$A$5:$A$17,0)),"?")))</f>
        <v/>
      </c>
      <c r="Q523" s="27" t="str">
        <f aca="false">IF($G523="","",IF(ISNUMBER($I523),$I523,IFERROR(IF(ISNUMBER(INDEX(Prestations!$E$5:$E$256,MATCH($G523,Prestations!$B$5:$B$256,0))),INDEX(Prestations!$E$5:$E$256,MATCH($G523,Prestations!$B$5:$B$256,0)),""),"")))</f>
        <v/>
      </c>
      <c r="R523" s="27" t="str">
        <f aca="false">IFERROR(IF(ISNUMBER($Q523),$Q523*IF($E523="",1,$E523),""),"")</f>
        <v/>
      </c>
      <c r="S523" s="28" t="str">
        <f aca="false">IFERROR(IF($P523="au nombre",IF(N(INDEX(Règles!$D$5:$D$17,MATCH($O523,Règles!$A$5:$A$17,0)))&gt;0,IF($E523="",1,$E523)/INDEX(Règles!$D$5:$D$17,MATCH($O523,Règles!$A$5:$A$17,0)),""),IF($P523="au prix",IF(AND(ISNUMBER($R523),N(INDEX(Règles!$E$5:$E$17,MATCH($O523,Règles!$A$5:$A$17,0)))&gt;0),$R523/INDEX(Règles!$E$5:$E$17,MATCH($O523,Règles!$A$5:$A$17,0)),""),IF(OR($P523="ne compte pas",$P523="absence"),0,""))),"")</f>
        <v/>
      </c>
      <c r="T523" s="26" t="n">
        <f aca="false">IF(AND(ISNUMBER($A523),$B523&lt;&gt;"",$G523&lt;&gt;"",$P523&lt;&gt;"absence"),1,0)</f>
        <v>0</v>
      </c>
      <c r="U523" s="26" t="n">
        <f aca="false">IF($T523=1,IF(COUNTIFS($B$2:$B523,$B523,$A$2:$A523,$A523,$T$2:$T523,1)=1,1,0),0)</f>
        <v>0</v>
      </c>
      <c r="V523" s="29" t="str">
        <f aca="false">IF(AND($A523="",$B523="",$G523=""),"",IF(NOT(ISNUMBER($A523)),"Date manquante ou non reconnue",IF($B523="","Technicien manquant",IF(COUNTIF(Production!$A$7:$A$21,$B523)=0,"Technicien absent de la liste (onglet Production)",IF($G523="","Code BPU manquant (colonne G)",IF($O523="?","Code BPU inconnu (onglet Prestations)",IF($P523="?","Catégorie inconnue (onglet Règles)",IF(AND($E523&lt;&gt;"",NOT(ISNUMBER($E523))),"Quantité non reconnue",IF(AND($P523="au prix",NOT(ISNUMBER($Q523))),"Prix sur devis à saisir (colonne I)",IF($S523="","Règle à compléter (onglet Règles)",""))))))))))</f>
        <v/>
      </c>
    </row>
    <row r="524" customFormat="false" ht="15" hidden="false" customHeight="false" outlineLevel="0" collapsed="false">
      <c r="A524" s="23"/>
      <c r="I524" s="24"/>
      <c r="J524" s="24"/>
      <c r="N524" s="25"/>
      <c r="O524" s="26" t="str">
        <f aca="false">IF($G524="","",IFERROR(INDEX(Prestations!$F$5:$F$256,MATCH($G524,Prestations!$B$5:$B$256,0)),"?"))</f>
        <v/>
      </c>
      <c r="P524" s="26" t="str">
        <f aca="false">IF($O524="","",IF($O524="?","?",IFERROR(INDEX(Règles!$C$5:$C$17,MATCH($O524,Règles!$A$5:$A$17,0)),"?")))</f>
        <v/>
      </c>
      <c r="Q524" s="27" t="str">
        <f aca="false">IF($G524="","",IF(ISNUMBER($I524),$I524,IFERROR(IF(ISNUMBER(INDEX(Prestations!$E$5:$E$256,MATCH($G524,Prestations!$B$5:$B$256,0))),INDEX(Prestations!$E$5:$E$256,MATCH($G524,Prestations!$B$5:$B$256,0)),""),"")))</f>
        <v/>
      </c>
      <c r="R524" s="27" t="str">
        <f aca="false">IFERROR(IF(ISNUMBER($Q524),$Q524*IF($E524="",1,$E524),""),"")</f>
        <v/>
      </c>
      <c r="S524" s="28" t="str">
        <f aca="false">IFERROR(IF($P524="au nombre",IF(N(INDEX(Règles!$D$5:$D$17,MATCH($O524,Règles!$A$5:$A$17,0)))&gt;0,IF($E524="",1,$E524)/INDEX(Règles!$D$5:$D$17,MATCH($O524,Règles!$A$5:$A$17,0)),""),IF($P524="au prix",IF(AND(ISNUMBER($R524),N(INDEX(Règles!$E$5:$E$17,MATCH($O524,Règles!$A$5:$A$17,0)))&gt;0),$R524/INDEX(Règles!$E$5:$E$17,MATCH($O524,Règles!$A$5:$A$17,0)),""),IF(OR($P524="ne compte pas",$P524="absence"),0,""))),"")</f>
        <v/>
      </c>
      <c r="T524" s="26" t="n">
        <f aca="false">IF(AND(ISNUMBER($A524),$B524&lt;&gt;"",$G524&lt;&gt;"",$P524&lt;&gt;"absence"),1,0)</f>
        <v>0</v>
      </c>
      <c r="U524" s="26" t="n">
        <f aca="false">IF($T524=1,IF(COUNTIFS($B$2:$B524,$B524,$A$2:$A524,$A524,$T$2:$T524,1)=1,1,0),0)</f>
        <v>0</v>
      </c>
      <c r="V524" s="29" t="str">
        <f aca="false">IF(AND($A524="",$B524="",$G524=""),"",IF(NOT(ISNUMBER($A524)),"Date manquante ou non reconnue",IF($B524="","Technicien manquant",IF(COUNTIF(Production!$A$7:$A$21,$B524)=0,"Technicien absent de la liste (onglet Production)",IF($G524="","Code BPU manquant (colonne G)",IF($O524="?","Code BPU inconnu (onglet Prestations)",IF($P524="?","Catégorie inconnue (onglet Règles)",IF(AND($E524&lt;&gt;"",NOT(ISNUMBER($E524))),"Quantité non reconnue",IF(AND($P524="au prix",NOT(ISNUMBER($Q524))),"Prix sur devis à saisir (colonne I)",IF($S524="","Règle à compléter (onglet Règles)",""))))))))))</f>
        <v/>
      </c>
    </row>
    <row r="525" customFormat="false" ht="15" hidden="false" customHeight="false" outlineLevel="0" collapsed="false">
      <c r="A525" s="23"/>
      <c r="I525" s="24"/>
      <c r="J525" s="24"/>
      <c r="N525" s="25"/>
      <c r="O525" s="26" t="str">
        <f aca="false">IF($G525="","",IFERROR(INDEX(Prestations!$F$5:$F$256,MATCH($G525,Prestations!$B$5:$B$256,0)),"?"))</f>
        <v/>
      </c>
      <c r="P525" s="26" t="str">
        <f aca="false">IF($O525="","",IF($O525="?","?",IFERROR(INDEX(Règles!$C$5:$C$17,MATCH($O525,Règles!$A$5:$A$17,0)),"?")))</f>
        <v/>
      </c>
      <c r="Q525" s="27" t="str">
        <f aca="false">IF($G525="","",IF(ISNUMBER($I525),$I525,IFERROR(IF(ISNUMBER(INDEX(Prestations!$E$5:$E$256,MATCH($G525,Prestations!$B$5:$B$256,0))),INDEX(Prestations!$E$5:$E$256,MATCH($G525,Prestations!$B$5:$B$256,0)),""),"")))</f>
        <v/>
      </c>
      <c r="R525" s="27" t="str">
        <f aca="false">IFERROR(IF(ISNUMBER($Q525),$Q525*IF($E525="",1,$E525),""),"")</f>
        <v/>
      </c>
      <c r="S525" s="28" t="str">
        <f aca="false">IFERROR(IF($P525="au nombre",IF(N(INDEX(Règles!$D$5:$D$17,MATCH($O525,Règles!$A$5:$A$17,0)))&gt;0,IF($E525="",1,$E525)/INDEX(Règles!$D$5:$D$17,MATCH($O525,Règles!$A$5:$A$17,0)),""),IF($P525="au prix",IF(AND(ISNUMBER($R525),N(INDEX(Règles!$E$5:$E$17,MATCH($O525,Règles!$A$5:$A$17,0)))&gt;0),$R525/INDEX(Règles!$E$5:$E$17,MATCH($O525,Règles!$A$5:$A$17,0)),""),IF(OR($P525="ne compte pas",$P525="absence"),0,""))),"")</f>
        <v/>
      </c>
      <c r="T525" s="26" t="n">
        <f aca="false">IF(AND(ISNUMBER($A525),$B525&lt;&gt;"",$G525&lt;&gt;"",$P525&lt;&gt;"absence"),1,0)</f>
        <v>0</v>
      </c>
      <c r="U525" s="26" t="n">
        <f aca="false">IF($T525=1,IF(COUNTIFS($B$2:$B525,$B525,$A$2:$A525,$A525,$T$2:$T525,1)=1,1,0),0)</f>
        <v>0</v>
      </c>
      <c r="V525" s="29" t="str">
        <f aca="false">IF(AND($A525="",$B525="",$G525=""),"",IF(NOT(ISNUMBER($A525)),"Date manquante ou non reconnue",IF($B525="","Technicien manquant",IF(COUNTIF(Production!$A$7:$A$21,$B525)=0,"Technicien absent de la liste (onglet Production)",IF($G525="","Code BPU manquant (colonne G)",IF($O525="?","Code BPU inconnu (onglet Prestations)",IF($P525="?","Catégorie inconnue (onglet Règles)",IF(AND($E525&lt;&gt;"",NOT(ISNUMBER($E525))),"Quantité non reconnue",IF(AND($P525="au prix",NOT(ISNUMBER($Q525))),"Prix sur devis à saisir (colonne I)",IF($S525="","Règle à compléter (onglet Règles)",""))))))))))</f>
        <v/>
      </c>
    </row>
    <row r="526" customFormat="false" ht="15" hidden="false" customHeight="false" outlineLevel="0" collapsed="false">
      <c r="A526" s="23"/>
      <c r="I526" s="24"/>
      <c r="J526" s="24"/>
      <c r="N526" s="25"/>
      <c r="O526" s="26" t="str">
        <f aca="false">IF($G526="","",IFERROR(INDEX(Prestations!$F$5:$F$256,MATCH($G526,Prestations!$B$5:$B$256,0)),"?"))</f>
        <v/>
      </c>
      <c r="P526" s="26" t="str">
        <f aca="false">IF($O526="","",IF($O526="?","?",IFERROR(INDEX(Règles!$C$5:$C$17,MATCH($O526,Règles!$A$5:$A$17,0)),"?")))</f>
        <v/>
      </c>
      <c r="Q526" s="27" t="str">
        <f aca="false">IF($G526="","",IF(ISNUMBER($I526),$I526,IFERROR(IF(ISNUMBER(INDEX(Prestations!$E$5:$E$256,MATCH($G526,Prestations!$B$5:$B$256,0))),INDEX(Prestations!$E$5:$E$256,MATCH($G526,Prestations!$B$5:$B$256,0)),""),"")))</f>
        <v/>
      </c>
      <c r="R526" s="27" t="str">
        <f aca="false">IFERROR(IF(ISNUMBER($Q526),$Q526*IF($E526="",1,$E526),""),"")</f>
        <v/>
      </c>
      <c r="S526" s="28" t="str">
        <f aca="false">IFERROR(IF($P526="au nombre",IF(N(INDEX(Règles!$D$5:$D$17,MATCH($O526,Règles!$A$5:$A$17,0)))&gt;0,IF($E526="",1,$E526)/INDEX(Règles!$D$5:$D$17,MATCH($O526,Règles!$A$5:$A$17,0)),""),IF($P526="au prix",IF(AND(ISNUMBER($R526),N(INDEX(Règles!$E$5:$E$17,MATCH($O526,Règles!$A$5:$A$17,0)))&gt;0),$R526/INDEX(Règles!$E$5:$E$17,MATCH($O526,Règles!$A$5:$A$17,0)),""),IF(OR($P526="ne compte pas",$P526="absence"),0,""))),"")</f>
        <v/>
      </c>
      <c r="T526" s="26" t="n">
        <f aca="false">IF(AND(ISNUMBER($A526),$B526&lt;&gt;"",$G526&lt;&gt;"",$P526&lt;&gt;"absence"),1,0)</f>
        <v>0</v>
      </c>
      <c r="U526" s="26" t="n">
        <f aca="false">IF($T526=1,IF(COUNTIFS($B$2:$B526,$B526,$A$2:$A526,$A526,$T$2:$T526,1)=1,1,0),0)</f>
        <v>0</v>
      </c>
      <c r="V526" s="29" t="str">
        <f aca="false">IF(AND($A526="",$B526="",$G526=""),"",IF(NOT(ISNUMBER($A526)),"Date manquante ou non reconnue",IF($B526="","Technicien manquant",IF(COUNTIF(Production!$A$7:$A$21,$B526)=0,"Technicien absent de la liste (onglet Production)",IF($G526="","Code BPU manquant (colonne G)",IF($O526="?","Code BPU inconnu (onglet Prestations)",IF($P526="?","Catégorie inconnue (onglet Règles)",IF(AND($E526&lt;&gt;"",NOT(ISNUMBER($E526))),"Quantité non reconnue",IF(AND($P526="au prix",NOT(ISNUMBER($Q526))),"Prix sur devis à saisir (colonne I)",IF($S526="","Règle à compléter (onglet Règles)",""))))))))))</f>
        <v/>
      </c>
    </row>
    <row r="527" customFormat="false" ht="15" hidden="false" customHeight="false" outlineLevel="0" collapsed="false">
      <c r="A527" s="23"/>
      <c r="I527" s="24"/>
      <c r="J527" s="24"/>
      <c r="N527" s="25"/>
      <c r="O527" s="26" t="str">
        <f aca="false">IF($G527="","",IFERROR(INDEX(Prestations!$F$5:$F$256,MATCH($G527,Prestations!$B$5:$B$256,0)),"?"))</f>
        <v/>
      </c>
      <c r="P527" s="26" t="str">
        <f aca="false">IF($O527="","",IF($O527="?","?",IFERROR(INDEX(Règles!$C$5:$C$17,MATCH($O527,Règles!$A$5:$A$17,0)),"?")))</f>
        <v/>
      </c>
      <c r="Q527" s="27" t="str">
        <f aca="false">IF($G527="","",IF(ISNUMBER($I527),$I527,IFERROR(IF(ISNUMBER(INDEX(Prestations!$E$5:$E$256,MATCH($G527,Prestations!$B$5:$B$256,0))),INDEX(Prestations!$E$5:$E$256,MATCH($G527,Prestations!$B$5:$B$256,0)),""),"")))</f>
        <v/>
      </c>
      <c r="R527" s="27" t="str">
        <f aca="false">IFERROR(IF(ISNUMBER($Q527),$Q527*IF($E527="",1,$E527),""),"")</f>
        <v/>
      </c>
      <c r="S527" s="28" t="str">
        <f aca="false">IFERROR(IF($P527="au nombre",IF(N(INDEX(Règles!$D$5:$D$17,MATCH($O527,Règles!$A$5:$A$17,0)))&gt;0,IF($E527="",1,$E527)/INDEX(Règles!$D$5:$D$17,MATCH($O527,Règles!$A$5:$A$17,0)),""),IF($P527="au prix",IF(AND(ISNUMBER($R527),N(INDEX(Règles!$E$5:$E$17,MATCH($O527,Règles!$A$5:$A$17,0)))&gt;0),$R527/INDEX(Règles!$E$5:$E$17,MATCH($O527,Règles!$A$5:$A$17,0)),""),IF(OR($P527="ne compte pas",$P527="absence"),0,""))),"")</f>
        <v/>
      </c>
      <c r="T527" s="26" t="n">
        <f aca="false">IF(AND(ISNUMBER($A527),$B527&lt;&gt;"",$G527&lt;&gt;"",$P527&lt;&gt;"absence"),1,0)</f>
        <v>0</v>
      </c>
      <c r="U527" s="26" t="n">
        <f aca="false">IF($T527=1,IF(COUNTIFS($B$2:$B527,$B527,$A$2:$A527,$A527,$T$2:$T527,1)=1,1,0),0)</f>
        <v>0</v>
      </c>
      <c r="V527" s="29" t="str">
        <f aca="false">IF(AND($A527="",$B527="",$G527=""),"",IF(NOT(ISNUMBER($A527)),"Date manquante ou non reconnue",IF($B527="","Technicien manquant",IF(COUNTIF(Production!$A$7:$A$21,$B527)=0,"Technicien absent de la liste (onglet Production)",IF($G527="","Code BPU manquant (colonne G)",IF($O527="?","Code BPU inconnu (onglet Prestations)",IF($P527="?","Catégorie inconnue (onglet Règles)",IF(AND($E527&lt;&gt;"",NOT(ISNUMBER($E527))),"Quantité non reconnue",IF(AND($P527="au prix",NOT(ISNUMBER($Q527))),"Prix sur devis à saisir (colonne I)",IF($S527="","Règle à compléter (onglet Règles)",""))))))))))</f>
        <v/>
      </c>
    </row>
    <row r="528" customFormat="false" ht="15" hidden="false" customHeight="false" outlineLevel="0" collapsed="false">
      <c r="A528" s="23"/>
      <c r="I528" s="24"/>
      <c r="J528" s="24"/>
      <c r="N528" s="25"/>
      <c r="O528" s="26" t="str">
        <f aca="false">IF($G528="","",IFERROR(INDEX(Prestations!$F$5:$F$256,MATCH($G528,Prestations!$B$5:$B$256,0)),"?"))</f>
        <v/>
      </c>
      <c r="P528" s="26" t="str">
        <f aca="false">IF($O528="","",IF($O528="?","?",IFERROR(INDEX(Règles!$C$5:$C$17,MATCH($O528,Règles!$A$5:$A$17,0)),"?")))</f>
        <v/>
      </c>
      <c r="Q528" s="27" t="str">
        <f aca="false">IF($G528="","",IF(ISNUMBER($I528),$I528,IFERROR(IF(ISNUMBER(INDEX(Prestations!$E$5:$E$256,MATCH($G528,Prestations!$B$5:$B$256,0))),INDEX(Prestations!$E$5:$E$256,MATCH($G528,Prestations!$B$5:$B$256,0)),""),"")))</f>
        <v/>
      </c>
      <c r="R528" s="27" t="str">
        <f aca="false">IFERROR(IF(ISNUMBER($Q528),$Q528*IF($E528="",1,$E528),""),"")</f>
        <v/>
      </c>
      <c r="S528" s="28" t="str">
        <f aca="false">IFERROR(IF($P528="au nombre",IF(N(INDEX(Règles!$D$5:$D$17,MATCH($O528,Règles!$A$5:$A$17,0)))&gt;0,IF($E528="",1,$E528)/INDEX(Règles!$D$5:$D$17,MATCH($O528,Règles!$A$5:$A$17,0)),""),IF($P528="au prix",IF(AND(ISNUMBER($R528),N(INDEX(Règles!$E$5:$E$17,MATCH($O528,Règles!$A$5:$A$17,0)))&gt;0),$R528/INDEX(Règles!$E$5:$E$17,MATCH($O528,Règles!$A$5:$A$17,0)),""),IF(OR($P528="ne compte pas",$P528="absence"),0,""))),"")</f>
        <v/>
      </c>
      <c r="T528" s="26" t="n">
        <f aca="false">IF(AND(ISNUMBER($A528),$B528&lt;&gt;"",$G528&lt;&gt;"",$P528&lt;&gt;"absence"),1,0)</f>
        <v>0</v>
      </c>
      <c r="U528" s="26" t="n">
        <f aca="false">IF($T528=1,IF(COUNTIFS($B$2:$B528,$B528,$A$2:$A528,$A528,$T$2:$T528,1)=1,1,0),0)</f>
        <v>0</v>
      </c>
      <c r="V528" s="29" t="str">
        <f aca="false">IF(AND($A528="",$B528="",$G528=""),"",IF(NOT(ISNUMBER($A528)),"Date manquante ou non reconnue",IF($B528="","Technicien manquant",IF(COUNTIF(Production!$A$7:$A$21,$B528)=0,"Technicien absent de la liste (onglet Production)",IF($G528="","Code BPU manquant (colonne G)",IF($O528="?","Code BPU inconnu (onglet Prestations)",IF($P528="?","Catégorie inconnue (onglet Règles)",IF(AND($E528&lt;&gt;"",NOT(ISNUMBER($E528))),"Quantité non reconnue",IF(AND($P528="au prix",NOT(ISNUMBER($Q528))),"Prix sur devis à saisir (colonne I)",IF($S528="","Règle à compléter (onglet Règles)",""))))))))))</f>
        <v/>
      </c>
    </row>
    <row r="529" customFormat="false" ht="15" hidden="false" customHeight="false" outlineLevel="0" collapsed="false">
      <c r="A529" s="23"/>
      <c r="I529" s="24"/>
      <c r="J529" s="24"/>
      <c r="N529" s="25"/>
      <c r="O529" s="26" t="str">
        <f aca="false">IF($G529="","",IFERROR(INDEX(Prestations!$F$5:$F$256,MATCH($G529,Prestations!$B$5:$B$256,0)),"?"))</f>
        <v/>
      </c>
      <c r="P529" s="26" t="str">
        <f aca="false">IF($O529="","",IF($O529="?","?",IFERROR(INDEX(Règles!$C$5:$C$17,MATCH($O529,Règles!$A$5:$A$17,0)),"?")))</f>
        <v/>
      </c>
      <c r="Q529" s="27" t="str">
        <f aca="false">IF($G529="","",IF(ISNUMBER($I529),$I529,IFERROR(IF(ISNUMBER(INDEX(Prestations!$E$5:$E$256,MATCH($G529,Prestations!$B$5:$B$256,0))),INDEX(Prestations!$E$5:$E$256,MATCH($G529,Prestations!$B$5:$B$256,0)),""),"")))</f>
        <v/>
      </c>
      <c r="R529" s="27" t="str">
        <f aca="false">IFERROR(IF(ISNUMBER($Q529),$Q529*IF($E529="",1,$E529),""),"")</f>
        <v/>
      </c>
      <c r="S529" s="28" t="str">
        <f aca="false">IFERROR(IF($P529="au nombre",IF(N(INDEX(Règles!$D$5:$D$17,MATCH($O529,Règles!$A$5:$A$17,0)))&gt;0,IF($E529="",1,$E529)/INDEX(Règles!$D$5:$D$17,MATCH($O529,Règles!$A$5:$A$17,0)),""),IF($P529="au prix",IF(AND(ISNUMBER($R529),N(INDEX(Règles!$E$5:$E$17,MATCH($O529,Règles!$A$5:$A$17,0)))&gt;0),$R529/INDEX(Règles!$E$5:$E$17,MATCH($O529,Règles!$A$5:$A$17,0)),""),IF(OR($P529="ne compte pas",$P529="absence"),0,""))),"")</f>
        <v/>
      </c>
      <c r="T529" s="26" t="n">
        <f aca="false">IF(AND(ISNUMBER($A529),$B529&lt;&gt;"",$G529&lt;&gt;"",$P529&lt;&gt;"absence"),1,0)</f>
        <v>0</v>
      </c>
      <c r="U529" s="26" t="n">
        <f aca="false">IF($T529=1,IF(COUNTIFS($B$2:$B529,$B529,$A$2:$A529,$A529,$T$2:$T529,1)=1,1,0),0)</f>
        <v>0</v>
      </c>
      <c r="V529" s="29" t="str">
        <f aca="false">IF(AND($A529="",$B529="",$G529=""),"",IF(NOT(ISNUMBER($A529)),"Date manquante ou non reconnue",IF($B529="","Technicien manquant",IF(COUNTIF(Production!$A$7:$A$21,$B529)=0,"Technicien absent de la liste (onglet Production)",IF($G529="","Code BPU manquant (colonne G)",IF($O529="?","Code BPU inconnu (onglet Prestations)",IF($P529="?","Catégorie inconnue (onglet Règles)",IF(AND($E529&lt;&gt;"",NOT(ISNUMBER($E529))),"Quantité non reconnue",IF(AND($P529="au prix",NOT(ISNUMBER($Q529))),"Prix sur devis à saisir (colonne I)",IF($S529="","Règle à compléter (onglet Règles)",""))))))))))</f>
        <v/>
      </c>
    </row>
    <row r="530" customFormat="false" ht="15" hidden="false" customHeight="false" outlineLevel="0" collapsed="false">
      <c r="A530" s="23"/>
      <c r="I530" s="24"/>
      <c r="J530" s="24"/>
      <c r="N530" s="25"/>
      <c r="O530" s="26" t="str">
        <f aca="false">IF($G530="","",IFERROR(INDEX(Prestations!$F$5:$F$256,MATCH($G530,Prestations!$B$5:$B$256,0)),"?"))</f>
        <v/>
      </c>
      <c r="P530" s="26" t="str">
        <f aca="false">IF($O530="","",IF($O530="?","?",IFERROR(INDEX(Règles!$C$5:$C$17,MATCH($O530,Règles!$A$5:$A$17,0)),"?")))</f>
        <v/>
      </c>
      <c r="Q530" s="27" t="str">
        <f aca="false">IF($G530="","",IF(ISNUMBER($I530),$I530,IFERROR(IF(ISNUMBER(INDEX(Prestations!$E$5:$E$256,MATCH($G530,Prestations!$B$5:$B$256,0))),INDEX(Prestations!$E$5:$E$256,MATCH($G530,Prestations!$B$5:$B$256,0)),""),"")))</f>
        <v/>
      </c>
      <c r="R530" s="27" t="str">
        <f aca="false">IFERROR(IF(ISNUMBER($Q530),$Q530*IF($E530="",1,$E530),""),"")</f>
        <v/>
      </c>
      <c r="S530" s="28" t="str">
        <f aca="false">IFERROR(IF($P530="au nombre",IF(N(INDEX(Règles!$D$5:$D$17,MATCH($O530,Règles!$A$5:$A$17,0)))&gt;0,IF($E530="",1,$E530)/INDEX(Règles!$D$5:$D$17,MATCH($O530,Règles!$A$5:$A$17,0)),""),IF($P530="au prix",IF(AND(ISNUMBER($R530),N(INDEX(Règles!$E$5:$E$17,MATCH($O530,Règles!$A$5:$A$17,0)))&gt;0),$R530/INDEX(Règles!$E$5:$E$17,MATCH($O530,Règles!$A$5:$A$17,0)),""),IF(OR($P530="ne compte pas",$P530="absence"),0,""))),"")</f>
        <v/>
      </c>
      <c r="T530" s="26" t="n">
        <f aca="false">IF(AND(ISNUMBER($A530),$B530&lt;&gt;"",$G530&lt;&gt;"",$P530&lt;&gt;"absence"),1,0)</f>
        <v>0</v>
      </c>
      <c r="U530" s="26" t="n">
        <f aca="false">IF($T530=1,IF(COUNTIFS($B$2:$B530,$B530,$A$2:$A530,$A530,$T$2:$T530,1)=1,1,0),0)</f>
        <v>0</v>
      </c>
      <c r="V530" s="29" t="str">
        <f aca="false">IF(AND($A530="",$B530="",$G530=""),"",IF(NOT(ISNUMBER($A530)),"Date manquante ou non reconnue",IF($B530="","Technicien manquant",IF(COUNTIF(Production!$A$7:$A$21,$B530)=0,"Technicien absent de la liste (onglet Production)",IF($G530="","Code BPU manquant (colonne G)",IF($O530="?","Code BPU inconnu (onglet Prestations)",IF($P530="?","Catégorie inconnue (onglet Règles)",IF(AND($E530&lt;&gt;"",NOT(ISNUMBER($E530))),"Quantité non reconnue",IF(AND($P530="au prix",NOT(ISNUMBER($Q530))),"Prix sur devis à saisir (colonne I)",IF($S530="","Règle à compléter (onglet Règles)",""))))))))))</f>
        <v/>
      </c>
    </row>
    <row r="531" customFormat="false" ht="15" hidden="false" customHeight="false" outlineLevel="0" collapsed="false">
      <c r="A531" s="23"/>
      <c r="I531" s="24"/>
      <c r="J531" s="24"/>
      <c r="N531" s="25"/>
      <c r="O531" s="26" t="str">
        <f aca="false">IF($G531="","",IFERROR(INDEX(Prestations!$F$5:$F$256,MATCH($G531,Prestations!$B$5:$B$256,0)),"?"))</f>
        <v/>
      </c>
      <c r="P531" s="26" t="str">
        <f aca="false">IF($O531="","",IF($O531="?","?",IFERROR(INDEX(Règles!$C$5:$C$17,MATCH($O531,Règles!$A$5:$A$17,0)),"?")))</f>
        <v/>
      </c>
      <c r="Q531" s="27" t="str">
        <f aca="false">IF($G531="","",IF(ISNUMBER($I531),$I531,IFERROR(IF(ISNUMBER(INDEX(Prestations!$E$5:$E$256,MATCH($G531,Prestations!$B$5:$B$256,0))),INDEX(Prestations!$E$5:$E$256,MATCH($G531,Prestations!$B$5:$B$256,0)),""),"")))</f>
        <v/>
      </c>
      <c r="R531" s="27" t="str">
        <f aca="false">IFERROR(IF(ISNUMBER($Q531),$Q531*IF($E531="",1,$E531),""),"")</f>
        <v/>
      </c>
      <c r="S531" s="28" t="str">
        <f aca="false">IFERROR(IF($P531="au nombre",IF(N(INDEX(Règles!$D$5:$D$17,MATCH($O531,Règles!$A$5:$A$17,0)))&gt;0,IF($E531="",1,$E531)/INDEX(Règles!$D$5:$D$17,MATCH($O531,Règles!$A$5:$A$17,0)),""),IF($P531="au prix",IF(AND(ISNUMBER($R531),N(INDEX(Règles!$E$5:$E$17,MATCH($O531,Règles!$A$5:$A$17,0)))&gt;0),$R531/INDEX(Règles!$E$5:$E$17,MATCH($O531,Règles!$A$5:$A$17,0)),""),IF(OR($P531="ne compte pas",$P531="absence"),0,""))),"")</f>
        <v/>
      </c>
      <c r="T531" s="26" t="n">
        <f aca="false">IF(AND(ISNUMBER($A531),$B531&lt;&gt;"",$G531&lt;&gt;"",$P531&lt;&gt;"absence"),1,0)</f>
        <v>0</v>
      </c>
      <c r="U531" s="26" t="n">
        <f aca="false">IF($T531=1,IF(COUNTIFS($B$2:$B531,$B531,$A$2:$A531,$A531,$T$2:$T531,1)=1,1,0),0)</f>
        <v>0</v>
      </c>
      <c r="V531" s="29" t="str">
        <f aca="false">IF(AND($A531="",$B531="",$G531=""),"",IF(NOT(ISNUMBER($A531)),"Date manquante ou non reconnue",IF($B531="","Technicien manquant",IF(COUNTIF(Production!$A$7:$A$21,$B531)=0,"Technicien absent de la liste (onglet Production)",IF($G531="","Code BPU manquant (colonne G)",IF($O531="?","Code BPU inconnu (onglet Prestations)",IF($P531="?","Catégorie inconnue (onglet Règles)",IF(AND($E531&lt;&gt;"",NOT(ISNUMBER($E531))),"Quantité non reconnue",IF(AND($P531="au prix",NOT(ISNUMBER($Q531))),"Prix sur devis à saisir (colonne I)",IF($S531="","Règle à compléter (onglet Règles)",""))))))))))</f>
        <v/>
      </c>
    </row>
    <row r="532" customFormat="false" ht="15" hidden="false" customHeight="false" outlineLevel="0" collapsed="false">
      <c r="A532" s="23"/>
      <c r="I532" s="24"/>
      <c r="J532" s="24"/>
      <c r="N532" s="25"/>
      <c r="O532" s="26" t="str">
        <f aca="false">IF($G532="","",IFERROR(INDEX(Prestations!$F$5:$F$256,MATCH($G532,Prestations!$B$5:$B$256,0)),"?"))</f>
        <v/>
      </c>
      <c r="P532" s="26" t="str">
        <f aca="false">IF($O532="","",IF($O532="?","?",IFERROR(INDEX(Règles!$C$5:$C$17,MATCH($O532,Règles!$A$5:$A$17,0)),"?")))</f>
        <v/>
      </c>
      <c r="Q532" s="27" t="str">
        <f aca="false">IF($G532="","",IF(ISNUMBER($I532),$I532,IFERROR(IF(ISNUMBER(INDEX(Prestations!$E$5:$E$256,MATCH($G532,Prestations!$B$5:$B$256,0))),INDEX(Prestations!$E$5:$E$256,MATCH($G532,Prestations!$B$5:$B$256,0)),""),"")))</f>
        <v/>
      </c>
      <c r="R532" s="27" t="str">
        <f aca="false">IFERROR(IF(ISNUMBER($Q532),$Q532*IF($E532="",1,$E532),""),"")</f>
        <v/>
      </c>
      <c r="S532" s="28" t="str">
        <f aca="false">IFERROR(IF($P532="au nombre",IF(N(INDEX(Règles!$D$5:$D$17,MATCH($O532,Règles!$A$5:$A$17,0)))&gt;0,IF($E532="",1,$E532)/INDEX(Règles!$D$5:$D$17,MATCH($O532,Règles!$A$5:$A$17,0)),""),IF($P532="au prix",IF(AND(ISNUMBER($R532),N(INDEX(Règles!$E$5:$E$17,MATCH($O532,Règles!$A$5:$A$17,0)))&gt;0),$R532/INDEX(Règles!$E$5:$E$17,MATCH($O532,Règles!$A$5:$A$17,0)),""),IF(OR($P532="ne compte pas",$P532="absence"),0,""))),"")</f>
        <v/>
      </c>
      <c r="T532" s="26" t="n">
        <f aca="false">IF(AND(ISNUMBER($A532),$B532&lt;&gt;"",$G532&lt;&gt;"",$P532&lt;&gt;"absence"),1,0)</f>
        <v>0</v>
      </c>
      <c r="U532" s="26" t="n">
        <f aca="false">IF($T532=1,IF(COUNTIFS($B$2:$B532,$B532,$A$2:$A532,$A532,$T$2:$T532,1)=1,1,0),0)</f>
        <v>0</v>
      </c>
      <c r="V532" s="29" t="str">
        <f aca="false">IF(AND($A532="",$B532="",$G532=""),"",IF(NOT(ISNUMBER($A532)),"Date manquante ou non reconnue",IF($B532="","Technicien manquant",IF(COUNTIF(Production!$A$7:$A$21,$B532)=0,"Technicien absent de la liste (onglet Production)",IF($G532="","Code BPU manquant (colonne G)",IF($O532="?","Code BPU inconnu (onglet Prestations)",IF($P532="?","Catégorie inconnue (onglet Règles)",IF(AND($E532&lt;&gt;"",NOT(ISNUMBER($E532))),"Quantité non reconnue",IF(AND($P532="au prix",NOT(ISNUMBER($Q532))),"Prix sur devis à saisir (colonne I)",IF($S532="","Règle à compléter (onglet Règles)",""))))))))))</f>
        <v/>
      </c>
    </row>
    <row r="533" customFormat="false" ht="15" hidden="false" customHeight="false" outlineLevel="0" collapsed="false">
      <c r="A533" s="23"/>
      <c r="I533" s="24"/>
      <c r="J533" s="24"/>
      <c r="N533" s="25"/>
      <c r="O533" s="26" t="str">
        <f aca="false">IF($G533="","",IFERROR(INDEX(Prestations!$F$5:$F$256,MATCH($G533,Prestations!$B$5:$B$256,0)),"?"))</f>
        <v/>
      </c>
      <c r="P533" s="26" t="str">
        <f aca="false">IF($O533="","",IF($O533="?","?",IFERROR(INDEX(Règles!$C$5:$C$17,MATCH($O533,Règles!$A$5:$A$17,0)),"?")))</f>
        <v/>
      </c>
      <c r="Q533" s="27" t="str">
        <f aca="false">IF($G533="","",IF(ISNUMBER($I533),$I533,IFERROR(IF(ISNUMBER(INDEX(Prestations!$E$5:$E$256,MATCH($G533,Prestations!$B$5:$B$256,0))),INDEX(Prestations!$E$5:$E$256,MATCH($G533,Prestations!$B$5:$B$256,0)),""),"")))</f>
        <v/>
      </c>
      <c r="R533" s="27" t="str">
        <f aca="false">IFERROR(IF(ISNUMBER($Q533),$Q533*IF($E533="",1,$E533),""),"")</f>
        <v/>
      </c>
      <c r="S533" s="28" t="str">
        <f aca="false">IFERROR(IF($P533="au nombre",IF(N(INDEX(Règles!$D$5:$D$17,MATCH($O533,Règles!$A$5:$A$17,0)))&gt;0,IF($E533="",1,$E533)/INDEX(Règles!$D$5:$D$17,MATCH($O533,Règles!$A$5:$A$17,0)),""),IF($P533="au prix",IF(AND(ISNUMBER($R533),N(INDEX(Règles!$E$5:$E$17,MATCH($O533,Règles!$A$5:$A$17,0)))&gt;0),$R533/INDEX(Règles!$E$5:$E$17,MATCH($O533,Règles!$A$5:$A$17,0)),""),IF(OR($P533="ne compte pas",$P533="absence"),0,""))),"")</f>
        <v/>
      </c>
      <c r="T533" s="26" t="n">
        <f aca="false">IF(AND(ISNUMBER($A533),$B533&lt;&gt;"",$G533&lt;&gt;"",$P533&lt;&gt;"absence"),1,0)</f>
        <v>0</v>
      </c>
      <c r="U533" s="26" t="n">
        <f aca="false">IF($T533=1,IF(COUNTIFS($B$2:$B533,$B533,$A$2:$A533,$A533,$T$2:$T533,1)=1,1,0),0)</f>
        <v>0</v>
      </c>
      <c r="V533" s="29" t="str">
        <f aca="false">IF(AND($A533="",$B533="",$G533=""),"",IF(NOT(ISNUMBER($A533)),"Date manquante ou non reconnue",IF($B533="","Technicien manquant",IF(COUNTIF(Production!$A$7:$A$21,$B533)=0,"Technicien absent de la liste (onglet Production)",IF($G533="","Code BPU manquant (colonne G)",IF($O533="?","Code BPU inconnu (onglet Prestations)",IF($P533="?","Catégorie inconnue (onglet Règles)",IF(AND($E533&lt;&gt;"",NOT(ISNUMBER($E533))),"Quantité non reconnue",IF(AND($P533="au prix",NOT(ISNUMBER($Q533))),"Prix sur devis à saisir (colonne I)",IF($S533="","Règle à compléter (onglet Règles)",""))))))))))</f>
        <v/>
      </c>
    </row>
    <row r="534" customFormat="false" ht="15" hidden="false" customHeight="false" outlineLevel="0" collapsed="false">
      <c r="A534" s="23"/>
      <c r="I534" s="24"/>
      <c r="J534" s="24"/>
      <c r="N534" s="25"/>
      <c r="O534" s="26" t="str">
        <f aca="false">IF($G534="","",IFERROR(INDEX(Prestations!$F$5:$F$256,MATCH($G534,Prestations!$B$5:$B$256,0)),"?"))</f>
        <v/>
      </c>
      <c r="P534" s="26" t="str">
        <f aca="false">IF($O534="","",IF($O534="?","?",IFERROR(INDEX(Règles!$C$5:$C$17,MATCH($O534,Règles!$A$5:$A$17,0)),"?")))</f>
        <v/>
      </c>
      <c r="Q534" s="27" t="str">
        <f aca="false">IF($G534="","",IF(ISNUMBER($I534),$I534,IFERROR(IF(ISNUMBER(INDEX(Prestations!$E$5:$E$256,MATCH($G534,Prestations!$B$5:$B$256,0))),INDEX(Prestations!$E$5:$E$256,MATCH($G534,Prestations!$B$5:$B$256,0)),""),"")))</f>
        <v/>
      </c>
      <c r="R534" s="27" t="str">
        <f aca="false">IFERROR(IF(ISNUMBER($Q534),$Q534*IF($E534="",1,$E534),""),"")</f>
        <v/>
      </c>
      <c r="S534" s="28" t="str">
        <f aca="false">IFERROR(IF($P534="au nombre",IF(N(INDEX(Règles!$D$5:$D$17,MATCH($O534,Règles!$A$5:$A$17,0)))&gt;0,IF($E534="",1,$E534)/INDEX(Règles!$D$5:$D$17,MATCH($O534,Règles!$A$5:$A$17,0)),""),IF($P534="au prix",IF(AND(ISNUMBER($R534),N(INDEX(Règles!$E$5:$E$17,MATCH($O534,Règles!$A$5:$A$17,0)))&gt;0),$R534/INDEX(Règles!$E$5:$E$17,MATCH($O534,Règles!$A$5:$A$17,0)),""),IF(OR($P534="ne compte pas",$P534="absence"),0,""))),"")</f>
        <v/>
      </c>
      <c r="T534" s="26" t="n">
        <f aca="false">IF(AND(ISNUMBER($A534),$B534&lt;&gt;"",$G534&lt;&gt;"",$P534&lt;&gt;"absence"),1,0)</f>
        <v>0</v>
      </c>
      <c r="U534" s="26" t="n">
        <f aca="false">IF($T534=1,IF(COUNTIFS($B$2:$B534,$B534,$A$2:$A534,$A534,$T$2:$T534,1)=1,1,0),0)</f>
        <v>0</v>
      </c>
      <c r="V534" s="29" t="str">
        <f aca="false">IF(AND($A534="",$B534="",$G534=""),"",IF(NOT(ISNUMBER($A534)),"Date manquante ou non reconnue",IF($B534="","Technicien manquant",IF(COUNTIF(Production!$A$7:$A$21,$B534)=0,"Technicien absent de la liste (onglet Production)",IF($G534="","Code BPU manquant (colonne G)",IF($O534="?","Code BPU inconnu (onglet Prestations)",IF($P534="?","Catégorie inconnue (onglet Règles)",IF(AND($E534&lt;&gt;"",NOT(ISNUMBER($E534))),"Quantité non reconnue",IF(AND($P534="au prix",NOT(ISNUMBER($Q534))),"Prix sur devis à saisir (colonne I)",IF($S534="","Règle à compléter (onglet Règles)",""))))))))))</f>
        <v/>
      </c>
    </row>
    <row r="535" customFormat="false" ht="15" hidden="false" customHeight="false" outlineLevel="0" collapsed="false">
      <c r="A535" s="23"/>
      <c r="I535" s="24"/>
      <c r="J535" s="24"/>
      <c r="N535" s="25"/>
      <c r="O535" s="26" t="str">
        <f aca="false">IF($G535="","",IFERROR(INDEX(Prestations!$F$5:$F$256,MATCH($G535,Prestations!$B$5:$B$256,0)),"?"))</f>
        <v/>
      </c>
      <c r="P535" s="26" t="str">
        <f aca="false">IF($O535="","",IF($O535="?","?",IFERROR(INDEX(Règles!$C$5:$C$17,MATCH($O535,Règles!$A$5:$A$17,0)),"?")))</f>
        <v/>
      </c>
      <c r="Q535" s="27" t="str">
        <f aca="false">IF($G535="","",IF(ISNUMBER($I535),$I535,IFERROR(IF(ISNUMBER(INDEX(Prestations!$E$5:$E$256,MATCH($G535,Prestations!$B$5:$B$256,0))),INDEX(Prestations!$E$5:$E$256,MATCH($G535,Prestations!$B$5:$B$256,0)),""),"")))</f>
        <v/>
      </c>
      <c r="R535" s="27" t="str">
        <f aca="false">IFERROR(IF(ISNUMBER($Q535),$Q535*IF($E535="",1,$E535),""),"")</f>
        <v/>
      </c>
      <c r="S535" s="28" t="str">
        <f aca="false">IFERROR(IF($P535="au nombre",IF(N(INDEX(Règles!$D$5:$D$17,MATCH($O535,Règles!$A$5:$A$17,0)))&gt;0,IF($E535="",1,$E535)/INDEX(Règles!$D$5:$D$17,MATCH($O535,Règles!$A$5:$A$17,0)),""),IF($P535="au prix",IF(AND(ISNUMBER($R535),N(INDEX(Règles!$E$5:$E$17,MATCH($O535,Règles!$A$5:$A$17,0)))&gt;0),$R535/INDEX(Règles!$E$5:$E$17,MATCH($O535,Règles!$A$5:$A$17,0)),""),IF(OR($P535="ne compte pas",$P535="absence"),0,""))),"")</f>
        <v/>
      </c>
      <c r="T535" s="26" t="n">
        <f aca="false">IF(AND(ISNUMBER($A535),$B535&lt;&gt;"",$G535&lt;&gt;"",$P535&lt;&gt;"absence"),1,0)</f>
        <v>0</v>
      </c>
      <c r="U535" s="26" t="n">
        <f aca="false">IF($T535=1,IF(COUNTIFS($B$2:$B535,$B535,$A$2:$A535,$A535,$T$2:$T535,1)=1,1,0),0)</f>
        <v>0</v>
      </c>
      <c r="V535" s="29" t="str">
        <f aca="false">IF(AND($A535="",$B535="",$G535=""),"",IF(NOT(ISNUMBER($A535)),"Date manquante ou non reconnue",IF($B535="","Technicien manquant",IF(COUNTIF(Production!$A$7:$A$21,$B535)=0,"Technicien absent de la liste (onglet Production)",IF($G535="","Code BPU manquant (colonne G)",IF($O535="?","Code BPU inconnu (onglet Prestations)",IF($P535="?","Catégorie inconnue (onglet Règles)",IF(AND($E535&lt;&gt;"",NOT(ISNUMBER($E535))),"Quantité non reconnue",IF(AND($P535="au prix",NOT(ISNUMBER($Q535))),"Prix sur devis à saisir (colonne I)",IF($S535="","Règle à compléter (onglet Règles)",""))))))))))</f>
        <v/>
      </c>
    </row>
    <row r="536" customFormat="false" ht="15" hidden="false" customHeight="false" outlineLevel="0" collapsed="false">
      <c r="A536" s="23"/>
      <c r="I536" s="24"/>
      <c r="J536" s="24"/>
      <c r="N536" s="25"/>
      <c r="O536" s="26" t="str">
        <f aca="false">IF($G536="","",IFERROR(INDEX(Prestations!$F$5:$F$256,MATCH($G536,Prestations!$B$5:$B$256,0)),"?"))</f>
        <v/>
      </c>
      <c r="P536" s="26" t="str">
        <f aca="false">IF($O536="","",IF($O536="?","?",IFERROR(INDEX(Règles!$C$5:$C$17,MATCH($O536,Règles!$A$5:$A$17,0)),"?")))</f>
        <v/>
      </c>
      <c r="Q536" s="27" t="str">
        <f aca="false">IF($G536="","",IF(ISNUMBER($I536),$I536,IFERROR(IF(ISNUMBER(INDEX(Prestations!$E$5:$E$256,MATCH($G536,Prestations!$B$5:$B$256,0))),INDEX(Prestations!$E$5:$E$256,MATCH($G536,Prestations!$B$5:$B$256,0)),""),"")))</f>
        <v/>
      </c>
      <c r="R536" s="27" t="str">
        <f aca="false">IFERROR(IF(ISNUMBER($Q536),$Q536*IF($E536="",1,$E536),""),"")</f>
        <v/>
      </c>
      <c r="S536" s="28" t="str">
        <f aca="false">IFERROR(IF($P536="au nombre",IF(N(INDEX(Règles!$D$5:$D$17,MATCH($O536,Règles!$A$5:$A$17,0)))&gt;0,IF($E536="",1,$E536)/INDEX(Règles!$D$5:$D$17,MATCH($O536,Règles!$A$5:$A$17,0)),""),IF($P536="au prix",IF(AND(ISNUMBER($R536),N(INDEX(Règles!$E$5:$E$17,MATCH($O536,Règles!$A$5:$A$17,0)))&gt;0),$R536/INDEX(Règles!$E$5:$E$17,MATCH($O536,Règles!$A$5:$A$17,0)),""),IF(OR($P536="ne compte pas",$P536="absence"),0,""))),"")</f>
        <v/>
      </c>
      <c r="T536" s="26" t="n">
        <f aca="false">IF(AND(ISNUMBER($A536),$B536&lt;&gt;"",$G536&lt;&gt;"",$P536&lt;&gt;"absence"),1,0)</f>
        <v>0</v>
      </c>
      <c r="U536" s="26" t="n">
        <f aca="false">IF($T536=1,IF(COUNTIFS($B$2:$B536,$B536,$A$2:$A536,$A536,$T$2:$T536,1)=1,1,0),0)</f>
        <v>0</v>
      </c>
      <c r="V536" s="29" t="str">
        <f aca="false">IF(AND($A536="",$B536="",$G536=""),"",IF(NOT(ISNUMBER($A536)),"Date manquante ou non reconnue",IF($B536="","Technicien manquant",IF(COUNTIF(Production!$A$7:$A$21,$B536)=0,"Technicien absent de la liste (onglet Production)",IF($G536="","Code BPU manquant (colonne G)",IF($O536="?","Code BPU inconnu (onglet Prestations)",IF($P536="?","Catégorie inconnue (onglet Règles)",IF(AND($E536&lt;&gt;"",NOT(ISNUMBER($E536))),"Quantité non reconnue",IF(AND($P536="au prix",NOT(ISNUMBER($Q536))),"Prix sur devis à saisir (colonne I)",IF($S536="","Règle à compléter (onglet Règles)",""))))))))))</f>
        <v/>
      </c>
    </row>
    <row r="537" customFormat="false" ht="15" hidden="false" customHeight="false" outlineLevel="0" collapsed="false">
      <c r="A537" s="23"/>
      <c r="I537" s="24"/>
      <c r="J537" s="24"/>
      <c r="N537" s="25"/>
      <c r="O537" s="26" t="str">
        <f aca="false">IF($G537="","",IFERROR(INDEX(Prestations!$F$5:$F$256,MATCH($G537,Prestations!$B$5:$B$256,0)),"?"))</f>
        <v/>
      </c>
      <c r="P537" s="26" t="str">
        <f aca="false">IF($O537="","",IF($O537="?","?",IFERROR(INDEX(Règles!$C$5:$C$17,MATCH($O537,Règles!$A$5:$A$17,0)),"?")))</f>
        <v/>
      </c>
      <c r="Q537" s="27" t="str">
        <f aca="false">IF($G537="","",IF(ISNUMBER($I537),$I537,IFERROR(IF(ISNUMBER(INDEX(Prestations!$E$5:$E$256,MATCH($G537,Prestations!$B$5:$B$256,0))),INDEX(Prestations!$E$5:$E$256,MATCH($G537,Prestations!$B$5:$B$256,0)),""),"")))</f>
        <v/>
      </c>
      <c r="R537" s="27" t="str">
        <f aca="false">IFERROR(IF(ISNUMBER($Q537),$Q537*IF($E537="",1,$E537),""),"")</f>
        <v/>
      </c>
      <c r="S537" s="28" t="str">
        <f aca="false">IFERROR(IF($P537="au nombre",IF(N(INDEX(Règles!$D$5:$D$17,MATCH($O537,Règles!$A$5:$A$17,0)))&gt;0,IF($E537="",1,$E537)/INDEX(Règles!$D$5:$D$17,MATCH($O537,Règles!$A$5:$A$17,0)),""),IF($P537="au prix",IF(AND(ISNUMBER($R537),N(INDEX(Règles!$E$5:$E$17,MATCH($O537,Règles!$A$5:$A$17,0)))&gt;0),$R537/INDEX(Règles!$E$5:$E$17,MATCH($O537,Règles!$A$5:$A$17,0)),""),IF(OR($P537="ne compte pas",$P537="absence"),0,""))),"")</f>
        <v/>
      </c>
      <c r="T537" s="26" t="n">
        <f aca="false">IF(AND(ISNUMBER($A537),$B537&lt;&gt;"",$G537&lt;&gt;"",$P537&lt;&gt;"absence"),1,0)</f>
        <v>0</v>
      </c>
      <c r="U537" s="26" t="n">
        <f aca="false">IF($T537=1,IF(COUNTIFS($B$2:$B537,$B537,$A$2:$A537,$A537,$T$2:$T537,1)=1,1,0),0)</f>
        <v>0</v>
      </c>
      <c r="V537" s="29" t="str">
        <f aca="false">IF(AND($A537="",$B537="",$G537=""),"",IF(NOT(ISNUMBER($A537)),"Date manquante ou non reconnue",IF($B537="","Technicien manquant",IF(COUNTIF(Production!$A$7:$A$21,$B537)=0,"Technicien absent de la liste (onglet Production)",IF($G537="","Code BPU manquant (colonne G)",IF($O537="?","Code BPU inconnu (onglet Prestations)",IF($P537="?","Catégorie inconnue (onglet Règles)",IF(AND($E537&lt;&gt;"",NOT(ISNUMBER($E537))),"Quantité non reconnue",IF(AND($P537="au prix",NOT(ISNUMBER($Q537))),"Prix sur devis à saisir (colonne I)",IF($S537="","Règle à compléter (onglet Règles)",""))))))))))</f>
        <v/>
      </c>
    </row>
    <row r="538" customFormat="false" ht="15" hidden="false" customHeight="false" outlineLevel="0" collapsed="false">
      <c r="A538" s="23"/>
      <c r="I538" s="24"/>
      <c r="J538" s="24"/>
      <c r="N538" s="25"/>
      <c r="O538" s="26" t="str">
        <f aca="false">IF($G538="","",IFERROR(INDEX(Prestations!$F$5:$F$256,MATCH($G538,Prestations!$B$5:$B$256,0)),"?"))</f>
        <v/>
      </c>
      <c r="P538" s="26" t="str">
        <f aca="false">IF($O538="","",IF($O538="?","?",IFERROR(INDEX(Règles!$C$5:$C$17,MATCH($O538,Règles!$A$5:$A$17,0)),"?")))</f>
        <v/>
      </c>
      <c r="Q538" s="27" t="str">
        <f aca="false">IF($G538="","",IF(ISNUMBER($I538),$I538,IFERROR(IF(ISNUMBER(INDEX(Prestations!$E$5:$E$256,MATCH($G538,Prestations!$B$5:$B$256,0))),INDEX(Prestations!$E$5:$E$256,MATCH($G538,Prestations!$B$5:$B$256,0)),""),"")))</f>
        <v/>
      </c>
      <c r="R538" s="27" t="str">
        <f aca="false">IFERROR(IF(ISNUMBER($Q538),$Q538*IF($E538="",1,$E538),""),"")</f>
        <v/>
      </c>
      <c r="S538" s="28" t="str">
        <f aca="false">IFERROR(IF($P538="au nombre",IF(N(INDEX(Règles!$D$5:$D$17,MATCH($O538,Règles!$A$5:$A$17,0)))&gt;0,IF($E538="",1,$E538)/INDEX(Règles!$D$5:$D$17,MATCH($O538,Règles!$A$5:$A$17,0)),""),IF($P538="au prix",IF(AND(ISNUMBER($R538),N(INDEX(Règles!$E$5:$E$17,MATCH($O538,Règles!$A$5:$A$17,0)))&gt;0),$R538/INDEX(Règles!$E$5:$E$17,MATCH($O538,Règles!$A$5:$A$17,0)),""),IF(OR($P538="ne compte pas",$P538="absence"),0,""))),"")</f>
        <v/>
      </c>
      <c r="T538" s="26" t="n">
        <f aca="false">IF(AND(ISNUMBER($A538),$B538&lt;&gt;"",$G538&lt;&gt;"",$P538&lt;&gt;"absence"),1,0)</f>
        <v>0</v>
      </c>
      <c r="U538" s="26" t="n">
        <f aca="false">IF($T538=1,IF(COUNTIFS($B$2:$B538,$B538,$A$2:$A538,$A538,$T$2:$T538,1)=1,1,0),0)</f>
        <v>0</v>
      </c>
      <c r="V538" s="29" t="str">
        <f aca="false">IF(AND($A538="",$B538="",$G538=""),"",IF(NOT(ISNUMBER($A538)),"Date manquante ou non reconnue",IF($B538="","Technicien manquant",IF(COUNTIF(Production!$A$7:$A$21,$B538)=0,"Technicien absent de la liste (onglet Production)",IF($G538="","Code BPU manquant (colonne G)",IF($O538="?","Code BPU inconnu (onglet Prestations)",IF($P538="?","Catégorie inconnue (onglet Règles)",IF(AND($E538&lt;&gt;"",NOT(ISNUMBER($E538))),"Quantité non reconnue",IF(AND($P538="au prix",NOT(ISNUMBER($Q538))),"Prix sur devis à saisir (colonne I)",IF($S538="","Règle à compléter (onglet Règles)",""))))))))))</f>
        <v/>
      </c>
    </row>
    <row r="539" customFormat="false" ht="15" hidden="false" customHeight="false" outlineLevel="0" collapsed="false">
      <c r="A539" s="23"/>
      <c r="I539" s="24"/>
      <c r="J539" s="24"/>
      <c r="N539" s="25"/>
      <c r="O539" s="26" t="str">
        <f aca="false">IF($G539="","",IFERROR(INDEX(Prestations!$F$5:$F$256,MATCH($G539,Prestations!$B$5:$B$256,0)),"?"))</f>
        <v/>
      </c>
      <c r="P539" s="26" t="str">
        <f aca="false">IF($O539="","",IF($O539="?","?",IFERROR(INDEX(Règles!$C$5:$C$17,MATCH($O539,Règles!$A$5:$A$17,0)),"?")))</f>
        <v/>
      </c>
      <c r="Q539" s="27" t="str">
        <f aca="false">IF($G539="","",IF(ISNUMBER($I539),$I539,IFERROR(IF(ISNUMBER(INDEX(Prestations!$E$5:$E$256,MATCH($G539,Prestations!$B$5:$B$256,0))),INDEX(Prestations!$E$5:$E$256,MATCH($G539,Prestations!$B$5:$B$256,0)),""),"")))</f>
        <v/>
      </c>
      <c r="R539" s="27" t="str">
        <f aca="false">IFERROR(IF(ISNUMBER($Q539),$Q539*IF($E539="",1,$E539),""),"")</f>
        <v/>
      </c>
      <c r="S539" s="28" t="str">
        <f aca="false">IFERROR(IF($P539="au nombre",IF(N(INDEX(Règles!$D$5:$D$17,MATCH($O539,Règles!$A$5:$A$17,0)))&gt;0,IF($E539="",1,$E539)/INDEX(Règles!$D$5:$D$17,MATCH($O539,Règles!$A$5:$A$17,0)),""),IF($P539="au prix",IF(AND(ISNUMBER($R539),N(INDEX(Règles!$E$5:$E$17,MATCH($O539,Règles!$A$5:$A$17,0)))&gt;0),$R539/INDEX(Règles!$E$5:$E$17,MATCH($O539,Règles!$A$5:$A$17,0)),""),IF(OR($P539="ne compte pas",$P539="absence"),0,""))),"")</f>
        <v/>
      </c>
      <c r="T539" s="26" t="n">
        <f aca="false">IF(AND(ISNUMBER($A539),$B539&lt;&gt;"",$G539&lt;&gt;"",$P539&lt;&gt;"absence"),1,0)</f>
        <v>0</v>
      </c>
      <c r="U539" s="26" t="n">
        <f aca="false">IF($T539=1,IF(COUNTIFS($B$2:$B539,$B539,$A$2:$A539,$A539,$T$2:$T539,1)=1,1,0),0)</f>
        <v>0</v>
      </c>
      <c r="V539" s="29" t="str">
        <f aca="false">IF(AND($A539="",$B539="",$G539=""),"",IF(NOT(ISNUMBER($A539)),"Date manquante ou non reconnue",IF($B539="","Technicien manquant",IF(COUNTIF(Production!$A$7:$A$21,$B539)=0,"Technicien absent de la liste (onglet Production)",IF($G539="","Code BPU manquant (colonne G)",IF($O539="?","Code BPU inconnu (onglet Prestations)",IF($P539="?","Catégorie inconnue (onglet Règles)",IF(AND($E539&lt;&gt;"",NOT(ISNUMBER($E539))),"Quantité non reconnue",IF(AND($P539="au prix",NOT(ISNUMBER($Q539))),"Prix sur devis à saisir (colonne I)",IF($S539="","Règle à compléter (onglet Règles)",""))))))))))</f>
        <v/>
      </c>
    </row>
    <row r="540" customFormat="false" ht="15" hidden="false" customHeight="false" outlineLevel="0" collapsed="false">
      <c r="A540" s="23"/>
      <c r="I540" s="24"/>
      <c r="J540" s="24"/>
      <c r="N540" s="25"/>
      <c r="O540" s="26" t="str">
        <f aca="false">IF($G540="","",IFERROR(INDEX(Prestations!$F$5:$F$256,MATCH($G540,Prestations!$B$5:$B$256,0)),"?"))</f>
        <v/>
      </c>
      <c r="P540" s="26" t="str">
        <f aca="false">IF($O540="","",IF($O540="?","?",IFERROR(INDEX(Règles!$C$5:$C$17,MATCH($O540,Règles!$A$5:$A$17,0)),"?")))</f>
        <v/>
      </c>
      <c r="Q540" s="27" t="str">
        <f aca="false">IF($G540="","",IF(ISNUMBER($I540),$I540,IFERROR(IF(ISNUMBER(INDEX(Prestations!$E$5:$E$256,MATCH($G540,Prestations!$B$5:$B$256,0))),INDEX(Prestations!$E$5:$E$256,MATCH($G540,Prestations!$B$5:$B$256,0)),""),"")))</f>
        <v/>
      </c>
      <c r="R540" s="27" t="str">
        <f aca="false">IFERROR(IF(ISNUMBER($Q540),$Q540*IF($E540="",1,$E540),""),"")</f>
        <v/>
      </c>
      <c r="S540" s="28" t="str">
        <f aca="false">IFERROR(IF($P540="au nombre",IF(N(INDEX(Règles!$D$5:$D$17,MATCH($O540,Règles!$A$5:$A$17,0)))&gt;0,IF($E540="",1,$E540)/INDEX(Règles!$D$5:$D$17,MATCH($O540,Règles!$A$5:$A$17,0)),""),IF($P540="au prix",IF(AND(ISNUMBER($R540),N(INDEX(Règles!$E$5:$E$17,MATCH($O540,Règles!$A$5:$A$17,0)))&gt;0),$R540/INDEX(Règles!$E$5:$E$17,MATCH($O540,Règles!$A$5:$A$17,0)),""),IF(OR($P540="ne compte pas",$P540="absence"),0,""))),"")</f>
        <v/>
      </c>
      <c r="T540" s="26" t="n">
        <f aca="false">IF(AND(ISNUMBER($A540),$B540&lt;&gt;"",$G540&lt;&gt;"",$P540&lt;&gt;"absence"),1,0)</f>
        <v>0</v>
      </c>
      <c r="U540" s="26" t="n">
        <f aca="false">IF($T540=1,IF(COUNTIFS($B$2:$B540,$B540,$A$2:$A540,$A540,$T$2:$T540,1)=1,1,0),0)</f>
        <v>0</v>
      </c>
      <c r="V540" s="29" t="str">
        <f aca="false">IF(AND($A540="",$B540="",$G540=""),"",IF(NOT(ISNUMBER($A540)),"Date manquante ou non reconnue",IF($B540="","Technicien manquant",IF(COUNTIF(Production!$A$7:$A$21,$B540)=0,"Technicien absent de la liste (onglet Production)",IF($G540="","Code BPU manquant (colonne G)",IF($O540="?","Code BPU inconnu (onglet Prestations)",IF($P540="?","Catégorie inconnue (onglet Règles)",IF(AND($E540&lt;&gt;"",NOT(ISNUMBER($E540))),"Quantité non reconnue",IF(AND($P540="au prix",NOT(ISNUMBER($Q540))),"Prix sur devis à saisir (colonne I)",IF($S540="","Règle à compléter (onglet Règles)",""))))))))))</f>
        <v/>
      </c>
    </row>
    <row r="541" customFormat="false" ht="15" hidden="false" customHeight="false" outlineLevel="0" collapsed="false">
      <c r="A541" s="23"/>
      <c r="I541" s="24"/>
      <c r="J541" s="24"/>
      <c r="N541" s="25"/>
      <c r="O541" s="26" t="str">
        <f aca="false">IF($G541="","",IFERROR(INDEX(Prestations!$F$5:$F$256,MATCH($G541,Prestations!$B$5:$B$256,0)),"?"))</f>
        <v/>
      </c>
      <c r="P541" s="26" t="str">
        <f aca="false">IF($O541="","",IF($O541="?","?",IFERROR(INDEX(Règles!$C$5:$C$17,MATCH($O541,Règles!$A$5:$A$17,0)),"?")))</f>
        <v/>
      </c>
      <c r="Q541" s="27" t="str">
        <f aca="false">IF($G541="","",IF(ISNUMBER($I541),$I541,IFERROR(IF(ISNUMBER(INDEX(Prestations!$E$5:$E$256,MATCH($G541,Prestations!$B$5:$B$256,0))),INDEX(Prestations!$E$5:$E$256,MATCH($G541,Prestations!$B$5:$B$256,0)),""),"")))</f>
        <v/>
      </c>
      <c r="R541" s="27" t="str">
        <f aca="false">IFERROR(IF(ISNUMBER($Q541),$Q541*IF($E541="",1,$E541),""),"")</f>
        <v/>
      </c>
      <c r="S541" s="28" t="str">
        <f aca="false">IFERROR(IF($P541="au nombre",IF(N(INDEX(Règles!$D$5:$D$17,MATCH($O541,Règles!$A$5:$A$17,0)))&gt;0,IF($E541="",1,$E541)/INDEX(Règles!$D$5:$D$17,MATCH($O541,Règles!$A$5:$A$17,0)),""),IF($P541="au prix",IF(AND(ISNUMBER($R541),N(INDEX(Règles!$E$5:$E$17,MATCH($O541,Règles!$A$5:$A$17,0)))&gt;0),$R541/INDEX(Règles!$E$5:$E$17,MATCH($O541,Règles!$A$5:$A$17,0)),""),IF(OR($P541="ne compte pas",$P541="absence"),0,""))),"")</f>
        <v/>
      </c>
      <c r="T541" s="26" t="n">
        <f aca="false">IF(AND(ISNUMBER($A541),$B541&lt;&gt;"",$G541&lt;&gt;"",$P541&lt;&gt;"absence"),1,0)</f>
        <v>0</v>
      </c>
      <c r="U541" s="26" t="n">
        <f aca="false">IF($T541=1,IF(COUNTIFS($B$2:$B541,$B541,$A$2:$A541,$A541,$T$2:$T541,1)=1,1,0),0)</f>
        <v>0</v>
      </c>
      <c r="V541" s="29" t="str">
        <f aca="false">IF(AND($A541="",$B541="",$G541=""),"",IF(NOT(ISNUMBER($A541)),"Date manquante ou non reconnue",IF($B541="","Technicien manquant",IF(COUNTIF(Production!$A$7:$A$21,$B541)=0,"Technicien absent de la liste (onglet Production)",IF($G541="","Code BPU manquant (colonne G)",IF($O541="?","Code BPU inconnu (onglet Prestations)",IF($P541="?","Catégorie inconnue (onglet Règles)",IF(AND($E541&lt;&gt;"",NOT(ISNUMBER($E541))),"Quantité non reconnue",IF(AND($P541="au prix",NOT(ISNUMBER($Q541))),"Prix sur devis à saisir (colonne I)",IF($S541="","Règle à compléter (onglet Règles)",""))))))))))</f>
        <v/>
      </c>
    </row>
    <row r="542" customFormat="false" ht="15" hidden="false" customHeight="false" outlineLevel="0" collapsed="false">
      <c r="A542" s="23"/>
      <c r="I542" s="24"/>
      <c r="J542" s="24"/>
      <c r="N542" s="25"/>
      <c r="O542" s="26" t="str">
        <f aca="false">IF($G542="","",IFERROR(INDEX(Prestations!$F$5:$F$256,MATCH($G542,Prestations!$B$5:$B$256,0)),"?"))</f>
        <v/>
      </c>
      <c r="P542" s="26" t="str">
        <f aca="false">IF($O542="","",IF($O542="?","?",IFERROR(INDEX(Règles!$C$5:$C$17,MATCH($O542,Règles!$A$5:$A$17,0)),"?")))</f>
        <v/>
      </c>
      <c r="Q542" s="27" t="str">
        <f aca="false">IF($G542="","",IF(ISNUMBER($I542),$I542,IFERROR(IF(ISNUMBER(INDEX(Prestations!$E$5:$E$256,MATCH($G542,Prestations!$B$5:$B$256,0))),INDEX(Prestations!$E$5:$E$256,MATCH($G542,Prestations!$B$5:$B$256,0)),""),"")))</f>
        <v/>
      </c>
      <c r="R542" s="27" t="str">
        <f aca="false">IFERROR(IF(ISNUMBER($Q542),$Q542*IF($E542="",1,$E542),""),"")</f>
        <v/>
      </c>
      <c r="S542" s="28" t="str">
        <f aca="false">IFERROR(IF($P542="au nombre",IF(N(INDEX(Règles!$D$5:$D$17,MATCH($O542,Règles!$A$5:$A$17,0)))&gt;0,IF($E542="",1,$E542)/INDEX(Règles!$D$5:$D$17,MATCH($O542,Règles!$A$5:$A$17,0)),""),IF($P542="au prix",IF(AND(ISNUMBER($R542),N(INDEX(Règles!$E$5:$E$17,MATCH($O542,Règles!$A$5:$A$17,0)))&gt;0),$R542/INDEX(Règles!$E$5:$E$17,MATCH($O542,Règles!$A$5:$A$17,0)),""),IF(OR($P542="ne compte pas",$P542="absence"),0,""))),"")</f>
        <v/>
      </c>
      <c r="T542" s="26" t="n">
        <f aca="false">IF(AND(ISNUMBER($A542),$B542&lt;&gt;"",$G542&lt;&gt;"",$P542&lt;&gt;"absence"),1,0)</f>
        <v>0</v>
      </c>
      <c r="U542" s="26" t="n">
        <f aca="false">IF($T542=1,IF(COUNTIFS($B$2:$B542,$B542,$A$2:$A542,$A542,$T$2:$T542,1)=1,1,0),0)</f>
        <v>0</v>
      </c>
      <c r="V542" s="29" t="str">
        <f aca="false">IF(AND($A542="",$B542="",$G542=""),"",IF(NOT(ISNUMBER($A542)),"Date manquante ou non reconnue",IF($B542="","Technicien manquant",IF(COUNTIF(Production!$A$7:$A$21,$B542)=0,"Technicien absent de la liste (onglet Production)",IF($G542="","Code BPU manquant (colonne G)",IF($O542="?","Code BPU inconnu (onglet Prestations)",IF($P542="?","Catégorie inconnue (onglet Règles)",IF(AND($E542&lt;&gt;"",NOT(ISNUMBER($E542))),"Quantité non reconnue",IF(AND($P542="au prix",NOT(ISNUMBER($Q542))),"Prix sur devis à saisir (colonne I)",IF($S542="","Règle à compléter (onglet Règles)",""))))))))))</f>
        <v/>
      </c>
    </row>
    <row r="543" customFormat="false" ht="15" hidden="false" customHeight="false" outlineLevel="0" collapsed="false">
      <c r="A543" s="23"/>
      <c r="I543" s="24"/>
      <c r="J543" s="24"/>
      <c r="N543" s="25"/>
      <c r="O543" s="26" t="str">
        <f aca="false">IF($G543="","",IFERROR(INDEX(Prestations!$F$5:$F$256,MATCH($G543,Prestations!$B$5:$B$256,0)),"?"))</f>
        <v/>
      </c>
      <c r="P543" s="26" t="str">
        <f aca="false">IF($O543="","",IF($O543="?","?",IFERROR(INDEX(Règles!$C$5:$C$17,MATCH($O543,Règles!$A$5:$A$17,0)),"?")))</f>
        <v/>
      </c>
      <c r="Q543" s="27" t="str">
        <f aca="false">IF($G543="","",IF(ISNUMBER($I543),$I543,IFERROR(IF(ISNUMBER(INDEX(Prestations!$E$5:$E$256,MATCH($G543,Prestations!$B$5:$B$256,0))),INDEX(Prestations!$E$5:$E$256,MATCH($G543,Prestations!$B$5:$B$256,0)),""),"")))</f>
        <v/>
      </c>
      <c r="R543" s="27" t="str">
        <f aca="false">IFERROR(IF(ISNUMBER($Q543),$Q543*IF($E543="",1,$E543),""),"")</f>
        <v/>
      </c>
      <c r="S543" s="28" t="str">
        <f aca="false">IFERROR(IF($P543="au nombre",IF(N(INDEX(Règles!$D$5:$D$17,MATCH($O543,Règles!$A$5:$A$17,0)))&gt;0,IF($E543="",1,$E543)/INDEX(Règles!$D$5:$D$17,MATCH($O543,Règles!$A$5:$A$17,0)),""),IF($P543="au prix",IF(AND(ISNUMBER($R543),N(INDEX(Règles!$E$5:$E$17,MATCH($O543,Règles!$A$5:$A$17,0)))&gt;0),$R543/INDEX(Règles!$E$5:$E$17,MATCH($O543,Règles!$A$5:$A$17,0)),""),IF(OR($P543="ne compte pas",$P543="absence"),0,""))),"")</f>
        <v/>
      </c>
      <c r="T543" s="26" t="n">
        <f aca="false">IF(AND(ISNUMBER($A543),$B543&lt;&gt;"",$G543&lt;&gt;"",$P543&lt;&gt;"absence"),1,0)</f>
        <v>0</v>
      </c>
      <c r="U543" s="26" t="n">
        <f aca="false">IF($T543=1,IF(COUNTIFS($B$2:$B543,$B543,$A$2:$A543,$A543,$T$2:$T543,1)=1,1,0),0)</f>
        <v>0</v>
      </c>
      <c r="V543" s="29" t="str">
        <f aca="false">IF(AND($A543="",$B543="",$G543=""),"",IF(NOT(ISNUMBER($A543)),"Date manquante ou non reconnue",IF($B543="","Technicien manquant",IF(COUNTIF(Production!$A$7:$A$21,$B543)=0,"Technicien absent de la liste (onglet Production)",IF($G543="","Code BPU manquant (colonne G)",IF($O543="?","Code BPU inconnu (onglet Prestations)",IF($P543="?","Catégorie inconnue (onglet Règles)",IF(AND($E543&lt;&gt;"",NOT(ISNUMBER($E543))),"Quantité non reconnue",IF(AND($P543="au prix",NOT(ISNUMBER($Q543))),"Prix sur devis à saisir (colonne I)",IF($S543="","Règle à compléter (onglet Règles)",""))))))))))</f>
        <v/>
      </c>
    </row>
    <row r="544" customFormat="false" ht="15" hidden="false" customHeight="false" outlineLevel="0" collapsed="false">
      <c r="A544" s="23"/>
      <c r="I544" s="24"/>
      <c r="J544" s="24"/>
      <c r="N544" s="25"/>
      <c r="O544" s="26" t="str">
        <f aca="false">IF($G544="","",IFERROR(INDEX(Prestations!$F$5:$F$256,MATCH($G544,Prestations!$B$5:$B$256,0)),"?"))</f>
        <v/>
      </c>
      <c r="P544" s="26" t="str">
        <f aca="false">IF($O544="","",IF($O544="?","?",IFERROR(INDEX(Règles!$C$5:$C$17,MATCH($O544,Règles!$A$5:$A$17,0)),"?")))</f>
        <v/>
      </c>
      <c r="Q544" s="27" t="str">
        <f aca="false">IF($G544="","",IF(ISNUMBER($I544),$I544,IFERROR(IF(ISNUMBER(INDEX(Prestations!$E$5:$E$256,MATCH($G544,Prestations!$B$5:$B$256,0))),INDEX(Prestations!$E$5:$E$256,MATCH($G544,Prestations!$B$5:$B$256,0)),""),"")))</f>
        <v/>
      </c>
      <c r="R544" s="27" t="str">
        <f aca="false">IFERROR(IF(ISNUMBER($Q544),$Q544*IF($E544="",1,$E544),""),"")</f>
        <v/>
      </c>
      <c r="S544" s="28" t="str">
        <f aca="false">IFERROR(IF($P544="au nombre",IF(N(INDEX(Règles!$D$5:$D$17,MATCH($O544,Règles!$A$5:$A$17,0)))&gt;0,IF($E544="",1,$E544)/INDEX(Règles!$D$5:$D$17,MATCH($O544,Règles!$A$5:$A$17,0)),""),IF($P544="au prix",IF(AND(ISNUMBER($R544),N(INDEX(Règles!$E$5:$E$17,MATCH($O544,Règles!$A$5:$A$17,0)))&gt;0),$R544/INDEX(Règles!$E$5:$E$17,MATCH($O544,Règles!$A$5:$A$17,0)),""),IF(OR($P544="ne compte pas",$P544="absence"),0,""))),"")</f>
        <v/>
      </c>
      <c r="T544" s="26" t="n">
        <f aca="false">IF(AND(ISNUMBER($A544),$B544&lt;&gt;"",$G544&lt;&gt;"",$P544&lt;&gt;"absence"),1,0)</f>
        <v>0</v>
      </c>
      <c r="U544" s="26" t="n">
        <f aca="false">IF($T544=1,IF(COUNTIFS($B$2:$B544,$B544,$A$2:$A544,$A544,$T$2:$T544,1)=1,1,0),0)</f>
        <v>0</v>
      </c>
      <c r="V544" s="29" t="str">
        <f aca="false">IF(AND($A544="",$B544="",$G544=""),"",IF(NOT(ISNUMBER($A544)),"Date manquante ou non reconnue",IF($B544="","Technicien manquant",IF(COUNTIF(Production!$A$7:$A$21,$B544)=0,"Technicien absent de la liste (onglet Production)",IF($G544="","Code BPU manquant (colonne G)",IF($O544="?","Code BPU inconnu (onglet Prestations)",IF($P544="?","Catégorie inconnue (onglet Règles)",IF(AND($E544&lt;&gt;"",NOT(ISNUMBER($E544))),"Quantité non reconnue",IF(AND($P544="au prix",NOT(ISNUMBER($Q544))),"Prix sur devis à saisir (colonne I)",IF($S544="","Règle à compléter (onglet Règles)",""))))))))))</f>
        <v/>
      </c>
    </row>
    <row r="545" customFormat="false" ht="15" hidden="false" customHeight="false" outlineLevel="0" collapsed="false">
      <c r="A545" s="23"/>
      <c r="I545" s="24"/>
      <c r="J545" s="24"/>
      <c r="N545" s="25"/>
      <c r="O545" s="26" t="str">
        <f aca="false">IF($G545="","",IFERROR(INDEX(Prestations!$F$5:$F$256,MATCH($G545,Prestations!$B$5:$B$256,0)),"?"))</f>
        <v/>
      </c>
      <c r="P545" s="26" t="str">
        <f aca="false">IF($O545="","",IF($O545="?","?",IFERROR(INDEX(Règles!$C$5:$C$17,MATCH($O545,Règles!$A$5:$A$17,0)),"?")))</f>
        <v/>
      </c>
      <c r="Q545" s="27" t="str">
        <f aca="false">IF($G545="","",IF(ISNUMBER($I545),$I545,IFERROR(IF(ISNUMBER(INDEX(Prestations!$E$5:$E$256,MATCH($G545,Prestations!$B$5:$B$256,0))),INDEX(Prestations!$E$5:$E$256,MATCH($G545,Prestations!$B$5:$B$256,0)),""),"")))</f>
        <v/>
      </c>
      <c r="R545" s="27" t="str">
        <f aca="false">IFERROR(IF(ISNUMBER($Q545),$Q545*IF($E545="",1,$E545),""),"")</f>
        <v/>
      </c>
      <c r="S545" s="28" t="str">
        <f aca="false">IFERROR(IF($P545="au nombre",IF(N(INDEX(Règles!$D$5:$D$17,MATCH($O545,Règles!$A$5:$A$17,0)))&gt;0,IF($E545="",1,$E545)/INDEX(Règles!$D$5:$D$17,MATCH($O545,Règles!$A$5:$A$17,0)),""),IF($P545="au prix",IF(AND(ISNUMBER($R545),N(INDEX(Règles!$E$5:$E$17,MATCH($O545,Règles!$A$5:$A$17,0)))&gt;0),$R545/INDEX(Règles!$E$5:$E$17,MATCH($O545,Règles!$A$5:$A$17,0)),""),IF(OR($P545="ne compte pas",$P545="absence"),0,""))),"")</f>
        <v/>
      </c>
      <c r="T545" s="26" t="n">
        <f aca="false">IF(AND(ISNUMBER($A545),$B545&lt;&gt;"",$G545&lt;&gt;"",$P545&lt;&gt;"absence"),1,0)</f>
        <v>0</v>
      </c>
      <c r="U545" s="26" t="n">
        <f aca="false">IF($T545=1,IF(COUNTIFS($B$2:$B545,$B545,$A$2:$A545,$A545,$T$2:$T545,1)=1,1,0),0)</f>
        <v>0</v>
      </c>
      <c r="V545" s="29" t="str">
        <f aca="false">IF(AND($A545="",$B545="",$G545=""),"",IF(NOT(ISNUMBER($A545)),"Date manquante ou non reconnue",IF($B545="","Technicien manquant",IF(COUNTIF(Production!$A$7:$A$21,$B545)=0,"Technicien absent de la liste (onglet Production)",IF($G545="","Code BPU manquant (colonne G)",IF($O545="?","Code BPU inconnu (onglet Prestations)",IF($P545="?","Catégorie inconnue (onglet Règles)",IF(AND($E545&lt;&gt;"",NOT(ISNUMBER($E545))),"Quantité non reconnue",IF(AND($P545="au prix",NOT(ISNUMBER($Q545))),"Prix sur devis à saisir (colonne I)",IF($S545="","Règle à compléter (onglet Règles)",""))))))))))</f>
        <v/>
      </c>
    </row>
    <row r="546" customFormat="false" ht="15" hidden="false" customHeight="false" outlineLevel="0" collapsed="false">
      <c r="A546" s="23"/>
      <c r="I546" s="24"/>
      <c r="J546" s="24"/>
      <c r="N546" s="25"/>
      <c r="O546" s="26" t="str">
        <f aca="false">IF($G546="","",IFERROR(INDEX(Prestations!$F$5:$F$256,MATCH($G546,Prestations!$B$5:$B$256,0)),"?"))</f>
        <v/>
      </c>
      <c r="P546" s="26" t="str">
        <f aca="false">IF($O546="","",IF($O546="?","?",IFERROR(INDEX(Règles!$C$5:$C$17,MATCH($O546,Règles!$A$5:$A$17,0)),"?")))</f>
        <v/>
      </c>
      <c r="Q546" s="27" t="str">
        <f aca="false">IF($G546="","",IF(ISNUMBER($I546),$I546,IFERROR(IF(ISNUMBER(INDEX(Prestations!$E$5:$E$256,MATCH($G546,Prestations!$B$5:$B$256,0))),INDEX(Prestations!$E$5:$E$256,MATCH($G546,Prestations!$B$5:$B$256,0)),""),"")))</f>
        <v/>
      </c>
      <c r="R546" s="27" t="str">
        <f aca="false">IFERROR(IF(ISNUMBER($Q546),$Q546*IF($E546="",1,$E546),""),"")</f>
        <v/>
      </c>
      <c r="S546" s="28" t="str">
        <f aca="false">IFERROR(IF($P546="au nombre",IF(N(INDEX(Règles!$D$5:$D$17,MATCH($O546,Règles!$A$5:$A$17,0)))&gt;0,IF($E546="",1,$E546)/INDEX(Règles!$D$5:$D$17,MATCH($O546,Règles!$A$5:$A$17,0)),""),IF($P546="au prix",IF(AND(ISNUMBER($R546),N(INDEX(Règles!$E$5:$E$17,MATCH($O546,Règles!$A$5:$A$17,0)))&gt;0),$R546/INDEX(Règles!$E$5:$E$17,MATCH($O546,Règles!$A$5:$A$17,0)),""),IF(OR($P546="ne compte pas",$P546="absence"),0,""))),"")</f>
        <v/>
      </c>
      <c r="T546" s="26" t="n">
        <f aca="false">IF(AND(ISNUMBER($A546),$B546&lt;&gt;"",$G546&lt;&gt;"",$P546&lt;&gt;"absence"),1,0)</f>
        <v>0</v>
      </c>
      <c r="U546" s="26" t="n">
        <f aca="false">IF($T546=1,IF(COUNTIFS($B$2:$B546,$B546,$A$2:$A546,$A546,$T$2:$T546,1)=1,1,0),0)</f>
        <v>0</v>
      </c>
      <c r="V546" s="29" t="str">
        <f aca="false">IF(AND($A546="",$B546="",$G546=""),"",IF(NOT(ISNUMBER($A546)),"Date manquante ou non reconnue",IF($B546="","Technicien manquant",IF(COUNTIF(Production!$A$7:$A$21,$B546)=0,"Technicien absent de la liste (onglet Production)",IF($G546="","Code BPU manquant (colonne G)",IF($O546="?","Code BPU inconnu (onglet Prestations)",IF($P546="?","Catégorie inconnue (onglet Règles)",IF(AND($E546&lt;&gt;"",NOT(ISNUMBER($E546))),"Quantité non reconnue",IF(AND($P546="au prix",NOT(ISNUMBER($Q546))),"Prix sur devis à saisir (colonne I)",IF($S546="","Règle à compléter (onglet Règles)",""))))))))))</f>
        <v/>
      </c>
    </row>
    <row r="547" customFormat="false" ht="15" hidden="false" customHeight="false" outlineLevel="0" collapsed="false">
      <c r="A547" s="23"/>
      <c r="I547" s="24"/>
      <c r="J547" s="24"/>
      <c r="N547" s="25"/>
      <c r="O547" s="26" t="str">
        <f aca="false">IF($G547="","",IFERROR(INDEX(Prestations!$F$5:$F$256,MATCH($G547,Prestations!$B$5:$B$256,0)),"?"))</f>
        <v/>
      </c>
      <c r="P547" s="26" t="str">
        <f aca="false">IF($O547="","",IF($O547="?","?",IFERROR(INDEX(Règles!$C$5:$C$17,MATCH($O547,Règles!$A$5:$A$17,0)),"?")))</f>
        <v/>
      </c>
      <c r="Q547" s="27" t="str">
        <f aca="false">IF($G547="","",IF(ISNUMBER($I547),$I547,IFERROR(IF(ISNUMBER(INDEX(Prestations!$E$5:$E$256,MATCH($G547,Prestations!$B$5:$B$256,0))),INDEX(Prestations!$E$5:$E$256,MATCH($G547,Prestations!$B$5:$B$256,0)),""),"")))</f>
        <v/>
      </c>
      <c r="R547" s="27" t="str">
        <f aca="false">IFERROR(IF(ISNUMBER($Q547),$Q547*IF($E547="",1,$E547),""),"")</f>
        <v/>
      </c>
      <c r="S547" s="28" t="str">
        <f aca="false">IFERROR(IF($P547="au nombre",IF(N(INDEX(Règles!$D$5:$D$17,MATCH($O547,Règles!$A$5:$A$17,0)))&gt;0,IF($E547="",1,$E547)/INDEX(Règles!$D$5:$D$17,MATCH($O547,Règles!$A$5:$A$17,0)),""),IF($P547="au prix",IF(AND(ISNUMBER($R547),N(INDEX(Règles!$E$5:$E$17,MATCH($O547,Règles!$A$5:$A$17,0)))&gt;0),$R547/INDEX(Règles!$E$5:$E$17,MATCH($O547,Règles!$A$5:$A$17,0)),""),IF(OR($P547="ne compte pas",$P547="absence"),0,""))),"")</f>
        <v/>
      </c>
      <c r="T547" s="26" t="n">
        <f aca="false">IF(AND(ISNUMBER($A547),$B547&lt;&gt;"",$G547&lt;&gt;"",$P547&lt;&gt;"absence"),1,0)</f>
        <v>0</v>
      </c>
      <c r="U547" s="26" t="n">
        <f aca="false">IF($T547=1,IF(COUNTIFS($B$2:$B547,$B547,$A$2:$A547,$A547,$T$2:$T547,1)=1,1,0),0)</f>
        <v>0</v>
      </c>
      <c r="V547" s="29" t="str">
        <f aca="false">IF(AND($A547="",$B547="",$G547=""),"",IF(NOT(ISNUMBER($A547)),"Date manquante ou non reconnue",IF($B547="","Technicien manquant",IF(COUNTIF(Production!$A$7:$A$21,$B547)=0,"Technicien absent de la liste (onglet Production)",IF($G547="","Code BPU manquant (colonne G)",IF($O547="?","Code BPU inconnu (onglet Prestations)",IF($P547="?","Catégorie inconnue (onglet Règles)",IF(AND($E547&lt;&gt;"",NOT(ISNUMBER($E547))),"Quantité non reconnue",IF(AND($P547="au prix",NOT(ISNUMBER($Q547))),"Prix sur devis à saisir (colonne I)",IF($S547="","Règle à compléter (onglet Règles)",""))))))))))</f>
        <v/>
      </c>
    </row>
    <row r="548" customFormat="false" ht="15" hidden="false" customHeight="false" outlineLevel="0" collapsed="false">
      <c r="A548" s="23"/>
      <c r="I548" s="24"/>
      <c r="J548" s="24"/>
      <c r="N548" s="25"/>
      <c r="O548" s="26" t="str">
        <f aca="false">IF($G548="","",IFERROR(INDEX(Prestations!$F$5:$F$256,MATCH($G548,Prestations!$B$5:$B$256,0)),"?"))</f>
        <v/>
      </c>
      <c r="P548" s="26" t="str">
        <f aca="false">IF($O548="","",IF($O548="?","?",IFERROR(INDEX(Règles!$C$5:$C$17,MATCH($O548,Règles!$A$5:$A$17,0)),"?")))</f>
        <v/>
      </c>
      <c r="Q548" s="27" t="str">
        <f aca="false">IF($G548="","",IF(ISNUMBER($I548),$I548,IFERROR(IF(ISNUMBER(INDEX(Prestations!$E$5:$E$256,MATCH($G548,Prestations!$B$5:$B$256,0))),INDEX(Prestations!$E$5:$E$256,MATCH($G548,Prestations!$B$5:$B$256,0)),""),"")))</f>
        <v/>
      </c>
      <c r="R548" s="27" t="str">
        <f aca="false">IFERROR(IF(ISNUMBER($Q548),$Q548*IF($E548="",1,$E548),""),"")</f>
        <v/>
      </c>
      <c r="S548" s="28" t="str">
        <f aca="false">IFERROR(IF($P548="au nombre",IF(N(INDEX(Règles!$D$5:$D$17,MATCH($O548,Règles!$A$5:$A$17,0)))&gt;0,IF($E548="",1,$E548)/INDEX(Règles!$D$5:$D$17,MATCH($O548,Règles!$A$5:$A$17,0)),""),IF($P548="au prix",IF(AND(ISNUMBER($R548),N(INDEX(Règles!$E$5:$E$17,MATCH($O548,Règles!$A$5:$A$17,0)))&gt;0),$R548/INDEX(Règles!$E$5:$E$17,MATCH($O548,Règles!$A$5:$A$17,0)),""),IF(OR($P548="ne compte pas",$P548="absence"),0,""))),"")</f>
        <v/>
      </c>
      <c r="T548" s="26" t="n">
        <f aca="false">IF(AND(ISNUMBER($A548),$B548&lt;&gt;"",$G548&lt;&gt;"",$P548&lt;&gt;"absence"),1,0)</f>
        <v>0</v>
      </c>
      <c r="U548" s="26" t="n">
        <f aca="false">IF($T548=1,IF(COUNTIFS($B$2:$B548,$B548,$A$2:$A548,$A548,$T$2:$T548,1)=1,1,0),0)</f>
        <v>0</v>
      </c>
      <c r="V548" s="29" t="str">
        <f aca="false">IF(AND($A548="",$B548="",$G548=""),"",IF(NOT(ISNUMBER($A548)),"Date manquante ou non reconnue",IF($B548="","Technicien manquant",IF(COUNTIF(Production!$A$7:$A$21,$B548)=0,"Technicien absent de la liste (onglet Production)",IF($G548="","Code BPU manquant (colonne G)",IF($O548="?","Code BPU inconnu (onglet Prestations)",IF($P548="?","Catégorie inconnue (onglet Règles)",IF(AND($E548&lt;&gt;"",NOT(ISNUMBER($E548))),"Quantité non reconnue",IF(AND($P548="au prix",NOT(ISNUMBER($Q548))),"Prix sur devis à saisir (colonne I)",IF($S548="","Règle à compléter (onglet Règles)",""))))))))))</f>
        <v/>
      </c>
    </row>
    <row r="549" customFormat="false" ht="15" hidden="false" customHeight="false" outlineLevel="0" collapsed="false">
      <c r="A549" s="23"/>
      <c r="I549" s="24"/>
      <c r="J549" s="24"/>
      <c r="N549" s="25"/>
      <c r="O549" s="26" t="str">
        <f aca="false">IF($G549="","",IFERROR(INDEX(Prestations!$F$5:$F$256,MATCH($G549,Prestations!$B$5:$B$256,0)),"?"))</f>
        <v/>
      </c>
      <c r="P549" s="26" t="str">
        <f aca="false">IF($O549="","",IF($O549="?","?",IFERROR(INDEX(Règles!$C$5:$C$17,MATCH($O549,Règles!$A$5:$A$17,0)),"?")))</f>
        <v/>
      </c>
      <c r="Q549" s="27" t="str">
        <f aca="false">IF($G549="","",IF(ISNUMBER($I549),$I549,IFERROR(IF(ISNUMBER(INDEX(Prestations!$E$5:$E$256,MATCH($G549,Prestations!$B$5:$B$256,0))),INDEX(Prestations!$E$5:$E$256,MATCH($G549,Prestations!$B$5:$B$256,0)),""),"")))</f>
        <v/>
      </c>
      <c r="R549" s="27" t="str">
        <f aca="false">IFERROR(IF(ISNUMBER($Q549),$Q549*IF($E549="",1,$E549),""),"")</f>
        <v/>
      </c>
      <c r="S549" s="28" t="str">
        <f aca="false">IFERROR(IF($P549="au nombre",IF(N(INDEX(Règles!$D$5:$D$17,MATCH($O549,Règles!$A$5:$A$17,0)))&gt;0,IF($E549="",1,$E549)/INDEX(Règles!$D$5:$D$17,MATCH($O549,Règles!$A$5:$A$17,0)),""),IF($P549="au prix",IF(AND(ISNUMBER($R549),N(INDEX(Règles!$E$5:$E$17,MATCH($O549,Règles!$A$5:$A$17,0)))&gt;0),$R549/INDEX(Règles!$E$5:$E$17,MATCH($O549,Règles!$A$5:$A$17,0)),""),IF(OR($P549="ne compte pas",$P549="absence"),0,""))),"")</f>
        <v/>
      </c>
      <c r="T549" s="26" t="n">
        <f aca="false">IF(AND(ISNUMBER($A549),$B549&lt;&gt;"",$G549&lt;&gt;"",$P549&lt;&gt;"absence"),1,0)</f>
        <v>0</v>
      </c>
      <c r="U549" s="26" t="n">
        <f aca="false">IF($T549=1,IF(COUNTIFS($B$2:$B549,$B549,$A$2:$A549,$A549,$T$2:$T549,1)=1,1,0),0)</f>
        <v>0</v>
      </c>
      <c r="V549" s="29" t="str">
        <f aca="false">IF(AND($A549="",$B549="",$G549=""),"",IF(NOT(ISNUMBER($A549)),"Date manquante ou non reconnue",IF($B549="","Technicien manquant",IF(COUNTIF(Production!$A$7:$A$21,$B549)=0,"Technicien absent de la liste (onglet Production)",IF($G549="","Code BPU manquant (colonne G)",IF($O549="?","Code BPU inconnu (onglet Prestations)",IF($P549="?","Catégorie inconnue (onglet Règles)",IF(AND($E549&lt;&gt;"",NOT(ISNUMBER($E549))),"Quantité non reconnue",IF(AND($P549="au prix",NOT(ISNUMBER($Q549))),"Prix sur devis à saisir (colonne I)",IF($S549="","Règle à compléter (onglet Règles)",""))))))))))</f>
        <v/>
      </c>
    </row>
    <row r="550" customFormat="false" ht="15" hidden="false" customHeight="false" outlineLevel="0" collapsed="false">
      <c r="A550" s="23"/>
      <c r="I550" s="24"/>
      <c r="J550" s="24"/>
      <c r="N550" s="25"/>
      <c r="O550" s="26" t="str">
        <f aca="false">IF($G550="","",IFERROR(INDEX(Prestations!$F$5:$F$256,MATCH($G550,Prestations!$B$5:$B$256,0)),"?"))</f>
        <v/>
      </c>
      <c r="P550" s="26" t="str">
        <f aca="false">IF($O550="","",IF($O550="?","?",IFERROR(INDEX(Règles!$C$5:$C$17,MATCH($O550,Règles!$A$5:$A$17,0)),"?")))</f>
        <v/>
      </c>
      <c r="Q550" s="27" t="str">
        <f aca="false">IF($G550="","",IF(ISNUMBER($I550),$I550,IFERROR(IF(ISNUMBER(INDEX(Prestations!$E$5:$E$256,MATCH($G550,Prestations!$B$5:$B$256,0))),INDEX(Prestations!$E$5:$E$256,MATCH($G550,Prestations!$B$5:$B$256,0)),""),"")))</f>
        <v/>
      </c>
      <c r="R550" s="27" t="str">
        <f aca="false">IFERROR(IF(ISNUMBER($Q550),$Q550*IF($E550="",1,$E550),""),"")</f>
        <v/>
      </c>
      <c r="S550" s="28" t="str">
        <f aca="false">IFERROR(IF($P550="au nombre",IF(N(INDEX(Règles!$D$5:$D$17,MATCH($O550,Règles!$A$5:$A$17,0)))&gt;0,IF($E550="",1,$E550)/INDEX(Règles!$D$5:$D$17,MATCH($O550,Règles!$A$5:$A$17,0)),""),IF($P550="au prix",IF(AND(ISNUMBER($R550),N(INDEX(Règles!$E$5:$E$17,MATCH($O550,Règles!$A$5:$A$17,0)))&gt;0),$R550/INDEX(Règles!$E$5:$E$17,MATCH($O550,Règles!$A$5:$A$17,0)),""),IF(OR($P550="ne compte pas",$P550="absence"),0,""))),"")</f>
        <v/>
      </c>
      <c r="T550" s="26" t="n">
        <f aca="false">IF(AND(ISNUMBER($A550),$B550&lt;&gt;"",$G550&lt;&gt;"",$P550&lt;&gt;"absence"),1,0)</f>
        <v>0</v>
      </c>
      <c r="U550" s="26" t="n">
        <f aca="false">IF($T550=1,IF(COUNTIFS($B$2:$B550,$B550,$A$2:$A550,$A550,$T$2:$T550,1)=1,1,0),0)</f>
        <v>0</v>
      </c>
      <c r="V550" s="29" t="str">
        <f aca="false">IF(AND($A550="",$B550="",$G550=""),"",IF(NOT(ISNUMBER($A550)),"Date manquante ou non reconnue",IF($B550="","Technicien manquant",IF(COUNTIF(Production!$A$7:$A$21,$B550)=0,"Technicien absent de la liste (onglet Production)",IF($G550="","Code BPU manquant (colonne G)",IF($O550="?","Code BPU inconnu (onglet Prestations)",IF($P550="?","Catégorie inconnue (onglet Règles)",IF(AND($E550&lt;&gt;"",NOT(ISNUMBER($E550))),"Quantité non reconnue",IF(AND($P550="au prix",NOT(ISNUMBER($Q550))),"Prix sur devis à saisir (colonne I)",IF($S550="","Règle à compléter (onglet Règles)",""))))))))))</f>
        <v/>
      </c>
    </row>
    <row r="551" customFormat="false" ht="15" hidden="false" customHeight="false" outlineLevel="0" collapsed="false">
      <c r="A551" s="23"/>
      <c r="I551" s="24"/>
      <c r="J551" s="24"/>
      <c r="N551" s="25"/>
      <c r="O551" s="26" t="str">
        <f aca="false">IF($G551="","",IFERROR(INDEX(Prestations!$F$5:$F$256,MATCH($G551,Prestations!$B$5:$B$256,0)),"?"))</f>
        <v/>
      </c>
      <c r="P551" s="26" t="str">
        <f aca="false">IF($O551="","",IF($O551="?","?",IFERROR(INDEX(Règles!$C$5:$C$17,MATCH($O551,Règles!$A$5:$A$17,0)),"?")))</f>
        <v/>
      </c>
      <c r="Q551" s="27" t="str">
        <f aca="false">IF($G551="","",IF(ISNUMBER($I551),$I551,IFERROR(IF(ISNUMBER(INDEX(Prestations!$E$5:$E$256,MATCH($G551,Prestations!$B$5:$B$256,0))),INDEX(Prestations!$E$5:$E$256,MATCH($G551,Prestations!$B$5:$B$256,0)),""),"")))</f>
        <v/>
      </c>
      <c r="R551" s="27" t="str">
        <f aca="false">IFERROR(IF(ISNUMBER($Q551),$Q551*IF($E551="",1,$E551),""),"")</f>
        <v/>
      </c>
      <c r="S551" s="28" t="str">
        <f aca="false">IFERROR(IF($P551="au nombre",IF(N(INDEX(Règles!$D$5:$D$17,MATCH($O551,Règles!$A$5:$A$17,0)))&gt;0,IF($E551="",1,$E551)/INDEX(Règles!$D$5:$D$17,MATCH($O551,Règles!$A$5:$A$17,0)),""),IF($P551="au prix",IF(AND(ISNUMBER($R551),N(INDEX(Règles!$E$5:$E$17,MATCH($O551,Règles!$A$5:$A$17,0)))&gt;0),$R551/INDEX(Règles!$E$5:$E$17,MATCH($O551,Règles!$A$5:$A$17,0)),""),IF(OR($P551="ne compte pas",$P551="absence"),0,""))),"")</f>
        <v/>
      </c>
      <c r="T551" s="26" t="n">
        <f aca="false">IF(AND(ISNUMBER($A551),$B551&lt;&gt;"",$G551&lt;&gt;"",$P551&lt;&gt;"absence"),1,0)</f>
        <v>0</v>
      </c>
      <c r="U551" s="26" t="n">
        <f aca="false">IF($T551=1,IF(COUNTIFS($B$2:$B551,$B551,$A$2:$A551,$A551,$T$2:$T551,1)=1,1,0),0)</f>
        <v>0</v>
      </c>
      <c r="V551" s="29" t="str">
        <f aca="false">IF(AND($A551="",$B551="",$G551=""),"",IF(NOT(ISNUMBER($A551)),"Date manquante ou non reconnue",IF($B551="","Technicien manquant",IF(COUNTIF(Production!$A$7:$A$21,$B551)=0,"Technicien absent de la liste (onglet Production)",IF($G551="","Code BPU manquant (colonne G)",IF($O551="?","Code BPU inconnu (onglet Prestations)",IF($P551="?","Catégorie inconnue (onglet Règles)",IF(AND($E551&lt;&gt;"",NOT(ISNUMBER($E551))),"Quantité non reconnue",IF(AND($P551="au prix",NOT(ISNUMBER($Q551))),"Prix sur devis à saisir (colonne I)",IF($S551="","Règle à compléter (onglet Règles)",""))))))))))</f>
        <v/>
      </c>
    </row>
    <row r="552" customFormat="false" ht="15" hidden="false" customHeight="false" outlineLevel="0" collapsed="false">
      <c r="A552" s="23"/>
      <c r="I552" s="24"/>
      <c r="J552" s="24"/>
      <c r="N552" s="25"/>
      <c r="O552" s="26" t="str">
        <f aca="false">IF($G552="","",IFERROR(INDEX(Prestations!$F$5:$F$256,MATCH($G552,Prestations!$B$5:$B$256,0)),"?"))</f>
        <v/>
      </c>
      <c r="P552" s="26" t="str">
        <f aca="false">IF($O552="","",IF($O552="?","?",IFERROR(INDEX(Règles!$C$5:$C$17,MATCH($O552,Règles!$A$5:$A$17,0)),"?")))</f>
        <v/>
      </c>
      <c r="Q552" s="27" t="str">
        <f aca="false">IF($G552="","",IF(ISNUMBER($I552),$I552,IFERROR(IF(ISNUMBER(INDEX(Prestations!$E$5:$E$256,MATCH($G552,Prestations!$B$5:$B$256,0))),INDEX(Prestations!$E$5:$E$256,MATCH($G552,Prestations!$B$5:$B$256,0)),""),"")))</f>
        <v/>
      </c>
      <c r="R552" s="27" t="str">
        <f aca="false">IFERROR(IF(ISNUMBER($Q552),$Q552*IF($E552="",1,$E552),""),"")</f>
        <v/>
      </c>
      <c r="S552" s="28" t="str">
        <f aca="false">IFERROR(IF($P552="au nombre",IF(N(INDEX(Règles!$D$5:$D$17,MATCH($O552,Règles!$A$5:$A$17,0)))&gt;0,IF($E552="",1,$E552)/INDEX(Règles!$D$5:$D$17,MATCH($O552,Règles!$A$5:$A$17,0)),""),IF($P552="au prix",IF(AND(ISNUMBER($R552),N(INDEX(Règles!$E$5:$E$17,MATCH($O552,Règles!$A$5:$A$17,0)))&gt;0),$R552/INDEX(Règles!$E$5:$E$17,MATCH($O552,Règles!$A$5:$A$17,0)),""),IF(OR($P552="ne compte pas",$P552="absence"),0,""))),"")</f>
        <v/>
      </c>
      <c r="T552" s="26" t="n">
        <f aca="false">IF(AND(ISNUMBER($A552),$B552&lt;&gt;"",$G552&lt;&gt;"",$P552&lt;&gt;"absence"),1,0)</f>
        <v>0</v>
      </c>
      <c r="U552" s="26" t="n">
        <f aca="false">IF($T552=1,IF(COUNTIFS($B$2:$B552,$B552,$A$2:$A552,$A552,$T$2:$T552,1)=1,1,0),0)</f>
        <v>0</v>
      </c>
      <c r="V552" s="29" t="str">
        <f aca="false">IF(AND($A552="",$B552="",$G552=""),"",IF(NOT(ISNUMBER($A552)),"Date manquante ou non reconnue",IF($B552="","Technicien manquant",IF(COUNTIF(Production!$A$7:$A$21,$B552)=0,"Technicien absent de la liste (onglet Production)",IF($G552="","Code BPU manquant (colonne G)",IF($O552="?","Code BPU inconnu (onglet Prestations)",IF($P552="?","Catégorie inconnue (onglet Règles)",IF(AND($E552&lt;&gt;"",NOT(ISNUMBER($E552))),"Quantité non reconnue",IF(AND($P552="au prix",NOT(ISNUMBER($Q552))),"Prix sur devis à saisir (colonne I)",IF($S552="","Règle à compléter (onglet Règles)",""))))))))))</f>
        <v/>
      </c>
    </row>
    <row r="553" customFormat="false" ht="15" hidden="false" customHeight="false" outlineLevel="0" collapsed="false">
      <c r="A553" s="23"/>
      <c r="I553" s="24"/>
      <c r="J553" s="24"/>
      <c r="N553" s="25"/>
      <c r="O553" s="26" t="str">
        <f aca="false">IF($G553="","",IFERROR(INDEX(Prestations!$F$5:$F$256,MATCH($G553,Prestations!$B$5:$B$256,0)),"?"))</f>
        <v/>
      </c>
      <c r="P553" s="26" t="str">
        <f aca="false">IF($O553="","",IF($O553="?","?",IFERROR(INDEX(Règles!$C$5:$C$17,MATCH($O553,Règles!$A$5:$A$17,0)),"?")))</f>
        <v/>
      </c>
      <c r="Q553" s="27" t="str">
        <f aca="false">IF($G553="","",IF(ISNUMBER($I553),$I553,IFERROR(IF(ISNUMBER(INDEX(Prestations!$E$5:$E$256,MATCH($G553,Prestations!$B$5:$B$256,0))),INDEX(Prestations!$E$5:$E$256,MATCH($G553,Prestations!$B$5:$B$256,0)),""),"")))</f>
        <v/>
      </c>
      <c r="R553" s="27" t="str">
        <f aca="false">IFERROR(IF(ISNUMBER($Q553),$Q553*IF($E553="",1,$E553),""),"")</f>
        <v/>
      </c>
      <c r="S553" s="28" t="str">
        <f aca="false">IFERROR(IF($P553="au nombre",IF(N(INDEX(Règles!$D$5:$D$17,MATCH($O553,Règles!$A$5:$A$17,0)))&gt;0,IF($E553="",1,$E553)/INDEX(Règles!$D$5:$D$17,MATCH($O553,Règles!$A$5:$A$17,0)),""),IF($P553="au prix",IF(AND(ISNUMBER($R553),N(INDEX(Règles!$E$5:$E$17,MATCH($O553,Règles!$A$5:$A$17,0)))&gt;0),$R553/INDEX(Règles!$E$5:$E$17,MATCH($O553,Règles!$A$5:$A$17,0)),""),IF(OR($P553="ne compte pas",$P553="absence"),0,""))),"")</f>
        <v/>
      </c>
      <c r="T553" s="26" t="n">
        <f aca="false">IF(AND(ISNUMBER($A553),$B553&lt;&gt;"",$G553&lt;&gt;"",$P553&lt;&gt;"absence"),1,0)</f>
        <v>0</v>
      </c>
      <c r="U553" s="26" t="n">
        <f aca="false">IF($T553=1,IF(COUNTIFS($B$2:$B553,$B553,$A$2:$A553,$A553,$T$2:$T553,1)=1,1,0),0)</f>
        <v>0</v>
      </c>
      <c r="V553" s="29" t="str">
        <f aca="false">IF(AND($A553="",$B553="",$G553=""),"",IF(NOT(ISNUMBER($A553)),"Date manquante ou non reconnue",IF($B553="","Technicien manquant",IF(COUNTIF(Production!$A$7:$A$21,$B553)=0,"Technicien absent de la liste (onglet Production)",IF($G553="","Code BPU manquant (colonne G)",IF($O553="?","Code BPU inconnu (onglet Prestations)",IF($P553="?","Catégorie inconnue (onglet Règles)",IF(AND($E553&lt;&gt;"",NOT(ISNUMBER($E553))),"Quantité non reconnue",IF(AND($P553="au prix",NOT(ISNUMBER($Q553))),"Prix sur devis à saisir (colonne I)",IF($S553="","Règle à compléter (onglet Règles)",""))))))))))</f>
        <v/>
      </c>
    </row>
    <row r="554" customFormat="false" ht="15" hidden="false" customHeight="false" outlineLevel="0" collapsed="false">
      <c r="A554" s="23"/>
      <c r="I554" s="24"/>
      <c r="J554" s="24"/>
      <c r="N554" s="25"/>
      <c r="O554" s="26" t="str">
        <f aca="false">IF($G554="","",IFERROR(INDEX(Prestations!$F$5:$F$256,MATCH($G554,Prestations!$B$5:$B$256,0)),"?"))</f>
        <v/>
      </c>
      <c r="P554" s="26" t="str">
        <f aca="false">IF($O554="","",IF($O554="?","?",IFERROR(INDEX(Règles!$C$5:$C$17,MATCH($O554,Règles!$A$5:$A$17,0)),"?")))</f>
        <v/>
      </c>
      <c r="Q554" s="27" t="str">
        <f aca="false">IF($G554="","",IF(ISNUMBER($I554),$I554,IFERROR(IF(ISNUMBER(INDEX(Prestations!$E$5:$E$256,MATCH($G554,Prestations!$B$5:$B$256,0))),INDEX(Prestations!$E$5:$E$256,MATCH($G554,Prestations!$B$5:$B$256,0)),""),"")))</f>
        <v/>
      </c>
      <c r="R554" s="27" t="str">
        <f aca="false">IFERROR(IF(ISNUMBER($Q554),$Q554*IF($E554="",1,$E554),""),"")</f>
        <v/>
      </c>
      <c r="S554" s="28" t="str">
        <f aca="false">IFERROR(IF($P554="au nombre",IF(N(INDEX(Règles!$D$5:$D$17,MATCH($O554,Règles!$A$5:$A$17,0)))&gt;0,IF($E554="",1,$E554)/INDEX(Règles!$D$5:$D$17,MATCH($O554,Règles!$A$5:$A$17,0)),""),IF($P554="au prix",IF(AND(ISNUMBER($R554),N(INDEX(Règles!$E$5:$E$17,MATCH($O554,Règles!$A$5:$A$17,0)))&gt;0),$R554/INDEX(Règles!$E$5:$E$17,MATCH($O554,Règles!$A$5:$A$17,0)),""),IF(OR($P554="ne compte pas",$P554="absence"),0,""))),"")</f>
        <v/>
      </c>
      <c r="T554" s="26" t="n">
        <f aca="false">IF(AND(ISNUMBER($A554),$B554&lt;&gt;"",$G554&lt;&gt;"",$P554&lt;&gt;"absence"),1,0)</f>
        <v>0</v>
      </c>
      <c r="U554" s="26" t="n">
        <f aca="false">IF($T554=1,IF(COUNTIFS($B$2:$B554,$B554,$A$2:$A554,$A554,$T$2:$T554,1)=1,1,0),0)</f>
        <v>0</v>
      </c>
      <c r="V554" s="29" t="str">
        <f aca="false">IF(AND($A554="",$B554="",$G554=""),"",IF(NOT(ISNUMBER($A554)),"Date manquante ou non reconnue",IF($B554="","Technicien manquant",IF(COUNTIF(Production!$A$7:$A$21,$B554)=0,"Technicien absent de la liste (onglet Production)",IF($G554="","Code BPU manquant (colonne G)",IF($O554="?","Code BPU inconnu (onglet Prestations)",IF($P554="?","Catégorie inconnue (onglet Règles)",IF(AND($E554&lt;&gt;"",NOT(ISNUMBER($E554))),"Quantité non reconnue",IF(AND($P554="au prix",NOT(ISNUMBER($Q554))),"Prix sur devis à saisir (colonne I)",IF($S554="","Règle à compléter (onglet Règles)",""))))))))))</f>
        <v/>
      </c>
    </row>
    <row r="555" customFormat="false" ht="15" hidden="false" customHeight="false" outlineLevel="0" collapsed="false">
      <c r="A555" s="23"/>
      <c r="I555" s="24"/>
      <c r="J555" s="24"/>
      <c r="N555" s="25"/>
      <c r="O555" s="26" t="str">
        <f aca="false">IF($G555="","",IFERROR(INDEX(Prestations!$F$5:$F$256,MATCH($G555,Prestations!$B$5:$B$256,0)),"?"))</f>
        <v/>
      </c>
      <c r="P555" s="26" t="str">
        <f aca="false">IF($O555="","",IF($O555="?","?",IFERROR(INDEX(Règles!$C$5:$C$17,MATCH($O555,Règles!$A$5:$A$17,0)),"?")))</f>
        <v/>
      </c>
      <c r="Q555" s="27" t="str">
        <f aca="false">IF($G555="","",IF(ISNUMBER($I555),$I555,IFERROR(IF(ISNUMBER(INDEX(Prestations!$E$5:$E$256,MATCH($G555,Prestations!$B$5:$B$256,0))),INDEX(Prestations!$E$5:$E$256,MATCH($G555,Prestations!$B$5:$B$256,0)),""),"")))</f>
        <v/>
      </c>
      <c r="R555" s="27" t="str">
        <f aca="false">IFERROR(IF(ISNUMBER($Q555),$Q555*IF($E555="",1,$E555),""),"")</f>
        <v/>
      </c>
      <c r="S555" s="28" t="str">
        <f aca="false">IFERROR(IF($P555="au nombre",IF(N(INDEX(Règles!$D$5:$D$17,MATCH($O555,Règles!$A$5:$A$17,0)))&gt;0,IF($E555="",1,$E555)/INDEX(Règles!$D$5:$D$17,MATCH($O555,Règles!$A$5:$A$17,0)),""),IF($P555="au prix",IF(AND(ISNUMBER($R555),N(INDEX(Règles!$E$5:$E$17,MATCH($O555,Règles!$A$5:$A$17,0)))&gt;0),$R555/INDEX(Règles!$E$5:$E$17,MATCH($O555,Règles!$A$5:$A$17,0)),""),IF(OR($P555="ne compte pas",$P555="absence"),0,""))),"")</f>
        <v/>
      </c>
      <c r="T555" s="26" t="n">
        <f aca="false">IF(AND(ISNUMBER($A555),$B555&lt;&gt;"",$G555&lt;&gt;"",$P555&lt;&gt;"absence"),1,0)</f>
        <v>0</v>
      </c>
      <c r="U555" s="26" t="n">
        <f aca="false">IF($T555=1,IF(COUNTIFS($B$2:$B555,$B555,$A$2:$A555,$A555,$T$2:$T555,1)=1,1,0),0)</f>
        <v>0</v>
      </c>
      <c r="V555" s="29" t="str">
        <f aca="false">IF(AND($A555="",$B555="",$G555=""),"",IF(NOT(ISNUMBER($A555)),"Date manquante ou non reconnue",IF($B555="","Technicien manquant",IF(COUNTIF(Production!$A$7:$A$21,$B555)=0,"Technicien absent de la liste (onglet Production)",IF($G555="","Code BPU manquant (colonne G)",IF($O555="?","Code BPU inconnu (onglet Prestations)",IF($P555="?","Catégorie inconnue (onglet Règles)",IF(AND($E555&lt;&gt;"",NOT(ISNUMBER($E555))),"Quantité non reconnue",IF(AND($P555="au prix",NOT(ISNUMBER($Q555))),"Prix sur devis à saisir (colonne I)",IF($S555="","Règle à compléter (onglet Règles)",""))))))))))</f>
        <v/>
      </c>
    </row>
    <row r="556" customFormat="false" ht="15" hidden="false" customHeight="false" outlineLevel="0" collapsed="false">
      <c r="A556" s="23"/>
      <c r="I556" s="24"/>
      <c r="J556" s="24"/>
      <c r="N556" s="25"/>
      <c r="O556" s="26" t="str">
        <f aca="false">IF($G556="","",IFERROR(INDEX(Prestations!$F$5:$F$256,MATCH($G556,Prestations!$B$5:$B$256,0)),"?"))</f>
        <v/>
      </c>
      <c r="P556" s="26" t="str">
        <f aca="false">IF($O556="","",IF($O556="?","?",IFERROR(INDEX(Règles!$C$5:$C$17,MATCH($O556,Règles!$A$5:$A$17,0)),"?")))</f>
        <v/>
      </c>
      <c r="Q556" s="27" t="str">
        <f aca="false">IF($G556="","",IF(ISNUMBER($I556),$I556,IFERROR(IF(ISNUMBER(INDEX(Prestations!$E$5:$E$256,MATCH($G556,Prestations!$B$5:$B$256,0))),INDEX(Prestations!$E$5:$E$256,MATCH($G556,Prestations!$B$5:$B$256,0)),""),"")))</f>
        <v/>
      </c>
      <c r="R556" s="27" t="str">
        <f aca="false">IFERROR(IF(ISNUMBER($Q556),$Q556*IF($E556="",1,$E556),""),"")</f>
        <v/>
      </c>
      <c r="S556" s="28" t="str">
        <f aca="false">IFERROR(IF($P556="au nombre",IF(N(INDEX(Règles!$D$5:$D$17,MATCH($O556,Règles!$A$5:$A$17,0)))&gt;0,IF($E556="",1,$E556)/INDEX(Règles!$D$5:$D$17,MATCH($O556,Règles!$A$5:$A$17,0)),""),IF($P556="au prix",IF(AND(ISNUMBER($R556),N(INDEX(Règles!$E$5:$E$17,MATCH($O556,Règles!$A$5:$A$17,0)))&gt;0),$R556/INDEX(Règles!$E$5:$E$17,MATCH($O556,Règles!$A$5:$A$17,0)),""),IF(OR($P556="ne compte pas",$P556="absence"),0,""))),"")</f>
        <v/>
      </c>
      <c r="T556" s="26" t="n">
        <f aca="false">IF(AND(ISNUMBER($A556),$B556&lt;&gt;"",$G556&lt;&gt;"",$P556&lt;&gt;"absence"),1,0)</f>
        <v>0</v>
      </c>
      <c r="U556" s="26" t="n">
        <f aca="false">IF($T556=1,IF(COUNTIFS($B$2:$B556,$B556,$A$2:$A556,$A556,$T$2:$T556,1)=1,1,0),0)</f>
        <v>0</v>
      </c>
      <c r="V556" s="29" t="str">
        <f aca="false">IF(AND($A556="",$B556="",$G556=""),"",IF(NOT(ISNUMBER($A556)),"Date manquante ou non reconnue",IF($B556="","Technicien manquant",IF(COUNTIF(Production!$A$7:$A$21,$B556)=0,"Technicien absent de la liste (onglet Production)",IF($G556="","Code BPU manquant (colonne G)",IF($O556="?","Code BPU inconnu (onglet Prestations)",IF($P556="?","Catégorie inconnue (onglet Règles)",IF(AND($E556&lt;&gt;"",NOT(ISNUMBER($E556))),"Quantité non reconnue",IF(AND($P556="au prix",NOT(ISNUMBER($Q556))),"Prix sur devis à saisir (colonne I)",IF($S556="","Règle à compléter (onglet Règles)",""))))))))))</f>
        <v/>
      </c>
    </row>
    <row r="557" customFormat="false" ht="15" hidden="false" customHeight="false" outlineLevel="0" collapsed="false">
      <c r="A557" s="23"/>
      <c r="I557" s="24"/>
      <c r="J557" s="24"/>
      <c r="N557" s="25"/>
      <c r="O557" s="26" t="str">
        <f aca="false">IF($G557="","",IFERROR(INDEX(Prestations!$F$5:$F$256,MATCH($G557,Prestations!$B$5:$B$256,0)),"?"))</f>
        <v/>
      </c>
      <c r="P557" s="26" t="str">
        <f aca="false">IF($O557="","",IF($O557="?","?",IFERROR(INDEX(Règles!$C$5:$C$17,MATCH($O557,Règles!$A$5:$A$17,0)),"?")))</f>
        <v/>
      </c>
      <c r="Q557" s="27" t="str">
        <f aca="false">IF($G557="","",IF(ISNUMBER($I557),$I557,IFERROR(IF(ISNUMBER(INDEX(Prestations!$E$5:$E$256,MATCH($G557,Prestations!$B$5:$B$256,0))),INDEX(Prestations!$E$5:$E$256,MATCH($G557,Prestations!$B$5:$B$256,0)),""),"")))</f>
        <v/>
      </c>
      <c r="R557" s="27" t="str">
        <f aca="false">IFERROR(IF(ISNUMBER($Q557),$Q557*IF($E557="",1,$E557),""),"")</f>
        <v/>
      </c>
      <c r="S557" s="28" t="str">
        <f aca="false">IFERROR(IF($P557="au nombre",IF(N(INDEX(Règles!$D$5:$D$17,MATCH($O557,Règles!$A$5:$A$17,0)))&gt;0,IF($E557="",1,$E557)/INDEX(Règles!$D$5:$D$17,MATCH($O557,Règles!$A$5:$A$17,0)),""),IF($P557="au prix",IF(AND(ISNUMBER($R557),N(INDEX(Règles!$E$5:$E$17,MATCH($O557,Règles!$A$5:$A$17,0)))&gt;0),$R557/INDEX(Règles!$E$5:$E$17,MATCH($O557,Règles!$A$5:$A$17,0)),""),IF(OR($P557="ne compte pas",$P557="absence"),0,""))),"")</f>
        <v/>
      </c>
      <c r="T557" s="26" t="n">
        <f aca="false">IF(AND(ISNUMBER($A557),$B557&lt;&gt;"",$G557&lt;&gt;"",$P557&lt;&gt;"absence"),1,0)</f>
        <v>0</v>
      </c>
      <c r="U557" s="26" t="n">
        <f aca="false">IF($T557=1,IF(COUNTIFS($B$2:$B557,$B557,$A$2:$A557,$A557,$T$2:$T557,1)=1,1,0),0)</f>
        <v>0</v>
      </c>
      <c r="V557" s="29" t="str">
        <f aca="false">IF(AND($A557="",$B557="",$G557=""),"",IF(NOT(ISNUMBER($A557)),"Date manquante ou non reconnue",IF($B557="","Technicien manquant",IF(COUNTIF(Production!$A$7:$A$21,$B557)=0,"Technicien absent de la liste (onglet Production)",IF($G557="","Code BPU manquant (colonne G)",IF($O557="?","Code BPU inconnu (onglet Prestations)",IF($P557="?","Catégorie inconnue (onglet Règles)",IF(AND($E557&lt;&gt;"",NOT(ISNUMBER($E557))),"Quantité non reconnue",IF(AND($P557="au prix",NOT(ISNUMBER($Q557))),"Prix sur devis à saisir (colonne I)",IF($S557="","Règle à compléter (onglet Règles)",""))))))))))</f>
        <v/>
      </c>
    </row>
    <row r="558" customFormat="false" ht="15" hidden="false" customHeight="false" outlineLevel="0" collapsed="false">
      <c r="A558" s="23"/>
      <c r="I558" s="24"/>
      <c r="J558" s="24"/>
      <c r="N558" s="25"/>
      <c r="O558" s="26" t="str">
        <f aca="false">IF($G558="","",IFERROR(INDEX(Prestations!$F$5:$F$256,MATCH($G558,Prestations!$B$5:$B$256,0)),"?"))</f>
        <v/>
      </c>
      <c r="P558" s="26" t="str">
        <f aca="false">IF($O558="","",IF($O558="?","?",IFERROR(INDEX(Règles!$C$5:$C$17,MATCH($O558,Règles!$A$5:$A$17,0)),"?")))</f>
        <v/>
      </c>
      <c r="Q558" s="27" t="str">
        <f aca="false">IF($G558="","",IF(ISNUMBER($I558),$I558,IFERROR(IF(ISNUMBER(INDEX(Prestations!$E$5:$E$256,MATCH($G558,Prestations!$B$5:$B$256,0))),INDEX(Prestations!$E$5:$E$256,MATCH($G558,Prestations!$B$5:$B$256,0)),""),"")))</f>
        <v/>
      </c>
      <c r="R558" s="27" t="str">
        <f aca="false">IFERROR(IF(ISNUMBER($Q558),$Q558*IF($E558="",1,$E558),""),"")</f>
        <v/>
      </c>
      <c r="S558" s="28" t="str">
        <f aca="false">IFERROR(IF($P558="au nombre",IF(N(INDEX(Règles!$D$5:$D$17,MATCH($O558,Règles!$A$5:$A$17,0)))&gt;0,IF($E558="",1,$E558)/INDEX(Règles!$D$5:$D$17,MATCH($O558,Règles!$A$5:$A$17,0)),""),IF($P558="au prix",IF(AND(ISNUMBER($R558),N(INDEX(Règles!$E$5:$E$17,MATCH($O558,Règles!$A$5:$A$17,0)))&gt;0),$R558/INDEX(Règles!$E$5:$E$17,MATCH($O558,Règles!$A$5:$A$17,0)),""),IF(OR($P558="ne compte pas",$P558="absence"),0,""))),"")</f>
        <v/>
      </c>
      <c r="T558" s="26" t="n">
        <f aca="false">IF(AND(ISNUMBER($A558),$B558&lt;&gt;"",$G558&lt;&gt;"",$P558&lt;&gt;"absence"),1,0)</f>
        <v>0</v>
      </c>
      <c r="U558" s="26" t="n">
        <f aca="false">IF($T558=1,IF(COUNTIFS($B$2:$B558,$B558,$A$2:$A558,$A558,$T$2:$T558,1)=1,1,0),0)</f>
        <v>0</v>
      </c>
      <c r="V558" s="29" t="str">
        <f aca="false">IF(AND($A558="",$B558="",$G558=""),"",IF(NOT(ISNUMBER($A558)),"Date manquante ou non reconnue",IF($B558="","Technicien manquant",IF(COUNTIF(Production!$A$7:$A$21,$B558)=0,"Technicien absent de la liste (onglet Production)",IF($G558="","Code BPU manquant (colonne G)",IF($O558="?","Code BPU inconnu (onglet Prestations)",IF($P558="?","Catégorie inconnue (onglet Règles)",IF(AND($E558&lt;&gt;"",NOT(ISNUMBER($E558))),"Quantité non reconnue",IF(AND($P558="au prix",NOT(ISNUMBER($Q558))),"Prix sur devis à saisir (colonne I)",IF($S558="","Règle à compléter (onglet Règles)",""))))))))))</f>
        <v/>
      </c>
    </row>
    <row r="559" customFormat="false" ht="15" hidden="false" customHeight="false" outlineLevel="0" collapsed="false">
      <c r="A559" s="23"/>
      <c r="I559" s="24"/>
      <c r="J559" s="24"/>
      <c r="N559" s="25"/>
      <c r="O559" s="26" t="str">
        <f aca="false">IF($G559="","",IFERROR(INDEX(Prestations!$F$5:$F$256,MATCH($G559,Prestations!$B$5:$B$256,0)),"?"))</f>
        <v/>
      </c>
      <c r="P559" s="26" t="str">
        <f aca="false">IF($O559="","",IF($O559="?","?",IFERROR(INDEX(Règles!$C$5:$C$17,MATCH($O559,Règles!$A$5:$A$17,0)),"?")))</f>
        <v/>
      </c>
      <c r="Q559" s="27" t="str">
        <f aca="false">IF($G559="","",IF(ISNUMBER($I559),$I559,IFERROR(IF(ISNUMBER(INDEX(Prestations!$E$5:$E$256,MATCH($G559,Prestations!$B$5:$B$256,0))),INDEX(Prestations!$E$5:$E$256,MATCH($G559,Prestations!$B$5:$B$256,0)),""),"")))</f>
        <v/>
      </c>
      <c r="R559" s="27" t="str">
        <f aca="false">IFERROR(IF(ISNUMBER($Q559),$Q559*IF($E559="",1,$E559),""),"")</f>
        <v/>
      </c>
      <c r="S559" s="28" t="str">
        <f aca="false">IFERROR(IF($P559="au nombre",IF(N(INDEX(Règles!$D$5:$D$17,MATCH($O559,Règles!$A$5:$A$17,0)))&gt;0,IF($E559="",1,$E559)/INDEX(Règles!$D$5:$D$17,MATCH($O559,Règles!$A$5:$A$17,0)),""),IF($P559="au prix",IF(AND(ISNUMBER($R559),N(INDEX(Règles!$E$5:$E$17,MATCH($O559,Règles!$A$5:$A$17,0)))&gt;0),$R559/INDEX(Règles!$E$5:$E$17,MATCH($O559,Règles!$A$5:$A$17,0)),""),IF(OR($P559="ne compte pas",$P559="absence"),0,""))),"")</f>
        <v/>
      </c>
      <c r="T559" s="26" t="n">
        <f aca="false">IF(AND(ISNUMBER($A559),$B559&lt;&gt;"",$G559&lt;&gt;"",$P559&lt;&gt;"absence"),1,0)</f>
        <v>0</v>
      </c>
      <c r="U559" s="26" t="n">
        <f aca="false">IF($T559=1,IF(COUNTIFS($B$2:$B559,$B559,$A$2:$A559,$A559,$T$2:$T559,1)=1,1,0),0)</f>
        <v>0</v>
      </c>
      <c r="V559" s="29" t="str">
        <f aca="false">IF(AND($A559="",$B559="",$G559=""),"",IF(NOT(ISNUMBER($A559)),"Date manquante ou non reconnue",IF($B559="","Technicien manquant",IF(COUNTIF(Production!$A$7:$A$21,$B559)=0,"Technicien absent de la liste (onglet Production)",IF($G559="","Code BPU manquant (colonne G)",IF($O559="?","Code BPU inconnu (onglet Prestations)",IF($P559="?","Catégorie inconnue (onglet Règles)",IF(AND($E559&lt;&gt;"",NOT(ISNUMBER($E559))),"Quantité non reconnue",IF(AND($P559="au prix",NOT(ISNUMBER($Q559))),"Prix sur devis à saisir (colonne I)",IF($S559="","Règle à compléter (onglet Règles)",""))))))))))</f>
        <v/>
      </c>
    </row>
    <row r="560" customFormat="false" ht="15" hidden="false" customHeight="false" outlineLevel="0" collapsed="false">
      <c r="A560" s="23"/>
      <c r="I560" s="24"/>
      <c r="J560" s="24"/>
      <c r="N560" s="25"/>
      <c r="O560" s="26" t="str">
        <f aca="false">IF($G560="","",IFERROR(INDEX(Prestations!$F$5:$F$256,MATCH($G560,Prestations!$B$5:$B$256,0)),"?"))</f>
        <v/>
      </c>
      <c r="P560" s="26" t="str">
        <f aca="false">IF($O560="","",IF($O560="?","?",IFERROR(INDEX(Règles!$C$5:$C$17,MATCH($O560,Règles!$A$5:$A$17,0)),"?")))</f>
        <v/>
      </c>
      <c r="Q560" s="27" t="str">
        <f aca="false">IF($G560="","",IF(ISNUMBER($I560),$I560,IFERROR(IF(ISNUMBER(INDEX(Prestations!$E$5:$E$256,MATCH($G560,Prestations!$B$5:$B$256,0))),INDEX(Prestations!$E$5:$E$256,MATCH($G560,Prestations!$B$5:$B$256,0)),""),"")))</f>
        <v/>
      </c>
      <c r="R560" s="27" t="str">
        <f aca="false">IFERROR(IF(ISNUMBER($Q560),$Q560*IF($E560="",1,$E560),""),"")</f>
        <v/>
      </c>
      <c r="S560" s="28" t="str">
        <f aca="false">IFERROR(IF($P560="au nombre",IF(N(INDEX(Règles!$D$5:$D$17,MATCH($O560,Règles!$A$5:$A$17,0)))&gt;0,IF($E560="",1,$E560)/INDEX(Règles!$D$5:$D$17,MATCH($O560,Règles!$A$5:$A$17,0)),""),IF($P560="au prix",IF(AND(ISNUMBER($R560),N(INDEX(Règles!$E$5:$E$17,MATCH($O560,Règles!$A$5:$A$17,0)))&gt;0),$R560/INDEX(Règles!$E$5:$E$17,MATCH($O560,Règles!$A$5:$A$17,0)),""),IF(OR($P560="ne compte pas",$P560="absence"),0,""))),"")</f>
        <v/>
      </c>
      <c r="T560" s="26" t="n">
        <f aca="false">IF(AND(ISNUMBER($A560),$B560&lt;&gt;"",$G560&lt;&gt;"",$P560&lt;&gt;"absence"),1,0)</f>
        <v>0</v>
      </c>
      <c r="U560" s="26" t="n">
        <f aca="false">IF($T560=1,IF(COUNTIFS($B$2:$B560,$B560,$A$2:$A560,$A560,$T$2:$T560,1)=1,1,0),0)</f>
        <v>0</v>
      </c>
      <c r="V560" s="29" t="str">
        <f aca="false">IF(AND($A560="",$B560="",$G560=""),"",IF(NOT(ISNUMBER($A560)),"Date manquante ou non reconnue",IF($B560="","Technicien manquant",IF(COUNTIF(Production!$A$7:$A$21,$B560)=0,"Technicien absent de la liste (onglet Production)",IF($G560="","Code BPU manquant (colonne G)",IF($O560="?","Code BPU inconnu (onglet Prestations)",IF($P560="?","Catégorie inconnue (onglet Règles)",IF(AND($E560&lt;&gt;"",NOT(ISNUMBER($E560))),"Quantité non reconnue",IF(AND($P560="au prix",NOT(ISNUMBER($Q560))),"Prix sur devis à saisir (colonne I)",IF($S560="","Règle à compléter (onglet Règles)",""))))))))))</f>
        <v/>
      </c>
    </row>
    <row r="561" customFormat="false" ht="15" hidden="false" customHeight="false" outlineLevel="0" collapsed="false">
      <c r="A561" s="23"/>
      <c r="I561" s="24"/>
      <c r="J561" s="24"/>
      <c r="N561" s="25"/>
      <c r="O561" s="26" t="str">
        <f aca="false">IF($G561="","",IFERROR(INDEX(Prestations!$F$5:$F$256,MATCH($G561,Prestations!$B$5:$B$256,0)),"?"))</f>
        <v/>
      </c>
      <c r="P561" s="26" t="str">
        <f aca="false">IF($O561="","",IF($O561="?","?",IFERROR(INDEX(Règles!$C$5:$C$17,MATCH($O561,Règles!$A$5:$A$17,0)),"?")))</f>
        <v/>
      </c>
      <c r="Q561" s="27" t="str">
        <f aca="false">IF($G561="","",IF(ISNUMBER($I561),$I561,IFERROR(IF(ISNUMBER(INDEX(Prestations!$E$5:$E$256,MATCH($G561,Prestations!$B$5:$B$256,0))),INDEX(Prestations!$E$5:$E$256,MATCH($G561,Prestations!$B$5:$B$256,0)),""),"")))</f>
        <v/>
      </c>
      <c r="R561" s="27" t="str">
        <f aca="false">IFERROR(IF(ISNUMBER($Q561),$Q561*IF($E561="",1,$E561),""),"")</f>
        <v/>
      </c>
      <c r="S561" s="28" t="str">
        <f aca="false">IFERROR(IF($P561="au nombre",IF(N(INDEX(Règles!$D$5:$D$17,MATCH($O561,Règles!$A$5:$A$17,0)))&gt;0,IF($E561="",1,$E561)/INDEX(Règles!$D$5:$D$17,MATCH($O561,Règles!$A$5:$A$17,0)),""),IF($P561="au prix",IF(AND(ISNUMBER($R561),N(INDEX(Règles!$E$5:$E$17,MATCH($O561,Règles!$A$5:$A$17,0)))&gt;0),$R561/INDEX(Règles!$E$5:$E$17,MATCH($O561,Règles!$A$5:$A$17,0)),""),IF(OR($P561="ne compte pas",$P561="absence"),0,""))),"")</f>
        <v/>
      </c>
      <c r="T561" s="26" t="n">
        <f aca="false">IF(AND(ISNUMBER($A561),$B561&lt;&gt;"",$G561&lt;&gt;"",$P561&lt;&gt;"absence"),1,0)</f>
        <v>0</v>
      </c>
      <c r="U561" s="26" t="n">
        <f aca="false">IF($T561=1,IF(COUNTIFS($B$2:$B561,$B561,$A$2:$A561,$A561,$T$2:$T561,1)=1,1,0),0)</f>
        <v>0</v>
      </c>
      <c r="V561" s="29" t="str">
        <f aca="false">IF(AND($A561="",$B561="",$G561=""),"",IF(NOT(ISNUMBER($A561)),"Date manquante ou non reconnue",IF($B561="","Technicien manquant",IF(COUNTIF(Production!$A$7:$A$21,$B561)=0,"Technicien absent de la liste (onglet Production)",IF($G561="","Code BPU manquant (colonne G)",IF($O561="?","Code BPU inconnu (onglet Prestations)",IF($P561="?","Catégorie inconnue (onglet Règles)",IF(AND($E561&lt;&gt;"",NOT(ISNUMBER($E561))),"Quantité non reconnue",IF(AND($P561="au prix",NOT(ISNUMBER($Q561))),"Prix sur devis à saisir (colonne I)",IF($S561="","Règle à compléter (onglet Règles)",""))))))))))</f>
        <v/>
      </c>
    </row>
    <row r="562" customFormat="false" ht="15" hidden="false" customHeight="false" outlineLevel="0" collapsed="false">
      <c r="A562" s="23"/>
      <c r="I562" s="24"/>
      <c r="J562" s="24"/>
      <c r="N562" s="25"/>
      <c r="O562" s="26" t="str">
        <f aca="false">IF($G562="","",IFERROR(INDEX(Prestations!$F$5:$F$256,MATCH($G562,Prestations!$B$5:$B$256,0)),"?"))</f>
        <v/>
      </c>
      <c r="P562" s="26" t="str">
        <f aca="false">IF($O562="","",IF($O562="?","?",IFERROR(INDEX(Règles!$C$5:$C$17,MATCH($O562,Règles!$A$5:$A$17,0)),"?")))</f>
        <v/>
      </c>
      <c r="Q562" s="27" t="str">
        <f aca="false">IF($G562="","",IF(ISNUMBER($I562),$I562,IFERROR(IF(ISNUMBER(INDEX(Prestations!$E$5:$E$256,MATCH($G562,Prestations!$B$5:$B$256,0))),INDEX(Prestations!$E$5:$E$256,MATCH($G562,Prestations!$B$5:$B$256,0)),""),"")))</f>
        <v/>
      </c>
      <c r="R562" s="27" t="str">
        <f aca="false">IFERROR(IF(ISNUMBER($Q562),$Q562*IF($E562="",1,$E562),""),"")</f>
        <v/>
      </c>
      <c r="S562" s="28" t="str">
        <f aca="false">IFERROR(IF($P562="au nombre",IF(N(INDEX(Règles!$D$5:$D$17,MATCH($O562,Règles!$A$5:$A$17,0)))&gt;0,IF($E562="",1,$E562)/INDEX(Règles!$D$5:$D$17,MATCH($O562,Règles!$A$5:$A$17,0)),""),IF($P562="au prix",IF(AND(ISNUMBER($R562),N(INDEX(Règles!$E$5:$E$17,MATCH($O562,Règles!$A$5:$A$17,0)))&gt;0),$R562/INDEX(Règles!$E$5:$E$17,MATCH($O562,Règles!$A$5:$A$17,0)),""),IF(OR($P562="ne compte pas",$P562="absence"),0,""))),"")</f>
        <v/>
      </c>
      <c r="T562" s="26" t="n">
        <f aca="false">IF(AND(ISNUMBER($A562),$B562&lt;&gt;"",$G562&lt;&gt;"",$P562&lt;&gt;"absence"),1,0)</f>
        <v>0</v>
      </c>
      <c r="U562" s="26" t="n">
        <f aca="false">IF($T562=1,IF(COUNTIFS($B$2:$B562,$B562,$A$2:$A562,$A562,$T$2:$T562,1)=1,1,0),0)</f>
        <v>0</v>
      </c>
      <c r="V562" s="29" t="str">
        <f aca="false">IF(AND($A562="",$B562="",$G562=""),"",IF(NOT(ISNUMBER($A562)),"Date manquante ou non reconnue",IF($B562="","Technicien manquant",IF(COUNTIF(Production!$A$7:$A$21,$B562)=0,"Technicien absent de la liste (onglet Production)",IF($G562="","Code BPU manquant (colonne G)",IF($O562="?","Code BPU inconnu (onglet Prestations)",IF($P562="?","Catégorie inconnue (onglet Règles)",IF(AND($E562&lt;&gt;"",NOT(ISNUMBER($E562))),"Quantité non reconnue",IF(AND($P562="au prix",NOT(ISNUMBER($Q562))),"Prix sur devis à saisir (colonne I)",IF($S562="","Règle à compléter (onglet Règles)",""))))))))))</f>
        <v/>
      </c>
    </row>
    <row r="563" customFormat="false" ht="15" hidden="false" customHeight="false" outlineLevel="0" collapsed="false">
      <c r="A563" s="23"/>
      <c r="I563" s="24"/>
      <c r="J563" s="24"/>
      <c r="N563" s="25"/>
      <c r="O563" s="26" t="str">
        <f aca="false">IF($G563="","",IFERROR(INDEX(Prestations!$F$5:$F$256,MATCH($G563,Prestations!$B$5:$B$256,0)),"?"))</f>
        <v/>
      </c>
      <c r="P563" s="26" t="str">
        <f aca="false">IF($O563="","",IF($O563="?","?",IFERROR(INDEX(Règles!$C$5:$C$17,MATCH($O563,Règles!$A$5:$A$17,0)),"?")))</f>
        <v/>
      </c>
      <c r="Q563" s="27" t="str">
        <f aca="false">IF($G563="","",IF(ISNUMBER($I563),$I563,IFERROR(IF(ISNUMBER(INDEX(Prestations!$E$5:$E$256,MATCH($G563,Prestations!$B$5:$B$256,0))),INDEX(Prestations!$E$5:$E$256,MATCH($G563,Prestations!$B$5:$B$256,0)),""),"")))</f>
        <v/>
      </c>
      <c r="R563" s="27" t="str">
        <f aca="false">IFERROR(IF(ISNUMBER($Q563),$Q563*IF($E563="",1,$E563),""),"")</f>
        <v/>
      </c>
      <c r="S563" s="28" t="str">
        <f aca="false">IFERROR(IF($P563="au nombre",IF(N(INDEX(Règles!$D$5:$D$17,MATCH($O563,Règles!$A$5:$A$17,0)))&gt;0,IF($E563="",1,$E563)/INDEX(Règles!$D$5:$D$17,MATCH($O563,Règles!$A$5:$A$17,0)),""),IF($P563="au prix",IF(AND(ISNUMBER($R563),N(INDEX(Règles!$E$5:$E$17,MATCH($O563,Règles!$A$5:$A$17,0)))&gt;0),$R563/INDEX(Règles!$E$5:$E$17,MATCH($O563,Règles!$A$5:$A$17,0)),""),IF(OR($P563="ne compte pas",$P563="absence"),0,""))),"")</f>
        <v/>
      </c>
      <c r="T563" s="26" t="n">
        <f aca="false">IF(AND(ISNUMBER($A563),$B563&lt;&gt;"",$G563&lt;&gt;"",$P563&lt;&gt;"absence"),1,0)</f>
        <v>0</v>
      </c>
      <c r="U563" s="26" t="n">
        <f aca="false">IF($T563=1,IF(COUNTIFS($B$2:$B563,$B563,$A$2:$A563,$A563,$T$2:$T563,1)=1,1,0),0)</f>
        <v>0</v>
      </c>
      <c r="V563" s="29" t="str">
        <f aca="false">IF(AND($A563="",$B563="",$G563=""),"",IF(NOT(ISNUMBER($A563)),"Date manquante ou non reconnue",IF($B563="","Technicien manquant",IF(COUNTIF(Production!$A$7:$A$21,$B563)=0,"Technicien absent de la liste (onglet Production)",IF($G563="","Code BPU manquant (colonne G)",IF($O563="?","Code BPU inconnu (onglet Prestations)",IF($P563="?","Catégorie inconnue (onglet Règles)",IF(AND($E563&lt;&gt;"",NOT(ISNUMBER($E563))),"Quantité non reconnue",IF(AND($P563="au prix",NOT(ISNUMBER($Q563))),"Prix sur devis à saisir (colonne I)",IF($S563="","Règle à compléter (onglet Règles)",""))))))))))</f>
        <v/>
      </c>
    </row>
    <row r="564" customFormat="false" ht="15" hidden="false" customHeight="false" outlineLevel="0" collapsed="false">
      <c r="A564" s="23"/>
      <c r="I564" s="24"/>
      <c r="J564" s="24"/>
      <c r="N564" s="25"/>
      <c r="O564" s="26" t="str">
        <f aca="false">IF($G564="","",IFERROR(INDEX(Prestations!$F$5:$F$256,MATCH($G564,Prestations!$B$5:$B$256,0)),"?"))</f>
        <v/>
      </c>
      <c r="P564" s="26" t="str">
        <f aca="false">IF($O564="","",IF($O564="?","?",IFERROR(INDEX(Règles!$C$5:$C$17,MATCH($O564,Règles!$A$5:$A$17,0)),"?")))</f>
        <v/>
      </c>
      <c r="Q564" s="27" t="str">
        <f aca="false">IF($G564="","",IF(ISNUMBER($I564),$I564,IFERROR(IF(ISNUMBER(INDEX(Prestations!$E$5:$E$256,MATCH($G564,Prestations!$B$5:$B$256,0))),INDEX(Prestations!$E$5:$E$256,MATCH($G564,Prestations!$B$5:$B$256,0)),""),"")))</f>
        <v/>
      </c>
      <c r="R564" s="27" t="str">
        <f aca="false">IFERROR(IF(ISNUMBER($Q564),$Q564*IF($E564="",1,$E564),""),"")</f>
        <v/>
      </c>
      <c r="S564" s="28" t="str">
        <f aca="false">IFERROR(IF($P564="au nombre",IF(N(INDEX(Règles!$D$5:$D$17,MATCH($O564,Règles!$A$5:$A$17,0)))&gt;0,IF($E564="",1,$E564)/INDEX(Règles!$D$5:$D$17,MATCH($O564,Règles!$A$5:$A$17,0)),""),IF($P564="au prix",IF(AND(ISNUMBER($R564),N(INDEX(Règles!$E$5:$E$17,MATCH($O564,Règles!$A$5:$A$17,0)))&gt;0),$R564/INDEX(Règles!$E$5:$E$17,MATCH($O564,Règles!$A$5:$A$17,0)),""),IF(OR($P564="ne compte pas",$P564="absence"),0,""))),"")</f>
        <v/>
      </c>
      <c r="T564" s="26" t="n">
        <f aca="false">IF(AND(ISNUMBER($A564),$B564&lt;&gt;"",$G564&lt;&gt;"",$P564&lt;&gt;"absence"),1,0)</f>
        <v>0</v>
      </c>
      <c r="U564" s="26" t="n">
        <f aca="false">IF($T564=1,IF(COUNTIFS($B$2:$B564,$B564,$A$2:$A564,$A564,$T$2:$T564,1)=1,1,0),0)</f>
        <v>0</v>
      </c>
      <c r="V564" s="29" t="str">
        <f aca="false">IF(AND($A564="",$B564="",$G564=""),"",IF(NOT(ISNUMBER($A564)),"Date manquante ou non reconnue",IF($B564="","Technicien manquant",IF(COUNTIF(Production!$A$7:$A$21,$B564)=0,"Technicien absent de la liste (onglet Production)",IF($G564="","Code BPU manquant (colonne G)",IF($O564="?","Code BPU inconnu (onglet Prestations)",IF($P564="?","Catégorie inconnue (onglet Règles)",IF(AND($E564&lt;&gt;"",NOT(ISNUMBER($E564))),"Quantité non reconnue",IF(AND($P564="au prix",NOT(ISNUMBER($Q564))),"Prix sur devis à saisir (colonne I)",IF($S564="","Règle à compléter (onglet Règles)",""))))))))))</f>
        <v/>
      </c>
    </row>
    <row r="565" customFormat="false" ht="15" hidden="false" customHeight="false" outlineLevel="0" collapsed="false">
      <c r="A565" s="23"/>
      <c r="I565" s="24"/>
      <c r="J565" s="24"/>
      <c r="N565" s="25"/>
      <c r="O565" s="26" t="str">
        <f aca="false">IF($G565="","",IFERROR(INDEX(Prestations!$F$5:$F$256,MATCH($G565,Prestations!$B$5:$B$256,0)),"?"))</f>
        <v/>
      </c>
      <c r="P565" s="26" t="str">
        <f aca="false">IF($O565="","",IF($O565="?","?",IFERROR(INDEX(Règles!$C$5:$C$17,MATCH($O565,Règles!$A$5:$A$17,0)),"?")))</f>
        <v/>
      </c>
      <c r="Q565" s="27" t="str">
        <f aca="false">IF($G565="","",IF(ISNUMBER($I565),$I565,IFERROR(IF(ISNUMBER(INDEX(Prestations!$E$5:$E$256,MATCH($G565,Prestations!$B$5:$B$256,0))),INDEX(Prestations!$E$5:$E$256,MATCH($G565,Prestations!$B$5:$B$256,0)),""),"")))</f>
        <v/>
      </c>
      <c r="R565" s="27" t="str">
        <f aca="false">IFERROR(IF(ISNUMBER($Q565),$Q565*IF($E565="",1,$E565),""),"")</f>
        <v/>
      </c>
      <c r="S565" s="28" t="str">
        <f aca="false">IFERROR(IF($P565="au nombre",IF(N(INDEX(Règles!$D$5:$D$17,MATCH($O565,Règles!$A$5:$A$17,0)))&gt;0,IF($E565="",1,$E565)/INDEX(Règles!$D$5:$D$17,MATCH($O565,Règles!$A$5:$A$17,0)),""),IF($P565="au prix",IF(AND(ISNUMBER($R565),N(INDEX(Règles!$E$5:$E$17,MATCH($O565,Règles!$A$5:$A$17,0)))&gt;0),$R565/INDEX(Règles!$E$5:$E$17,MATCH($O565,Règles!$A$5:$A$17,0)),""),IF(OR($P565="ne compte pas",$P565="absence"),0,""))),"")</f>
        <v/>
      </c>
      <c r="T565" s="26" t="n">
        <f aca="false">IF(AND(ISNUMBER($A565),$B565&lt;&gt;"",$G565&lt;&gt;"",$P565&lt;&gt;"absence"),1,0)</f>
        <v>0</v>
      </c>
      <c r="U565" s="26" t="n">
        <f aca="false">IF($T565=1,IF(COUNTIFS($B$2:$B565,$B565,$A$2:$A565,$A565,$T$2:$T565,1)=1,1,0),0)</f>
        <v>0</v>
      </c>
      <c r="V565" s="29" t="str">
        <f aca="false">IF(AND($A565="",$B565="",$G565=""),"",IF(NOT(ISNUMBER($A565)),"Date manquante ou non reconnue",IF($B565="","Technicien manquant",IF(COUNTIF(Production!$A$7:$A$21,$B565)=0,"Technicien absent de la liste (onglet Production)",IF($G565="","Code BPU manquant (colonne G)",IF($O565="?","Code BPU inconnu (onglet Prestations)",IF($P565="?","Catégorie inconnue (onglet Règles)",IF(AND($E565&lt;&gt;"",NOT(ISNUMBER($E565))),"Quantité non reconnue",IF(AND($P565="au prix",NOT(ISNUMBER($Q565))),"Prix sur devis à saisir (colonne I)",IF($S565="","Règle à compléter (onglet Règles)",""))))))))))</f>
        <v/>
      </c>
    </row>
    <row r="566" customFormat="false" ht="15" hidden="false" customHeight="false" outlineLevel="0" collapsed="false">
      <c r="A566" s="23"/>
      <c r="I566" s="24"/>
      <c r="J566" s="24"/>
      <c r="N566" s="25"/>
      <c r="O566" s="26" t="str">
        <f aca="false">IF($G566="","",IFERROR(INDEX(Prestations!$F$5:$F$256,MATCH($G566,Prestations!$B$5:$B$256,0)),"?"))</f>
        <v/>
      </c>
      <c r="P566" s="26" t="str">
        <f aca="false">IF($O566="","",IF($O566="?","?",IFERROR(INDEX(Règles!$C$5:$C$17,MATCH($O566,Règles!$A$5:$A$17,0)),"?")))</f>
        <v/>
      </c>
      <c r="Q566" s="27" t="str">
        <f aca="false">IF($G566="","",IF(ISNUMBER($I566),$I566,IFERROR(IF(ISNUMBER(INDEX(Prestations!$E$5:$E$256,MATCH($G566,Prestations!$B$5:$B$256,0))),INDEX(Prestations!$E$5:$E$256,MATCH($G566,Prestations!$B$5:$B$256,0)),""),"")))</f>
        <v/>
      </c>
      <c r="R566" s="27" t="str">
        <f aca="false">IFERROR(IF(ISNUMBER($Q566),$Q566*IF($E566="",1,$E566),""),"")</f>
        <v/>
      </c>
      <c r="S566" s="28" t="str">
        <f aca="false">IFERROR(IF($P566="au nombre",IF(N(INDEX(Règles!$D$5:$D$17,MATCH($O566,Règles!$A$5:$A$17,0)))&gt;0,IF($E566="",1,$E566)/INDEX(Règles!$D$5:$D$17,MATCH($O566,Règles!$A$5:$A$17,0)),""),IF($P566="au prix",IF(AND(ISNUMBER($R566),N(INDEX(Règles!$E$5:$E$17,MATCH($O566,Règles!$A$5:$A$17,0)))&gt;0),$R566/INDEX(Règles!$E$5:$E$17,MATCH($O566,Règles!$A$5:$A$17,0)),""),IF(OR($P566="ne compte pas",$P566="absence"),0,""))),"")</f>
        <v/>
      </c>
      <c r="T566" s="26" t="n">
        <f aca="false">IF(AND(ISNUMBER($A566),$B566&lt;&gt;"",$G566&lt;&gt;"",$P566&lt;&gt;"absence"),1,0)</f>
        <v>0</v>
      </c>
      <c r="U566" s="26" t="n">
        <f aca="false">IF($T566=1,IF(COUNTIFS($B$2:$B566,$B566,$A$2:$A566,$A566,$T$2:$T566,1)=1,1,0),0)</f>
        <v>0</v>
      </c>
      <c r="V566" s="29" t="str">
        <f aca="false">IF(AND($A566="",$B566="",$G566=""),"",IF(NOT(ISNUMBER($A566)),"Date manquante ou non reconnue",IF($B566="","Technicien manquant",IF(COUNTIF(Production!$A$7:$A$21,$B566)=0,"Technicien absent de la liste (onglet Production)",IF($G566="","Code BPU manquant (colonne G)",IF($O566="?","Code BPU inconnu (onglet Prestations)",IF($P566="?","Catégorie inconnue (onglet Règles)",IF(AND($E566&lt;&gt;"",NOT(ISNUMBER($E566))),"Quantité non reconnue",IF(AND($P566="au prix",NOT(ISNUMBER($Q566))),"Prix sur devis à saisir (colonne I)",IF($S566="","Règle à compléter (onglet Règles)",""))))))))))</f>
        <v/>
      </c>
    </row>
    <row r="567" customFormat="false" ht="15" hidden="false" customHeight="false" outlineLevel="0" collapsed="false">
      <c r="A567" s="23"/>
      <c r="I567" s="24"/>
      <c r="J567" s="24"/>
      <c r="N567" s="25"/>
      <c r="O567" s="26" t="str">
        <f aca="false">IF($G567="","",IFERROR(INDEX(Prestations!$F$5:$F$256,MATCH($G567,Prestations!$B$5:$B$256,0)),"?"))</f>
        <v/>
      </c>
      <c r="P567" s="26" t="str">
        <f aca="false">IF($O567="","",IF($O567="?","?",IFERROR(INDEX(Règles!$C$5:$C$17,MATCH($O567,Règles!$A$5:$A$17,0)),"?")))</f>
        <v/>
      </c>
      <c r="Q567" s="27" t="str">
        <f aca="false">IF($G567="","",IF(ISNUMBER($I567),$I567,IFERROR(IF(ISNUMBER(INDEX(Prestations!$E$5:$E$256,MATCH($G567,Prestations!$B$5:$B$256,0))),INDEX(Prestations!$E$5:$E$256,MATCH($G567,Prestations!$B$5:$B$256,0)),""),"")))</f>
        <v/>
      </c>
      <c r="R567" s="27" t="str">
        <f aca="false">IFERROR(IF(ISNUMBER($Q567),$Q567*IF($E567="",1,$E567),""),"")</f>
        <v/>
      </c>
      <c r="S567" s="28" t="str">
        <f aca="false">IFERROR(IF($P567="au nombre",IF(N(INDEX(Règles!$D$5:$D$17,MATCH($O567,Règles!$A$5:$A$17,0)))&gt;0,IF($E567="",1,$E567)/INDEX(Règles!$D$5:$D$17,MATCH($O567,Règles!$A$5:$A$17,0)),""),IF($P567="au prix",IF(AND(ISNUMBER($R567),N(INDEX(Règles!$E$5:$E$17,MATCH($O567,Règles!$A$5:$A$17,0)))&gt;0),$R567/INDEX(Règles!$E$5:$E$17,MATCH($O567,Règles!$A$5:$A$17,0)),""),IF(OR($P567="ne compte pas",$P567="absence"),0,""))),"")</f>
        <v/>
      </c>
      <c r="T567" s="26" t="n">
        <f aca="false">IF(AND(ISNUMBER($A567),$B567&lt;&gt;"",$G567&lt;&gt;"",$P567&lt;&gt;"absence"),1,0)</f>
        <v>0</v>
      </c>
      <c r="U567" s="26" t="n">
        <f aca="false">IF($T567=1,IF(COUNTIFS($B$2:$B567,$B567,$A$2:$A567,$A567,$T$2:$T567,1)=1,1,0),0)</f>
        <v>0</v>
      </c>
      <c r="V567" s="29" t="str">
        <f aca="false">IF(AND($A567="",$B567="",$G567=""),"",IF(NOT(ISNUMBER($A567)),"Date manquante ou non reconnue",IF($B567="","Technicien manquant",IF(COUNTIF(Production!$A$7:$A$21,$B567)=0,"Technicien absent de la liste (onglet Production)",IF($G567="","Code BPU manquant (colonne G)",IF($O567="?","Code BPU inconnu (onglet Prestations)",IF($P567="?","Catégorie inconnue (onglet Règles)",IF(AND($E567&lt;&gt;"",NOT(ISNUMBER($E567))),"Quantité non reconnue",IF(AND($P567="au prix",NOT(ISNUMBER($Q567))),"Prix sur devis à saisir (colonne I)",IF($S567="","Règle à compléter (onglet Règles)",""))))))))))</f>
        <v/>
      </c>
    </row>
    <row r="568" customFormat="false" ht="15" hidden="false" customHeight="false" outlineLevel="0" collapsed="false">
      <c r="A568" s="23"/>
      <c r="I568" s="24"/>
      <c r="J568" s="24"/>
      <c r="N568" s="25"/>
      <c r="O568" s="26" t="str">
        <f aca="false">IF($G568="","",IFERROR(INDEX(Prestations!$F$5:$F$256,MATCH($G568,Prestations!$B$5:$B$256,0)),"?"))</f>
        <v/>
      </c>
      <c r="P568" s="26" t="str">
        <f aca="false">IF($O568="","",IF($O568="?","?",IFERROR(INDEX(Règles!$C$5:$C$17,MATCH($O568,Règles!$A$5:$A$17,0)),"?")))</f>
        <v/>
      </c>
      <c r="Q568" s="27" t="str">
        <f aca="false">IF($G568="","",IF(ISNUMBER($I568),$I568,IFERROR(IF(ISNUMBER(INDEX(Prestations!$E$5:$E$256,MATCH($G568,Prestations!$B$5:$B$256,0))),INDEX(Prestations!$E$5:$E$256,MATCH($G568,Prestations!$B$5:$B$256,0)),""),"")))</f>
        <v/>
      </c>
      <c r="R568" s="27" t="str">
        <f aca="false">IFERROR(IF(ISNUMBER($Q568),$Q568*IF($E568="",1,$E568),""),"")</f>
        <v/>
      </c>
      <c r="S568" s="28" t="str">
        <f aca="false">IFERROR(IF($P568="au nombre",IF(N(INDEX(Règles!$D$5:$D$17,MATCH($O568,Règles!$A$5:$A$17,0)))&gt;0,IF($E568="",1,$E568)/INDEX(Règles!$D$5:$D$17,MATCH($O568,Règles!$A$5:$A$17,0)),""),IF($P568="au prix",IF(AND(ISNUMBER($R568),N(INDEX(Règles!$E$5:$E$17,MATCH($O568,Règles!$A$5:$A$17,0)))&gt;0),$R568/INDEX(Règles!$E$5:$E$17,MATCH($O568,Règles!$A$5:$A$17,0)),""),IF(OR($P568="ne compte pas",$P568="absence"),0,""))),"")</f>
        <v/>
      </c>
      <c r="T568" s="26" t="n">
        <f aca="false">IF(AND(ISNUMBER($A568),$B568&lt;&gt;"",$G568&lt;&gt;"",$P568&lt;&gt;"absence"),1,0)</f>
        <v>0</v>
      </c>
      <c r="U568" s="26" t="n">
        <f aca="false">IF($T568=1,IF(COUNTIFS($B$2:$B568,$B568,$A$2:$A568,$A568,$T$2:$T568,1)=1,1,0),0)</f>
        <v>0</v>
      </c>
      <c r="V568" s="29" t="str">
        <f aca="false">IF(AND($A568="",$B568="",$G568=""),"",IF(NOT(ISNUMBER($A568)),"Date manquante ou non reconnue",IF($B568="","Technicien manquant",IF(COUNTIF(Production!$A$7:$A$21,$B568)=0,"Technicien absent de la liste (onglet Production)",IF($G568="","Code BPU manquant (colonne G)",IF($O568="?","Code BPU inconnu (onglet Prestations)",IF($P568="?","Catégorie inconnue (onglet Règles)",IF(AND($E568&lt;&gt;"",NOT(ISNUMBER($E568))),"Quantité non reconnue",IF(AND($P568="au prix",NOT(ISNUMBER($Q568))),"Prix sur devis à saisir (colonne I)",IF($S568="","Règle à compléter (onglet Règles)",""))))))))))</f>
        <v/>
      </c>
    </row>
    <row r="569" customFormat="false" ht="15" hidden="false" customHeight="false" outlineLevel="0" collapsed="false">
      <c r="A569" s="23"/>
      <c r="I569" s="24"/>
      <c r="J569" s="24"/>
      <c r="N569" s="25"/>
      <c r="O569" s="26" t="str">
        <f aca="false">IF($G569="","",IFERROR(INDEX(Prestations!$F$5:$F$256,MATCH($G569,Prestations!$B$5:$B$256,0)),"?"))</f>
        <v/>
      </c>
      <c r="P569" s="26" t="str">
        <f aca="false">IF($O569="","",IF($O569="?","?",IFERROR(INDEX(Règles!$C$5:$C$17,MATCH($O569,Règles!$A$5:$A$17,0)),"?")))</f>
        <v/>
      </c>
      <c r="Q569" s="27" t="str">
        <f aca="false">IF($G569="","",IF(ISNUMBER($I569),$I569,IFERROR(IF(ISNUMBER(INDEX(Prestations!$E$5:$E$256,MATCH($G569,Prestations!$B$5:$B$256,0))),INDEX(Prestations!$E$5:$E$256,MATCH($G569,Prestations!$B$5:$B$256,0)),""),"")))</f>
        <v/>
      </c>
      <c r="R569" s="27" t="str">
        <f aca="false">IFERROR(IF(ISNUMBER($Q569),$Q569*IF($E569="",1,$E569),""),"")</f>
        <v/>
      </c>
      <c r="S569" s="28" t="str">
        <f aca="false">IFERROR(IF($P569="au nombre",IF(N(INDEX(Règles!$D$5:$D$17,MATCH($O569,Règles!$A$5:$A$17,0)))&gt;0,IF($E569="",1,$E569)/INDEX(Règles!$D$5:$D$17,MATCH($O569,Règles!$A$5:$A$17,0)),""),IF($P569="au prix",IF(AND(ISNUMBER($R569),N(INDEX(Règles!$E$5:$E$17,MATCH($O569,Règles!$A$5:$A$17,0)))&gt;0),$R569/INDEX(Règles!$E$5:$E$17,MATCH($O569,Règles!$A$5:$A$17,0)),""),IF(OR($P569="ne compte pas",$P569="absence"),0,""))),"")</f>
        <v/>
      </c>
      <c r="T569" s="26" t="n">
        <f aca="false">IF(AND(ISNUMBER($A569),$B569&lt;&gt;"",$G569&lt;&gt;"",$P569&lt;&gt;"absence"),1,0)</f>
        <v>0</v>
      </c>
      <c r="U569" s="26" t="n">
        <f aca="false">IF($T569=1,IF(COUNTIFS($B$2:$B569,$B569,$A$2:$A569,$A569,$T$2:$T569,1)=1,1,0),0)</f>
        <v>0</v>
      </c>
      <c r="V569" s="29" t="str">
        <f aca="false">IF(AND($A569="",$B569="",$G569=""),"",IF(NOT(ISNUMBER($A569)),"Date manquante ou non reconnue",IF($B569="","Technicien manquant",IF(COUNTIF(Production!$A$7:$A$21,$B569)=0,"Technicien absent de la liste (onglet Production)",IF($G569="","Code BPU manquant (colonne G)",IF($O569="?","Code BPU inconnu (onglet Prestations)",IF($P569="?","Catégorie inconnue (onglet Règles)",IF(AND($E569&lt;&gt;"",NOT(ISNUMBER($E569))),"Quantité non reconnue",IF(AND($P569="au prix",NOT(ISNUMBER($Q569))),"Prix sur devis à saisir (colonne I)",IF($S569="","Règle à compléter (onglet Règles)",""))))))))))</f>
        <v/>
      </c>
    </row>
    <row r="570" customFormat="false" ht="15" hidden="false" customHeight="false" outlineLevel="0" collapsed="false">
      <c r="A570" s="23"/>
      <c r="I570" s="24"/>
      <c r="J570" s="24"/>
      <c r="N570" s="25"/>
      <c r="O570" s="26" t="str">
        <f aca="false">IF($G570="","",IFERROR(INDEX(Prestations!$F$5:$F$256,MATCH($G570,Prestations!$B$5:$B$256,0)),"?"))</f>
        <v/>
      </c>
      <c r="P570" s="26" t="str">
        <f aca="false">IF($O570="","",IF($O570="?","?",IFERROR(INDEX(Règles!$C$5:$C$17,MATCH($O570,Règles!$A$5:$A$17,0)),"?")))</f>
        <v/>
      </c>
      <c r="Q570" s="27" t="str">
        <f aca="false">IF($G570="","",IF(ISNUMBER($I570),$I570,IFERROR(IF(ISNUMBER(INDEX(Prestations!$E$5:$E$256,MATCH($G570,Prestations!$B$5:$B$256,0))),INDEX(Prestations!$E$5:$E$256,MATCH($G570,Prestations!$B$5:$B$256,0)),""),"")))</f>
        <v/>
      </c>
      <c r="R570" s="27" t="str">
        <f aca="false">IFERROR(IF(ISNUMBER($Q570),$Q570*IF($E570="",1,$E570),""),"")</f>
        <v/>
      </c>
      <c r="S570" s="28" t="str">
        <f aca="false">IFERROR(IF($P570="au nombre",IF(N(INDEX(Règles!$D$5:$D$17,MATCH($O570,Règles!$A$5:$A$17,0)))&gt;0,IF($E570="",1,$E570)/INDEX(Règles!$D$5:$D$17,MATCH($O570,Règles!$A$5:$A$17,0)),""),IF($P570="au prix",IF(AND(ISNUMBER($R570),N(INDEX(Règles!$E$5:$E$17,MATCH($O570,Règles!$A$5:$A$17,0)))&gt;0),$R570/INDEX(Règles!$E$5:$E$17,MATCH($O570,Règles!$A$5:$A$17,0)),""),IF(OR($P570="ne compte pas",$P570="absence"),0,""))),"")</f>
        <v/>
      </c>
      <c r="T570" s="26" t="n">
        <f aca="false">IF(AND(ISNUMBER($A570),$B570&lt;&gt;"",$G570&lt;&gt;"",$P570&lt;&gt;"absence"),1,0)</f>
        <v>0</v>
      </c>
      <c r="U570" s="26" t="n">
        <f aca="false">IF($T570=1,IF(COUNTIFS($B$2:$B570,$B570,$A$2:$A570,$A570,$T$2:$T570,1)=1,1,0),0)</f>
        <v>0</v>
      </c>
      <c r="V570" s="29" t="str">
        <f aca="false">IF(AND($A570="",$B570="",$G570=""),"",IF(NOT(ISNUMBER($A570)),"Date manquante ou non reconnue",IF($B570="","Technicien manquant",IF(COUNTIF(Production!$A$7:$A$21,$B570)=0,"Technicien absent de la liste (onglet Production)",IF($G570="","Code BPU manquant (colonne G)",IF($O570="?","Code BPU inconnu (onglet Prestations)",IF($P570="?","Catégorie inconnue (onglet Règles)",IF(AND($E570&lt;&gt;"",NOT(ISNUMBER($E570))),"Quantité non reconnue",IF(AND($P570="au prix",NOT(ISNUMBER($Q570))),"Prix sur devis à saisir (colonne I)",IF($S570="","Règle à compléter (onglet Règles)",""))))))))))</f>
        <v/>
      </c>
    </row>
    <row r="571" customFormat="false" ht="15" hidden="false" customHeight="false" outlineLevel="0" collapsed="false">
      <c r="A571" s="23"/>
      <c r="I571" s="24"/>
      <c r="J571" s="24"/>
      <c r="N571" s="25"/>
      <c r="O571" s="26" t="str">
        <f aca="false">IF($G571="","",IFERROR(INDEX(Prestations!$F$5:$F$256,MATCH($G571,Prestations!$B$5:$B$256,0)),"?"))</f>
        <v/>
      </c>
      <c r="P571" s="26" t="str">
        <f aca="false">IF($O571="","",IF($O571="?","?",IFERROR(INDEX(Règles!$C$5:$C$17,MATCH($O571,Règles!$A$5:$A$17,0)),"?")))</f>
        <v/>
      </c>
      <c r="Q571" s="27" t="str">
        <f aca="false">IF($G571="","",IF(ISNUMBER($I571),$I571,IFERROR(IF(ISNUMBER(INDEX(Prestations!$E$5:$E$256,MATCH($G571,Prestations!$B$5:$B$256,0))),INDEX(Prestations!$E$5:$E$256,MATCH($G571,Prestations!$B$5:$B$256,0)),""),"")))</f>
        <v/>
      </c>
      <c r="R571" s="27" t="str">
        <f aca="false">IFERROR(IF(ISNUMBER($Q571),$Q571*IF($E571="",1,$E571),""),"")</f>
        <v/>
      </c>
      <c r="S571" s="28" t="str">
        <f aca="false">IFERROR(IF($P571="au nombre",IF(N(INDEX(Règles!$D$5:$D$17,MATCH($O571,Règles!$A$5:$A$17,0)))&gt;0,IF($E571="",1,$E571)/INDEX(Règles!$D$5:$D$17,MATCH($O571,Règles!$A$5:$A$17,0)),""),IF($P571="au prix",IF(AND(ISNUMBER($R571),N(INDEX(Règles!$E$5:$E$17,MATCH($O571,Règles!$A$5:$A$17,0)))&gt;0),$R571/INDEX(Règles!$E$5:$E$17,MATCH($O571,Règles!$A$5:$A$17,0)),""),IF(OR($P571="ne compte pas",$P571="absence"),0,""))),"")</f>
        <v/>
      </c>
      <c r="T571" s="26" t="n">
        <f aca="false">IF(AND(ISNUMBER($A571),$B571&lt;&gt;"",$G571&lt;&gt;"",$P571&lt;&gt;"absence"),1,0)</f>
        <v>0</v>
      </c>
      <c r="U571" s="26" t="n">
        <f aca="false">IF($T571=1,IF(COUNTIFS($B$2:$B571,$B571,$A$2:$A571,$A571,$T$2:$T571,1)=1,1,0),0)</f>
        <v>0</v>
      </c>
      <c r="V571" s="29" t="str">
        <f aca="false">IF(AND($A571="",$B571="",$G571=""),"",IF(NOT(ISNUMBER($A571)),"Date manquante ou non reconnue",IF($B571="","Technicien manquant",IF(COUNTIF(Production!$A$7:$A$21,$B571)=0,"Technicien absent de la liste (onglet Production)",IF($G571="","Code BPU manquant (colonne G)",IF($O571="?","Code BPU inconnu (onglet Prestations)",IF($P571="?","Catégorie inconnue (onglet Règles)",IF(AND($E571&lt;&gt;"",NOT(ISNUMBER($E571))),"Quantité non reconnue",IF(AND($P571="au prix",NOT(ISNUMBER($Q571))),"Prix sur devis à saisir (colonne I)",IF($S571="","Règle à compléter (onglet Règles)",""))))))))))</f>
        <v/>
      </c>
    </row>
    <row r="572" customFormat="false" ht="15" hidden="false" customHeight="false" outlineLevel="0" collapsed="false">
      <c r="A572" s="23"/>
      <c r="I572" s="24"/>
      <c r="J572" s="24"/>
      <c r="N572" s="25"/>
      <c r="O572" s="26" t="str">
        <f aca="false">IF($G572="","",IFERROR(INDEX(Prestations!$F$5:$F$256,MATCH($G572,Prestations!$B$5:$B$256,0)),"?"))</f>
        <v/>
      </c>
      <c r="P572" s="26" t="str">
        <f aca="false">IF($O572="","",IF($O572="?","?",IFERROR(INDEX(Règles!$C$5:$C$17,MATCH($O572,Règles!$A$5:$A$17,0)),"?")))</f>
        <v/>
      </c>
      <c r="Q572" s="27" t="str">
        <f aca="false">IF($G572="","",IF(ISNUMBER($I572),$I572,IFERROR(IF(ISNUMBER(INDEX(Prestations!$E$5:$E$256,MATCH($G572,Prestations!$B$5:$B$256,0))),INDEX(Prestations!$E$5:$E$256,MATCH($G572,Prestations!$B$5:$B$256,0)),""),"")))</f>
        <v/>
      </c>
      <c r="R572" s="27" t="str">
        <f aca="false">IFERROR(IF(ISNUMBER($Q572),$Q572*IF($E572="",1,$E572),""),"")</f>
        <v/>
      </c>
      <c r="S572" s="28" t="str">
        <f aca="false">IFERROR(IF($P572="au nombre",IF(N(INDEX(Règles!$D$5:$D$17,MATCH($O572,Règles!$A$5:$A$17,0)))&gt;0,IF($E572="",1,$E572)/INDEX(Règles!$D$5:$D$17,MATCH($O572,Règles!$A$5:$A$17,0)),""),IF($P572="au prix",IF(AND(ISNUMBER($R572),N(INDEX(Règles!$E$5:$E$17,MATCH($O572,Règles!$A$5:$A$17,0)))&gt;0),$R572/INDEX(Règles!$E$5:$E$17,MATCH($O572,Règles!$A$5:$A$17,0)),""),IF(OR($P572="ne compte pas",$P572="absence"),0,""))),"")</f>
        <v/>
      </c>
      <c r="T572" s="26" t="n">
        <f aca="false">IF(AND(ISNUMBER($A572),$B572&lt;&gt;"",$G572&lt;&gt;"",$P572&lt;&gt;"absence"),1,0)</f>
        <v>0</v>
      </c>
      <c r="U572" s="26" t="n">
        <f aca="false">IF($T572=1,IF(COUNTIFS($B$2:$B572,$B572,$A$2:$A572,$A572,$T$2:$T572,1)=1,1,0),0)</f>
        <v>0</v>
      </c>
      <c r="V572" s="29" t="str">
        <f aca="false">IF(AND($A572="",$B572="",$G572=""),"",IF(NOT(ISNUMBER($A572)),"Date manquante ou non reconnue",IF($B572="","Technicien manquant",IF(COUNTIF(Production!$A$7:$A$21,$B572)=0,"Technicien absent de la liste (onglet Production)",IF($G572="","Code BPU manquant (colonne G)",IF($O572="?","Code BPU inconnu (onglet Prestations)",IF($P572="?","Catégorie inconnue (onglet Règles)",IF(AND($E572&lt;&gt;"",NOT(ISNUMBER($E572))),"Quantité non reconnue",IF(AND($P572="au prix",NOT(ISNUMBER($Q572))),"Prix sur devis à saisir (colonne I)",IF($S572="","Règle à compléter (onglet Règles)",""))))))))))</f>
        <v/>
      </c>
    </row>
    <row r="573" customFormat="false" ht="15" hidden="false" customHeight="false" outlineLevel="0" collapsed="false">
      <c r="A573" s="23"/>
      <c r="I573" s="24"/>
      <c r="J573" s="24"/>
      <c r="N573" s="25"/>
      <c r="O573" s="26" t="str">
        <f aca="false">IF($G573="","",IFERROR(INDEX(Prestations!$F$5:$F$256,MATCH($G573,Prestations!$B$5:$B$256,0)),"?"))</f>
        <v/>
      </c>
      <c r="P573" s="26" t="str">
        <f aca="false">IF($O573="","",IF($O573="?","?",IFERROR(INDEX(Règles!$C$5:$C$17,MATCH($O573,Règles!$A$5:$A$17,0)),"?")))</f>
        <v/>
      </c>
      <c r="Q573" s="27" t="str">
        <f aca="false">IF($G573="","",IF(ISNUMBER($I573),$I573,IFERROR(IF(ISNUMBER(INDEX(Prestations!$E$5:$E$256,MATCH($G573,Prestations!$B$5:$B$256,0))),INDEX(Prestations!$E$5:$E$256,MATCH($G573,Prestations!$B$5:$B$256,0)),""),"")))</f>
        <v/>
      </c>
      <c r="R573" s="27" t="str">
        <f aca="false">IFERROR(IF(ISNUMBER($Q573),$Q573*IF($E573="",1,$E573),""),"")</f>
        <v/>
      </c>
      <c r="S573" s="28" t="str">
        <f aca="false">IFERROR(IF($P573="au nombre",IF(N(INDEX(Règles!$D$5:$D$17,MATCH($O573,Règles!$A$5:$A$17,0)))&gt;0,IF($E573="",1,$E573)/INDEX(Règles!$D$5:$D$17,MATCH($O573,Règles!$A$5:$A$17,0)),""),IF($P573="au prix",IF(AND(ISNUMBER($R573),N(INDEX(Règles!$E$5:$E$17,MATCH($O573,Règles!$A$5:$A$17,0)))&gt;0),$R573/INDEX(Règles!$E$5:$E$17,MATCH($O573,Règles!$A$5:$A$17,0)),""),IF(OR($P573="ne compte pas",$P573="absence"),0,""))),"")</f>
        <v/>
      </c>
      <c r="T573" s="26" t="n">
        <f aca="false">IF(AND(ISNUMBER($A573),$B573&lt;&gt;"",$G573&lt;&gt;"",$P573&lt;&gt;"absence"),1,0)</f>
        <v>0</v>
      </c>
      <c r="U573" s="26" t="n">
        <f aca="false">IF($T573=1,IF(COUNTIFS($B$2:$B573,$B573,$A$2:$A573,$A573,$T$2:$T573,1)=1,1,0),0)</f>
        <v>0</v>
      </c>
      <c r="V573" s="29" t="str">
        <f aca="false">IF(AND($A573="",$B573="",$G573=""),"",IF(NOT(ISNUMBER($A573)),"Date manquante ou non reconnue",IF($B573="","Technicien manquant",IF(COUNTIF(Production!$A$7:$A$21,$B573)=0,"Technicien absent de la liste (onglet Production)",IF($G573="","Code BPU manquant (colonne G)",IF($O573="?","Code BPU inconnu (onglet Prestations)",IF($P573="?","Catégorie inconnue (onglet Règles)",IF(AND($E573&lt;&gt;"",NOT(ISNUMBER($E573))),"Quantité non reconnue",IF(AND($P573="au prix",NOT(ISNUMBER($Q573))),"Prix sur devis à saisir (colonne I)",IF($S573="","Règle à compléter (onglet Règles)",""))))))))))</f>
        <v/>
      </c>
    </row>
    <row r="574" customFormat="false" ht="15" hidden="false" customHeight="false" outlineLevel="0" collapsed="false">
      <c r="A574" s="23"/>
      <c r="I574" s="24"/>
      <c r="J574" s="24"/>
      <c r="N574" s="25"/>
      <c r="O574" s="26" t="str">
        <f aca="false">IF($G574="","",IFERROR(INDEX(Prestations!$F$5:$F$256,MATCH($G574,Prestations!$B$5:$B$256,0)),"?"))</f>
        <v/>
      </c>
      <c r="P574" s="26" t="str">
        <f aca="false">IF($O574="","",IF($O574="?","?",IFERROR(INDEX(Règles!$C$5:$C$17,MATCH($O574,Règles!$A$5:$A$17,0)),"?")))</f>
        <v/>
      </c>
      <c r="Q574" s="27" t="str">
        <f aca="false">IF($G574="","",IF(ISNUMBER($I574),$I574,IFERROR(IF(ISNUMBER(INDEX(Prestations!$E$5:$E$256,MATCH($G574,Prestations!$B$5:$B$256,0))),INDEX(Prestations!$E$5:$E$256,MATCH($G574,Prestations!$B$5:$B$256,0)),""),"")))</f>
        <v/>
      </c>
      <c r="R574" s="27" t="str">
        <f aca="false">IFERROR(IF(ISNUMBER($Q574),$Q574*IF($E574="",1,$E574),""),"")</f>
        <v/>
      </c>
      <c r="S574" s="28" t="str">
        <f aca="false">IFERROR(IF($P574="au nombre",IF(N(INDEX(Règles!$D$5:$D$17,MATCH($O574,Règles!$A$5:$A$17,0)))&gt;0,IF($E574="",1,$E574)/INDEX(Règles!$D$5:$D$17,MATCH($O574,Règles!$A$5:$A$17,0)),""),IF($P574="au prix",IF(AND(ISNUMBER($R574),N(INDEX(Règles!$E$5:$E$17,MATCH($O574,Règles!$A$5:$A$17,0)))&gt;0),$R574/INDEX(Règles!$E$5:$E$17,MATCH($O574,Règles!$A$5:$A$17,0)),""),IF(OR($P574="ne compte pas",$P574="absence"),0,""))),"")</f>
        <v/>
      </c>
      <c r="T574" s="26" t="n">
        <f aca="false">IF(AND(ISNUMBER($A574),$B574&lt;&gt;"",$G574&lt;&gt;"",$P574&lt;&gt;"absence"),1,0)</f>
        <v>0</v>
      </c>
      <c r="U574" s="26" t="n">
        <f aca="false">IF($T574=1,IF(COUNTIFS($B$2:$B574,$B574,$A$2:$A574,$A574,$T$2:$T574,1)=1,1,0),0)</f>
        <v>0</v>
      </c>
      <c r="V574" s="29" t="str">
        <f aca="false">IF(AND($A574="",$B574="",$G574=""),"",IF(NOT(ISNUMBER($A574)),"Date manquante ou non reconnue",IF($B574="","Technicien manquant",IF(COUNTIF(Production!$A$7:$A$21,$B574)=0,"Technicien absent de la liste (onglet Production)",IF($G574="","Code BPU manquant (colonne G)",IF($O574="?","Code BPU inconnu (onglet Prestations)",IF($P574="?","Catégorie inconnue (onglet Règles)",IF(AND($E574&lt;&gt;"",NOT(ISNUMBER($E574))),"Quantité non reconnue",IF(AND($P574="au prix",NOT(ISNUMBER($Q574))),"Prix sur devis à saisir (colonne I)",IF($S574="","Règle à compléter (onglet Règles)",""))))))))))</f>
        <v/>
      </c>
    </row>
    <row r="575" customFormat="false" ht="15" hidden="false" customHeight="false" outlineLevel="0" collapsed="false">
      <c r="A575" s="23"/>
      <c r="I575" s="24"/>
      <c r="J575" s="24"/>
      <c r="N575" s="25"/>
      <c r="O575" s="26" t="str">
        <f aca="false">IF($G575="","",IFERROR(INDEX(Prestations!$F$5:$F$256,MATCH($G575,Prestations!$B$5:$B$256,0)),"?"))</f>
        <v/>
      </c>
      <c r="P575" s="26" t="str">
        <f aca="false">IF($O575="","",IF($O575="?","?",IFERROR(INDEX(Règles!$C$5:$C$17,MATCH($O575,Règles!$A$5:$A$17,0)),"?")))</f>
        <v/>
      </c>
      <c r="Q575" s="27" t="str">
        <f aca="false">IF($G575="","",IF(ISNUMBER($I575),$I575,IFERROR(IF(ISNUMBER(INDEX(Prestations!$E$5:$E$256,MATCH($G575,Prestations!$B$5:$B$256,0))),INDEX(Prestations!$E$5:$E$256,MATCH($G575,Prestations!$B$5:$B$256,0)),""),"")))</f>
        <v/>
      </c>
      <c r="R575" s="27" t="str">
        <f aca="false">IFERROR(IF(ISNUMBER($Q575),$Q575*IF($E575="",1,$E575),""),"")</f>
        <v/>
      </c>
      <c r="S575" s="28" t="str">
        <f aca="false">IFERROR(IF($P575="au nombre",IF(N(INDEX(Règles!$D$5:$D$17,MATCH($O575,Règles!$A$5:$A$17,0)))&gt;0,IF($E575="",1,$E575)/INDEX(Règles!$D$5:$D$17,MATCH($O575,Règles!$A$5:$A$17,0)),""),IF($P575="au prix",IF(AND(ISNUMBER($R575),N(INDEX(Règles!$E$5:$E$17,MATCH($O575,Règles!$A$5:$A$17,0)))&gt;0),$R575/INDEX(Règles!$E$5:$E$17,MATCH($O575,Règles!$A$5:$A$17,0)),""),IF(OR($P575="ne compte pas",$P575="absence"),0,""))),"")</f>
        <v/>
      </c>
      <c r="T575" s="26" t="n">
        <f aca="false">IF(AND(ISNUMBER($A575),$B575&lt;&gt;"",$G575&lt;&gt;"",$P575&lt;&gt;"absence"),1,0)</f>
        <v>0</v>
      </c>
      <c r="U575" s="26" t="n">
        <f aca="false">IF($T575=1,IF(COUNTIFS($B$2:$B575,$B575,$A$2:$A575,$A575,$T$2:$T575,1)=1,1,0),0)</f>
        <v>0</v>
      </c>
      <c r="V575" s="29" t="str">
        <f aca="false">IF(AND($A575="",$B575="",$G575=""),"",IF(NOT(ISNUMBER($A575)),"Date manquante ou non reconnue",IF($B575="","Technicien manquant",IF(COUNTIF(Production!$A$7:$A$21,$B575)=0,"Technicien absent de la liste (onglet Production)",IF($G575="","Code BPU manquant (colonne G)",IF($O575="?","Code BPU inconnu (onglet Prestations)",IF($P575="?","Catégorie inconnue (onglet Règles)",IF(AND($E575&lt;&gt;"",NOT(ISNUMBER($E575))),"Quantité non reconnue",IF(AND($P575="au prix",NOT(ISNUMBER($Q575))),"Prix sur devis à saisir (colonne I)",IF($S575="","Règle à compléter (onglet Règles)",""))))))))))</f>
        <v/>
      </c>
    </row>
    <row r="576" customFormat="false" ht="15" hidden="false" customHeight="false" outlineLevel="0" collapsed="false">
      <c r="A576" s="23"/>
      <c r="I576" s="24"/>
      <c r="J576" s="24"/>
      <c r="N576" s="25"/>
      <c r="O576" s="26" t="str">
        <f aca="false">IF($G576="","",IFERROR(INDEX(Prestations!$F$5:$F$256,MATCH($G576,Prestations!$B$5:$B$256,0)),"?"))</f>
        <v/>
      </c>
      <c r="P576" s="26" t="str">
        <f aca="false">IF($O576="","",IF($O576="?","?",IFERROR(INDEX(Règles!$C$5:$C$17,MATCH($O576,Règles!$A$5:$A$17,0)),"?")))</f>
        <v/>
      </c>
      <c r="Q576" s="27" t="str">
        <f aca="false">IF($G576="","",IF(ISNUMBER($I576),$I576,IFERROR(IF(ISNUMBER(INDEX(Prestations!$E$5:$E$256,MATCH($G576,Prestations!$B$5:$B$256,0))),INDEX(Prestations!$E$5:$E$256,MATCH($G576,Prestations!$B$5:$B$256,0)),""),"")))</f>
        <v/>
      </c>
      <c r="R576" s="27" t="str">
        <f aca="false">IFERROR(IF(ISNUMBER($Q576),$Q576*IF($E576="",1,$E576),""),"")</f>
        <v/>
      </c>
      <c r="S576" s="28" t="str">
        <f aca="false">IFERROR(IF($P576="au nombre",IF(N(INDEX(Règles!$D$5:$D$17,MATCH($O576,Règles!$A$5:$A$17,0)))&gt;0,IF($E576="",1,$E576)/INDEX(Règles!$D$5:$D$17,MATCH($O576,Règles!$A$5:$A$17,0)),""),IF($P576="au prix",IF(AND(ISNUMBER($R576),N(INDEX(Règles!$E$5:$E$17,MATCH($O576,Règles!$A$5:$A$17,0)))&gt;0),$R576/INDEX(Règles!$E$5:$E$17,MATCH($O576,Règles!$A$5:$A$17,0)),""),IF(OR($P576="ne compte pas",$P576="absence"),0,""))),"")</f>
        <v/>
      </c>
      <c r="T576" s="26" t="n">
        <f aca="false">IF(AND(ISNUMBER($A576),$B576&lt;&gt;"",$G576&lt;&gt;"",$P576&lt;&gt;"absence"),1,0)</f>
        <v>0</v>
      </c>
      <c r="U576" s="26" t="n">
        <f aca="false">IF($T576=1,IF(COUNTIFS($B$2:$B576,$B576,$A$2:$A576,$A576,$T$2:$T576,1)=1,1,0),0)</f>
        <v>0</v>
      </c>
      <c r="V576" s="29" t="str">
        <f aca="false">IF(AND($A576="",$B576="",$G576=""),"",IF(NOT(ISNUMBER($A576)),"Date manquante ou non reconnue",IF($B576="","Technicien manquant",IF(COUNTIF(Production!$A$7:$A$21,$B576)=0,"Technicien absent de la liste (onglet Production)",IF($G576="","Code BPU manquant (colonne G)",IF($O576="?","Code BPU inconnu (onglet Prestations)",IF($P576="?","Catégorie inconnue (onglet Règles)",IF(AND($E576&lt;&gt;"",NOT(ISNUMBER($E576))),"Quantité non reconnue",IF(AND($P576="au prix",NOT(ISNUMBER($Q576))),"Prix sur devis à saisir (colonne I)",IF($S576="","Règle à compléter (onglet Règles)",""))))))))))</f>
        <v/>
      </c>
    </row>
    <row r="577" customFormat="false" ht="15" hidden="false" customHeight="false" outlineLevel="0" collapsed="false">
      <c r="A577" s="23"/>
      <c r="I577" s="24"/>
      <c r="J577" s="24"/>
      <c r="N577" s="25"/>
      <c r="O577" s="26" t="str">
        <f aca="false">IF($G577="","",IFERROR(INDEX(Prestations!$F$5:$F$256,MATCH($G577,Prestations!$B$5:$B$256,0)),"?"))</f>
        <v/>
      </c>
      <c r="P577" s="26" t="str">
        <f aca="false">IF($O577="","",IF($O577="?","?",IFERROR(INDEX(Règles!$C$5:$C$17,MATCH($O577,Règles!$A$5:$A$17,0)),"?")))</f>
        <v/>
      </c>
      <c r="Q577" s="27" t="str">
        <f aca="false">IF($G577="","",IF(ISNUMBER($I577),$I577,IFERROR(IF(ISNUMBER(INDEX(Prestations!$E$5:$E$256,MATCH($G577,Prestations!$B$5:$B$256,0))),INDEX(Prestations!$E$5:$E$256,MATCH($G577,Prestations!$B$5:$B$256,0)),""),"")))</f>
        <v/>
      </c>
      <c r="R577" s="27" t="str">
        <f aca="false">IFERROR(IF(ISNUMBER($Q577),$Q577*IF($E577="",1,$E577),""),"")</f>
        <v/>
      </c>
      <c r="S577" s="28" t="str">
        <f aca="false">IFERROR(IF($P577="au nombre",IF(N(INDEX(Règles!$D$5:$D$17,MATCH($O577,Règles!$A$5:$A$17,0)))&gt;0,IF($E577="",1,$E577)/INDEX(Règles!$D$5:$D$17,MATCH($O577,Règles!$A$5:$A$17,0)),""),IF($P577="au prix",IF(AND(ISNUMBER($R577),N(INDEX(Règles!$E$5:$E$17,MATCH($O577,Règles!$A$5:$A$17,0)))&gt;0),$R577/INDEX(Règles!$E$5:$E$17,MATCH($O577,Règles!$A$5:$A$17,0)),""),IF(OR($P577="ne compte pas",$P577="absence"),0,""))),"")</f>
        <v/>
      </c>
      <c r="T577" s="26" t="n">
        <f aca="false">IF(AND(ISNUMBER($A577),$B577&lt;&gt;"",$G577&lt;&gt;"",$P577&lt;&gt;"absence"),1,0)</f>
        <v>0</v>
      </c>
      <c r="U577" s="26" t="n">
        <f aca="false">IF($T577=1,IF(COUNTIFS($B$2:$B577,$B577,$A$2:$A577,$A577,$T$2:$T577,1)=1,1,0),0)</f>
        <v>0</v>
      </c>
      <c r="V577" s="29" t="str">
        <f aca="false">IF(AND($A577="",$B577="",$G577=""),"",IF(NOT(ISNUMBER($A577)),"Date manquante ou non reconnue",IF($B577="","Technicien manquant",IF(COUNTIF(Production!$A$7:$A$21,$B577)=0,"Technicien absent de la liste (onglet Production)",IF($G577="","Code BPU manquant (colonne G)",IF($O577="?","Code BPU inconnu (onglet Prestations)",IF($P577="?","Catégorie inconnue (onglet Règles)",IF(AND($E577&lt;&gt;"",NOT(ISNUMBER($E577))),"Quantité non reconnue",IF(AND($P577="au prix",NOT(ISNUMBER($Q577))),"Prix sur devis à saisir (colonne I)",IF($S577="","Règle à compléter (onglet Règles)",""))))))))))</f>
        <v/>
      </c>
    </row>
    <row r="578" customFormat="false" ht="15" hidden="false" customHeight="false" outlineLevel="0" collapsed="false">
      <c r="A578" s="23"/>
      <c r="I578" s="24"/>
      <c r="J578" s="24"/>
      <c r="N578" s="25"/>
      <c r="O578" s="26" t="str">
        <f aca="false">IF($G578="","",IFERROR(INDEX(Prestations!$F$5:$F$256,MATCH($G578,Prestations!$B$5:$B$256,0)),"?"))</f>
        <v/>
      </c>
      <c r="P578" s="26" t="str">
        <f aca="false">IF($O578="","",IF($O578="?","?",IFERROR(INDEX(Règles!$C$5:$C$17,MATCH($O578,Règles!$A$5:$A$17,0)),"?")))</f>
        <v/>
      </c>
      <c r="Q578" s="27" t="str">
        <f aca="false">IF($G578="","",IF(ISNUMBER($I578),$I578,IFERROR(IF(ISNUMBER(INDEX(Prestations!$E$5:$E$256,MATCH($G578,Prestations!$B$5:$B$256,0))),INDEX(Prestations!$E$5:$E$256,MATCH($G578,Prestations!$B$5:$B$256,0)),""),"")))</f>
        <v/>
      </c>
      <c r="R578" s="27" t="str">
        <f aca="false">IFERROR(IF(ISNUMBER($Q578),$Q578*IF($E578="",1,$E578),""),"")</f>
        <v/>
      </c>
      <c r="S578" s="28" t="str">
        <f aca="false">IFERROR(IF($P578="au nombre",IF(N(INDEX(Règles!$D$5:$D$17,MATCH($O578,Règles!$A$5:$A$17,0)))&gt;0,IF($E578="",1,$E578)/INDEX(Règles!$D$5:$D$17,MATCH($O578,Règles!$A$5:$A$17,0)),""),IF($P578="au prix",IF(AND(ISNUMBER($R578),N(INDEX(Règles!$E$5:$E$17,MATCH($O578,Règles!$A$5:$A$17,0)))&gt;0),$R578/INDEX(Règles!$E$5:$E$17,MATCH($O578,Règles!$A$5:$A$17,0)),""),IF(OR($P578="ne compte pas",$P578="absence"),0,""))),"")</f>
        <v/>
      </c>
      <c r="T578" s="26" t="n">
        <f aca="false">IF(AND(ISNUMBER($A578),$B578&lt;&gt;"",$G578&lt;&gt;"",$P578&lt;&gt;"absence"),1,0)</f>
        <v>0</v>
      </c>
      <c r="U578" s="26" t="n">
        <f aca="false">IF($T578=1,IF(COUNTIFS($B$2:$B578,$B578,$A$2:$A578,$A578,$T$2:$T578,1)=1,1,0),0)</f>
        <v>0</v>
      </c>
      <c r="V578" s="29" t="str">
        <f aca="false">IF(AND($A578="",$B578="",$G578=""),"",IF(NOT(ISNUMBER($A578)),"Date manquante ou non reconnue",IF($B578="","Technicien manquant",IF(COUNTIF(Production!$A$7:$A$21,$B578)=0,"Technicien absent de la liste (onglet Production)",IF($G578="","Code BPU manquant (colonne G)",IF($O578="?","Code BPU inconnu (onglet Prestations)",IF($P578="?","Catégorie inconnue (onglet Règles)",IF(AND($E578&lt;&gt;"",NOT(ISNUMBER($E578))),"Quantité non reconnue",IF(AND($P578="au prix",NOT(ISNUMBER($Q578))),"Prix sur devis à saisir (colonne I)",IF($S578="","Règle à compléter (onglet Règles)",""))))))))))</f>
        <v/>
      </c>
    </row>
    <row r="579" customFormat="false" ht="15" hidden="false" customHeight="false" outlineLevel="0" collapsed="false">
      <c r="A579" s="23"/>
      <c r="I579" s="24"/>
      <c r="J579" s="24"/>
      <c r="N579" s="25"/>
      <c r="O579" s="26" t="str">
        <f aca="false">IF($G579="","",IFERROR(INDEX(Prestations!$F$5:$F$256,MATCH($G579,Prestations!$B$5:$B$256,0)),"?"))</f>
        <v/>
      </c>
      <c r="P579" s="26" t="str">
        <f aca="false">IF($O579="","",IF($O579="?","?",IFERROR(INDEX(Règles!$C$5:$C$17,MATCH($O579,Règles!$A$5:$A$17,0)),"?")))</f>
        <v/>
      </c>
      <c r="Q579" s="27" t="str">
        <f aca="false">IF($G579="","",IF(ISNUMBER($I579),$I579,IFERROR(IF(ISNUMBER(INDEX(Prestations!$E$5:$E$256,MATCH($G579,Prestations!$B$5:$B$256,0))),INDEX(Prestations!$E$5:$E$256,MATCH($G579,Prestations!$B$5:$B$256,0)),""),"")))</f>
        <v/>
      </c>
      <c r="R579" s="27" t="str">
        <f aca="false">IFERROR(IF(ISNUMBER($Q579),$Q579*IF($E579="",1,$E579),""),"")</f>
        <v/>
      </c>
      <c r="S579" s="28" t="str">
        <f aca="false">IFERROR(IF($P579="au nombre",IF(N(INDEX(Règles!$D$5:$D$17,MATCH($O579,Règles!$A$5:$A$17,0)))&gt;0,IF($E579="",1,$E579)/INDEX(Règles!$D$5:$D$17,MATCH($O579,Règles!$A$5:$A$17,0)),""),IF($P579="au prix",IF(AND(ISNUMBER($R579),N(INDEX(Règles!$E$5:$E$17,MATCH($O579,Règles!$A$5:$A$17,0)))&gt;0),$R579/INDEX(Règles!$E$5:$E$17,MATCH($O579,Règles!$A$5:$A$17,0)),""),IF(OR($P579="ne compte pas",$P579="absence"),0,""))),"")</f>
        <v/>
      </c>
      <c r="T579" s="26" t="n">
        <f aca="false">IF(AND(ISNUMBER($A579),$B579&lt;&gt;"",$G579&lt;&gt;"",$P579&lt;&gt;"absence"),1,0)</f>
        <v>0</v>
      </c>
      <c r="U579" s="26" t="n">
        <f aca="false">IF($T579=1,IF(COUNTIFS($B$2:$B579,$B579,$A$2:$A579,$A579,$T$2:$T579,1)=1,1,0),0)</f>
        <v>0</v>
      </c>
      <c r="V579" s="29" t="str">
        <f aca="false">IF(AND($A579="",$B579="",$G579=""),"",IF(NOT(ISNUMBER($A579)),"Date manquante ou non reconnue",IF($B579="","Technicien manquant",IF(COUNTIF(Production!$A$7:$A$21,$B579)=0,"Technicien absent de la liste (onglet Production)",IF($G579="","Code BPU manquant (colonne G)",IF($O579="?","Code BPU inconnu (onglet Prestations)",IF($P579="?","Catégorie inconnue (onglet Règles)",IF(AND($E579&lt;&gt;"",NOT(ISNUMBER($E579))),"Quantité non reconnue",IF(AND($P579="au prix",NOT(ISNUMBER($Q579))),"Prix sur devis à saisir (colonne I)",IF($S579="","Règle à compléter (onglet Règles)",""))))))))))</f>
        <v/>
      </c>
    </row>
    <row r="580" customFormat="false" ht="15" hidden="false" customHeight="false" outlineLevel="0" collapsed="false">
      <c r="A580" s="23"/>
      <c r="I580" s="24"/>
      <c r="J580" s="24"/>
      <c r="N580" s="25"/>
      <c r="O580" s="26" t="str">
        <f aca="false">IF($G580="","",IFERROR(INDEX(Prestations!$F$5:$F$256,MATCH($G580,Prestations!$B$5:$B$256,0)),"?"))</f>
        <v/>
      </c>
      <c r="P580" s="26" t="str">
        <f aca="false">IF($O580="","",IF($O580="?","?",IFERROR(INDEX(Règles!$C$5:$C$17,MATCH($O580,Règles!$A$5:$A$17,0)),"?")))</f>
        <v/>
      </c>
      <c r="Q580" s="27" t="str">
        <f aca="false">IF($G580="","",IF(ISNUMBER($I580),$I580,IFERROR(IF(ISNUMBER(INDEX(Prestations!$E$5:$E$256,MATCH($G580,Prestations!$B$5:$B$256,0))),INDEX(Prestations!$E$5:$E$256,MATCH($G580,Prestations!$B$5:$B$256,0)),""),"")))</f>
        <v/>
      </c>
      <c r="R580" s="27" t="str">
        <f aca="false">IFERROR(IF(ISNUMBER($Q580),$Q580*IF($E580="",1,$E580),""),"")</f>
        <v/>
      </c>
      <c r="S580" s="28" t="str">
        <f aca="false">IFERROR(IF($P580="au nombre",IF(N(INDEX(Règles!$D$5:$D$17,MATCH($O580,Règles!$A$5:$A$17,0)))&gt;0,IF($E580="",1,$E580)/INDEX(Règles!$D$5:$D$17,MATCH($O580,Règles!$A$5:$A$17,0)),""),IF($P580="au prix",IF(AND(ISNUMBER($R580),N(INDEX(Règles!$E$5:$E$17,MATCH($O580,Règles!$A$5:$A$17,0)))&gt;0),$R580/INDEX(Règles!$E$5:$E$17,MATCH($O580,Règles!$A$5:$A$17,0)),""),IF(OR($P580="ne compte pas",$P580="absence"),0,""))),"")</f>
        <v/>
      </c>
      <c r="T580" s="26" t="n">
        <f aca="false">IF(AND(ISNUMBER($A580),$B580&lt;&gt;"",$G580&lt;&gt;"",$P580&lt;&gt;"absence"),1,0)</f>
        <v>0</v>
      </c>
      <c r="U580" s="26" t="n">
        <f aca="false">IF($T580=1,IF(COUNTIFS($B$2:$B580,$B580,$A$2:$A580,$A580,$T$2:$T580,1)=1,1,0),0)</f>
        <v>0</v>
      </c>
      <c r="V580" s="29" t="str">
        <f aca="false">IF(AND($A580="",$B580="",$G580=""),"",IF(NOT(ISNUMBER($A580)),"Date manquante ou non reconnue",IF($B580="","Technicien manquant",IF(COUNTIF(Production!$A$7:$A$21,$B580)=0,"Technicien absent de la liste (onglet Production)",IF($G580="","Code BPU manquant (colonne G)",IF($O580="?","Code BPU inconnu (onglet Prestations)",IF($P580="?","Catégorie inconnue (onglet Règles)",IF(AND($E580&lt;&gt;"",NOT(ISNUMBER($E580))),"Quantité non reconnue",IF(AND($P580="au prix",NOT(ISNUMBER($Q580))),"Prix sur devis à saisir (colonne I)",IF($S580="","Règle à compléter (onglet Règles)",""))))))))))</f>
        <v/>
      </c>
    </row>
    <row r="581" customFormat="false" ht="15" hidden="false" customHeight="false" outlineLevel="0" collapsed="false">
      <c r="A581" s="23"/>
      <c r="I581" s="24"/>
      <c r="J581" s="24"/>
      <c r="N581" s="25"/>
      <c r="O581" s="26" t="str">
        <f aca="false">IF($G581="","",IFERROR(INDEX(Prestations!$F$5:$F$256,MATCH($G581,Prestations!$B$5:$B$256,0)),"?"))</f>
        <v/>
      </c>
      <c r="P581" s="26" t="str">
        <f aca="false">IF($O581="","",IF($O581="?","?",IFERROR(INDEX(Règles!$C$5:$C$17,MATCH($O581,Règles!$A$5:$A$17,0)),"?")))</f>
        <v/>
      </c>
      <c r="Q581" s="27" t="str">
        <f aca="false">IF($G581="","",IF(ISNUMBER($I581),$I581,IFERROR(IF(ISNUMBER(INDEX(Prestations!$E$5:$E$256,MATCH($G581,Prestations!$B$5:$B$256,0))),INDEX(Prestations!$E$5:$E$256,MATCH($G581,Prestations!$B$5:$B$256,0)),""),"")))</f>
        <v/>
      </c>
      <c r="R581" s="27" t="str">
        <f aca="false">IFERROR(IF(ISNUMBER($Q581),$Q581*IF($E581="",1,$E581),""),"")</f>
        <v/>
      </c>
      <c r="S581" s="28" t="str">
        <f aca="false">IFERROR(IF($P581="au nombre",IF(N(INDEX(Règles!$D$5:$D$17,MATCH($O581,Règles!$A$5:$A$17,0)))&gt;0,IF($E581="",1,$E581)/INDEX(Règles!$D$5:$D$17,MATCH($O581,Règles!$A$5:$A$17,0)),""),IF($P581="au prix",IF(AND(ISNUMBER($R581),N(INDEX(Règles!$E$5:$E$17,MATCH($O581,Règles!$A$5:$A$17,0)))&gt;0),$R581/INDEX(Règles!$E$5:$E$17,MATCH($O581,Règles!$A$5:$A$17,0)),""),IF(OR($P581="ne compte pas",$P581="absence"),0,""))),"")</f>
        <v/>
      </c>
      <c r="T581" s="26" t="n">
        <f aca="false">IF(AND(ISNUMBER($A581),$B581&lt;&gt;"",$G581&lt;&gt;"",$P581&lt;&gt;"absence"),1,0)</f>
        <v>0</v>
      </c>
      <c r="U581" s="26" t="n">
        <f aca="false">IF($T581=1,IF(COUNTIFS($B$2:$B581,$B581,$A$2:$A581,$A581,$T$2:$T581,1)=1,1,0),0)</f>
        <v>0</v>
      </c>
      <c r="V581" s="29" t="str">
        <f aca="false">IF(AND($A581="",$B581="",$G581=""),"",IF(NOT(ISNUMBER($A581)),"Date manquante ou non reconnue",IF($B581="","Technicien manquant",IF(COUNTIF(Production!$A$7:$A$21,$B581)=0,"Technicien absent de la liste (onglet Production)",IF($G581="","Code BPU manquant (colonne G)",IF($O581="?","Code BPU inconnu (onglet Prestations)",IF($P581="?","Catégorie inconnue (onglet Règles)",IF(AND($E581&lt;&gt;"",NOT(ISNUMBER($E581))),"Quantité non reconnue",IF(AND($P581="au prix",NOT(ISNUMBER($Q581))),"Prix sur devis à saisir (colonne I)",IF($S581="","Règle à compléter (onglet Règles)",""))))))))))</f>
        <v/>
      </c>
    </row>
    <row r="582" customFormat="false" ht="15" hidden="false" customHeight="false" outlineLevel="0" collapsed="false">
      <c r="A582" s="23"/>
      <c r="I582" s="24"/>
      <c r="J582" s="24"/>
      <c r="N582" s="25"/>
      <c r="O582" s="26" t="str">
        <f aca="false">IF($G582="","",IFERROR(INDEX(Prestations!$F$5:$F$256,MATCH($G582,Prestations!$B$5:$B$256,0)),"?"))</f>
        <v/>
      </c>
      <c r="P582" s="26" t="str">
        <f aca="false">IF($O582="","",IF($O582="?","?",IFERROR(INDEX(Règles!$C$5:$C$17,MATCH($O582,Règles!$A$5:$A$17,0)),"?")))</f>
        <v/>
      </c>
      <c r="Q582" s="27" t="str">
        <f aca="false">IF($G582="","",IF(ISNUMBER($I582),$I582,IFERROR(IF(ISNUMBER(INDEX(Prestations!$E$5:$E$256,MATCH($G582,Prestations!$B$5:$B$256,0))),INDEX(Prestations!$E$5:$E$256,MATCH($G582,Prestations!$B$5:$B$256,0)),""),"")))</f>
        <v/>
      </c>
      <c r="R582" s="27" t="str">
        <f aca="false">IFERROR(IF(ISNUMBER($Q582),$Q582*IF($E582="",1,$E582),""),"")</f>
        <v/>
      </c>
      <c r="S582" s="28" t="str">
        <f aca="false">IFERROR(IF($P582="au nombre",IF(N(INDEX(Règles!$D$5:$D$17,MATCH($O582,Règles!$A$5:$A$17,0)))&gt;0,IF($E582="",1,$E582)/INDEX(Règles!$D$5:$D$17,MATCH($O582,Règles!$A$5:$A$17,0)),""),IF($P582="au prix",IF(AND(ISNUMBER($R582),N(INDEX(Règles!$E$5:$E$17,MATCH($O582,Règles!$A$5:$A$17,0)))&gt;0),$R582/INDEX(Règles!$E$5:$E$17,MATCH($O582,Règles!$A$5:$A$17,0)),""),IF(OR($P582="ne compte pas",$P582="absence"),0,""))),"")</f>
        <v/>
      </c>
      <c r="T582" s="26" t="n">
        <f aca="false">IF(AND(ISNUMBER($A582),$B582&lt;&gt;"",$G582&lt;&gt;"",$P582&lt;&gt;"absence"),1,0)</f>
        <v>0</v>
      </c>
      <c r="U582" s="26" t="n">
        <f aca="false">IF($T582=1,IF(COUNTIFS($B$2:$B582,$B582,$A$2:$A582,$A582,$T$2:$T582,1)=1,1,0),0)</f>
        <v>0</v>
      </c>
      <c r="V582" s="29" t="str">
        <f aca="false">IF(AND($A582="",$B582="",$G582=""),"",IF(NOT(ISNUMBER($A582)),"Date manquante ou non reconnue",IF($B582="","Technicien manquant",IF(COUNTIF(Production!$A$7:$A$21,$B582)=0,"Technicien absent de la liste (onglet Production)",IF($G582="","Code BPU manquant (colonne G)",IF($O582="?","Code BPU inconnu (onglet Prestations)",IF($P582="?","Catégorie inconnue (onglet Règles)",IF(AND($E582&lt;&gt;"",NOT(ISNUMBER($E582))),"Quantité non reconnue",IF(AND($P582="au prix",NOT(ISNUMBER($Q582))),"Prix sur devis à saisir (colonne I)",IF($S582="","Règle à compléter (onglet Règles)",""))))))))))</f>
        <v/>
      </c>
    </row>
    <row r="583" customFormat="false" ht="15" hidden="false" customHeight="false" outlineLevel="0" collapsed="false">
      <c r="A583" s="23"/>
      <c r="I583" s="24"/>
      <c r="J583" s="24"/>
      <c r="N583" s="25"/>
      <c r="O583" s="26" t="str">
        <f aca="false">IF($G583="","",IFERROR(INDEX(Prestations!$F$5:$F$256,MATCH($G583,Prestations!$B$5:$B$256,0)),"?"))</f>
        <v/>
      </c>
      <c r="P583" s="26" t="str">
        <f aca="false">IF($O583="","",IF($O583="?","?",IFERROR(INDEX(Règles!$C$5:$C$17,MATCH($O583,Règles!$A$5:$A$17,0)),"?")))</f>
        <v/>
      </c>
      <c r="Q583" s="27" t="str">
        <f aca="false">IF($G583="","",IF(ISNUMBER($I583),$I583,IFERROR(IF(ISNUMBER(INDEX(Prestations!$E$5:$E$256,MATCH($G583,Prestations!$B$5:$B$256,0))),INDEX(Prestations!$E$5:$E$256,MATCH($G583,Prestations!$B$5:$B$256,0)),""),"")))</f>
        <v/>
      </c>
      <c r="R583" s="27" t="str">
        <f aca="false">IFERROR(IF(ISNUMBER($Q583),$Q583*IF($E583="",1,$E583),""),"")</f>
        <v/>
      </c>
      <c r="S583" s="28" t="str">
        <f aca="false">IFERROR(IF($P583="au nombre",IF(N(INDEX(Règles!$D$5:$D$17,MATCH($O583,Règles!$A$5:$A$17,0)))&gt;0,IF($E583="",1,$E583)/INDEX(Règles!$D$5:$D$17,MATCH($O583,Règles!$A$5:$A$17,0)),""),IF($P583="au prix",IF(AND(ISNUMBER($R583),N(INDEX(Règles!$E$5:$E$17,MATCH($O583,Règles!$A$5:$A$17,0)))&gt;0),$R583/INDEX(Règles!$E$5:$E$17,MATCH($O583,Règles!$A$5:$A$17,0)),""),IF(OR($P583="ne compte pas",$P583="absence"),0,""))),"")</f>
        <v/>
      </c>
      <c r="T583" s="26" t="n">
        <f aca="false">IF(AND(ISNUMBER($A583),$B583&lt;&gt;"",$G583&lt;&gt;"",$P583&lt;&gt;"absence"),1,0)</f>
        <v>0</v>
      </c>
      <c r="U583" s="26" t="n">
        <f aca="false">IF($T583=1,IF(COUNTIFS($B$2:$B583,$B583,$A$2:$A583,$A583,$T$2:$T583,1)=1,1,0),0)</f>
        <v>0</v>
      </c>
      <c r="V583" s="29" t="str">
        <f aca="false">IF(AND($A583="",$B583="",$G583=""),"",IF(NOT(ISNUMBER($A583)),"Date manquante ou non reconnue",IF($B583="","Technicien manquant",IF(COUNTIF(Production!$A$7:$A$21,$B583)=0,"Technicien absent de la liste (onglet Production)",IF($G583="","Code BPU manquant (colonne G)",IF($O583="?","Code BPU inconnu (onglet Prestations)",IF($P583="?","Catégorie inconnue (onglet Règles)",IF(AND($E583&lt;&gt;"",NOT(ISNUMBER($E583))),"Quantité non reconnue",IF(AND($P583="au prix",NOT(ISNUMBER($Q583))),"Prix sur devis à saisir (colonne I)",IF($S583="","Règle à compléter (onglet Règles)",""))))))))))</f>
        <v/>
      </c>
    </row>
    <row r="584" customFormat="false" ht="15" hidden="false" customHeight="false" outlineLevel="0" collapsed="false">
      <c r="A584" s="23"/>
      <c r="I584" s="24"/>
      <c r="J584" s="24"/>
      <c r="N584" s="25"/>
      <c r="O584" s="26" t="str">
        <f aca="false">IF($G584="","",IFERROR(INDEX(Prestations!$F$5:$F$256,MATCH($G584,Prestations!$B$5:$B$256,0)),"?"))</f>
        <v/>
      </c>
      <c r="P584" s="26" t="str">
        <f aca="false">IF($O584="","",IF($O584="?","?",IFERROR(INDEX(Règles!$C$5:$C$17,MATCH($O584,Règles!$A$5:$A$17,0)),"?")))</f>
        <v/>
      </c>
      <c r="Q584" s="27" t="str">
        <f aca="false">IF($G584="","",IF(ISNUMBER($I584),$I584,IFERROR(IF(ISNUMBER(INDEX(Prestations!$E$5:$E$256,MATCH($G584,Prestations!$B$5:$B$256,0))),INDEX(Prestations!$E$5:$E$256,MATCH($G584,Prestations!$B$5:$B$256,0)),""),"")))</f>
        <v/>
      </c>
      <c r="R584" s="27" t="str">
        <f aca="false">IFERROR(IF(ISNUMBER($Q584),$Q584*IF($E584="",1,$E584),""),"")</f>
        <v/>
      </c>
      <c r="S584" s="28" t="str">
        <f aca="false">IFERROR(IF($P584="au nombre",IF(N(INDEX(Règles!$D$5:$D$17,MATCH($O584,Règles!$A$5:$A$17,0)))&gt;0,IF($E584="",1,$E584)/INDEX(Règles!$D$5:$D$17,MATCH($O584,Règles!$A$5:$A$17,0)),""),IF($P584="au prix",IF(AND(ISNUMBER($R584),N(INDEX(Règles!$E$5:$E$17,MATCH($O584,Règles!$A$5:$A$17,0)))&gt;0),$R584/INDEX(Règles!$E$5:$E$17,MATCH($O584,Règles!$A$5:$A$17,0)),""),IF(OR($P584="ne compte pas",$P584="absence"),0,""))),"")</f>
        <v/>
      </c>
      <c r="T584" s="26" t="n">
        <f aca="false">IF(AND(ISNUMBER($A584),$B584&lt;&gt;"",$G584&lt;&gt;"",$P584&lt;&gt;"absence"),1,0)</f>
        <v>0</v>
      </c>
      <c r="U584" s="26" t="n">
        <f aca="false">IF($T584=1,IF(COUNTIFS($B$2:$B584,$B584,$A$2:$A584,$A584,$T$2:$T584,1)=1,1,0),0)</f>
        <v>0</v>
      </c>
      <c r="V584" s="29" t="str">
        <f aca="false">IF(AND($A584="",$B584="",$G584=""),"",IF(NOT(ISNUMBER($A584)),"Date manquante ou non reconnue",IF($B584="","Technicien manquant",IF(COUNTIF(Production!$A$7:$A$21,$B584)=0,"Technicien absent de la liste (onglet Production)",IF($G584="","Code BPU manquant (colonne G)",IF($O584="?","Code BPU inconnu (onglet Prestations)",IF($P584="?","Catégorie inconnue (onglet Règles)",IF(AND($E584&lt;&gt;"",NOT(ISNUMBER($E584))),"Quantité non reconnue",IF(AND($P584="au prix",NOT(ISNUMBER($Q584))),"Prix sur devis à saisir (colonne I)",IF($S584="","Règle à compléter (onglet Règles)",""))))))))))</f>
        <v/>
      </c>
    </row>
    <row r="585" customFormat="false" ht="15" hidden="false" customHeight="false" outlineLevel="0" collapsed="false">
      <c r="A585" s="23"/>
      <c r="I585" s="24"/>
      <c r="J585" s="24"/>
      <c r="N585" s="25"/>
      <c r="O585" s="26" t="str">
        <f aca="false">IF($G585="","",IFERROR(INDEX(Prestations!$F$5:$F$256,MATCH($G585,Prestations!$B$5:$B$256,0)),"?"))</f>
        <v/>
      </c>
      <c r="P585" s="26" t="str">
        <f aca="false">IF($O585="","",IF($O585="?","?",IFERROR(INDEX(Règles!$C$5:$C$17,MATCH($O585,Règles!$A$5:$A$17,0)),"?")))</f>
        <v/>
      </c>
      <c r="Q585" s="27" t="str">
        <f aca="false">IF($G585="","",IF(ISNUMBER($I585),$I585,IFERROR(IF(ISNUMBER(INDEX(Prestations!$E$5:$E$256,MATCH($G585,Prestations!$B$5:$B$256,0))),INDEX(Prestations!$E$5:$E$256,MATCH($G585,Prestations!$B$5:$B$256,0)),""),"")))</f>
        <v/>
      </c>
      <c r="R585" s="27" t="str">
        <f aca="false">IFERROR(IF(ISNUMBER($Q585),$Q585*IF($E585="",1,$E585),""),"")</f>
        <v/>
      </c>
      <c r="S585" s="28" t="str">
        <f aca="false">IFERROR(IF($P585="au nombre",IF(N(INDEX(Règles!$D$5:$D$17,MATCH($O585,Règles!$A$5:$A$17,0)))&gt;0,IF($E585="",1,$E585)/INDEX(Règles!$D$5:$D$17,MATCH($O585,Règles!$A$5:$A$17,0)),""),IF($P585="au prix",IF(AND(ISNUMBER($R585),N(INDEX(Règles!$E$5:$E$17,MATCH($O585,Règles!$A$5:$A$17,0)))&gt;0),$R585/INDEX(Règles!$E$5:$E$17,MATCH($O585,Règles!$A$5:$A$17,0)),""),IF(OR($P585="ne compte pas",$P585="absence"),0,""))),"")</f>
        <v/>
      </c>
      <c r="T585" s="26" t="n">
        <f aca="false">IF(AND(ISNUMBER($A585),$B585&lt;&gt;"",$G585&lt;&gt;"",$P585&lt;&gt;"absence"),1,0)</f>
        <v>0</v>
      </c>
      <c r="U585" s="26" t="n">
        <f aca="false">IF($T585=1,IF(COUNTIFS($B$2:$B585,$B585,$A$2:$A585,$A585,$T$2:$T585,1)=1,1,0),0)</f>
        <v>0</v>
      </c>
      <c r="V585" s="29" t="str">
        <f aca="false">IF(AND($A585="",$B585="",$G585=""),"",IF(NOT(ISNUMBER($A585)),"Date manquante ou non reconnue",IF($B585="","Technicien manquant",IF(COUNTIF(Production!$A$7:$A$21,$B585)=0,"Technicien absent de la liste (onglet Production)",IF($G585="","Code BPU manquant (colonne G)",IF($O585="?","Code BPU inconnu (onglet Prestations)",IF($P585="?","Catégorie inconnue (onglet Règles)",IF(AND($E585&lt;&gt;"",NOT(ISNUMBER($E585))),"Quantité non reconnue",IF(AND($P585="au prix",NOT(ISNUMBER($Q585))),"Prix sur devis à saisir (colonne I)",IF($S585="","Règle à compléter (onglet Règles)",""))))))))))</f>
        <v/>
      </c>
    </row>
    <row r="586" customFormat="false" ht="15" hidden="false" customHeight="false" outlineLevel="0" collapsed="false">
      <c r="A586" s="23"/>
      <c r="I586" s="24"/>
      <c r="J586" s="24"/>
      <c r="N586" s="25"/>
      <c r="O586" s="26" t="str">
        <f aca="false">IF($G586="","",IFERROR(INDEX(Prestations!$F$5:$F$256,MATCH($G586,Prestations!$B$5:$B$256,0)),"?"))</f>
        <v/>
      </c>
      <c r="P586" s="26" t="str">
        <f aca="false">IF($O586="","",IF($O586="?","?",IFERROR(INDEX(Règles!$C$5:$C$17,MATCH($O586,Règles!$A$5:$A$17,0)),"?")))</f>
        <v/>
      </c>
      <c r="Q586" s="27" t="str">
        <f aca="false">IF($G586="","",IF(ISNUMBER($I586),$I586,IFERROR(IF(ISNUMBER(INDEX(Prestations!$E$5:$E$256,MATCH($G586,Prestations!$B$5:$B$256,0))),INDEX(Prestations!$E$5:$E$256,MATCH($G586,Prestations!$B$5:$B$256,0)),""),"")))</f>
        <v/>
      </c>
      <c r="R586" s="27" t="str">
        <f aca="false">IFERROR(IF(ISNUMBER($Q586),$Q586*IF($E586="",1,$E586),""),"")</f>
        <v/>
      </c>
      <c r="S586" s="28" t="str">
        <f aca="false">IFERROR(IF($P586="au nombre",IF(N(INDEX(Règles!$D$5:$D$17,MATCH($O586,Règles!$A$5:$A$17,0)))&gt;0,IF($E586="",1,$E586)/INDEX(Règles!$D$5:$D$17,MATCH($O586,Règles!$A$5:$A$17,0)),""),IF($P586="au prix",IF(AND(ISNUMBER($R586),N(INDEX(Règles!$E$5:$E$17,MATCH($O586,Règles!$A$5:$A$17,0)))&gt;0),$R586/INDEX(Règles!$E$5:$E$17,MATCH($O586,Règles!$A$5:$A$17,0)),""),IF(OR($P586="ne compte pas",$P586="absence"),0,""))),"")</f>
        <v/>
      </c>
      <c r="T586" s="26" t="n">
        <f aca="false">IF(AND(ISNUMBER($A586),$B586&lt;&gt;"",$G586&lt;&gt;"",$P586&lt;&gt;"absence"),1,0)</f>
        <v>0</v>
      </c>
      <c r="U586" s="26" t="n">
        <f aca="false">IF($T586=1,IF(COUNTIFS($B$2:$B586,$B586,$A$2:$A586,$A586,$T$2:$T586,1)=1,1,0),0)</f>
        <v>0</v>
      </c>
      <c r="V586" s="29" t="str">
        <f aca="false">IF(AND($A586="",$B586="",$G586=""),"",IF(NOT(ISNUMBER($A586)),"Date manquante ou non reconnue",IF($B586="","Technicien manquant",IF(COUNTIF(Production!$A$7:$A$21,$B586)=0,"Technicien absent de la liste (onglet Production)",IF($G586="","Code BPU manquant (colonne G)",IF($O586="?","Code BPU inconnu (onglet Prestations)",IF($P586="?","Catégorie inconnue (onglet Règles)",IF(AND($E586&lt;&gt;"",NOT(ISNUMBER($E586))),"Quantité non reconnue",IF(AND($P586="au prix",NOT(ISNUMBER($Q586))),"Prix sur devis à saisir (colonne I)",IF($S586="","Règle à compléter (onglet Règles)",""))))))))))</f>
        <v/>
      </c>
    </row>
    <row r="587" customFormat="false" ht="15" hidden="false" customHeight="false" outlineLevel="0" collapsed="false">
      <c r="A587" s="23"/>
      <c r="I587" s="24"/>
      <c r="J587" s="24"/>
      <c r="N587" s="25"/>
      <c r="O587" s="26" t="str">
        <f aca="false">IF($G587="","",IFERROR(INDEX(Prestations!$F$5:$F$256,MATCH($G587,Prestations!$B$5:$B$256,0)),"?"))</f>
        <v/>
      </c>
      <c r="P587" s="26" t="str">
        <f aca="false">IF($O587="","",IF($O587="?","?",IFERROR(INDEX(Règles!$C$5:$C$17,MATCH($O587,Règles!$A$5:$A$17,0)),"?")))</f>
        <v/>
      </c>
      <c r="Q587" s="27" t="str">
        <f aca="false">IF($G587="","",IF(ISNUMBER($I587),$I587,IFERROR(IF(ISNUMBER(INDEX(Prestations!$E$5:$E$256,MATCH($G587,Prestations!$B$5:$B$256,0))),INDEX(Prestations!$E$5:$E$256,MATCH($G587,Prestations!$B$5:$B$256,0)),""),"")))</f>
        <v/>
      </c>
      <c r="R587" s="27" t="str">
        <f aca="false">IFERROR(IF(ISNUMBER($Q587),$Q587*IF($E587="",1,$E587),""),"")</f>
        <v/>
      </c>
      <c r="S587" s="28" t="str">
        <f aca="false">IFERROR(IF($P587="au nombre",IF(N(INDEX(Règles!$D$5:$D$17,MATCH($O587,Règles!$A$5:$A$17,0)))&gt;0,IF($E587="",1,$E587)/INDEX(Règles!$D$5:$D$17,MATCH($O587,Règles!$A$5:$A$17,0)),""),IF($P587="au prix",IF(AND(ISNUMBER($R587),N(INDEX(Règles!$E$5:$E$17,MATCH($O587,Règles!$A$5:$A$17,0)))&gt;0),$R587/INDEX(Règles!$E$5:$E$17,MATCH($O587,Règles!$A$5:$A$17,0)),""),IF(OR($P587="ne compte pas",$P587="absence"),0,""))),"")</f>
        <v/>
      </c>
      <c r="T587" s="26" t="n">
        <f aca="false">IF(AND(ISNUMBER($A587),$B587&lt;&gt;"",$G587&lt;&gt;"",$P587&lt;&gt;"absence"),1,0)</f>
        <v>0</v>
      </c>
      <c r="U587" s="26" t="n">
        <f aca="false">IF($T587=1,IF(COUNTIFS($B$2:$B587,$B587,$A$2:$A587,$A587,$T$2:$T587,1)=1,1,0),0)</f>
        <v>0</v>
      </c>
      <c r="V587" s="29" t="str">
        <f aca="false">IF(AND($A587="",$B587="",$G587=""),"",IF(NOT(ISNUMBER($A587)),"Date manquante ou non reconnue",IF($B587="","Technicien manquant",IF(COUNTIF(Production!$A$7:$A$21,$B587)=0,"Technicien absent de la liste (onglet Production)",IF($G587="","Code BPU manquant (colonne G)",IF($O587="?","Code BPU inconnu (onglet Prestations)",IF($P587="?","Catégorie inconnue (onglet Règles)",IF(AND($E587&lt;&gt;"",NOT(ISNUMBER($E587))),"Quantité non reconnue",IF(AND($P587="au prix",NOT(ISNUMBER($Q587))),"Prix sur devis à saisir (colonne I)",IF($S587="","Règle à compléter (onglet Règles)",""))))))))))</f>
        <v/>
      </c>
    </row>
    <row r="588" customFormat="false" ht="15" hidden="false" customHeight="false" outlineLevel="0" collapsed="false">
      <c r="A588" s="23"/>
      <c r="I588" s="24"/>
      <c r="J588" s="24"/>
      <c r="N588" s="25"/>
      <c r="O588" s="26" t="str">
        <f aca="false">IF($G588="","",IFERROR(INDEX(Prestations!$F$5:$F$256,MATCH($G588,Prestations!$B$5:$B$256,0)),"?"))</f>
        <v/>
      </c>
      <c r="P588" s="26" t="str">
        <f aca="false">IF($O588="","",IF($O588="?","?",IFERROR(INDEX(Règles!$C$5:$C$17,MATCH($O588,Règles!$A$5:$A$17,0)),"?")))</f>
        <v/>
      </c>
      <c r="Q588" s="27" t="str">
        <f aca="false">IF($G588="","",IF(ISNUMBER($I588),$I588,IFERROR(IF(ISNUMBER(INDEX(Prestations!$E$5:$E$256,MATCH($G588,Prestations!$B$5:$B$256,0))),INDEX(Prestations!$E$5:$E$256,MATCH($G588,Prestations!$B$5:$B$256,0)),""),"")))</f>
        <v/>
      </c>
      <c r="R588" s="27" t="str">
        <f aca="false">IFERROR(IF(ISNUMBER($Q588),$Q588*IF($E588="",1,$E588),""),"")</f>
        <v/>
      </c>
      <c r="S588" s="28" t="str">
        <f aca="false">IFERROR(IF($P588="au nombre",IF(N(INDEX(Règles!$D$5:$D$17,MATCH($O588,Règles!$A$5:$A$17,0)))&gt;0,IF($E588="",1,$E588)/INDEX(Règles!$D$5:$D$17,MATCH($O588,Règles!$A$5:$A$17,0)),""),IF($P588="au prix",IF(AND(ISNUMBER($R588),N(INDEX(Règles!$E$5:$E$17,MATCH($O588,Règles!$A$5:$A$17,0)))&gt;0),$R588/INDEX(Règles!$E$5:$E$17,MATCH($O588,Règles!$A$5:$A$17,0)),""),IF(OR($P588="ne compte pas",$P588="absence"),0,""))),"")</f>
        <v/>
      </c>
      <c r="T588" s="26" t="n">
        <f aca="false">IF(AND(ISNUMBER($A588),$B588&lt;&gt;"",$G588&lt;&gt;"",$P588&lt;&gt;"absence"),1,0)</f>
        <v>0</v>
      </c>
      <c r="U588" s="26" t="n">
        <f aca="false">IF($T588=1,IF(COUNTIFS($B$2:$B588,$B588,$A$2:$A588,$A588,$T$2:$T588,1)=1,1,0),0)</f>
        <v>0</v>
      </c>
      <c r="V588" s="29" t="str">
        <f aca="false">IF(AND($A588="",$B588="",$G588=""),"",IF(NOT(ISNUMBER($A588)),"Date manquante ou non reconnue",IF($B588="","Technicien manquant",IF(COUNTIF(Production!$A$7:$A$21,$B588)=0,"Technicien absent de la liste (onglet Production)",IF($G588="","Code BPU manquant (colonne G)",IF($O588="?","Code BPU inconnu (onglet Prestations)",IF($P588="?","Catégorie inconnue (onglet Règles)",IF(AND($E588&lt;&gt;"",NOT(ISNUMBER($E588))),"Quantité non reconnue",IF(AND($P588="au prix",NOT(ISNUMBER($Q588))),"Prix sur devis à saisir (colonne I)",IF($S588="","Règle à compléter (onglet Règles)",""))))))))))</f>
        <v/>
      </c>
    </row>
    <row r="589" customFormat="false" ht="15" hidden="false" customHeight="false" outlineLevel="0" collapsed="false">
      <c r="A589" s="23"/>
      <c r="I589" s="24"/>
      <c r="J589" s="24"/>
      <c r="N589" s="25"/>
      <c r="O589" s="26" t="str">
        <f aca="false">IF($G589="","",IFERROR(INDEX(Prestations!$F$5:$F$256,MATCH($G589,Prestations!$B$5:$B$256,0)),"?"))</f>
        <v/>
      </c>
      <c r="P589" s="26" t="str">
        <f aca="false">IF($O589="","",IF($O589="?","?",IFERROR(INDEX(Règles!$C$5:$C$17,MATCH($O589,Règles!$A$5:$A$17,0)),"?")))</f>
        <v/>
      </c>
      <c r="Q589" s="27" t="str">
        <f aca="false">IF($G589="","",IF(ISNUMBER($I589),$I589,IFERROR(IF(ISNUMBER(INDEX(Prestations!$E$5:$E$256,MATCH($G589,Prestations!$B$5:$B$256,0))),INDEX(Prestations!$E$5:$E$256,MATCH($G589,Prestations!$B$5:$B$256,0)),""),"")))</f>
        <v/>
      </c>
      <c r="R589" s="27" t="str">
        <f aca="false">IFERROR(IF(ISNUMBER($Q589),$Q589*IF($E589="",1,$E589),""),"")</f>
        <v/>
      </c>
      <c r="S589" s="28" t="str">
        <f aca="false">IFERROR(IF($P589="au nombre",IF(N(INDEX(Règles!$D$5:$D$17,MATCH($O589,Règles!$A$5:$A$17,0)))&gt;0,IF($E589="",1,$E589)/INDEX(Règles!$D$5:$D$17,MATCH($O589,Règles!$A$5:$A$17,0)),""),IF($P589="au prix",IF(AND(ISNUMBER($R589),N(INDEX(Règles!$E$5:$E$17,MATCH($O589,Règles!$A$5:$A$17,0)))&gt;0),$R589/INDEX(Règles!$E$5:$E$17,MATCH($O589,Règles!$A$5:$A$17,0)),""),IF(OR($P589="ne compte pas",$P589="absence"),0,""))),"")</f>
        <v/>
      </c>
      <c r="T589" s="26" t="n">
        <f aca="false">IF(AND(ISNUMBER($A589),$B589&lt;&gt;"",$G589&lt;&gt;"",$P589&lt;&gt;"absence"),1,0)</f>
        <v>0</v>
      </c>
      <c r="U589" s="26" t="n">
        <f aca="false">IF($T589=1,IF(COUNTIFS($B$2:$B589,$B589,$A$2:$A589,$A589,$T$2:$T589,1)=1,1,0),0)</f>
        <v>0</v>
      </c>
      <c r="V589" s="29" t="str">
        <f aca="false">IF(AND($A589="",$B589="",$G589=""),"",IF(NOT(ISNUMBER($A589)),"Date manquante ou non reconnue",IF($B589="","Technicien manquant",IF(COUNTIF(Production!$A$7:$A$21,$B589)=0,"Technicien absent de la liste (onglet Production)",IF($G589="","Code BPU manquant (colonne G)",IF($O589="?","Code BPU inconnu (onglet Prestations)",IF($P589="?","Catégorie inconnue (onglet Règles)",IF(AND($E589&lt;&gt;"",NOT(ISNUMBER($E589))),"Quantité non reconnue",IF(AND($P589="au prix",NOT(ISNUMBER($Q589))),"Prix sur devis à saisir (colonne I)",IF($S589="","Règle à compléter (onglet Règles)",""))))))))))</f>
        <v/>
      </c>
    </row>
    <row r="590" customFormat="false" ht="15" hidden="false" customHeight="false" outlineLevel="0" collapsed="false">
      <c r="A590" s="23"/>
      <c r="I590" s="24"/>
      <c r="J590" s="24"/>
      <c r="N590" s="25"/>
      <c r="O590" s="26" t="str">
        <f aca="false">IF($G590="","",IFERROR(INDEX(Prestations!$F$5:$F$256,MATCH($G590,Prestations!$B$5:$B$256,0)),"?"))</f>
        <v/>
      </c>
      <c r="P590" s="26" t="str">
        <f aca="false">IF($O590="","",IF($O590="?","?",IFERROR(INDEX(Règles!$C$5:$C$17,MATCH($O590,Règles!$A$5:$A$17,0)),"?")))</f>
        <v/>
      </c>
      <c r="Q590" s="27" t="str">
        <f aca="false">IF($G590="","",IF(ISNUMBER($I590),$I590,IFERROR(IF(ISNUMBER(INDEX(Prestations!$E$5:$E$256,MATCH($G590,Prestations!$B$5:$B$256,0))),INDEX(Prestations!$E$5:$E$256,MATCH($G590,Prestations!$B$5:$B$256,0)),""),"")))</f>
        <v/>
      </c>
      <c r="R590" s="27" t="str">
        <f aca="false">IFERROR(IF(ISNUMBER($Q590),$Q590*IF($E590="",1,$E590),""),"")</f>
        <v/>
      </c>
      <c r="S590" s="28" t="str">
        <f aca="false">IFERROR(IF($P590="au nombre",IF(N(INDEX(Règles!$D$5:$D$17,MATCH($O590,Règles!$A$5:$A$17,0)))&gt;0,IF($E590="",1,$E590)/INDEX(Règles!$D$5:$D$17,MATCH($O590,Règles!$A$5:$A$17,0)),""),IF($P590="au prix",IF(AND(ISNUMBER($R590),N(INDEX(Règles!$E$5:$E$17,MATCH($O590,Règles!$A$5:$A$17,0)))&gt;0),$R590/INDEX(Règles!$E$5:$E$17,MATCH($O590,Règles!$A$5:$A$17,0)),""),IF(OR($P590="ne compte pas",$P590="absence"),0,""))),"")</f>
        <v/>
      </c>
      <c r="T590" s="26" t="n">
        <f aca="false">IF(AND(ISNUMBER($A590),$B590&lt;&gt;"",$G590&lt;&gt;"",$P590&lt;&gt;"absence"),1,0)</f>
        <v>0</v>
      </c>
      <c r="U590" s="26" t="n">
        <f aca="false">IF($T590=1,IF(COUNTIFS($B$2:$B590,$B590,$A$2:$A590,$A590,$T$2:$T590,1)=1,1,0),0)</f>
        <v>0</v>
      </c>
      <c r="V590" s="29" t="str">
        <f aca="false">IF(AND($A590="",$B590="",$G590=""),"",IF(NOT(ISNUMBER($A590)),"Date manquante ou non reconnue",IF($B590="","Technicien manquant",IF(COUNTIF(Production!$A$7:$A$21,$B590)=0,"Technicien absent de la liste (onglet Production)",IF($G590="","Code BPU manquant (colonne G)",IF($O590="?","Code BPU inconnu (onglet Prestations)",IF($P590="?","Catégorie inconnue (onglet Règles)",IF(AND($E590&lt;&gt;"",NOT(ISNUMBER($E590))),"Quantité non reconnue",IF(AND($P590="au prix",NOT(ISNUMBER($Q590))),"Prix sur devis à saisir (colonne I)",IF($S590="","Règle à compléter (onglet Règles)",""))))))))))</f>
        <v/>
      </c>
    </row>
    <row r="591" customFormat="false" ht="15" hidden="false" customHeight="false" outlineLevel="0" collapsed="false">
      <c r="A591" s="23"/>
      <c r="I591" s="24"/>
      <c r="J591" s="24"/>
      <c r="N591" s="25"/>
      <c r="O591" s="26" t="str">
        <f aca="false">IF($G591="","",IFERROR(INDEX(Prestations!$F$5:$F$256,MATCH($G591,Prestations!$B$5:$B$256,0)),"?"))</f>
        <v/>
      </c>
      <c r="P591" s="26" t="str">
        <f aca="false">IF($O591="","",IF($O591="?","?",IFERROR(INDEX(Règles!$C$5:$C$17,MATCH($O591,Règles!$A$5:$A$17,0)),"?")))</f>
        <v/>
      </c>
      <c r="Q591" s="27" t="str">
        <f aca="false">IF($G591="","",IF(ISNUMBER($I591),$I591,IFERROR(IF(ISNUMBER(INDEX(Prestations!$E$5:$E$256,MATCH($G591,Prestations!$B$5:$B$256,0))),INDEX(Prestations!$E$5:$E$256,MATCH($G591,Prestations!$B$5:$B$256,0)),""),"")))</f>
        <v/>
      </c>
      <c r="R591" s="27" t="str">
        <f aca="false">IFERROR(IF(ISNUMBER($Q591),$Q591*IF($E591="",1,$E591),""),"")</f>
        <v/>
      </c>
      <c r="S591" s="28" t="str">
        <f aca="false">IFERROR(IF($P591="au nombre",IF(N(INDEX(Règles!$D$5:$D$17,MATCH($O591,Règles!$A$5:$A$17,0)))&gt;0,IF($E591="",1,$E591)/INDEX(Règles!$D$5:$D$17,MATCH($O591,Règles!$A$5:$A$17,0)),""),IF($P591="au prix",IF(AND(ISNUMBER($R591),N(INDEX(Règles!$E$5:$E$17,MATCH($O591,Règles!$A$5:$A$17,0)))&gt;0),$R591/INDEX(Règles!$E$5:$E$17,MATCH($O591,Règles!$A$5:$A$17,0)),""),IF(OR($P591="ne compte pas",$P591="absence"),0,""))),"")</f>
        <v/>
      </c>
      <c r="T591" s="26" t="n">
        <f aca="false">IF(AND(ISNUMBER($A591),$B591&lt;&gt;"",$G591&lt;&gt;"",$P591&lt;&gt;"absence"),1,0)</f>
        <v>0</v>
      </c>
      <c r="U591" s="26" t="n">
        <f aca="false">IF($T591=1,IF(COUNTIFS($B$2:$B591,$B591,$A$2:$A591,$A591,$T$2:$T591,1)=1,1,0),0)</f>
        <v>0</v>
      </c>
      <c r="V591" s="29" t="str">
        <f aca="false">IF(AND($A591="",$B591="",$G591=""),"",IF(NOT(ISNUMBER($A591)),"Date manquante ou non reconnue",IF($B591="","Technicien manquant",IF(COUNTIF(Production!$A$7:$A$21,$B591)=0,"Technicien absent de la liste (onglet Production)",IF($G591="","Code BPU manquant (colonne G)",IF($O591="?","Code BPU inconnu (onglet Prestations)",IF($P591="?","Catégorie inconnue (onglet Règles)",IF(AND($E591&lt;&gt;"",NOT(ISNUMBER($E591))),"Quantité non reconnue",IF(AND($P591="au prix",NOT(ISNUMBER($Q591))),"Prix sur devis à saisir (colonne I)",IF($S591="","Règle à compléter (onglet Règles)",""))))))))))</f>
        <v/>
      </c>
    </row>
    <row r="592" customFormat="false" ht="15" hidden="false" customHeight="false" outlineLevel="0" collapsed="false">
      <c r="A592" s="23"/>
      <c r="I592" s="24"/>
      <c r="J592" s="24"/>
      <c r="N592" s="25"/>
      <c r="O592" s="26" t="str">
        <f aca="false">IF($G592="","",IFERROR(INDEX(Prestations!$F$5:$F$256,MATCH($G592,Prestations!$B$5:$B$256,0)),"?"))</f>
        <v/>
      </c>
      <c r="P592" s="26" t="str">
        <f aca="false">IF($O592="","",IF($O592="?","?",IFERROR(INDEX(Règles!$C$5:$C$17,MATCH($O592,Règles!$A$5:$A$17,0)),"?")))</f>
        <v/>
      </c>
      <c r="Q592" s="27" t="str">
        <f aca="false">IF($G592="","",IF(ISNUMBER($I592),$I592,IFERROR(IF(ISNUMBER(INDEX(Prestations!$E$5:$E$256,MATCH($G592,Prestations!$B$5:$B$256,0))),INDEX(Prestations!$E$5:$E$256,MATCH($G592,Prestations!$B$5:$B$256,0)),""),"")))</f>
        <v/>
      </c>
      <c r="R592" s="27" t="str">
        <f aca="false">IFERROR(IF(ISNUMBER($Q592),$Q592*IF($E592="",1,$E592),""),"")</f>
        <v/>
      </c>
      <c r="S592" s="28" t="str">
        <f aca="false">IFERROR(IF($P592="au nombre",IF(N(INDEX(Règles!$D$5:$D$17,MATCH($O592,Règles!$A$5:$A$17,0)))&gt;0,IF($E592="",1,$E592)/INDEX(Règles!$D$5:$D$17,MATCH($O592,Règles!$A$5:$A$17,0)),""),IF($P592="au prix",IF(AND(ISNUMBER($R592),N(INDEX(Règles!$E$5:$E$17,MATCH($O592,Règles!$A$5:$A$17,0)))&gt;0),$R592/INDEX(Règles!$E$5:$E$17,MATCH($O592,Règles!$A$5:$A$17,0)),""),IF(OR($P592="ne compte pas",$P592="absence"),0,""))),"")</f>
        <v/>
      </c>
      <c r="T592" s="26" t="n">
        <f aca="false">IF(AND(ISNUMBER($A592),$B592&lt;&gt;"",$G592&lt;&gt;"",$P592&lt;&gt;"absence"),1,0)</f>
        <v>0</v>
      </c>
      <c r="U592" s="26" t="n">
        <f aca="false">IF($T592=1,IF(COUNTIFS($B$2:$B592,$B592,$A$2:$A592,$A592,$T$2:$T592,1)=1,1,0),0)</f>
        <v>0</v>
      </c>
      <c r="V592" s="29" t="str">
        <f aca="false">IF(AND($A592="",$B592="",$G592=""),"",IF(NOT(ISNUMBER($A592)),"Date manquante ou non reconnue",IF($B592="","Technicien manquant",IF(COUNTIF(Production!$A$7:$A$21,$B592)=0,"Technicien absent de la liste (onglet Production)",IF($G592="","Code BPU manquant (colonne G)",IF($O592="?","Code BPU inconnu (onglet Prestations)",IF($P592="?","Catégorie inconnue (onglet Règles)",IF(AND($E592&lt;&gt;"",NOT(ISNUMBER($E592))),"Quantité non reconnue",IF(AND($P592="au prix",NOT(ISNUMBER($Q592))),"Prix sur devis à saisir (colonne I)",IF($S592="","Règle à compléter (onglet Règles)",""))))))))))</f>
        <v/>
      </c>
    </row>
    <row r="593" customFormat="false" ht="15" hidden="false" customHeight="false" outlineLevel="0" collapsed="false">
      <c r="A593" s="23"/>
      <c r="I593" s="24"/>
      <c r="J593" s="24"/>
      <c r="N593" s="25"/>
      <c r="O593" s="26" t="str">
        <f aca="false">IF($G593="","",IFERROR(INDEX(Prestations!$F$5:$F$256,MATCH($G593,Prestations!$B$5:$B$256,0)),"?"))</f>
        <v/>
      </c>
      <c r="P593" s="26" t="str">
        <f aca="false">IF($O593="","",IF($O593="?","?",IFERROR(INDEX(Règles!$C$5:$C$17,MATCH($O593,Règles!$A$5:$A$17,0)),"?")))</f>
        <v/>
      </c>
      <c r="Q593" s="27" t="str">
        <f aca="false">IF($G593="","",IF(ISNUMBER($I593),$I593,IFERROR(IF(ISNUMBER(INDEX(Prestations!$E$5:$E$256,MATCH($G593,Prestations!$B$5:$B$256,0))),INDEX(Prestations!$E$5:$E$256,MATCH($G593,Prestations!$B$5:$B$256,0)),""),"")))</f>
        <v/>
      </c>
      <c r="R593" s="27" t="str">
        <f aca="false">IFERROR(IF(ISNUMBER($Q593),$Q593*IF($E593="",1,$E593),""),"")</f>
        <v/>
      </c>
      <c r="S593" s="28" t="str">
        <f aca="false">IFERROR(IF($P593="au nombre",IF(N(INDEX(Règles!$D$5:$D$17,MATCH($O593,Règles!$A$5:$A$17,0)))&gt;0,IF($E593="",1,$E593)/INDEX(Règles!$D$5:$D$17,MATCH($O593,Règles!$A$5:$A$17,0)),""),IF($P593="au prix",IF(AND(ISNUMBER($R593),N(INDEX(Règles!$E$5:$E$17,MATCH($O593,Règles!$A$5:$A$17,0)))&gt;0),$R593/INDEX(Règles!$E$5:$E$17,MATCH($O593,Règles!$A$5:$A$17,0)),""),IF(OR($P593="ne compte pas",$P593="absence"),0,""))),"")</f>
        <v/>
      </c>
      <c r="T593" s="26" t="n">
        <f aca="false">IF(AND(ISNUMBER($A593),$B593&lt;&gt;"",$G593&lt;&gt;"",$P593&lt;&gt;"absence"),1,0)</f>
        <v>0</v>
      </c>
      <c r="U593" s="26" t="n">
        <f aca="false">IF($T593=1,IF(COUNTIFS($B$2:$B593,$B593,$A$2:$A593,$A593,$T$2:$T593,1)=1,1,0),0)</f>
        <v>0</v>
      </c>
      <c r="V593" s="29" t="str">
        <f aca="false">IF(AND($A593="",$B593="",$G593=""),"",IF(NOT(ISNUMBER($A593)),"Date manquante ou non reconnue",IF($B593="","Technicien manquant",IF(COUNTIF(Production!$A$7:$A$21,$B593)=0,"Technicien absent de la liste (onglet Production)",IF($G593="","Code BPU manquant (colonne G)",IF($O593="?","Code BPU inconnu (onglet Prestations)",IF($P593="?","Catégorie inconnue (onglet Règles)",IF(AND($E593&lt;&gt;"",NOT(ISNUMBER($E593))),"Quantité non reconnue",IF(AND($P593="au prix",NOT(ISNUMBER($Q593))),"Prix sur devis à saisir (colonne I)",IF($S593="","Règle à compléter (onglet Règles)",""))))))))))</f>
        <v/>
      </c>
    </row>
    <row r="594" customFormat="false" ht="15" hidden="false" customHeight="false" outlineLevel="0" collapsed="false">
      <c r="A594" s="23"/>
      <c r="I594" s="24"/>
      <c r="J594" s="24"/>
      <c r="N594" s="25"/>
      <c r="O594" s="26" t="str">
        <f aca="false">IF($G594="","",IFERROR(INDEX(Prestations!$F$5:$F$256,MATCH($G594,Prestations!$B$5:$B$256,0)),"?"))</f>
        <v/>
      </c>
      <c r="P594" s="26" t="str">
        <f aca="false">IF($O594="","",IF($O594="?","?",IFERROR(INDEX(Règles!$C$5:$C$17,MATCH($O594,Règles!$A$5:$A$17,0)),"?")))</f>
        <v/>
      </c>
      <c r="Q594" s="27" t="str">
        <f aca="false">IF($G594="","",IF(ISNUMBER($I594),$I594,IFERROR(IF(ISNUMBER(INDEX(Prestations!$E$5:$E$256,MATCH($G594,Prestations!$B$5:$B$256,0))),INDEX(Prestations!$E$5:$E$256,MATCH($G594,Prestations!$B$5:$B$256,0)),""),"")))</f>
        <v/>
      </c>
      <c r="R594" s="27" t="str">
        <f aca="false">IFERROR(IF(ISNUMBER($Q594),$Q594*IF($E594="",1,$E594),""),"")</f>
        <v/>
      </c>
      <c r="S594" s="28" t="str">
        <f aca="false">IFERROR(IF($P594="au nombre",IF(N(INDEX(Règles!$D$5:$D$17,MATCH($O594,Règles!$A$5:$A$17,0)))&gt;0,IF($E594="",1,$E594)/INDEX(Règles!$D$5:$D$17,MATCH($O594,Règles!$A$5:$A$17,0)),""),IF($P594="au prix",IF(AND(ISNUMBER($R594),N(INDEX(Règles!$E$5:$E$17,MATCH($O594,Règles!$A$5:$A$17,0)))&gt;0),$R594/INDEX(Règles!$E$5:$E$17,MATCH($O594,Règles!$A$5:$A$17,0)),""),IF(OR($P594="ne compte pas",$P594="absence"),0,""))),"")</f>
        <v/>
      </c>
      <c r="T594" s="26" t="n">
        <f aca="false">IF(AND(ISNUMBER($A594),$B594&lt;&gt;"",$G594&lt;&gt;"",$P594&lt;&gt;"absence"),1,0)</f>
        <v>0</v>
      </c>
      <c r="U594" s="26" t="n">
        <f aca="false">IF($T594=1,IF(COUNTIFS($B$2:$B594,$B594,$A$2:$A594,$A594,$T$2:$T594,1)=1,1,0),0)</f>
        <v>0</v>
      </c>
      <c r="V594" s="29" t="str">
        <f aca="false">IF(AND($A594="",$B594="",$G594=""),"",IF(NOT(ISNUMBER($A594)),"Date manquante ou non reconnue",IF($B594="","Technicien manquant",IF(COUNTIF(Production!$A$7:$A$21,$B594)=0,"Technicien absent de la liste (onglet Production)",IF($G594="","Code BPU manquant (colonne G)",IF($O594="?","Code BPU inconnu (onglet Prestations)",IF($P594="?","Catégorie inconnue (onglet Règles)",IF(AND($E594&lt;&gt;"",NOT(ISNUMBER($E594))),"Quantité non reconnue",IF(AND($P594="au prix",NOT(ISNUMBER($Q594))),"Prix sur devis à saisir (colonne I)",IF($S594="","Règle à compléter (onglet Règles)",""))))))))))</f>
        <v/>
      </c>
    </row>
    <row r="595" customFormat="false" ht="15" hidden="false" customHeight="false" outlineLevel="0" collapsed="false">
      <c r="A595" s="23"/>
      <c r="I595" s="24"/>
      <c r="J595" s="24"/>
      <c r="N595" s="25"/>
      <c r="O595" s="26" t="str">
        <f aca="false">IF($G595="","",IFERROR(INDEX(Prestations!$F$5:$F$256,MATCH($G595,Prestations!$B$5:$B$256,0)),"?"))</f>
        <v/>
      </c>
      <c r="P595" s="26" t="str">
        <f aca="false">IF($O595="","",IF($O595="?","?",IFERROR(INDEX(Règles!$C$5:$C$17,MATCH($O595,Règles!$A$5:$A$17,0)),"?")))</f>
        <v/>
      </c>
      <c r="Q595" s="27" t="str">
        <f aca="false">IF($G595="","",IF(ISNUMBER($I595),$I595,IFERROR(IF(ISNUMBER(INDEX(Prestations!$E$5:$E$256,MATCH($G595,Prestations!$B$5:$B$256,0))),INDEX(Prestations!$E$5:$E$256,MATCH($G595,Prestations!$B$5:$B$256,0)),""),"")))</f>
        <v/>
      </c>
      <c r="R595" s="27" t="str">
        <f aca="false">IFERROR(IF(ISNUMBER($Q595),$Q595*IF($E595="",1,$E595),""),"")</f>
        <v/>
      </c>
      <c r="S595" s="28" t="str">
        <f aca="false">IFERROR(IF($P595="au nombre",IF(N(INDEX(Règles!$D$5:$D$17,MATCH($O595,Règles!$A$5:$A$17,0)))&gt;0,IF($E595="",1,$E595)/INDEX(Règles!$D$5:$D$17,MATCH($O595,Règles!$A$5:$A$17,0)),""),IF($P595="au prix",IF(AND(ISNUMBER($R595),N(INDEX(Règles!$E$5:$E$17,MATCH($O595,Règles!$A$5:$A$17,0)))&gt;0),$R595/INDEX(Règles!$E$5:$E$17,MATCH($O595,Règles!$A$5:$A$17,0)),""),IF(OR($P595="ne compte pas",$P595="absence"),0,""))),"")</f>
        <v/>
      </c>
      <c r="T595" s="26" t="n">
        <f aca="false">IF(AND(ISNUMBER($A595),$B595&lt;&gt;"",$G595&lt;&gt;"",$P595&lt;&gt;"absence"),1,0)</f>
        <v>0</v>
      </c>
      <c r="U595" s="26" t="n">
        <f aca="false">IF($T595=1,IF(COUNTIFS($B$2:$B595,$B595,$A$2:$A595,$A595,$T$2:$T595,1)=1,1,0),0)</f>
        <v>0</v>
      </c>
      <c r="V595" s="29" t="str">
        <f aca="false">IF(AND($A595="",$B595="",$G595=""),"",IF(NOT(ISNUMBER($A595)),"Date manquante ou non reconnue",IF($B595="","Technicien manquant",IF(COUNTIF(Production!$A$7:$A$21,$B595)=0,"Technicien absent de la liste (onglet Production)",IF($G595="","Code BPU manquant (colonne G)",IF($O595="?","Code BPU inconnu (onglet Prestations)",IF($P595="?","Catégorie inconnue (onglet Règles)",IF(AND($E595&lt;&gt;"",NOT(ISNUMBER($E595))),"Quantité non reconnue",IF(AND($P595="au prix",NOT(ISNUMBER($Q595))),"Prix sur devis à saisir (colonne I)",IF($S595="","Règle à compléter (onglet Règles)",""))))))))))</f>
        <v/>
      </c>
    </row>
    <row r="596" customFormat="false" ht="15" hidden="false" customHeight="false" outlineLevel="0" collapsed="false">
      <c r="A596" s="23"/>
      <c r="I596" s="24"/>
      <c r="J596" s="24"/>
      <c r="N596" s="25"/>
      <c r="O596" s="26" t="str">
        <f aca="false">IF($G596="","",IFERROR(INDEX(Prestations!$F$5:$F$256,MATCH($G596,Prestations!$B$5:$B$256,0)),"?"))</f>
        <v/>
      </c>
      <c r="P596" s="26" t="str">
        <f aca="false">IF($O596="","",IF($O596="?","?",IFERROR(INDEX(Règles!$C$5:$C$17,MATCH($O596,Règles!$A$5:$A$17,0)),"?")))</f>
        <v/>
      </c>
      <c r="Q596" s="27" t="str">
        <f aca="false">IF($G596="","",IF(ISNUMBER($I596),$I596,IFERROR(IF(ISNUMBER(INDEX(Prestations!$E$5:$E$256,MATCH($G596,Prestations!$B$5:$B$256,0))),INDEX(Prestations!$E$5:$E$256,MATCH($G596,Prestations!$B$5:$B$256,0)),""),"")))</f>
        <v/>
      </c>
      <c r="R596" s="27" t="str">
        <f aca="false">IFERROR(IF(ISNUMBER($Q596),$Q596*IF($E596="",1,$E596),""),"")</f>
        <v/>
      </c>
      <c r="S596" s="28" t="str">
        <f aca="false">IFERROR(IF($P596="au nombre",IF(N(INDEX(Règles!$D$5:$D$17,MATCH($O596,Règles!$A$5:$A$17,0)))&gt;0,IF($E596="",1,$E596)/INDEX(Règles!$D$5:$D$17,MATCH($O596,Règles!$A$5:$A$17,0)),""),IF($P596="au prix",IF(AND(ISNUMBER($R596),N(INDEX(Règles!$E$5:$E$17,MATCH($O596,Règles!$A$5:$A$17,0)))&gt;0),$R596/INDEX(Règles!$E$5:$E$17,MATCH($O596,Règles!$A$5:$A$17,0)),""),IF(OR($P596="ne compte pas",$P596="absence"),0,""))),"")</f>
        <v/>
      </c>
      <c r="T596" s="26" t="n">
        <f aca="false">IF(AND(ISNUMBER($A596),$B596&lt;&gt;"",$G596&lt;&gt;"",$P596&lt;&gt;"absence"),1,0)</f>
        <v>0</v>
      </c>
      <c r="U596" s="26" t="n">
        <f aca="false">IF($T596=1,IF(COUNTIFS($B$2:$B596,$B596,$A$2:$A596,$A596,$T$2:$T596,1)=1,1,0),0)</f>
        <v>0</v>
      </c>
      <c r="V596" s="29" t="str">
        <f aca="false">IF(AND($A596="",$B596="",$G596=""),"",IF(NOT(ISNUMBER($A596)),"Date manquante ou non reconnue",IF($B596="","Technicien manquant",IF(COUNTIF(Production!$A$7:$A$21,$B596)=0,"Technicien absent de la liste (onglet Production)",IF($G596="","Code BPU manquant (colonne G)",IF($O596="?","Code BPU inconnu (onglet Prestations)",IF($P596="?","Catégorie inconnue (onglet Règles)",IF(AND($E596&lt;&gt;"",NOT(ISNUMBER($E596))),"Quantité non reconnue",IF(AND($P596="au prix",NOT(ISNUMBER($Q596))),"Prix sur devis à saisir (colonne I)",IF($S596="","Règle à compléter (onglet Règles)",""))))))))))</f>
        <v/>
      </c>
    </row>
    <row r="597" customFormat="false" ht="15" hidden="false" customHeight="false" outlineLevel="0" collapsed="false">
      <c r="A597" s="23"/>
      <c r="I597" s="24"/>
      <c r="J597" s="24"/>
      <c r="N597" s="25"/>
      <c r="O597" s="26" t="str">
        <f aca="false">IF($G597="","",IFERROR(INDEX(Prestations!$F$5:$F$256,MATCH($G597,Prestations!$B$5:$B$256,0)),"?"))</f>
        <v/>
      </c>
      <c r="P597" s="26" t="str">
        <f aca="false">IF($O597="","",IF($O597="?","?",IFERROR(INDEX(Règles!$C$5:$C$17,MATCH($O597,Règles!$A$5:$A$17,0)),"?")))</f>
        <v/>
      </c>
      <c r="Q597" s="27" t="str">
        <f aca="false">IF($G597="","",IF(ISNUMBER($I597),$I597,IFERROR(IF(ISNUMBER(INDEX(Prestations!$E$5:$E$256,MATCH($G597,Prestations!$B$5:$B$256,0))),INDEX(Prestations!$E$5:$E$256,MATCH($G597,Prestations!$B$5:$B$256,0)),""),"")))</f>
        <v/>
      </c>
      <c r="R597" s="27" t="str">
        <f aca="false">IFERROR(IF(ISNUMBER($Q597),$Q597*IF($E597="",1,$E597),""),"")</f>
        <v/>
      </c>
      <c r="S597" s="28" t="str">
        <f aca="false">IFERROR(IF($P597="au nombre",IF(N(INDEX(Règles!$D$5:$D$17,MATCH($O597,Règles!$A$5:$A$17,0)))&gt;0,IF($E597="",1,$E597)/INDEX(Règles!$D$5:$D$17,MATCH($O597,Règles!$A$5:$A$17,0)),""),IF($P597="au prix",IF(AND(ISNUMBER($R597),N(INDEX(Règles!$E$5:$E$17,MATCH($O597,Règles!$A$5:$A$17,0)))&gt;0),$R597/INDEX(Règles!$E$5:$E$17,MATCH($O597,Règles!$A$5:$A$17,0)),""),IF(OR($P597="ne compte pas",$P597="absence"),0,""))),"")</f>
        <v/>
      </c>
      <c r="T597" s="26" t="n">
        <f aca="false">IF(AND(ISNUMBER($A597),$B597&lt;&gt;"",$G597&lt;&gt;"",$P597&lt;&gt;"absence"),1,0)</f>
        <v>0</v>
      </c>
      <c r="U597" s="26" t="n">
        <f aca="false">IF($T597=1,IF(COUNTIFS($B$2:$B597,$B597,$A$2:$A597,$A597,$T$2:$T597,1)=1,1,0),0)</f>
        <v>0</v>
      </c>
      <c r="V597" s="29" t="str">
        <f aca="false">IF(AND($A597="",$B597="",$G597=""),"",IF(NOT(ISNUMBER($A597)),"Date manquante ou non reconnue",IF($B597="","Technicien manquant",IF(COUNTIF(Production!$A$7:$A$21,$B597)=0,"Technicien absent de la liste (onglet Production)",IF($G597="","Code BPU manquant (colonne G)",IF($O597="?","Code BPU inconnu (onglet Prestations)",IF($P597="?","Catégorie inconnue (onglet Règles)",IF(AND($E597&lt;&gt;"",NOT(ISNUMBER($E597))),"Quantité non reconnue",IF(AND($P597="au prix",NOT(ISNUMBER($Q597))),"Prix sur devis à saisir (colonne I)",IF($S597="","Règle à compléter (onglet Règles)",""))))))))))</f>
        <v/>
      </c>
    </row>
    <row r="598" customFormat="false" ht="15" hidden="false" customHeight="false" outlineLevel="0" collapsed="false">
      <c r="A598" s="23"/>
      <c r="I598" s="24"/>
      <c r="J598" s="24"/>
      <c r="N598" s="25"/>
      <c r="O598" s="26" t="str">
        <f aca="false">IF($G598="","",IFERROR(INDEX(Prestations!$F$5:$F$256,MATCH($G598,Prestations!$B$5:$B$256,0)),"?"))</f>
        <v/>
      </c>
      <c r="P598" s="26" t="str">
        <f aca="false">IF($O598="","",IF($O598="?","?",IFERROR(INDEX(Règles!$C$5:$C$17,MATCH($O598,Règles!$A$5:$A$17,0)),"?")))</f>
        <v/>
      </c>
      <c r="Q598" s="27" t="str">
        <f aca="false">IF($G598="","",IF(ISNUMBER($I598),$I598,IFERROR(IF(ISNUMBER(INDEX(Prestations!$E$5:$E$256,MATCH($G598,Prestations!$B$5:$B$256,0))),INDEX(Prestations!$E$5:$E$256,MATCH($G598,Prestations!$B$5:$B$256,0)),""),"")))</f>
        <v/>
      </c>
      <c r="R598" s="27" t="str">
        <f aca="false">IFERROR(IF(ISNUMBER($Q598),$Q598*IF($E598="",1,$E598),""),"")</f>
        <v/>
      </c>
      <c r="S598" s="28" t="str">
        <f aca="false">IFERROR(IF($P598="au nombre",IF(N(INDEX(Règles!$D$5:$D$17,MATCH($O598,Règles!$A$5:$A$17,0)))&gt;0,IF($E598="",1,$E598)/INDEX(Règles!$D$5:$D$17,MATCH($O598,Règles!$A$5:$A$17,0)),""),IF($P598="au prix",IF(AND(ISNUMBER($R598),N(INDEX(Règles!$E$5:$E$17,MATCH($O598,Règles!$A$5:$A$17,0)))&gt;0),$R598/INDEX(Règles!$E$5:$E$17,MATCH($O598,Règles!$A$5:$A$17,0)),""),IF(OR($P598="ne compte pas",$P598="absence"),0,""))),"")</f>
        <v/>
      </c>
      <c r="T598" s="26" t="n">
        <f aca="false">IF(AND(ISNUMBER($A598),$B598&lt;&gt;"",$G598&lt;&gt;"",$P598&lt;&gt;"absence"),1,0)</f>
        <v>0</v>
      </c>
      <c r="U598" s="26" t="n">
        <f aca="false">IF($T598=1,IF(COUNTIFS($B$2:$B598,$B598,$A$2:$A598,$A598,$T$2:$T598,1)=1,1,0),0)</f>
        <v>0</v>
      </c>
      <c r="V598" s="29" t="str">
        <f aca="false">IF(AND($A598="",$B598="",$G598=""),"",IF(NOT(ISNUMBER($A598)),"Date manquante ou non reconnue",IF($B598="","Technicien manquant",IF(COUNTIF(Production!$A$7:$A$21,$B598)=0,"Technicien absent de la liste (onglet Production)",IF($G598="","Code BPU manquant (colonne G)",IF($O598="?","Code BPU inconnu (onglet Prestations)",IF($P598="?","Catégorie inconnue (onglet Règles)",IF(AND($E598&lt;&gt;"",NOT(ISNUMBER($E598))),"Quantité non reconnue",IF(AND($P598="au prix",NOT(ISNUMBER($Q598))),"Prix sur devis à saisir (colonne I)",IF($S598="","Règle à compléter (onglet Règles)",""))))))))))</f>
        <v/>
      </c>
    </row>
    <row r="599" customFormat="false" ht="15" hidden="false" customHeight="false" outlineLevel="0" collapsed="false">
      <c r="A599" s="23"/>
      <c r="I599" s="24"/>
      <c r="J599" s="24"/>
      <c r="N599" s="25"/>
      <c r="O599" s="26" t="str">
        <f aca="false">IF($G599="","",IFERROR(INDEX(Prestations!$F$5:$F$256,MATCH($G599,Prestations!$B$5:$B$256,0)),"?"))</f>
        <v/>
      </c>
      <c r="P599" s="26" t="str">
        <f aca="false">IF($O599="","",IF($O599="?","?",IFERROR(INDEX(Règles!$C$5:$C$17,MATCH($O599,Règles!$A$5:$A$17,0)),"?")))</f>
        <v/>
      </c>
      <c r="Q599" s="27" t="str">
        <f aca="false">IF($G599="","",IF(ISNUMBER($I599),$I599,IFERROR(IF(ISNUMBER(INDEX(Prestations!$E$5:$E$256,MATCH($G599,Prestations!$B$5:$B$256,0))),INDEX(Prestations!$E$5:$E$256,MATCH($G599,Prestations!$B$5:$B$256,0)),""),"")))</f>
        <v/>
      </c>
      <c r="R599" s="27" t="str">
        <f aca="false">IFERROR(IF(ISNUMBER($Q599),$Q599*IF($E599="",1,$E599),""),"")</f>
        <v/>
      </c>
      <c r="S599" s="28" t="str">
        <f aca="false">IFERROR(IF($P599="au nombre",IF(N(INDEX(Règles!$D$5:$D$17,MATCH($O599,Règles!$A$5:$A$17,0)))&gt;0,IF($E599="",1,$E599)/INDEX(Règles!$D$5:$D$17,MATCH($O599,Règles!$A$5:$A$17,0)),""),IF($P599="au prix",IF(AND(ISNUMBER($R599),N(INDEX(Règles!$E$5:$E$17,MATCH($O599,Règles!$A$5:$A$17,0)))&gt;0),$R599/INDEX(Règles!$E$5:$E$17,MATCH($O599,Règles!$A$5:$A$17,0)),""),IF(OR($P599="ne compte pas",$P599="absence"),0,""))),"")</f>
        <v/>
      </c>
      <c r="T599" s="26" t="n">
        <f aca="false">IF(AND(ISNUMBER($A599),$B599&lt;&gt;"",$G599&lt;&gt;"",$P599&lt;&gt;"absence"),1,0)</f>
        <v>0</v>
      </c>
      <c r="U599" s="26" t="n">
        <f aca="false">IF($T599=1,IF(COUNTIFS($B$2:$B599,$B599,$A$2:$A599,$A599,$T$2:$T599,1)=1,1,0),0)</f>
        <v>0</v>
      </c>
      <c r="V599" s="29" t="str">
        <f aca="false">IF(AND($A599="",$B599="",$G599=""),"",IF(NOT(ISNUMBER($A599)),"Date manquante ou non reconnue",IF($B599="","Technicien manquant",IF(COUNTIF(Production!$A$7:$A$21,$B599)=0,"Technicien absent de la liste (onglet Production)",IF($G599="","Code BPU manquant (colonne G)",IF($O599="?","Code BPU inconnu (onglet Prestations)",IF($P599="?","Catégorie inconnue (onglet Règles)",IF(AND($E599&lt;&gt;"",NOT(ISNUMBER($E599))),"Quantité non reconnue",IF(AND($P599="au prix",NOT(ISNUMBER($Q599))),"Prix sur devis à saisir (colonne I)",IF($S599="","Règle à compléter (onglet Règles)",""))))))))))</f>
        <v/>
      </c>
    </row>
    <row r="600" customFormat="false" ht="15" hidden="false" customHeight="false" outlineLevel="0" collapsed="false">
      <c r="A600" s="23"/>
      <c r="I600" s="24"/>
      <c r="J600" s="24"/>
      <c r="N600" s="25"/>
      <c r="O600" s="26" t="str">
        <f aca="false">IF($G600="","",IFERROR(INDEX(Prestations!$F$5:$F$256,MATCH($G600,Prestations!$B$5:$B$256,0)),"?"))</f>
        <v/>
      </c>
      <c r="P600" s="26" t="str">
        <f aca="false">IF($O600="","",IF($O600="?","?",IFERROR(INDEX(Règles!$C$5:$C$17,MATCH($O600,Règles!$A$5:$A$17,0)),"?")))</f>
        <v/>
      </c>
      <c r="Q600" s="27" t="str">
        <f aca="false">IF($G600="","",IF(ISNUMBER($I600),$I600,IFERROR(IF(ISNUMBER(INDEX(Prestations!$E$5:$E$256,MATCH($G600,Prestations!$B$5:$B$256,0))),INDEX(Prestations!$E$5:$E$256,MATCH($G600,Prestations!$B$5:$B$256,0)),""),"")))</f>
        <v/>
      </c>
      <c r="R600" s="27" t="str">
        <f aca="false">IFERROR(IF(ISNUMBER($Q600),$Q600*IF($E600="",1,$E600),""),"")</f>
        <v/>
      </c>
      <c r="S600" s="28" t="str">
        <f aca="false">IFERROR(IF($P600="au nombre",IF(N(INDEX(Règles!$D$5:$D$17,MATCH($O600,Règles!$A$5:$A$17,0)))&gt;0,IF($E600="",1,$E600)/INDEX(Règles!$D$5:$D$17,MATCH($O600,Règles!$A$5:$A$17,0)),""),IF($P600="au prix",IF(AND(ISNUMBER($R600),N(INDEX(Règles!$E$5:$E$17,MATCH($O600,Règles!$A$5:$A$17,0)))&gt;0),$R600/INDEX(Règles!$E$5:$E$17,MATCH($O600,Règles!$A$5:$A$17,0)),""),IF(OR($P600="ne compte pas",$P600="absence"),0,""))),"")</f>
        <v/>
      </c>
      <c r="T600" s="26" t="n">
        <f aca="false">IF(AND(ISNUMBER($A600),$B600&lt;&gt;"",$G600&lt;&gt;"",$P600&lt;&gt;"absence"),1,0)</f>
        <v>0</v>
      </c>
      <c r="U600" s="26" t="n">
        <f aca="false">IF($T600=1,IF(COUNTIFS($B$2:$B600,$B600,$A$2:$A600,$A600,$T$2:$T600,1)=1,1,0),0)</f>
        <v>0</v>
      </c>
      <c r="V600" s="29" t="str">
        <f aca="false">IF(AND($A600="",$B600="",$G600=""),"",IF(NOT(ISNUMBER($A600)),"Date manquante ou non reconnue",IF($B600="","Technicien manquant",IF(COUNTIF(Production!$A$7:$A$21,$B600)=0,"Technicien absent de la liste (onglet Production)",IF($G600="","Code BPU manquant (colonne G)",IF($O600="?","Code BPU inconnu (onglet Prestations)",IF($P600="?","Catégorie inconnue (onglet Règles)",IF(AND($E600&lt;&gt;"",NOT(ISNUMBER($E600))),"Quantité non reconnue",IF(AND($P600="au prix",NOT(ISNUMBER($Q600))),"Prix sur devis à saisir (colonne I)",IF($S600="","Règle à compléter (onglet Règles)",""))))))))))</f>
        <v/>
      </c>
    </row>
    <row r="601" customFormat="false" ht="15" hidden="false" customHeight="false" outlineLevel="0" collapsed="false">
      <c r="A601" s="23"/>
      <c r="I601" s="24"/>
      <c r="J601" s="24"/>
      <c r="N601" s="25"/>
      <c r="O601" s="26" t="str">
        <f aca="false">IF($G601="","",IFERROR(INDEX(Prestations!$F$5:$F$256,MATCH($G601,Prestations!$B$5:$B$256,0)),"?"))</f>
        <v/>
      </c>
      <c r="P601" s="26" t="str">
        <f aca="false">IF($O601="","",IF($O601="?","?",IFERROR(INDEX(Règles!$C$5:$C$17,MATCH($O601,Règles!$A$5:$A$17,0)),"?")))</f>
        <v/>
      </c>
      <c r="Q601" s="27" t="str">
        <f aca="false">IF($G601="","",IF(ISNUMBER($I601),$I601,IFERROR(IF(ISNUMBER(INDEX(Prestations!$E$5:$E$256,MATCH($G601,Prestations!$B$5:$B$256,0))),INDEX(Prestations!$E$5:$E$256,MATCH($G601,Prestations!$B$5:$B$256,0)),""),"")))</f>
        <v/>
      </c>
      <c r="R601" s="27" t="str">
        <f aca="false">IFERROR(IF(ISNUMBER($Q601),$Q601*IF($E601="",1,$E601),""),"")</f>
        <v/>
      </c>
      <c r="S601" s="28" t="str">
        <f aca="false">IFERROR(IF($P601="au nombre",IF(N(INDEX(Règles!$D$5:$D$17,MATCH($O601,Règles!$A$5:$A$17,0)))&gt;0,IF($E601="",1,$E601)/INDEX(Règles!$D$5:$D$17,MATCH($O601,Règles!$A$5:$A$17,0)),""),IF($P601="au prix",IF(AND(ISNUMBER($R601),N(INDEX(Règles!$E$5:$E$17,MATCH($O601,Règles!$A$5:$A$17,0)))&gt;0),$R601/INDEX(Règles!$E$5:$E$17,MATCH($O601,Règles!$A$5:$A$17,0)),""),IF(OR($P601="ne compte pas",$P601="absence"),0,""))),"")</f>
        <v/>
      </c>
      <c r="T601" s="26" t="n">
        <f aca="false">IF(AND(ISNUMBER($A601),$B601&lt;&gt;"",$G601&lt;&gt;"",$P601&lt;&gt;"absence"),1,0)</f>
        <v>0</v>
      </c>
      <c r="U601" s="26" t="n">
        <f aca="false">IF($T601=1,IF(COUNTIFS($B$2:$B601,$B601,$A$2:$A601,$A601,$T$2:$T601,1)=1,1,0),0)</f>
        <v>0</v>
      </c>
      <c r="V601" s="29" t="str">
        <f aca="false">IF(AND($A601="",$B601="",$G601=""),"",IF(NOT(ISNUMBER($A601)),"Date manquante ou non reconnue",IF($B601="","Technicien manquant",IF(COUNTIF(Production!$A$7:$A$21,$B601)=0,"Technicien absent de la liste (onglet Production)",IF($G601="","Code BPU manquant (colonne G)",IF($O601="?","Code BPU inconnu (onglet Prestations)",IF($P601="?","Catégorie inconnue (onglet Règles)",IF(AND($E601&lt;&gt;"",NOT(ISNUMBER($E601))),"Quantité non reconnue",IF(AND($P601="au prix",NOT(ISNUMBER($Q601))),"Prix sur devis à saisir (colonne I)",IF($S601="","Règle à compléter (onglet Règles)",""))))))))))</f>
        <v/>
      </c>
    </row>
    <row r="602" customFormat="false" ht="15" hidden="false" customHeight="false" outlineLevel="0" collapsed="false">
      <c r="A602" s="23"/>
      <c r="I602" s="24"/>
      <c r="J602" s="24"/>
      <c r="N602" s="25"/>
      <c r="O602" s="26" t="str">
        <f aca="false">IF($G602="","",IFERROR(INDEX(Prestations!$F$5:$F$256,MATCH($G602,Prestations!$B$5:$B$256,0)),"?"))</f>
        <v/>
      </c>
      <c r="P602" s="26" t="str">
        <f aca="false">IF($O602="","",IF($O602="?","?",IFERROR(INDEX(Règles!$C$5:$C$17,MATCH($O602,Règles!$A$5:$A$17,0)),"?")))</f>
        <v/>
      </c>
      <c r="Q602" s="27" t="str">
        <f aca="false">IF($G602="","",IF(ISNUMBER($I602),$I602,IFERROR(IF(ISNUMBER(INDEX(Prestations!$E$5:$E$256,MATCH($G602,Prestations!$B$5:$B$256,0))),INDEX(Prestations!$E$5:$E$256,MATCH($G602,Prestations!$B$5:$B$256,0)),""),"")))</f>
        <v/>
      </c>
      <c r="R602" s="27" t="str">
        <f aca="false">IFERROR(IF(ISNUMBER($Q602),$Q602*IF($E602="",1,$E602),""),"")</f>
        <v/>
      </c>
      <c r="S602" s="28" t="str">
        <f aca="false">IFERROR(IF($P602="au nombre",IF(N(INDEX(Règles!$D$5:$D$17,MATCH($O602,Règles!$A$5:$A$17,0)))&gt;0,IF($E602="",1,$E602)/INDEX(Règles!$D$5:$D$17,MATCH($O602,Règles!$A$5:$A$17,0)),""),IF($P602="au prix",IF(AND(ISNUMBER($R602),N(INDEX(Règles!$E$5:$E$17,MATCH($O602,Règles!$A$5:$A$17,0)))&gt;0),$R602/INDEX(Règles!$E$5:$E$17,MATCH($O602,Règles!$A$5:$A$17,0)),""),IF(OR($P602="ne compte pas",$P602="absence"),0,""))),"")</f>
        <v/>
      </c>
      <c r="T602" s="26" t="n">
        <f aca="false">IF(AND(ISNUMBER($A602),$B602&lt;&gt;"",$G602&lt;&gt;"",$P602&lt;&gt;"absence"),1,0)</f>
        <v>0</v>
      </c>
      <c r="U602" s="26" t="n">
        <f aca="false">IF($T602=1,IF(COUNTIFS($B$2:$B602,$B602,$A$2:$A602,$A602,$T$2:$T602,1)=1,1,0),0)</f>
        <v>0</v>
      </c>
      <c r="V602" s="29" t="str">
        <f aca="false">IF(AND($A602="",$B602="",$G602=""),"",IF(NOT(ISNUMBER($A602)),"Date manquante ou non reconnue",IF($B602="","Technicien manquant",IF(COUNTIF(Production!$A$7:$A$21,$B602)=0,"Technicien absent de la liste (onglet Production)",IF($G602="","Code BPU manquant (colonne G)",IF($O602="?","Code BPU inconnu (onglet Prestations)",IF($P602="?","Catégorie inconnue (onglet Règles)",IF(AND($E602&lt;&gt;"",NOT(ISNUMBER($E602))),"Quantité non reconnue",IF(AND($P602="au prix",NOT(ISNUMBER($Q602))),"Prix sur devis à saisir (colonne I)",IF($S602="","Règle à compléter (onglet Règles)",""))))))))))</f>
        <v/>
      </c>
    </row>
    <row r="603" customFormat="false" ht="15" hidden="false" customHeight="false" outlineLevel="0" collapsed="false">
      <c r="A603" s="23"/>
      <c r="I603" s="24"/>
      <c r="J603" s="24"/>
      <c r="N603" s="25"/>
      <c r="O603" s="26" t="str">
        <f aca="false">IF($G603="","",IFERROR(INDEX(Prestations!$F$5:$F$256,MATCH($G603,Prestations!$B$5:$B$256,0)),"?"))</f>
        <v/>
      </c>
      <c r="P603" s="26" t="str">
        <f aca="false">IF($O603="","",IF($O603="?","?",IFERROR(INDEX(Règles!$C$5:$C$17,MATCH($O603,Règles!$A$5:$A$17,0)),"?")))</f>
        <v/>
      </c>
      <c r="Q603" s="27" t="str">
        <f aca="false">IF($G603="","",IF(ISNUMBER($I603),$I603,IFERROR(IF(ISNUMBER(INDEX(Prestations!$E$5:$E$256,MATCH($G603,Prestations!$B$5:$B$256,0))),INDEX(Prestations!$E$5:$E$256,MATCH($G603,Prestations!$B$5:$B$256,0)),""),"")))</f>
        <v/>
      </c>
      <c r="R603" s="27" t="str">
        <f aca="false">IFERROR(IF(ISNUMBER($Q603),$Q603*IF($E603="",1,$E603),""),"")</f>
        <v/>
      </c>
      <c r="S603" s="28" t="str">
        <f aca="false">IFERROR(IF($P603="au nombre",IF(N(INDEX(Règles!$D$5:$D$17,MATCH($O603,Règles!$A$5:$A$17,0)))&gt;0,IF($E603="",1,$E603)/INDEX(Règles!$D$5:$D$17,MATCH($O603,Règles!$A$5:$A$17,0)),""),IF($P603="au prix",IF(AND(ISNUMBER($R603),N(INDEX(Règles!$E$5:$E$17,MATCH($O603,Règles!$A$5:$A$17,0)))&gt;0),$R603/INDEX(Règles!$E$5:$E$17,MATCH($O603,Règles!$A$5:$A$17,0)),""),IF(OR($P603="ne compte pas",$P603="absence"),0,""))),"")</f>
        <v/>
      </c>
      <c r="T603" s="26" t="n">
        <f aca="false">IF(AND(ISNUMBER($A603),$B603&lt;&gt;"",$G603&lt;&gt;"",$P603&lt;&gt;"absence"),1,0)</f>
        <v>0</v>
      </c>
      <c r="U603" s="26" t="n">
        <f aca="false">IF($T603=1,IF(COUNTIFS($B$2:$B603,$B603,$A$2:$A603,$A603,$T$2:$T603,1)=1,1,0),0)</f>
        <v>0</v>
      </c>
      <c r="V603" s="29" t="str">
        <f aca="false">IF(AND($A603="",$B603="",$G603=""),"",IF(NOT(ISNUMBER($A603)),"Date manquante ou non reconnue",IF($B603="","Technicien manquant",IF(COUNTIF(Production!$A$7:$A$21,$B603)=0,"Technicien absent de la liste (onglet Production)",IF($G603="","Code BPU manquant (colonne G)",IF($O603="?","Code BPU inconnu (onglet Prestations)",IF($P603="?","Catégorie inconnue (onglet Règles)",IF(AND($E603&lt;&gt;"",NOT(ISNUMBER($E603))),"Quantité non reconnue",IF(AND($P603="au prix",NOT(ISNUMBER($Q603))),"Prix sur devis à saisir (colonne I)",IF($S603="","Règle à compléter (onglet Règles)",""))))))))))</f>
        <v/>
      </c>
    </row>
    <row r="604" customFormat="false" ht="15" hidden="false" customHeight="false" outlineLevel="0" collapsed="false">
      <c r="A604" s="23"/>
      <c r="I604" s="24"/>
      <c r="J604" s="24"/>
      <c r="N604" s="25"/>
      <c r="O604" s="26" t="str">
        <f aca="false">IF($G604="","",IFERROR(INDEX(Prestations!$F$5:$F$256,MATCH($G604,Prestations!$B$5:$B$256,0)),"?"))</f>
        <v/>
      </c>
      <c r="P604" s="26" t="str">
        <f aca="false">IF($O604="","",IF($O604="?","?",IFERROR(INDEX(Règles!$C$5:$C$17,MATCH($O604,Règles!$A$5:$A$17,0)),"?")))</f>
        <v/>
      </c>
      <c r="Q604" s="27" t="str">
        <f aca="false">IF($G604="","",IF(ISNUMBER($I604),$I604,IFERROR(IF(ISNUMBER(INDEX(Prestations!$E$5:$E$256,MATCH($G604,Prestations!$B$5:$B$256,0))),INDEX(Prestations!$E$5:$E$256,MATCH($G604,Prestations!$B$5:$B$256,0)),""),"")))</f>
        <v/>
      </c>
      <c r="R604" s="27" t="str">
        <f aca="false">IFERROR(IF(ISNUMBER($Q604),$Q604*IF($E604="",1,$E604),""),"")</f>
        <v/>
      </c>
      <c r="S604" s="28" t="str">
        <f aca="false">IFERROR(IF($P604="au nombre",IF(N(INDEX(Règles!$D$5:$D$17,MATCH($O604,Règles!$A$5:$A$17,0)))&gt;0,IF($E604="",1,$E604)/INDEX(Règles!$D$5:$D$17,MATCH($O604,Règles!$A$5:$A$17,0)),""),IF($P604="au prix",IF(AND(ISNUMBER($R604),N(INDEX(Règles!$E$5:$E$17,MATCH($O604,Règles!$A$5:$A$17,0)))&gt;0),$R604/INDEX(Règles!$E$5:$E$17,MATCH($O604,Règles!$A$5:$A$17,0)),""),IF(OR($P604="ne compte pas",$P604="absence"),0,""))),"")</f>
        <v/>
      </c>
      <c r="T604" s="26" t="n">
        <f aca="false">IF(AND(ISNUMBER($A604),$B604&lt;&gt;"",$G604&lt;&gt;"",$P604&lt;&gt;"absence"),1,0)</f>
        <v>0</v>
      </c>
      <c r="U604" s="26" t="n">
        <f aca="false">IF($T604=1,IF(COUNTIFS($B$2:$B604,$B604,$A$2:$A604,$A604,$T$2:$T604,1)=1,1,0),0)</f>
        <v>0</v>
      </c>
      <c r="V604" s="29" t="str">
        <f aca="false">IF(AND($A604="",$B604="",$G604=""),"",IF(NOT(ISNUMBER($A604)),"Date manquante ou non reconnue",IF($B604="","Technicien manquant",IF(COUNTIF(Production!$A$7:$A$21,$B604)=0,"Technicien absent de la liste (onglet Production)",IF($G604="","Code BPU manquant (colonne G)",IF($O604="?","Code BPU inconnu (onglet Prestations)",IF($P604="?","Catégorie inconnue (onglet Règles)",IF(AND($E604&lt;&gt;"",NOT(ISNUMBER($E604))),"Quantité non reconnue",IF(AND($P604="au prix",NOT(ISNUMBER($Q604))),"Prix sur devis à saisir (colonne I)",IF($S604="","Règle à compléter (onglet Règles)",""))))))))))</f>
        <v/>
      </c>
    </row>
    <row r="605" customFormat="false" ht="15" hidden="false" customHeight="false" outlineLevel="0" collapsed="false">
      <c r="A605" s="23"/>
      <c r="I605" s="24"/>
      <c r="J605" s="24"/>
      <c r="N605" s="25"/>
      <c r="O605" s="26" t="str">
        <f aca="false">IF($G605="","",IFERROR(INDEX(Prestations!$F$5:$F$256,MATCH($G605,Prestations!$B$5:$B$256,0)),"?"))</f>
        <v/>
      </c>
      <c r="P605" s="26" t="str">
        <f aca="false">IF($O605="","",IF($O605="?","?",IFERROR(INDEX(Règles!$C$5:$C$17,MATCH($O605,Règles!$A$5:$A$17,0)),"?")))</f>
        <v/>
      </c>
      <c r="Q605" s="27" t="str">
        <f aca="false">IF($G605="","",IF(ISNUMBER($I605),$I605,IFERROR(IF(ISNUMBER(INDEX(Prestations!$E$5:$E$256,MATCH($G605,Prestations!$B$5:$B$256,0))),INDEX(Prestations!$E$5:$E$256,MATCH($G605,Prestations!$B$5:$B$256,0)),""),"")))</f>
        <v/>
      </c>
      <c r="R605" s="27" t="str">
        <f aca="false">IFERROR(IF(ISNUMBER($Q605),$Q605*IF($E605="",1,$E605),""),"")</f>
        <v/>
      </c>
      <c r="S605" s="28" t="str">
        <f aca="false">IFERROR(IF($P605="au nombre",IF(N(INDEX(Règles!$D$5:$D$17,MATCH($O605,Règles!$A$5:$A$17,0)))&gt;0,IF($E605="",1,$E605)/INDEX(Règles!$D$5:$D$17,MATCH($O605,Règles!$A$5:$A$17,0)),""),IF($P605="au prix",IF(AND(ISNUMBER($R605),N(INDEX(Règles!$E$5:$E$17,MATCH($O605,Règles!$A$5:$A$17,0)))&gt;0),$R605/INDEX(Règles!$E$5:$E$17,MATCH($O605,Règles!$A$5:$A$17,0)),""),IF(OR($P605="ne compte pas",$P605="absence"),0,""))),"")</f>
        <v/>
      </c>
      <c r="T605" s="26" t="n">
        <f aca="false">IF(AND(ISNUMBER($A605),$B605&lt;&gt;"",$G605&lt;&gt;"",$P605&lt;&gt;"absence"),1,0)</f>
        <v>0</v>
      </c>
      <c r="U605" s="26" t="n">
        <f aca="false">IF($T605=1,IF(COUNTIFS($B$2:$B605,$B605,$A$2:$A605,$A605,$T$2:$T605,1)=1,1,0),0)</f>
        <v>0</v>
      </c>
      <c r="V605" s="29" t="str">
        <f aca="false">IF(AND($A605="",$B605="",$G605=""),"",IF(NOT(ISNUMBER($A605)),"Date manquante ou non reconnue",IF($B605="","Technicien manquant",IF(COUNTIF(Production!$A$7:$A$21,$B605)=0,"Technicien absent de la liste (onglet Production)",IF($G605="","Code BPU manquant (colonne G)",IF($O605="?","Code BPU inconnu (onglet Prestations)",IF($P605="?","Catégorie inconnue (onglet Règles)",IF(AND($E605&lt;&gt;"",NOT(ISNUMBER($E605))),"Quantité non reconnue",IF(AND($P605="au prix",NOT(ISNUMBER($Q605))),"Prix sur devis à saisir (colonne I)",IF($S605="","Règle à compléter (onglet Règles)",""))))))))))</f>
        <v/>
      </c>
    </row>
    <row r="606" customFormat="false" ht="15" hidden="false" customHeight="false" outlineLevel="0" collapsed="false">
      <c r="A606" s="23"/>
      <c r="I606" s="24"/>
      <c r="J606" s="24"/>
      <c r="N606" s="25"/>
      <c r="O606" s="26" t="str">
        <f aca="false">IF($G606="","",IFERROR(INDEX(Prestations!$F$5:$F$256,MATCH($G606,Prestations!$B$5:$B$256,0)),"?"))</f>
        <v/>
      </c>
      <c r="P606" s="26" t="str">
        <f aca="false">IF($O606="","",IF($O606="?","?",IFERROR(INDEX(Règles!$C$5:$C$17,MATCH($O606,Règles!$A$5:$A$17,0)),"?")))</f>
        <v/>
      </c>
      <c r="Q606" s="27" t="str">
        <f aca="false">IF($G606="","",IF(ISNUMBER($I606),$I606,IFERROR(IF(ISNUMBER(INDEX(Prestations!$E$5:$E$256,MATCH($G606,Prestations!$B$5:$B$256,0))),INDEX(Prestations!$E$5:$E$256,MATCH($G606,Prestations!$B$5:$B$256,0)),""),"")))</f>
        <v/>
      </c>
      <c r="R606" s="27" t="str">
        <f aca="false">IFERROR(IF(ISNUMBER($Q606),$Q606*IF($E606="",1,$E606),""),"")</f>
        <v/>
      </c>
      <c r="S606" s="28" t="str">
        <f aca="false">IFERROR(IF($P606="au nombre",IF(N(INDEX(Règles!$D$5:$D$17,MATCH($O606,Règles!$A$5:$A$17,0)))&gt;0,IF($E606="",1,$E606)/INDEX(Règles!$D$5:$D$17,MATCH($O606,Règles!$A$5:$A$17,0)),""),IF($P606="au prix",IF(AND(ISNUMBER($R606),N(INDEX(Règles!$E$5:$E$17,MATCH($O606,Règles!$A$5:$A$17,0)))&gt;0),$R606/INDEX(Règles!$E$5:$E$17,MATCH($O606,Règles!$A$5:$A$17,0)),""),IF(OR($P606="ne compte pas",$P606="absence"),0,""))),"")</f>
        <v/>
      </c>
      <c r="T606" s="26" t="n">
        <f aca="false">IF(AND(ISNUMBER($A606),$B606&lt;&gt;"",$G606&lt;&gt;"",$P606&lt;&gt;"absence"),1,0)</f>
        <v>0</v>
      </c>
      <c r="U606" s="26" t="n">
        <f aca="false">IF($T606=1,IF(COUNTIFS($B$2:$B606,$B606,$A$2:$A606,$A606,$T$2:$T606,1)=1,1,0),0)</f>
        <v>0</v>
      </c>
      <c r="V606" s="29" t="str">
        <f aca="false">IF(AND($A606="",$B606="",$G606=""),"",IF(NOT(ISNUMBER($A606)),"Date manquante ou non reconnue",IF($B606="","Technicien manquant",IF(COUNTIF(Production!$A$7:$A$21,$B606)=0,"Technicien absent de la liste (onglet Production)",IF($G606="","Code BPU manquant (colonne G)",IF($O606="?","Code BPU inconnu (onglet Prestations)",IF($P606="?","Catégorie inconnue (onglet Règles)",IF(AND($E606&lt;&gt;"",NOT(ISNUMBER($E606))),"Quantité non reconnue",IF(AND($P606="au prix",NOT(ISNUMBER($Q606))),"Prix sur devis à saisir (colonne I)",IF($S606="","Règle à compléter (onglet Règles)",""))))))))))</f>
        <v/>
      </c>
    </row>
    <row r="607" customFormat="false" ht="15" hidden="false" customHeight="false" outlineLevel="0" collapsed="false">
      <c r="A607" s="23"/>
      <c r="I607" s="24"/>
      <c r="J607" s="24"/>
      <c r="N607" s="25"/>
      <c r="O607" s="26" t="str">
        <f aca="false">IF($G607="","",IFERROR(INDEX(Prestations!$F$5:$F$256,MATCH($G607,Prestations!$B$5:$B$256,0)),"?"))</f>
        <v/>
      </c>
      <c r="P607" s="26" t="str">
        <f aca="false">IF($O607="","",IF($O607="?","?",IFERROR(INDEX(Règles!$C$5:$C$17,MATCH($O607,Règles!$A$5:$A$17,0)),"?")))</f>
        <v/>
      </c>
      <c r="Q607" s="27" t="str">
        <f aca="false">IF($G607="","",IF(ISNUMBER($I607),$I607,IFERROR(IF(ISNUMBER(INDEX(Prestations!$E$5:$E$256,MATCH($G607,Prestations!$B$5:$B$256,0))),INDEX(Prestations!$E$5:$E$256,MATCH($G607,Prestations!$B$5:$B$256,0)),""),"")))</f>
        <v/>
      </c>
      <c r="R607" s="27" t="str">
        <f aca="false">IFERROR(IF(ISNUMBER($Q607),$Q607*IF($E607="",1,$E607),""),"")</f>
        <v/>
      </c>
      <c r="S607" s="28" t="str">
        <f aca="false">IFERROR(IF($P607="au nombre",IF(N(INDEX(Règles!$D$5:$D$17,MATCH($O607,Règles!$A$5:$A$17,0)))&gt;0,IF($E607="",1,$E607)/INDEX(Règles!$D$5:$D$17,MATCH($O607,Règles!$A$5:$A$17,0)),""),IF($P607="au prix",IF(AND(ISNUMBER($R607),N(INDEX(Règles!$E$5:$E$17,MATCH($O607,Règles!$A$5:$A$17,0)))&gt;0),$R607/INDEX(Règles!$E$5:$E$17,MATCH($O607,Règles!$A$5:$A$17,0)),""),IF(OR($P607="ne compte pas",$P607="absence"),0,""))),"")</f>
        <v/>
      </c>
      <c r="T607" s="26" t="n">
        <f aca="false">IF(AND(ISNUMBER($A607),$B607&lt;&gt;"",$G607&lt;&gt;"",$P607&lt;&gt;"absence"),1,0)</f>
        <v>0</v>
      </c>
      <c r="U607" s="26" t="n">
        <f aca="false">IF($T607=1,IF(COUNTIFS($B$2:$B607,$B607,$A$2:$A607,$A607,$T$2:$T607,1)=1,1,0),0)</f>
        <v>0</v>
      </c>
      <c r="V607" s="29" t="str">
        <f aca="false">IF(AND($A607="",$B607="",$G607=""),"",IF(NOT(ISNUMBER($A607)),"Date manquante ou non reconnue",IF($B607="","Technicien manquant",IF(COUNTIF(Production!$A$7:$A$21,$B607)=0,"Technicien absent de la liste (onglet Production)",IF($G607="","Code BPU manquant (colonne G)",IF($O607="?","Code BPU inconnu (onglet Prestations)",IF($P607="?","Catégorie inconnue (onglet Règles)",IF(AND($E607&lt;&gt;"",NOT(ISNUMBER($E607))),"Quantité non reconnue",IF(AND($P607="au prix",NOT(ISNUMBER($Q607))),"Prix sur devis à saisir (colonne I)",IF($S607="","Règle à compléter (onglet Règles)",""))))))))))</f>
        <v/>
      </c>
    </row>
    <row r="608" customFormat="false" ht="15" hidden="false" customHeight="false" outlineLevel="0" collapsed="false">
      <c r="A608" s="23"/>
      <c r="I608" s="24"/>
      <c r="J608" s="24"/>
      <c r="N608" s="25"/>
      <c r="O608" s="26" t="str">
        <f aca="false">IF($G608="","",IFERROR(INDEX(Prestations!$F$5:$F$256,MATCH($G608,Prestations!$B$5:$B$256,0)),"?"))</f>
        <v/>
      </c>
      <c r="P608" s="26" t="str">
        <f aca="false">IF($O608="","",IF($O608="?","?",IFERROR(INDEX(Règles!$C$5:$C$17,MATCH($O608,Règles!$A$5:$A$17,0)),"?")))</f>
        <v/>
      </c>
      <c r="Q608" s="27" t="str">
        <f aca="false">IF($G608="","",IF(ISNUMBER($I608),$I608,IFERROR(IF(ISNUMBER(INDEX(Prestations!$E$5:$E$256,MATCH($G608,Prestations!$B$5:$B$256,0))),INDEX(Prestations!$E$5:$E$256,MATCH($G608,Prestations!$B$5:$B$256,0)),""),"")))</f>
        <v/>
      </c>
      <c r="R608" s="27" t="str">
        <f aca="false">IFERROR(IF(ISNUMBER($Q608),$Q608*IF($E608="",1,$E608),""),"")</f>
        <v/>
      </c>
      <c r="S608" s="28" t="str">
        <f aca="false">IFERROR(IF($P608="au nombre",IF(N(INDEX(Règles!$D$5:$D$17,MATCH($O608,Règles!$A$5:$A$17,0)))&gt;0,IF($E608="",1,$E608)/INDEX(Règles!$D$5:$D$17,MATCH($O608,Règles!$A$5:$A$17,0)),""),IF($P608="au prix",IF(AND(ISNUMBER($R608),N(INDEX(Règles!$E$5:$E$17,MATCH($O608,Règles!$A$5:$A$17,0)))&gt;0),$R608/INDEX(Règles!$E$5:$E$17,MATCH($O608,Règles!$A$5:$A$17,0)),""),IF(OR($P608="ne compte pas",$P608="absence"),0,""))),"")</f>
        <v/>
      </c>
      <c r="T608" s="26" t="n">
        <f aca="false">IF(AND(ISNUMBER($A608),$B608&lt;&gt;"",$G608&lt;&gt;"",$P608&lt;&gt;"absence"),1,0)</f>
        <v>0</v>
      </c>
      <c r="U608" s="26" t="n">
        <f aca="false">IF($T608=1,IF(COUNTIFS($B$2:$B608,$B608,$A$2:$A608,$A608,$T$2:$T608,1)=1,1,0),0)</f>
        <v>0</v>
      </c>
      <c r="V608" s="29" t="str">
        <f aca="false">IF(AND($A608="",$B608="",$G608=""),"",IF(NOT(ISNUMBER($A608)),"Date manquante ou non reconnue",IF($B608="","Technicien manquant",IF(COUNTIF(Production!$A$7:$A$21,$B608)=0,"Technicien absent de la liste (onglet Production)",IF($G608="","Code BPU manquant (colonne G)",IF($O608="?","Code BPU inconnu (onglet Prestations)",IF($P608="?","Catégorie inconnue (onglet Règles)",IF(AND($E608&lt;&gt;"",NOT(ISNUMBER($E608))),"Quantité non reconnue",IF(AND($P608="au prix",NOT(ISNUMBER($Q608))),"Prix sur devis à saisir (colonne I)",IF($S608="","Règle à compléter (onglet Règles)",""))))))))))</f>
        <v/>
      </c>
    </row>
    <row r="609" customFormat="false" ht="15" hidden="false" customHeight="false" outlineLevel="0" collapsed="false">
      <c r="A609" s="23"/>
      <c r="I609" s="24"/>
      <c r="J609" s="24"/>
      <c r="N609" s="25"/>
      <c r="O609" s="26" t="str">
        <f aca="false">IF($G609="","",IFERROR(INDEX(Prestations!$F$5:$F$256,MATCH($G609,Prestations!$B$5:$B$256,0)),"?"))</f>
        <v/>
      </c>
      <c r="P609" s="26" t="str">
        <f aca="false">IF($O609="","",IF($O609="?","?",IFERROR(INDEX(Règles!$C$5:$C$17,MATCH($O609,Règles!$A$5:$A$17,0)),"?")))</f>
        <v/>
      </c>
      <c r="Q609" s="27" t="str">
        <f aca="false">IF($G609="","",IF(ISNUMBER($I609),$I609,IFERROR(IF(ISNUMBER(INDEX(Prestations!$E$5:$E$256,MATCH($G609,Prestations!$B$5:$B$256,0))),INDEX(Prestations!$E$5:$E$256,MATCH($G609,Prestations!$B$5:$B$256,0)),""),"")))</f>
        <v/>
      </c>
      <c r="R609" s="27" t="str">
        <f aca="false">IFERROR(IF(ISNUMBER($Q609),$Q609*IF($E609="",1,$E609),""),"")</f>
        <v/>
      </c>
      <c r="S609" s="28" t="str">
        <f aca="false">IFERROR(IF($P609="au nombre",IF(N(INDEX(Règles!$D$5:$D$17,MATCH($O609,Règles!$A$5:$A$17,0)))&gt;0,IF($E609="",1,$E609)/INDEX(Règles!$D$5:$D$17,MATCH($O609,Règles!$A$5:$A$17,0)),""),IF($P609="au prix",IF(AND(ISNUMBER($R609),N(INDEX(Règles!$E$5:$E$17,MATCH($O609,Règles!$A$5:$A$17,0)))&gt;0),$R609/INDEX(Règles!$E$5:$E$17,MATCH($O609,Règles!$A$5:$A$17,0)),""),IF(OR($P609="ne compte pas",$P609="absence"),0,""))),"")</f>
        <v/>
      </c>
      <c r="T609" s="26" t="n">
        <f aca="false">IF(AND(ISNUMBER($A609),$B609&lt;&gt;"",$G609&lt;&gt;"",$P609&lt;&gt;"absence"),1,0)</f>
        <v>0</v>
      </c>
      <c r="U609" s="26" t="n">
        <f aca="false">IF($T609=1,IF(COUNTIFS($B$2:$B609,$B609,$A$2:$A609,$A609,$T$2:$T609,1)=1,1,0),0)</f>
        <v>0</v>
      </c>
      <c r="V609" s="29" t="str">
        <f aca="false">IF(AND($A609="",$B609="",$G609=""),"",IF(NOT(ISNUMBER($A609)),"Date manquante ou non reconnue",IF($B609="","Technicien manquant",IF(COUNTIF(Production!$A$7:$A$21,$B609)=0,"Technicien absent de la liste (onglet Production)",IF($G609="","Code BPU manquant (colonne G)",IF($O609="?","Code BPU inconnu (onglet Prestations)",IF($P609="?","Catégorie inconnue (onglet Règles)",IF(AND($E609&lt;&gt;"",NOT(ISNUMBER($E609))),"Quantité non reconnue",IF(AND($P609="au prix",NOT(ISNUMBER($Q609))),"Prix sur devis à saisir (colonne I)",IF($S609="","Règle à compléter (onglet Règles)",""))))))))))</f>
        <v/>
      </c>
    </row>
    <row r="610" customFormat="false" ht="15" hidden="false" customHeight="false" outlineLevel="0" collapsed="false">
      <c r="A610" s="23"/>
      <c r="I610" s="24"/>
      <c r="J610" s="24"/>
      <c r="N610" s="25"/>
      <c r="O610" s="26" t="str">
        <f aca="false">IF($G610="","",IFERROR(INDEX(Prestations!$F$5:$F$256,MATCH($G610,Prestations!$B$5:$B$256,0)),"?"))</f>
        <v/>
      </c>
      <c r="P610" s="26" t="str">
        <f aca="false">IF($O610="","",IF($O610="?","?",IFERROR(INDEX(Règles!$C$5:$C$17,MATCH($O610,Règles!$A$5:$A$17,0)),"?")))</f>
        <v/>
      </c>
      <c r="Q610" s="27" t="str">
        <f aca="false">IF($G610="","",IF(ISNUMBER($I610),$I610,IFERROR(IF(ISNUMBER(INDEX(Prestations!$E$5:$E$256,MATCH($G610,Prestations!$B$5:$B$256,0))),INDEX(Prestations!$E$5:$E$256,MATCH($G610,Prestations!$B$5:$B$256,0)),""),"")))</f>
        <v/>
      </c>
      <c r="R610" s="27" t="str">
        <f aca="false">IFERROR(IF(ISNUMBER($Q610),$Q610*IF($E610="",1,$E610),""),"")</f>
        <v/>
      </c>
      <c r="S610" s="28" t="str">
        <f aca="false">IFERROR(IF($P610="au nombre",IF(N(INDEX(Règles!$D$5:$D$17,MATCH($O610,Règles!$A$5:$A$17,0)))&gt;0,IF($E610="",1,$E610)/INDEX(Règles!$D$5:$D$17,MATCH($O610,Règles!$A$5:$A$17,0)),""),IF($P610="au prix",IF(AND(ISNUMBER($R610),N(INDEX(Règles!$E$5:$E$17,MATCH($O610,Règles!$A$5:$A$17,0)))&gt;0),$R610/INDEX(Règles!$E$5:$E$17,MATCH($O610,Règles!$A$5:$A$17,0)),""),IF(OR($P610="ne compte pas",$P610="absence"),0,""))),"")</f>
        <v/>
      </c>
      <c r="T610" s="26" t="n">
        <f aca="false">IF(AND(ISNUMBER($A610),$B610&lt;&gt;"",$G610&lt;&gt;"",$P610&lt;&gt;"absence"),1,0)</f>
        <v>0</v>
      </c>
      <c r="U610" s="26" t="n">
        <f aca="false">IF($T610=1,IF(COUNTIFS($B$2:$B610,$B610,$A$2:$A610,$A610,$T$2:$T610,1)=1,1,0),0)</f>
        <v>0</v>
      </c>
      <c r="V610" s="29" t="str">
        <f aca="false">IF(AND($A610="",$B610="",$G610=""),"",IF(NOT(ISNUMBER($A610)),"Date manquante ou non reconnue",IF($B610="","Technicien manquant",IF(COUNTIF(Production!$A$7:$A$21,$B610)=0,"Technicien absent de la liste (onglet Production)",IF($G610="","Code BPU manquant (colonne G)",IF($O610="?","Code BPU inconnu (onglet Prestations)",IF($P610="?","Catégorie inconnue (onglet Règles)",IF(AND($E610&lt;&gt;"",NOT(ISNUMBER($E610))),"Quantité non reconnue",IF(AND($P610="au prix",NOT(ISNUMBER($Q610))),"Prix sur devis à saisir (colonne I)",IF($S610="","Règle à compléter (onglet Règles)",""))))))))))</f>
        <v/>
      </c>
    </row>
    <row r="611" customFormat="false" ht="15" hidden="false" customHeight="false" outlineLevel="0" collapsed="false">
      <c r="A611" s="23"/>
      <c r="I611" s="24"/>
      <c r="J611" s="24"/>
      <c r="N611" s="25"/>
      <c r="O611" s="26" t="str">
        <f aca="false">IF($G611="","",IFERROR(INDEX(Prestations!$F$5:$F$256,MATCH($G611,Prestations!$B$5:$B$256,0)),"?"))</f>
        <v/>
      </c>
      <c r="P611" s="26" t="str">
        <f aca="false">IF($O611="","",IF($O611="?","?",IFERROR(INDEX(Règles!$C$5:$C$17,MATCH($O611,Règles!$A$5:$A$17,0)),"?")))</f>
        <v/>
      </c>
      <c r="Q611" s="27" t="str">
        <f aca="false">IF($G611="","",IF(ISNUMBER($I611),$I611,IFERROR(IF(ISNUMBER(INDEX(Prestations!$E$5:$E$256,MATCH($G611,Prestations!$B$5:$B$256,0))),INDEX(Prestations!$E$5:$E$256,MATCH($G611,Prestations!$B$5:$B$256,0)),""),"")))</f>
        <v/>
      </c>
      <c r="R611" s="27" t="str">
        <f aca="false">IFERROR(IF(ISNUMBER($Q611),$Q611*IF($E611="",1,$E611),""),"")</f>
        <v/>
      </c>
      <c r="S611" s="28" t="str">
        <f aca="false">IFERROR(IF($P611="au nombre",IF(N(INDEX(Règles!$D$5:$D$17,MATCH($O611,Règles!$A$5:$A$17,0)))&gt;0,IF($E611="",1,$E611)/INDEX(Règles!$D$5:$D$17,MATCH($O611,Règles!$A$5:$A$17,0)),""),IF($P611="au prix",IF(AND(ISNUMBER($R611),N(INDEX(Règles!$E$5:$E$17,MATCH($O611,Règles!$A$5:$A$17,0)))&gt;0),$R611/INDEX(Règles!$E$5:$E$17,MATCH($O611,Règles!$A$5:$A$17,0)),""),IF(OR($P611="ne compte pas",$P611="absence"),0,""))),"")</f>
        <v/>
      </c>
      <c r="T611" s="26" t="n">
        <f aca="false">IF(AND(ISNUMBER($A611),$B611&lt;&gt;"",$G611&lt;&gt;"",$P611&lt;&gt;"absence"),1,0)</f>
        <v>0</v>
      </c>
      <c r="U611" s="26" t="n">
        <f aca="false">IF($T611=1,IF(COUNTIFS($B$2:$B611,$B611,$A$2:$A611,$A611,$T$2:$T611,1)=1,1,0),0)</f>
        <v>0</v>
      </c>
      <c r="V611" s="29" t="str">
        <f aca="false">IF(AND($A611="",$B611="",$G611=""),"",IF(NOT(ISNUMBER($A611)),"Date manquante ou non reconnue",IF($B611="","Technicien manquant",IF(COUNTIF(Production!$A$7:$A$21,$B611)=0,"Technicien absent de la liste (onglet Production)",IF($G611="","Code BPU manquant (colonne G)",IF($O611="?","Code BPU inconnu (onglet Prestations)",IF($P611="?","Catégorie inconnue (onglet Règles)",IF(AND($E611&lt;&gt;"",NOT(ISNUMBER($E611))),"Quantité non reconnue",IF(AND($P611="au prix",NOT(ISNUMBER($Q611))),"Prix sur devis à saisir (colonne I)",IF($S611="","Règle à compléter (onglet Règles)",""))))))))))</f>
        <v/>
      </c>
    </row>
    <row r="612" customFormat="false" ht="15" hidden="false" customHeight="false" outlineLevel="0" collapsed="false">
      <c r="A612" s="23"/>
      <c r="I612" s="24"/>
      <c r="J612" s="24"/>
      <c r="N612" s="25"/>
      <c r="O612" s="26" t="str">
        <f aca="false">IF($G612="","",IFERROR(INDEX(Prestations!$F$5:$F$256,MATCH($G612,Prestations!$B$5:$B$256,0)),"?"))</f>
        <v/>
      </c>
      <c r="P612" s="26" t="str">
        <f aca="false">IF($O612="","",IF($O612="?","?",IFERROR(INDEX(Règles!$C$5:$C$17,MATCH($O612,Règles!$A$5:$A$17,0)),"?")))</f>
        <v/>
      </c>
      <c r="Q612" s="27" t="str">
        <f aca="false">IF($G612="","",IF(ISNUMBER($I612),$I612,IFERROR(IF(ISNUMBER(INDEX(Prestations!$E$5:$E$256,MATCH($G612,Prestations!$B$5:$B$256,0))),INDEX(Prestations!$E$5:$E$256,MATCH($G612,Prestations!$B$5:$B$256,0)),""),"")))</f>
        <v/>
      </c>
      <c r="R612" s="27" t="str">
        <f aca="false">IFERROR(IF(ISNUMBER($Q612),$Q612*IF($E612="",1,$E612),""),"")</f>
        <v/>
      </c>
      <c r="S612" s="28" t="str">
        <f aca="false">IFERROR(IF($P612="au nombre",IF(N(INDEX(Règles!$D$5:$D$17,MATCH($O612,Règles!$A$5:$A$17,0)))&gt;0,IF($E612="",1,$E612)/INDEX(Règles!$D$5:$D$17,MATCH($O612,Règles!$A$5:$A$17,0)),""),IF($P612="au prix",IF(AND(ISNUMBER($R612),N(INDEX(Règles!$E$5:$E$17,MATCH($O612,Règles!$A$5:$A$17,0)))&gt;0),$R612/INDEX(Règles!$E$5:$E$17,MATCH($O612,Règles!$A$5:$A$17,0)),""),IF(OR($P612="ne compte pas",$P612="absence"),0,""))),"")</f>
        <v/>
      </c>
      <c r="T612" s="26" t="n">
        <f aca="false">IF(AND(ISNUMBER($A612),$B612&lt;&gt;"",$G612&lt;&gt;"",$P612&lt;&gt;"absence"),1,0)</f>
        <v>0</v>
      </c>
      <c r="U612" s="26" t="n">
        <f aca="false">IF($T612=1,IF(COUNTIFS($B$2:$B612,$B612,$A$2:$A612,$A612,$T$2:$T612,1)=1,1,0),0)</f>
        <v>0</v>
      </c>
      <c r="V612" s="29" t="str">
        <f aca="false">IF(AND($A612="",$B612="",$G612=""),"",IF(NOT(ISNUMBER($A612)),"Date manquante ou non reconnue",IF($B612="","Technicien manquant",IF(COUNTIF(Production!$A$7:$A$21,$B612)=0,"Technicien absent de la liste (onglet Production)",IF($G612="","Code BPU manquant (colonne G)",IF($O612="?","Code BPU inconnu (onglet Prestations)",IF($P612="?","Catégorie inconnue (onglet Règles)",IF(AND($E612&lt;&gt;"",NOT(ISNUMBER($E612))),"Quantité non reconnue",IF(AND($P612="au prix",NOT(ISNUMBER($Q612))),"Prix sur devis à saisir (colonne I)",IF($S612="","Règle à compléter (onglet Règles)",""))))))))))</f>
        <v/>
      </c>
    </row>
    <row r="613" customFormat="false" ht="15" hidden="false" customHeight="false" outlineLevel="0" collapsed="false">
      <c r="A613" s="23"/>
      <c r="I613" s="24"/>
      <c r="J613" s="24"/>
      <c r="N613" s="25"/>
      <c r="O613" s="26" t="str">
        <f aca="false">IF($G613="","",IFERROR(INDEX(Prestations!$F$5:$F$256,MATCH($G613,Prestations!$B$5:$B$256,0)),"?"))</f>
        <v/>
      </c>
      <c r="P613" s="26" t="str">
        <f aca="false">IF($O613="","",IF($O613="?","?",IFERROR(INDEX(Règles!$C$5:$C$17,MATCH($O613,Règles!$A$5:$A$17,0)),"?")))</f>
        <v/>
      </c>
      <c r="Q613" s="27" t="str">
        <f aca="false">IF($G613="","",IF(ISNUMBER($I613),$I613,IFERROR(IF(ISNUMBER(INDEX(Prestations!$E$5:$E$256,MATCH($G613,Prestations!$B$5:$B$256,0))),INDEX(Prestations!$E$5:$E$256,MATCH($G613,Prestations!$B$5:$B$256,0)),""),"")))</f>
        <v/>
      </c>
      <c r="R613" s="27" t="str">
        <f aca="false">IFERROR(IF(ISNUMBER($Q613),$Q613*IF($E613="",1,$E613),""),"")</f>
        <v/>
      </c>
      <c r="S613" s="28" t="str">
        <f aca="false">IFERROR(IF($P613="au nombre",IF(N(INDEX(Règles!$D$5:$D$17,MATCH($O613,Règles!$A$5:$A$17,0)))&gt;0,IF($E613="",1,$E613)/INDEX(Règles!$D$5:$D$17,MATCH($O613,Règles!$A$5:$A$17,0)),""),IF($P613="au prix",IF(AND(ISNUMBER($R613),N(INDEX(Règles!$E$5:$E$17,MATCH($O613,Règles!$A$5:$A$17,0)))&gt;0),$R613/INDEX(Règles!$E$5:$E$17,MATCH($O613,Règles!$A$5:$A$17,0)),""),IF(OR($P613="ne compte pas",$P613="absence"),0,""))),"")</f>
        <v/>
      </c>
      <c r="T613" s="26" t="n">
        <f aca="false">IF(AND(ISNUMBER($A613),$B613&lt;&gt;"",$G613&lt;&gt;"",$P613&lt;&gt;"absence"),1,0)</f>
        <v>0</v>
      </c>
      <c r="U613" s="26" t="n">
        <f aca="false">IF($T613=1,IF(COUNTIFS($B$2:$B613,$B613,$A$2:$A613,$A613,$T$2:$T613,1)=1,1,0),0)</f>
        <v>0</v>
      </c>
      <c r="V613" s="29" t="str">
        <f aca="false">IF(AND($A613="",$B613="",$G613=""),"",IF(NOT(ISNUMBER($A613)),"Date manquante ou non reconnue",IF($B613="","Technicien manquant",IF(COUNTIF(Production!$A$7:$A$21,$B613)=0,"Technicien absent de la liste (onglet Production)",IF($G613="","Code BPU manquant (colonne G)",IF($O613="?","Code BPU inconnu (onglet Prestations)",IF($P613="?","Catégorie inconnue (onglet Règles)",IF(AND($E613&lt;&gt;"",NOT(ISNUMBER($E613))),"Quantité non reconnue",IF(AND($P613="au prix",NOT(ISNUMBER($Q613))),"Prix sur devis à saisir (colonne I)",IF($S613="","Règle à compléter (onglet Règles)",""))))))))))</f>
        <v/>
      </c>
    </row>
    <row r="614" customFormat="false" ht="15" hidden="false" customHeight="false" outlineLevel="0" collapsed="false">
      <c r="A614" s="23"/>
      <c r="I614" s="24"/>
      <c r="J614" s="24"/>
      <c r="N614" s="25"/>
      <c r="O614" s="26" t="str">
        <f aca="false">IF($G614="","",IFERROR(INDEX(Prestations!$F$5:$F$256,MATCH($G614,Prestations!$B$5:$B$256,0)),"?"))</f>
        <v/>
      </c>
      <c r="P614" s="26" t="str">
        <f aca="false">IF($O614="","",IF($O614="?","?",IFERROR(INDEX(Règles!$C$5:$C$17,MATCH($O614,Règles!$A$5:$A$17,0)),"?")))</f>
        <v/>
      </c>
      <c r="Q614" s="27" t="str">
        <f aca="false">IF($G614="","",IF(ISNUMBER($I614),$I614,IFERROR(IF(ISNUMBER(INDEX(Prestations!$E$5:$E$256,MATCH($G614,Prestations!$B$5:$B$256,0))),INDEX(Prestations!$E$5:$E$256,MATCH($G614,Prestations!$B$5:$B$256,0)),""),"")))</f>
        <v/>
      </c>
      <c r="R614" s="27" t="str">
        <f aca="false">IFERROR(IF(ISNUMBER($Q614),$Q614*IF($E614="",1,$E614),""),"")</f>
        <v/>
      </c>
      <c r="S614" s="28" t="str">
        <f aca="false">IFERROR(IF($P614="au nombre",IF(N(INDEX(Règles!$D$5:$D$17,MATCH($O614,Règles!$A$5:$A$17,0)))&gt;0,IF($E614="",1,$E614)/INDEX(Règles!$D$5:$D$17,MATCH($O614,Règles!$A$5:$A$17,0)),""),IF($P614="au prix",IF(AND(ISNUMBER($R614),N(INDEX(Règles!$E$5:$E$17,MATCH($O614,Règles!$A$5:$A$17,0)))&gt;0),$R614/INDEX(Règles!$E$5:$E$17,MATCH($O614,Règles!$A$5:$A$17,0)),""),IF(OR($P614="ne compte pas",$P614="absence"),0,""))),"")</f>
        <v/>
      </c>
      <c r="T614" s="26" t="n">
        <f aca="false">IF(AND(ISNUMBER($A614),$B614&lt;&gt;"",$G614&lt;&gt;"",$P614&lt;&gt;"absence"),1,0)</f>
        <v>0</v>
      </c>
      <c r="U614" s="26" t="n">
        <f aca="false">IF($T614=1,IF(COUNTIFS($B$2:$B614,$B614,$A$2:$A614,$A614,$T$2:$T614,1)=1,1,0),0)</f>
        <v>0</v>
      </c>
      <c r="V614" s="29" t="str">
        <f aca="false">IF(AND($A614="",$B614="",$G614=""),"",IF(NOT(ISNUMBER($A614)),"Date manquante ou non reconnue",IF($B614="","Technicien manquant",IF(COUNTIF(Production!$A$7:$A$21,$B614)=0,"Technicien absent de la liste (onglet Production)",IF($G614="","Code BPU manquant (colonne G)",IF($O614="?","Code BPU inconnu (onglet Prestations)",IF($P614="?","Catégorie inconnue (onglet Règles)",IF(AND($E614&lt;&gt;"",NOT(ISNUMBER($E614))),"Quantité non reconnue",IF(AND($P614="au prix",NOT(ISNUMBER($Q614))),"Prix sur devis à saisir (colonne I)",IF($S614="","Règle à compléter (onglet Règles)",""))))))))))</f>
        <v/>
      </c>
    </row>
    <row r="615" customFormat="false" ht="15" hidden="false" customHeight="false" outlineLevel="0" collapsed="false">
      <c r="A615" s="23"/>
      <c r="I615" s="24"/>
      <c r="J615" s="24"/>
      <c r="N615" s="25"/>
      <c r="O615" s="26" t="str">
        <f aca="false">IF($G615="","",IFERROR(INDEX(Prestations!$F$5:$F$256,MATCH($G615,Prestations!$B$5:$B$256,0)),"?"))</f>
        <v/>
      </c>
      <c r="P615" s="26" t="str">
        <f aca="false">IF($O615="","",IF($O615="?","?",IFERROR(INDEX(Règles!$C$5:$C$17,MATCH($O615,Règles!$A$5:$A$17,0)),"?")))</f>
        <v/>
      </c>
      <c r="Q615" s="27" t="str">
        <f aca="false">IF($G615="","",IF(ISNUMBER($I615),$I615,IFERROR(IF(ISNUMBER(INDEX(Prestations!$E$5:$E$256,MATCH($G615,Prestations!$B$5:$B$256,0))),INDEX(Prestations!$E$5:$E$256,MATCH($G615,Prestations!$B$5:$B$256,0)),""),"")))</f>
        <v/>
      </c>
      <c r="R615" s="27" t="str">
        <f aca="false">IFERROR(IF(ISNUMBER($Q615),$Q615*IF($E615="",1,$E615),""),"")</f>
        <v/>
      </c>
      <c r="S615" s="28" t="str">
        <f aca="false">IFERROR(IF($P615="au nombre",IF(N(INDEX(Règles!$D$5:$D$17,MATCH($O615,Règles!$A$5:$A$17,0)))&gt;0,IF($E615="",1,$E615)/INDEX(Règles!$D$5:$D$17,MATCH($O615,Règles!$A$5:$A$17,0)),""),IF($P615="au prix",IF(AND(ISNUMBER($R615),N(INDEX(Règles!$E$5:$E$17,MATCH($O615,Règles!$A$5:$A$17,0)))&gt;0),$R615/INDEX(Règles!$E$5:$E$17,MATCH($O615,Règles!$A$5:$A$17,0)),""),IF(OR($P615="ne compte pas",$P615="absence"),0,""))),"")</f>
        <v/>
      </c>
      <c r="T615" s="26" t="n">
        <f aca="false">IF(AND(ISNUMBER($A615),$B615&lt;&gt;"",$G615&lt;&gt;"",$P615&lt;&gt;"absence"),1,0)</f>
        <v>0</v>
      </c>
      <c r="U615" s="26" t="n">
        <f aca="false">IF($T615=1,IF(COUNTIFS($B$2:$B615,$B615,$A$2:$A615,$A615,$T$2:$T615,1)=1,1,0),0)</f>
        <v>0</v>
      </c>
      <c r="V615" s="29" t="str">
        <f aca="false">IF(AND($A615="",$B615="",$G615=""),"",IF(NOT(ISNUMBER($A615)),"Date manquante ou non reconnue",IF($B615="","Technicien manquant",IF(COUNTIF(Production!$A$7:$A$21,$B615)=0,"Technicien absent de la liste (onglet Production)",IF($G615="","Code BPU manquant (colonne G)",IF($O615="?","Code BPU inconnu (onglet Prestations)",IF($P615="?","Catégorie inconnue (onglet Règles)",IF(AND($E615&lt;&gt;"",NOT(ISNUMBER($E615))),"Quantité non reconnue",IF(AND($P615="au prix",NOT(ISNUMBER($Q615))),"Prix sur devis à saisir (colonne I)",IF($S615="","Règle à compléter (onglet Règles)",""))))))))))</f>
        <v/>
      </c>
    </row>
    <row r="616" customFormat="false" ht="15" hidden="false" customHeight="false" outlineLevel="0" collapsed="false">
      <c r="A616" s="23"/>
      <c r="I616" s="24"/>
      <c r="J616" s="24"/>
      <c r="N616" s="25"/>
      <c r="O616" s="26" t="str">
        <f aca="false">IF($G616="","",IFERROR(INDEX(Prestations!$F$5:$F$256,MATCH($G616,Prestations!$B$5:$B$256,0)),"?"))</f>
        <v/>
      </c>
      <c r="P616" s="26" t="str">
        <f aca="false">IF($O616="","",IF($O616="?","?",IFERROR(INDEX(Règles!$C$5:$C$17,MATCH($O616,Règles!$A$5:$A$17,0)),"?")))</f>
        <v/>
      </c>
      <c r="Q616" s="27" t="str">
        <f aca="false">IF($G616="","",IF(ISNUMBER($I616),$I616,IFERROR(IF(ISNUMBER(INDEX(Prestations!$E$5:$E$256,MATCH($G616,Prestations!$B$5:$B$256,0))),INDEX(Prestations!$E$5:$E$256,MATCH($G616,Prestations!$B$5:$B$256,0)),""),"")))</f>
        <v/>
      </c>
      <c r="R616" s="27" t="str">
        <f aca="false">IFERROR(IF(ISNUMBER($Q616),$Q616*IF($E616="",1,$E616),""),"")</f>
        <v/>
      </c>
      <c r="S616" s="28" t="str">
        <f aca="false">IFERROR(IF($P616="au nombre",IF(N(INDEX(Règles!$D$5:$D$17,MATCH($O616,Règles!$A$5:$A$17,0)))&gt;0,IF($E616="",1,$E616)/INDEX(Règles!$D$5:$D$17,MATCH($O616,Règles!$A$5:$A$17,0)),""),IF($P616="au prix",IF(AND(ISNUMBER($R616),N(INDEX(Règles!$E$5:$E$17,MATCH($O616,Règles!$A$5:$A$17,0)))&gt;0),$R616/INDEX(Règles!$E$5:$E$17,MATCH($O616,Règles!$A$5:$A$17,0)),""),IF(OR($P616="ne compte pas",$P616="absence"),0,""))),"")</f>
        <v/>
      </c>
      <c r="T616" s="26" t="n">
        <f aca="false">IF(AND(ISNUMBER($A616),$B616&lt;&gt;"",$G616&lt;&gt;"",$P616&lt;&gt;"absence"),1,0)</f>
        <v>0</v>
      </c>
      <c r="U616" s="26" t="n">
        <f aca="false">IF($T616=1,IF(COUNTIFS($B$2:$B616,$B616,$A$2:$A616,$A616,$T$2:$T616,1)=1,1,0),0)</f>
        <v>0</v>
      </c>
      <c r="V616" s="29" t="str">
        <f aca="false">IF(AND($A616="",$B616="",$G616=""),"",IF(NOT(ISNUMBER($A616)),"Date manquante ou non reconnue",IF($B616="","Technicien manquant",IF(COUNTIF(Production!$A$7:$A$21,$B616)=0,"Technicien absent de la liste (onglet Production)",IF($G616="","Code BPU manquant (colonne G)",IF($O616="?","Code BPU inconnu (onglet Prestations)",IF($P616="?","Catégorie inconnue (onglet Règles)",IF(AND($E616&lt;&gt;"",NOT(ISNUMBER($E616))),"Quantité non reconnue",IF(AND($P616="au prix",NOT(ISNUMBER($Q616))),"Prix sur devis à saisir (colonne I)",IF($S616="","Règle à compléter (onglet Règles)",""))))))))))</f>
        <v/>
      </c>
    </row>
    <row r="617" customFormat="false" ht="15" hidden="false" customHeight="false" outlineLevel="0" collapsed="false">
      <c r="A617" s="23"/>
      <c r="I617" s="24"/>
      <c r="J617" s="24"/>
      <c r="N617" s="25"/>
      <c r="O617" s="26" t="str">
        <f aca="false">IF($G617="","",IFERROR(INDEX(Prestations!$F$5:$F$256,MATCH($G617,Prestations!$B$5:$B$256,0)),"?"))</f>
        <v/>
      </c>
      <c r="P617" s="26" t="str">
        <f aca="false">IF($O617="","",IF($O617="?","?",IFERROR(INDEX(Règles!$C$5:$C$17,MATCH($O617,Règles!$A$5:$A$17,0)),"?")))</f>
        <v/>
      </c>
      <c r="Q617" s="27" t="str">
        <f aca="false">IF($G617="","",IF(ISNUMBER($I617),$I617,IFERROR(IF(ISNUMBER(INDEX(Prestations!$E$5:$E$256,MATCH($G617,Prestations!$B$5:$B$256,0))),INDEX(Prestations!$E$5:$E$256,MATCH($G617,Prestations!$B$5:$B$256,0)),""),"")))</f>
        <v/>
      </c>
      <c r="R617" s="27" t="str">
        <f aca="false">IFERROR(IF(ISNUMBER($Q617),$Q617*IF($E617="",1,$E617),""),"")</f>
        <v/>
      </c>
      <c r="S617" s="28" t="str">
        <f aca="false">IFERROR(IF($P617="au nombre",IF(N(INDEX(Règles!$D$5:$D$17,MATCH($O617,Règles!$A$5:$A$17,0)))&gt;0,IF($E617="",1,$E617)/INDEX(Règles!$D$5:$D$17,MATCH($O617,Règles!$A$5:$A$17,0)),""),IF($P617="au prix",IF(AND(ISNUMBER($R617),N(INDEX(Règles!$E$5:$E$17,MATCH($O617,Règles!$A$5:$A$17,0)))&gt;0),$R617/INDEX(Règles!$E$5:$E$17,MATCH($O617,Règles!$A$5:$A$17,0)),""),IF(OR($P617="ne compte pas",$P617="absence"),0,""))),"")</f>
        <v/>
      </c>
      <c r="T617" s="26" t="n">
        <f aca="false">IF(AND(ISNUMBER($A617),$B617&lt;&gt;"",$G617&lt;&gt;"",$P617&lt;&gt;"absence"),1,0)</f>
        <v>0</v>
      </c>
      <c r="U617" s="26" t="n">
        <f aca="false">IF($T617=1,IF(COUNTIFS($B$2:$B617,$B617,$A$2:$A617,$A617,$T$2:$T617,1)=1,1,0),0)</f>
        <v>0</v>
      </c>
      <c r="V617" s="29" t="str">
        <f aca="false">IF(AND($A617="",$B617="",$G617=""),"",IF(NOT(ISNUMBER($A617)),"Date manquante ou non reconnue",IF($B617="","Technicien manquant",IF(COUNTIF(Production!$A$7:$A$21,$B617)=0,"Technicien absent de la liste (onglet Production)",IF($G617="","Code BPU manquant (colonne G)",IF($O617="?","Code BPU inconnu (onglet Prestations)",IF($P617="?","Catégorie inconnue (onglet Règles)",IF(AND($E617&lt;&gt;"",NOT(ISNUMBER($E617))),"Quantité non reconnue",IF(AND($P617="au prix",NOT(ISNUMBER($Q617))),"Prix sur devis à saisir (colonne I)",IF($S617="","Règle à compléter (onglet Règles)",""))))))))))</f>
        <v/>
      </c>
    </row>
    <row r="618" customFormat="false" ht="15" hidden="false" customHeight="false" outlineLevel="0" collapsed="false">
      <c r="A618" s="23"/>
      <c r="I618" s="24"/>
      <c r="J618" s="24"/>
      <c r="N618" s="25"/>
      <c r="O618" s="26" t="str">
        <f aca="false">IF($G618="","",IFERROR(INDEX(Prestations!$F$5:$F$256,MATCH($G618,Prestations!$B$5:$B$256,0)),"?"))</f>
        <v/>
      </c>
      <c r="P618" s="26" t="str">
        <f aca="false">IF($O618="","",IF($O618="?","?",IFERROR(INDEX(Règles!$C$5:$C$17,MATCH($O618,Règles!$A$5:$A$17,0)),"?")))</f>
        <v/>
      </c>
      <c r="Q618" s="27" t="str">
        <f aca="false">IF($G618="","",IF(ISNUMBER($I618),$I618,IFERROR(IF(ISNUMBER(INDEX(Prestations!$E$5:$E$256,MATCH($G618,Prestations!$B$5:$B$256,0))),INDEX(Prestations!$E$5:$E$256,MATCH($G618,Prestations!$B$5:$B$256,0)),""),"")))</f>
        <v/>
      </c>
      <c r="R618" s="27" t="str">
        <f aca="false">IFERROR(IF(ISNUMBER($Q618),$Q618*IF($E618="",1,$E618),""),"")</f>
        <v/>
      </c>
      <c r="S618" s="28" t="str">
        <f aca="false">IFERROR(IF($P618="au nombre",IF(N(INDEX(Règles!$D$5:$D$17,MATCH($O618,Règles!$A$5:$A$17,0)))&gt;0,IF($E618="",1,$E618)/INDEX(Règles!$D$5:$D$17,MATCH($O618,Règles!$A$5:$A$17,0)),""),IF($P618="au prix",IF(AND(ISNUMBER($R618),N(INDEX(Règles!$E$5:$E$17,MATCH($O618,Règles!$A$5:$A$17,0)))&gt;0),$R618/INDEX(Règles!$E$5:$E$17,MATCH($O618,Règles!$A$5:$A$17,0)),""),IF(OR($P618="ne compte pas",$P618="absence"),0,""))),"")</f>
        <v/>
      </c>
      <c r="T618" s="26" t="n">
        <f aca="false">IF(AND(ISNUMBER($A618),$B618&lt;&gt;"",$G618&lt;&gt;"",$P618&lt;&gt;"absence"),1,0)</f>
        <v>0</v>
      </c>
      <c r="U618" s="26" t="n">
        <f aca="false">IF($T618=1,IF(COUNTIFS($B$2:$B618,$B618,$A$2:$A618,$A618,$T$2:$T618,1)=1,1,0),0)</f>
        <v>0</v>
      </c>
      <c r="V618" s="29" t="str">
        <f aca="false">IF(AND($A618="",$B618="",$G618=""),"",IF(NOT(ISNUMBER($A618)),"Date manquante ou non reconnue",IF($B618="","Technicien manquant",IF(COUNTIF(Production!$A$7:$A$21,$B618)=0,"Technicien absent de la liste (onglet Production)",IF($G618="","Code BPU manquant (colonne G)",IF($O618="?","Code BPU inconnu (onglet Prestations)",IF($P618="?","Catégorie inconnue (onglet Règles)",IF(AND($E618&lt;&gt;"",NOT(ISNUMBER($E618))),"Quantité non reconnue",IF(AND($P618="au prix",NOT(ISNUMBER($Q618))),"Prix sur devis à saisir (colonne I)",IF($S618="","Règle à compléter (onglet Règles)",""))))))))))</f>
        <v/>
      </c>
    </row>
    <row r="619" customFormat="false" ht="15" hidden="false" customHeight="false" outlineLevel="0" collapsed="false">
      <c r="A619" s="23"/>
      <c r="I619" s="24"/>
      <c r="J619" s="24"/>
      <c r="N619" s="25"/>
      <c r="O619" s="26" t="str">
        <f aca="false">IF($G619="","",IFERROR(INDEX(Prestations!$F$5:$F$256,MATCH($G619,Prestations!$B$5:$B$256,0)),"?"))</f>
        <v/>
      </c>
      <c r="P619" s="26" t="str">
        <f aca="false">IF($O619="","",IF($O619="?","?",IFERROR(INDEX(Règles!$C$5:$C$17,MATCH($O619,Règles!$A$5:$A$17,0)),"?")))</f>
        <v/>
      </c>
      <c r="Q619" s="27" t="str">
        <f aca="false">IF($G619="","",IF(ISNUMBER($I619),$I619,IFERROR(IF(ISNUMBER(INDEX(Prestations!$E$5:$E$256,MATCH($G619,Prestations!$B$5:$B$256,0))),INDEX(Prestations!$E$5:$E$256,MATCH($G619,Prestations!$B$5:$B$256,0)),""),"")))</f>
        <v/>
      </c>
      <c r="R619" s="27" t="str">
        <f aca="false">IFERROR(IF(ISNUMBER($Q619),$Q619*IF($E619="",1,$E619),""),"")</f>
        <v/>
      </c>
      <c r="S619" s="28" t="str">
        <f aca="false">IFERROR(IF($P619="au nombre",IF(N(INDEX(Règles!$D$5:$D$17,MATCH($O619,Règles!$A$5:$A$17,0)))&gt;0,IF($E619="",1,$E619)/INDEX(Règles!$D$5:$D$17,MATCH($O619,Règles!$A$5:$A$17,0)),""),IF($P619="au prix",IF(AND(ISNUMBER($R619),N(INDEX(Règles!$E$5:$E$17,MATCH($O619,Règles!$A$5:$A$17,0)))&gt;0),$R619/INDEX(Règles!$E$5:$E$17,MATCH($O619,Règles!$A$5:$A$17,0)),""),IF(OR($P619="ne compte pas",$P619="absence"),0,""))),"")</f>
        <v/>
      </c>
      <c r="T619" s="26" t="n">
        <f aca="false">IF(AND(ISNUMBER($A619),$B619&lt;&gt;"",$G619&lt;&gt;"",$P619&lt;&gt;"absence"),1,0)</f>
        <v>0</v>
      </c>
      <c r="U619" s="26" t="n">
        <f aca="false">IF($T619=1,IF(COUNTIFS($B$2:$B619,$B619,$A$2:$A619,$A619,$T$2:$T619,1)=1,1,0),0)</f>
        <v>0</v>
      </c>
      <c r="V619" s="29" t="str">
        <f aca="false">IF(AND($A619="",$B619="",$G619=""),"",IF(NOT(ISNUMBER($A619)),"Date manquante ou non reconnue",IF($B619="","Technicien manquant",IF(COUNTIF(Production!$A$7:$A$21,$B619)=0,"Technicien absent de la liste (onglet Production)",IF($G619="","Code BPU manquant (colonne G)",IF($O619="?","Code BPU inconnu (onglet Prestations)",IF($P619="?","Catégorie inconnue (onglet Règles)",IF(AND($E619&lt;&gt;"",NOT(ISNUMBER($E619))),"Quantité non reconnue",IF(AND($P619="au prix",NOT(ISNUMBER($Q619))),"Prix sur devis à saisir (colonne I)",IF($S619="","Règle à compléter (onglet Règles)",""))))))))))</f>
        <v/>
      </c>
    </row>
    <row r="620" customFormat="false" ht="15" hidden="false" customHeight="false" outlineLevel="0" collapsed="false">
      <c r="A620" s="23"/>
      <c r="I620" s="24"/>
      <c r="J620" s="24"/>
      <c r="N620" s="25"/>
      <c r="O620" s="26" t="str">
        <f aca="false">IF($G620="","",IFERROR(INDEX(Prestations!$F$5:$F$256,MATCH($G620,Prestations!$B$5:$B$256,0)),"?"))</f>
        <v/>
      </c>
      <c r="P620" s="26" t="str">
        <f aca="false">IF($O620="","",IF($O620="?","?",IFERROR(INDEX(Règles!$C$5:$C$17,MATCH($O620,Règles!$A$5:$A$17,0)),"?")))</f>
        <v/>
      </c>
      <c r="Q620" s="27" t="str">
        <f aca="false">IF($G620="","",IF(ISNUMBER($I620),$I620,IFERROR(IF(ISNUMBER(INDEX(Prestations!$E$5:$E$256,MATCH($G620,Prestations!$B$5:$B$256,0))),INDEX(Prestations!$E$5:$E$256,MATCH($G620,Prestations!$B$5:$B$256,0)),""),"")))</f>
        <v/>
      </c>
      <c r="R620" s="27" t="str">
        <f aca="false">IFERROR(IF(ISNUMBER($Q620),$Q620*IF($E620="",1,$E620),""),"")</f>
        <v/>
      </c>
      <c r="S620" s="28" t="str">
        <f aca="false">IFERROR(IF($P620="au nombre",IF(N(INDEX(Règles!$D$5:$D$17,MATCH($O620,Règles!$A$5:$A$17,0)))&gt;0,IF($E620="",1,$E620)/INDEX(Règles!$D$5:$D$17,MATCH($O620,Règles!$A$5:$A$17,0)),""),IF($P620="au prix",IF(AND(ISNUMBER($R620),N(INDEX(Règles!$E$5:$E$17,MATCH($O620,Règles!$A$5:$A$17,0)))&gt;0),$R620/INDEX(Règles!$E$5:$E$17,MATCH($O620,Règles!$A$5:$A$17,0)),""),IF(OR($P620="ne compte pas",$P620="absence"),0,""))),"")</f>
        <v/>
      </c>
      <c r="T620" s="26" t="n">
        <f aca="false">IF(AND(ISNUMBER($A620),$B620&lt;&gt;"",$G620&lt;&gt;"",$P620&lt;&gt;"absence"),1,0)</f>
        <v>0</v>
      </c>
      <c r="U620" s="26" t="n">
        <f aca="false">IF($T620=1,IF(COUNTIFS($B$2:$B620,$B620,$A$2:$A620,$A620,$T$2:$T620,1)=1,1,0),0)</f>
        <v>0</v>
      </c>
      <c r="V620" s="29" t="str">
        <f aca="false">IF(AND($A620="",$B620="",$G620=""),"",IF(NOT(ISNUMBER($A620)),"Date manquante ou non reconnue",IF($B620="","Technicien manquant",IF(COUNTIF(Production!$A$7:$A$21,$B620)=0,"Technicien absent de la liste (onglet Production)",IF($G620="","Code BPU manquant (colonne G)",IF($O620="?","Code BPU inconnu (onglet Prestations)",IF($P620="?","Catégorie inconnue (onglet Règles)",IF(AND($E620&lt;&gt;"",NOT(ISNUMBER($E620))),"Quantité non reconnue",IF(AND($P620="au prix",NOT(ISNUMBER($Q620))),"Prix sur devis à saisir (colonne I)",IF($S620="","Règle à compléter (onglet Règles)",""))))))))))</f>
        <v/>
      </c>
    </row>
    <row r="621" customFormat="false" ht="15" hidden="false" customHeight="false" outlineLevel="0" collapsed="false">
      <c r="A621" s="23"/>
      <c r="I621" s="24"/>
      <c r="J621" s="24"/>
      <c r="N621" s="25"/>
      <c r="O621" s="26" t="str">
        <f aca="false">IF($G621="","",IFERROR(INDEX(Prestations!$F$5:$F$256,MATCH($G621,Prestations!$B$5:$B$256,0)),"?"))</f>
        <v/>
      </c>
      <c r="P621" s="26" t="str">
        <f aca="false">IF($O621="","",IF($O621="?","?",IFERROR(INDEX(Règles!$C$5:$C$17,MATCH($O621,Règles!$A$5:$A$17,0)),"?")))</f>
        <v/>
      </c>
      <c r="Q621" s="27" t="str">
        <f aca="false">IF($G621="","",IF(ISNUMBER($I621),$I621,IFERROR(IF(ISNUMBER(INDEX(Prestations!$E$5:$E$256,MATCH($G621,Prestations!$B$5:$B$256,0))),INDEX(Prestations!$E$5:$E$256,MATCH($G621,Prestations!$B$5:$B$256,0)),""),"")))</f>
        <v/>
      </c>
      <c r="R621" s="27" t="str">
        <f aca="false">IFERROR(IF(ISNUMBER($Q621),$Q621*IF($E621="",1,$E621),""),"")</f>
        <v/>
      </c>
      <c r="S621" s="28" t="str">
        <f aca="false">IFERROR(IF($P621="au nombre",IF(N(INDEX(Règles!$D$5:$D$17,MATCH($O621,Règles!$A$5:$A$17,0)))&gt;0,IF($E621="",1,$E621)/INDEX(Règles!$D$5:$D$17,MATCH($O621,Règles!$A$5:$A$17,0)),""),IF($P621="au prix",IF(AND(ISNUMBER($R621),N(INDEX(Règles!$E$5:$E$17,MATCH($O621,Règles!$A$5:$A$17,0)))&gt;0),$R621/INDEX(Règles!$E$5:$E$17,MATCH($O621,Règles!$A$5:$A$17,0)),""),IF(OR($P621="ne compte pas",$P621="absence"),0,""))),"")</f>
        <v/>
      </c>
      <c r="T621" s="26" t="n">
        <f aca="false">IF(AND(ISNUMBER($A621),$B621&lt;&gt;"",$G621&lt;&gt;"",$P621&lt;&gt;"absence"),1,0)</f>
        <v>0</v>
      </c>
      <c r="U621" s="26" t="n">
        <f aca="false">IF($T621=1,IF(COUNTIFS($B$2:$B621,$B621,$A$2:$A621,$A621,$T$2:$T621,1)=1,1,0),0)</f>
        <v>0</v>
      </c>
      <c r="V621" s="29" t="str">
        <f aca="false">IF(AND($A621="",$B621="",$G621=""),"",IF(NOT(ISNUMBER($A621)),"Date manquante ou non reconnue",IF($B621="","Technicien manquant",IF(COUNTIF(Production!$A$7:$A$21,$B621)=0,"Technicien absent de la liste (onglet Production)",IF($G621="","Code BPU manquant (colonne G)",IF($O621="?","Code BPU inconnu (onglet Prestations)",IF($P621="?","Catégorie inconnue (onglet Règles)",IF(AND($E621&lt;&gt;"",NOT(ISNUMBER($E621))),"Quantité non reconnue",IF(AND($P621="au prix",NOT(ISNUMBER($Q621))),"Prix sur devis à saisir (colonne I)",IF($S621="","Règle à compléter (onglet Règles)",""))))))))))</f>
        <v/>
      </c>
    </row>
    <row r="622" customFormat="false" ht="15" hidden="false" customHeight="false" outlineLevel="0" collapsed="false">
      <c r="A622" s="23"/>
      <c r="I622" s="24"/>
      <c r="J622" s="24"/>
      <c r="N622" s="25"/>
      <c r="O622" s="26" t="str">
        <f aca="false">IF($G622="","",IFERROR(INDEX(Prestations!$F$5:$F$256,MATCH($G622,Prestations!$B$5:$B$256,0)),"?"))</f>
        <v/>
      </c>
      <c r="P622" s="26" t="str">
        <f aca="false">IF($O622="","",IF($O622="?","?",IFERROR(INDEX(Règles!$C$5:$C$17,MATCH($O622,Règles!$A$5:$A$17,0)),"?")))</f>
        <v/>
      </c>
      <c r="Q622" s="27" t="str">
        <f aca="false">IF($G622="","",IF(ISNUMBER($I622),$I622,IFERROR(IF(ISNUMBER(INDEX(Prestations!$E$5:$E$256,MATCH($G622,Prestations!$B$5:$B$256,0))),INDEX(Prestations!$E$5:$E$256,MATCH($G622,Prestations!$B$5:$B$256,0)),""),"")))</f>
        <v/>
      </c>
      <c r="R622" s="27" t="str">
        <f aca="false">IFERROR(IF(ISNUMBER($Q622),$Q622*IF($E622="",1,$E622),""),"")</f>
        <v/>
      </c>
      <c r="S622" s="28" t="str">
        <f aca="false">IFERROR(IF($P622="au nombre",IF(N(INDEX(Règles!$D$5:$D$17,MATCH($O622,Règles!$A$5:$A$17,0)))&gt;0,IF($E622="",1,$E622)/INDEX(Règles!$D$5:$D$17,MATCH($O622,Règles!$A$5:$A$17,0)),""),IF($P622="au prix",IF(AND(ISNUMBER($R622),N(INDEX(Règles!$E$5:$E$17,MATCH($O622,Règles!$A$5:$A$17,0)))&gt;0),$R622/INDEX(Règles!$E$5:$E$17,MATCH($O622,Règles!$A$5:$A$17,0)),""),IF(OR($P622="ne compte pas",$P622="absence"),0,""))),"")</f>
        <v/>
      </c>
      <c r="T622" s="26" t="n">
        <f aca="false">IF(AND(ISNUMBER($A622),$B622&lt;&gt;"",$G622&lt;&gt;"",$P622&lt;&gt;"absence"),1,0)</f>
        <v>0</v>
      </c>
      <c r="U622" s="26" t="n">
        <f aca="false">IF($T622=1,IF(COUNTIFS($B$2:$B622,$B622,$A$2:$A622,$A622,$T$2:$T622,1)=1,1,0),0)</f>
        <v>0</v>
      </c>
      <c r="V622" s="29" t="str">
        <f aca="false">IF(AND($A622="",$B622="",$G622=""),"",IF(NOT(ISNUMBER($A622)),"Date manquante ou non reconnue",IF($B622="","Technicien manquant",IF(COUNTIF(Production!$A$7:$A$21,$B622)=0,"Technicien absent de la liste (onglet Production)",IF($G622="","Code BPU manquant (colonne G)",IF($O622="?","Code BPU inconnu (onglet Prestations)",IF($P622="?","Catégorie inconnue (onglet Règles)",IF(AND($E622&lt;&gt;"",NOT(ISNUMBER($E622))),"Quantité non reconnue",IF(AND($P622="au prix",NOT(ISNUMBER($Q622))),"Prix sur devis à saisir (colonne I)",IF($S622="","Règle à compléter (onglet Règles)",""))))))))))</f>
        <v/>
      </c>
    </row>
    <row r="623" customFormat="false" ht="15" hidden="false" customHeight="false" outlineLevel="0" collapsed="false">
      <c r="A623" s="23"/>
      <c r="I623" s="24"/>
      <c r="J623" s="24"/>
      <c r="N623" s="25"/>
      <c r="O623" s="26" t="str">
        <f aca="false">IF($G623="","",IFERROR(INDEX(Prestations!$F$5:$F$256,MATCH($G623,Prestations!$B$5:$B$256,0)),"?"))</f>
        <v/>
      </c>
      <c r="P623" s="26" t="str">
        <f aca="false">IF($O623="","",IF($O623="?","?",IFERROR(INDEX(Règles!$C$5:$C$17,MATCH($O623,Règles!$A$5:$A$17,0)),"?")))</f>
        <v/>
      </c>
      <c r="Q623" s="27" t="str">
        <f aca="false">IF($G623="","",IF(ISNUMBER($I623),$I623,IFERROR(IF(ISNUMBER(INDEX(Prestations!$E$5:$E$256,MATCH($G623,Prestations!$B$5:$B$256,0))),INDEX(Prestations!$E$5:$E$256,MATCH($G623,Prestations!$B$5:$B$256,0)),""),"")))</f>
        <v/>
      </c>
      <c r="R623" s="27" t="str">
        <f aca="false">IFERROR(IF(ISNUMBER($Q623),$Q623*IF($E623="",1,$E623),""),"")</f>
        <v/>
      </c>
      <c r="S623" s="28" t="str">
        <f aca="false">IFERROR(IF($P623="au nombre",IF(N(INDEX(Règles!$D$5:$D$17,MATCH($O623,Règles!$A$5:$A$17,0)))&gt;0,IF($E623="",1,$E623)/INDEX(Règles!$D$5:$D$17,MATCH($O623,Règles!$A$5:$A$17,0)),""),IF($P623="au prix",IF(AND(ISNUMBER($R623),N(INDEX(Règles!$E$5:$E$17,MATCH($O623,Règles!$A$5:$A$17,0)))&gt;0),$R623/INDEX(Règles!$E$5:$E$17,MATCH($O623,Règles!$A$5:$A$17,0)),""),IF(OR($P623="ne compte pas",$P623="absence"),0,""))),"")</f>
        <v/>
      </c>
      <c r="T623" s="26" t="n">
        <f aca="false">IF(AND(ISNUMBER($A623),$B623&lt;&gt;"",$G623&lt;&gt;"",$P623&lt;&gt;"absence"),1,0)</f>
        <v>0</v>
      </c>
      <c r="U623" s="26" t="n">
        <f aca="false">IF($T623=1,IF(COUNTIFS($B$2:$B623,$B623,$A$2:$A623,$A623,$T$2:$T623,1)=1,1,0),0)</f>
        <v>0</v>
      </c>
      <c r="V623" s="29" t="str">
        <f aca="false">IF(AND($A623="",$B623="",$G623=""),"",IF(NOT(ISNUMBER($A623)),"Date manquante ou non reconnue",IF($B623="","Technicien manquant",IF(COUNTIF(Production!$A$7:$A$21,$B623)=0,"Technicien absent de la liste (onglet Production)",IF($G623="","Code BPU manquant (colonne G)",IF($O623="?","Code BPU inconnu (onglet Prestations)",IF($P623="?","Catégorie inconnue (onglet Règles)",IF(AND($E623&lt;&gt;"",NOT(ISNUMBER($E623))),"Quantité non reconnue",IF(AND($P623="au prix",NOT(ISNUMBER($Q623))),"Prix sur devis à saisir (colonne I)",IF($S623="","Règle à compléter (onglet Règles)",""))))))))))</f>
        <v/>
      </c>
    </row>
    <row r="624" customFormat="false" ht="15" hidden="false" customHeight="false" outlineLevel="0" collapsed="false">
      <c r="A624" s="23"/>
      <c r="I624" s="24"/>
      <c r="J624" s="24"/>
      <c r="N624" s="25"/>
      <c r="O624" s="26" t="str">
        <f aca="false">IF($G624="","",IFERROR(INDEX(Prestations!$F$5:$F$256,MATCH($G624,Prestations!$B$5:$B$256,0)),"?"))</f>
        <v/>
      </c>
      <c r="P624" s="26" t="str">
        <f aca="false">IF($O624="","",IF($O624="?","?",IFERROR(INDEX(Règles!$C$5:$C$17,MATCH($O624,Règles!$A$5:$A$17,0)),"?")))</f>
        <v/>
      </c>
      <c r="Q624" s="27" t="str">
        <f aca="false">IF($G624="","",IF(ISNUMBER($I624),$I624,IFERROR(IF(ISNUMBER(INDEX(Prestations!$E$5:$E$256,MATCH($G624,Prestations!$B$5:$B$256,0))),INDEX(Prestations!$E$5:$E$256,MATCH($G624,Prestations!$B$5:$B$256,0)),""),"")))</f>
        <v/>
      </c>
      <c r="R624" s="27" t="str">
        <f aca="false">IFERROR(IF(ISNUMBER($Q624),$Q624*IF($E624="",1,$E624),""),"")</f>
        <v/>
      </c>
      <c r="S624" s="28" t="str">
        <f aca="false">IFERROR(IF($P624="au nombre",IF(N(INDEX(Règles!$D$5:$D$17,MATCH($O624,Règles!$A$5:$A$17,0)))&gt;0,IF($E624="",1,$E624)/INDEX(Règles!$D$5:$D$17,MATCH($O624,Règles!$A$5:$A$17,0)),""),IF($P624="au prix",IF(AND(ISNUMBER($R624),N(INDEX(Règles!$E$5:$E$17,MATCH($O624,Règles!$A$5:$A$17,0)))&gt;0),$R624/INDEX(Règles!$E$5:$E$17,MATCH($O624,Règles!$A$5:$A$17,0)),""),IF(OR($P624="ne compte pas",$P624="absence"),0,""))),"")</f>
        <v/>
      </c>
      <c r="T624" s="26" t="n">
        <f aca="false">IF(AND(ISNUMBER($A624),$B624&lt;&gt;"",$G624&lt;&gt;"",$P624&lt;&gt;"absence"),1,0)</f>
        <v>0</v>
      </c>
      <c r="U624" s="26" t="n">
        <f aca="false">IF($T624=1,IF(COUNTIFS($B$2:$B624,$B624,$A$2:$A624,$A624,$T$2:$T624,1)=1,1,0),0)</f>
        <v>0</v>
      </c>
      <c r="V624" s="29" t="str">
        <f aca="false">IF(AND($A624="",$B624="",$G624=""),"",IF(NOT(ISNUMBER($A624)),"Date manquante ou non reconnue",IF($B624="","Technicien manquant",IF(COUNTIF(Production!$A$7:$A$21,$B624)=0,"Technicien absent de la liste (onglet Production)",IF($G624="","Code BPU manquant (colonne G)",IF($O624="?","Code BPU inconnu (onglet Prestations)",IF($P624="?","Catégorie inconnue (onglet Règles)",IF(AND($E624&lt;&gt;"",NOT(ISNUMBER($E624))),"Quantité non reconnue",IF(AND($P624="au prix",NOT(ISNUMBER($Q624))),"Prix sur devis à saisir (colonne I)",IF($S624="","Règle à compléter (onglet Règles)",""))))))))))</f>
        <v/>
      </c>
    </row>
    <row r="625" customFormat="false" ht="15" hidden="false" customHeight="false" outlineLevel="0" collapsed="false">
      <c r="A625" s="23"/>
      <c r="I625" s="24"/>
      <c r="J625" s="24"/>
      <c r="N625" s="25"/>
      <c r="O625" s="26" t="str">
        <f aca="false">IF($G625="","",IFERROR(INDEX(Prestations!$F$5:$F$256,MATCH($G625,Prestations!$B$5:$B$256,0)),"?"))</f>
        <v/>
      </c>
      <c r="P625" s="26" t="str">
        <f aca="false">IF($O625="","",IF($O625="?","?",IFERROR(INDEX(Règles!$C$5:$C$17,MATCH($O625,Règles!$A$5:$A$17,0)),"?")))</f>
        <v/>
      </c>
      <c r="Q625" s="27" t="str">
        <f aca="false">IF($G625="","",IF(ISNUMBER($I625),$I625,IFERROR(IF(ISNUMBER(INDEX(Prestations!$E$5:$E$256,MATCH($G625,Prestations!$B$5:$B$256,0))),INDEX(Prestations!$E$5:$E$256,MATCH($G625,Prestations!$B$5:$B$256,0)),""),"")))</f>
        <v/>
      </c>
      <c r="R625" s="27" t="str">
        <f aca="false">IFERROR(IF(ISNUMBER($Q625),$Q625*IF($E625="",1,$E625),""),"")</f>
        <v/>
      </c>
      <c r="S625" s="28" t="str">
        <f aca="false">IFERROR(IF($P625="au nombre",IF(N(INDEX(Règles!$D$5:$D$17,MATCH($O625,Règles!$A$5:$A$17,0)))&gt;0,IF($E625="",1,$E625)/INDEX(Règles!$D$5:$D$17,MATCH($O625,Règles!$A$5:$A$17,0)),""),IF($P625="au prix",IF(AND(ISNUMBER($R625),N(INDEX(Règles!$E$5:$E$17,MATCH($O625,Règles!$A$5:$A$17,0)))&gt;0),$R625/INDEX(Règles!$E$5:$E$17,MATCH($O625,Règles!$A$5:$A$17,0)),""),IF(OR($P625="ne compte pas",$P625="absence"),0,""))),"")</f>
        <v/>
      </c>
      <c r="T625" s="26" t="n">
        <f aca="false">IF(AND(ISNUMBER($A625),$B625&lt;&gt;"",$G625&lt;&gt;"",$P625&lt;&gt;"absence"),1,0)</f>
        <v>0</v>
      </c>
      <c r="U625" s="26" t="n">
        <f aca="false">IF($T625=1,IF(COUNTIFS($B$2:$B625,$B625,$A$2:$A625,$A625,$T$2:$T625,1)=1,1,0),0)</f>
        <v>0</v>
      </c>
      <c r="V625" s="29" t="str">
        <f aca="false">IF(AND($A625="",$B625="",$G625=""),"",IF(NOT(ISNUMBER($A625)),"Date manquante ou non reconnue",IF($B625="","Technicien manquant",IF(COUNTIF(Production!$A$7:$A$21,$B625)=0,"Technicien absent de la liste (onglet Production)",IF($G625="","Code BPU manquant (colonne G)",IF($O625="?","Code BPU inconnu (onglet Prestations)",IF($P625="?","Catégorie inconnue (onglet Règles)",IF(AND($E625&lt;&gt;"",NOT(ISNUMBER($E625))),"Quantité non reconnue",IF(AND($P625="au prix",NOT(ISNUMBER($Q625))),"Prix sur devis à saisir (colonne I)",IF($S625="","Règle à compléter (onglet Règles)",""))))))))))</f>
        <v/>
      </c>
    </row>
    <row r="626" customFormat="false" ht="15" hidden="false" customHeight="false" outlineLevel="0" collapsed="false">
      <c r="A626" s="23"/>
      <c r="I626" s="24"/>
      <c r="J626" s="24"/>
      <c r="N626" s="25"/>
      <c r="O626" s="26" t="str">
        <f aca="false">IF($G626="","",IFERROR(INDEX(Prestations!$F$5:$F$256,MATCH($G626,Prestations!$B$5:$B$256,0)),"?"))</f>
        <v/>
      </c>
      <c r="P626" s="26" t="str">
        <f aca="false">IF($O626="","",IF($O626="?","?",IFERROR(INDEX(Règles!$C$5:$C$17,MATCH($O626,Règles!$A$5:$A$17,0)),"?")))</f>
        <v/>
      </c>
      <c r="Q626" s="27" t="str">
        <f aca="false">IF($G626="","",IF(ISNUMBER($I626),$I626,IFERROR(IF(ISNUMBER(INDEX(Prestations!$E$5:$E$256,MATCH($G626,Prestations!$B$5:$B$256,0))),INDEX(Prestations!$E$5:$E$256,MATCH($G626,Prestations!$B$5:$B$256,0)),""),"")))</f>
        <v/>
      </c>
      <c r="R626" s="27" t="str">
        <f aca="false">IFERROR(IF(ISNUMBER($Q626),$Q626*IF($E626="",1,$E626),""),"")</f>
        <v/>
      </c>
      <c r="S626" s="28" t="str">
        <f aca="false">IFERROR(IF($P626="au nombre",IF(N(INDEX(Règles!$D$5:$D$17,MATCH($O626,Règles!$A$5:$A$17,0)))&gt;0,IF($E626="",1,$E626)/INDEX(Règles!$D$5:$D$17,MATCH($O626,Règles!$A$5:$A$17,0)),""),IF($P626="au prix",IF(AND(ISNUMBER($R626),N(INDEX(Règles!$E$5:$E$17,MATCH($O626,Règles!$A$5:$A$17,0)))&gt;0),$R626/INDEX(Règles!$E$5:$E$17,MATCH($O626,Règles!$A$5:$A$17,0)),""),IF(OR($P626="ne compte pas",$P626="absence"),0,""))),"")</f>
        <v/>
      </c>
      <c r="T626" s="26" t="n">
        <f aca="false">IF(AND(ISNUMBER($A626),$B626&lt;&gt;"",$G626&lt;&gt;"",$P626&lt;&gt;"absence"),1,0)</f>
        <v>0</v>
      </c>
      <c r="U626" s="26" t="n">
        <f aca="false">IF($T626=1,IF(COUNTIFS($B$2:$B626,$B626,$A$2:$A626,$A626,$T$2:$T626,1)=1,1,0),0)</f>
        <v>0</v>
      </c>
      <c r="V626" s="29" t="str">
        <f aca="false">IF(AND($A626="",$B626="",$G626=""),"",IF(NOT(ISNUMBER($A626)),"Date manquante ou non reconnue",IF($B626="","Technicien manquant",IF(COUNTIF(Production!$A$7:$A$21,$B626)=0,"Technicien absent de la liste (onglet Production)",IF($G626="","Code BPU manquant (colonne G)",IF($O626="?","Code BPU inconnu (onglet Prestations)",IF($P626="?","Catégorie inconnue (onglet Règles)",IF(AND($E626&lt;&gt;"",NOT(ISNUMBER($E626))),"Quantité non reconnue",IF(AND($P626="au prix",NOT(ISNUMBER($Q626))),"Prix sur devis à saisir (colonne I)",IF($S626="","Règle à compléter (onglet Règles)",""))))))))))</f>
        <v/>
      </c>
    </row>
    <row r="627" customFormat="false" ht="15" hidden="false" customHeight="false" outlineLevel="0" collapsed="false">
      <c r="A627" s="23"/>
      <c r="I627" s="24"/>
      <c r="J627" s="24"/>
      <c r="N627" s="25"/>
      <c r="O627" s="26" t="str">
        <f aca="false">IF($G627="","",IFERROR(INDEX(Prestations!$F$5:$F$256,MATCH($G627,Prestations!$B$5:$B$256,0)),"?"))</f>
        <v/>
      </c>
      <c r="P627" s="26" t="str">
        <f aca="false">IF($O627="","",IF($O627="?","?",IFERROR(INDEX(Règles!$C$5:$C$17,MATCH($O627,Règles!$A$5:$A$17,0)),"?")))</f>
        <v/>
      </c>
      <c r="Q627" s="27" t="str">
        <f aca="false">IF($G627="","",IF(ISNUMBER($I627),$I627,IFERROR(IF(ISNUMBER(INDEX(Prestations!$E$5:$E$256,MATCH($G627,Prestations!$B$5:$B$256,0))),INDEX(Prestations!$E$5:$E$256,MATCH($G627,Prestations!$B$5:$B$256,0)),""),"")))</f>
        <v/>
      </c>
      <c r="R627" s="27" t="str">
        <f aca="false">IFERROR(IF(ISNUMBER($Q627),$Q627*IF($E627="",1,$E627),""),"")</f>
        <v/>
      </c>
      <c r="S627" s="28" t="str">
        <f aca="false">IFERROR(IF($P627="au nombre",IF(N(INDEX(Règles!$D$5:$D$17,MATCH($O627,Règles!$A$5:$A$17,0)))&gt;0,IF($E627="",1,$E627)/INDEX(Règles!$D$5:$D$17,MATCH($O627,Règles!$A$5:$A$17,0)),""),IF($P627="au prix",IF(AND(ISNUMBER($R627),N(INDEX(Règles!$E$5:$E$17,MATCH($O627,Règles!$A$5:$A$17,0)))&gt;0),$R627/INDEX(Règles!$E$5:$E$17,MATCH($O627,Règles!$A$5:$A$17,0)),""),IF(OR($P627="ne compte pas",$P627="absence"),0,""))),"")</f>
        <v/>
      </c>
      <c r="T627" s="26" t="n">
        <f aca="false">IF(AND(ISNUMBER($A627),$B627&lt;&gt;"",$G627&lt;&gt;"",$P627&lt;&gt;"absence"),1,0)</f>
        <v>0</v>
      </c>
      <c r="U627" s="26" t="n">
        <f aca="false">IF($T627=1,IF(COUNTIFS($B$2:$B627,$B627,$A$2:$A627,$A627,$T$2:$T627,1)=1,1,0),0)</f>
        <v>0</v>
      </c>
      <c r="V627" s="29" t="str">
        <f aca="false">IF(AND($A627="",$B627="",$G627=""),"",IF(NOT(ISNUMBER($A627)),"Date manquante ou non reconnue",IF($B627="","Technicien manquant",IF(COUNTIF(Production!$A$7:$A$21,$B627)=0,"Technicien absent de la liste (onglet Production)",IF($G627="","Code BPU manquant (colonne G)",IF($O627="?","Code BPU inconnu (onglet Prestations)",IF($P627="?","Catégorie inconnue (onglet Règles)",IF(AND($E627&lt;&gt;"",NOT(ISNUMBER($E627))),"Quantité non reconnue",IF(AND($P627="au prix",NOT(ISNUMBER($Q627))),"Prix sur devis à saisir (colonne I)",IF($S627="","Règle à compléter (onglet Règles)",""))))))))))</f>
        <v/>
      </c>
    </row>
    <row r="628" customFormat="false" ht="15" hidden="false" customHeight="false" outlineLevel="0" collapsed="false">
      <c r="A628" s="23"/>
      <c r="I628" s="24"/>
      <c r="J628" s="24"/>
      <c r="N628" s="25"/>
      <c r="O628" s="26" t="str">
        <f aca="false">IF($G628="","",IFERROR(INDEX(Prestations!$F$5:$F$256,MATCH($G628,Prestations!$B$5:$B$256,0)),"?"))</f>
        <v/>
      </c>
      <c r="P628" s="26" t="str">
        <f aca="false">IF($O628="","",IF($O628="?","?",IFERROR(INDEX(Règles!$C$5:$C$17,MATCH($O628,Règles!$A$5:$A$17,0)),"?")))</f>
        <v/>
      </c>
      <c r="Q628" s="27" t="str">
        <f aca="false">IF($G628="","",IF(ISNUMBER($I628),$I628,IFERROR(IF(ISNUMBER(INDEX(Prestations!$E$5:$E$256,MATCH($G628,Prestations!$B$5:$B$256,0))),INDEX(Prestations!$E$5:$E$256,MATCH($G628,Prestations!$B$5:$B$256,0)),""),"")))</f>
        <v/>
      </c>
      <c r="R628" s="27" t="str">
        <f aca="false">IFERROR(IF(ISNUMBER($Q628),$Q628*IF($E628="",1,$E628),""),"")</f>
        <v/>
      </c>
      <c r="S628" s="28" t="str">
        <f aca="false">IFERROR(IF($P628="au nombre",IF(N(INDEX(Règles!$D$5:$D$17,MATCH($O628,Règles!$A$5:$A$17,0)))&gt;0,IF($E628="",1,$E628)/INDEX(Règles!$D$5:$D$17,MATCH($O628,Règles!$A$5:$A$17,0)),""),IF($P628="au prix",IF(AND(ISNUMBER($R628),N(INDEX(Règles!$E$5:$E$17,MATCH($O628,Règles!$A$5:$A$17,0)))&gt;0),$R628/INDEX(Règles!$E$5:$E$17,MATCH($O628,Règles!$A$5:$A$17,0)),""),IF(OR($P628="ne compte pas",$P628="absence"),0,""))),"")</f>
        <v/>
      </c>
      <c r="T628" s="26" t="n">
        <f aca="false">IF(AND(ISNUMBER($A628),$B628&lt;&gt;"",$G628&lt;&gt;"",$P628&lt;&gt;"absence"),1,0)</f>
        <v>0</v>
      </c>
      <c r="U628" s="26" t="n">
        <f aca="false">IF($T628=1,IF(COUNTIFS($B$2:$B628,$B628,$A$2:$A628,$A628,$T$2:$T628,1)=1,1,0),0)</f>
        <v>0</v>
      </c>
      <c r="V628" s="29" t="str">
        <f aca="false">IF(AND($A628="",$B628="",$G628=""),"",IF(NOT(ISNUMBER($A628)),"Date manquante ou non reconnue",IF($B628="","Technicien manquant",IF(COUNTIF(Production!$A$7:$A$21,$B628)=0,"Technicien absent de la liste (onglet Production)",IF($G628="","Code BPU manquant (colonne G)",IF($O628="?","Code BPU inconnu (onglet Prestations)",IF($P628="?","Catégorie inconnue (onglet Règles)",IF(AND($E628&lt;&gt;"",NOT(ISNUMBER($E628))),"Quantité non reconnue",IF(AND($P628="au prix",NOT(ISNUMBER($Q628))),"Prix sur devis à saisir (colonne I)",IF($S628="","Règle à compléter (onglet Règles)",""))))))))))</f>
        <v/>
      </c>
    </row>
    <row r="629" customFormat="false" ht="15" hidden="false" customHeight="false" outlineLevel="0" collapsed="false">
      <c r="A629" s="23"/>
      <c r="I629" s="24"/>
      <c r="J629" s="24"/>
      <c r="N629" s="25"/>
      <c r="O629" s="26" t="str">
        <f aca="false">IF($G629="","",IFERROR(INDEX(Prestations!$F$5:$F$256,MATCH($G629,Prestations!$B$5:$B$256,0)),"?"))</f>
        <v/>
      </c>
      <c r="P629" s="26" t="str">
        <f aca="false">IF($O629="","",IF($O629="?","?",IFERROR(INDEX(Règles!$C$5:$C$17,MATCH($O629,Règles!$A$5:$A$17,0)),"?")))</f>
        <v/>
      </c>
      <c r="Q629" s="27" t="str">
        <f aca="false">IF($G629="","",IF(ISNUMBER($I629),$I629,IFERROR(IF(ISNUMBER(INDEX(Prestations!$E$5:$E$256,MATCH($G629,Prestations!$B$5:$B$256,0))),INDEX(Prestations!$E$5:$E$256,MATCH($G629,Prestations!$B$5:$B$256,0)),""),"")))</f>
        <v/>
      </c>
      <c r="R629" s="27" t="str">
        <f aca="false">IFERROR(IF(ISNUMBER($Q629),$Q629*IF($E629="",1,$E629),""),"")</f>
        <v/>
      </c>
      <c r="S629" s="28" t="str">
        <f aca="false">IFERROR(IF($P629="au nombre",IF(N(INDEX(Règles!$D$5:$D$17,MATCH($O629,Règles!$A$5:$A$17,0)))&gt;0,IF($E629="",1,$E629)/INDEX(Règles!$D$5:$D$17,MATCH($O629,Règles!$A$5:$A$17,0)),""),IF($P629="au prix",IF(AND(ISNUMBER($R629),N(INDEX(Règles!$E$5:$E$17,MATCH($O629,Règles!$A$5:$A$17,0)))&gt;0),$R629/INDEX(Règles!$E$5:$E$17,MATCH($O629,Règles!$A$5:$A$17,0)),""),IF(OR($P629="ne compte pas",$P629="absence"),0,""))),"")</f>
        <v/>
      </c>
      <c r="T629" s="26" t="n">
        <f aca="false">IF(AND(ISNUMBER($A629),$B629&lt;&gt;"",$G629&lt;&gt;"",$P629&lt;&gt;"absence"),1,0)</f>
        <v>0</v>
      </c>
      <c r="U629" s="26" t="n">
        <f aca="false">IF($T629=1,IF(COUNTIFS($B$2:$B629,$B629,$A$2:$A629,$A629,$T$2:$T629,1)=1,1,0),0)</f>
        <v>0</v>
      </c>
      <c r="V629" s="29" t="str">
        <f aca="false">IF(AND($A629="",$B629="",$G629=""),"",IF(NOT(ISNUMBER($A629)),"Date manquante ou non reconnue",IF($B629="","Technicien manquant",IF(COUNTIF(Production!$A$7:$A$21,$B629)=0,"Technicien absent de la liste (onglet Production)",IF($G629="","Code BPU manquant (colonne G)",IF($O629="?","Code BPU inconnu (onglet Prestations)",IF($P629="?","Catégorie inconnue (onglet Règles)",IF(AND($E629&lt;&gt;"",NOT(ISNUMBER($E629))),"Quantité non reconnue",IF(AND($P629="au prix",NOT(ISNUMBER($Q629))),"Prix sur devis à saisir (colonne I)",IF($S629="","Règle à compléter (onglet Règles)",""))))))))))</f>
        <v/>
      </c>
    </row>
    <row r="630" customFormat="false" ht="15" hidden="false" customHeight="false" outlineLevel="0" collapsed="false">
      <c r="A630" s="23"/>
      <c r="I630" s="24"/>
      <c r="J630" s="24"/>
      <c r="N630" s="25"/>
      <c r="O630" s="26" t="str">
        <f aca="false">IF($G630="","",IFERROR(INDEX(Prestations!$F$5:$F$256,MATCH($G630,Prestations!$B$5:$B$256,0)),"?"))</f>
        <v/>
      </c>
      <c r="P630" s="26" t="str">
        <f aca="false">IF($O630="","",IF($O630="?","?",IFERROR(INDEX(Règles!$C$5:$C$17,MATCH($O630,Règles!$A$5:$A$17,0)),"?")))</f>
        <v/>
      </c>
      <c r="Q630" s="27" t="str">
        <f aca="false">IF($G630="","",IF(ISNUMBER($I630),$I630,IFERROR(IF(ISNUMBER(INDEX(Prestations!$E$5:$E$256,MATCH($G630,Prestations!$B$5:$B$256,0))),INDEX(Prestations!$E$5:$E$256,MATCH($G630,Prestations!$B$5:$B$256,0)),""),"")))</f>
        <v/>
      </c>
      <c r="R630" s="27" t="str">
        <f aca="false">IFERROR(IF(ISNUMBER($Q630),$Q630*IF($E630="",1,$E630),""),"")</f>
        <v/>
      </c>
      <c r="S630" s="28" t="str">
        <f aca="false">IFERROR(IF($P630="au nombre",IF(N(INDEX(Règles!$D$5:$D$17,MATCH($O630,Règles!$A$5:$A$17,0)))&gt;0,IF($E630="",1,$E630)/INDEX(Règles!$D$5:$D$17,MATCH($O630,Règles!$A$5:$A$17,0)),""),IF($P630="au prix",IF(AND(ISNUMBER($R630),N(INDEX(Règles!$E$5:$E$17,MATCH($O630,Règles!$A$5:$A$17,0)))&gt;0),$R630/INDEX(Règles!$E$5:$E$17,MATCH($O630,Règles!$A$5:$A$17,0)),""),IF(OR($P630="ne compte pas",$P630="absence"),0,""))),"")</f>
        <v/>
      </c>
      <c r="T630" s="26" t="n">
        <f aca="false">IF(AND(ISNUMBER($A630),$B630&lt;&gt;"",$G630&lt;&gt;"",$P630&lt;&gt;"absence"),1,0)</f>
        <v>0</v>
      </c>
      <c r="U630" s="26" t="n">
        <f aca="false">IF($T630=1,IF(COUNTIFS($B$2:$B630,$B630,$A$2:$A630,$A630,$T$2:$T630,1)=1,1,0),0)</f>
        <v>0</v>
      </c>
      <c r="V630" s="29" t="str">
        <f aca="false">IF(AND($A630="",$B630="",$G630=""),"",IF(NOT(ISNUMBER($A630)),"Date manquante ou non reconnue",IF($B630="","Technicien manquant",IF(COUNTIF(Production!$A$7:$A$21,$B630)=0,"Technicien absent de la liste (onglet Production)",IF($G630="","Code BPU manquant (colonne G)",IF($O630="?","Code BPU inconnu (onglet Prestations)",IF($P630="?","Catégorie inconnue (onglet Règles)",IF(AND($E630&lt;&gt;"",NOT(ISNUMBER($E630))),"Quantité non reconnue",IF(AND($P630="au prix",NOT(ISNUMBER($Q630))),"Prix sur devis à saisir (colonne I)",IF($S630="","Règle à compléter (onglet Règles)",""))))))))))</f>
        <v/>
      </c>
    </row>
    <row r="631" customFormat="false" ht="15" hidden="false" customHeight="false" outlineLevel="0" collapsed="false">
      <c r="A631" s="23"/>
      <c r="I631" s="24"/>
      <c r="J631" s="24"/>
      <c r="N631" s="25"/>
      <c r="O631" s="26" t="str">
        <f aca="false">IF($G631="","",IFERROR(INDEX(Prestations!$F$5:$F$256,MATCH($G631,Prestations!$B$5:$B$256,0)),"?"))</f>
        <v/>
      </c>
      <c r="P631" s="26" t="str">
        <f aca="false">IF($O631="","",IF($O631="?","?",IFERROR(INDEX(Règles!$C$5:$C$17,MATCH($O631,Règles!$A$5:$A$17,0)),"?")))</f>
        <v/>
      </c>
      <c r="Q631" s="27" t="str">
        <f aca="false">IF($G631="","",IF(ISNUMBER($I631),$I631,IFERROR(IF(ISNUMBER(INDEX(Prestations!$E$5:$E$256,MATCH($G631,Prestations!$B$5:$B$256,0))),INDEX(Prestations!$E$5:$E$256,MATCH($G631,Prestations!$B$5:$B$256,0)),""),"")))</f>
        <v/>
      </c>
      <c r="R631" s="27" t="str">
        <f aca="false">IFERROR(IF(ISNUMBER($Q631),$Q631*IF($E631="",1,$E631),""),"")</f>
        <v/>
      </c>
      <c r="S631" s="28" t="str">
        <f aca="false">IFERROR(IF($P631="au nombre",IF(N(INDEX(Règles!$D$5:$D$17,MATCH($O631,Règles!$A$5:$A$17,0)))&gt;0,IF($E631="",1,$E631)/INDEX(Règles!$D$5:$D$17,MATCH($O631,Règles!$A$5:$A$17,0)),""),IF($P631="au prix",IF(AND(ISNUMBER($R631),N(INDEX(Règles!$E$5:$E$17,MATCH($O631,Règles!$A$5:$A$17,0)))&gt;0),$R631/INDEX(Règles!$E$5:$E$17,MATCH($O631,Règles!$A$5:$A$17,0)),""),IF(OR($P631="ne compte pas",$P631="absence"),0,""))),"")</f>
        <v/>
      </c>
      <c r="T631" s="26" t="n">
        <f aca="false">IF(AND(ISNUMBER($A631),$B631&lt;&gt;"",$G631&lt;&gt;"",$P631&lt;&gt;"absence"),1,0)</f>
        <v>0</v>
      </c>
      <c r="U631" s="26" t="n">
        <f aca="false">IF($T631=1,IF(COUNTIFS($B$2:$B631,$B631,$A$2:$A631,$A631,$T$2:$T631,1)=1,1,0),0)</f>
        <v>0</v>
      </c>
      <c r="V631" s="29" t="str">
        <f aca="false">IF(AND($A631="",$B631="",$G631=""),"",IF(NOT(ISNUMBER($A631)),"Date manquante ou non reconnue",IF($B631="","Technicien manquant",IF(COUNTIF(Production!$A$7:$A$21,$B631)=0,"Technicien absent de la liste (onglet Production)",IF($G631="","Code BPU manquant (colonne G)",IF($O631="?","Code BPU inconnu (onglet Prestations)",IF($P631="?","Catégorie inconnue (onglet Règles)",IF(AND($E631&lt;&gt;"",NOT(ISNUMBER($E631))),"Quantité non reconnue",IF(AND($P631="au prix",NOT(ISNUMBER($Q631))),"Prix sur devis à saisir (colonne I)",IF($S631="","Règle à compléter (onglet Règles)",""))))))))))</f>
        <v/>
      </c>
    </row>
    <row r="632" customFormat="false" ht="15" hidden="false" customHeight="false" outlineLevel="0" collapsed="false">
      <c r="A632" s="23"/>
      <c r="I632" s="24"/>
      <c r="J632" s="24"/>
      <c r="N632" s="25"/>
      <c r="O632" s="26" t="str">
        <f aca="false">IF($G632="","",IFERROR(INDEX(Prestations!$F$5:$F$256,MATCH($G632,Prestations!$B$5:$B$256,0)),"?"))</f>
        <v/>
      </c>
      <c r="P632" s="26" t="str">
        <f aca="false">IF($O632="","",IF($O632="?","?",IFERROR(INDEX(Règles!$C$5:$C$17,MATCH($O632,Règles!$A$5:$A$17,0)),"?")))</f>
        <v/>
      </c>
      <c r="Q632" s="27" t="str">
        <f aca="false">IF($G632="","",IF(ISNUMBER($I632),$I632,IFERROR(IF(ISNUMBER(INDEX(Prestations!$E$5:$E$256,MATCH($G632,Prestations!$B$5:$B$256,0))),INDEX(Prestations!$E$5:$E$256,MATCH($G632,Prestations!$B$5:$B$256,0)),""),"")))</f>
        <v/>
      </c>
      <c r="R632" s="27" t="str">
        <f aca="false">IFERROR(IF(ISNUMBER($Q632),$Q632*IF($E632="",1,$E632),""),"")</f>
        <v/>
      </c>
      <c r="S632" s="28" t="str">
        <f aca="false">IFERROR(IF($P632="au nombre",IF(N(INDEX(Règles!$D$5:$D$17,MATCH($O632,Règles!$A$5:$A$17,0)))&gt;0,IF($E632="",1,$E632)/INDEX(Règles!$D$5:$D$17,MATCH($O632,Règles!$A$5:$A$17,0)),""),IF($P632="au prix",IF(AND(ISNUMBER($R632),N(INDEX(Règles!$E$5:$E$17,MATCH($O632,Règles!$A$5:$A$17,0)))&gt;0),$R632/INDEX(Règles!$E$5:$E$17,MATCH($O632,Règles!$A$5:$A$17,0)),""),IF(OR($P632="ne compte pas",$P632="absence"),0,""))),"")</f>
        <v/>
      </c>
      <c r="T632" s="26" t="n">
        <f aca="false">IF(AND(ISNUMBER($A632),$B632&lt;&gt;"",$G632&lt;&gt;"",$P632&lt;&gt;"absence"),1,0)</f>
        <v>0</v>
      </c>
      <c r="U632" s="26" t="n">
        <f aca="false">IF($T632=1,IF(COUNTIFS($B$2:$B632,$B632,$A$2:$A632,$A632,$T$2:$T632,1)=1,1,0),0)</f>
        <v>0</v>
      </c>
      <c r="V632" s="29" t="str">
        <f aca="false">IF(AND($A632="",$B632="",$G632=""),"",IF(NOT(ISNUMBER($A632)),"Date manquante ou non reconnue",IF($B632="","Technicien manquant",IF(COUNTIF(Production!$A$7:$A$21,$B632)=0,"Technicien absent de la liste (onglet Production)",IF($G632="","Code BPU manquant (colonne G)",IF($O632="?","Code BPU inconnu (onglet Prestations)",IF($P632="?","Catégorie inconnue (onglet Règles)",IF(AND($E632&lt;&gt;"",NOT(ISNUMBER($E632))),"Quantité non reconnue",IF(AND($P632="au prix",NOT(ISNUMBER($Q632))),"Prix sur devis à saisir (colonne I)",IF($S632="","Règle à compléter (onglet Règles)",""))))))))))</f>
        <v/>
      </c>
    </row>
    <row r="633" customFormat="false" ht="15" hidden="false" customHeight="false" outlineLevel="0" collapsed="false">
      <c r="A633" s="23"/>
      <c r="I633" s="24"/>
      <c r="J633" s="24"/>
      <c r="N633" s="25"/>
      <c r="O633" s="26" t="str">
        <f aca="false">IF($G633="","",IFERROR(INDEX(Prestations!$F$5:$F$256,MATCH($G633,Prestations!$B$5:$B$256,0)),"?"))</f>
        <v/>
      </c>
      <c r="P633" s="26" t="str">
        <f aca="false">IF($O633="","",IF($O633="?","?",IFERROR(INDEX(Règles!$C$5:$C$17,MATCH($O633,Règles!$A$5:$A$17,0)),"?")))</f>
        <v/>
      </c>
      <c r="Q633" s="27" t="str">
        <f aca="false">IF($G633="","",IF(ISNUMBER($I633),$I633,IFERROR(IF(ISNUMBER(INDEX(Prestations!$E$5:$E$256,MATCH($G633,Prestations!$B$5:$B$256,0))),INDEX(Prestations!$E$5:$E$256,MATCH($G633,Prestations!$B$5:$B$256,0)),""),"")))</f>
        <v/>
      </c>
      <c r="R633" s="27" t="str">
        <f aca="false">IFERROR(IF(ISNUMBER($Q633),$Q633*IF($E633="",1,$E633),""),"")</f>
        <v/>
      </c>
      <c r="S633" s="28" t="str">
        <f aca="false">IFERROR(IF($P633="au nombre",IF(N(INDEX(Règles!$D$5:$D$17,MATCH($O633,Règles!$A$5:$A$17,0)))&gt;0,IF($E633="",1,$E633)/INDEX(Règles!$D$5:$D$17,MATCH($O633,Règles!$A$5:$A$17,0)),""),IF($P633="au prix",IF(AND(ISNUMBER($R633),N(INDEX(Règles!$E$5:$E$17,MATCH($O633,Règles!$A$5:$A$17,0)))&gt;0),$R633/INDEX(Règles!$E$5:$E$17,MATCH($O633,Règles!$A$5:$A$17,0)),""),IF(OR($P633="ne compte pas",$P633="absence"),0,""))),"")</f>
        <v/>
      </c>
      <c r="T633" s="26" t="n">
        <f aca="false">IF(AND(ISNUMBER($A633),$B633&lt;&gt;"",$G633&lt;&gt;"",$P633&lt;&gt;"absence"),1,0)</f>
        <v>0</v>
      </c>
      <c r="U633" s="26" t="n">
        <f aca="false">IF($T633=1,IF(COUNTIFS($B$2:$B633,$B633,$A$2:$A633,$A633,$T$2:$T633,1)=1,1,0),0)</f>
        <v>0</v>
      </c>
      <c r="V633" s="29" t="str">
        <f aca="false">IF(AND($A633="",$B633="",$G633=""),"",IF(NOT(ISNUMBER($A633)),"Date manquante ou non reconnue",IF($B633="","Technicien manquant",IF(COUNTIF(Production!$A$7:$A$21,$B633)=0,"Technicien absent de la liste (onglet Production)",IF($G633="","Code BPU manquant (colonne G)",IF($O633="?","Code BPU inconnu (onglet Prestations)",IF($P633="?","Catégorie inconnue (onglet Règles)",IF(AND($E633&lt;&gt;"",NOT(ISNUMBER($E633))),"Quantité non reconnue",IF(AND($P633="au prix",NOT(ISNUMBER($Q633))),"Prix sur devis à saisir (colonne I)",IF($S633="","Règle à compléter (onglet Règles)",""))))))))))</f>
        <v/>
      </c>
    </row>
    <row r="634" customFormat="false" ht="15" hidden="false" customHeight="false" outlineLevel="0" collapsed="false">
      <c r="A634" s="23"/>
      <c r="I634" s="24"/>
      <c r="J634" s="24"/>
      <c r="N634" s="25"/>
      <c r="O634" s="26" t="str">
        <f aca="false">IF($G634="","",IFERROR(INDEX(Prestations!$F$5:$F$256,MATCH($G634,Prestations!$B$5:$B$256,0)),"?"))</f>
        <v/>
      </c>
      <c r="P634" s="26" t="str">
        <f aca="false">IF($O634="","",IF($O634="?","?",IFERROR(INDEX(Règles!$C$5:$C$17,MATCH($O634,Règles!$A$5:$A$17,0)),"?")))</f>
        <v/>
      </c>
      <c r="Q634" s="27" t="str">
        <f aca="false">IF($G634="","",IF(ISNUMBER($I634),$I634,IFERROR(IF(ISNUMBER(INDEX(Prestations!$E$5:$E$256,MATCH($G634,Prestations!$B$5:$B$256,0))),INDEX(Prestations!$E$5:$E$256,MATCH($G634,Prestations!$B$5:$B$256,0)),""),"")))</f>
        <v/>
      </c>
      <c r="R634" s="27" t="str">
        <f aca="false">IFERROR(IF(ISNUMBER($Q634),$Q634*IF($E634="",1,$E634),""),"")</f>
        <v/>
      </c>
      <c r="S634" s="28" t="str">
        <f aca="false">IFERROR(IF($P634="au nombre",IF(N(INDEX(Règles!$D$5:$D$17,MATCH($O634,Règles!$A$5:$A$17,0)))&gt;0,IF($E634="",1,$E634)/INDEX(Règles!$D$5:$D$17,MATCH($O634,Règles!$A$5:$A$17,0)),""),IF($P634="au prix",IF(AND(ISNUMBER($R634),N(INDEX(Règles!$E$5:$E$17,MATCH($O634,Règles!$A$5:$A$17,0)))&gt;0),$R634/INDEX(Règles!$E$5:$E$17,MATCH($O634,Règles!$A$5:$A$17,0)),""),IF(OR($P634="ne compte pas",$P634="absence"),0,""))),"")</f>
        <v/>
      </c>
      <c r="T634" s="26" t="n">
        <f aca="false">IF(AND(ISNUMBER($A634),$B634&lt;&gt;"",$G634&lt;&gt;"",$P634&lt;&gt;"absence"),1,0)</f>
        <v>0</v>
      </c>
      <c r="U634" s="26" t="n">
        <f aca="false">IF($T634=1,IF(COUNTIFS($B$2:$B634,$B634,$A$2:$A634,$A634,$T$2:$T634,1)=1,1,0),0)</f>
        <v>0</v>
      </c>
      <c r="V634" s="29" t="str">
        <f aca="false">IF(AND($A634="",$B634="",$G634=""),"",IF(NOT(ISNUMBER($A634)),"Date manquante ou non reconnue",IF($B634="","Technicien manquant",IF(COUNTIF(Production!$A$7:$A$21,$B634)=0,"Technicien absent de la liste (onglet Production)",IF($G634="","Code BPU manquant (colonne G)",IF($O634="?","Code BPU inconnu (onglet Prestations)",IF($P634="?","Catégorie inconnue (onglet Règles)",IF(AND($E634&lt;&gt;"",NOT(ISNUMBER($E634))),"Quantité non reconnue",IF(AND($P634="au prix",NOT(ISNUMBER($Q634))),"Prix sur devis à saisir (colonne I)",IF($S634="","Règle à compléter (onglet Règles)",""))))))))))</f>
        <v/>
      </c>
    </row>
    <row r="635" customFormat="false" ht="15" hidden="false" customHeight="false" outlineLevel="0" collapsed="false">
      <c r="A635" s="23"/>
      <c r="I635" s="24"/>
      <c r="J635" s="24"/>
      <c r="N635" s="25"/>
      <c r="O635" s="26" t="str">
        <f aca="false">IF($G635="","",IFERROR(INDEX(Prestations!$F$5:$F$256,MATCH($G635,Prestations!$B$5:$B$256,0)),"?"))</f>
        <v/>
      </c>
      <c r="P635" s="26" t="str">
        <f aca="false">IF($O635="","",IF($O635="?","?",IFERROR(INDEX(Règles!$C$5:$C$17,MATCH($O635,Règles!$A$5:$A$17,0)),"?")))</f>
        <v/>
      </c>
      <c r="Q635" s="27" t="str">
        <f aca="false">IF($G635="","",IF(ISNUMBER($I635),$I635,IFERROR(IF(ISNUMBER(INDEX(Prestations!$E$5:$E$256,MATCH($G635,Prestations!$B$5:$B$256,0))),INDEX(Prestations!$E$5:$E$256,MATCH($G635,Prestations!$B$5:$B$256,0)),""),"")))</f>
        <v/>
      </c>
      <c r="R635" s="27" t="str">
        <f aca="false">IFERROR(IF(ISNUMBER($Q635),$Q635*IF($E635="",1,$E635),""),"")</f>
        <v/>
      </c>
      <c r="S635" s="28" t="str">
        <f aca="false">IFERROR(IF($P635="au nombre",IF(N(INDEX(Règles!$D$5:$D$17,MATCH($O635,Règles!$A$5:$A$17,0)))&gt;0,IF($E635="",1,$E635)/INDEX(Règles!$D$5:$D$17,MATCH($O635,Règles!$A$5:$A$17,0)),""),IF($P635="au prix",IF(AND(ISNUMBER($R635),N(INDEX(Règles!$E$5:$E$17,MATCH($O635,Règles!$A$5:$A$17,0)))&gt;0),$R635/INDEX(Règles!$E$5:$E$17,MATCH($O635,Règles!$A$5:$A$17,0)),""),IF(OR($P635="ne compte pas",$P635="absence"),0,""))),"")</f>
        <v/>
      </c>
      <c r="T635" s="26" t="n">
        <f aca="false">IF(AND(ISNUMBER($A635),$B635&lt;&gt;"",$G635&lt;&gt;"",$P635&lt;&gt;"absence"),1,0)</f>
        <v>0</v>
      </c>
      <c r="U635" s="26" t="n">
        <f aca="false">IF($T635=1,IF(COUNTIFS($B$2:$B635,$B635,$A$2:$A635,$A635,$T$2:$T635,1)=1,1,0),0)</f>
        <v>0</v>
      </c>
      <c r="V635" s="29" t="str">
        <f aca="false">IF(AND($A635="",$B635="",$G635=""),"",IF(NOT(ISNUMBER($A635)),"Date manquante ou non reconnue",IF($B635="","Technicien manquant",IF(COUNTIF(Production!$A$7:$A$21,$B635)=0,"Technicien absent de la liste (onglet Production)",IF($G635="","Code BPU manquant (colonne G)",IF($O635="?","Code BPU inconnu (onglet Prestations)",IF($P635="?","Catégorie inconnue (onglet Règles)",IF(AND($E635&lt;&gt;"",NOT(ISNUMBER($E635))),"Quantité non reconnue",IF(AND($P635="au prix",NOT(ISNUMBER($Q635))),"Prix sur devis à saisir (colonne I)",IF($S635="","Règle à compléter (onglet Règles)",""))))))))))</f>
        <v/>
      </c>
    </row>
    <row r="636" customFormat="false" ht="15" hidden="false" customHeight="false" outlineLevel="0" collapsed="false">
      <c r="A636" s="23"/>
      <c r="I636" s="24"/>
      <c r="J636" s="24"/>
      <c r="N636" s="25"/>
      <c r="O636" s="26" t="str">
        <f aca="false">IF($G636="","",IFERROR(INDEX(Prestations!$F$5:$F$256,MATCH($G636,Prestations!$B$5:$B$256,0)),"?"))</f>
        <v/>
      </c>
      <c r="P636" s="26" t="str">
        <f aca="false">IF($O636="","",IF($O636="?","?",IFERROR(INDEX(Règles!$C$5:$C$17,MATCH($O636,Règles!$A$5:$A$17,0)),"?")))</f>
        <v/>
      </c>
      <c r="Q636" s="27" t="str">
        <f aca="false">IF($G636="","",IF(ISNUMBER($I636),$I636,IFERROR(IF(ISNUMBER(INDEX(Prestations!$E$5:$E$256,MATCH($G636,Prestations!$B$5:$B$256,0))),INDEX(Prestations!$E$5:$E$256,MATCH($G636,Prestations!$B$5:$B$256,0)),""),"")))</f>
        <v/>
      </c>
      <c r="R636" s="27" t="str">
        <f aca="false">IFERROR(IF(ISNUMBER($Q636),$Q636*IF($E636="",1,$E636),""),"")</f>
        <v/>
      </c>
      <c r="S636" s="28" t="str">
        <f aca="false">IFERROR(IF($P636="au nombre",IF(N(INDEX(Règles!$D$5:$D$17,MATCH($O636,Règles!$A$5:$A$17,0)))&gt;0,IF($E636="",1,$E636)/INDEX(Règles!$D$5:$D$17,MATCH($O636,Règles!$A$5:$A$17,0)),""),IF($P636="au prix",IF(AND(ISNUMBER($R636),N(INDEX(Règles!$E$5:$E$17,MATCH($O636,Règles!$A$5:$A$17,0)))&gt;0),$R636/INDEX(Règles!$E$5:$E$17,MATCH($O636,Règles!$A$5:$A$17,0)),""),IF(OR($P636="ne compte pas",$P636="absence"),0,""))),"")</f>
        <v/>
      </c>
      <c r="T636" s="26" t="n">
        <f aca="false">IF(AND(ISNUMBER($A636),$B636&lt;&gt;"",$G636&lt;&gt;"",$P636&lt;&gt;"absence"),1,0)</f>
        <v>0</v>
      </c>
      <c r="U636" s="26" t="n">
        <f aca="false">IF($T636=1,IF(COUNTIFS($B$2:$B636,$B636,$A$2:$A636,$A636,$T$2:$T636,1)=1,1,0),0)</f>
        <v>0</v>
      </c>
      <c r="V636" s="29" t="str">
        <f aca="false">IF(AND($A636="",$B636="",$G636=""),"",IF(NOT(ISNUMBER($A636)),"Date manquante ou non reconnue",IF($B636="","Technicien manquant",IF(COUNTIF(Production!$A$7:$A$21,$B636)=0,"Technicien absent de la liste (onglet Production)",IF($G636="","Code BPU manquant (colonne G)",IF($O636="?","Code BPU inconnu (onglet Prestations)",IF($P636="?","Catégorie inconnue (onglet Règles)",IF(AND($E636&lt;&gt;"",NOT(ISNUMBER($E636))),"Quantité non reconnue",IF(AND($P636="au prix",NOT(ISNUMBER($Q636))),"Prix sur devis à saisir (colonne I)",IF($S636="","Règle à compléter (onglet Règles)",""))))))))))</f>
        <v/>
      </c>
    </row>
    <row r="637" customFormat="false" ht="15" hidden="false" customHeight="false" outlineLevel="0" collapsed="false">
      <c r="A637" s="23"/>
      <c r="I637" s="24"/>
      <c r="J637" s="24"/>
      <c r="N637" s="25"/>
      <c r="O637" s="26" t="str">
        <f aca="false">IF($G637="","",IFERROR(INDEX(Prestations!$F$5:$F$256,MATCH($G637,Prestations!$B$5:$B$256,0)),"?"))</f>
        <v/>
      </c>
      <c r="P637" s="26" t="str">
        <f aca="false">IF($O637="","",IF($O637="?","?",IFERROR(INDEX(Règles!$C$5:$C$17,MATCH($O637,Règles!$A$5:$A$17,0)),"?")))</f>
        <v/>
      </c>
      <c r="Q637" s="27" t="str">
        <f aca="false">IF($G637="","",IF(ISNUMBER($I637),$I637,IFERROR(IF(ISNUMBER(INDEX(Prestations!$E$5:$E$256,MATCH($G637,Prestations!$B$5:$B$256,0))),INDEX(Prestations!$E$5:$E$256,MATCH($G637,Prestations!$B$5:$B$256,0)),""),"")))</f>
        <v/>
      </c>
      <c r="R637" s="27" t="str">
        <f aca="false">IFERROR(IF(ISNUMBER($Q637),$Q637*IF($E637="",1,$E637),""),"")</f>
        <v/>
      </c>
      <c r="S637" s="28" t="str">
        <f aca="false">IFERROR(IF($P637="au nombre",IF(N(INDEX(Règles!$D$5:$D$17,MATCH($O637,Règles!$A$5:$A$17,0)))&gt;0,IF($E637="",1,$E637)/INDEX(Règles!$D$5:$D$17,MATCH($O637,Règles!$A$5:$A$17,0)),""),IF($P637="au prix",IF(AND(ISNUMBER($R637),N(INDEX(Règles!$E$5:$E$17,MATCH($O637,Règles!$A$5:$A$17,0)))&gt;0),$R637/INDEX(Règles!$E$5:$E$17,MATCH($O637,Règles!$A$5:$A$17,0)),""),IF(OR($P637="ne compte pas",$P637="absence"),0,""))),"")</f>
        <v/>
      </c>
      <c r="T637" s="26" t="n">
        <f aca="false">IF(AND(ISNUMBER($A637),$B637&lt;&gt;"",$G637&lt;&gt;"",$P637&lt;&gt;"absence"),1,0)</f>
        <v>0</v>
      </c>
      <c r="U637" s="26" t="n">
        <f aca="false">IF($T637=1,IF(COUNTIFS($B$2:$B637,$B637,$A$2:$A637,$A637,$T$2:$T637,1)=1,1,0),0)</f>
        <v>0</v>
      </c>
      <c r="V637" s="29" t="str">
        <f aca="false">IF(AND($A637="",$B637="",$G637=""),"",IF(NOT(ISNUMBER($A637)),"Date manquante ou non reconnue",IF($B637="","Technicien manquant",IF(COUNTIF(Production!$A$7:$A$21,$B637)=0,"Technicien absent de la liste (onglet Production)",IF($G637="","Code BPU manquant (colonne G)",IF($O637="?","Code BPU inconnu (onglet Prestations)",IF($P637="?","Catégorie inconnue (onglet Règles)",IF(AND($E637&lt;&gt;"",NOT(ISNUMBER($E637))),"Quantité non reconnue",IF(AND($P637="au prix",NOT(ISNUMBER($Q637))),"Prix sur devis à saisir (colonne I)",IF($S637="","Règle à compléter (onglet Règles)",""))))))))))</f>
        <v/>
      </c>
    </row>
    <row r="638" customFormat="false" ht="15" hidden="false" customHeight="false" outlineLevel="0" collapsed="false">
      <c r="A638" s="23"/>
      <c r="I638" s="24"/>
      <c r="J638" s="24"/>
      <c r="N638" s="25"/>
      <c r="O638" s="26" t="str">
        <f aca="false">IF($G638="","",IFERROR(INDEX(Prestations!$F$5:$F$256,MATCH($G638,Prestations!$B$5:$B$256,0)),"?"))</f>
        <v/>
      </c>
      <c r="P638" s="26" t="str">
        <f aca="false">IF($O638="","",IF($O638="?","?",IFERROR(INDEX(Règles!$C$5:$C$17,MATCH($O638,Règles!$A$5:$A$17,0)),"?")))</f>
        <v/>
      </c>
      <c r="Q638" s="27" t="str">
        <f aca="false">IF($G638="","",IF(ISNUMBER($I638),$I638,IFERROR(IF(ISNUMBER(INDEX(Prestations!$E$5:$E$256,MATCH($G638,Prestations!$B$5:$B$256,0))),INDEX(Prestations!$E$5:$E$256,MATCH($G638,Prestations!$B$5:$B$256,0)),""),"")))</f>
        <v/>
      </c>
      <c r="R638" s="27" t="str">
        <f aca="false">IFERROR(IF(ISNUMBER($Q638),$Q638*IF($E638="",1,$E638),""),"")</f>
        <v/>
      </c>
      <c r="S638" s="28" t="str">
        <f aca="false">IFERROR(IF($P638="au nombre",IF(N(INDEX(Règles!$D$5:$D$17,MATCH($O638,Règles!$A$5:$A$17,0)))&gt;0,IF($E638="",1,$E638)/INDEX(Règles!$D$5:$D$17,MATCH($O638,Règles!$A$5:$A$17,0)),""),IF($P638="au prix",IF(AND(ISNUMBER($R638),N(INDEX(Règles!$E$5:$E$17,MATCH($O638,Règles!$A$5:$A$17,0)))&gt;0),$R638/INDEX(Règles!$E$5:$E$17,MATCH($O638,Règles!$A$5:$A$17,0)),""),IF(OR($P638="ne compte pas",$P638="absence"),0,""))),"")</f>
        <v/>
      </c>
      <c r="T638" s="26" t="n">
        <f aca="false">IF(AND(ISNUMBER($A638),$B638&lt;&gt;"",$G638&lt;&gt;"",$P638&lt;&gt;"absence"),1,0)</f>
        <v>0</v>
      </c>
      <c r="U638" s="26" t="n">
        <f aca="false">IF($T638=1,IF(COUNTIFS($B$2:$B638,$B638,$A$2:$A638,$A638,$T$2:$T638,1)=1,1,0),0)</f>
        <v>0</v>
      </c>
      <c r="V638" s="29" t="str">
        <f aca="false">IF(AND($A638="",$B638="",$G638=""),"",IF(NOT(ISNUMBER($A638)),"Date manquante ou non reconnue",IF($B638="","Technicien manquant",IF(COUNTIF(Production!$A$7:$A$21,$B638)=0,"Technicien absent de la liste (onglet Production)",IF($G638="","Code BPU manquant (colonne G)",IF($O638="?","Code BPU inconnu (onglet Prestations)",IF($P638="?","Catégorie inconnue (onglet Règles)",IF(AND($E638&lt;&gt;"",NOT(ISNUMBER($E638))),"Quantité non reconnue",IF(AND($P638="au prix",NOT(ISNUMBER($Q638))),"Prix sur devis à saisir (colonne I)",IF($S638="","Règle à compléter (onglet Règles)",""))))))))))</f>
        <v/>
      </c>
    </row>
    <row r="639" customFormat="false" ht="15" hidden="false" customHeight="false" outlineLevel="0" collapsed="false">
      <c r="A639" s="23"/>
      <c r="I639" s="24"/>
      <c r="J639" s="24"/>
      <c r="N639" s="25"/>
      <c r="O639" s="26" t="str">
        <f aca="false">IF($G639="","",IFERROR(INDEX(Prestations!$F$5:$F$256,MATCH($G639,Prestations!$B$5:$B$256,0)),"?"))</f>
        <v/>
      </c>
      <c r="P639" s="26" t="str">
        <f aca="false">IF($O639="","",IF($O639="?","?",IFERROR(INDEX(Règles!$C$5:$C$17,MATCH($O639,Règles!$A$5:$A$17,0)),"?")))</f>
        <v/>
      </c>
      <c r="Q639" s="27" t="str">
        <f aca="false">IF($G639="","",IF(ISNUMBER($I639),$I639,IFERROR(IF(ISNUMBER(INDEX(Prestations!$E$5:$E$256,MATCH($G639,Prestations!$B$5:$B$256,0))),INDEX(Prestations!$E$5:$E$256,MATCH($G639,Prestations!$B$5:$B$256,0)),""),"")))</f>
        <v/>
      </c>
      <c r="R639" s="27" t="str">
        <f aca="false">IFERROR(IF(ISNUMBER($Q639),$Q639*IF($E639="",1,$E639),""),"")</f>
        <v/>
      </c>
      <c r="S639" s="28" t="str">
        <f aca="false">IFERROR(IF($P639="au nombre",IF(N(INDEX(Règles!$D$5:$D$17,MATCH($O639,Règles!$A$5:$A$17,0)))&gt;0,IF($E639="",1,$E639)/INDEX(Règles!$D$5:$D$17,MATCH($O639,Règles!$A$5:$A$17,0)),""),IF($P639="au prix",IF(AND(ISNUMBER($R639),N(INDEX(Règles!$E$5:$E$17,MATCH($O639,Règles!$A$5:$A$17,0)))&gt;0),$R639/INDEX(Règles!$E$5:$E$17,MATCH($O639,Règles!$A$5:$A$17,0)),""),IF(OR($P639="ne compte pas",$P639="absence"),0,""))),"")</f>
        <v/>
      </c>
      <c r="T639" s="26" t="n">
        <f aca="false">IF(AND(ISNUMBER($A639),$B639&lt;&gt;"",$G639&lt;&gt;"",$P639&lt;&gt;"absence"),1,0)</f>
        <v>0</v>
      </c>
      <c r="U639" s="26" t="n">
        <f aca="false">IF($T639=1,IF(COUNTIFS($B$2:$B639,$B639,$A$2:$A639,$A639,$T$2:$T639,1)=1,1,0),0)</f>
        <v>0</v>
      </c>
      <c r="V639" s="29" t="str">
        <f aca="false">IF(AND($A639="",$B639="",$G639=""),"",IF(NOT(ISNUMBER($A639)),"Date manquante ou non reconnue",IF($B639="","Technicien manquant",IF(COUNTIF(Production!$A$7:$A$21,$B639)=0,"Technicien absent de la liste (onglet Production)",IF($G639="","Code BPU manquant (colonne G)",IF($O639="?","Code BPU inconnu (onglet Prestations)",IF($P639="?","Catégorie inconnue (onglet Règles)",IF(AND($E639&lt;&gt;"",NOT(ISNUMBER($E639))),"Quantité non reconnue",IF(AND($P639="au prix",NOT(ISNUMBER($Q639))),"Prix sur devis à saisir (colonne I)",IF($S639="","Règle à compléter (onglet Règles)",""))))))))))</f>
        <v/>
      </c>
    </row>
    <row r="640" customFormat="false" ht="15" hidden="false" customHeight="false" outlineLevel="0" collapsed="false">
      <c r="A640" s="23"/>
      <c r="I640" s="24"/>
      <c r="J640" s="24"/>
      <c r="N640" s="25"/>
      <c r="O640" s="26" t="str">
        <f aca="false">IF($G640="","",IFERROR(INDEX(Prestations!$F$5:$F$256,MATCH($G640,Prestations!$B$5:$B$256,0)),"?"))</f>
        <v/>
      </c>
      <c r="P640" s="26" t="str">
        <f aca="false">IF($O640="","",IF($O640="?","?",IFERROR(INDEX(Règles!$C$5:$C$17,MATCH($O640,Règles!$A$5:$A$17,0)),"?")))</f>
        <v/>
      </c>
      <c r="Q640" s="27" t="str">
        <f aca="false">IF($G640="","",IF(ISNUMBER($I640),$I640,IFERROR(IF(ISNUMBER(INDEX(Prestations!$E$5:$E$256,MATCH($G640,Prestations!$B$5:$B$256,0))),INDEX(Prestations!$E$5:$E$256,MATCH($G640,Prestations!$B$5:$B$256,0)),""),"")))</f>
        <v/>
      </c>
      <c r="R640" s="27" t="str">
        <f aca="false">IFERROR(IF(ISNUMBER($Q640),$Q640*IF($E640="",1,$E640),""),"")</f>
        <v/>
      </c>
      <c r="S640" s="28" t="str">
        <f aca="false">IFERROR(IF($P640="au nombre",IF(N(INDEX(Règles!$D$5:$D$17,MATCH($O640,Règles!$A$5:$A$17,0)))&gt;0,IF($E640="",1,$E640)/INDEX(Règles!$D$5:$D$17,MATCH($O640,Règles!$A$5:$A$17,0)),""),IF($P640="au prix",IF(AND(ISNUMBER($R640),N(INDEX(Règles!$E$5:$E$17,MATCH($O640,Règles!$A$5:$A$17,0)))&gt;0),$R640/INDEX(Règles!$E$5:$E$17,MATCH($O640,Règles!$A$5:$A$17,0)),""),IF(OR($P640="ne compte pas",$P640="absence"),0,""))),"")</f>
        <v/>
      </c>
      <c r="T640" s="26" t="n">
        <f aca="false">IF(AND(ISNUMBER($A640),$B640&lt;&gt;"",$G640&lt;&gt;"",$P640&lt;&gt;"absence"),1,0)</f>
        <v>0</v>
      </c>
      <c r="U640" s="26" t="n">
        <f aca="false">IF($T640=1,IF(COUNTIFS($B$2:$B640,$B640,$A$2:$A640,$A640,$T$2:$T640,1)=1,1,0),0)</f>
        <v>0</v>
      </c>
      <c r="V640" s="29" t="str">
        <f aca="false">IF(AND($A640="",$B640="",$G640=""),"",IF(NOT(ISNUMBER($A640)),"Date manquante ou non reconnue",IF($B640="","Technicien manquant",IF(COUNTIF(Production!$A$7:$A$21,$B640)=0,"Technicien absent de la liste (onglet Production)",IF($G640="","Code BPU manquant (colonne G)",IF($O640="?","Code BPU inconnu (onglet Prestations)",IF($P640="?","Catégorie inconnue (onglet Règles)",IF(AND($E640&lt;&gt;"",NOT(ISNUMBER($E640))),"Quantité non reconnue",IF(AND($P640="au prix",NOT(ISNUMBER($Q640))),"Prix sur devis à saisir (colonne I)",IF($S640="","Règle à compléter (onglet Règles)",""))))))))))</f>
        <v/>
      </c>
    </row>
    <row r="641" customFormat="false" ht="15" hidden="false" customHeight="false" outlineLevel="0" collapsed="false">
      <c r="A641" s="23"/>
      <c r="I641" s="24"/>
      <c r="J641" s="24"/>
      <c r="N641" s="25"/>
      <c r="O641" s="26" t="str">
        <f aca="false">IF($G641="","",IFERROR(INDEX(Prestations!$F$5:$F$256,MATCH($G641,Prestations!$B$5:$B$256,0)),"?"))</f>
        <v/>
      </c>
      <c r="P641" s="26" t="str">
        <f aca="false">IF($O641="","",IF($O641="?","?",IFERROR(INDEX(Règles!$C$5:$C$17,MATCH($O641,Règles!$A$5:$A$17,0)),"?")))</f>
        <v/>
      </c>
      <c r="Q641" s="27" t="str">
        <f aca="false">IF($G641="","",IF(ISNUMBER($I641),$I641,IFERROR(IF(ISNUMBER(INDEX(Prestations!$E$5:$E$256,MATCH($G641,Prestations!$B$5:$B$256,0))),INDEX(Prestations!$E$5:$E$256,MATCH($G641,Prestations!$B$5:$B$256,0)),""),"")))</f>
        <v/>
      </c>
      <c r="R641" s="27" t="str">
        <f aca="false">IFERROR(IF(ISNUMBER($Q641),$Q641*IF($E641="",1,$E641),""),"")</f>
        <v/>
      </c>
      <c r="S641" s="28" t="str">
        <f aca="false">IFERROR(IF($P641="au nombre",IF(N(INDEX(Règles!$D$5:$D$17,MATCH($O641,Règles!$A$5:$A$17,0)))&gt;0,IF($E641="",1,$E641)/INDEX(Règles!$D$5:$D$17,MATCH($O641,Règles!$A$5:$A$17,0)),""),IF($P641="au prix",IF(AND(ISNUMBER($R641),N(INDEX(Règles!$E$5:$E$17,MATCH($O641,Règles!$A$5:$A$17,0)))&gt;0),$R641/INDEX(Règles!$E$5:$E$17,MATCH($O641,Règles!$A$5:$A$17,0)),""),IF(OR($P641="ne compte pas",$P641="absence"),0,""))),"")</f>
        <v/>
      </c>
      <c r="T641" s="26" t="n">
        <f aca="false">IF(AND(ISNUMBER($A641),$B641&lt;&gt;"",$G641&lt;&gt;"",$P641&lt;&gt;"absence"),1,0)</f>
        <v>0</v>
      </c>
      <c r="U641" s="26" t="n">
        <f aca="false">IF($T641=1,IF(COUNTIFS($B$2:$B641,$B641,$A$2:$A641,$A641,$T$2:$T641,1)=1,1,0),0)</f>
        <v>0</v>
      </c>
      <c r="V641" s="29" t="str">
        <f aca="false">IF(AND($A641="",$B641="",$G641=""),"",IF(NOT(ISNUMBER($A641)),"Date manquante ou non reconnue",IF($B641="","Technicien manquant",IF(COUNTIF(Production!$A$7:$A$21,$B641)=0,"Technicien absent de la liste (onglet Production)",IF($G641="","Code BPU manquant (colonne G)",IF($O641="?","Code BPU inconnu (onglet Prestations)",IF($P641="?","Catégorie inconnue (onglet Règles)",IF(AND($E641&lt;&gt;"",NOT(ISNUMBER($E641))),"Quantité non reconnue",IF(AND($P641="au prix",NOT(ISNUMBER($Q641))),"Prix sur devis à saisir (colonne I)",IF($S641="","Règle à compléter (onglet Règles)",""))))))))))</f>
        <v/>
      </c>
    </row>
    <row r="642" customFormat="false" ht="15" hidden="false" customHeight="false" outlineLevel="0" collapsed="false">
      <c r="A642" s="23"/>
      <c r="I642" s="24"/>
      <c r="J642" s="24"/>
      <c r="N642" s="25"/>
      <c r="O642" s="26" t="str">
        <f aca="false">IF($G642="","",IFERROR(INDEX(Prestations!$F$5:$F$256,MATCH($G642,Prestations!$B$5:$B$256,0)),"?"))</f>
        <v/>
      </c>
      <c r="P642" s="26" t="str">
        <f aca="false">IF($O642="","",IF($O642="?","?",IFERROR(INDEX(Règles!$C$5:$C$17,MATCH($O642,Règles!$A$5:$A$17,0)),"?")))</f>
        <v/>
      </c>
      <c r="Q642" s="27" t="str">
        <f aca="false">IF($G642="","",IF(ISNUMBER($I642),$I642,IFERROR(IF(ISNUMBER(INDEX(Prestations!$E$5:$E$256,MATCH($G642,Prestations!$B$5:$B$256,0))),INDEX(Prestations!$E$5:$E$256,MATCH($G642,Prestations!$B$5:$B$256,0)),""),"")))</f>
        <v/>
      </c>
      <c r="R642" s="27" t="str">
        <f aca="false">IFERROR(IF(ISNUMBER($Q642),$Q642*IF($E642="",1,$E642),""),"")</f>
        <v/>
      </c>
      <c r="S642" s="28" t="str">
        <f aca="false">IFERROR(IF($P642="au nombre",IF(N(INDEX(Règles!$D$5:$D$17,MATCH($O642,Règles!$A$5:$A$17,0)))&gt;0,IF($E642="",1,$E642)/INDEX(Règles!$D$5:$D$17,MATCH($O642,Règles!$A$5:$A$17,0)),""),IF($P642="au prix",IF(AND(ISNUMBER($R642),N(INDEX(Règles!$E$5:$E$17,MATCH($O642,Règles!$A$5:$A$17,0)))&gt;0),$R642/INDEX(Règles!$E$5:$E$17,MATCH($O642,Règles!$A$5:$A$17,0)),""),IF(OR($P642="ne compte pas",$P642="absence"),0,""))),"")</f>
        <v/>
      </c>
      <c r="T642" s="26" t="n">
        <f aca="false">IF(AND(ISNUMBER($A642),$B642&lt;&gt;"",$G642&lt;&gt;"",$P642&lt;&gt;"absence"),1,0)</f>
        <v>0</v>
      </c>
      <c r="U642" s="26" t="n">
        <f aca="false">IF($T642=1,IF(COUNTIFS($B$2:$B642,$B642,$A$2:$A642,$A642,$T$2:$T642,1)=1,1,0),0)</f>
        <v>0</v>
      </c>
      <c r="V642" s="29" t="str">
        <f aca="false">IF(AND($A642="",$B642="",$G642=""),"",IF(NOT(ISNUMBER($A642)),"Date manquante ou non reconnue",IF($B642="","Technicien manquant",IF(COUNTIF(Production!$A$7:$A$21,$B642)=0,"Technicien absent de la liste (onglet Production)",IF($G642="","Code BPU manquant (colonne G)",IF($O642="?","Code BPU inconnu (onglet Prestations)",IF($P642="?","Catégorie inconnue (onglet Règles)",IF(AND($E642&lt;&gt;"",NOT(ISNUMBER($E642))),"Quantité non reconnue",IF(AND($P642="au prix",NOT(ISNUMBER($Q642))),"Prix sur devis à saisir (colonne I)",IF($S642="","Règle à compléter (onglet Règles)",""))))))))))</f>
        <v/>
      </c>
    </row>
    <row r="643" customFormat="false" ht="15" hidden="false" customHeight="false" outlineLevel="0" collapsed="false">
      <c r="A643" s="23"/>
      <c r="I643" s="24"/>
      <c r="J643" s="24"/>
      <c r="N643" s="25"/>
      <c r="O643" s="26" t="str">
        <f aca="false">IF($G643="","",IFERROR(INDEX(Prestations!$F$5:$F$256,MATCH($G643,Prestations!$B$5:$B$256,0)),"?"))</f>
        <v/>
      </c>
      <c r="P643" s="26" t="str">
        <f aca="false">IF($O643="","",IF($O643="?","?",IFERROR(INDEX(Règles!$C$5:$C$17,MATCH($O643,Règles!$A$5:$A$17,0)),"?")))</f>
        <v/>
      </c>
      <c r="Q643" s="27" t="str">
        <f aca="false">IF($G643="","",IF(ISNUMBER($I643),$I643,IFERROR(IF(ISNUMBER(INDEX(Prestations!$E$5:$E$256,MATCH($G643,Prestations!$B$5:$B$256,0))),INDEX(Prestations!$E$5:$E$256,MATCH($G643,Prestations!$B$5:$B$256,0)),""),"")))</f>
        <v/>
      </c>
      <c r="R643" s="27" t="str">
        <f aca="false">IFERROR(IF(ISNUMBER($Q643),$Q643*IF($E643="",1,$E643),""),"")</f>
        <v/>
      </c>
      <c r="S643" s="28" t="str">
        <f aca="false">IFERROR(IF($P643="au nombre",IF(N(INDEX(Règles!$D$5:$D$17,MATCH($O643,Règles!$A$5:$A$17,0)))&gt;0,IF($E643="",1,$E643)/INDEX(Règles!$D$5:$D$17,MATCH($O643,Règles!$A$5:$A$17,0)),""),IF($P643="au prix",IF(AND(ISNUMBER($R643),N(INDEX(Règles!$E$5:$E$17,MATCH($O643,Règles!$A$5:$A$17,0)))&gt;0),$R643/INDEX(Règles!$E$5:$E$17,MATCH($O643,Règles!$A$5:$A$17,0)),""),IF(OR($P643="ne compte pas",$P643="absence"),0,""))),"")</f>
        <v/>
      </c>
      <c r="T643" s="26" t="n">
        <f aca="false">IF(AND(ISNUMBER($A643),$B643&lt;&gt;"",$G643&lt;&gt;"",$P643&lt;&gt;"absence"),1,0)</f>
        <v>0</v>
      </c>
      <c r="U643" s="26" t="n">
        <f aca="false">IF($T643=1,IF(COUNTIFS($B$2:$B643,$B643,$A$2:$A643,$A643,$T$2:$T643,1)=1,1,0),0)</f>
        <v>0</v>
      </c>
      <c r="V643" s="29" t="str">
        <f aca="false">IF(AND($A643="",$B643="",$G643=""),"",IF(NOT(ISNUMBER($A643)),"Date manquante ou non reconnue",IF($B643="","Technicien manquant",IF(COUNTIF(Production!$A$7:$A$21,$B643)=0,"Technicien absent de la liste (onglet Production)",IF($G643="","Code BPU manquant (colonne G)",IF($O643="?","Code BPU inconnu (onglet Prestations)",IF($P643="?","Catégorie inconnue (onglet Règles)",IF(AND($E643&lt;&gt;"",NOT(ISNUMBER($E643))),"Quantité non reconnue",IF(AND($P643="au prix",NOT(ISNUMBER($Q643))),"Prix sur devis à saisir (colonne I)",IF($S643="","Règle à compléter (onglet Règles)",""))))))))))</f>
        <v/>
      </c>
    </row>
    <row r="644" customFormat="false" ht="15" hidden="false" customHeight="false" outlineLevel="0" collapsed="false">
      <c r="A644" s="23"/>
      <c r="I644" s="24"/>
      <c r="J644" s="24"/>
      <c r="N644" s="25"/>
      <c r="O644" s="26" t="str">
        <f aca="false">IF($G644="","",IFERROR(INDEX(Prestations!$F$5:$F$256,MATCH($G644,Prestations!$B$5:$B$256,0)),"?"))</f>
        <v/>
      </c>
      <c r="P644" s="26" t="str">
        <f aca="false">IF($O644="","",IF($O644="?","?",IFERROR(INDEX(Règles!$C$5:$C$17,MATCH($O644,Règles!$A$5:$A$17,0)),"?")))</f>
        <v/>
      </c>
      <c r="Q644" s="27" t="str">
        <f aca="false">IF($G644="","",IF(ISNUMBER($I644),$I644,IFERROR(IF(ISNUMBER(INDEX(Prestations!$E$5:$E$256,MATCH($G644,Prestations!$B$5:$B$256,0))),INDEX(Prestations!$E$5:$E$256,MATCH($G644,Prestations!$B$5:$B$256,0)),""),"")))</f>
        <v/>
      </c>
      <c r="R644" s="27" t="str">
        <f aca="false">IFERROR(IF(ISNUMBER($Q644),$Q644*IF($E644="",1,$E644),""),"")</f>
        <v/>
      </c>
      <c r="S644" s="28" t="str">
        <f aca="false">IFERROR(IF($P644="au nombre",IF(N(INDEX(Règles!$D$5:$D$17,MATCH($O644,Règles!$A$5:$A$17,0)))&gt;0,IF($E644="",1,$E644)/INDEX(Règles!$D$5:$D$17,MATCH($O644,Règles!$A$5:$A$17,0)),""),IF($P644="au prix",IF(AND(ISNUMBER($R644),N(INDEX(Règles!$E$5:$E$17,MATCH($O644,Règles!$A$5:$A$17,0)))&gt;0),$R644/INDEX(Règles!$E$5:$E$17,MATCH($O644,Règles!$A$5:$A$17,0)),""),IF(OR($P644="ne compte pas",$P644="absence"),0,""))),"")</f>
        <v/>
      </c>
      <c r="T644" s="26" t="n">
        <f aca="false">IF(AND(ISNUMBER($A644),$B644&lt;&gt;"",$G644&lt;&gt;"",$P644&lt;&gt;"absence"),1,0)</f>
        <v>0</v>
      </c>
      <c r="U644" s="26" t="n">
        <f aca="false">IF($T644=1,IF(COUNTIFS($B$2:$B644,$B644,$A$2:$A644,$A644,$T$2:$T644,1)=1,1,0),0)</f>
        <v>0</v>
      </c>
      <c r="V644" s="29" t="str">
        <f aca="false">IF(AND($A644="",$B644="",$G644=""),"",IF(NOT(ISNUMBER($A644)),"Date manquante ou non reconnue",IF($B644="","Technicien manquant",IF(COUNTIF(Production!$A$7:$A$21,$B644)=0,"Technicien absent de la liste (onglet Production)",IF($G644="","Code BPU manquant (colonne G)",IF($O644="?","Code BPU inconnu (onglet Prestations)",IF($P644="?","Catégorie inconnue (onglet Règles)",IF(AND($E644&lt;&gt;"",NOT(ISNUMBER($E644))),"Quantité non reconnue",IF(AND($P644="au prix",NOT(ISNUMBER($Q644))),"Prix sur devis à saisir (colonne I)",IF($S644="","Règle à compléter (onglet Règles)",""))))))))))</f>
        <v/>
      </c>
    </row>
    <row r="645" customFormat="false" ht="15" hidden="false" customHeight="false" outlineLevel="0" collapsed="false">
      <c r="A645" s="23"/>
      <c r="I645" s="24"/>
      <c r="J645" s="24"/>
      <c r="N645" s="25"/>
      <c r="O645" s="26" t="str">
        <f aca="false">IF($G645="","",IFERROR(INDEX(Prestations!$F$5:$F$256,MATCH($G645,Prestations!$B$5:$B$256,0)),"?"))</f>
        <v/>
      </c>
      <c r="P645" s="26" t="str">
        <f aca="false">IF($O645="","",IF($O645="?","?",IFERROR(INDEX(Règles!$C$5:$C$17,MATCH($O645,Règles!$A$5:$A$17,0)),"?")))</f>
        <v/>
      </c>
      <c r="Q645" s="27" t="str">
        <f aca="false">IF($G645="","",IF(ISNUMBER($I645),$I645,IFERROR(IF(ISNUMBER(INDEX(Prestations!$E$5:$E$256,MATCH($G645,Prestations!$B$5:$B$256,0))),INDEX(Prestations!$E$5:$E$256,MATCH($G645,Prestations!$B$5:$B$256,0)),""),"")))</f>
        <v/>
      </c>
      <c r="R645" s="27" t="str">
        <f aca="false">IFERROR(IF(ISNUMBER($Q645),$Q645*IF($E645="",1,$E645),""),"")</f>
        <v/>
      </c>
      <c r="S645" s="28" t="str">
        <f aca="false">IFERROR(IF($P645="au nombre",IF(N(INDEX(Règles!$D$5:$D$17,MATCH($O645,Règles!$A$5:$A$17,0)))&gt;0,IF($E645="",1,$E645)/INDEX(Règles!$D$5:$D$17,MATCH($O645,Règles!$A$5:$A$17,0)),""),IF($P645="au prix",IF(AND(ISNUMBER($R645),N(INDEX(Règles!$E$5:$E$17,MATCH($O645,Règles!$A$5:$A$17,0)))&gt;0),$R645/INDEX(Règles!$E$5:$E$17,MATCH($O645,Règles!$A$5:$A$17,0)),""),IF(OR($P645="ne compte pas",$P645="absence"),0,""))),"")</f>
        <v/>
      </c>
      <c r="T645" s="26" t="n">
        <f aca="false">IF(AND(ISNUMBER($A645),$B645&lt;&gt;"",$G645&lt;&gt;"",$P645&lt;&gt;"absence"),1,0)</f>
        <v>0</v>
      </c>
      <c r="U645" s="26" t="n">
        <f aca="false">IF($T645=1,IF(COUNTIFS($B$2:$B645,$B645,$A$2:$A645,$A645,$T$2:$T645,1)=1,1,0),0)</f>
        <v>0</v>
      </c>
      <c r="V645" s="29" t="str">
        <f aca="false">IF(AND($A645="",$B645="",$G645=""),"",IF(NOT(ISNUMBER($A645)),"Date manquante ou non reconnue",IF($B645="","Technicien manquant",IF(COUNTIF(Production!$A$7:$A$21,$B645)=0,"Technicien absent de la liste (onglet Production)",IF($G645="","Code BPU manquant (colonne G)",IF($O645="?","Code BPU inconnu (onglet Prestations)",IF($P645="?","Catégorie inconnue (onglet Règles)",IF(AND($E645&lt;&gt;"",NOT(ISNUMBER($E645))),"Quantité non reconnue",IF(AND($P645="au prix",NOT(ISNUMBER($Q645))),"Prix sur devis à saisir (colonne I)",IF($S645="","Règle à compléter (onglet Règles)",""))))))))))</f>
        <v/>
      </c>
    </row>
    <row r="646" customFormat="false" ht="15" hidden="false" customHeight="false" outlineLevel="0" collapsed="false">
      <c r="A646" s="23"/>
      <c r="I646" s="24"/>
      <c r="J646" s="24"/>
      <c r="N646" s="25"/>
      <c r="O646" s="26" t="str">
        <f aca="false">IF($G646="","",IFERROR(INDEX(Prestations!$F$5:$F$256,MATCH($G646,Prestations!$B$5:$B$256,0)),"?"))</f>
        <v/>
      </c>
      <c r="P646" s="26" t="str">
        <f aca="false">IF($O646="","",IF($O646="?","?",IFERROR(INDEX(Règles!$C$5:$C$17,MATCH($O646,Règles!$A$5:$A$17,0)),"?")))</f>
        <v/>
      </c>
      <c r="Q646" s="27" t="str">
        <f aca="false">IF($G646="","",IF(ISNUMBER($I646),$I646,IFERROR(IF(ISNUMBER(INDEX(Prestations!$E$5:$E$256,MATCH($G646,Prestations!$B$5:$B$256,0))),INDEX(Prestations!$E$5:$E$256,MATCH($G646,Prestations!$B$5:$B$256,0)),""),"")))</f>
        <v/>
      </c>
      <c r="R646" s="27" t="str">
        <f aca="false">IFERROR(IF(ISNUMBER($Q646),$Q646*IF($E646="",1,$E646),""),"")</f>
        <v/>
      </c>
      <c r="S646" s="28" t="str">
        <f aca="false">IFERROR(IF($P646="au nombre",IF(N(INDEX(Règles!$D$5:$D$17,MATCH($O646,Règles!$A$5:$A$17,0)))&gt;0,IF($E646="",1,$E646)/INDEX(Règles!$D$5:$D$17,MATCH($O646,Règles!$A$5:$A$17,0)),""),IF($P646="au prix",IF(AND(ISNUMBER($R646),N(INDEX(Règles!$E$5:$E$17,MATCH($O646,Règles!$A$5:$A$17,0)))&gt;0),$R646/INDEX(Règles!$E$5:$E$17,MATCH($O646,Règles!$A$5:$A$17,0)),""),IF(OR($P646="ne compte pas",$P646="absence"),0,""))),"")</f>
        <v/>
      </c>
      <c r="T646" s="26" t="n">
        <f aca="false">IF(AND(ISNUMBER($A646),$B646&lt;&gt;"",$G646&lt;&gt;"",$P646&lt;&gt;"absence"),1,0)</f>
        <v>0</v>
      </c>
      <c r="U646" s="26" t="n">
        <f aca="false">IF($T646=1,IF(COUNTIFS($B$2:$B646,$B646,$A$2:$A646,$A646,$T$2:$T646,1)=1,1,0),0)</f>
        <v>0</v>
      </c>
      <c r="V646" s="29" t="str">
        <f aca="false">IF(AND($A646="",$B646="",$G646=""),"",IF(NOT(ISNUMBER($A646)),"Date manquante ou non reconnue",IF($B646="","Technicien manquant",IF(COUNTIF(Production!$A$7:$A$21,$B646)=0,"Technicien absent de la liste (onglet Production)",IF($G646="","Code BPU manquant (colonne G)",IF($O646="?","Code BPU inconnu (onglet Prestations)",IF($P646="?","Catégorie inconnue (onglet Règles)",IF(AND($E646&lt;&gt;"",NOT(ISNUMBER($E646))),"Quantité non reconnue",IF(AND($P646="au prix",NOT(ISNUMBER($Q646))),"Prix sur devis à saisir (colonne I)",IF($S646="","Règle à compléter (onglet Règles)",""))))))))))</f>
        <v/>
      </c>
    </row>
    <row r="647" customFormat="false" ht="15" hidden="false" customHeight="false" outlineLevel="0" collapsed="false">
      <c r="A647" s="23"/>
      <c r="I647" s="24"/>
      <c r="J647" s="24"/>
      <c r="N647" s="25"/>
      <c r="O647" s="26" t="str">
        <f aca="false">IF($G647="","",IFERROR(INDEX(Prestations!$F$5:$F$256,MATCH($G647,Prestations!$B$5:$B$256,0)),"?"))</f>
        <v/>
      </c>
      <c r="P647" s="26" t="str">
        <f aca="false">IF($O647="","",IF($O647="?","?",IFERROR(INDEX(Règles!$C$5:$C$17,MATCH($O647,Règles!$A$5:$A$17,0)),"?")))</f>
        <v/>
      </c>
      <c r="Q647" s="27" t="str">
        <f aca="false">IF($G647="","",IF(ISNUMBER($I647),$I647,IFERROR(IF(ISNUMBER(INDEX(Prestations!$E$5:$E$256,MATCH($G647,Prestations!$B$5:$B$256,0))),INDEX(Prestations!$E$5:$E$256,MATCH($G647,Prestations!$B$5:$B$256,0)),""),"")))</f>
        <v/>
      </c>
      <c r="R647" s="27" t="str">
        <f aca="false">IFERROR(IF(ISNUMBER($Q647),$Q647*IF($E647="",1,$E647),""),"")</f>
        <v/>
      </c>
      <c r="S647" s="28" t="str">
        <f aca="false">IFERROR(IF($P647="au nombre",IF(N(INDEX(Règles!$D$5:$D$17,MATCH($O647,Règles!$A$5:$A$17,0)))&gt;0,IF($E647="",1,$E647)/INDEX(Règles!$D$5:$D$17,MATCH($O647,Règles!$A$5:$A$17,0)),""),IF($P647="au prix",IF(AND(ISNUMBER($R647),N(INDEX(Règles!$E$5:$E$17,MATCH($O647,Règles!$A$5:$A$17,0)))&gt;0),$R647/INDEX(Règles!$E$5:$E$17,MATCH($O647,Règles!$A$5:$A$17,0)),""),IF(OR($P647="ne compte pas",$P647="absence"),0,""))),"")</f>
        <v/>
      </c>
      <c r="T647" s="26" t="n">
        <f aca="false">IF(AND(ISNUMBER($A647),$B647&lt;&gt;"",$G647&lt;&gt;"",$P647&lt;&gt;"absence"),1,0)</f>
        <v>0</v>
      </c>
      <c r="U647" s="26" t="n">
        <f aca="false">IF($T647=1,IF(COUNTIFS($B$2:$B647,$B647,$A$2:$A647,$A647,$T$2:$T647,1)=1,1,0),0)</f>
        <v>0</v>
      </c>
      <c r="V647" s="29" t="str">
        <f aca="false">IF(AND($A647="",$B647="",$G647=""),"",IF(NOT(ISNUMBER($A647)),"Date manquante ou non reconnue",IF($B647="","Technicien manquant",IF(COUNTIF(Production!$A$7:$A$21,$B647)=0,"Technicien absent de la liste (onglet Production)",IF($G647="","Code BPU manquant (colonne G)",IF($O647="?","Code BPU inconnu (onglet Prestations)",IF($P647="?","Catégorie inconnue (onglet Règles)",IF(AND($E647&lt;&gt;"",NOT(ISNUMBER($E647))),"Quantité non reconnue",IF(AND($P647="au prix",NOT(ISNUMBER($Q647))),"Prix sur devis à saisir (colonne I)",IF($S647="","Règle à compléter (onglet Règles)",""))))))))))</f>
        <v/>
      </c>
    </row>
    <row r="648" customFormat="false" ht="15" hidden="false" customHeight="false" outlineLevel="0" collapsed="false">
      <c r="A648" s="23"/>
      <c r="I648" s="24"/>
      <c r="J648" s="24"/>
      <c r="N648" s="25"/>
      <c r="O648" s="26" t="str">
        <f aca="false">IF($G648="","",IFERROR(INDEX(Prestations!$F$5:$F$256,MATCH($G648,Prestations!$B$5:$B$256,0)),"?"))</f>
        <v/>
      </c>
      <c r="P648" s="26" t="str">
        <f aca="false">IF($O648="","",IF($O648="?","?",IFERROR(INDEX(Règles!$C$5:$C$17,MATCH($O648,Règles!$A$5:$A$17,0)),"?")))</f>
        <v/>
      </c>
      <c r="Q648" s="27" t="str">
        <f aca="false">IF($G648="","",IF(ISNUMBER($I648),$I648,IFERROR(IF(ISNUMBER(INDEX(Prestations!$E$5:$E$256,MATCH($G648,Prestations!$B$5:$B$256,0))),INDEX(Prestations!$E$5:$E$256,MATCH($G648,Prestations!$B$5:$B$256,0)),""),"")))</f>
        <v/>
      </c>
      <c r="R648" s="27" t="str">
        <f aca="false">IFERROR(IF(ISNUMBER($Q648),$Q648*IF($E648="",1,$E648),""),"")</f>
        <v/>
      </c>
      <c r="S648" s="28" t="str">
        <f aca="false">IFERROR(IF($P648="au nombre",IF(N(INDEX(Règles!$D$5:$D$17,MATCH($O648,Règles!$A$5:$A$17,0)))&gt;0,IF($E648="",1,$E648)/INDEX(Règles!$D$5:$D$17,MATCH($O648,Règles!$A$5:$A$17,0)),""),IF($P648="au prix",IF(AND(ISNUMBER($R648),N(INDEX(Règles!$E$5:$E$17,MATCH($O648,Règles!$A$5:$A$17,0)))&gt;0),$R648/INDEX(Règles!$E$5:$E$17,MATCH($O648,Règles!$A$5:$A$17,0)),""),IF(OR($P648="ne compte pas",$P648="absence"),0,""))),"")</f>
        <v/>
      </c>
      <c r="T648" s="26" t="n">
        <f aca="false">IF(AND(ISNUMBER($A648),$B648&lt;&gt;"",$G648&lt;&gt;"",$P648&lt;&gt;"absence"),1,0)</f>
        <v>0</v>
      </c>
      <c r="U648" s="26" t="n">
        <f aca="false">IF($T648=1,IF(COUNTIFS($B$2:$B648,$B648,$A$2:$A648,$A648,$T$2:$T648,1)=1,1,0),0)</f>
        <v>0</v>
      </c>
      <c r="V648" s="29" t="str">
        <f aca="false">IF(AND($A648="",$B648="",$G648=""),"",IF(NOT(ISNUMBER($A648)),"Date manquante ou non reconnue",IF($B648="","Technicien manquant",IF(COUNTIF(Production!$A$7:$A$21,$B648)=0,"Technicien absent de la liste (onglet Production)",IF($G648="","Code BPU manquant (colonne G)",IF($O648="?","Code BPU inconnu (onglet Prestations)",IF($P648="?","Catégorie inconnue (onglet Règles)",IF(AND($E648&lt;&gt;"",NOT(ISNUMBER($E648))),"Quantité non reconnue",IF(AND($P648="au prix",NOT(ISNUMBER($Q648))),"Prix sur devis à saisir (colonne I)",IF($S648="","Règle à compléter (onglet Règles)",""))))))))))</f>
        <v/>
      </c>
    </row>
    <row r="649" customFormat="false" ht="15" hidden="false" customHeight="false" outlineLevel="0" collapsed="false">
      <c r="A649" s="23"/>
      <c r="I649" s="24"/>
      <c r="J649" s="24"/>
      <c r="N649" s="25"/>
      <c r="O649" s="26" t="str">
        <f aca="false">IF($G649="","",IFERROR(INDEX(Prestations!$F$5:$F$256,MATCH($G649,Prestations!$B$5:$B$256,0)),"?"))</f>
        <v/>
      </c>
      <c r="P649" s="26" t="str">
        <f aca="false">IF($O649="","",IF($O649="?","?",IFERROR(INDEX(Règles!$C$5:$C$17,MATCH($O649,Règles!$A$5:$A$17,0)),"?")))</f>
        <v/>
      </c>
      <c r="Q649" s="27" t="str">
        <f aca="false">IF($G649="","",IF(ISNUMBER($I649),$I649,IFERROR(IF(ISNUMBER(INDEX(Prestations!$E$5:$E$256,MATCH($G649,Prestations!$B$5:$B$256,0))),INDEX(Prestations!$E$5:$E$256,MATCH($G649,Prestations!$B$5:$B$256,0)),""),"")))</f>
        <v/>
      </c>
      <c r="R649" s="27" t="str">
        <f aca="false">IFERROR(IF(ISNUMBER($Q649),$Q649*IF($E649="",1,$E649),""),"")</f>
        <v/>
      </c>
      <c r="S649" s="28" t="str">
        <f aca="false">IFERROR(IF($P649="au nombre",IF(N(INDEX(Règles!$D$5:$D$17,MATCH($O649,Règles!$A$5:$A$17,0)))&gt;0,IF($E649="",1,$E649)/INDEX(Règles!$D$5:$D$17,MATCH($O649,Règles!$A$5:$A$17,0)),""),IF($P649="au prix",IF(AND(ISNUMBER($R649),N(INDEX(Règles!$E$5:$E$17,MATCH($O649,Règles!$A$5:$A$17,0)))&gt;0),$R649/INDEX(Règles!$E$5:$E$17,MATCH($O649,Règles!$A$5:$A$17,0)),""),IF(OR($P649="ne compte pas",$P649="absence"),0,""))),"")</f>
        <v/>
      </c>
      <c r="T649" s="26" t="n">
        <f aca="false">IF(AND(ISNUMBER($A649),$B649&lt;&gt;"",$G649&lt;&gt;"",$P649&lt;&gt;"absence"),1,0)</f>
        <v>0</v>
      </c>
      <c r="U649" s="26" t="n">
        <f aca="false">IF($T649=1,IF(COUNTIFS($B$2:$B649,$B649,$A$2:$A649,$A649,$T$2:$T649,1)=1,1,0),0)</f>
        <v>0</v>
      </c>
      <c r="V649" s="29" t="str">
        <f aca="false">IF(AND($A649="",$B649="",$G649=""),"",IF(NOT(ISNUMBER($A649)),"Date manquante ou non reconnue",IF($B649="","Technicien manquant",IF(COUNTIF(Production!$A$7:$A$21,$B649)=0,"Technicien absent de la liste (onglet Production)",IF($G649="","Code BPU manquant (colonne G)",IF($O649="?","Code BPU inconnu (onglet Prestations)",IF($P649="?","Catégorie inconnue (onglet Règles)",IF(AND($E649&lt;&gt;"",NOT(ISNUMBER($E649))),"Quantité non reconnue",IF(AND($P649="au prix",NOT(ISNUMBER($Q649))),"Prix sur devis à saisir (colonne I)",IF($S649="","Règle à compléter (onglet Règles)",""))))))))))</f>
        <v/>
      </c>
    </row>
    <row r="650" customFormat="false" ht="15" hidden="false" customHeight="false" outlineLevel="0" collapsed="false">
      <c r="A650" s="23"/>
      <c r="I650" s="24"/>
      <c r="J650" s="24"/>
      <c r="N650" s="25"/>
      <c r="O650" s="26" t="str">
        <f aca="false">IF($G650="","",IFERROR(INDEX(Prestations!$F$5:$F$256,MATCH($G650,Prestations!$B$5:$B$256,0)),"?"))</f>
        <v/>
      </c>
      <c r="P650" s="26" t="str">
        <f aca="false">IF($O650="","",IF($O650="?","?",IFERROR(INDEX(Règles!$C$5:$C$17,MATCH($O650,Règles!$A$5:$A$17,0)),"?")))</f>
        <v/>
      </c>
      <c r="Q650" s="27" t="str">
        <f aca="false">IF($G650="","",IF(ISNUMBER($I650),$I650,IFERROR(IF(ISNUMBER(INDEX(Prestations!$E$5:$E$256,MATCH($G650,Prestations!$B$5:$B$256,0))),INDEX(Prestations!$E$5:$E$256,MATCH($G650,Prestations!$B$5:$B$256,0)),""),"")))</f>
        <v/>
      </c>
      <c r="R650" s="27" t="str">
        <f aca="false">IFERROR(IF(ISNUMBER($Q650),$Q650*IF($E650="",1,$E650),""),"")</f>
        <v/>
      </c>
      <c r="S650" s="28" t="str">
        <f aca="false">IFERROR(IF($P650="au nombre",IF(N(INDEX(Règles!$D$5:$D$17,MATCH($O650,Règles!$A$5:$A$17,0)))&gt;0,IF($E650="",1,$E650)/INDEX(Règles!$D$5:$D$17,MATCH($O650,Règles!$A$5:$A$17,0)),""),IF($P650="au prix",IF(AND(ISNUMBER($R650),N(INDEX(Règles!$E$5:$E$17,MATCH($O650,Règles!$A$5:$A$17,0)))&gt;0),$R650/INDEX(Règles!$E$5:$E$17,MATCH($O650,Règles!$A$5:$A$17,0)),""),IF(OR($P650="ne compte pas",$P650="absence"),0,""))),"")</f>
        <v/>
      </c>
      <c r="T650" s="26" t="n">
        <f aca="false">IF(AND(ISNUMBER($A650),$B650&lt;&gt;"",$G650&lt;&gt;"",$P650&lt;&gt;"absence"),1,0)</f>
        <v>0</v>
      </c>
      <c r="U650" s="26" t="n">
        <f aca="false">IF($T650=1,IF(COUNTIFS($B$2:$B650,$B650,$A$2:$A650,$A650,$T$2:$T650,1)=1,1,0),0)</f>
        <v>0</v>
      </c>
      <c r="V650" s="29" t="str">
        <f aca="false">IF(AND($A650="",$B650="",$G650=""),"",IF(NOT(ISNUMBER($A650)),"Date manquante ou non reconnue",IF($B650="","Technicien manquant",IF(COUNTIF(Production!$A$7:$A$21,$B650)=0,"Technicien absent de la liste (onglet Production)",IF($G650="","Code BPU manquant (colonne G)",IF($O650="?","Code BPU inconnu (onglet Prestations)",IF($P650="?","Catégorie inconnue (onglet Règles)",IF(AND($E650&lt;&gt;"",NOT(ISNUMBER($E650))),"Quantité non reconnue",IF(AND($P650="au prix",NOT(ISNUMBER($Q650))),"Prix sur devis à saisir (colonne I)",IF($S650="","Règle à compléter (onglet Règles)",""))))))))))</f>
        <v/>
      </c>
    </row>
    <row r="651" customFormat="false" ht="15" hidden="false" customHeight="false" outlineLevel="0" collapsed="false">
      <c r="A651" s="23"/>
      <c r="I651" s="24"/>
      <c r="J651" s="24"/>
      <c r="N651" s="25"/>
      <c r="O651" s="26" t="str">
        <f aca="false">IF($G651="","",IFERROR(INDEX(Prestations!$F$5:$F$256,MATCH($G651,Prestations!$B$5:$B$256,0)),"?"))</f>
        <v/>
      </c>
      <c r="P651" s="26" t="str">
        <f aca="false">IF($O651="","",IF($O651="?","?",IFERROR(INDEX(Règles!$C$5:$C$17,MATCH($O651,Règles!$A$5:$A$17,0)),"?")))</f>
        <v/>
      </c>
      <c r="Q651" s="27" t="str">
        <f aca="false">IF($G651="","",IF(ISNUMBER($I651),$I651,IFERROR(IF(ISNUMBER(INDEX(Prestations!$E$5:$E$256,MATCH($G651,Prestations!$B$5:$B$256,0))),INDEX(Prestations!$E$5:$E$256,MATCH($G651,Prestations!$B$5:$B$256,0)),""),"")))</f>
        <v/>
      </c>
      <c r="R651" s="27" t="str">
        <f aca="false">IFERROR(IF(ISNUMBER($Q651),$Q651*IF($E651="",1,$E651),""),"")</f>
        <v/>
      </c>
      <c r="S651" s="28" t="str">
        <f aca="false">IFERROR(IF($P651="au nombre",IF(N(INDEX(Règles!$D$5:$D$17,MATCH($O651,Règles!$A$5:$A$17,0)))&gt;0,IF($E651="",1,$E651)/INDEX(Règles!$D$5:$D$17,MATCH($O651,Règles!$A$5:$A$17,0)),""),IF($P651="au prix",IF(AND(ISNUMBER($R651),N(INDEX(Règles!$E$5:$E$17,MATCH($O651,Règles!$A$5:$A$17,0)))&gt;0),$R651/INDEX(Règles!$E$5:$E$17,MATCH($O651,Règles!$A$5:$A$17,0)),""),IF(OR($P651="ne compte pas",$P651="absence"),0,""))),"")</f>
        <v/>
      </c>
      <c r="T651" s="26" t="n">
        <f aca="false">IF(AND(ISNUMBER($A651),$B651&lt;&gt;"",$G651&lt;&gt;"",$P651&lt;&gt;"absence"),1,0)</f>
        <v>0</v>
      </c>
      <c r="U651" s="26" t="n">
        <f aca="false">IF($T651=1,IF(COUNTIFS($B$2:$B651,$B651,$A$2:$A651,$A651,$T$2:$T651,1)=1,1,0),0)</f>
        <v>0</v>
      </c>
      <c r="V651" s="29" t="str">
        <f aca="false">IF(AND($A651="",$B651="",$G651=""),"",IF(NOT(ISNUMBER($A651)),"Date manquante ou non reconnue",IF($B651="","Technicien manquant",IF(COUNTIF(Production!$A$7:$A$21,$B651)=0,"Technicien absent de la liste (onglet Production)",IF($G651="","Code BPU manquant (colonne G)",IF($O651="?","Code BPU inconnu (onglet Prestations)",IF($P651="?","Catégorie inconnue (onglet Règles)",IF(AND($E651&lt;&gt;"",NOT(ISNUMBER($E651))),"Quantité non reconnue",IF(AND($P651="au prix",NOT(ISNUMBER($Q651))),"Prix sur devis à saisir (colonne I)",IF($S651="","Règle à compléter (onglet Règles)",""))))))))))</f>
        <v/>
      </c>
    </row>
    <row r="652" customFormat="false" ht="15" hidden="false" customHeight="false" outlineLevel="0" collapsed="false">
      <c r="A652" s="23"/>
      <c r="I652" s="24"/>
      <c r="J652" s="24"/>
      <c r="N652" s="25"/>
      <c r="O652" s="26" t="str">
        <f aca="false">IF($G652="","",IFERROR(INDEX(Prestations!$F$5:$F$256,MATCH($G652,Prestations!$B$5:$B$256,0)),"?"))</f>
        <v/>
      </c>
      <c r="P652" s="26" t="str">
        <f aca="false">IF($O652="","",IF($O652="?","?",IFERROR(INDEX(Règles!$C$5:$C$17,MATCH($O652,Règles!$A$5:$A$17,0)),"?")))</f>
        <v/>
      </c>
      <c r="Q652" s="27" t="str">
        <f aca="false">IF($G652="","",IF(ISNUMBER($I652),$I652,IFERROR(IF(ISNUMBER(INDEX(Prestations!$E$5:$E$256,MATCH($G652,Prestations!$B$5:$B$256,0))),INDEX(Prestations!$E$5:$E$256,MATCH($G652,Prestations!$B$5:$B$256,0)),""),"")))</f>
        <v/>
      </c>
      <c r="R652" s="27" t="str">
        <f aca="false">IFERROR(IF(ISNUMBER($Q652),$Q652*IF($E652="",1,$E652),""),"")</f>
        <v/>
      </c>
      <c r="S652" s="28" t="str">
        <f aca="false">IFERROR(IF($P652="au nombre",IF(N(INDEX(Règles!$D$5:$D$17,MATCH($O652,Règles!$A$5:$A$17,0)))&gt;0,IF($E652="",1,$E652)/INDEX(Règles!$D$5:$D$17,MATCH($O652,Règles!$A$5:$A$17,0)),""),IF($P652="au prix",IF(AND(ISNUMBER($R652),N(INDEX(Règles!$E$5:$E$17,MATCH($O652,Règles!$A$5:$A$17,0)))&gt;0),$R652/INDEX(Règles!$E$5:$E$17,MATCH($O652,Règles!$A$5:$A$17,0)),""),IF(OR($P652="ne compte pas",$P652="absence"),0,""))),"")</f>
        <v/>
      </c>
      <c r="T652" s="26" t="n">
        <f aca="false">IF(AND(ISNUMBER($A652),$B652&lt;&gt;"",$G652&lt;&gt;"",$P652&lt;&gt;"absence"),1,0)</f>
        <v>0</v>
      </c>
      <c r="U652" s="26" t="n">
        <f aca="false">IF($T652=1,IF(COUNTIFS($B$2:$B652,$B652,$A$2:$A652,$A652,$T$2:$T652,1)=1,1,0),0)</f>
        <v>0</v>
      </c>
      <c r="V652" s="29" t="str">
        <f aca="false">IF(AND($A652="",$B652="",$G652=""),"",IF(NOT(ISNUMBER($A652)),"Date manquante ou non reconnue",IF($B652="","Technicien manquant",IF(COUNTIF(Production!$A$7:$A$21,$B652)=0,"Technicien absent de la liste (onglet Production)",IF($G652="","Code BPU manquant (colonne G)",IF($O652="?","Code BPU inconnu (onglet Prestations)",IF($P652="?","Catégorie inconnue (onglet Règles)",IF(AND($E652&lt;&gt;"",NOT(ISNUMBER($E652))),"Quantité non reconnue",IF(AND($P652="au prix",NOT(ISNUMBER($Q652))),"Prix sur devis à saisir (colonne I)",IF($S652="","Règle à compléter (onglet Règles)",""))))))))))</f>
        <v/>
      </c>
    </row>
    <row r="653" customFormat="false" ht="15" hidden="false" customHeight="false" outlineLevel="0" collapsed="false">
      <c r="A653" s="23"/>
      <c r="I653" s="24"/>
      <c r="J653" s="24"/>
      <c r="N653" s="25"/>
      <c r="O653" s="26" t="str">
        <f aca="false">IF($G653="","",IFERROR(INDEX(Prestations!$F$5:$F$256,MATCH($G653,Prestations!$B$5:$B$256,0)),"?"))</f>
        <v/>
      </c>
      <c r="P653" s="26" t="str">
        <f aca="false">IF($O653="","",IF($O653="?","?",IFERROR(INDEX(Règles!$C$5:$C$17,MATCH($O653,Règles!$A$5:$A$17,0)),"?")))</f>
        <v/>
      </c>
      <c r="Q653" s="27" t="str">
        <f aca="false">IF($G653="","",IF(ISNUMBER($I653),$I653,IFERROR(IF(ISNUMBER(INDEX(Prestations!$E$5:$E$256,MATCH($G653,Prestations!$B$5:$B$256,0))),INDEX(Prestations!$E$5:$E$256,MATCH($G653,Prestations!$B$5:$B$256,0)),""),"")))</f>
        <v/>
      </c>
      <c r="R653" s="27" t="str">
        <f aca="false">IFERROR(IF(ISNUMBER($Q653),$Q653*IF($E653="",1,$E653),""),"")</f>
        <v/>
      </c>
      <c r="S653" s="28" t="str">
        <f aca="false">IFERROR(IF($P653="au nombre",IF(N(INDEX(Règles!$D$5:$D$17,MATCH($O653,Règles!$A$5:$A$17,0)))&gt;0,IF($E653="",1,$E653)/INDEX(Règles!$D$5:$D$17,MATCH($O653,Règles!$A$5:$A$17,0)),""),IF($P653="au prix",IF(AND(ISNUMBER($R653),N(INDEX(Règles!$E$5:$E$17,MATCH($O653,Règles!$A$5:$A$17,0)))&gt;0),$R653/INDEX(Règles!$E$5:$E$17,MATCH($O653,Règles!$A$5:$A$17,0)),""),IF(OR($P653="ne compte pas",$P653="absence"),0,""))),"")</f>
        <v/>
      </c>
      <c r="T653" s="26" t="n">
        <f aca="false">IF(AND(ISNUMBER($A653),$B653&lt;&gt;"",$G653&lt;&gt;"",$P653&lt;&gt;"absence"),1,0)</f>
        <v>0</v>
      </c>
      <c r="U653" s="26" t="n">
        <f aca="false">IF($T653=1,IF(COUNTIFS($B$2:$B653,$B653,$A$2:$A653,$A653,$T$2:$T653,1)=1,1,0),0)</f>
        <v>0</v>
      </c>
      <c r="V653" s="29" t="str">
        <f aca="false">IF(AND($A653="",$B653="",$G653=""),"",IF(NOT(ISNUMBER($A653)),"Date manquante ou non reconnue",IF($B653="","Technicien manquant",IF(COUNTIF(Production!$A$7:$A$21,$B653)=0,"Technicien absent de la liste (onglet Production)",IF($G653="","Code BPU manquant (colonne G)",IF($O653="?","Code BPU inconnu (onglet Prestations)",IF($P653="?","Catégorie inconnue (onglet Règles)",IF(AND($E653&lt;&gt;"",NOT(ISNUMBER($E653))),"Quantité non reconnue",IF(AND($P653="au prix",NOT(ISNUMBER($Q653))),"Prix sur devis à saisir (colonne I)",IF($S653="","Règle à compléter (onglet Règles)",""))))))))))</f>
        <v/>
      </c>
    </row>
    <row r="654" customFormat="false" ht="15" hidden="false" customHeight="false" outlineLevel="0" collapsed="false">
      <c r="A654" s="23"/>
      <c r="I654" s="24"/>
      <c r="J654" s="24"/>
      <c r="N654" s="25"/>
      <c r="O654" s="26" t="str">
        <f aca="false">IF($G654="","",IFERROR(INDEX(Prestations!$F$5:$F$256,MATCH($G654,Prestations!$B$5:$B$256,0)),"?"))</f>
        <v/>
      </c>
      <c r="P654" s="26" t="str">
        <f aca="false">IF($O654="","",IF($O654="?","?",IFERROR(INDEX(Règles!$C$5:$C$17,MATCH($O654,Règles!$A$5:$A$17,0)),"?")))</f>
        <v/>
      </c>
      <c r="Q654" s="27" t="str">
        <f aca="false">IF($G654="","",IF(ISNUMBER($I654),$I654,IFERROR(IF(ISNUMBER(INDEX(Prestations!$E$5:$E$256,MATCH($G654,Prestations!$B$5:$B$256,0))),INDEX(Prestations!$E$5:$E$256,MATCH($G654,Prestations!$B$5:$B$256,0)),""),"")))</f>
        <v/>
      </c>
      <c r="R654" s="27" t="str">
        <f aca="false">IFERROR(IF(ISNUMBER($Q654),$Q654*IF($E654="",1,$E654),""),"")</f>
        <v/>
      </c>
      <c r="S654" s="28" t="str">
        <f aca="false">IFERROR(IF($P654="au nombre",IF(N(INDEX(Règles!$D$5:$D$17,MATCH($O654,Règles!$A$5:$A$17,0)))&gt;0,IF($E654="",1,$E654)/INDEX(Règles!$D$5:$D$17,MATCH($O654,Règles!$A$5:$A$17,0)),""),IF($P654="au prix",IF(AND(ISNUMBER($R654),N(INDEX(Règles!$E$5:$E$17,MATCH($O654,Règles!$A$5:$A$17,0)))&gt;0),$R654/INDEX(Règles!$E$5:$E$17,MATCH($O654,Règles!$A$5:$A$17,0)),""),IF(OR($P654="ne compte pas",$P654="absence"),0,""))),"")</f>
        <v/>
      </c>
      <c r="T654" s="26" t="n">
        <f aca="false">IF(AND(ISNUMBER($A654),$B654&lt;&gt;"",$G654&lt;&gt;"",$P654&lt;&gt;"absence"),1,0)</f>
        <v>0</v>
      </c>
      <c r="U654" s="26" t="n">
        <f aca="false">IF($T654=1,IF(COUNTIFS($B$2:$B654,$B654,$A$2:$A654,$A654,$T$2:$T654,1)=1,1,0),0)</f>
        <v>0</v>
      </c>
      <c r="V654" s="29" t="str">
        <f aca="false">IF(AND($A654="",$B654="",$G654=""),"",IF(NOT(ISNUMBER($A654)),"Date manquante ou non reconnue",IF($B654="","Technicien manquant",IF(COUNTIF(Production!$A$7:$A$21,$B654)=0,"Technicien absent de la liste (onglet Production)",IF($G654="","Code BPU manquant (colonne G)",IF($O654="?","Code BPU inconnu (onglet Prestations)",IF($P654="?","Catégorie inconnue (onglet Règles)",IF(AND($E654&lt;&gt;"",NOT(ISNUMBER($E654))),"Quantité non reconnue",IF(AND($P654="au prix",NOT(ISNUMBER($Q654))),"Prix sur devis à saisir (colonne I)",IF($S654="","Règle à compléter (onglet Règles)",""))))))))))</f>
        <v/>
      </c>
    </row>
    <row r="655" customFormat="false" ht="15" hidden="false" customHeight="false" outlineLevel="0" collapsed="false">
      <c r="A655" s="23"/>
      <c r="I655" s="24"/>
      <c r="J655" s="24"/>
      <c r="N655" s="25"/>
      <c r="O655" s="26" t="str">
        <f aca="false">IF($G655="","",IFERROR(INDEX(Prestations!$F$5:$F$256,MATCH($G655,Prestations!$B$5:$B$256,0)),"?"))</f>
        <v/>
      </c>
      <c r="P655" s="26" t="str">
        <f aca="false">IF($O655="","",IF($O655="?","?",IFERROR(INDEX(Règles!$C$5:$C$17,MATCH($O655,Règles!$A$5:$A$17,0)),"?")))</f>
        <v/>
      </c>
      <c r="Q655" s="27" t="str">
        <f aca="false">IF($G655="","",IF(ISNUMBER($I655),$I655,IFERROR(IF(ISNUMBER(INDEX(Prestations!$E$5:$E$256,MATCH($G655,Prestations!$B$5:$B$256,0))),INDEX(Prestations!$E$5:$E$256,MATCH($G655,Prestations!$B$5:$B$256,0)),""),"")))</f>
        <v/>
      </c>
      <c r="R655" s="27" t="str">
        <f aca="false">IFERROR(IF(ISNUMBER($Q655),$Q655*IF($E655="",1,$E655),""),"")</f>
        <v/>
      </c>
      <c r="S655" s="28" t="str">
        <f aca="false">IFERROR(IF($P655="au nombre",IF(N(INDEX(Règles!$D$5:$D$17,MATCH($O655,Règles!$A$5:$A$17,0)))&gt;0,IF($E655="",1,$E655)/INDEX(Règles!$D$5:$D$17,MATCH($O655,Règles!$A$5:$A$17,0)),""),IF($P655="au prix",IF(AND(ISNUMBER($R655),N(INDEX(Règles!$E$5:$E$17,MATCH($O655,Règles!$A$5:$A$17,0)))&gt;0),$R655/INDEX(Règles!$E$5:$E$17,MATCH($O655,Règles!$A$5:$A$17,0)),""),IF(OR($P655="ne compte pas",$P655="absence"),0,""))),"")</f>
        <v/>
      </c>
      <c r="T655" s="26" t="n">
        <f aca="false">IF(AND(ISNUMBER($A655),$B655&lt;&gt;"",$G655&lt;&gt;"",$P655&lt;&gt;"absence"),1,0)</f>
        <v>0</v>
      </c>
      <c r="U655" s="26" t="n">
        <f aca="false">IF($T655=1,IF(COUNTIFS($B$2:$B655,$B655,$A$2:$A655,$A655,$T$2:$T655,1)=1,1,0),0)</f>
        <v>0</v>
      </c>
      <c r="V655" s="29" t="str">
        <f aca="false">IF(AND($A655="",$B655="",$G655=""),"",IF(NOT(ISNUMBER($A655)),"Date manquante ou non reconnue",IF($B655="","Technicien manquant",IF(COUNTIF(Production!$A$7:$A$21,$B655)=0,"Technicien absent de la liste (onglet Production)",IF($G655="","Code BPU manquant (colonne G)",IF($O655="?","Code BPU inconnu (onglet Prestations)",IF($P655="?","Catégorie inconnue (onglet Règles)",IF(AND($E655&lt;&gt;"",NOT(ISNUMBER($E655))),"Quantité non reconnue",IF(AND($P655="au prix",NOT(ISNUMBER($Q655))),"Prix sur devis à saisir (colonne I)",IF($S655="","Règle à compléter (onglet Règles)",""))))))))))</f>
        <v/>
      </c>
    </row>
    <row r="656" customFormat="false" ht="15" hidden="false" customHeight="false" outlineLevel="0" collapsed="false">
      <c r="A656" s="23"/>
      <c r="I656" s="24"/>
      <c r="J656" s="24"/>
      <c r="N656" s="25"/>
      <c r="O656" s="26" t="str">
        <f aca="false">IF($G656="","",IFERROR(INDEX(Prestations!$F$5:$F$256,MATCH($G656,Prestations!$B$5:$B$256,0)),"?"))</f>
        <v/>
      </c>
      <c r="P656" s="26" t="str">
        <f aca="false">IF($O656="","",IF($O656="?","?",IFERROR(INDEX(Règles!$C$5:$C$17,MATCH($O656,Règles!$A$5:$A$17,0)),"?")))</f>
        <v/>
      </c>
      <c r="Q656" s="27" t="str">
        <f aca="false">IF($G656="","",IF(ISNUMBER($I656),$I656,IFERROR(IF(ISNUMBER(INDEX(Prestations!$E$5:$E$256,MATCH($G656,Prestations!$B$5:$B$256,0))),INDEX(Prestations!$E$5:$E$256,MATCH($G656,Prestations!$B$5:$B$256,0)),""),"")))</f>
        <v/>
      </c>
      <c r="R656" s="27" t="str">
        <f aca="false">IFERROR(IF(ISNUMBER($Q656),$Q656*IF($E656="",1,$E656),""),"")</f>
        <v/>
      </c>
      <c r="S656" s="28" t="str">
        <f aca="false">IFERROR(IF($P656="au nombre",IF(N(INDEX(Règles!$D$5:$D$17,MATCH($O656,Règles!$A$5:$A$17,0)))&gt;0,IF($E656="",1,$E656)/INDEX(Règles!$D$5:$D$17,MATCH($O656,Règles!$A$5:$A$17,0)),""),IF($P656="au prix",IF(AND(ISNUMBER($R656),N(INDEX(Règles!$E$5:$E$17,MATCH($O656,Règles!$A$5:$A$17,0)))&gt;0),$R656/INDEX(Règles!$E$5:$E$17,MATCH($O656,Règles!$A$5:$A$17,0)),""),IF(OR($P656="ne compte pas",$P656="absence"),0,""))),"")</f>
        <v/>
      </c>
      <c r="T656" s="26" t="n">
        <f aca="false">IF(AND(ISNUMBER($A656),$B656&lt;&gt;"",$G656&lt;&gt;"",$P656&lt;&gt;"absence"),1,0)</f>
        <v>0</v>
      </c>
      <c r="U656" s="26" t="n">
        <f aca="false">IF($T656=1,IF(COUNTIFS($B$2:$B656,$B656,$A$2:$A656,$A656,$T$2:$T656,1)=1,1,0),0)</f>
        <v>0</v>
      </c>
      <c r="V656" s="29" t="str">
        <f aca="false">IF(AND($A656="",$B656="",$G656=""),"",IF(NOT(ISNUMBER($A656)),"Date manquante ou non reconnue",IF($B656="","Technicien manquant",IF(COUNTIF(Production!$A$7:$A$21,$B656)=0,"Technicien absent de la liste (onglet Production)",IF($G656="","Code BPU manquant (colonne G)",IF($O656="?","Code BPU inconnu (onglet Prestations)",IF($P656="?","Catégorie inconnue (onglet Règles)",IF(AND($E656&lt;&gt;"",NOT(ISNUMBER($E656))),"Quantité non reconnue",IF(AND($P656="au prix",NOT(ISNUMBER($Q656))),"Prix sur devis à saisir (colonne I)",IF($S656="","Règle à compléter (onglet Règles)",""))))))))))</f>
        <v/>
      </c>
    </row>
    <row r="657" customFormat="false" ht="15" hidden="false" customHeight="false" outlineLevel="0" collapsed="false">
      <c r="A657" s="23"/>
      <c r="I657" s="24"/>
      <c r="J657" s="24"/>
      <c r="N657" s="25"/>
      <c r="O657" s="26" t="str">
        <f aca="false">IF($G657="","",IFERROR(INDEX(Prestations!$F$5:$F$256,MATCH($G657,Prestations!$B$5:$B$256,0)),"?"))</f>
        <v/>
      </c>
      <c r="P657" s="26" t="str">
        <f aca="false">IF($O657="","",IF($O657="?","?",IFERROR(INDEX(Règles!$C$5:$C$17,MATCH($O657,Règles!$A$5:$A$17,0)),"?")))</f>
        <v/>
      </c>
      <c r="Q657" s="27" t="str">
        <f aca="false">IF($G657="","",IF(ISNUMBER($I657),$I657,IFERROR(IF(ISNUMBER(INDEX(Prestations!$E$5:$E$256,MATCH($G657,Prestations!$B$5:$B$256,0))),INDEX(Prestations!$E$5:$E$256,MATCH($G657,Prestations!$B$5:$B$256,0)),""),"")))</f>
        <v/>
      </c>
      <c r="R657" s="27" t="str">
        <f aca="false">IFERROR(IF(ISNUMBER($Q657),$Q657*IF($E657="",1,$E657),""),"")</f>
        <v/>
      </c>
      <c r="S657" s="28" t="str">
        <f aca="false">IFERROR(IF($P657="au nombre",IF(N(INDEX(Règles!$D$5:$D$17,MATCH($O657,Règles!$A$5:$A$17,0)))&gt;0,IF($E657="",1,$E657)/INDEX(Règles!$D$5:$D$17,MATCH($O657,Règles!$A$5:$A$17,0)),""),IF($P657="au prix",IF(AND(ISNUMBER($R657),N(INDEX(Règles!$E$5:$E$17,MATCH($O657,Règles!$A$5:$A$17,0)))&gt;0),$R657/INDEX(Règles!$E$5:$E$17,MATCH($O657,Règles!$A$5:$A$17,0)),""),IF(OR($P657="ne compte pas",$P657="absence"),0,""))),"")</f>
        <v/>
      </c>
      <c r="T657" s="26" t="n">
        <f aca="false">IF(AND(ISNUMBER($A657),$B657&lt;&gt;"",$G657&lt;&gt;"",$P657&lt;&gt;"absence"),1,0)</f>
        <v>0</v>
      </c>
      <c r="U657" s="26" t="n">
        <f aca="false">IF($T657=1,IF(COUNTIFS($B$2:$B657,$B657,$A$2:$A657,$A657,$T$2:$T657,1)=1,1,0),0)</f>
        <v>0</v>
      </c>
      <c r="V657" s="29" t="str">
        <f aca="false">IF(AND($A657="",$B657="",$G657=""),"",IF(NOT(ISNUMBER($A657)),"Date manquante ou non reconnue",IF($B657="","Technicien manquant",IF(COUNTIF(Production!$A$7:$A$21,$B657)=0,"Technicien absent de la liste (onglet Production)",IF($G657="","Code BPU manquant (colonne G)",IF($O657="?","Code BPU inconnu (onglet Prestations)",IF($P657="?","Catégorie inconnue (onglet Règles)",IF(AND($E657&lt;&gt;"",NOT(ISNUMBER($E657))),"Quantité non reconnue",IF(AND($P657="au prix",NOT(ISNUMBER($Q657))),"Prix sur devis à saisir (colonne I)",IF($S657="","Règle à compléter (onglet Règles)",""))))))))))</f>
        <v/>
      </c>
    </row>
    <row r="658" customFormat="false" ht="15" hidden="false" customHeight="false" outlineLevel="0" collapsed="false">
      <c r="A658" s="23"/>
      <c r="I658" s="24"/>
      <c r="J658" s="24"/>
      <c r="N658" s="25"/>
      <c r="O658" s="26" t="str">
        <f aca="false">IF($G658="","",IFERROR(INDEX(Prestations!$F$5:$F$256,MATCH($G658,Prestations!$B$5:$B$256,0)),"?"))</f>
        <v/>
      </c>
      <c r="P658" s="26" t="str">
        <f aca="false">IF($O658="","",IF($O658="?","?",IFERROR(INDEX(Règles!$C$5:$C$17,MATCH($O658,Règles!$A$5:$A$17,0)),"?")))</f>
        <v/>
      </c>
      <c r="Q658" s="27" t="str">
        <f aca="false">IF($G658="","",IF(ISNUMBER($I658),$I658,IFERROR(IF(ISNUMBER(INDEX(Prestations!$E$5:$E$256,MATCH($G658,Prestations!$B$5:$B$256,0))),INDEX(Prestations!$E$5:$E$256,MATCH($G658,Prestations!$B$5:$B$256,0)),""),"")))</f>
        <v/>
      </c>
      <c r="R658" s="27" t="str">
        <f aca="false">IFERROR(IF(ISNUMBER($Q658),$Q658*IF($E658="",1,$E658),""),"")</f>
        <v/>
      </c>
      <c r="S658" s="28" t="str">
        <f aca="false">IFERROR(IF($P658="au nombre",IF(N(INDEX(Règles!$D$5:$D$17,MATCH($O658,Règles!$A$5:$A$17,0)))&gt;0,IF($E658="",1,$E658)/INDEX(Règles!$D$5:$D$17,MATCH($O658,Règles!$A$5:$A$17,0)),""),IF($P658="au prix",IF(AND(ISNUMBER($R658),N(INDEX(Règles!$E$5:$E$17,MATCH($O658,Règles!$A$5:$A$17,0)))&gt;0),$R658/INDEX(Règles!$E$5:$E$17,MATCH($O658,Règles!$A$5:$A$17,0)),""),IF(OR($P658="ne compte pas",$P658="absence"),0,""))),"")</f>
        <v/>
      </c>
      <c r="T658" s="26" t="n">
        <f aca="false">IF(AND(ISNUMBER($A658),$B658&lt;&gt;"",$G658&lt;&gt;"",$P658&lt;&gt;"absence"),1,0)</f>
        <v>0</v>
      </c>
      <c r="U658" s="26" t="n">
        <f aca="false">IF($T658=1,IF(COUNTIFS($B$2:$B658,$B658,$A$2:$A658,$A658,$T$2:$T658,1)=1,1,0),0)</f>
        <v>0</v>
      </c>
      <c r="V658" s="29" t="str">
        <f aca="false">IF(AND($A658="",$B658="",$G658=""),"",IF(NOT(ISNUMBER($A658)),"Date manquante ou non reconnue",IF($B658="","Technicien manquant",IF(COUNTIF(Production!$A$7:$A$21,$B658)=0,"Technicien absent de la liste (onglet Production)",IF($G658="","Code BPU manquant (colonne G)",IF($O658="?","Code BPU inconnu (onglet Prestations)",IF($P658="?","Catégorie inconnue (onglet Règles)",IF(AND($E658&lt;&gt;"",NOT(ISNUMBER($E658))),"Quantité non reconnue",IF(AND($P658="au prix",NOT(ISNUMBER($Q658))),"Prix sur devis à saisir (colonne I)",IF($S658="","Règle à compléter (onglet Règles)",""))))))))))</f>
        <v/>
      </c>
    </row>
    <row r="659" customFormat="false" ht="15" hidden="false" customHeight="false" outlineLevel="0" collapsed="false">
      <c r="A659" s="23"/>
      <c r="I659" s="24"/>
      <c r="J659" s="24"/>
      <c r="N659" s="25"/>
      <c r="O659" s="26" t="str">
        <f aca="false">IF($G659="","",IFERROR(INDEX(Prestations!$F$5:$F$256,MATCH($G659,Prestations!$B$5:$B$256,0)),"?"))</f>
        <v/>
      </c>
      <c r="P659" s="26" t="str">
        <f aca="false">IF($O659="","",IF($O659="?","?",IFERROR(INDEX(Règles!$C$5:$C$17,MATCH($O659,Règles!$A$5:$A$17,0)),"?")))</f>
        <v/>
      </c>
      <c r="Q659" s="27" t="str">
        <f aca="false">IF($G659="","",IF(ISNUMBER($I659),$I659,IFERROR(IF(ISNUMBER(INDEX(Prestations!$E$5:$E$256,MATCH($G659,Prestations!$B$5:$B$256,0))),INDEX(Prestations!$E$5:$E$256,MATCH($G659,Prestations!$B$5:$B$256,0)),""),"")))</f>
        <v/>
      </c>
      <c r="R659" s="27" t="str">
        <f aca="false">IFERROR(IF(ISNUMBER($Q659),$Q659*IF($E659="",1,$E659),""),"")</f>
        <v/>
      </c>
      <c r="S659" s="28" t="str">
        <f aca="false">IFERROR(IF($P659="au nombre",IF(N(INDEX(Règles!$D$5:$D$17,MATCH($O659,Règles!$A$5:$A$17,0)))&gt;0,IF($E659="",1,$E659)/INDEX(Règles!$D$5:$D$17,MATCH($O659,Règles!$A$5:$A$17,0)),""),IF($P659="au prix",IF(AND(ISNUMBER($R659),N(INDEX(Règles!$E$5:$E$17,MATCH($O659,Règles!$A$5:$A$17,0)))&gt;0),$R659/INDEX(Règles!$E$5:$E$17,MATCH($O659,Règles!$A$5:$A$17,0)),""),IF(OR($P659="ne compte pas",$P659="absence"),0,""))),"")</f>
        <v/>
      </c>
      <c r="T659" s="26" t="n">
        <f aca="false">IF(AND(ISNUMBER($A659),$B659&lt;&gt;"",$G659&lt;&gt;"",$P659&lt;&gt;"absence"),1,0)</f>
        <v>0</v>
      </c>
      <c r="U659" s="26" t="n">
        <f aca="false">IF($T659=1,IF(COUNTIFS($B$2:$B659,$B659,$A$2:$A659,$A659,$T$2:$T659,1)=1,1,0),0)</f>
        <v>0</v>
      </c>
      <c r="V659" s="29" t="str">
        <f aca="false">IF(AND($A659="",$B659="",$G659=""),"",IF(NOT(ISNUMBER($A659)),"Date manquante ou non reconnue",IF($B659="","Technicien manquant",IF(COUNTIF(Production!$A$7:$A$21,$B659)=0,"Technicien absent de la liste (onglet Production)",IF($G659="","Code BPU manquant (colonne G)",IF($O659="?","Code BPU inconnu (onglet Prestations)",IF($P659="?","Catégorie inconnue (onglet Règles)",IF(AND($E659&lt;&gt;"",NOT(ISNUMBER($E659))),"Quantité non reconnue",IF(AND($P659="au prix",NOT(ISNUMBER($Q659))),"Prix sur devis à saisir (colonne I)",IF($S659="","Règle à compléter (onglet Règles)",""))))))))))</f>
        <v/>
      </c>
    </row>
    <row r="660" customFormat="false" ht="15" hidden="false" customHeight="false" outlineLevel="0" collapsed="false">
      <c r="A660" s="23"/>
      <c r="I660" s="24"/>
      <c r="J660" s="24"/>
      <c r="N660" s="25"/>
      <c r="O660" s="26" t="str">
        <f aca="false">IF($G660="","",IFERROR(INDEX(Prestations!$F$5:$F$256,MATCH($G660,Prestations!$B$5:$B$256,0)),"?"))</f>
        <v/>
      </c>
      <c r="P660" s="26" t="str">
        <f aca="false">IF($O660="","",IF($O660="?","?",IFERROR(INDEX(Règles!$C$5:$C$17,MATCH($O660,Règles!$A$5:$A$17,0)),"?")))</f>
        <v/>
      </c>
      <c r="Q660" s="27" t="str">
        <f aca="false">IF($G660="","",IF(ISNUMBER($I660),$I660,IFERROR(IF(ISNUMBER(INDEX(Prestations!$E$5:$E$256,MATCH($G660,Prestations!$B$5:$B$256,0))),INDEX(Prestations!$E$5:$E$256,MATCH($G660,Prestations!$B$5:$B$256,0)),""),"")))</f>
        <v/>
      </c>
      <c r="R660" s="27" t="str">
        <f aca="false">IFERROR(IF(ISNUMBER($Q660),$Q660*IF($E660="",1,$E660),""),"")</f>
        <v/>
      </c>
      <c r="S660" s="28" t="str">
        <f aca="false">IFERROR(IF($P660="au nombre",IF(N(INDEX(Règles!$D$5:$D$17,MATCH($O660,Règles!$A$5:$A$17,0)))&gt;0,IF($E660="",1,$E660)/INDEX(Règles!$D$5:$D$17,MATCH($O660,Règles!$A$5:$A$17,0)),""),IF($P660="au prix",IF(AND(ISNUMBER($R660),N(INDEX(Règles!$E$5:$E$17,MATCH($O660,Règles!$A$5:$A$17,0)))&gt;0),$R660/INDEX(Règles!$E$5:$E$17,MATCH($O660,Règles!$A$5:$A$17,0)),""),IF(OR($P660="ne compte pas",$P660="absence"),0,""))),"")</f>
        <v/>
      </c>
      <c r="T660" s="26" t="n">
        <f aca="false">IF(AND(ISNUMBER($A660),$B660&lt;&gt;"",$G660&lt;&gt;"",$P660&lt;&gt;"absence"),1,0)</f>
        <v>0</v>
      </c>
      <c r="U660" s="26" t="n">
        <f aca="false">IF($T660=1,IF(COUNTIFS($B$2:$B660,$B660,$A$2:$A660,$A660,$T$2:$T660,1)=1,1,0),0)</f>
        <v>0</v>
      </c>
      <c r="V660" s="29" t="str">
        <f aca="false">IF(AND($A660="",$B660="",$G660=""),"",IF(NOT(ISNUMBER($A660)),"Date manquante ou non reconnue",IF($B660="","Technicien manquant",IF(COUNTIF(Production!$A$7:$A$21,$B660)=0,"Technicien absent de la liste (onglet Production)",IF($G660="","Code BPU manquant (colonne G)",IF($O660="?","Code BPU inconnu (onglet Prestations)",IF($P660="?","Catégorie inconnue (onglet Règles)",IF(AND($E660&lt;&gt;"",NOT(ISNUMBER($E660))),"Quantité non reconnue",IF(AND($P660="au prix",NOT(ISNUMBER($Q660))),"Prix sur devis à saisir (colonne I)",IF($S660="","Règle à compléter (onglet Règles)",""))))))))))</f>
        <v/>
      </c>
    </row>
    <row r="661" customFormat="false" ht="15" hidden="false" customHeight="false" outlineLevel="0" collapsed="false">
      <c r="A661" s="23"/>
      <c r="I661" s="24"/>
      <c r="J661" s="24"/>
      <c r="N661" s="25"/>
      <c r="O661" s="26" t="str">
        <f aca="false">IF($G661="","",IFERROR(INDEX(Prestations!$F$5:$F$256,MATCH($G661,Prestations!$B$5:$B$256,0)),"?"))</f>
        <v/>
      </c>
      <c r="P661" s="26" t="str">
        <f aca="false">IF($O661="","",IF($O661="?","?",IFERROR(INDEX(Règles!$C$5:$C$17,MATCH($O661,Règles!$A$5:$A$17,0)),"?")))</f>
        <v/>
      </c>
      <c r="Q661" s="27" t="str">
        <f aca="false">IF($G661="","",IF(ISNUMBER($I661),$I661,IFERROR(IF(ISNUMBER(INDEX(Prestations!$E$5:$E$256,MATCH($G661,Prestations!$B$5:$B$256,0))),INDEX(Prestations!$E$5:$E$256,MATCH($G661,Prestations!$B$5:$B$256,0)),""),"")))</f>
        <v/>
      </c>
      <c r="R661" s="27" t="str">
        <f aca="false">IFERROR(IF(ISNUMBER($Q661),$Q661*IF($E661="",1,$E661),""),"")</f>
        <v/>
      </c>
      <c r="S661" s="28" t="str">
        <f aca="false">IFERROR(IF($P661="au nombre",IF(N(INDEX(Règles!$D$5:$D$17,MATCH($O661,Règles!$A$5:$A$17,0)))&gt;0,IF($E661="",1,$E661)/INDEX(Règles!$D$5:$D$17,MATCH($O661,Règles!$A$5:$A$17,0)),""),IF($P661="au prix",IF(AND(ISNUMBER($R661),N(INDEX(Règles!$E$5:$E$17,MATCH($O661,Règles!$A$5:$A$17,0)))&gt;0),$R661/INDEX(Règles!$E$5:$E$17,MATCH($O661,Règles!$A$5:$A$17,0)),""),IF(OR($P661="ne compte pas",$P661="absence"),0,""))),"")</f>
        <v/>
      </c>
      <c r="T661" s="26" t="n">
        <f aca="false">IF(AND(ISNUMBER($A661),$B661&lt;&gt;"",$G661&lt;&gt;"",$P661&lt;&gt;"absence"),1,0)</f>
        <v>0</v>
      </c>
      <c r="U661" s="26" t="n">
        <f aca="false">IF($T661=1,IF(COUNTIFS($B$2:$B661,$B661,$A$2:$A661,$A661,$T$2:$T661,1)=1,1,0),0)</f>
        <v>0</v>
      </c>
      <c r="V661" s="29" t="str">
        <f aca="false">IF(AND($A661="",$B661="",$G661=""),"",IF(NOT(ISNUMBER($A661)),"Date manquante ou non reconnue",IF($B661="","Technicien manquant",IF(COUNTIF(Production!$A$7:$A$21,$B661)=0,"Technicien absent de la liste (onglet Production)",IF($G661="","Code BPU manquant (colonne G)",IF($O661="?","Code BPU inconnu (onglet Prestations)",IF($P661="?","Catégorie inconnue (onglet Règles)",IF(AND($E661&lt;&gt;"",NOT(ISNUMBER($E661))),"Quantité non reconnue",IF(AND($P661="au prix",NOT(ISNUMBER($Q661))),"Prix sur devis à saisir (colonne I)",IF($S661="","Règle à compléter (onglet Règles)",""))))))))))</f>
        <v/>
      </c>
    </row>
    <row r="662" customFormat="false" ht="15" hidden="false" customHeight="false" outlineLevel="0" collapsed="false">
      <c r="A662" s="23"/>
      <c r="I662" s="24"/>
      <c r="J662" s="24"/>
      <c r="N662" s="25"/>
      <c r="O662" s="26" t="str">
        <f aca="false">IF($G662="","",IFERROR(INDEX(Prestations!$F$5:$F$256,MATCH($G662,Prestations!$B$5:$B$256,0)),"?"))</f>
        <v/>
      </c>
      <c r="P662" s="26" t="str">
        <f aca="false">IF($O662="","",IF($O662="?","?",IFERROR(INDEX(Règles!$C$5:$C$17,MATCH($O662,Règles!$A$5:$A$17,0)),"?")))</f>
        <v/>
      </c>
      <c r="Q662" s="27" t="str">
        <f aca="false">IF($G662="","",IF(ISNUMBER($I662),$I662,IFERROR(IF(ISNUMBER(INDEX(Prestations!$E$5:$E$256,MATCH($G662,Prestations!$B$5:$B$256,0))),INDEX(Prestations!$E$5:$E$256,MATCH($G662,Prestations!$B$5:$B$256,0)),""),"")))</f>
        <v/>
      </c>
      <c r="R662" s="27" t="str">
        <f aca="false">IFERROR(IF(ISNUMBER($Q662),$Q662*IF($E662="",1,$E662),""),"")</f>
        <v/>
      </c>
      <c r="S662" s="28" t="str">
        <f aca="false">IFERROR(IF($P662="au nombre",IF(N(INDEX(Règles!$D$5:$D$17,MATCH($O662,Règles!$A$5:$A$17,0)))&gt;0,IF($E662="",1,$E662)/INDEX(Règles!$D$5:$D$17,MATCH($O662,Règles!$A$5:$A$17,0)),""),IF($P662="au prix",IF(AND(ISNUMBER($R662),N(INDEX(Règles!$E$5:$E$17,MATCH($O662,Règles!$A$5:$A$17,0)))&gt;0),$R662/INDEX(Règles!$E$5:$E$17,MATCH($O662,Règles!$A$5:$A$17,0)),""),IF(OR($P662="ne compte pas",$P662="absence"),0,""))),"")</f>
        <v/>
      </c>
      <c r="T662" s="26" t="n">
        <f aca="false">IF(AND(ISNUMBER($A662),$B662&lt;&gt;"",$G662&lt;&gt;"",$P662&lt;&gt;"absence"),1,0)</f>
        <v>0</v>
      </c>
      <c r="U662" s="26" t="n">
        <f aca="false">IF($T662=1,IF(COUNTIFS($B$2:$B662,$B662,$A$2:$A662,$A662,$T$2:$T662,1)=1,1,0),0)</f>
        <v>0</v>
      </c>
      <c r="V662" s="29" t="str">
        <f aca="false">IF(AND($A662="",$B662="",$G662=""),"",IF(NOT(ISNUMBER($A662)),"Date manquante ou non reconnue",IF($B662="","Technicien manquant",IF(COUNTIF(Production!$A$7:$A$21,$B662)=0,"Technicien absent de la liste (onglet Production)",IF($G662="","Code BPU manquant (colonne G)",IF($O662="?","Code BPU inconnu (onglet Prestations)",IF($P662="?","Catégorie inconnue (onglet Règles)",IF(AND($E662&lt;&gt;"",NOT(ISNUMBER($E662))),"Quantité non reconnue",IF(AND($P662="au prix",NOT(ISNUMBER($Q662))),"Prix sur devis à saisir (colonne I)",IF($S662="","Règle à compléter (onglet Règles)",""))))))))))</f>
        <v/>
      </c>
    </row>
    <row r="663" customFormat="false" ht="15" hidden="false" customHeight="false" outlineLevel="0" collapsed="false">
      <c r="A663" s="23"/>
      <c r="I663" s="24"/>
      <c r="J663" s="24"/>
      <c r="N663" s="25"/>
      <c r="O663" s="26" t="str">
        <f aca="false">IF($G663="","",IFERROR(INDEX(Prestations!$F$5:$F$256,MATCH($G663,Prestations!$B$5:$B$256,0)),"?"))</f>
        <v/>
      </c>
      <c r="P663" s="26" t="str">
        <f aca="false">IF($O663="","",IF($O663="?","?",IFERROR(INDEX(Règles!$C$5:$C$17,MATCH($O663,Règles!$A$5:$A$17,0)),"?")))</f>
        <v/>
      </c>
      <c r="Q663" s="27" t="str">
        <f aca="false">IF($G663="","",IF(ISNUMBER($I663),$I663,IFERROR(IF(ISNUMBER(INDEX(Prestations!$E$5:$E$256,MATCH($G663,Prestations!$B$5:$B$256,0))),INDEX(Prestations!$E$5:$E$256,MATCH($G663,Prestations!$B$5:$B$256,0)),""),"")))</f>
        <v/>
      </c>
      <c r="R663" s="27" t="str">
        <f aca="false">IFERROR(IF(ISNUMBER($Q663),$Q663*IF($E663="",1,$E663),""),"")</f>
        <v/>
      </c>
      <c r="S663" s="28" t="str">
        <f aca="false">IFERROR(IF($P663="au nombre",IF(N(INDEX(Règles!$D$5:$D$17,MATCH($O663,Règles!$A$5:$A$17,0)))&gt;0,IF($E663="",1,$E663)/INDEX(Règles!$D$5:$D$17,MATCH($O663,Règles!$A$5:$A$17,0)),""),IF($P663="au prix",IF(AND(ISNUMBER($R663),N(INDEX(Règles!$E$5:$E$17,MATCH($O663,Règles!$A$5:$A$17,0)))&gt;0),$R663/INDEX(Règles!$E$5:$E$17,MATCH($O663,Règles!$A$5:$A$17,0)),""),IF(OR($P663="ne compte pas",$P663="absence"),0,""))),"")</f>
        <v/>
      </c>
      <c r="T663" s="26" t="n">
        <f aca="false">IF(AND(ISNUMBER($A663),$B663&lt;&gt;"",$G663&lt;&gt;"",$P663&lt;&gt;"absence"),1,0)</f>
        <v>0</v>
      </c>
      <c r="U663" s="26" t="n">
        <f aca="false">IF($T663=1,IF(COUNTIFS($B$2:$B663,$B663,$A$2:$A663,$A663,$T$2:$T663,1)=1,1,0),0)</f>
        <v>0</v>
      </c>
      <c r="V663" s="29" t="str">
        <f aca="false">IF(AND($A663="",$B663="",$G663=""),"",IF(NOT(ISNUMBER($A663)),"Date manquante ou non reconnue",IF($B663="","Technicien manquant",IF(COUNTIF(Production!$A$7:$A$21,$B663)=0,"Technicien absent de la liste (onglet Production)",IF($G663="","Code BPU manquant (colonne G)",IF($O663="?","Code BPU inconnu (onglet Prestations)",IF($P663="?","Catégorie inconnue (onglet Règles)",IF(AND($E663&lt;&gt;"",NOT(ISNUMBER($E663))),"Quantité non reconnue",IF(AND($P663="au prix",NOT(ISNUMBER($Q663))),"Prix sur devis à saisir (colonne I)",IF($S663="","Règle à compléter (onglet Règles)",""))))))))))</f>
        <v/>
      </c>
    </row>
    <row r="664" customFormat="false" ht="15" hidden="false" customHeight="false" outlineLevel="0" collapsed="false">
      <c r="A664" s="23"/>
      <c r="I664" s="24"/>
      <c r="J664" s="24"/>
      <c r="N664" s="25"/>
      <c r="O664" s="26" t="str">
        <f aca="false">IF($G664="","",IFERROR(INDEX(Prestations!$F$5:$F$256,MATCH($G664,Prestations!$B$5:$B$256,0)),"?"))</f>
        <v/>
      </c>
      <c r="P664" s="26" t="str">
        <f aca="false">IF($O664="","",IF($O664="?","?",IFERROR(INDEX(Règles!$C$5:$C$17,MATCH($O664,Règles!$A$5:$A$17,0)),"?")))</f>
        <v/>
      </c>
      <c r="Q664" s="27" t="str">
        <f aca="false">IF($G664="","",IF(ISNUMBER($I664),$I664,IFERROR(IF(ISNUMBER(INDEX(Prestations!$E$5:$E$256,MATCH($G664,Prestations!$B$5:$B$256,0))),INDEX(Prestations!$E$5:$E$256,MATCH($G664,Prestations!$B$5:$B$256,0)),""),"")))</f>
        <v/>
      </c>
      <c r="R664" s="27" t="str">
        <f aca="false">IFERROR(IF(ISNUMBER($Q664),$Q664*IF($E664="",1,$E664),""),"")</f>
        <v/>
      </c>
      <c r="S664" s="28" t="str">
        <f aca="false">IFERROR(IF($P664="au nombre",IF(N(INDEX(Règles!$D$5:$D$17,MATCH($O664,Règles!$A$5:$A$17,0)))&gt;0,IF($E664="",1,$E664)/INDEX(Règles!$D$5:$D$17,MATCH($O664,Règles!$A$5:$A$17,0)),""),IF($P664="au prix",IF(AND(ISNUMBER($R664),N(INDEX(Règles!$E$5:$E$17,MATCH($O664,Règles!$A$5:$A$17,0)))&gt;0),$R664/INDEX(Règles!$E$5:$E$17,MATCH($O664,Règles!$A$5:$A$17,0)),""),IF(OR($P664="ne compte pas",$P664="absence"),0,""))),"")</f>
        <v/>
      </c>
      <c r="T664" s="26" t="n">
        <f aca="false">IF(AND(ISNUMBER($A664),$B664&lt;&gt;"",$G664&lt;&gt;"",$P664&lt;&gt;"absence"),1,0)</f>
        <v>0</v>
      </c>
      <c r="U664" s="26" t="n">
        <f aca="false">IF($T664=1,IF(COUNTIFS($B$2:$B664,$B664,$A$2:$A664,$A664,$T$2:$T664,1)=1,1,0),0)</f>
        <v>0</v>
      </c>
      <c r="V664" s="29" t="str">
        <f aca="false">IF(AND($A664="",$B664="",$G664=""),"",IF(NOT(ISNUMBER($A664)),"Date manquante ou non reconnue",IF($B664="","Technicien manquant",IF(COUNTIF(Production!$A$7:$A$21,$B664)=0,"Technicien absent de la liste (onglet Production)",IF($G664="","Code BPU manquant (colonne G)",IF($O664="?","Code BPU inconnu (onglet Prestations)",IF($P664="?","Catégorie inconnue (onglet Règles)",IF(AND($E664&lt;&gt;"",NOT(ISNUMBER($E664))),"Quantité non reconnue",IF(AND($P664="au prix",NOT(ISNUMBER($Q664))),"Prix sur devis à saisir (colonne I)",IF($S664="","Règle à compléter (onglet Règles)",""))))))))))</f>
        <v/>
      </c>
    </row>
    <row r="665" customFormat="false" ht="15" hidden="false" customHeight="false" outlineLevel="0" collapsed="false">
      <c r="A665" s="23"/>
      <c r="I665" s="24"/>
      <c r="J665" s="24"/>
      <c r="N665" s="25"/>
      <c r="O665" s="26" t="str">
        <f aca="false">IF($G665="","",IFERROR(INDEX(Prestations!$F$5:$F$256,MATCH($G665,Prestations!$B$5:$B$256,0)),"?"))</f>
        <v/>
      </c>
      <c r="P665" s="26" t="str">
        <f aca="false">IF($O665="","",IF($O665="?","?",IFERROR(INDEX(Règles!$C$5:$C$17,MATCH($O665,Règles!$A$5:$A$17,0)),"?")))</f>
        <v/>
      </c>
      <c r="Q665" s="27" t="str">
        <f aca="false">IF($G665="","",IF(ISNUMBER($I665),$I665,IFERROR(IF(ISNUMBER(INDEX(Prestations!$E$5:$E$256,MATCH($G665,Prestations!$B$5:$B$256,0))),INDEX(Prestations!$E$5:$E$256,MATCH($G665,Prestations!$B$5:$B$256,0)),""),"")))</f>
        <v/>
      </c>
      <c r="R665" s="27" t="str">
        <f aca="false">IFERROR(IF(ISNUMBER($Q665),$Q665*IF($E665="",1,$E665),""),"")</f>
        <v/>
      </c>
      <c r="S665" s="28" t="str">
        <f aca="false">IFERROR(IF($P665="au nombre",IF(N(INDEX(Règles!$D$5:$D$17,MATCH($O665,Règles!$A$5:$A$17,0)))&gt;0,IF($E665="",1,$E665)/INDEX(Règles!$D$5:$D$17,MATCH($O665,Règles!$A$5:$A$17,0)),""),IF($P665="au prix",IF(AND(ISNUMBER($R665),N(INDEX(Règles!$E$5:$E$17,MATCH($O665,Règles!$A$5:$A$17,0)))&gt;0),$R665/INDEX(Règles!$E$5:$E$17,MATCH($O665,Règles!$A$5:$A$17,0)),""),IF(OR($P665="ne compte pas",$P665="absence"),0,""))),"")</f>
        <v/>
      </c>
      <c r="T665" s="26" t="n">
        <f aca="false">IF(AND(ISNUMBER($A665),$B665&lt;&gt;"",$G665&lt;&gt;"",$P665&lt;&gt;"absence"),1,0)</f>
        <v>0</v>
      </c>
      <c r="U665" s="26" t="n">
        <f aca="false">IF($T665=1,IF(COUNTIFS($B$2:$B665,$B665,$A$2:$A665,$A665,$T$2:$T665,1)=1,1,0),0)</f>
        <v>0</v>
      </c>
      <c r="V665" s="29" t="str">
        <f aca="false">IF(AND($A665="",$B665="",$G665=""),"",IF(NOT(ISNUMBER($A665)),"Date manquante ou non reconnue",IF($B665="","Technicien manquant",IF(COUNTIF(Production!$A$7:$A$21,$B665)=0,"Technicien absent de la liste (onglet Production)",IF($G665="","Code BPU manquant (colonne G)",IF($O665="?","Code BPU inconnu (onglet Prestations)",IF($P665="?","Catégorie inconnue (onglet Règles)",IF(AND($E665&lt;&gt;"",NOT(ISNUMBER($E665))),"Quantité non reconnue",IF(AND($P665="au prix",NOT(ISNUMBER($Q665))),"Prix sur devis à saisir (colonne I)",IF($S665="","Règle à compléter (onglet Règles)",""))))))))))</f>
        <v/>
      </c>
    </row>
    <row r="666" customFormat="false" ht="15" hidden="false" customHeight="false" outlineLevel="0" collapsed="false">
      <c r="A666" s="23"/>
      <c r="I666" s="24"/>
      <c r="J666" s="24"/>
      <c r="N666" s="25"/>
      <c r="O666" s="26" t="str">
        <f aca="false">IF($G666="","",IFERROR(INDEX(Prestations!$F$5:$F$256,MATCH($G666,Prestations!$B$5:$B$256,0)),"?"))</f>
        <v/>
      </c>
      <c r="P666" s="26" t="str">
        <f aca="false">IF($O666="","",IF($O666="?","?",IFERROR(INDEX(Règles!$C$5:$C$17,MATCH($O666,Règles!$A$5:$A$17,0)),"?")))</f>
        <v/>
      </c>
      <c r="Q666" s="27" t="str">
        <f aca="false">IF($G666="","",IF(ISNUMBER($I666),$I666,IFERROR(IF(ISNUMBER(INDEX(Prestations!$E$5:$E$256,MATCH($G666,Prestations!$B$5:$B$256,0))),INDEX(Prestations!$E$5:$E$256,MATCH($G666,Prestations!$B$5:$B$256,0)),""),"")))</f>
        <v/>
      </c>
      <c r="R666" s="27" t="str">
        <f aca="false">IFERROR(IF(ISNUMBER($Q666),$Q666*IF($E666="",1,$E666),""),"")</f>
        <v/>
      </c>
      <c r="S666" s="28" t="str">
        <f aca="false">IFERROR(IF($P666="au nombre",IF(N(INDEX(Règles!$D$5:$D$17,MATCH($O666,Règles!$A$5:$A$17,0)))&gt;0,IF($E666="",1,$E666)/INDEX(Règles!$D$5:$D$17,MATCH($O666,Règles!$A$5:$A$17,0)),""),IF($P666="au prix",IF(AND(ISNUMBER($R666),N(INDEX(Règles!$E$5:$E$17,MATCH($O666,Règles!$A$5:$A$17,0)))&gt;0),$R666/INDEX(Règles!$E$5:$E$17,MATCH($O666,Règles!$A$5:$A$17,0)),""),IF(OR($P666="ne compte pas",$P666="absence"),0,""))),"")</f>
        <v/>
      </c>
      <c r="T666" s="26" t="n">
        <f aca="false">IF(AND(ISNUMBER($A666),$B666&lt;&gt;"",$G666&lt;&gt;"",$P666&lt;&gt;"absence"),1,0)</f>
        <v>0</v>
      </c>
      <c r="U666" s="26" t="n">
        <f aca="false">IF($T666=1,IF(COUNTIFS($B$2:$B666,$B666,$A$2:$A666,$A666,$T$2:$T666,1)=1,1,0),0)</f>
        <v>0</v>
      </c>
      <c r="V666" s="29" t="str">
        <f aca="false">IF(AND($A666="",$B666="",$G666=""),"",IF(NOT(ISNUMBER($A666)),"Date manquante ou non reconnue",IF($B666="","Technicien manquant",IF(COUNTIF(Production!$A$7:$A$21,$B666)=0,"Technicien absent de la liste (onglet Production)",IF($G666="","Code BPU manquant (colonne G)",IF($O666="?","Code BPU inconnu (onglet Prestations)",IF($P666="?","Catégorie inconnue (onglet Règles)",IF(AND($E666&lt;&gt;"",NOT(ISNUMBER($E666))),"Quantité non reconnue",IF(AND($P666="au prix",NOT(ISNUMBER($Q666))),"Prix sur devis à saisir (colonne I)",IF($S666="","Règle à compléter (onglet Règles)",""))))))))))</f>
        <v/>
      </c>
    </row>
    <row r="667" customFormat="false" ht="15" hidden="false" customHeight="false" outlineLevel="0" collapsed="false">
      <c r="A667" s="23"/>
      <c r="I667" s="24"/>
      <c r="J667" s="24"/>
      <c r="N667" s="25"/>
      <c r="O667" s="26" t="str">
        <f aca="false">IF($G667="","",IFERROR(INDEX(Prestations!$F$5:$F$256,MATCH($G667,Prestations!$B$5:$B$256,0)),"?"))</f>
        <v/>
      </c>
      <c r="P667" s="26" t="str">
        <f aca="false">IF($O667="","",IF($O667="?","?",IFERROR(INDEX(Règles!$C$5:$C$17,MATCH($O667,Règles!$A$5:$A$17,0)),"?")))</f>
        <v/>
      </c>
      <c r="Q667" s="27" t="str">
        <f aca="false">IF($G667="","",IF(ISNUMBER($I667),$I667,IFERROR(IF(ISNUMBER(INDEX(Prestations!$E$5:$E$256,MATCH($G667,Prestations!$B$5:$B$256,0))),INDEX(Prestations!$E$5:$E$256,MATCH($G667,Prestations!$B$5:$B$256,0)),""),"")))</f>
        <v/>
      </c>
      <c r="R667" s="27" t="str">
        <f aca="false">IFERROR(IF(ISNUMBER($Q667),$Q667*IF($E667="",1,$E667),""),"")</f>
        <v/>
      </c>
      <c r="S667" s="28" t="str">
        <f aca="false">IFERROR(IF($P667="au nombre",IF(N(INDEX(Règles!$D$5:$D$17,MATCH($O667,Règles!$A$5:$A$17,0)))&gt;0,IF($E667="",1,$E667)/INDEX(Règles!$D$5:$D$17,MATCH($O667,Règles!$A$5:$A$17,0)),""),IF($P667="au prix",IF(AND(ISNUMBER($R667),N(INDEX(Règles!$E$5:$E$17,MATCH($O667,Règles!$A$5:$A$17,0)))&gt;0),$R667/INDEX(Règles!$E$5:$E$17,MATCH($O667,Règles!$A$5:$A$17,0)),""),IF(OR($P667="ne compte pas",$P667="absence"),0,""))),"")</f>
        <v/>
      </c>
      <c r="T667" s="26" t="n">
        <f aca="false">IF(AND(ISNUMBER($A667),$B667&lt;&gt;"",$G667&lt;&gt;"",$P667&lt;&gt;"absence"),1,0)</f>
        <v>0</v>
      </c>
      <c r="U667" s="26" t="n">
        <f aca="false">IF($T667=1,IF(COUNTIFS($B$2:$B667,$B667,$A$2:$A667,$A667,$T$2:$T667,1)=1,1,0),0)</f>
        <v>0</v>
      </c>
      <c r="V667" s="29" t="str">
        <f aca="false">IF(AND($A667="",$B667="",$G667=""),"",IF(NOT(ISNUMBER($A667)),"Date manquante ou non reconnue",IF($B667="","Technicien manquant",IF(COUNTIF(Production!$A$7:$A$21,$B667)=0,"Technicien absent de la liste (onglet Production)",IF($G667="","Code BPU manquant (colonne G)",IF($O667="?","Code BPU inconnu (onglet Prestations)",IF($P667="?","Catégorie inconnue (onglet Règles)",IF(AND($E667&lt;&gt;"",NOT(ISNUMBER($E667))),"Quantité non reconnue",IF(AND($P667="au prix",NOT(ISNUMBER($Q667))),"Prix sur devis à saisir (colonne I)",IF($S667="","Règle à compléter (onglet Règles)",""))))))))))</f>
        <v/>
      </c>
    </row>
    <row r="668" customFormat="false" ht="15" hidden="false" customHeight="false" outlineLevel="0" collapsed="false">
      <c r="A668" s="23"/>
      <c r="I668" s="24"/>
      <c r="J668" s="24"/>
      <c r="N668" s="25"/>
      <c r="O668" s="26" t="str">
        <f aca="false">IF($G668="","",IFERROR(INDEX(Prestations!$F$5:$F$256,MATCH($G668,Prestations!$B$5:$B$256,0)),"?"))</f>
        <v/>
      </c>
      <c r="P668" s="26" t="str">
        <f aca="false">IF($O668="","",IF($O668="?","?",IFERROR(INDEX(Règles!$C$5:$C$17,MATCH($O668,Règles!$A$5:$A$17,0)),"?")))</f>
        <v/>
      </c>
      <c r="Q668" s="27" t="str">
        <f aca="false">IF($G668="","",IF(ISNUMBER($I668),$I668,IFERROR(IF(ISNUMBER(INDEX(Prestations!$E$5:$E$256,MATCH($G668,Prestations!$B$5:$B$256,0))),INDEX(Prestations!$E$5:$E$256,MATCH($G668,Prestations!$B$5:$B$256,0)),""),"")))</f>
        <v/>
      </c>
      <c r="R668" s="27" t="str">
        <f aca="false">IFERROR(IF(ISNUMBER($Q668),$Q668*IF($E668="",1,$E668),""),"")</f>
        <v/>
      </c>
      <c r="S668" s="28" t="str">
        <f aca="false">IFERROR(IF($P668="au nombre",IF(N(INDEX(Règles!$D$5:$D$17,MATCH($O668,Règles!$A$5:$A$17,0)))&gt;0,IF($E668="",1,$E668)/INDEX(Règles!$D$5:$D$17,MATCH($O668,Règles!$A$5:$A$17,0)),""),IF($P668="au prix",IF(AND(ISNUMBER($R668),N(INDEX(Règles!$E$5:$E$17,MATCH($O668,Règles!$A$5:$A$17,0)))&gt;0),$R668/INDEX(Règles!$E$5:$E$17,MATCH($O668,Règles!$A$5:$A$17,0)),""),IF(OR($P668="ne compte pas",$P668="absence"),0,""))),"")</f>
        <v/>
      </c>
      <c r="T668" s="26" t="n">
        <f aca="false">IF(AND(ISNUMBER($A668),$B668&lt;&gt;"",$G668&lt;&gt;"",$P668&lt;&gt;"absence"),1,0)</f>
        <v>0</v>
      </c>
      <c r="U668" s="26" t="n">
        <f aca="false">IF($T668=1,IF(COUNTIFS($B$2:$B668,$B668,$A$2:$A668,$A668,$T$2:$T668,1)=1,1,0),0)</f>
        <v>0</v>
      </c>
      <c r="V668" s="29" t="str">
        <f aca="false">IF(AND($A668="",$B668="",$G668=""),"",IF(NOT(ISNUMBER($A668)),"Date manquante ou non reconnue",IF($B668="","Technicien manquant",IF(COUNTIF(Production!$A$7:$A$21,$B668)=0,"Technicien absent de la liste (onglet Production)",IF($G668="","Code BPU manquant (colonne G)",IF($O668="?","Code BPU inconnu (onglet Prestations)",IF($P668="?","Catégorie inconnue (onglet Règles)",IF(AND($E668&lt;&gt;"",NOT(ISNUMBER($E668))),"Quantité non reconnue",IF(AND($P668="au prix",NOT(ISNUMBER($Q668))),"Prix sur devis à saisir (colonne I)",IF($S668="","Règle à compléter (onglet Règles)",""))))))))))</f>
        <v/>
      </c>
    </row>
    <row r="669" customFormat="false" ht="15" hidden="false" customHeight="false" outlineLevel="0" collapsed="false">
      <c r="A669" s="23"/>
      <c r="I669" s="24"/>
      <c r="J669" s="24"/>
      <c r="N669" s="25"/>
      <c r="O669" s="26" t="str">
        <f aca="false">IF($G669="","",IFERROR(INDEX(Prestations!$F$5:$F$256,MATCH($G669,Prestations!$B$5:$B$256,0)),"?"))</f>
        <v/>
      </c>
      <c r="P669" s="26" t="str">
        <f aca="false">IF($O669="","",IF($O669="?","?",IFERROR(INDEX(Règles!$C$5:$C$17,MATCH($O669,Règles!$A$5:$A$17,0)),"?")))</f>
        <v/>
      </c>
      <c r="Q669" s="27" t="str">
        <f aca="false">IF($G669="","",IF(ISNUMBER($I669),$I669,IFERROR(IF(ISNUMBER(INDEX(Prestations!$E$5:$E$256,MATCH($G669,Prestations!$B$5:$B$256,0))),INDEX(Prestations!$E$5:$E$256,MATCH($G669,Prestations!$B$5:$B$256,0)),""),"")))</f>
        <v/>
      </c>
      <c r="R669" s="27" t="str">
        <f aca="false">IFERROR(IF(ISNUMBER($Q669),$Q669*IF($E669="",1,$E669),""),"")</f>
        <v/>
      </c>
      <c r="S669" s="28" t="str">
        <f aca="false">IFERROR(IF($P669="au nombre",IF(N(INDEX(Règles!$D$5:$D$17,MATCH($O669,Règles!$A$5:$A$17,0)))&gt;0,IF($E669="",1,$E669)/INDEX(Règles!$D$5:$D$17,MATCH($O669,Règles!$A$5:$A$17,0)),""),IF($P669="au prix",IF(AND(ISNUMBER($R669),N(INDEX(Règles!$E$5:$E$17,MATCH($O669,Règles!$A$5:$A$17,0)))&gt;0),$R669/INDEX(Règles!$E$5:$E$17,MATCH($O669,Règles!$A$5:$A$17,0)),""),IF(OR($P669="ne compte pas",$P669="absence"),0,""))),"")</f>
        <v/>
      </c>
      <c r="T669" s="26" t="n">
        <f aca="false">IF(AND(ISNUMBER($A669),$B669&lt;&gt;"",$G669&lt;&gt;"",$P669&lt;&gt;"absence"),1,0)</f>
        <v>0</v>
      </c>
      <c r="U669" s="26" t="n">
        <f aca="false">IF($T669=1,IF(COUNTIFS($B$2:$B669,$B669,$A$2:$A669,$A669,$T$2:$T669,1)=1,1,0),0)</f>
        <v>0</v>
      </c>
      <c r="V669" s="29" t="str">
        <f aca="false">IF(AND($A669="",$B669="",$G669=""),"",IF(NOT(ISNUMBER($A669)),"Date manquante ou non reconnue",IF($B669="","Technicien manquant",IF(COUNTIF(Production!$A$7:$A$21,$B669)=0,"Technicien absent de la liste (onglet Production)",IF($G669="","Code BPU manquant (colonne G)",IF($O669="?","Code BPU inconnu (onglet Prestations)",IF($P669="?","Catégorie inconnue (onglet Règles)",IF(AND($E669&lt;&gt;"",NOT(ISNUMBER($E669))),"Quantité non reconnue",IF(AND($P669="au prix",NOT(ISNUMBER($Q669))),"Prix sur devis à saisir (colonne I)",IF($S669="","Règle à compléter (onglet Règles)",""))))))))))</f>
        <v/>
      </c>
    </row>
    <row r="670" customFormat="false" ht="15" hidden="false" customHeight="false" outlineLevel="0" collapsed="false">
      <c r="A670" s="23"/>
      <c r="I670" s="24"/>
      <c r="J670" s="24"/>
      <c r="N670" s="25"/>
      <c r="O670" s="26" t="str">
        <f aca="false">IF($G670="","",IFERROR(INDEX(Prestations!$F$5:$F$256,MATCH($G670,Prestations!$B$5:$B$256,0)),"?"))</f>
        <v/>
      </c>
      <c r="P670" s="26" t="str">
        <f aca="false">IF($O670="","",IF($O670="?","?",IFERROR(INDEX(Règles!$C$5:$C$17,MATCH($O670,Règles!$A$5:$A$17,0)),"?")))</f>
        <v/>
      </c>
      <c r="Q670" s="27" t="str">
        <f aca="false">IF($G670="","",IF(ISNUMBER($I670),$I670,IFERROR(IF(ISNUMBER(INDEX(Prestations!$E$5:$E$256,MATCH($G670,Prestations!$B$5:$B$256,0))),INDEX(Prestations!$E$5:$E$256,MATCH($G670,Prestations!$B$5:$B$256,0)),""),"")))</f>
        <v/>
      </c>
      <c r="R670" s="27" t="str">
        <f aca="false">IFERROR(IF(ISNUMBER($Q670),$Q670*IF($E670="",1,$E670),""),"")</f>
        <v/>
      </c>
      <c r="S670" s="28" t="str">
        <f aca="false">IFERROR(IF($P670="au nombre",IF(N(INDEX(Règles!$D$5:$D$17,MATCH($O670,Règles!$A$5:$A$17,0)))&gt;0,IF($E670="",1,$E670)/INDEX(Règles!$D$5:$D$17,MATCH($O670,Règles!$A$5:$A$17,0)),""),IF($P670="au prix",IF(AND(ISNUMBER($R670),N(INDEX(Règles!$E$5:$E$17,MATCH($O670,Règles!$A$5:$A$17,0)))&gt;0),$R670/INDEX(Règles!$E$5:$E$17,MATCH($O670,Règles!$A$5:$A$17,0)),""),IF(OR($P670="ne compte pas",$P670="absence"),0,""))),"")</f>
        <v/>
      </c>
      <c r="T670" s="26" t="n">
        <f aca="false">IF(AND(ISNUMBER($A670),$B670&lt;&gt;"",$G670&lt;&gt;"",$P670&lt;&gt;"absence"),1,0)</f>
        <v>0</v>
      </c>
      <c r="U670" s="26" t="n">
        <f aca="false">IF($T670=1,IF(COUNTIFS($B$2:$B670,$B670,$A$2:$A670,$A670,$T$2:$T670,1)=1,1,0),0)</f>
        <v>0</v>
      </c>
      <c r="V670" s="29" t="str">
        <f aca="false">IF(AND($A670="",$B670="",$G670=""),"",IF(NOT(ISNUMBER($A670)),"Date manquante ou non reconnue",IF($B670="","Technicien manquant",IF(COUNTIF(Production!$A$7:$A$21,$B670)=0,"Technicien absent de la liste (onglet Production)",IF($G670="","Code BPU manquant (colonne G)",IF($O670="?","Code BPU inconnu (onglet Prestations)",IF($P670="?","Catégorie inconnue (onglet Règles)",IF(AND($E670&lt;&gt;"",NOT(ISNUMBER($E670))),"Quantité non reconnue",IF(AND($P670="au prix",NOT(ISNUMBER($Q670))),"Prix sur devis à saisir (colonne I)",IF($S670="","Règle à compléter (onglet Règles)",""))))))))))</f>
        <v/>
      </c>
    </row>
    <row r="671" customFormat="false" ht="15" hidden="false" customHeight="false" outlineLevel="0" collapsed="false">
      <c r="A671" s="23"/>
      <c r="I671" s="24"/>
      <c r="J671" s="24"/>
      <c r="N671" s="25"/>
      <c r="O671" s="26" t="str">
        <f aca="false">IF($G671="","",IFERROR(INDEX(Prestations!$F$5:$F$256,MATCH($G671,Prestations!$B$5:$B$256,0)),"?"))</f>
        <v/>
      </c>
      <c r="P671" s="26" t="str">
        <f aca="false">IF($O671="","",IF($O671="?","?",IFERROR(INDEX(Règles!$C$5:$C$17,MATCH($O671,Règles!$A$5:$A$17,0)),"?")))</f>
        <v/>
      </c>
      <c r="Q671" s="27" t="str">
        <f aca="false">IF($G671="","",IF(ISNUMBER($I671),$I671,IFERROR(IF(ISNUMBER(INDEX(Prestations!$E$5:$E$256,MATCH($G671,Prestations!$B$5:$B$256,0))),INDEX(Prestations!$E$5:$E$256,MATCH($G671,Prestations!$B$5:$B$256,0)),""),"")))</f>
        <v/>
      </c>
      <c r="R671" s="27" t="str">
        <f aca="false">IFERROR(IF(ISNUMBER($Q671),$Q671*IF($E671="",1,$E671),""),"")</f>
        <v/>
      </c>
      <c r="S671" s="28" t="str">
        <f aca="false">IFERROR(IF($P671="au nombre",IF(N(INDEX(Règles!$D$5:$D$17,MATCH($O671,Règles!$A$5:$A$17,0)))&gt;0,IF($E671="",1,$E671)/INDEX(Règles!$D$5:$D$17,MATCH($O671,Règles!$A$5:$A$17,0)),""),IF($P671="au prix",IF(AND(ISNUMBER($R671),N(INDEX(Règles!$E$5:$E$17,MATCH($O671,Règles!$A$5:$A$17,0)))&gt;0),$R671/INDEX(Règles!$E$5:$E$17,MATCH($O671,Règles!$A$5:$A$17,0)),""),IF(OR($P671="ne compte pas",$P671="absence"),0,""))),"")</f>
        <v/>
      </c>
      <c r="T671" s="26" t="n">
        <f aca="false">IF(AND(ISNUMBER($A671),$B671&lt;&gt;"",$G671&lt;&gt;"",$P671&lt;&gt;"absence"),1,0)</f>
        <v>0</v>
      </c>
      <c r="U671" s="26" t="n">
        <f aca="false">IF($T671=1,IF(COUNTIFS($B$2:$B671,$B671,$A$2:$A671,$A671,$T$2:$T671,1)=1,1,0),0)</f>
        <v>0</v>
      </c>
      <c r="V671" s="29" t="str">
        <f aca="false">IF(AND($A671="",$B671="",$G671=""),"",IF(NOT(ISNUMBER($A671)),"Date manquante ou non reconnue",IF($B671="","Technicien manquant",IF(COUNTIF(Production!$A$7:$A$21,$B671)=0,"Technicien absent de la liste (onglet Production)",IF($G671="","Code BPU manquant (colonne G)",IF($O671="?","Code BPU inconnu (onglet Prestations)",IF($P671="?","Catégorie inconnue (onglet Règles)",IF(AND($E671&lt;&gt;"",NOT(ISNUMBER($E671))),"Quantité non reconnue",IF(AND($P671="au prix",NOT(ISNUMBER($Q671))),"Prix sur devis à saisir (colonne I)",IF($S671="","Règle à compléter (onglet Règles)",""))))))))))</f>
        <v/>
      </c>
    </row>
    <row r="672" customFormat="false" ht="15" hidden="false" customHeight="false" outlineLevel="0" collapsed="false">
      <c r="A672" s="23"/>
      <c r="I672" s="24"/>
      <c r="J672" s="24"/>
      <c r="N672" s="25"/>
      <c r="O672" s="26" t="str">
        <f aca="false">IF($G672="","",IFERROR(INDEX(Prestations!$F$5:$F$256,MATCH($G672,Prestations!$B$5:$B$256,0)),"?"))</f>
        <v/>
      </c>
      <c r="P672" s="26" t="str">
        <f aca="false">IF($O672="","",IF($O672="?","?",IFERROR(INDEX(Règles!$C$5:$C$17,MATCH($O672,Règles!$A$5:$A$17,0)),"?")))</f>
        <v/>
      </c>
      <c r="Q672" s="27" t="str">
        <f aca="false">IF($G672="","",IF(ISNUMBER($I672),$I672,IFERROR(IF(ISNUMBER(INDEX(Prestations!$E$5:$E$256,MATCH($G672,Prestations!$B$5:$B$256,0))),INDEX(Prestations!$E$5:$E$256,MATCH($G672,Prestations!$B$5:$B$256,0)),""),"")))</f>
        <v/>
      </c>
      <c r="R672" s="27" t="str">
        <f aca="false">IFERROR(IF(ISNUMBER($Q672),$Q672*IF($E672="",1,$E672),""),"")</f>
        <v/>
      </c>
      <c r="S672" s="28" t="str">
        <f aca="false">IFERROR(IF($P672="au nombre",IF(N(INDEX(Règles!$D$5:$D$17,MATCH($O672,Règles!$A$5:$A$17,0)))&gt;0,IF($E672="",1,$E672)/INDEX(Règles!$D$5:$D$17,MATCH($O672,Règles!$A$5:$A$17,0)),""),IF($P672="au prix",IF(AND(ISNUMBER($R672),N(INDEX(Règles!$E$5:$E$17,MATCH($O672,Règles!$A$5:$A$17,0)))&gt;0),$R672/INDEX(Règles!$E$5:$E$17,MATCH($O672,Règles!$A$5:$A$17,0)),""),IF(OR($P672="ne compte pas",$P672="absence"),0,""))),"")</f>
        <v/>
      </c>
      <c r="T672" s="26" t="n">
        <f aca="false">IF(AND(ISNUMBER($A672),$B672&lt;&gt;"",$G672&lt;&gt;"",$P672&lt;&gt;"absence"),1,0)</f>
        <v>0</v>
      </c>
      <c r="U672" s="26" t="n">
        <f aca="false">IF($T672=1,IF(COUNTIFS($B$2:$B672,$B672,$A$2:$A672,$A672,$T$2:$T672,1)=1,1,0),0)</f>
        <v>0</v>
      </c>
      <c r="V672" s="29" t="str">
        <f aca="false">IF(AND($A672="",$B672="",$G672=""),"",IF(NOT(ISNUMBER($A672)),"Date manquante ou non reconnue",IF($B672="","Technicien manquant",IF(COUNTIF(Production!$A$7:$A$21,$B672)=0,"Technicien absent de la liste (onglet Production)",IF($G672="","Code BPU manquant (colonne G)",IF($O672="?","Code BPU inconnu (onglet Prestations)",IF($P672="?","Catégorie inconnue (onglet Règles)",IF(AND($E672&lt;&gt;"",NOT(ISNUMBER($E672))),"Quantité non reconnue",IF(AND($P672="au prix",NOT(ISNUMBER($Q672))),"Prix sur devis à saisir (colonne I)",IF($S672="","Règle à compléter (onglet Règles)",""))))))))))</f>
        <v/>
      </c>
    </row>
    <row r="673" customFormat="false" ht="15" hidden="false" customHeight="false" outlineLevel="0" collapsed="false">
      <c r="A673" s="23"/>
      <c r="I673" s="24"/>
      <c r="J673" s="24"/>
      <c r="N673" s="25"/>
      <c r="O673" s="26" t="str">
        <f aca="false">IF($G673="","",IFERROR(INDEX(Prestations!$F$5:$F$256,MATCH($G673,Prestations!$B$5:$B$256,0)),"?"))</f>
        <v/>
      </c>
      <c r="P673" s="26" t="str">
        <f aca="false">IF($O673="","",IF($O673="?","?",IFERROR(INDEX(Règles!$C$5:$C$17,MATCH($O673,Règles!$A$5:$A$17,0)),"?")))</f>
        <v/>
      </c>
      <c r="Q673" s="27" t="str">
        <f aca="false">IF($G673="","",IF(ISNUMBER($I673),$I673,IFERROR(IF(ISNUMBER(INDEX(Prestations!$E$5:$E$256,MATCH($G673,Prestations!$B$5:$B$256,0))),INDEX(Prestations!$E$5:$E$256,MATCH($G673,Prestations!$B$5:$B$256,0)),""),"")))</f>
        <v/>
      </c>
      <c r="R673" s="27" t="str">
        <f aca="false">IFERROR(IF(ISNUMBER($Q673),$Q673*IF($E673="",1,$E673),""),"")</f>
        <v/>
      </c>
      <c r="S673" s="28" t="str">
        <f aca="false">IFERROR(IF($P673="au nombre",IF(N(INDEX(Règles!$D$5:$D$17,MATCH($O673,Règles!$A$5:$A$17,0)))&gt;0,IF($E673="",1,$E673)/INDEX(Règles!$D$5:$D$17,MATCH($O673,Règles!$A$5:$A$17,0)),""),IF($P673="au prix",IF(AND(ISNUMBER($R673),N(INDEX(Règles!$E$5:$E$17,MATCH($O673,Règles!$A$5:$A$17,0)))&gt;0),$R673/INDEX(Règles!$E$5:$E$17,MATCH($O673,Règles!$A$5:$A$17,0)),""),IF(OR($P673="ne compte pas",$P673="absence"),0,""))),"")</f>
        <v/>
      </c>
      <c r="T673" s="26" t="n">
        <f aca="false">IF(AND(ISNUMBER($A673),$B673&lt;&gt;"",$G673&lt;&gt;"",$P673&lt;&gt;"absence"),1,0)</f>
        <v>0</v>
      </c>
      <c r="U673" s="26" t="n">
        <f aca="false">IF($T673=1,IF(COUNTIFS($B$2:$B673,$B673,$A$2:$A673,$A673,$T$2:$T673,1)=1,1,0),0)</f>
        <v>0</v>
      </c>
      <c r="V673" s="29" t="str">
        <f aca="false">IF(AND($A673="",$B673="",$G673=""),"",IF(NOT(ISNUMBER($A673)),"Date manquante ou non reconnue",IF($B673="","Technicien manquant",IF(COUNTIF(Production!$A$7:$A$21,$B673)=0,"Technicien absent de la liste (onglet Production)",IF($G673="","Code BPU manquant (colonne G)",IF($O673="?","Code BPU inconnu (onglet Prestations)",IF($P673="?","Catégorie inconnue (onglet Règles)",IF(AND($E673&lt;&gt;"",NOT(ISNUMBER($E673))),"Quantité non reconnue",IF(AND($P673="au prix",NOT(ISNUMBER($Q673))),"Prix sur devis à saisir (colonne I)",IF($S673="","Règle à compléter (onglet Règles)",""))))))))))</f>
        <v/>
      </c>
    </row>
    <row r="674" customFormat="false" ht="15" hidden="false" customHeight="false" outlineLevel="0" collapsed="false">
      <c r="A674" s="23"/>
      <c r="I674" s="24"/>
      <c r="J674" s="24"/>
      <c r="N674" s="25"/>
      <c r="O674" s="26" t="str">
        <f aca="false">IF($G674="","",IFERROR(INDEX(Prestations!$F$5:$F$256,MATCH($G674,Prestations!$B$5:$B$256,0)),"?"))</f>
        <v/>
      </c>
      <c r="P674" s="26" t="str">
        <f aca="false">IF($O674="","",IF($O674="?","?",IFERROR(INDEX(Règles!$C$5:$C$17,MATCH($O674,Règles!$A$5:$A$17,0)),"?")))</f>
        <v/>
      </c>
      <c r="Q674" s="27" t="str">
        <f aca="false">IF($G674="","",IF(ISNUMBER($I674),$I674,IFERROR(IF(ISNUMBER(INDEX(Prestations!$E$5:$E$256,MATCH($G674,Prestations!$B$5:$B$256,0))),INDEX(Prestations!$E$5:$E$256,MATCH($G674,Prestations!$B$5:$B$256,0)),""),"")))</f>
        <v/>
      </c>
      <c r="R674" s="27" t="str">
        <f aca="false">IFERROR(IF(ISNUMBER($Q674),$Q674*IF($E674="",1,$E674),""),"")</f>
        <v/>
      </c>
      <c r="S674" s="28" t="str">
        <f aca="false">IFERROR(IF($P674="au nombre",IF(N(INDEX(Règles!$D$5:$D$17,MATCH($O674,Règles!$A$5:$A$17,0)))&gt;0,IF($E674="",1,$E674)/INDEX(Règles!$D$5:$D$17,MATCH($O674,Règles!$A$5:$A$17,0)),""),IF($P674="au prix",IF(AND(ISNUMBER($R674),N(INDEX(Règles!$E$5:$E$17,MATCH($O674,Règles!$A$5:$A$17,0)))&gt;0),$R674/INDEX(Règles!$E$5:$E$17,MATCH($O674,Règles!$A$5:$A$17,0)),""),IF(OR($P674="ne compte pas",$P674="absence"),0,""))),"")</f>
        <v/>
      </c>
      <c r="T674" s="26" t="n">
        <f aca="false">IF(AND(ISNUMBER($A674),$B674&lt;&gt;"",$G674&lt;&gt;"",$P674&lt;&gt;"absence"),1,0)</f>
        <v>0</v>
      </c>
      <c r="U674" s="26" t="n">
        <f aca="false">IF($T674=1,IF(COUNTIFS($B$2:$B674,$B674,$A$2:$A674,$A674,$T$2:$T674,1)=1,1,0),0)</f>
        <v>0</v>
      </c>
      <c r="V674" s="29" t="str">
        <f aca="false">IF(AND($A674="",$B674="",$G674=""),"",IF(NOT(ISNUMBER($A674)),"Date manquante ou non reconnue",IF($B674="","Technicien manquant",IF(COUNTIF(Production!$A$7:$A$21,$B674)=0,"Technicien absent de la liste (onglet Production)",IF($G674="","Code BPU manquant (colonne G)",IF($O674="?","Code BPU inconnu (onglet Prestations)",IF($P674="?","Catégorie inconnue (onglet Règles)",IF(AND($E674&lt;&gt;"",NOT(ISNUMBER($E674))),"Quantité non reconnue",IF(AND($P674="au prix",NOT(ISNUMBER($Q674))),"Prix sur devis à saisir (colonne I)",IF($S674="","Règle à compléter (onglet Règles)",""))))))))))</f>
        <v/>
      </c>
    </row>
    <row r="675" customFormat="false" ht="15" hidden="false" customHeight="false" outlineLevel="0" collapsed="false">
      <c r="A675" s="23"/>
      <c r="I675" s="24"/>
      <c r="J675" s="24"/>
      <c r="N675" s="25"/>
      <c r="O675" s="26" t="str">
        <f aca="false">IF($G675="","",IFERROR(INDEX(Prestations!$F$5:$F$256,MATCH($G675,Prestations!$B$5:$B$256,0)),"?"))</f>
        <v/>
      </c>
      <c r="P675" s="26" t="str">
        <f aca="false">IF($O675="","",IF($O675="?","?",IFERROR(INDEX(Règles!$C$5:$C$17,MATCH($O675,Règles!$A$5:$A$17,0)),"?")))</f>
        <v/>
      </c>
      <c r="Q675" s="27" t="str">
        <f aca="false">IF($G675="","",IF(ISNUMBER($I675),$I675,IFERROR(IF(ISNUMBER(INDEX(Prestations!$E$5:$E$256,MATCH($G675,Prestations!$B$5:$B$256,0))),INDEX(Prestations!$E$5:$E$256,MATCH($G675,Prestations!$B$5:$B$256,0)),""),"")))</f>
        <v/>
      </c>
      <c r="R675" s="27" t="str">
        <f aca="false">IFERROR(IF(ISNUMBER($Q675),$Q675*IF($E675="",1,$E675),""),"")</f>
        <v/>
      </c>
      <c r="S675" s="28" t="str">
        <f aca="false">IFERROR(IF($P675="au nombre",IF(N(INDEX(Règles!$D$5:$D$17,MATCH($O675,Règles!$A$5:$A$17,0)))&gt;0,IF($E675="",1,$E675)/INDEX(Règles!$D$5:$D$17,MATCH($O675,Règles!$A$5:$A$17,0)),""),IF($P675="au prix",IF(AND(ISNUMBER($R675),N(INDEX(Règles!$E$5:$E$17,MATCH($O675,Règles!$A$5:$A$17,0)))&gt;0),$R675/INDEX(Règles!$E$5:$E$17,MATCH($O675,Règles!$A$5:$A$17,0)),""),IF(OR($P675="ne compte pas",$P675="absence"),0,""))),"")</f>
        <v/>
      </c>
      <c r="T675" s="26" t="n">
        <f aca="false">IF(AND(ISNUMBER($A675),$B675&lt;&gt;"",$G675&lt;&gt;"",$P675&lt;&gt;"absence"),1,0)</f>
        <v>0</v>
      </c>
      <c r="U675" s="26" t="n">
        <f aca="false">IF($T675=1,IF(COUNTIFS($B$2:$B675,$B675,$A$2:$A675,$A675,$T$2:$T675,1)=1,1,0),0)</f>
        <v>0</v>
      </c>
      <c r="V675" s="29" t="str">
        <f aca="false">IF(AND($A675="",$B675="",$G675=""),"",IF(NOT(ISNUMBER($A675)),"Date manquante ou non reconnue",IF($B675="","Technicien manquant",IF(COUNTIF(Production!$A$7:$A$21,$B675)=0,"Technicien absent de la liste (onglet Production)",IF($G675="","Code BPU manquant (colonne G)",IF($O675="?","Code BPU inconnu (onglet Prestations)",IF($P675="?","Catégorie inconnue (onglet Règles)",IF(AND($E675&lt;&gt;"",NOT(ISNUMBER($E675))),"Quantité non reconnue",IF(AND($P675="au prix",NOT(ISNUMBER($Q675))),"Prix sur devis à saisir (colonne I)",IF($S675="","Règle à compléter (onglet Règles)",""))))))))))</f>
        <v/>
      </c>
    </row>
    <row r="676" customFormat="false" ht="15" hidden="false" customHeight="false" outlineLevel="0" collapsed="false">
      <c r="A676" s="23"/>
      <c r="I676" s="24"/>
      <c r="J676" s="24"/>
      <c r="N676" s="25"/>
      <c r="O676" s="26" t="str">
        <f aca="false">IF($G676="","",IFERROR(INDEX(Prestations!$F$5:$F$256,MATCH($G676,Prestations!$B$5:$B$256,0)),"?"))</f>
        <v/>
      </c>
      <c r="P676" s="26" t="str">
        <f aca="false">IF($O676="","",IF($O676="?","?",IFERROR(INDEX(Règles!$C$5:$C$17,MATCH($O676,Règles!$A$5:$A$17,0)),"?")))</f>
        <v/>
      </c>
      <c r="Q676" s="27" t="str">
        <f aca="false">IF($G676="","",IF(ISNUMBER($I676),$I676,IFERROR(IF(ISNUMBER(INDEX(Prestations!$E$5:$E$256,MATCH($G676,Prestations!$B$5:$B$256,0))),INDEX(Prestations!$E$5:$E$256,MATCH($G676,Prestations!$B$5:$B$256,0)),""),"")))</f>
        <v/>
      </c>
      <c r="R676" s="27" t="str">
        <f aca="false">IFERROR(IF(ISNUMBER($Q676),$Q676*IF($E676="",1,$E676),""),"")</f>
        <v/>
      </c>
      <c r="S676" s="28" t="str">
        <f aca="false">IFERROR(IF($P676="au nombre",IF(N(INDEX(Règles!$D$5:$D$17,MATCH($O676,Règles!$A$5:$A$17,0)))&gt;0,IF($E676="",1,$E676)/INDEX(Règles!$D$5:$D$17,MATCH($O676,Règles!$A$5:$A$17,0)),""),IF($P676="au prix",IF(AND(ISNUMBER($R676),N(INDEX(Règles!$E$5:$E$17,MATCH($O676,Règles!$A$5:$A$17,0)))&gt;0),$R676/INDEX(Règles!$E$5:$E$17,MATCH($O676,Règles!$A$5:$A$17,0)),""),IF(OR($P676="ne compte pas",$P676="absence"),0,""))),"")</f>
        <v/>
      </c>
      <c r="T676" s="26" t="n">
        <f aca="false">IF(AND(ISNUMBER($A676),$B676&lt;&gt;"",$G676&lt;&gt;"",$P676&lt;&gt;"absence"),1,0)</f>
        <v>0</v>
      </c>
      <c r="U676" s="26" t="n">
        <f aca="false">IF($T676=1,IF(COUNTIFS($B$2:$B676,$B676,$A$2:$A676,$A676,$T$2:$T676,1)=1,1,0),0)</f>
        <v>0</v>
      </c>
      <c r="V676" s="29" t="str">
        <f aca="false">IF(AND($A676="",$B676="",$G676=""),"",IF(NOT(ISNUMBER($A676)),"Date manquante ou non reconnue",IF($B676="","Technicien manquant",IF(COUNTIF(Production!$A$7:$A$21,$B676)=0,"Technicien absent de la liste (onglet Production)",IF($G676="","Code BPU manquant (colonne G)",IF($O676="?","Code BPU inconnu (onglet Prestations)",IF($P676="?","Catégorie inconnue (onglet Règles)",IF(AND($E676&lt;&gt;"",NOT(ISNUMBER($E676))),"Quantité non reconnue",IF(AND($P676="au prix",NOT(ISNUMBER($Q676))),"Prix sur devis à saisir (colonne I)",IF($S676="","Règle à compléter (onglet Règles)",""))))))))))</f>
        <v/>
      </c>
    </row>
    <row r="677" customFormat="false" ht="15" hidden="false" customHeight="false" outlineLevel="0" collapsed="false">
      <c r="A677" s="23"/>
      <c r="I677" s="24"/>
      <c r="J677" s="24"/>
      <c r="N677" s="25"/>
      <c r="O677" s="26" t="str">
        <f aca="false">IF($G677="","",IFERROR(INDEX(Prestations!$F$5:$F$256,MATCH($G677,Prestations!$B$5:$B$256,0)),"?"))</f>
        <v/>
      </c>
      <c r="P677" s="26" t="str">
        <f aca="false">IF($O677="","",IF($O677="?","?",IFERROR(INDEX(Règles!$C$5:$C$17,MATCH($O677,Règles!$A$5:$A$17,0)),"?")))</f>
        <v/>
      </c>
      <c r="Q677" s="27" t="str">
        <f aca="false">IF($G677="","",IF(ISNUMBER($I677),$I677,IFERROR(IF(ISNUMBER(INDEX(Prestations!$E$5:$E$256,MATCH($G677,Prestations!$B$5:$B$256,0))),INDEX(Prestations!$E$5:$E$256,MATCH($G677,Prestations!$B$5:$B$256,0)),""),"")))</f>
        <v/>
      </c>
      <c r="R677" s="27" t="str">
        <f aca="false">IFERROR(IF(ISNUMBER($Q677),$Q677*IF($E677="",1,$E677),""),"")</f>
        <v/>
      </c>
      <c r="S677" s="28" t="str">
        <f aca="false">IFERROR(IF($P677="au nombre",IF(N(INDEX(Règles!$D$5:$D$17,MATCH($O677,Règles!$A$5:$A$17,0)))&gt;0,IF($E677="",1,$E677)/INDEX(Règles!$D$5:$D$17,MATCH($O677,Règles!$A$5:$A$17,0)),""),IF($P677="au prix",IF(AND(ISNUMBER($R677),N(INDEX(Règles!$E$5:$E$17,MATCH($O677,Règles!$A$5:$A$17,0)))&gt;0),$R677/INDEX(Règles!$E$5:$E$17,MATCH($O677,Règles!$A$5:$A$17,0)),""),IF(OR($P677="ne compte pas",$P677="absence"),0,""))),"")</f>
        <v/>
      </c>
      <c r="T677" s="26" t="n">
        <f aca="false">IF(AND(ISNUMBER($A677),$B677&lt;&gt;"",$G677&lt;&gt;"",$P677&lt;&gt;"absence"),1,0)</f>
        <v>0</v>
      </c>
      <c r="U677" s="26" t="n">
        <f aca="false">IF($T677=1,IF(COUNTIFS($B$2:$B677,$B677,$A$2:$A677,$A677,$T$2:$T677,1)=1,1,0),0)</f>
        <v>0</v>
      </c>
      <c r="V677" s="29" t="str">
        <f aca="false">IF(AND($A677="",$B677="",$G677=""),"",IF(NOT(ISNUMBER($A677)),"Date manquante ou non reconnue",IF($B677="","Technicien manquant",IF(COUNTIF(Production!$A$7:$A$21,$B677)=0,"Technicien absent de la liste (onglet Production)",IF($G677="","Code BPU manquant (colonne G)",IF($O677="?","Code BPU inconnu (onglet Prestations)",IF($P677="?","Catégorie inconnue (onglet Règles)",IF(AND($E677&lt;&gt;"",NOT(ISNUMBER($E677))),"Quantité non reconnue",IF(AND($P677="au prix",NOT(ISNUMBER($Q677))),"Prix sur devis à saisir (colonne I)",IF($S677="","Règle à compléter (onglet Règles)",""))))))))))</f>
        <v/>
      </c>
    </row>
    <row r="678" customFormat="false" ht="15" hidden="false" customHeight="false" outlineLevel="0" collapsed="false">
      <c r="A678" s="23"/>
      <c r="I678" s="24"/>
      <c r="J678" s="24"/>
      <c r="N678" s="25"/>
      <c r="O678" s="26" t="str">
        <f aca="false">IF($G678="","",IFERROR(INDEX(Prestations!$F$5:$F$256,MATCH($G678,Prestations!$B$5:$B$256,0)),"?"))</f>
        <v/>
      </c>
      <c r="P678" s="26" t="str">
        <f aca="false">IF($O678="","",IF($O678="?","?",IFERROR(INDEX(Règles!$C$5:$C$17,MATCH($O678,Règles!$A$5:$A$17,0)),"?")))</f>
        <v/>
      </c>
      <c r="Q678" s="27" t="str">
        <f aca="false">IF($G678="","",IF(ISNUMBER($I678),$I678,IFERROR(IF(ISNUMBER(INDEX(Prestations!$E$5:$E$256,MATCH($G678,Prestations!$B$5:$B$256,0))),INDEX(Prestations!$E$5:$E$256,MATCH($G678,Prestations!$B$5:$B$256,0)),""),"")))</f>
        <v/>
      </c>
      <c r="R678" s="27" t="str">
        <f aca="false">IFERROR(IF(ISNUMBER($Q678),$Q678*IF($E678="",1,$E678),""),"")</f>
        <v/>
      </c>
      <c r="S678" s="28" t="str">
        <f aca="false">IFERROR(IF($P678="au nombre",IF(N(INDEX(Règles!$D$5:$D$17,MATCH($O678,Règles!$A$5:$A$17,0)))&gt;0,IF($E678="",1,$E678)/INDEX(Règles!$D$5:$D$17,MATCH($O678,Règles!$A$5:$A$17,0)),""),IF($P678="au prix",IF(AND(ISNUMBER($R678),N(INDEX(Règles!$E$5:$E$17,MATCH($O678,Règles!$A$5:$A$17,0)))&gt;0),$R678/INDEX(Règles!$E$5:$E$17,MATCH($O678,Règles!$A$5:$A$17,0)),""),IF(OR($P678="ne compte pas",$P678="absence"),0,""))),"")</f>
        <v/>
      </c>
      <c r="T678" s="26" t="n">
        <f aca="false">IF(AND(ISNUMBER($A678),$B678&lt;&gt;"",$G678&lt;&gt;"",$P678&lt;&gt;"absence"),1,0)</f>
        <v>0</v>
      </c>
      <c r="U678" s="26" t="n">
        <f aca="false">IF($T678=1,IF(COUNTIFS($B$2:$B678,$B678,$A$2:$A678,$A678,$T$2:$T678,1)=1,1,0),0)</f>
        <v>0</v>
      </c>
      <c r="V678" s="29" t="str">
        <f aca="false">IF(AND($A678="",$B678="",$G678=""),"",IF(NOT(ISNUMBER($A678)),"Date manquante ou non reconnue",IF($B678="","Technicien manquant",IF(COUNTIF(Production!$A$7:$A$21,$B678)=0,"Technicien absent de la liste (onglet Production)",IF($G678="","Code BPU manquant (colonne G)",IF($O678="?","Code BPU inconnu (onglet Prestations)",IF($P678="?","Catégorie inconnue (onglet Règles)",IF(AND($E678&lt;&gt;"",NOT(ISNUMBER($E678))),"Quantité non reconnue",IF(AND($P678="au prix",NOT(ISNUMBER($Q678))),"Prix sur devis à saisir (colonne I)",IF($S678="","Règle à compléter (onglet Règles)",""))))))))))</f>
        <v/>
      </c>
    </row>
    <row r="679" customFormat="false" ht="15" hidden="false" customHeight="false" outlineLevel="0" collapsed="false">
      <c r="A679" s="23"/>
      <c r="I679" s="24"/>
      <c r="J679" s="24"/>
      <c r="N679" s="25"/>
      <c r="O679" s="26" t="str">
        <f aca="false">IF($G679="","",IFERROR(INDEX(Prestations!$F$5:$F$256,MATCH($G679,Prestations!$B$5:$B$256,0)),"?"))</f>
        <v/>
      </c>
      <c r="P679" s="26" t="str">
        <f aca="false">IF($O679="","",IF($O679="?","?",IFERROR(INDEX(Règles!$C$5:$C$17,MATCH($O679,Règles!$A$5:$A$17,0)),"?")))</f>
        <v/>
      </c>
      <c r="Q679" s="27" t="str">
        <f aca="false">IF($G679="","",IF(ISNUMBER($I679),$I679,IFERROR(IF(ISNUMBER(INDEX(Prestations!$E$5:$E$256,MATCH($G679,Prestations!$B$5:$B$256,0))),INDEX(Prestations!$E$5:$E$256,MATCH($G679,Prestations!$B$5:$B$256,0)),""),"")))</f>
        <v/>
      </c>
      <c r="R679" s="27" t="str">
        <f aca="false">IFERROR(IF(ISNUMBER($Q679),$Q679*IF($E679="",1,$E679),""),"")</f>
        <v/>
      </c>
      <c r="S679" s="28" t="str">
        <f aca="false">IFERROR(IF($P679="au nombre",IF(N(INDEX(Règles!$D$5:$D$17,MATCH($O679,Règles!$A$5:$A$17,0)))&gt;0,IF($E679="",1,$E679)/INDEX(Règles!$D$5:$D$17,MATCH($O679,Règles!$A$5:$A$17,0)),""),IF($P679="au prix",IF(AND(ISNUMBER($R679),N(INDEX(Règles!$E$5:$E$17,MATCH($O679,Règles!$A$5:$A$17,0)))&gt;0),$R679/INDEX(Règles!$E$5:$E$17,MATCH($O679,Règles!$A$5:$A$17,0)),""),IF(OR($P679="ne compte pas",$P679="absence"),0,""))),"")</f>
        <v/>
      </c>
      <c r="T679" s="26" t="n">
        <f aca="false">IF(AND(ISNUMBER($A679),$B679&lt;&gt;"",$G679&lt;&gt;"",$P679&lt;&gt;"absence"),1,0)</f>
        <v>0</v>
      </c>
      <c r="U679" s="26" t="n">
        <f aca="false">IF($T679=1,IF(COUNTIFS($B$2:$B679,$B679,$A$2:$A679,$A679,$T$2:$T679,1)=1,1,0),0)</f>
        <v>0</v>
      </c>
      <c r="V679" s="29" t="str">
        <f aca="false">IF(AND($A679="",$B679="",$G679=""),"",IF(NOT(ISNUMBER($A679)),"Date manquante ou non reconnue",IF($B679="","Technicien manquant",IF(COUNTIF(Production!$A$7:$A$21,$B679)=0,"Technicien absent de la liste (onglet Production)",IF($G679="","Code BPU manquant (colonne G)",IF($O679="?","Code BPU inconnu (onglet Prestations)",IF($P679="?","Catégorie inconnue (onglet Règles)",IF(AND($E679&lt;&gt;"",NOT(ISNUMBER($E679))),"Quantité non reconnue",IF(AND($P679="au prix",NOT(ISNUMBER($Q679))),"Prix sur devis à saisir (colonne I)",IF($S679="","Règle à compléter (onglet Règles)",""))))))))))</f>
        <v/>
      </c>
    </row>
    <row r="680" customFormat="false" ht="15" hidden="false" customHeight="false" outlineLevel="0" collapsed="false">
      <c r="A680" s="23"/>
      <c r="I680" s="24"/>
      <c r="J680" s="24"/>
      <c r="N680" s="25"/>
      <c r="O680" s="26" t="str">
        <f aca="false">IF($G680="","",IFERROR(INDEX(Prestations!$F$5:$F$256,MATCH($G680,Prestations!$B$5:$B$256,0)),"?"))</f>
        <v/>
      </c>
      <c r="P680" s="26" t="str">
        <f aca="false">IF($O680="","",IF($O680="?","?",IFERROR(INDEX(Règles!$C$5:$C$17,MATCH($O680,Règles!$A$5:$A$17,0)),"?")))</f>
        <v/>
      </c>
      <c r="Q680" s="27" t="str">
        <f aca="false">IF($G680="","",IF(ISNUMBER($I680),$I680,IFERROR(IF(ISNUMBER(INDEX(Prestations!$E$5:$E$256,MATCH($G680,Prestations!$B$5:$B$256,0))),INDEX(Prestations!$E$5:$E$256,MATCH($G680,Prestations!$B$5:$B$256,0)),""),"")))</f>
        <v/>
      </c>
      <c r="R680" s="27" t="str">
        <f aca="false">IFERROR(IF(ISNUMBER($Q680),$Q680*IF($E680="",1,$E680),""),"")</f>
        <v/>
      </c>
      <c r="S680" s="28" t="str">
        <f aca="false">IFERROR(IF($P680="au nombre",IF(N(INDEX(Règles!$D$5:$D$17,MATCH($O680,Règles!$A$5:$A$17,0)))&gt;0,IF($E680="",1,$E680)/INDEX(Règles!$D$5:$D$17,MATCH($O680,Règles!$A$5:$A$17,0)),""),IF($P680="au prix",IF(AND(ISNUMBER($R680),N(INDEX(Règles!$E$5:$E$17,MATCH($O680,Règles!$A$5:$A$17,0)))&gt;0),$R680/INDEX(Règles!$E$5:$E$17,MATCH($O680,Règles!$A$5:$A$17,0)),""),IF(OR($P680="ne compte pas",$P680="absence"),0,""))),"")</f>
        <v/>
      </c>
      <c r="T680" s="26" t="n">
        <f aca="false">IF(AND(ISNUMBER($A680),$B680&lt;&gt;"",$G680&lt;&gt;"",$P680&lt;&gt;"absence"),1,0)</f>
        <v>0</v>
      </c>
      <c r="U680" s="26" t="n">
        <f aca="false">IF($T680=1,IF(COUNTIFS($B$2:$B680,$B680,$A$2:$A680,$A680,$T$2:$T680,1)=1,1,0),0)</f>
        <v>0</v>
      </c>
      <c r="V680" s="29" t="str">
        <f aca="false">IF(AND($A680="",$B680="",$G680=""),"",IF(NOT(ISNUMBER($A680)),"Date manquante ou non reconnue",IF($B680="","Technicien manquant",IF(COUNTIF(Production!$A$7:$A$21,$B680)=0,"Technicien absent de la liste (onglet Production)",IF($G680="","Code BPU manquant (colonne G)",IF($O680="?","Code BPU inconnu (onglet Prestations)",IF($P680="?","Catégorie inconnue (onglet Règles)",IF(AND($E680&lt;&gt;"",NOT(ISNUMBER($E680))),"Quantité non reconnue",IF(AND($P680="au prix",NOT(ISNUMBER($Q680))),"Prix sur devis à saisir (colonne I)",IF($S680="","Règle à compléter (onglet Règles)",""))))))))))</f>
        <v/>
      </c>
    </row>
    <row r="681" customFormat="false" ht="15" hidden="false" customHeight="false" outlineLevel="0" collapsed="false">
      <c r="A681" s="23"/>
      <c r="I681" s="24"/>
      <c r="J681" s="24"/>
      <c r="N681" s="25"/>
      <c r="O681" s="26" t="str">
        <f aca="false">IF($G681="","",IFERROR(INDEX(Prestations!$F$5:$F$256,MATCH($G681,Prestations!$B$5:$B$256,0)),"?"))</f>
        <v/>
      </c>
      <c r="P681" s="26" t="str">
        <f aca="false">IF($O681="","",IF($O681="?","?",IFERROR(INDEX(Règles!$C$5:$C$17,MATCH($O681,Règles!$A$5:$A$17,0)),"?")))</f>
        <v/>
      </c>
      <c r="Q681" s="27" t="str">
        <f aca="false">IF($G681="","",IF(ISNUMBER($I681),$I681,IFERROR(IF(ISNUMBER(INDEX(Prestations!$E$5:$E$256,MATCH($G681,Prestations!$B$5:$B$256,0))),INDEX(Prestations!$E$5:$E$256,MATCH($G681,Prestations!$B$5:$B$256,0)),""),"")))</f>
        <v/>
      </c>
      <c r="R681" s="27" t="str">
        <f aca="false">IFERROR(IF(ISNUMBER($Q681),$Q681*IF($E681="",1,$E681),""),"")</f>
        <v/>
      </c>
      <c r="S681" s="28" t="str">
        <f aca="false">IFERROR(IF($P681="au nombre",IF(N(INDEX(Règles!$D$5:$D$17,MATCH($O681,Règles!$A$5:$A$17,0)))&gt;0,IF($E681="",1,$E681)/INDEX(Règles!$D$5:$D$17,MATCH($O681,Règles!$A$5:$A$17,0)),""),IF($P681="au prix",IF(AND(ISNUMBER($R681),N(INDEX(Règles!$E$5:$E$17,MATCH($O681,Règles!$A$5:$A$17,0)))&gt;0),$R681/INDEX(Règles!$E$5:$E$17,MATCH($O681,Règles!$A$5:$A$17,0)),""),IF(OR($P681="ne compte pas",$P681="absence"),0,""))),"")</f>
        <v/>
      </c>
      <c r="T681" s="26" t="n">
        <f aca="false">IF(AND(ISNUMBER($A681),$B681&lt;&gt;"",$G681&lt;&gt;"",$P681&lt;&gt;"absence"),1,0)</f>
        <v>0</v>
      </c>
      <c r="U681" s="26" t="n">
        <f aca="false">IF($T681=1,IF(COUNTIFS($B$2:$B681,$B681,$A$2:$A681,$A681,$T$2:$T681,1)=1,1,0),0)</f>
        <v>0</v>
      </c>
      <c r="V681" s="29" t="str">
        <f aca="false">IF(AND($A681="",$B681="",$G681=""),"",IF(NOT(ISNUMBER($A681)),"Date manquante ou non reconnue",IF($B681="","Technicien manquant",IF(COUNTIF(Production!$A$7:$A$21,$B681)=0,"Technicien absent de la liste (onglet Production)",IF($G681="","Code BPU manquant (colonne G)",IF($O681="?","Code BPU inconnu (onglet Prestations)",IF($P681="?","Catégorie inconnue (onglet Règles)",IF(AND($E681&lt;&gt;"",NOT(ISNUMBER($E681))),"Quantité non reconnue",IF(AND($P681="au prix",NOT(ISNUMBER($Q681))),"Prix sur devis à saisir (colonne I)",IF($S681="","Règle à compléter (onglet Règles)",""))))))))))</f>
        <v/>
      </c>
    </row>
    <row r="682" customFormat="false" ht="15" hidden="false" customHeight="false" outlineLevel="0" collapsed="false">
      <c r="A682" s="23"/>
      <c r="I682" s="24"/>
      <c r="J682" s="24"/>
      <c r="N682" s="25"/>
      <c r="O682" s="26" t="str">
        <f aca="false">IF($G682="","",IFERROR(INDEX(Prestations!$F$5:$F$256,MATCH($G682,Prestations!$B$5:$B$256,0)),"?"))</f>
        <v/>
      </c>
      <c r="P682" s="26" t="str">
        <f aca="false">IF($O682="","",IF($O682="?","?",IFERROR(INDEX(Règles!$C$5:$C$17,MATCH($O682,Règles!$A$5:$A$17,0)),"?")))</f>
        <v/>
      </c>
      <c r="Q682" s="27" t="str">
        <f aca="false">IF($G682="","",IF(ISNUMBER($I682),$I682,IFERROR(IF(ISNUMBER(INDEX(Prestations!$E$5:$E$256,MATCH($G682,Prestations!$B$5:$B$256,0))),INDEX(Prestations!$E$5:$E$256,MATCH($G682,Prestations!$B$5:$B$256,0)),""),"")))</f>
        <v/>
      </c>
      <c r="R682" s="27" t="str">
        <f aca="false">IFERROR(IF(ISNUMBER($Q682),$Q682*IF($E682="",1,$E682),""),"")</f>
        <v/>
      </c>
      <c r="S682" s="28" t="str">
        <f aca="false">IFERROR(IF($P682="au nombre",IF(N(INDEX(Règles!$D$5:$D$17,MATCH($O682,Règles!$A$5:$A$17,0)))&gt;0,IF($E682="",1,$E682)/INDEX(Règles!$D$5:$D$17,MATCH($O682,Règles!$A$5:$A$17,0)),""),IF($P682="au prix",IF(AND(ISNUMBER($R682),N(INDEX(Règles!$E$5:$E$17,MATCH($O682,Règles!$A$5:$A$17,0)))&gt;0),$R682/INDEX(Règles!$E$5:$E$17,MATCH($O682,Règles!$A$5:$A$17,0)),""),IF(OR($P682="ne compte pas",$P682="absence"),0,""))),"")</f>
        <v/>
      </c>
      <c r="T682" s="26" t="n">
        <f aca="false">IF(AND(ISNUMBER($A682),$B682&lt;&gt;"",$G682&lt;&gt;"",$P682&lt;&gt;"absence"),1,0)</f>
        <v>0</v>
      </c>
      <c r="U682" s="26" t="n">
        <f aca="false">IF($T682=1,IF(COUNTIFS($B$2:$B682,$B682,$A$2:$A682,$A682,$T$2:$T682,1)=1,1,0),0)</f>
        <v>0</v>
      </c>
      <c r="V682" s="29" t="str">
        <f aca="false">IF(AND($A682="",$B682="",$G682=""),"",IF(NOT(ISNUMBER($A682)),"Date manquante ou non reconnue",IF($B682="","Technicien manquant",IF(COUNTIF(Production!$A$7:$A$21,$B682)=0,"Technicien absent de la liste (onglet Production)",IF($G682="","Code BPU manquant (colonne G)",IF($O682="?","Code BPU inconnu (onglet Prestations)",IF($P682="?","Catégorie inconnue (onglet Règles)",IF(AND($E682&lt;&gt;"",NOT(ISNUMBER($E682))),"Quantité non reconnue",IF(AND($P682="au prix",NOT(ISNUMBER($Q682))),"Prix sur devis à saisir (colonne I)",IF($S682="","Règle à compléter (onglet Règles)",""))))))))))</f>
        <v/>
      </c>
    </row>
    <row r="683" customFormat="false" ht="15" hidden="false" customHeight="false" outlineLevel="0" collapsed="false">
      <c r="A683" s="23"/>
      <c r="I683" s="24"/>
      <c r="J683" s="24"/>
      <c r="N683" s="25"/>
      <c r="O683" s="26" t="str">
        <f aca="false">IF($G683="","",IFERROR(INDEX(Prestations!$F$5:$F$256,MATCH($G683,Prestations!$B$5:$B$256,0)),"?"))</f>
        <v/>
      </c>
      <c r="P683" s="26" t="str">
        <f aca="false">IF($O683="","",IF($O683="?","?",IFERROR(INDEX(Règles!$C$5:$C$17,MATCH($O683,Règles!$A$5:$A$17,0)),"?")))</f>
        <v/>
      </c>
      <c r="Q683" s="27" t="str">
        <f aca="false">IF($G683="","",IF(ISNUMBER($I683),$I683,IFERROR(IF(ISNUMBER(INDEX(Prestations!$E$5:$E$256,MATCH($G683,Prestations!$B$5:$B$256,0))),INDEX(Prestations!$E$5:$E$256,MATCH($G683,Prestations!$B$5:$B$256,0)),""),"")))</f>
        <v/>
      </c>
      <c r="R683" s="27" t="str">
        <f aca="false">IFERROR(IF(ISNUMBER($Q683),$Q683*IF($E683="",1,$E683),""),"")</f>
        <v/>
      </c>
      <c r="S683" s="28" t="str">
        <f aca="false">IFERROR(IF($P683="au nombre",IF(N(INDEX(Règles!$D$5:$D$17,MATCH($O683,Règles!$A$5:$A$17,0)))&gt;0,IF($E683="",1,$E683)/INDEX(Règles!$D$5:$D$17,MATCH($O683,Règles!$A$5:$A$17,0)),""),IF($P683="au prix",IF(AND(ISNUMBER($R683),N(INDEX(Règles!$E$5:$E$17,MATCH($O683,Règles!$A$5:$A$17,0)))&gt;0),$R683/INDEX(Règles!$E$5:$E$17,MATCH($O683,Règles!$A$5:$A$17,0)),""),IF(OR($P683="ne compte pas",$P683="absence"),0,""))),"")</f>
        <v/>
      </c>
      <c r="T683" s="26" t="n">
        <f aca="false">IF(AND(ISNUMBER($A683),$B683&lt;&gt;"",$G683&lt;&gt;"",$P683&lt;&gt;"absence"),1,0)</f>
        <v>0</v>
      </c>
      <c r="U683" s="26" t="n">
        <f aca="false">IF($T683=1,IF(COUNTIFS($B$2:$B683,$B683,$A$2:$A683,$A683,$T$2:$T683,1)=1,1,0),0)</f>
        <v>0</v>
      </c>
      <c r="V683" s="29" t="str">
        <f aca="false">IF(AND($A683="",$B683="",$G683=""),"",IF(NOT(ISNUMBER($A683)),"Date manquante ou non reconnue",IF($B683="","Technicien manquant",IF(COUNTIF(Production!$A$7:$A$21,$B683)=0,"Technicien absent de la liste (onglet Production)",IF($G683="","Code BPU manquant (colonne G)",IF($O683="?","Code BPU inconnu (onglet Prestations)",IF($P683="?","Catégorie inconnue (onglet Règles)",IF(AND($E683&lt;&gt;"",NOT(ISNUMBER($E683))),"Quantité non reconnue",IF(AND($P683="au prix",NOT(ISNUMBER($Q683))),"Prix sur devis à saisir (colonne I)",IF($S683="","Règle à compléter (onglet Règles)",""))))))))))</f>
        <v/>
      </c>
    </row>
    <row r="684" customFormat="false" ht="15" hidden="false" customHeight="false" outlineLevel="0" collapsed="false">
      <c r="A684" s="23"/>
      <c r="I684" s="24"/>
      <c r="J684" s="24"/>
      <c r="N684" s="25"/>
      <c r="O684" s="26" t="str">
        <f aca="false">IF($G684="","",IFERROR(INDEX(Prestations!$F$5:$F$256,MATCH($G684,Prestations!$B$5:$B$256,0)),"?"))</f>
        <v/>
      </c>
      <c r="P684" s="26" t="str">
        <f aca="false">IF($O684="","",IF($O684="?","?",IFERROR(INDEX(Règles!$C$5:$C$17,MATCH($O684,Règles!$A$5:$A$17,0)),"?")))</f>
        <v/>
      </c>
      <c r="Q684" s="27" t="str">
        <f aca="false">IF($G684="","",IF(ISNUMBER($I684),$I684,IFERROR(IF(ISNUMBER(INDEX(Prestations!$E$5:$E$256,MATCH($G684,Prestations!$B$5:$B$256,0))),INDEX(Prestations!$E$5:$E$256,MATCH($G684,Prestations!$B$5:$B$256,0)),""),"")))</f>
        <v/>
      </c>
      <c r="R684" s="27" t="str">
        <f aca="false">IFERROR(IF(ISNUMBER($Q684),$Q684*IF($E684="",1,$E684),""),"")</f>
        <v/>
      </c>
      <c r="S684" s="28" t="str">
        <f aca="false">IFERROR(IF($P684="au nombre",IF(N(INDEX(Règles!$D$5:$D$17,MATCH($O684,Règles!$A$5:$A$17,0)))&gt;0,IF($E684="",1,$E684)/INDEX(Règles!$D$5:$D$17,MATCH($O684,Règles!$A$5:$A$17,0)),""),IF($P684="au prix",IF(AND(ISNUMBER($R684),N(INDEX(Règles!$E$5:$E$17,MATCH($O684,Règles!$A$5:$A$17,0)))&gt;0),$R684/INDEX(Règles!$E$5:$E$17,MATCH($O684,Règles!$A$5:$A$17,0)),""),IF(OR($P684="ne compte pas",$P684="absence"),0,""))),"")</f>
        <v/>
      </c>
      <c r="T684" s="26" t="n">
        <f aca="false">IF(AND(ISNUMBER($A684),$B684&lt;&gt;"",$G684&lt;&gt;"",$P684&lt;&gt;"absence"),1,0)</f>
        <v>0</v>
      </c>
      <c r="U684" s="26" t="n">
        <f aca="false">IF($T684=1,IF(COUNTIFS($B$2:$B684,$B684,$A$2:$A684,$A684,$T$2:$T684,1)=1,1,0),0)</f>
        <v>0</v>
      </c>
      <c r="V684" s="29" t="str">
        <f aca="false">IF(AND($A684="",$B684="",$G684=""),"",IF(NOT(ISNUMBER($A684)),"Date manquante ou non reconnue",IF($B684="","Technicien manquant",IF(COUNTIF(Production!$A$7:$A$21,$B684)=0,"Technicien absent de la liste (onglet Production)",IF($G684="","Code BPU manquant (colonne G)",IF($O684="?","Code BPU inconnu (onglet Prestations)",IF($P684="?","Catégorie inconnue (onglet Règles)",IF(AND($E684&lt;&gt;"",NOT(ISNUMBER($E684))),"Quantité non reconnue",IF(AND($P684="au prix",NOT(ISNUMBER($Q684))),"Prix sur devis à saisir (colonne I)",IF($S684="","Règle à compléter (onglet Règles)",""))))))))))</f>
        <v/>
      </c>
    </row>
    <row r="685" customFormat="false" ht="15" hidden="false" customHeight="false" outlineLevel="0" collapsed="false">
      <c r="A685" s="23"/>
      <c r="I685" s="24"/>
      <c r="J685" s="24"/>
      <c r="N685" s="25"/>
      <c r="O685" s="26" t="str">
        <f aca="false">IF($G685="","",IFERROR(INDEX(Prestations!$F$5:$F$256,MATCH($G685,Prestations!$B$5:$B$256,0)),"?"))</f>
        <v/>
      </c>
      <c r="P685" s="26" t="str">
        <f aca="false">IF($O685="","",IF($O685="?","?",IFERROR(INDEX(Règles!$C$5:$C$17,MATCH($O685,Règles!$A$5:$A$17,0)),"?")))</f>
        <v/>
      </c>
      <c r="Q685" s="27" t="str">
        <f aca="false">IF($G685="","",IF(ISNUMBER($I685),$I685,IFERROR(IF(ISNUMBER(INDEX(Prestations!$E$5:$E$256,MATCH($G685,Prestations!$B$5:$B$256,0))),INDEX(Prestations!$E$5:$E$256,MATCH($G685,Prestations!$B$5:$B$256,0)),""),"")))</f>
        <v/>
      </c>
      <c r="R685" s="27" t="str">
        <f aca="false">IFERROR(IF(ISNUMBER($Q685),$Q685*IF($E685="",1,$E685),""),"")</f>
        <v/>
      </c>
      <c r="S685" s="28" t="str">
        <f aca="false">IFERROR(IF($P685="au nombre",IF(N(INDEX(Règles!$D$5:$D$17,MATCH($O685,Règles!$A$5:$A$17,0)))&gt;0,IF($E685="",1,$E685)/INDEX(Règles!$D$5:$D$17,MATCH($O685,Règles!$A$5:$A$17,0)),""),IF($P685="au prix",IF(AND(ISNUMBER($R685),N(INDEX(Règles!$E$5:$E$17,MATCH($O685,Règles!$A$5:$A$17,0)))&gt;0),$R685/INDEX(Règles!$E$5:$E$17,MATCH($O685,Règles!$A$5:$A$17,0)),""),IF(OR($P685="ne compte pas",$P685="absence"),0,""))),"")</f>
        <v/>
      </c>
      <c r="T685" s="26" t="n">
        <f aca="false">IF(AND(ISNUMBER($A685),$B685&lt;&gt;"",$G685&lt;&gt;"",$P685&lt;&gt;"absence"),1,0)</f>
        <v>0</v>
      </c>
      <c r="U685" s="26" t="n">
        <f aca="false">IF($T685=1,IF(COUNTIFS($B$2:$B685,$B685,$A$2:$A685,$A685,$T$2:$T685,1)=1,1,0),0)</f>
        <v>0</v>
      </c>
      <c r="V685" s="29" t="str">
        <f aca="false">IF(AND($A685="",$B685="",$G685=""),"",IF(NOT(ISNUMBER($A685)),"Date manquante ou non reconnue",IF($B685="","Technicien manquant",IF(COUNTIF(Production!$A$7:$A$21,$B685)=0,"Technicien absent de la liste (onglet Production)",IF($G685="","Code BPU manquant (colonne G)",IF($O685="?","Code BPU inconnu (onglet Prestations)",IF($P685="?","Catégorie inconnue (onglet Règles)",IF(AND($E685&lt;&gt;"",NOT(ISNUMBER($E685))),"Quantité non reconnue",IF(AND($P685="au prix",NOT(ISNUMBER($Q685))),"Prix sur devis à saisir (colonne I)",IF($S685="","Règle à compléter (onglet Règles)",""))))))))))</f>
        <v/>
      </c>
    </row>
    <row r="686" customFormat="false" ht="15" hidden="false" customHeight="false" outlineLevel="0" collapsed="false">
      <c r="A686" s="23"/>
      <c r="I686" s="24"/>
      <c r="J686" s="24"/>
      <c r="N686" s="25"/>
      <c r="O686" s="26" t="str">
        <f aca="false">IF($G686="","",IFERROR(INDEX(Prestations!$F$5:$F$256,MATCH($G686,Prestations!$B$5:$B$256,0)),"?"))</f>
        <v/>
      </c>
      <c r="P686" s="26" t="str">
        <f aca="false">IF($O686="","",IF($O686="?","?",IFERROR(INDEX(Règles!$C$5:$C$17,MATCH($O686,Règles!$A$5:$A$17,0)),"?")))</f>
        <v/>
      </c>
      <c r="Q686" s="27" t="str">
        <f aca="false">IF($G686="","",IF(ISNUMBER($I686),$I686,IFERROR(IF(ISNUMBER(INDEX(Prestations!$E$5:$E$256,MATCH($G686,Prestations!$B$5:$B$256,0))),INDEX(Prestations!$E$5:$E$256,MATCH($G686,Prestations!$B$5:$B$256,0)),""),"")))</f>
        <v/>
      </c>
      <c r="R686" s="27" t="str">
        <f aca="false">IFERROR(IF(ISNUMBER($Q686),$Q686*IF($E686="",1,$E686),""),"")</f>
        <v/>
      </c>
      <c r="S686" s="28" t="str">
        <f aca="false">IFERROR(IF($P686="au nombre",IF(N(INDEX(Règles!$D$5:$D$17,MATCH($O686,Règles!$A$5:$A$17,0)))&gt;0,IF($E686="",1,$E686)/INDEX(Règles!$D$5:$D$17,MATCH($O686,Règles!$A$5:$A$17,0)),""),IF($P686="au prix",IF(AND(ISNUMBER($R686),N(INDEX(Règles!$E$5:$E$17,MATCH($O686,Règles!$A$5:$A$17,0)))&gt;0),$R686/INDEX(Règles!$E$5:$E$17,MATCH($O686,Règles!$A$5:$A$17,0)),""),IF(OR($P686="ne compte pas",$P686="absence"),0,""))),"")</f>
        <v/>
      </c>
      <c r="T686" s="26" t="n">
        <f aca="false">IF(AND(ISNUMBER($A686),$B686&lt;&gt;"",$G686&lt;&gt;"",$P686&lt;&gt;"absence"),1,0)</f>
        <v>0</v>
      </c>
      <c r="U686" s="26" t="n">
        <f aca="false">IF($T686=1,IF(COUNTIFS($B$2:$B686,$B686,$A$2:$A686,$A686,$T$2:$T686,1)=1,1,0),0)</f>
        <v>0</v>
      </c>
      <c r="V686" s="29" t="str">
        <f aca="false">IF(AND($A686="",$B686="",$G686=""),"",IF(NOT(ISNUMBER($A686)),"Date manquante ou non reconnue",IF($B686="","Technicien manquant",IF(COUNTIF(Production!$A$7:$A$21,$B686)=0,"Technicien absent de la liste (onglet Production)",IF($G686="","Code BPU manquant (colonne G)",IF($O686="?","Code BPU inconnu (onglet Prestations)",IF($P686="?","Catégorie inconnue (onglet Règles)",IF(AND($E686&lt;&gt;"",NOT(ISNUMBER($E686))),"Quantité non reconnue",IF(AND($P686="au prix",NOT(ISNUMBER($Q686))),"Prix sur devis à saisir (colonne I)",IF($S686="","Règle à compléter (onglet Règles)",""))))))))))</f>
        <v/>
      </c>
    </row>
    <row r="687" customFormat="false" ht="15" hidden="false" customHeight="false" outlineLevel="0" collapsed="false">
      <c r="A687" s="23"/>
      <c r="I687" s="24"/>
      <c r="J687" s="24"/>
      <c r="N687" s="25"/>
      <c r="O687" s="26" t="str">
        <f aca="false">IF($G687="","",IFERROR(INDEX(Prestations!$F$5:$F$256,MATCH($G687,Prestations!$B$5:$B$256,0)),"?"))</f>
        <v/>
      </c>
      <c r="P687" s="26" t="str">
        <f aca="false">IF($O687="","",IF($O687="?","?",IFERROR(INDEX(Règles!$C$5:$C$17,MATCH($O687,Règles!$A$5:$A$17,0)),"?")))</f>
        <v/>
      </c>
      <c r="Q687" s="27" t="str">
        <f aca="false">IF($G687="","",IF(ISNUMBER($I687),$I687,IFERROR(IF(ISNUMBER(INDEX(Prestations!$E$5:$E$256,MATCH($G687,Prestations!$B$5:$B$256,0))),INDEX(Prestations!$E$5:$E$256,MATCH($G687,Prestations!$B$5:$B$256,0)),""),"")))</f>
        <v/>
      </c>
      <c r="R687" s="27" t="str">
        <f aca="false">IFERROR(IF(ISNUMBER($Q687),$Q687*IF($E687="",1,$E687),""),"")</f>
        <v/>
      </c>
      <c r="S687" s="28" t="str">
        <f aca="false">IFERROR(IF($P687="au nombre",IF(N(INDEX(Règles!$D$5:$D$17,MATCH($O687,Règles!$A$5:$A$17,0)))&gt;0,IF($E687="",1,$E687)/INDEX(Règles!$D$5:$D$17,MATCH($O687,Règles!$A$5:$A$17,0)),""),IF($P687="au prix",IF(AND(ISNUMBER($R687),N(INDEX(Règles!$E$5:$E$17,MATCH($O687,Règles!$A$5:$A$17,0)))&gt;0),$R687/INDEX(Règles!$E$5:$E$17,MATCH($O687,Règles!$A$5:$A$17,0)),""),IF(OR($P687="ne compte pas",$P687="absence"),0,""))),"")</f>
        <v/>
      </c>
      <c r="T687" s="26" t="n">
        <f aca="false">IF(AND(ISNUMBER($A687),$B687&lt;&gt;"",$G687&lt;&gt;"",$P687&lt;&gt;"absence"),1,0)</f>
        <v>0</v>
      </c>
      <c r="U687" s="26" t="n">
        <f aca="false">IF($T687=1,IF(COUNTIFS($B$2:$B687,$B687,$A$2:$A687,$A687,$T$2:$T687,1)=1,1,0),0)</f>
        <v>0</v>
      </c>
      <c r="V687" s="29" t="str">
        <f aca="false">IF(AND($A687="",$B687="",$G687=""),"",IF(NOT(ISNUMBER($A687)),"Date manquante ou non reconnue",IF($B687="","Technicien manquant",IF(COUNTIF(Production!$A$7:$A$21,$B687)=0,"Technicien absent de la liste (onglet Production)",IF($G687="","Code BPU manquant (colonne G)",IF($O687="?","Code BPU inconnu (onglet Prestations)",IF($P687="?","Catégorie inconnue (onglet Règles)",IF(AND($E687&lt;&gt;"",NOT(ISNUMBER($E687))),"Quantité non reconnue",IF(AND($P687="au prix",NOT(ISNUMBER($Q687))),"Prix sur devis à saisir (colonne I)",IF($S687="","Règle à compléter (onglet Règles)",""))))))))))</f>
        <v/>
      </c>
    </row>
    <row r="688" customFormat="false" ht="15" hidden="false" customHeight="false" outlineLevel="0" collapsed="false">
      <c r="A688" s="23"/>
      <c r="I688" s="24"/>
      <c r="J688" s="24"/>
      <c r="N688" s="25"/>
      <c r="O688" s="26" t="str">
        <f aca="false">IF($G688="","",IFERROR(INDEX(Prestations!$F$5:$F$256,MATCH($G688,Prestations!$B$5:$B$256,0)),"?"))</f>
        <v/>
      </c>
      <c r="P688" s="26" t="str">
        <f aca="false">IF($O688="","",IF($O688="?","?",IFERROR(INDEX(Règles!$C$5:$C$17,MATCH($O688,Règles!$A$5:$A$17,0)),"?")))</f>
        <v/>
      </c>
      <c r="Q688" s="27" t="str">
        <f aca="false">IF($G688="","",IF(ISNUMBER($I688),$I688,IFERROR(IF(ISNUMBER(INDEX(Prestations!$E$5:$E$256,MATCH($G688,Prestations!$B$5:$B$256,0))),INDEX(Prestations!$E$5:$E$256,MATCH($G688,Prestations!$B$5:$B$256,0)),""),"")))</f>
        <v/>
      </c>
      <c r="R688" s="27" t="str">
        <f aca="false">IFERROR(IF(ISNUMBER($Q688),$Q688*IF($E688="",1,$E688),""),"")</f>
        <v/>
      </c>
      <c r="S688" s="28" t="str">
        <f aca="false">IFERROR(IF($P688="au nombre",IF(N(INDEX(Règles!$D$5:$D$17,MATCH($O688,Règles!$A$5:$A$17,0)))&gt;0,IF($E688="",1,$E688)/INDEX(Règles!$D$5:$D$17,MATCH($O688,Règles!$A$5:$A$17,0)),""),IF($P688="au prix",IF(AND(ISNUMBER($R688),N(INDEX(Règles!$E$5:$E$17,MATCH($O688,Règles!$A$5:$A$17,0)))&gt;0),$R688/INDEX(Règles!$E$5:$E$17,MATCH($O688,Règles!$A$5:$A$17,0)),""),IF(OR($P688="ne compte pas",$P688="absence"),0,""))),"")</f>
        <v/>
      </c>
      <c r="T688" s="26" t="n">
        <f aca="false">IF(AND(ISNUMBER($A688),$B688&lt;&gt;"",$G688&lt;&gt;"",$P688&lt;&gt;"absence"),1,0)</f>
        <v>0</v>
      </c>
      <c r="U688" s="26" t="n">
        <f aca="false">IF($T688=1,IF(COUNTIFS($B$2:$B688,$B688,$A$2:$A688,$A688,$T$2:$T688,1)=1,1,0),0)</f>
        <v>0</v>
      </c>
      <c r="V688" s="29" t="str">
        <f aca="false">IF(AND($A688="",$B688="",$G688=""),"",IF(NOT(ISNUMBER($A688)),"Date manquante ou non reconnue",IF($B688="","Technicien manquant",IF(COUNTIF(Production!$A$7:$A$21,$B688)=0,"Technicien absent de la liste (onglet Production)",IF($G688="","Code BPU manquant (colonne G)",IF($O688="?","Code BPU inconnu (onglet Prestations)",IF($P688="?","Catégorie inconnue (onglet Règles)",IF(AND($E688&lt;&gt;"",NOT(ISNUMBER($E688))),"Quantité non reconnue",IF(AND($P688="au prix",NOT(ISNUMBER($Q688))),"Prix sur devis à saisir (colonne I)",IF($S688="","Règle à compléter (onglet Règles)",""))))))))))</f>
        <v/>
      </c>
    </row>
    <row r="689" customFormat="false" ht="15" hidden="false" customHeight="false" outlineLevel="0" collapsed="false">
      <c r="A689" s="23"/>
      <c r="I689" s="24"/>
      <c r="J689" s="24"/>
      <c r="N689" s="25"/>
      <c r="O689" s="26" t="str">
        <f aca="false">IF($G689="","",IFERROR(INDEX(Prestations!$F$5:$F$256,MATCH($G689,Prestations!$B$5:$B$256,0)),"?"))</f>
        <v/>
      </c>
      <c r="P689" s="26" t="str">
        <f aca="false">IF($O689="","",IF($O689="?","?",IFERROR(INDEX(Règles!$C$5:$C$17,MATCH($O689,Règles!$A$5:$A$17,0)),"?")))</f>
        <v/>
      </c>
      <c r="Q689" s="27" t="str">
        <f aca="false">IF($G689="","",IF(ISNUMBER($I689),$I689,IFERROR(IF(ISNUMBER(INDEX(Prestations!$E$5:$E$256,MATCH($G689,Prestations!$B$5:$B$256,0))),INDEX(Prestations!$E$5:$E$256,MATCH($G689,Prestations!$B$5:$B$256,0)),""),"")))</f>
        <v/>
      </c>
      <c r="R689" s="27" t="str">
        <f aca="false">IFERROR(IF(ISNUMBER($Q689),$Q689*IF($E689="",1,$E689),""),"")</f>
        <v/>
      </c>
      <c r="S689" s="28" t="str">
        <f aca="false">IFERROR(IF($P689="au nombre",IF(N(INDEX(Règles!$D$5:$D$17,MATCH($O689,Règles!$A$5:$A$17,0)))&gt;0,IF($E689="",1,$E689)/INDEX(Règles!$D$5:$D$17,MATCH($O689,Règles!$A$5:$A$17,0)),""),IF($P689="au prix",IF(AND(ISNUMBER($R689),N(INDEX(Règles!$E$5:$E$17,MATCH($O689,Règles!$A$5:$A$17,0)))&gt;0),$R689/INDEX(Règles!$E$5:$E$17,MATCH($O689,Règles!$A$5:$A$17,0)),""),IF(OR($P689="ne compte pas",$P689="absence"),0,""))),"")</f>
        <v/>
      </c>
      <c r="T689" s="26" t="n">
        <f aca="false">IF(AND(ISNUMBER($A689),$B689&lt;&gt;"",$G689&lt;&gt;"",$P689&lt;&gt;"absence"),1,0)</f>
        <v>0</v>
      </c>
      <c r="U689" s="26" t="n">
        <f aca="false">IF($T689=1,IF(COUNTIFS($B$2:$B689,$B689,$A$2:$A689,$A689,$T$2:$T689,1)=1,1,0),0)</f>
        <v>0</v>
      </c>
      <c r="V689" s="29" t="str">
        <f aca="false">IF(AND($A689="",$B689="",$G689=""),"",IF(NOT(ISNUMBER($A689)),"Date manquante ou non reconnue",IF($B689="","Technicien manquant",IF(COUNTIF(Production!$A$7:$A$21,$B689)=0,"Technicien absent de la liste (onglet Production)",IF($G689="","Code BPU manquant (colonne G)",IF($O689="?","Code BPU inconnu (onglet Prestations)",IF($P689="?","Catégorie inconnue (onglet Règles)",IF(AND($E689&lt;&gt;"",NOT(ISNUMBER($E689))),"Quantité non reconnue",IF(AND($P689="au prix",NOT(ISNUMBER($Q689))),"Prix sur devis à saisir (colonne I)",IF($S689="","Règle à compléter (onglet Règles)",""))))))))))</f>
        <v/>
      </c>
    </row>
    <row r="690" customFormat="false" ht="15" hidden="false" customHeight="false" outlineLevel="0" collapsed="false">
      <c r="A690" s="23"/>
      <c r="I690" s="24"/>
      <c r="J690" s="24"/>
      <c r="N690" s="25"/>
      <c r="O690" s="26" t="str">
        <f aca="false">IF($G690="","",IFERROR(INDEX(Prestations!$F$5:$F$256,MATCH($G690,Prestations!$B$5:$B$256,0)),"?"))</f>
        <v/>
      </c>
      <c r="P690" s="26" t="str">
        <f aca="false">IF($O690="","",IF($O690="?","?",IFERROR(INDEX(Règles!$C$5:$C$17,MATCH($O690,Règles!$A$5:$A$17,0)),"?")))</f>
        <v/>
      </c>
      <c r="Q690" s="27" t="str">
        <f aca="false">IF($G690="","",IF(ISNUMBER($I690),$I690,IFERROR(IF(ISNUMBER(INDEX(Prestations!$E$5:$E$256,MATCH($G690,Prestations!$B$5:$B$256,0))),INDEX(Prestations!$E$5:$E$256,MATCH($G690,Prestations!$B$5:$B$256,0)),""),"")))</f>
        <v/>
      </c>
      <c r="R690" s="27" t="str">
        <f aca="false">IFERROR(IF(ISNUMBER($Q690),$Q690*IF($E690="",1,$E690),""),"")</f>
        <v/>
      </c>
      <c r="S690" s="28" t="str">
        <f aca="false">IFERROR(IF($P690="au nombre",IF(N(INDEX(Règles!$D$5:$D$17,MATCH($O690,Règles!$A$5:$A$17,0)))&gt;0,IF($E690="",1,$E690)/INDEX(Règles!$D$5:$D$17,MATCH($O690,Règles!$A$5:$A$17,0)),""),IF($P690="au prix",IF(AND(ISNUMBER($R690),N(INDEX(Règles!$E$5:$E$17,MATCH($O690,Règles!$A$5:$A$17,0)))&gt;0),$R690/INDEX(Règles!$E$5:$E$17,MATCH($O690,Règles!$A$5:$A$17,0)),""),IF(OR($P690="ne compte pas",$P690="absence"),0,""))),"")</f>
        <v/>
      </c>
      <c r="T690" s="26" t="n">
        <f aca="false">IF(AND(ISNUMBER($A690),$B690&lt;&gt;"",$G690&lt;&gt;"",$P690&lt;&gt;"absence"),1,0)</f>
        <v>0</v>
      </c>
      <c r="U690" s="26" t="n">
        <f aca="false">IF($T690=1,IF(COUNTIFS($B$2:$B690,$B690,$A$2:$A690,$A690,$T$2:$T690,1)=1,1,0),0)</f>
        <v>0</v>
      </c>
      <c r="V690" s="29" t="str">
        <f aca="false">IF(AND($A690="",$B690="",$G690=""),"",IF(NOT(ISNUMBER($A690)),"Date manquante ou non reconnue",IF($B690="","Technicien manquant",IF(COUNTIF(Production!$A$7:$A$21,$B690)=0,"Technicien absent de la liste (onglet Production)",IF($G690="","Code BPU manquant (colonne G)",IF($O690="?","Code BPU inconnu (onglet Prestations)",IF($P690="?","Catégorie inconnue (onglet Règles)",IF(AND($E690&lt;&gt;"",NOT(ISNUMBER($E690))),"Quantité non reconnue",IF(AND($P690="au prix",NOT(ISNUMBER($Q690))),"Prix sur devis à saisir (colonne I)",IF($S690="","Règle à compléter (onglet Règles)",""))))))))))</f>
        <v/>
      </c>
    </row>
    <row r="691" customFormat="false" ht="15" hidden="false" customHeight="false" outlineLevel="0" collapsed="false">
      <c r="A691" s="23"/>
      <c r="I691" s="24"/>
      <c r="J691" s="24"/>
      <c r="N691" s="25"/>
      <c r="O691" s="26" t="str">
        <f aca="false">IF($G691="","",IFERROR(INDEX(Prestations!$F$5:$F$256,MATCH($G691,Prestations!$B$5:$B$256,0)),"?"))</f>
        <v/>
      </c>
      <c r="P691" s="26" t="str">
        <f aca="false">IF($O691="","",IF($O691="?","?",IFERROR(INDEX(Règles!$C$5:$C$17,MATCH($O691,Règles!$A$5:$A$17,0)),"?")))</f>
        <v/>
      </c>
      <c r="Q691" s="27" t="str">
        <f aca="false">IF($G691="","",IF(ISNUMBER($I691),$I691,IFERROR(IF(ISNUMBER(INDEX(Prestations!$E$5:$E$256,MATCH($G691,Prestations!$B$5:$B$256,0))),INDEX(Prestations!$E$5:$E$256,MATCH($G691,Prestations!$B$5:$B$256,0)),""),"")))</f>
        <v/>
      </c>
      <c r="R691" s="27" t="str">
        <f aca="false">IFERROR(IF(ISNUMBER($Q691),$Q691*IF($E691="",1,$E691),""),"")</f>
        <v/>
      </c>
      <c r="S691" s="28" t="str">
        <f aca="false">IFERROR(IF($P691="au nombre",IF(N(INDEX(Règles!$D$5:$D$17,MATCH($O691,Règles!$A$5:$A$17,0)))&gt;0,IF($E691="",1,$E691)/INDEX(Règles!$D$5:$D$17,MATCH($O691,Règles!$A$5:$A$17,0)),""),IF($P691="au prix",IF(AND(ISNUMBER($R691),N(INDEX(Règles!$E$5:$E$17,MATCH($O691,Règles!$A$5:$A$17,0)))&gt;0),$R691/INDEX(Règles!$E$5:$E$17,MATCH($O691,Règles!$A$5:$A$17,0)),""),IF(OR($P691="ne compte pas",$P691="absence"),0,""))),"")</f>
        <v/>
      </c>
      <c r="T691" s="26" t="n">
        <f aca="false">IF(AND(ISNUMBER($A691),$B691&lt;&gt;"",$G691&lt;&gt;"",$P691&lt;&gt;"absence"),1,0)</f>
        <v>0</v>
      </c>
      <c r="U691" s="26" t="n">
        <f aca="false">IF($T691=1,IF(COUNTIFS($B$2:$B691,$B691,$A$2:$A691,$A691,$T$2:$T691,1)=1,1,0),0)</f>
        <v>0</v>
      </c>
      <c r="V691" s="29" t="str">
        <f aca="false">IF(AND($A691="",$B691="",$G691=""),"",IF(NOT(ISNUMBER($A691)),"Date manquante ou non reconnue",IF($B691="","Technicien manquant",IF(COUNTIF(Production!$A$7:$A$21,$B691)=0,"Technicien absent de la liste (onglet Production)",IF($G691="","Code BPU manquant (colonne G)",IF($O691="?","Code BPU inconnu (onglet Prestations)",IF($P691="?","Catégorie inconnue (onglet Règles)",IF(AND($E691&lt;&gt;"",NOT(ISNUMBER($E691))),"Quantité non reconnue",IF(AND($P691="au prix",NOT(ISNUMBER($Q691))),"Prix sur devis à saisir (colonne I)",IF($S691="","Règle à compléter (onglet Règles)",""))))))))))</f>
        <v/>
      </c>
    </row>
    <row r="692" customFormat="false" ht="15" hidden="false" customHeight="false" outlineLevel="0" collapsed="false">
      <c r="A692" s="23"/>
      <c r="I692" s="24"/>
      <c r="J692" s="24"/>
      <c r="N692" s="25"/>
      <c r="O692" s="26" t="str">
        <f aca="false">IF($G692="","",IFERROR(INDEX(Prestations!$F$5:$F$256,MATCH($G692,Prestations!$B$5:$B$256,0)),"?"))</f>
        <v/>
      </c>
      <c r="P692" s="26" t="str">
        <f aca="false">IF($O692="","",IF($O692="?","?",IFERROR(INDEX(Règles!$C$5:$C$17,MATCH($O692,Règles!$A$5:$A$17,0)),"?")))</f>
        <v/>
      </c>
      <c r="Q692" s="27" t="str">
        <f aca="false">IF($G692="","",IF(ISNUMBER($I692),$I692,IFERROR(IF(ISNUMBER(INDEX(Prestations!$E$5:$E$256,MATCH($G692,Prestations!$B$5:$B$256,0))),INDEX(Prestations!$E$5:$E$256,MATCH($G692,Prestations!$B$5:$B$256,0)),""),"")))</f>
        <v/>
      </c>
      <c r="R692" s="27" t="str">
        <f aca="false">IFERROR(IF(ISNUMBER($Q692),$Q692*IF($E692="",1,$E692),""),"")</f>
        <v/>
      </c>
      <c r="S692" s="28" t="str">
        <f aca="false">IFERROR(IF($P692="au nombre",IF(N(INDEX(Règles!$D$5:$D$17,MATCH($O692,Règles!$A$5:$A$17,0)))&gt;0,IF($E692="",1,$E692)/INDEX(Règles!$D$5:$D$17,MATCH($O692,Règles!$A$5:$A$17,0)),""),IF($P692="au prix",IF(AND(ISNUMBER($R692),N(INDEX(Règles!$E$5:$E$17,MATCH($O692,Règles!$A$5:$A$17,0)))&gt;0),$R692/INDEX(Règles!$E$5:$E$17,MATCH($O692,Règles!$A$5:$A$17,0)),""),IF(OR($P692="ne compte pas",$P692="absence"),0,""))),"")</f>
        <v/>
      </c>
      <c r="T692" s="26" t="n">
        <f aca="false">IF(AND(ISNUMBER($A692),$B692&lt;&gt;"",$G692&lt;&gt;"",$P692&lt;&gt;"absence"),1,0)</f>
        <v>0</v>
      </c>
      <c r="U692" s="26" t="n">
        <f aca="false">IF($T692=1,IF(COUNTIFS($B$2:$B692,$B692,$A$2:$A692,$A692,$T$2:$T692,1)=1,1,0),0)</f>
        <v>0</v>
      </c>
      <c r="V692" s="29" t="str">
        <f aca="false">IF(AND($A692="",$B692="",$G692=""),"",IF(NOT(ISNUMBER($A692)),"Date manquante ou non reconnue",IF($B692="","Technicien manquant",IF(COUNTIF(Production!$A$7:$A$21,$B692)=0,"Technicien absent de la liste (onglet Production)",IF($G692="","Code BPU manquant (colonne G)",IF($O692="?","Code BPU inconnu (onglet Prestations)",IF($P692="?","Catégorie inconnue (onglet Règles)",IF(AND($E692&lt;&gt;"",NOT(ISNUMBER($E692))),"Quantité non reconnue",IF(AND($P692="au prix",NOT(ISNUMBER($Q692))),"Prix sur devis à saisir (colonne I)",IF($S692="","Règle à compléter (onglet Règles)",""))))))))))</f>
        <v/>
      </c>
    </row>
    <row r="693" customFormat="false" ht="15" hidden="false" customHeight="false" outlineLevel="0" collapsed="false">
      <c r="A693" s="23"/>
      <c r="I693" s="24"/>
      <c r="J693" s="24"/>
      <c r="N693" s="25"/>
      <c r="O693" s="26" t="str">
        <f aca="false">IF($G693="","",IFERROR(INDEX(Prestations!$F$5:$F$256,MATCH($G693,Prestations!$B$5:$B$256,0)),"?"))</f>
        <v/>
      </c>
      <c r="P693" s="26" t="str">
        <f aca="false">IF($O693="","",IF($O693="?","?",IFERROR(INDEX(Règles!$C$5:$C$17,MATCH($O693,Règles!$A$5:$A$17,0)),"?")))</f>
        <v/>
      </c>
      <c r="Q693" s="27" t="str">
        <f aca="false">IF($G693="","",IF(ISNUMBER($I693),$I693,IFERROR(IF(ISNUMBER(INDEX(Prestations!$E$5:$E$256,MATCH($G693,Prestations!$B$5:$B$256,0))),INDEX(Prestations!$E$5:$E$256,MATCH($G693,Prestations!$B$5:$B$256,0)),""),"")))</f>
        <v/>
      </c>
      <c r="R693" s="27" t="str">
        <f aca="false">IFERROR(IF(ISNUMBER($Q693),$Q693*IF($E693="",1,$E693),""),"")</f>
        <v/>
      </c>
      <c r="S693" s="28" t="str">
        <f aca="false">IFERROR(IF($P693="au nombre",IF(N(INDEX(Règles!$D$5:$D$17,MATCH($O693,Règles!$A$5:$A$17,0)))&gt;0,IF($E693="",1,$E693)/INDEX(Règles!$D$5:$D$17,MATCH($O693,Règles!$A$5:$A$17,0)),""),IF($P693="au prix",IF(AND(ISNUMBER($R693),N(INDEX(Règles!$E$5:$E$17,MATCH($O693,Règles!$A$5:$A$17,0)))&gt;0),$R693/INDEX(Règles!$E$5:$E$17,MATCH($O693,Règles!$A$5:$A$17,0)),""),IF(OR($P693="ne compte pas",$P693="absence"),0,""))),"")</f>
        <v/>
      </c>
      <c r="T693" s="26" t="n">
        <f aca="false">IF(AND(ISNUMBER($A693),$B693&lt;&gt;"",$G693&lt;&gt;"",$P693&lt;&gt;"absence"),1,0)</f>
        <v>0</v>
      </c>
      <c r="U693" s="26" t="n">
        <f aca="false">IF($T693=1,IF(COUNTIFS($B$2:$B693,$B693,$A$2:$A693,$A693,$T$2:$T693,1)=1,1,0),0)</f>
        <v>0</v>
      </c>
      <c r="V693" s="29" t="str">
        <f aca="false">IF(AND($A693="",$B693="",$G693=""),"",IF(NOT(ISNUMBER($A693)),"Date manquante ou non reconnue",IF($B693="","Technicien manquant",IF(COUNTIF(Production!$A$7:$A$21,$B693)=0,"Technicien absent de la liste (onglet Production)",IF($G693="","Code BPU manquant (colonne G)",IF($O693="?","Code BPU inconnu (onglet Prestations)",IF($P693="?","Catégorie inconnue (onglet Règles)",IF(AND($E693&lt;&gt;"",NOT(ISNUMBER($E693))),"Quantité non reconnue",IF(AND($P693="au prix",NOT(ISNUMBER($Q693))),"Prix sur devis à saisir (colonne I)",IF($S693="","Règle à compléter (onglet Règles)",""))))))))))</f>
        <v/>
      </c>
    </row>
    <row r="694" customFormat="false" ht="15" hidden="false" customHeight="false" outlineLevel="0" collapsed="false">
      <c r="A694" s="23"/>
      <c r="I694" s="24"/>
      <c r="J694" s="24"/>
      <c r="N694" s="25"/>
      <c r="O694" s="26" t="str">
        <f aca="false">IF($G694="","",IFERROR(INDEX(Prestations!$F$5:$F$256,MATCH($G694,Prestations!$B$5:$B$256,0)),"?"))</f>
        <v/>
      </c>
      <c r="P694" s="26" t="str">
        <f aca="false">IF($O694="","",IF($O694="?","?",IFERROR(INDEX(Règles!$C$5:$C$17,MATCH($O694,Règles!$A$5:$A$17,0)),"?")))</f>
        <v/>
      </c>
      <c r="Q694" s="27" t="str">
        <f aca="false">IF($G694="","",IF(ISNUMBER($I694),$I694,IFERROR(IF(ISNUMBER(INDEX(Prestations!$E$5:$E$256,MATCH($G694,Prestations!$B$5:$B$256,0))),INDEX(Prestations!$E$5:$E$256,MATCH($G694,Prestations!$B$5:$B$256,0)),""),"")))</f>
        <v/>
      </c>
      <c r="R694" s="27" t="str">
        <f aca="false">IFERROR(IF(ISNUMBER($Q694),$Q694*IF($E694="",1,$E694),""),"")</f>
        <v/>
      </c>
      <c r="S694" s="28" t="str">
        <f aca="false">IFERROR(IF($P694="au nombre",IF(N(INDEX(Règles!$D$5:$D$17,MATCH($O694,Règles!$A$5:$A$17,0)))&gt;0,IF($E694="",1,$E694)/INDEX(Règles!$D$5:$D$17,MATCH($O694,Règles!$A$5:$A$17,0)),""),IF($P694="au prix",IF(AND(ISNUMBER($R694),N(INDEX(Règles!$E$5:$E$17,MATCH($O694,Règles!$A$5:$A$17,0)))&gt;0),$R694/INDEX(Règles!$E$5:$E$17,MATCH($O694,Règles!$A$5:$A$17,0)),""),IF(OR($P694="ne compte pas",$P694="absence"),0,""))),"")</f>
        <v/>
      </c>
      <c r="T694" s="26" t="n">
        <f aca="false">IF(AND(ISNUMBER($A694),$B694&lt;&gt;"",$G694&lt;&gt;"",$P694&lt;&gt;"absence"),1,0)</f>
        <v>0</v>
      </c>
      <c r="U694" s="26" t="n">
        <f aca="false">IF($T694=1,IF(COUNTIFS($B$2:$B694,$B694,$A$2:$A694,$A694,$T$2:$T694,1)=1,1,0),0)</f>
        <v>0</v>
      </c>
      <c r="V694" s="29" t="str">
        <f aca="false">IF(AND($A694="",$B694="",$G694=""),"",IF(NOT(ISNUMBER($A694)),"Date manquante ou non reconnue",IF($B694="","Technicien manquant",IF(COUNTIF(Production!$A$7:$A$21,$B694)=0,"Technicien absent de la liste (onglet Production)",IF($G694="","Code BPU manquant (colonne G)",IF($O694="?","Code BPU inconnu (onglet Prestations)",IF($P694="?","Catégorie inconnue (onglet Règles)",IF(AND($E694&lt;&gt;"",NOT(ISNUMBER($E694))),"Quantité non reconnue",IF(AND($P694="au prix",NOT(ISNUMBER($Q694))),"Prix sur devis à saisir (colonne I)",IF($S694="","Règle à compléter (onglet Règles)",""))))))))))</f>
        <v/>
      </c>
    </row>
    <row r="695" customFormat="false" ht="15" hidden="false" customHeight="false" outlineLevel="0" collapsed="false">
      <c r="A695" s="23"/>
      <c r="I695" s="24"/>
      <c r="J695" s="24"/>
      <c r="N695" s="25"/>
      <c r="O695" s="26" t="str">
        <f aca="false">IF($G695="","",IFERROR(INDEX(Prestations!$F$5:$F$256,MATCH($G695,Prestations!$B$5:$B$256,0)),"?"))</f>
        <v/>
      </c>
      <c r="P695" s="26" t="str">
        <f aca="false">IF($O695="","",IF($O695="?","?",IFERROR(INDEX(Règles!$C$5:$C$17,MATCH($O695,Règles!$A$5:$A$17,0)),"?")))</f>
        <v/>
      </c>
      <c r="Q695" s="27" t="str">
        <f aca="false">IF($G695="","",IF(ISNUMBER($I695),$I695,IFERROR(IF(ISNUMBER(INDEX(Prestations!$E$5:$E$256,MATCH($G695,Prestations!$B$5:$B$256,0))),INDEX(Prestations!$E$5:$E$256,MATCH($G695,Prestations!$B$5:$B$256,0)),""),"")))</f>
        <v/>
      </c>
      <c r="R695" s="27" t="str">
        <f aca="false">IFERROR(IF(ISNUMBER($Q695),$Q695*IF($E695="",1,$E695),""),"")</f>
        <v/>
      </c>
      <c r="S695" s="28" t="str">
        <f aca="false">IFERROR(IF($P695="au nombre",IF(N(INDEX(Règles!$D$5:$D$17,MATCH($O695,Règles!$A$5:$A$17,0)))&gt;0,IF($E695="",1,$E695)/INDEX(Règles!$D$5:$D$17,MATCH($O695,Règles!$A$5:$A$17,0)),""),IF($P695="au prix",IF(AND(ISNUMBER($R695),N(INDEX(Règles!$E$5:$E$17,MATCH($O695,Règles!$A$5:$A$17,0)))&gt;0),$R695/INDEX(Règles!$E$5:$E$17,MATCH($O695,Règles!$A$5:$A$17,0)),""),IF(OR($P695="ne compte pas",$P695="absence"),0,""))),"")</f>
        <v/>
      </c>
      <c r="T695" s="26" t="n">
        <f aca="false">IF(AND(ISNUMBER($A695),$B695&lt;&gt;"",$G695&lt;&gt;"",$P695&lt;&gt;"absence"),1,0)</f>
        <v>0</v>
      </c>
      <c r="U695" s="26" t="n">
        <f aca="false">IF($T695=1,IF(COUNTIFS($B$2:$B695,$B695,$A$2:$A695,$A695,$T$2:$T695,1)=1,1,0),0)</f>
        <v>0</v>
      </c>
      <c r="V695" s="29" t="str">
        <f aca="false">IF(AND($A695="",$B695="",$G695=""),"",IF(NOT(ISNUMBER($A695)),"Date manquante ou non reconnue",IF($B695="","Technicien manquant",IF(COUNTIF(Production!$A$7:$A$21,$B695)=0,"Technicien absent de la liste (onglet Production)",IF($G695="","Code BPU manquant (colonne G)",IF($O695="?","Code BPU inconnu (onglet Prestations)",IF($P695="?","Catégorie inconnue (onglet Règles)",IF(AND($E695&lt;&gt;"",NOT(ISNUMBER($E695))),"Quantité non reconnue",IF(AND($P695="au prix",NOT(ISNUMBER($Q695))),"Prix sur devis à saisir (colonne I)",IF($S695="","Règle à compléter (onglet Règles)",""))))))))))</f>
        <v/>
      </c>
    </row>
    <row r="696" customFormat="false" ht="15" hidden="false" customHeight="false" outlineLevel="0" collapsed="false">
      <c r="A696" s="23"/>
      <c r="I696" s="24"/>
      <c r="J696" s="24"/>
      <c r="N696" s="25"/>
      <c r="O696" s="26" t="str">
        <f aca="false">IF($G696="","",IFERROR(INDEX(Prestations!$F$5:$F$256,MATCH($G696,Prestations!$B$5:$B$256,0)),"?"))</f>
        <v/>
      </c>
      <c r="P696" s="26" t="str">
        <f aca="false">IF($O696="","",IF($O696="?","?",IFERROR(INDEX(Règles!$C$5:$C$17,MATCH($O696,Règles!$A$5:$A$17,0)),"?")))</f>
        <v/>
      </c>
      <c r="Q696" s="27" t="str">
        <f aca="false">IF($G696="","",IF(ISNUMBER($I696),$I696,IFERROR(IF(ISNUMBER(INDEX(Prestations!$E$5:$E$256,MATCH($G696,Prestations!$B$5:$B$256,0))),INDEX(Prestations!$E$5:$E$256,MATCH($G696,Prestations!$B$5:$B$256,0)),""),"")))</f>
        <v/>
      </c>
      <c r="R696" s="27" t="str">
        <f aca="false">IFERROR(IF(ISNUMBER($Q696),$Q696*IF($E696="",1,$E696),""),"")</f>
        <v/>
      </c>
      <c r="S696" s="28" t="str">
        <f aca="false">IFERROR(IF($P696="au nombre",IF(N(INDEX(Règles!$D$5:$D$17,MATCH($O696,Règles!$A$5:$A$17,0)))&gt;0,IF($E696="",1,$E696)/INDEX(Règles!$D$5:$D$17,MATCH($O696,Règles!$A$5:$A$17,0)),""),IF($P696="au prix",IF(AND(ISNUMBER($R696),N(INDEX(Règles!$E$5:$E$17,MATCH($O696,Règles!$A$5:$A$17,0)))&gt;0),$R696/INDEX(Règles!$E$5:$E$17,MATCH($O696,Règles!$A$5:$A$17,0)),""),IF(OR($P696="ne compte pas",$P696="absence"),0,""))),"")</f>
        <v/>
      </c>
      <c r="T696" s="26" t="n">
        <f aca="false">IF(AND(ISNUMBER($A696),$B696&lt;&gt;"",$G696&lt;&gt;"",$P696&lt;&gt;"absence"),1,0)</f>
        <v>0</v>
      </c>
      <c r="U696" s="26" t="n">
        <f aca="false">IF($T696=1,IF(COUNTIFS($B$2:$B696,$B696,$A$2:$A696,$A696,$T$2:$T696,1)=1,1,0),0)</f>
        <v>0</v>
      </c>
      <c r="V696" s="29" t="str">
        <f aca="false">IF(AND($A696="",$B696="",$G696=""),"",IF(NOT(ISNUMBER($A696)),"Date manquante ou non reconnue",IF($B696="","Technicien manquant",IF(COUNTIF(Production!$A$7:$A$21,$B696)=0,"Technicien absent de la liste (onglet Production)",IF($G696="","Code BPU manquant (colonne G)",IF($O696="?","Code BPU inconnu (onglet Prestations)",IF($P696="?","Catégorie inconnue (onglet Règles)",IF(AND($E696&lt;&gt;"",NOT(ISNUMBER($E696))),"Quantité non reconnue",IF(AND($P696="au prix",NOT(ISNUMBER($Q696))),"Prix sur devis à saisir (colonne I)",IF($S696="","Règle à compléter (onglet Règles)",""))))))))))</f>
        <v/>
      </c>
    </row>
    <row r="697" customFormat="false" ht="15" hidden="false" customHeight="false" outlineLevel="0" collapsed="false">
      <c r="A697" s="23"/>
      <c r="I697" s="24"/>
      <c r="J697" s="24"/>
      <c r="N697" s="25"/>
      <c r="O697" s="26" t="str">
        <f aca="false">IF($G697="","",IFERROR(INDEX(Prestations!$F$5:$F$256,MATCH($G697,Prestations!$B$5:$B$256,0)),"?"))</f>
        <v/>
      </c>
      <c r="P697" s="26" t="str">
        <f aca="false">IF($O697="","",IF($O697="?","?",IFERROR(INDEX(Règles!$C$5:$C$17,MATCH($O697,Règles!$A$5:$A$17,0)),"?")))</f>
        <v/>
      </c>
      <c r="Q697" s="27" t="str">
        <f aca="false">IF($G697="","",IF(ISNUMBER($I697),$I697,IFERROR(IF(ISNUMBER(INDEX(Prestations!$E$5:$E$256,MATCH($G697,Prestations!$B$5:$B$256,0))),INDEX(Prestations!$E$5:$E$256,MATCH($G697,Prestations!$B$5:$B$256,0)),""),"")))</f>
        <v/>
      </c>
      <c r="R697" s="27" t="str">
        <f aca="false">IFERROR(IF(ISNUMBER($Q697),$Q697*IF($E697="",1,$E697),""),"")</f>
        <v/>
      </c>
      <c r="S697" s="28" t="str">
        <f aca="false">IFERROR(IF($P697="au nombre",IF(N(INDEX(Règles!$D$5:$D$17,MATCH($O697,Règles!$A$5:$A$17,0)))&gt;0,IF($E697="",1,$E697)/INDEX(Règles!$D$5:$D$17,MATCH($O697,Règles!$A$5:$A$17,0)),""),IF($P697="au prix",IF(AND(ISNUMBER($R697),N(INDEX(Règles!$E$5:$E$17,MATCH($O697,Règles!$A$5:$A$17,0)))&gt;0),$R697/INDEX(Règles!$E$5:$E$17,MATCH($O697,Règles!$A$5:$A$17,0)),""),IF(OR($P697="ne compte pas",$P697="absence"),0,""))),"")</f>
        <v/>
      </c>
      <c r="T697" s="26" t="n">
        <f aca="false">IF(AND(ISNUMBER($A697),$B697&lt;&gt;"",$G697&lt;&gt;"",$P697&lt;&gt;"absence"),1,0)</f>
        <v>0</v>
      </c>
      <c r="U697" s="26" t="n">
        <f aca="false">IF($T697=1,IF(COUNTIFS($B$2:$B697,$B697,$A$2:$A697,$A697,$T$2:$T697,1)=1,1,0),0)</f>
        <v>0</v>
      </c>
      <c r="V697" s="29" t="str">
        <f aca="false">IF(AND($A697="",$B697="",$G697=""),"",IF(NOT(ISNUMBER($A697)),"Date manquante ou non reconnue",IF($B697="","Technicien manquant",IF(COUNTIF(Production!$A$7:$A$21,$B697)=0,"Technicien absent de la liste (onglet Production)",IF($G697="","Code BPU manquant (colonne G)",IF($O697="?","Code BPU inconnu (onglet Prestations)",IF($P697="?","Catégorie inconnue (onglet Règles)",IF(AND($E697&lt;&gt;"",NOT(ISNUMBER($E697))),"Quantité non reconnue",IF(AND($P697="au prix",NOT(ISNUMBER($Q697))),"Prix sur devis à saisir (colonne I)",IF($S697="","Règle à compléter (onglet Règles)",""))))))))))</f>
        <v/>
      </c>
    </row>
    <row r="698" customFormat="false" ht="15" hidden="false" customHeight="false" outlineLevel="0" collapsed="false">
      <c r="A698" s="23"/>
      <c r="I698" s="24"/>
      <c r="J698" s="24"/>
      <c r="N698" s="25"/>
      <c r="O698" s="26" t="str">
        <f aca="false">IF($G698="","",IFERROR(INDEX(Prestations!$F$5:$F$256,MATCH($G698,Prestations!$B$5:$B$256,0)),"?"))</f>
        <v/>
      </c>
      <c r="P698" s="26" t="str">
        <f aca="false">IF($O698="","",IF($O698="?","?",IFERROR(INDEX(Règles!$C$5:$C$17,MATCH($O698,Règles!$A$5:$A$17,0)),"?")))</f>
        <v/>
      </c>
      <c r="Q698" s="27" t="str">
        <f aca="false">IF($G698="","",IF(ISNUMBER($I698),$I698,IFERROR(IF(ISNUMBER(INDEX(Prestations!$E$5:$E$256,MATCH($G698,Prestations!$B$5:$B$256,0))),INDEX(Prestations!$E$5:$E$256,MATCH($G698,Prestations!$B$5:$B$256,0)),""),"")))</f>
        <v/>
      </c>
      <c r="R698" s="27" t="str">
        <f aca="false">IFERROR(IF(ISNUMBER($Q698),$Q698*IF($E698="",1,$E698),""),"")</f>
        <v/>
      </c>
      <c r="S698" s="28" t="str">
        <f aca="false">IFERROR(IF($P698="au nombre",IF(N(INDEX(Règles!$D$5:$D$17,MATCH($O698,Règles!$A$5:$A$17,0)))&gt;0,IF($E698="",1,$E698)/INDEX(Règles!$D$5:$D$17,MATCH($O698,Règles!$A$5:$A$17,0)),""),IF($P698="au prix",IF(AND(ISNUMBER($R698),N(INDEX(Règles!$E$5:$E$17,MATCH($O698,Règles!$A$5:$A$17,0)))&gt;0),$R698/INDEX(Règles!$E$5:$E$17,MATCH($O698,Règles!$A$5:$A$17,0)),""),IF(OR($P698="ne compte pas",$P698="absence"),0,""))),"")</f>
        <v/>
      </c>
      <c r="T698" s="26" t="n">
        <f aca="false">IF(AND(ISNUMBER($A698),$B698&lt;&gt;"",$G698&lt;&gt;"",$P698&lt;&gt;"absence"),1,0)</f>
        <v>0</v>
      </c>
      <c r="U698" s="26" t="n">
        <f aca="false">IF($T698=1,IF(COUNTIFS($B$2:$B698,$B698,$A$2:$A698,$A698,$T$2:$T698,1)=1,1,0),0)</f>
        <v>0</v>
      </c>
      <c r="V698" s="29" t="str">
        <f aca="false">IF(AND($A698="",$B698="",$G698=""),"",IF(NOT(ISNUMBER($A698)),"Date manquante ou non reconnue",IF($B698="","Technicien manquant",IF(COUNTIF(Production!$A$7:$A$21,$B698)=0,"Technicien absent de la liste (onglet Production)",IF($G698="","Code BPU manquant (colonne G)",IF($O698="?","Code BPU inconnu (onglet Prestations)",IF($P698="?","Catégorie inconnue (onglet Règles)",IF(AND($E698&lt;&gt;"",NOT(ISNUMBER($E698))),"Quantité non reconnue",IF(AND($P698="au prix",NOT(ISNUMBER($Q698))),"Prix sur devis à saisir (colonne I)",IF($S698="","Règle à compléter (onglet Règles)",""))))))))))</f>
        <v/>
      </c>
    </row>
    <row r="699" customFormat="false" ht="15" hidden="false" customHeight="false" outlineLevel="0" collapsed="false">
      <c r="A699" s="23"/>
      <c r="I699" s="24"/>
      <c r="J699" s="24"/>
      <c r="N699" s="25"/>
      <c r="O699" s="26" t="str">
        <f aca="false">IF($G699="","",IFERROR(INDEX(Prestations!$F$5:$F$256,MATCH($G699,Prestations!$B$5:$B$256,0)),"?"))</f>
        <v/>
      </c>
      <c r="P699" s="26" t="str">
        <f aca="false">IF($O699="","",IF($O699="?","?",IFERROR(INDEX(Règles!$C$5:$C$17,MATCH($O699,Règles!$A$5:$A$17,0)),"?")))</f>
        <v/>
      </c>
      <c r="Q699" s="27" t="str">
        <f aca="false">IF($G699="","",IF(ISNUMBER($I699),$I699,IFERROR(IF(ISNUMBER(INDEX(Prestations!$E$5:$E$256,MATCH($G699,Prestations!$B$5:$B$256,0))),INDEX(Prestations!$E$5:$E$256,MATCH($G699,Prestations!$B$5:$B$256,0)),""),"")))</f>
        <v/>
      </c>
      <c r="R699" s="27" t="str">
        <f aca="false">IFERROR(IF(ISNUMBER($Q699),$Q699*IF($E699="",1,$E699),""),"")</f>
        <v/>
      </c>
      <c r="S699" s="28" t="str">
        <f aca="false">IFERROR(IF($P699="au nombre",IF(N(INDEX(Règles!$D$5:$D$17,MATCH($O699,Règles!$A$5:$A$17,0)))&gt;0,IF($E699="",1,$E699)/INDEX(Règles!$D$5:$D$17,MATCH($O699,Règles!$A$5:$A$17,0)),""),IF($P699="au prix",IF(AND(ISNUMBER($R699),N(INDEX(Règles!$E$5:$E$17,MATCH($O699,Règles!$A$5:$A$17,0)))&gt;0),$R699/INDEX(Règles!$E$5:$E$17,MATCH($O699,Règles!$A$5:$A$17,0)),""),IF(OR($P699="ne compte pas",$P699="absence"),0,""))),"")</f>
        <v/>
      </c>
      <c r="T699" s="26" t="n">
        <f aca="false">IF(AND(ISNUMBER($A699),$B699&lt;&gt;"",$G699&lt;&gt;"",$P699&lt;&gt;"absence"),1,0)</f>
        <v>0</v>
      </c>
      <c r="U699" s="26" t="n">
        <f aca="false">IF($T699=1,IF(COUNTIFS($B$2:$B699,$B699,$A$2:$A699,$A699,$T$2:$T699,1)=1,1,0),0)</f>
        <v>0</v>
      </c>
      <c r="V699" s="29" t="str">
        <f aca="false">IF(AND($A699="",$B699="",$G699=""),"",IF(NOT(ISNUMBER($A699)),"Date manquante ou non reconnue",IF($B699="","Technicien manquant",IF(COUNTIF(Production!$A$7:$A$21,$B699)=0,"Technicien absent de la liste (onglet Production)",IF($G699="","Code BPU manquant (colonne G)",IF($O699="?","Code BPU inconnu (onglet Prestations)",IF($P699="?","Catégorie inconnue (onglet Règles)",IF(AND($E699&lt;&gt;"",NOT(ISNUMBER($E699))),"Quantité non reconnue",IF(AND($P699="au prix",NOT(ISNUMBER($Q699))),"Prix sur devis à saisir (colonne I)",IF($S699="","Règle à compléter (onglet Règles)",""))))))))))</f>
        <v/>
      </c>
    </row>
    <row r="700" customFormat="false" ht="15" hidden="false" customHeight="false" outlineLevel="0" collapsed="false">
      <c r="A700" s="23"/>
      <c r="I700" s="24"/>
      <c r="J700" s="24"/>
      <c r="N700" s="25"/>
      <c r="O700" s="26" t="str">
        <f aca="false">IF($G700="","",IFERROR(INDEX(Prestations!$F$5:$F$256,MATCH($G700,Prestations!$B$5:$B$256,0)),"?"))</f>
        <v/>
      </c>
      <c r="P700" s="26" t="str">
        <f aca="false">IF($O700="","",IF($O700="?","?",IFERROR(INDEX(Règles!$C$5:$C$17,MATCH($O700,Règles!$A$5:$A$17,0)),"?")))</f>
        <v/>
      </c>
      <c r="Q700" s="27" t="str">
        <f aca="false">IF($G700="","",IF(ISNUMBER($I700),$I700,IFERROR(IF(ISNUMBER(INDEX(Prestations!$E$5:$E$256,MATCH($G700,Prestations!$B$5:$B$256,0))),INDEX(Prestations!$E$5:$E$256,MATCH($G700,Prestations!$B$5:$B$256,0)),""),"")))</f>
        <v/>
      </c>
      <c r="R700" s="27" t="str">
        <f aca="false">IFERROR(IF(ISNUMBER($Q700),$Q700*IF($E700="",1,$E700),""),"")</f>
        <v/>
      </c>
      <c r="S700" s="28" t="str">
        <f aca="false">IFERROR(IF($P700="au nombre",IF(N(INDEX(Règles!$D$5:$D$17,MATCH($O700,Règles!$A$5:$A$17,0)))&gt;0,IF($E700="",1,$E700)/INDEX(Règles!$D$5:$D$17,MATCH($O700,Règles!$A$5:$A$17,0)),""),IF($P700="au prix",IF(AND(ISNUMBER($R700),N(INDEX(Règles!$E$5:$E$17,MATCH($O700,Règles!$A$5:$A$17,0)))&gt;0),$R700/INDEX(Règles!$E$5:$E$17,MATCH($O700,Règles!$A$5:$A$17,0)),""),IF(OR($P700="ne compte pas",$P700="absence"),0,""))),"")</f>
        <v/>
      </c>
      <c r="T700" s="26" t="n">
        <f aca="false">IF(AND(ISNUMBER($A700),$B700&lt;&gt;"",$G700&lt;&gt;"",$P700&lt;&gt;"absence"),1,0)</f>
        <v>0</v>
      </c>
      <c r="U700" s="26" t="n">
        <f aca="false">IF($T700=1,IF(COUNTIFS($B$2:$B700,$B700,$A$2:$A700,$A700,$T$2:$T700,1)=1,1,0),0)</f>
        <v>0</v>
      </c>
      <c r="V700" s="29" t="str">
        <f aca="false">IF(AND($A700="",$B700="",$G700=""),"",IF(NOT(ISNUMBER($A700)),"Date manquante ou non reconnue",IF($B700="","Technicien manquant",IF(COUNTIF(Production!$A$7:$A$21,$B700)=0,"Technicien absent de la liste (onglet Production)",IF($G700="","Code BPU manquant (colonne G)",IF($O700="?","Code BPU inconnu (onglet Prestations)",IF($P700="?","Catégorie inconnue (onglet Règles)",IF(AND($E700&lt;&gt;"",NOT(ISNUMBER($E700))),"Quantité non reconnue",IF(AND($P700="au prix",NOT(ISNUMBER($Q700))),"Prix sur devis à saisir (colonne I)",IF($S700="","Règle à compléter (onglet Règles)",""))))))))))</f>
        <v/>
      </c>
    </row>
    <row r="701" customFormat="false" ht="15" hidden="false" customHeight="false" outlineLevel="0" collapsed="false">
      <c r="A701" s="23"/>
      <c r="I701" s="24"/>
      <c r="J701" s="24"/>
      <c r="N701" s="25"/>
      <c r="O701" s="26" t="str">
        <f aca="false">IF($G701="","",IFERROR(INDEX(Prestations!$F$5:$F$256,MATCH($G701,Prestations!$B$5:$B$256,0)),"?"))</f>
        <v/>
      </c>
      <c r="P701" s="26" t="str">
        <f aca="false">IF($O701="","",IF($O701="?","?",IFERROR(INDEX(Règles!$C$5:$C$17,MATCH($O701,Règles!$A$5:$A$17,0)),"?")))</f>
        <v/>
      </c>
      <c r="Q701" s="27" t="str">
        <f aca="false">IF($G701="","",IF(ISNUMBER($I701),$I701,IFERROR(IF(ISNUMBER(INDEX(Prestations!$E$5:$E$256,MATCH($G701,Prestations!$B$5:$B$256,0))),INDEX(Prestations!$E$5:$E$256,MATCH($G701,Prestations!$B$5:$B$256,0)),""),"")))</f>
        <v/>
      </c>
      <c r="R701" s="27" t="str">
        <f aca="false">IFERROR(IF(ISNUMBER($Q701),$Q701*IF($E701="",1,$E701),""),"")</f>
        <v/>
      </c>
      <c r="S701" s="28" t="str">
        <f aca="false">IFERROR(IF($P701="au nombre",IF(N(INDEX(Règles!$D$5:$D$17,MATCH($O701,Règles!$A$5:$A$17,0)))&gt;0,IF($E701="",1,$E701)/INDEX(Règles!$D$5:$D$17,MATCH($O701,Règles!$A$5:$A$17,0)),""),IF($P701="au prix",IF(AND(ISNUMBER($R701),N(INDEX(Règles!$E$5:$E$17,MATCH($O701,Règles!$A$5:$A$17,0)))&gt;0),$R701/INDEX(Règles!$E$5:$E$17,MATCH($O701,Règles!$A$5:$A$17,0)),""),IF(OR($P701="ne compte pas",$P701="absence"),0,""))),"")</f>
        <v/>
      </c>
      <c r="T701" s="26" t="n">
        <f aca="false">IF(AND(ISNUMBER($A701),$B701&lt;&gt;"",$G701&lt;&gt;"",$P701&lt;&gt;"absence"),1,0)</f>
        <v>0</v>
      </c>
      <c r="U701" s="26" t="n">
        <f aca="false">IF($T701=1,IF(COUNTIFS($B$2:$B701,$B701,$A$2:$A701,$A701,$T$2:$T701,1)=1,1,0),0)</f>
        <v>0</v>
      </c>
      <c r="V701" s="29" t="str">
        <f aca="false">IF(AND($A701="",$B701="",$G701=""),"",IF(NOT(ISNUMBER($A701)),"Date manquante ou non reconnue",IF($B701="","Technicien manquant",IF(COUNTIF(Production!$A$7:$A$21,$B701)=0,"Technicien absent de la liste (onglet Production)",IF($G701="","Code BPU manquant (colonne G)",IF($O701="?","Code BPU inconnu (onglet Prestations)",IF($P701="?","Catégorie inconnue (onglet Règles)",IF(AND($E701&lt;&gt;"",NOT(ISNUMBER($E701))),"Quantité non reconnue",IF(AND($P701="au prix",NOT(ISNUMBER($Q701))),"Prix sur devis à saisir (colonne I)",IF($S701="","Règle à compléter (onglet Règles)",""))))))))))</f>
        <v/>
      </c>
    </row>
    <row r="702" customFormat="false" ht="15" hidden="false" customHeight="false" outlineLevel="0" collapsed="false">
      <c r="A702" s="23"/>
      <c r="I702" s="24"/>
      <c r="J702" s="24"/>
      <c r="N702" s="25"/>
      <c r="O702" s="26" t="str">
        <f aca="false">IF($G702="","",IFERROR(INDEX(Prestations!$F$5:$F$256,MATCH($G702,Prestations!$B$5:$B$256,0)),"?"))</f>
        <v/>
      </c>
      <c r="P702" s="26" t="str">
        <f aca="false">IF($O702="","",IF($O702="?","?",IFERROR(INDEX(Règles!$C$5:$C$17,MATCH($O702,Règles!$A$5:$A$17,0)),"?")))</f>
        <v/>
      </c>
      <c r="Q702" s="27" t="str">
        <f aca="false">IF($G702="","",IF(ISNUMBER($I702),$I702,IFERROR(IF(ISNUMBER(INDEX(Prestations!$E$5:$E$256,MATCH($G702,Prestations!$B$5:$B$256,0))),INDEX(Prestations!$E$5:$E$256,MATCH($G702,Prestations!$B$5:$B$256,0)),""),"")))</f>
        <v/>
      </c>
      <c r="R702" s="27" t="str">
        <f aca="false">IFERROR(IF(ISNUMBER($Q702),$Q702*IF($E702="",1,$E702),""),"")</f>
        <v/>
      </c>
      <c r="S702" s="28" t="str">
        <f aca="false">IFERROR(IF($P702="au nombre",IF(N(INDEX(Règles!$D$5:$D$17,MATCH($O702,Règles!$A$5:$A$17,0)))&gt;0,IF($E702="",1,$E702)/INDEX(Règles!$D$5:$D$17,MATCH($O702,Règles!$A$5:$A$17,0)),""),IF($P702="au prix",IF(AND(ISNUMBER($R702),N(INDEX(Règles!$E$5:$E$17,MATCH($O702,Règles!$A$5:$A$17,0)))&gt;0),$R702/INDEX(Règles!$E$5:$E$17,MATCH($O702,Règles!$A$5:$A$17,0)),""),IF(OR($P702="ne compte pas",$P702="absence"),0,""))),"")</f>
        <v/>
      </c>
      <c r="T702" s="26" t="n">
        <f aca="false">IF(AND(ISNUMBER($A702),$B702&lt;&gt;"",$G702&lt;&gt;"",$P702&lt;&gt;"absence"),1,0)</f>
        <v>0</v>
      </c>
      <c r="U702" s="26" t="n">
        <f aca="false">IF($T702=1,IF(COUNTIFS($B$2:$B702,$B702,$A$2:$A702,$A702,$T$2:$T702,1)=1,1,0),0)</f>
        <v>0</v>
      </c>
      <c r="V702" s="29" t="str">
        <f aca="false">IF(AND($A702="",$B702="",$G702=""),"",IF(NOT(ISNUMBER($A702)),"Date manquante ou non reconnue",IF($B702="","Technicien manquant",IF(COUNTIF(Production!$A$7:$A$21,$B702)=0,"Technicien absent de la liste (onglet Production)",IF($G702="","Code BPU manquant (colonne G)",IF($O702="?","Code BPU inconnu (onglet Prestations)",IF($P702="?","Catégorie inconnue (onglet Règles)",IF(AND($E702&lt;&gt;"",NOT(ISNUMBER($E702))),"Quantité non reconnue",IF(AND($P702="au prix",NOT(ISNUMBER($Q702))),"Prix sur devis à saisir (colonne I)",IF($S702="","Règle à compléter (onglet Règles)",""))))))))))</f>
        <v/>
      </c>
    </row>
    <row r="703" customFormat="false" ht="15" hidden="false" customHeight="false" outlineLevel="0" collapsed="false">
      <c r="A703" s="23"/>
      <c r="I703" s="24"/>
      <c r="J703" s="24"/>
      <c r="N703" s="25"/>
      <c r="O703" s="26" t="str">
        <f aca="false">IF($G703="","",IFERROR(INDEX(Prestations!$F$5:$F$256,MATCH($G703,Prestations!$B$5:$B$256,0)),"?"))</f>
        <v/>
      </c>
      <c r="P703" s="26" t="str">
        <f aca="false">IF($O703="","",IF($O703="?","?",IFERROR(INDEX(Règles!$C$5:$C$17,MATCH($O703,Règles!$A$5:$A$17,0)),"?")))</f>
        <v/>
      </c>
      <c r="Q703" s="27" t="str">
        <f aca="false">IF($G703="","",IF(ISNUMBER($I703),$I703,IFERROR(IF(ISNUMBER(INDEX(Prestations!$E$5:$E$256,MATCH($G703,Prestations!$B$5:$B$256,0))),INDEX(Prestations!$E$5:$E$256,MATCH($G703,Prestations!$B$5:$B$256,0)),""),"")))</f>
        <v/>
      </c>
      <c r="R703" s="27" t="str">
        <f aca="false">IFERROR(IF(ISNUMBER($Q703),$Q703*IF($E703="",1,$E703),""),"")</f>
        <v/>
      </c>
      <c r="S703" s="28" t="str">
        <f aca="false">IFERROR(IF($P703="au nombre",IF(N(INDEX(Règles!$D$5:$D$17,MATCH($O703,Règles!$A$5:$A$17,0)))&gt;0,IF($E703="",1,$E703)/INDEX(Règles!$D$5:$D$17,MATCH($O703,Règles!$A$5:$A$17,0)),""),IF($P703="au prix",IF(AND(ISNUMBER($R703),N(INDEX(Règles!$E$5:$E$17,MATCH($O703,Règles!$A$5:$A$17,0)))&gt;0),$R703/INDEX(Règles!$E$5:$E$17,MATCH($O703,Règles!$A$5:$A$17,0)),""),IF(OR($P703="ne compte pas",$P703="absence"),0,""))),"")</f>
        <v/>
      </c>
      <c r="T703" s="26" t="n">
        <f aca="false">IF(AND(ISNUMBER($A703),$B703&lt;&gt;"",$G703&lt;&gt;"",$P703&lt;&gt;"absence"),1,0)</f>
        <v>0</v>
      </c>
      <c r="U703" s="26" t="n">
        <f aca="false">IF($T703=1,IF(COUNTIFS($B$2:$B703,$B703,$A$2:$A703,$A703,$T$2:$T703,1)=1,1,0),0)</f>
        <v>0</v>
      </c>
      <c r="V703" s="29" t="str">
        <f aca="false">IF(AND($A703="",$B703="",$G703=""),"",IF(NOT(ISNUMBER($A703)),"Date manquante ou non reconnue",IF($B703="","Technicien manquant",IF(COUNTIF(Production!$A$7:$A$21,$B703)=0,"Technicien absent de la liste (onglet Production)",IF($G703="","Code BPU manquant (colonne G)",IF($O703="?","Code BPU inconnu (onglet Prestations)",IF($P703="?","Catégorie inconnue (onglet Règles)",IF(AND($E703&lt;&gt;"",NOT(ISNUMBER($E703))),"Quantité non reconnue",IF(AND($P703="au prix",NOT(ISNUMBER($Q703))),"Prix sur devis à saisir (colonne I)",IF($S703="","Règle à compléter (onglet Règles)",""))))))))))</f>
        <v/>
      </c>
    </row>
    <row r="704" customFormat="false" ht="15" hidden="false" customHeight="false" outlineLevel="0" collapsed="false">
      <c r="A704" s="23"/>
      <c r="I704" s="24"/>
      <c r="J704" s="24"/>
      <c r="N704" s="25"/>
      <c r="O704" s="26" t="str">
        <f aca="false">IF($G704="","",IFERROR(INDEX(Prestations!$F$5:$F$256,MATCH($G704,Prestations!$B$5:$B$256,0)),"?"))</f>
        <v/>
      </c>
      <c r="P704" s="26" t="str">
        <f aca="false">IF($O704="","",IF($O704="?","?",IFERROR(INDEX(Règles!$C$5:$C$17,MATCH($O704,Règles!$A$5:$A$17,0)),"?")))</f>
        <v/>
      </c>
      <c r="Q704" s="27" t="str">
        <f aca="false">IF($G704="","",IF(ISNUMBER($I704),$I704,IFERROR(IF(ISNUMBER(INDEX(Prestations!$E$5:$E$256,MATCH($G704,Prestations!$B$5:$B$256,0))),INDEX(Prestations!$E$5:$E$256,MATCH($G704,Prestations!$B$5:$B$256,0)),""),"")))</f>
        <v/>
      </c>
      <c r="R704" s="27" t="str">
        <f aca="false">IFERROR(IF(ISNUMBER($Q704),$Q704*IF($E704="",1,$E704),""),"")</f>
        <v/>
      </c>
      <c r="S704" s="28" t="str">
        <f aca="false">IFERROR(IF($P704="au nombre",IF(N(INDEX(Règles!$D$5:$D$17,MATCH($O704,Règles!$A$5:$A$17,0)))&gt;0,IF($E704="",1,$E704)/INDEX(Règles!$D$5:$D$17,MATCH($O704,Règles!$A$5:$A$17,0)),""),IF($P704="au prix",IF(AND(ISNUMBER($R704),N(INDEX(Règles!$E$5:$E$17,MATCH($O704,Règles!$A$5:$A$17,0)))&gt;0),$R704/INDEX(Règles!$E$5:$E$17,MATCH($O704,Règles!$A$5:$A$17,0)),""),IF(OR($P704="ne compte pas",$P704="absence"),0,""))),"")</f>
        <v/>
      </c>
      <c r="T704" s="26" t="n">
        <f aca="false">IF(AND(ISNUMBER($A704),$B704&lt;&gt;"",$G704&lt;&gt;"",$P704&lt;&gt;"absence"),1,0)</f>
        <v>0</v>
      </c>
      <c r="U704" s="26" t="n">
        <f aca="false">IF($T704=1,IF(COUNTIFS($B$2:$B704,$B704,$A$2:$A704,$A704,$T$2:$T704,1)=1,1,0),0)</f>
        <v>0</v>
      </c>
      <c r="V704" s="29" t="str">
        <f aca="false">IF(AND($A704="",$B704="",$G704=""),"",IF(NOT(ISNUMBER($A704)),"Date manquante ou non reconnue",IF($B704="","Technicien manquant",IF(COUNTIF(Production!$A$7:$A$21,$B704)=0,"Technicien absent de la liste (onglet Production)",IF($G704="","Code BPU manquant (colonne G)",IF($O704="?","Code BPU inconnu (onglet Prestations)",IF($P704="?","Catégorie inconnue (onglet Règles)",IF(AND($E704&lt;&gt;"",NOT(ISNUMBER($E704))),"Quantité non reconnue",IF(AND($P704="au prix",NOT(ISNUMBER($Q704))),"Prix sur devis à saisir (colonne I)",IF($S704="","Règle à compléter (onglet Règles)",""))))))))))</f>
        <v/>
      </c>
    </row>
    <row r="705" customFormat="false" ht="15" hidden="false" customHeight="false" outlineLevel="0" collapsed="false">
      <c r="A705" s="23"/>
      <c r="I705" s="24"/>
      <c r="J705" s="24"/>
      <c r="N705" s="25"/>
      <c r="O705" s="26" t="str">
        <f aca="false">IF($G705="","",IFERROR(INDEX(Prestations!$F$5:$F$256,MATCH($G705,Prestations!$B$5:$B$256,0)),"?"))</f>
        <v/>
      </c>
      <c r="P705" s="26" t="str">
        <f aca="false">IF($O705="","",IF($O705="?","?",IFERROR(INDEX(Règles!$C$5:$C$17,MATCH($O705,Règles!$A$5:$A$17,0)),"?")))</f>
        <v/>
      </c>
      <c r="Q705" s="27" t="str">
        <f aca="false">IF($G705="","",IF(ISNUMBER($I705),$I705,IFERROR(IF(ISNUMBER(INDEX(Prestations!$E$5:$E$256,MATCH($G705,Prestations!$B$5:$B$256,0))),INDEX(Prestations!$E$5:$E$256,MATCH($G705,Prestations!$B$5:$B$256,0)),""),"")))</f>
        <v/>
      </c>
      <c r="R705" s="27" t="str">
        <f aca="false">IFERROR(IF(ISNUMBER($Q705),$Q705*IF($E705="",1,$E705),""),"")</f>
        <v/>
      </c>
      <c r="S705" s="28" t="str">
        <f aca="false">IFERROR(IF($P705="au nombre",IF(N(INDEX(Règles!$D$5:$D$17,MATCH($O705,Règles!$A$5:$A$17,0)))&gt;0,IF($E705="",1,$E705)/INDEX(Règles!$D$5:$D$17,MATCH($O705,Règles!$A$5:$A$17,0)),""),IF($P705="au prix",IF(AND(ISNUMBER($R705),N(INDEX(Règles!$E$5:$E$17,MATCH($O705,Règles!$A$5:$A$17,0)))&gt;0),$R705/INDEX(Règles!$E$5:$E$17,MATCH($O705,Règles!$A$5:$A$17,0)),""),IF(OR($P705="ne compte pas",$P705="absence"),0,""))),"")</f>
        <v/>
      </c>
      <c r="T705" s="26" t="n">
        <f aca="false">IF(AND(ISNUMBER($A705),$B705&lt;&gt;"",$G705&lt;&gt;"",$P705&lt;&gt;"absence"),1,0)</f>
        <v>0</v>
      </c>
      <c r="U705" s="26" t="n">
        <f aca="false">IF($T705=1,IF(COUNTIFS($B$2:$B705,$B705,$A$2:$A705,$A705,$T$2:$T705,1)=1,1,0),0)</f>
        <v>0</v>
      </c>
      <c r="V705" s="29" t="str">
        <f aca="false">IF(AND($A705="",$B705="",$G705=""),"",IF(NOT(ISNUMBER($A705)),"Date manquante ou non reconnue",IF($B705="","Technicien manquant",IF(COUNTIF(Production!$A$7:$A$21,$B705)=0,"Technicien absent de la liste (onglet Production)",IF($G705="","Code BPU manquant (colonne G)",IF($O705="?","Code BPU inconnu (onglet Prestations)",IF($P705="?","Catégorie inconnue (onglet Règles)",IF(AND($E705&lt;&gt;"",NOT(ISNUMBER($E705))),"Quantité non reconnue",IF(AND($P705="au prix",NOT(ISNUMBER($Q705))),"Prix sur devis à saisir (colonne I)",IF($S705="","Règle à compléter (onglet Règles)",""))))))))))</f>
        <v/>
      </c>
    </row>
    <row r="706" customFormat="false" ht="15" hidden="false" customHeight="false" outlineLevel="0" collapsed="false">
      <c r="A706" s="23"/>
      <c r="I706" s="24"/>
      <c r="J706" s="24"/>
      <c r="N706" s="25"/>
      <c r="O706" s="26" t="str">
        <f aca="false">IF($G706="","",IFERROR(INDEX(Prestations!$F$5:$F$256,MATCH($G706,Prestations!$B$5:$B$256,0)),"?"))</f>
        <v/>
      </c>
      <c r="P706" s="26" t="str">
        <f aca="false">IF($O706="","",IF($O706="?","?",IFERROR(INDEX(Règles!$C$5:$C$17,MATCH($O706,Règles!$A$5:$A$17,0)),"?")))</f>
        <v/>
      </c>
      <c r="Q706" s="27" t="str">
        <f aca="false">IF($G706="","",IF(ISNUMBER($I706),$I706,IFERROR(IF(ISNUMBER(INDEX(Prestations!$E$5:$E$256,MATCH($G706,Prestations!$B$5:$B$256,0))),INDEX(Prestations!$E$5:$E$256,MATCH($G706,Prestations!$B$5:$B$256,0)),""),"")))</f>
        <v/>
      </c>
      <c r="R706" s="27" t="str">
        <f aca="false">IFERROR(IF(ISNUMBER($Q706),$Q706*IF($E706="",1,$E706),""),"")</f>
        <v/>
      </c>
      <c r="S706" s="28" t="str">
        <f aca="false">IFERROR(IF($P706="au nombre",IF(N(INDEX(Règles!$D$5:$D$17,MATCH($O706,Règles!$A$5:$A$17,0)))&gt;0,IF($E706="",1,$E706)/INDEX(Règles!$D$5:$D$17,MATCH($O706,Règles!$A$5:$A$17,0)),""),IF($P706="au prix",IF(AND(ISNUMBER($R706),N(INDEX(Règles!$E$5:$E$17,MATCH($O706,Règles!$A$5:$A$17,0)))&gt;0),$R706/INDEX(Règles!$E$5:$E$17,MATCH($O706,Règles!$A$5:$A$17,0)),""),IF(OR($P706="ne compte pas",$P706="absence"),0,""))),"")</f>
        <v/>
      </c>
      <c r="T706" s="26" t="n">
        <f aca="false">IF(AND(ISNUMBER($A706),$B706&lt;&gt;"",$G706&lt;&gt;"",$P706&lt;&gt;"absence"),1,0)</f>
        <v>0</v>
      </c>
      <c r="U706" s="26" t="n">
        <f aca="false">IF($T706=1,IF(COUNTIFS($B$2:$B706,$B706,$A$2:$A706,$A706,$T$2:$T706,1)=1,1,0),0)</f>
        <v>0</v>
      </c>
      <c r="V706" s="29" t="str">
        <f aca="false">IF(AND($A706="",$B706="",$G706=""),"",IF(NOT(ISNUMBER($A706)),"Date manquante ou non reconnue",IF($B706="","Technicien manquant",IF(COUNTIF(Production!$A$7:$A$21,$B706)=0,"Technicien absent de la liste (onglet Production)",IF($G706="","Code BPU manquant (colonne G)",IF($O706="?","Code BPU inconnu (onglet Prestations)",IF($P706="?","Catégorie inconnue (onglet Règles)",IF(AND($E706&lt;&gt;"",NOT(ISNUMBER($E706))),"Quantité non reconnue",IF(AND($P706="au prix",NOT(ISNUMBER($Q706))),"Prix sur devis à saisir (colonne I)",IF($S706="","Règle à compléter (onglet Règles)",""))))))))))</f>
        <v/>
      </c>
    </row>
    <row r="707" customFormat="false" ht="15" hidden="false" customHeight="false" outlineLevel="0" collapsed="false">
      <c r="A707" s="23"/>
      <c r="I707" s="24"/>
      <c r="J707" s="24"/>
      <c r="N707" s="25"/>
      <c r="O707" s="26" t="str">
        <f aca="false">IF($G707="","",IFERROR(INDEX(Prestations!$F$5:$F$256,MATCH($G707,Prestations!$B$5:$B$256,0)),"?"))</f>
        <v/>
      </c>
      <c r="P707" s="26" t="str">
        <f aca="false">IF($O707="","",IF($O707="?","?",IFERROR(INDEX(Règles!$C$5:$C$17,MATCH($O707,Règles!$A$5:$A$17,0)),"?")))</f>
        <v/>
      </c>
      <c r="Q707" s="27" t="str">
        <f aca="false">IF($G707="","",IF(ISNUMBER($I707),$I707,IFERROR(IF(ISNUMBER(INDEX(Prestations!$E$5:$E$256,MATCH($G707,Prestations!$B$5:$B$256,0))),INDEX(Prestations!$E$5:$E$256,MATCH($G707,Prestations!$B$5:$B$256,0)),""),"")))</f>
        <v/>
      </c>
      <c r="R707" s="27" t="str">
        <f aca="false">IFERROR(IF(ISNUMBER($Q707),$Q707*IF($E707="",1,$E707),""),"")</f>
        <v/>
      </c>
      <c r="S707" s="28" t="str">
        <f aca="false">IFERROR(IF($P707="au nombre",IF(N(INDEX(Règles!$D$5:$D$17,MATCH($O707,Règles!$A$5:$A$17,0)))&gt;0,IF($E707="",1,$E707)/INDEX(Règles!$D$5:$D$17,MATCH($O707,Règles!$A$5:$A$17,0)),""),IF($P707="au prix",IF(AND(ISNUMBER($R707),N(INDEX(Règles!$E$5:$E$17,MATCH($O707,Règles!$A$5:$A$17,0)))&gt;0),$R707/INDEX(Règles!$E$5:$E$17,MATCH($O707,Règles!$A$5:$A$17,0)),""),IF(OR($P707="ne compte pas",$P707="absence"),0,""))),"")</f>
        <v/>
      </c>
      <c r="T707" s="26" t="n">
        <f aca="false">IF(AND(ISNUMBER($A707),$B707&lt;&gt;"",$G707&lt;&gt;"",$P707&lt;&gt;"absence"),1,0)</f>
        <v>0</v>
      </c>
      <c r="U707" s="26" t="n">
        <f aca="false">IF($T707=1,IF(COUNTIFS($B$2:$B707,$B707,$A$2:$A707,$A707,$T$2:$T707,1)=1,1,0),0)</f>
        <v>0</v>
      </c>
      <c r="V707" s="29" t="str">
        <f aca="false">IF(AND($A707="",$B707="",$G707=""),"",IF(NOT(ISNUMBER($A707)),"Date manquante ou non reconnue",IF($B707="","Technicien manquant",IF(COUNTIF(Production!$A$7:$A$21,$B707)=0,"Technicien absent de la liste (onglet Production)",IF($G707="","Code BPU manquant (colonne G)",IF($O707="?","Code BPU inconnu (onglet Prestations)",IF($P707="?","Catégorie inconnue (onglet Règles)",IF(AND($E707&lt;&gt;"",NOT(ISNUMBER($E707))),"Quantité non reconnue",IF(AND($P707="au prix",NOT(ISNUMBER($Q707))),"Prix sur devis à saisir (colonne I)",IF($S707="","Règle à compléter (onglet Règles)",""))))))))))</f>
        <v/>
      </c>
    </row>
    <row r="708" customFormat="false" ht="15" hidden="false" customHeight="false" outlineLevel="0" collapsed="false">
      <c r="A708" s="23"/>
      <c r="I708" s="24"/>
      <c r="J708" s="24"/>
      <c r="N708" s="25"/>
      <c r="O708" s="26" t="str">
        <f aca="false">IF($G708="","",IFERROR(INDEX(Prestations!$F$5:$F$256,MATCH($G708,Prestations!$B$5:$B$256,0)),"?"))</f>
        <v/>
      </c>
      <c r="P708" s="26" t="str">
        <f aca="false">IF($O708="","",IF($O708="?","?",IFERROR(INDEX(Règles!$C$5:$C$17,MATCH($O708,Règles!$A$5:$A$17,0)),"?")))</f>
        <v/>
      </c>
      <c r="Q708" s="27" t="str">
        <f aca="false">IF($G708="","",IF(ISNUMBER($I708),$I708,IFERROR(IF(ISNUMBER(INDEX(Prestations!$E$5:$E$256,MATCH($G708,Prestations!$B$5:$B$256,0))),INDEX(Prestations!$E$5:$E$256,MATCH($G708,Prestations!$B$5:$B$256,0)),""),"")))</f>
        <v/>
      </c>
      <c r="R708" s="27" t="str">
        <f aca="false">IFERROR(IF(ISNUMBER($Q708),$Q708*IF($E708="",1,$E708),""),"")</f>
        <v/>
      </c>
      <c r="S708" s="28" t="str">
        <f aca="false">IFERROR(IF($P708="au nombre",IF(N(INDEX(Règles!$D$5:$D$17,MATCH($O708,Règles!$A$5:$A$17,0)))&gt;0,IF($E708="",1,$E708)/INDEX(Règles!$D$5:$D$17,MATCH($O708,Règles!$A$5:$A$17,0)),""),IF($P708="au prix",IF(AND(ISNUMBER($R708),N(INDEX(Règles!$E$5:$E$17,MATCH($O708,Règles!$A$5:$A$17,0)))&gt;0),$R708/INDEX(Règles!$E$5:$E$17,MATCH($O708,Règles!$A$5:$A$17,0)),""),IF(OR($P708="ne compte pas",$P708="absence"),0,""))),"")</f>
        <v/>
      </c>
      <c r="T708" s="26" t="n">
        <f aca="false">IF(AND(ISNUMBER($A708),$B708&lt;&gt;"",$G708&lt;&gt;"",$P708&lt;&gt;"absence"),1,0)</f>
        <v>0</v>
      </c>
      <c r="U708" s="26" t="n">
        <f aca="false">IF($T708=1,IF(COUNTIFS($B$2:$B708,$B708,$A$2:$A708,$A708,$T$2:$T708,1)=1,1,0),0)</f>
        <v>0</v>
      </c>
      <c r="V708" s="29" t="str">
        <f aca="false">IF(AND($A708="",$B708="",$G708=""),"",IF(NOT(ISNUMBER($A708)),"Date manquante ou non reconnue",IF($B708="","Technicien manquant",IF(COUNTIF(Production!$A$7:$A$21,$B708)=0,"Technicien absent de la liste (onglet Production)",IF($G708="","Code BPU manquant (colonne G)",IF($O708="?","Code BPU inconnu (onglet Prestations)",IF($P708="?","Catégorie inconnue (onglet Règles)",IF(AND($E708&lt;&gt;"",NOT(ISNUMBER($E708))),"Quantité non reconnue",IF(AND($P708="au prix",NOT(ISNUMBER($Q708))),"Prix sur devis à saisir (colonne I)",IF($S708="","Règle à compléter (onglet Règles)",""))))))))))</f>
        <v/>
      </c>
    </row>
    <row r="709" customFormat="false" ht="15" hidden="false" customHeight="false" outlineLevel="0" collapsed="false">
      <c r="A709" s="23"/>
      <c r="I709" s="24"/>
      <c r="J709" s="24"/>
      <c r="N709" s="25"/>
      <c r="O709" s="26" t="str">
        <f aca="false">IF($G709="","",IFERROR(INDEX(Prestations!$F$5:$F$256,MATCH($G709,Prestations!$B$5:$B$256,0)),"?"))</f>
        <v/>
      </c>
      <c r="P709" s="26" t="str">
        <f aca="false">IF($O709="","",IF($O709="?","?",IFERROR(INDEX(Règles!$C$5:$C$17,MATCH($O709,Règles!$A$5:$A$17,0)),"?")))</f>
        <v/>
      </c>
      <c r="Q709" s="27" t="str">
        <f aca="false">IF($G709="","",IF(ISNUMBER($I709),$I709,IFERROR(IF(ISNUMBER(INDEX(Prestations!$E$5:$E$256,MATCH($G709,Prestations!$B$5:$B$256,0))),INDEX(Prestations!$E$5:$E$256,MATCH($G709,Prestations!$B$5:$B$256,0)),""),"")))</f>
        <v/>
      </c>
      <c r="R709" s="27" t="str">
        <f aca="false">IFERROR(IF(ISNUMBER($Q709),$Q709*IF($E709="",1,$E709),""),"")</f>
        <v/>
      </c>
      <c r="S709" s="28" t="str">
        <f aca="false">IFERROR(IF($P709="au nombre",IF(N(INDEX(Règles!$D$5:$D$17,MATCH($O709,Règles!$A$5:$A$17,0)))&gt;0,IF($E709="",1,$E709)/INDEX(Règles!$D$5:$D$17,MATCH($O709,Règles!$A$5:$A$17,0)),""),IF($P709="au prix",IF(AND(ISNUMBER($R709),N(INDEX(Règles!$E$5:$E$17,MATCH($O709,Règles!$A$5:$A$17,0)))&gt;0),$R709/INDEX(Règles!$E$5:$E$17,MATCH($O709,Règles!$A$5:$A$17,0)),""),IF(OR($P709="ne compte pas",$P709="absence"),0,""))),"")</f>
        <v/>
      </c>
      <c r="T709" s="26" t="n">
        <f aca="false">IF(AND(ISNUMBER($A709),$B709&lt;&gt;"",$G709&lt;&gt;"",$P709&lt;&gt;"absence"),1,0)</f>
        <v>0</v>
      </c>
      <c r="U709" s="26" t="n">
        <f aca="false">IF($T709=1,IF(COUNTIFS($B$2:$B709,$B709,$A$2:$A709,$A709,$T$2:$T709,1)=1,1,0),0)</f>
        <v>0</v>
      </c>
      <c r="V709" s="29" t="str">
        <f aca="false">IF(AND($A709="",$B709="",$G709=""),"",IF(NOT(ISNUMBER($A709)),"Date manquante ou non reconnue",IF($B709="","Technicien manquant",IF(COUNTIF(Production!$A$7:$A$21,$B709)=0,"Technicien absent de la liste (onglet Production)",IF($G709="","Code BPU manquant (colonne G)",IF($O709="?","Code BPU inconnu (onglet Prestations)",IF($P709="?","Catégorie inconnue (onglet Règles)",IF(AND($E709&lt;&gt;"",NOT(ISNUMBER($E709))),"Quantité non reconnue",IF(AND($P709="au prix",NOT(ISNUMBER($Q709))),"Prix sur devis à saisir (colonne I)",IF($S709="","Règle à compléter (onglet Règles)",""))))))))))</f>
        <v/>
      </c>
    </row>
    <row r="710" customFormat="false" ht="15" hidden="false" customHeight="false" outlineLevel="0" collapsed="false">
      <c r="A710" s="23"/>
      <c r="I710" s="24"/>
      <c r="J710" s="24"/>
      <c r="N710" s="25"/>
      <c r="O710" s="26" t="str">
        <f aca="false">IF($G710="","",IFERROR(INDEX(Prestations!$F$5:$F$256,MATCH($G710,Prestations!$B$5:$B$256,0)),"?"))</f>
        <v/>
      </c>
      <c r="P710" s="26" t="str">
        <f aca="false">IF($O710="","",IF($O710="?","?",IFERROR(INDEX(Règles!$C$5:$C$17,MATCH($O710,Règles!$A$5:$A$17,0)),"?")))</f>
        <v/>
      </c>
      <c r="Q710" s="27" t="str">
        <f aca="false">IF($G710="","",IF(ISNUMBER($I710),$I710,IFERROR(IF(ISNUMBER(INDEX(Prestations!$E$5:$E$256,MATCH($G710,Prestations!$B$5:$B$256,0))),INDEX(Prestations!$E$5:$E$256,MATCH($G710,Prestations!$B$5:$B$256,0)),""),"")))</f>
        <v/>
      </c>
      <c r="R710" s="27" t="str">
        <f aca="false">IFERROR(IF(ISNUMBER($Q710),$Q710*IF($E710="",1,$E710),""),"")</f>
        <v/>
      </c>
      <c r="S710" s="28" t="str">
        <f aca="false">IFERROR(IF($P710="au nombre",IF(N(INDEX(Règles!$D$5:$D$17,MATCH($O710,Règles!$A$5:$A$17,0)))&gt;0,IF($E710="",1,$E710)/INDEX(Règles!$D$5:$D$17,MATCH($O710,Règles!$A$5:$A$17,0)),""),IF($P710="au prix",IF(AND(ISNUMBER($R710),N(INDEX(Règles!$E$5:$E$17,MATCH($O710,Règles!$A$5:$A$17,0)))&gt;0),$R710/INDEX(Règles!$E$5:$E$17,MATCH($O710,Règles!$A$5:$A$17,0)),""),IF(OR($P710="ne compte pas",$P710="absence"),0,""))),"")</f>
        <v/>
      </c>
      <c r="T710" s="26" t="n">
        <f aca="false">IF(AND(ISNUMBER($A710),$B710&lt;&gt;"",$G710&lt;&gt;"",$P710&lt;&gt;"absence"),1,0)</f>
        <v>0</v>
      </c>
      <c r="U710" s="26" t="n">
        <f aca="false">IF($T710=1,IF(COUNTIFS($B$2:$B710,$B710,$A$2:$A710,$A710,$T$2:$T710,1)=1,1,0),0)</f>
        <v>0</v>
      </c>
      <c r="V710" s="29" t="str">
        <f aca="false">IF(AND($A710="",$B710="",$G710=""),"",IF(NOT(ISNUMBER($A710)),"Date manquante ou non reconnue",IF($B710="","Technicien manquant",IF(COUNTIF(Production!$A$7:$A$21,$B710)=0,"Technicien absent de la liste (onglet Production)",IF($G710="","Code BPU manquant (colonne G)",IF($O710="?","Code BPU inconnu (onglet Prestations)",IF($P710="?","Catégorie inconnue (onglet Règles)",IF(AND($E710&lt;&gt;"",NOT(ISNUMBER($E710))),"Quantité non reconnue",IF(AND($P710="au prix",NOT(ISNUMBER($Q710))),"Prix sur devis à saisir (colonne I)",IF($S710="","Règle à compléter (onglet Règles)",""))))))))))</f>
        <v/>
      </c>
    </row>
    <row r="711" customFormat="false" ht="15" hidden="false" customHeight="false" outlineLevel="0" collapsed="false">
      <c r="A711" s="23"/>
      <c r="I711" s="24"/>
      <c r="J711" s="24"/>
      <c r="N711" s="25"/>
      <c r="O711" s="26" t="str">
        <f aca="false">IF($G711="","",IFERROR(INDEX(Prestations!$F$5:$F$256,MATCH($G711,Prestations!$B$5:$B$256,0)),"?"))</f>
        <v/>
      </c>
      <c r="P711" s="26" t="str">
        <f aca="false">IF($O711="","",IF($O711="?","?",IFERROR(INDEX(Règles!$C$5:$C$17,MATCH($O711,Règles!$A$5:$A$17,0)),"?")))</f>
        <v/>
      </c>
      <c r="Q711" s="27" t="str">
        <f aca="false">IF($G711="","",IF(ISNUMBER($I711),$I711,IFERROR(IF(ISNUMBER(INDEX(Prestations!$E$5:$E$256,MATCH($G711,Prestations!$B$5:$B$256,0))),INDEX(Prestations!$E$5:$E$256,MATCH($G711,Prestations!$B$5:$B$256,0)),""),"")))</f>
        <v/>
      </c>
      <c r="R711" s="27" t="str">
        <f aca="false">IFERROR(IF(ISNUMBER($Q711),$Q711*IF($E711="",1,$E711),""),"")</f>
        <v/>
      </c>
      <c r="S711" s="28" t="str">
        <f aca="false">IFERROR(IF($P711="au nombre",IF(N(INDEX(Règles!$D$5:$D$17,MATCH($O711,Règles!$A$5:$A$17,0)))&gt;0,IF($E711="",1,$E711)/INDEX(Règles!$D$5:$D$17,MATCH($O711,Règles!$A$5:$A$17,0)),""),IF($P711="au prix",IF(AND(ISNUMBER($R711),N(INDEX(Règles!$E$5:$E$17,MATCH($O711,Règles!$A$5:$A$17,0)))&gt;0),$R711/INDEX(Règles!$E$5:$E$17,MATCH($O711,Règles!$A$5:$A$17,0)),""),IF(OR($P711="ne compte pas",$P711="absence"),0,""))),"")</f>
        <v/>
      </c>
      <c r="T711" s="26" t="n">
        <f aca="false">IF(AND(ISNUMBER($A711),$B711&lt;&gt;"",$G711&lt;&gt;"",$P711&lt;&gt;"absence"),1,0)</f>
        <v>0</v>
      </c>
      <c r="U711" s="26" t="n">
        <f aca="false">IF($T711=1,IF(COUNTIFS($B$2:$B711,$B711,$A$2:$A711,$A711,$T$2:$T711,1)=1,1,0),0)</f>
        <v>0</v>
      </c>
      <c r="V711" s="29" t="str">
        <f aca="false">IF(AND($A711="",$B711="",$G711=""),"",IF(NOT(ISNUMBER($A711)),"Date manquante ou non reconnue",IF($B711="","Technicien manquant",IF(COUNTIF(Production!$A$7:$A$21,$B711)=0,"Technicien absent de la liste (onglet Production)",IF($G711="","Code BPU manquant (colonne G)",IF($O711="?","Code BPU inconnu (onglet Prestations)",IF($P711="?","Catégorie inconnue (onglet Règles)",IF(AND($E711&lt;&gt;"",NOT(ISNUMBER($E711))),"Quantité non reconnue",IF(AND($P711="au prix",NOT(ISNUMBER($Q711))),"Prix sur devis à saisir (colonne I)",IF($S711="","Règle à compléter (onglet Règles)",""))))))))))</f>
        <v/>
      </c>
    </row>
    <row r="712" customFormat="false" ht="15" hidden="false" customHeight="false" outlineLevel="0" collapsed="false">
      <c r="A712" s="23"/>
      <c r="I712" s="24"/>
      <c r="J712" s="24"/>
      <c r="N712" s="25"/>
      <c r="O712" s="26" t="str">
        <f aca="false">IF($G712="","",IFERROR(INDEX(Prestations!$F$5:$F$256,MATCH($G712,Prestations!$B$5:$B$256,0)),"?"))</f>
        <v/>
      </c>
      <c r="P712" s="26" t="str">
        <f aca="false">IF($O712="","",IF($O712="?","?",IFERROR(INDEX(Règles!$C$5:$C$17,MATCH($O712,Règles!$A$5:$A$17,0)),"?")))</f>
        <v/>
      </c>
      <c r="Q712" s="27" t="str">
        <f aca="false">IF($G712="","",IF(ISNUMBER($I712),$I712,IFERROR(IF(ISNUMBER(INDEX(Prestations!$E$5:$E$256,MATCH($G712,Prestations!$B$5:$B$256,0))),INDEX(Prestations!$E$5:$E$256,MATCH($G712,Prestations!$B$5:$B$256,0)),""),"")))</f>
        <v/>
      </c>
      <c r="R712" s="27" t="str">
        <f aca="false">IFERROR(IF(ISNUMBER($Q712),$Q712*IF($E712="",1,$E712),""),"")</f>
        <v/>
      </c>
      <c r="S712" s="28" t="str">
        <f aca="false">IFERROR(IF($P712="au nombre",IF(N(INDEX(Règles!$D$5:$D$17,MATCH($O712,Règles!$A$5:$A$17,0)))&gt;0,IF($E712="",1,$E712)/INDEX(Règles!$D$5:$D$17,MATCH($O712,Règles!$A$5:$A$17,0)),""),IF($P712="au prix",IF(AND(ISNUMBER($R712),N(INDEX(Règles!$E$5:$E$17,MATCH($O712,Règles!$A$5:$A$17,0)))&gt;0),$R712/INDEX(Règles!$E$5:$E$17,MATCH($O712,Règles!$A$5:$A$17,0)),""),IF(OR($P712="ne compte pas",$P712="absence"),0,""))),"")</f>
        <v/>
      </c>
      <c r="T712" s="26" t="n">
        <f aca="false">IF(AND(ISNUMBER($A712),$B712&lt;&gt;"",$G712&lt;&gt;"",$P712&lt;&gt;"absence"),1,0)</f>
        <v>0</v>
      </c>
      <c r="U712" s="26" t="n">
        <f aca="false">IF($T712=1,IF(COUNTIFS($B$2:$B712,$B712,$A$2:$A712,$A712,$T$2:$T712,1)=1,1,0),0)</f>
        <v>0</v>
      </c>
      <c r="V712" s="29" t="str">
        <f aca="false">IF(AND($A712="",$B712="",$G712=""),"",IF(NOT(ISNUMBER($A712)),"Date manquante ou non reconnue",IF($B712="","Technicien manquant",IF(COUNTIF(Production!$A$7:$A$21,$B712)=0,"Technicien absent de la liste (onglet Production)",IF($G712="","Code BPU manquant (colonne G)",IF($O712="?","Code BPU inconnu (onglet Prestations)",IF($P712="?","Catégorie inconnue (onglet Règles)",IF(AND($E712&lt;&gt;"",NOT(ISNUMBER($E712))),"Quantité non reconnue",IF(AND($P712="au prix",NOT(ISNUMBER($Q712))),"Prix sur devis à saisir (colonne I)",IF($S712="","Règle à compléter (onglet Règles)",""))))))))))</f>
        <v/>
      </c>
    </row>
    <row r="713" customFormat="false" ht="15" hidden="false" customHeight="false" outlineLevel="0" collapsed="false">
      <c r="A713" s="23"/>
      <c r="I713" s="24"/>
      <c r="J713" s="24"/>
      <c r="N713" s="25"/>
      <c r="O713" s="26" t="str">
        <f aca="false">IF($G713="","",IFERROR(INDEX(Prestations!$F$5:$F$256,MATCH($G713,Prestations!$B$5:$B$256,0)),"?"))</f>
        <v/>
      </c>
      <c r="P713" s="26" t="str">
        <f aca="false">IF($O713="","",IF($O713="?","?",IFERROR(INDEX(Règles!$C$5:$C$17,MATCH($O713,Règles!$A$5:$A$17,0)),"?")))</f>
        <v/>
      </c>
      <c r="Q713" s="27" t="str">
        <f aca="false">IF($G713="","",IF(ISNUMBER($I713),$I713,IFERROR(IF(ISNUMBER(INDEX(Prestations!$E$5:$E$256,MATCH($G713,Prestations!$B$5:$B$256,0))),INDEX(Prestations!$E$5:$E$256,MATCH($G713,Prestations!$B$5:$B$256,0)),""),"")))</f>
        <v/>
      </c>
      <c r="R713" s="27" t="str">
        <f aca="false">IFERROR(IF(ISNUMBER($Q713),$Q713*IF($E713="",1,$E713),""),"")</f>
        <v/>
      </c>
      <c r="S713" s="28" t="str">
        <f aca="false">IFERROR(IF($P713="au nombre",IF(N(INDEX(Règles!$D$5:$D$17,MATCH($O713,Règles!$A$5:$A$17,0)))&gt;0,IF($E713="",1,$E713)/INDEX(Règles!$D$5:$D$17,MATCH($O713,Règles!$A$5:$A$17,0)),""),IF($P713="au prix",IF(AND(ISNUMBER($R713),N(INDEX(Règles!$E$5:$E$17,MATCH($O713,Règles!$A$5:$A$17,0)))&gt;0),$R713/INDEX(Règles!$E$5:$E$17,MATCH($O713,Règles!$A$5:$A$17,0)),""),IF(OR($P713="ne compte pas",$P713="absence"),0,""))),"")</f>
        <v/>
      </c>
      <c r="T713" s="26" t="n">
        <f aca="false">IF(AND(ISNUMBER($A713),$B713&lt;&gt;"",$G713&lt;&gt;"",$P713&lt;&gt;"absence"),1,0)</f>
        <v>0</v>
      </c>
      <c r="U713" s="26" t="n">
        <f aca="false">IF($T713=1,IF(COUNTIFS($B$2:$B713,$B713,$A$2:$A713,$A713,$T$2:$T713,1)=1,1,0),0)</f>
        <v>0</v>
      </c>
      <c r="V713" s="29" t="str">
        <f aca="false">IF(AND($A713="",$B713="",$G713=""),"",IF(NOT(ISNUMBER($A713)),"Date manquante ou non reconnue",IF($B713="","Technicien manquant",IF(COUNTIF(Production!$A$7:$A$21,$B713)=0,"Technicien absent de la liste (onglet Production)",IF($G713="","Code BPU manquant (colonne G)",IF($O713="?","Code BPU inconnu (onglet Prestations)",IF($P713="?","Catégorie inconnue (onglet Règles)",IF(AND($E713&lt;&gt;"",NOT(ISNUMBER($E713))),"Quantité non reconnue",IF(AND($P713="au prix",NOT(ISNUMBER($Q713))),"Prix sur devis à saisir (colonne I)",IF($S713="","Règle à compléter (onglet Règles)",""))))))))))</f>
        <v/>
      </c>
    </row>
    <row r="714" customFormat="false" ht="15" hidden="false" customHeight="false" outlineLevel="0" collapsed="false">
      <c r="A714" s="23"/>
      <c r="I714" s="24"/>
      <c r="J714" s="24"/>
      <c r="N714" s="25"/>
      <c r="O714" s="26" t="str">
        <f aca="false">IF($G714="","",IFERROR(INDEX(Prestations!$F$5:$F$256,MATCH($G714,Prestations!$B$5:$B$256,0)),"?"))</f>
        <v/>
      </c>
      <c r="P714" s="26" t="str">
        <f aca="false">IF($O714="","",IF($O714="?","?",IFERROR(INDEX(Règles!$C$5:$C$17,MATCH($O714,Règles!$A$5:$A$17,0)),"?")))</f>
        <v/>
      </c>
      <c r="Q714" s="27" t="str">
        <f aca="false">IF($G714="","",IF(ISNUMBER($I714),$I714,IFERROR(IF(ISNUMBER(INDEX(Prestations!$E$5:$E$256,MATCH($G714,Prestations!$B$5:$B$256,0))),INDEX(Prestations!$E$5:$E$256,MATCH($G714,Prestations!$B$5:$B$256,0)),""),"")))</f>
        <v/>
      </c>
      <c r="R714" s="27" t="str">
        <f aca="false">IFERROR(IF(ISNUMBER($Q714),$Q714*IF($E714="",1,$E714),""),"")</f>
        <v/>
      </c>
      <c r="S714" s="28" t="str">
        <f aca="false">IFERROR(IF($P714="au nombre",IF(N(INDEX(Règles!$D$5:$D$17,MATCH($O714,Règles!$A$5:$A$17,0)))&gt;0,IF($E714="",1,$E714)/INDEX(Règles!$D$5:$D$17,MATCH($O714,Règles!$A$5:$A$17,0)),""),IF($P714="au prix",IF(AND(ISNUMBER($R714),N(INDEX(Règles!$E$5:$E$17,MATCH($O714,Règles!$A$5:$A$17,0)))&gt;0),$R714/INDEX(Règles!$E$5:$E$17,MATCH($O714,Règles!$A$5:$A$17,0)),""),IF(OR($P714="ne compte pas",$P714="absence"),0,""))),"")</f>
        <v/>
      </c>
      <c r="T714" s="26" t="n">
        <f aca="false">IF(AND(ISNUMBER($A714),$B714&lt;&gt;"",$G714&lt;&gt;"",$P714&lt;&gt;"absence"),1,0)</f>
        <v>0</v>
      </c>
      <c r="U714" s="26" t="n">
        <f aca="false">IF($T714=1,IF(COUNTIFS($B$2:$B714,$B714,$A$2:$A714,$A714,$T$2:$T714,1)=1,1,0),0)</f>
        <v>0</v>
      </c>
      <c r="V714" s="29" t="str">
        <f aca="false">IF(AND($A714="",$B714="",$G714=""),"",IF(NOT(ISNUMBER($A714)),"Date manquante ou non reconnue",IF($B714="","Technicien manquant",IF(COUNTIF(Production!$A$7:$A$21,$B714)=0,"Technicien absent de la liste (onglet Production)",IF($G714="","Code BPU manquant (colonne G)",IF($O714="?","Code BPU inconnu (onglet Prestations)",IF($P714="?","Catégorie inconnue (onglet Règles)",IF(AND($E714&lt;&gt;"",NOT(ISNUMBER($E714))),"Quantité non reconnue",IF(AND($P714="au prix",NOT(ISNUMBER($Q714))),"Prix sur devis à saisir (colonne I)",IF($S714="","Règle à compléter (onglet Règles)",""))))))))))</f>
        <v/>
      </c>
    </row>
    <row r="715" customFormat="false" ht="15" hidden="false" customHeight="false" outlineLevel="0" collapsed="false">
      <c r="A715" s="23"/>
      <c r="I715" s="24"/>
      <c r="J715" s="24"/>
      <c r="N715" s="25"/>
      <c r="O715" s="26" t="str">
        <f aca="false">IF($G715="","",IFERROR(INDEX(Prestations!$F$5:$F$256,MATCH($G715,Prestations!$B$5:$B$256,0)),"?"))</f>
        <v/>
      </c>
      <c r="P715" s="26" t="str">
        <f aca="false">IF($O715="","",IF($O715="?","?",IFERROR(INDEX(Règles!$C$5:$C$17,MATCH($O715,Règles!$A$5:$A$17,0)),"?")))</f>
        <v/>
      </c>
      <c r="Q715" s="27" t="str">
        <f aca="false">IF($G715="","",IF(ISNUMBER($I715),$I715,IFERROR(IF(ISNUMBER(INDEX(Prestations!$E$5:$E$256,MATCH($G715,Prestations!$B$5:$B$256,0))),INDEX(Prestations!$E$5:$E$256,MATCH($G715,Prestations!$B$5:$B$256,0)),""),"")))</f>
        <v/>
      </c>
      <c r="R715" s="27" t="str">
        <f aca="false">IFERROR(IF(ISNUMBER($Q715),$Q715*IF($E715="",1,$E715),""),"")</f>
        <v/>
      </c>
      <c r="S715" s="28" t="str">
        <f aca="false">IFERROR(IF($P715="au nombre",IF(N(INDEX(Règles!$D$5:$D$17,MATCH($O715,Règles!$A$5:$A$17,0)))&gt;0,IF($E715="",1,$E715)/INDEX(Règles!$D$5:$D$17,MATCH($O715,Règles!$A$5:$A$17,0)),""),IF($P715="au prix",IF(AND(ISNUMBER($R715),N(INDEX(Règles!$E$5:$E$17,MATCH($O715,Règles!$A$5:$A$17,0)))&gt;0),$R715/INDEX(Règles!$E$5:$E$17,MATCH($O715,Règles!$A$5:$A$17,0)),""),IF(OR($P715="ne compte pas",$P715="absence"),0,""))),"")</f>
        <v/>
      </c>
      <c r="T715" s="26" t="n">
        <f aca="false">IF(AND(ISNUMBER($A715),$B715&lt;&gt;"",$G715&lt;&gt;"",$P715&lt;&gt;"absence"),1,0)</f>
        <v>0</v>
      </c>
      <c r="U715" s="26" t="n">
        <f aca="false">IF($T715=1,IF(COUNTIFS($B$2:$B715,$B715,$A$2:$A715,$A715,$T$2:$T715,1)=1,1,0),0)</f>
        <v>0</v>
      </c>
      <c r="V715" s="29" t="str">
        <f aca="false">IF(AND($A715="",$B715="",$G715=""),"",IF(NOT(ISNUMBER($A715)),"Date manquante ou non reconnue",IF($B715="","Technicien manquant",IF(COUNTIF(Production!$A$7:$A$21,$B715)=0,"Technicien absent de la liste (onglet Production)",IF($G715="","Code BPU manquant (colonne G)",IF($O715="?","Code BPU inconnu (onglet Prestations)",IF($P715="?","Catégorie inconnue (onglet Règles)",IF(AND($E715&lt;&gt;"",NOT(ISNUMBER($E715))),"Quantité non reconnue",IF(AND($P715="au prix",NOT(ISNUMBER($Q715))),"Prix sur devis à saisir (colonne I)",IF($S715="","Règle à compléter (onglet Règles)",""))))))))))</f>
        <v/>
      </c>
    </row>
    <row r="716" customFormat="false" ht="15" hidden="false" customHeight="false" outlineLevel="0" collapsed="false">
      <c r="A716" s="23"/>
      <c r="I716" s="24"/>
      <c r="J716" s="24"/>
      <c r="N716" s="25"/>
      <c r="O716" s="26" t="str">
        <f aca="false">IF($G716="","",IFERROR(INDEX(Prestations!$F$5:$F$256,MATCH($G716,Prestations!$B$5:$B$256,0)),"?"))</f>
        <v/>
      </c>
      <c r="P716" s="26" t="str">
        <f aca="false">IF($O716="","",IF($O716="?","?",IFERROR(INDEX(Règles!$C$5:$C$17,MATCH($O716,Règles!$A$5:$A$17,0)),"?")))</f>
        <v/>
      </c>
      <c r="Q716" s="27" t="str">
        <f aca="false">IF($G716="","",IF(ISNUMBER($I716),$I716,IFERROR(IF(ISNUMBER(INDEX(Prestations!$E$5:$E$256,MATCH($G716,Prestations!$B$5:$B$256,0))),INDEX(Prestations!$E$5:$E$256,MATCH($G716,Prestations!$B$5:$B$256,0)),""),"")))</f>
        <v/>
      </c>
      <c r="R716" s="27" t="str">
        <f aca="false">IFERROR(IF(ISNUMBER($Q716),$Q716*IF($E716="",1,$E716),""),"")</f>
        <v/>
      </c>
      <c r="S716" s="28" t="str">
        <f aca="false">IFERROR(IF($P716="au nombre",IF(N(INDEX(Règles!$D$5:$D$17,MATCH($O716,Règles!$A$5:$A$17,0)))&gt;0,IF($E716="",1,$E716)/INDEX(Règles!$D$5:$D$17,MATCH($O716,Règles!$A$5:$A$17,0)),""),IF($P716="au prix",IF(AND(ISNUMBER($R716),N(INDEX(Règles!$E$5:$E$17,MATCH($O716,Règles!$A$5:$A$17,0)))&gt;0),$R716/INDEX(Règles!$E$5:$E$17,MATCH($O716,Règles!$A$5:$A$17,0)),""),IF(OR($P716="ne compte pas",$P716="absence"),0,""))),"")</f>
        <v/>
      </c>
      <c r="T716" s="26" t="n">
        <f aca="false">IF(AND(ISNUMBER($A716),$B716&lt;&gt;"",$G716&lt;&gt;"",$P716&lt;&gt;"absence"),1,0)</f>
        <v>0</v>
      </c>
      <c r="U716" s="26" t="n">
        <f aca="false">IF($T716=1,IF(COUNTIFS($B$2:$B716,$B716,$A$2:$A716,$A716,$T$2:$T716,1)=1,1,0),0)</f>
        <v>0</v>
      </c>
      <c r="V716" s="29" t="str">
        <f aca="false">IF(AND($A716="",$B716="",$G716=""),"",IF(NOT(ISNUMBER($A716)),"Date manquante ou non reconnue",IF($B716="","Technicien manquant",IF(COUNTIF(Production!$A$7:$A$21,$B716)=0,"Technicien absent de la liste (onglet Production)",IF($G716="","Code BPU manquant (colonne G)",IF($O716="?","Code BPU inconnu (onglet Prestations)",IF($P716="?","Catégorie inconnue (onglet Règles)",IF(AND($E716&lt;&gt;"",NOT(ISNUMBER($E716))),"Quantité non reconnue",IF(AND($P716="au prix",NOT(ISNUMBER($Q716))),"Prix sur devis à saisir (colonne I)",IF($S716="","Règle à compléter (onglet Règles)",""))))))))))</f>
        <v/>
      </c>
    </row>
    <row r="717" customFormat="false" ht="15" hidden="false" customHeight="false" outlineLevel="0" collapsed="false">
      <c r="A717" s="23"/>
      <c r="I717" s="24"/>
      <c r="J717" s="24"/>
      <c r="N717" s="25"/>
      <c r="O717" s="26" t="str">
        <f aca="false">IF($G717="","",IFERROR(INDEX(Prestations!$F$5:$F$256,MATCH($G717,Prestations!$B$5:$B$256,0)),"?"))</f>
        <v/>
      </c>
      <c r="P717" s="26" t="str">
        <f aca="false">IF($O717="","",IF($O717="?","?",IFERROR(INDEX(Règles!$C$5:$C$17,MATCH($O717,Règles!$A$5:$A$17,0)),"?")))</f>
        <v/>
      </c>
      <c r="Q717" s="27" t="str">
        <f aca="false">IF($G717="","",IF(ISNUMBER($I717),$I717,IFERROR(IF(ISNUMBER(INDEX(Prestations!$E$5:$E$256,MATCH($G717,Prestations!$B$5:$B$256,0))),INDEX(Prestations!$E$5:$E$256,MATCH($G717,Prestations!$B$5:$B$256,0)),""),"")))</f>
        <v/>
      </c>
      <c r="R717" s="27" t="str">
        <f aca="false">IFERROR(IF(ISNUMBER($Q717),$Q717*IF($E717="",1,$E717),""),"")</f>
        <v/>
      </c>
      <c r="S717" s="28" t="str">
        <f aca="false">IFERROR(IF($P717="au nombre",IF(N(INDEX(Règles!$D$5:$D$17,MATCH($O717,Règles!$A$5:$A$17,0)))&gt;0,IF($E717="",1,$E717)/INDEX(Règles!$D$5:$D$17,MATCH($O717,Règles!$A$5:$A$17,0)),""),IF($P717="au prix",IF(AND(ISNUMBER($R717),N(INDEX(Règles!$E$5:$E$17,MATCH($O717,Règles!$A$5:$A$17,0)))&gt;0),$R717/INDEX(Règles!$E$5:$E$17,MATCH($O717,Règles!$A$5:$A$17,0)),""),IF(OR($P717="ne compte pas",$P717="absence"),0,""))),"")</f>
        <v/>
      </c>
      <c r="T717" s="26" t="n">
        <f aca="false">IF(AND(ISNUMBER($A717),$B717&lt;&gt;"",$G717&lt;&gt;"",$P717&lt;&gt;"absence"),1,0)</f>
        <v>0</v>
      </c>
      <c r="U717" s="26" t="n">
        <f aca="false">IF($T717=1,IF(COUNTIFS($B$2:$B717,$B717,$A$2:$A717,$A717,$T$2:$T717,1)=1,1,0),0)</f>
        <v>0</v>
      </c>
      <c r="V717" s="29" t="str">
        <f aca="false">IF(AND($A717="",$B717="",$G717=""),"",IF(NOT(ISNUMBER($A717)),"Date manquante ou non reconnue",IF($B717="","Technicien manquant",IF(COUNTIF(Production!$A$7:$A$21,$B717)=0,"Technicien absent de la liste (onglet Production)",IF($G717="","Code BPU manquant (colonne G)",IF($O717="?","Code BPU inconnu (onglet Prestations)",IF($P717="?","Catégorie inconnue (onglet Règles)",IF(AND($E717&lt;&gt;"",NOT(ISNUMBER($E717))),"Quantité non reconnue",IF(AND($P717="au prix",NOT(ISNUMBER($Q717))),"Prix sur devis à saisir (colonne I)",IF($S717="","Règle à compléter (onglet Règles)",""))))))))))</f>
        <v/>
      </c>
    </row>
    <row r="718" customFormat="false" ht="15" hidden="false" customHeight="false" outlineLevel="0" collapsed="false">
      <c r="A718" s="23"/>
      <c r="I718" s="24"/>
      <c r="J718" s="24"/>
      <c r="N718" s="25"/>
      <c r="O718" s="26" t="str">
        <f aca="false">IF($G718="","",IFERROR(INDEX(Prestations!$F$5:$F$256,MATCH($G718,Prestations!$B$5:$B$256,0)),"?"))</f>
        <v/>
      </c>
      <c r="P718" s="26" t="str">
        <f aca="false">IF($O718="","",IF($O718="?","?",IFERROR(INDEX(Règles!$C$5:$C$17,MATCH($O718,Règles!$A$5:$A$17,0)),"?")))</f>
        <v/>
      </c>
      <c r="Q718" s="27" t="str">
        <f aca="false">IF($G718="","",IF(ISNUMBER($I718),$I718,IFERROR(IF(ISNUMBER(INDEX(Prestations!$E$5:$E$256,MATCH($G718,Prestations!$B$5:$B$256,0))),INDEX(Prestations!$E$5:$E$256,MATCH($G718,Prestations!$B$5:$B$256,0)),""),"")))</f>
        <v/>
      </c>
      <c r="R718" s="27" t="str">
        <f aca="false">IFERROR(IF(ISNUMBER($Q718),$Q718*IF($E718="",1,$E718),""),"")</f>
        <v/>
      </c>
      <c r="S718" s="28" t="str">
        <f aca="false">IFERROR(IF($P718="au nombre",IF(N(INDEX(Règles!$D$5:$D$17,MATCH($O718,Règles!$A$5:$A$17,0)))&gt;0,IF($E718="",1,$E718)/INDEX(Règles!$D$5:$D$17,MATCH($O718,Règles!$A$5:$A$17,0)),""),IF($P718="au prix",IF(AND(ISNUMBER($R718),N(INDEX(Règles!$E$5:$E$17,MATCH($O718,Règles!$A$5:$A$17,0)))&gt;0),$R718/INDEX(Règles!$E$5:$E$17,MATCH($O718,Règles!$A$5:$A$17,0)),""),IF(OR($P718="ne compte pas",$P718="absence"),0,""))),"")</f>
        <v/>
      </c>
      <c r="T718" s="26" t="n">
        <f aca="false">IF(AND(ISNUMBER($A718),$B718&lt;&gt;"",$G718&lt;&gt;"",$P718&lt;&gt;"absence"),1,0)</f>
        <v>0</v>
      </c>
      <c r="U718" s="26" t="n">
        <f aca="false">IF($T718=1,IF(COUNTIFS($B$2:$B718,$B718,$A$2:$A718,$A718,$T$2:$T718,1)=1,1,0),0)</f>
        <v>0</v>
      </c>
      <c r="V718" s="29" t="str">
        <f aca="false">IF(AND($A718="",$B718="",$G718=""),"",IF(NOT(ISNUMBER($A718)),"Date manquante ou non reconnue",IF($B718="","Technicien manquant",IF(COUNTIF(Production!$A$7:$A$21,$B718)=0,"Technicien absent de la liste (onglet Production)",IF($G718="","Code BPU manquant (colonne G)",IF($O718="?","Code BPU inconnu (onglet Prestations)",IF($P718="?","Catégorie inconnue (onglet Règles)",IF(AND($E718&lt;&gt;"",NOT(ISNUMBER($E718))),"Quantité non reconnue",IF(AND($P718="au prix",NOT(ISNUMBER($Q718))),"Prix sur devis à saisir (colonne I)",IF($S718="","Règle à compléter (onglet Règles)",""))))))))))</f>
        <v/>
      </c>
    </row>
    <row r="719" customFormat="false" ht="15" hidden="false" customHeight="false" outlineLevel="0" collapsed="false">
      <c r="A719" s="23"/>
      <c r="I719" s="24"/>
      <c r="J719" s="24"/>
      <c r="N719" s="25"/>
      <c r="O719" s="26" t="str">
        <f aca="false">IF($G719="","",IFERROR(INDEX(Prestations!$F$5:$F$256,MATCH($G719,Prestations!$B$5:$B$256,0)),"?"))</f>
        <v/>
      </c>
      <c r="P719" s="26" t="str">
        <f aca="false">IF($O719="","",IF($O719="?","?",IFERROR(INDEX(Règles!$C$5:$C$17,MATCH($O719,Règles!$A$5:$A$17,0)),"?")))</f>
        <v/>
      </c>
      <c r="Q719" s="27" t="str">
        <f aca="false">IF($G719="","",IF(ISNUMBER($I719),$I719,IFERROR(IF(ISNUMBER(INDEX(Prestations!$E$5:$E$256,MATCH($G719,Prestations!$B$5:$B$256,0))),INDEX(Prestations!$E$5:$E$256,MATCH($G719,Prestations!$B$5:$B$256,0)),""),"")))</f>
        <v/>
      </c>
      <c r="R719" s="27" t="str">
        <f aca="false">IFERROR(IF(ISNUMBER($Q719),$Q719*IF($E719="",1,$E719),""),"")</f>
        <v/>
      </c>
      <c r="S719" s="28" t="str">
        <f aca="false">IFERROR(IF($P719="au nombre",IF(N(INDEX(Règles!$D$5:$D$17,MATCH($O719,Règles!$A$5:$A$17,0)))&gt;0,IF($E719="",1,$E719)/INDEX(Règles!$D$5:$D$17,MATCH($O719,Règles!$A$5:$A$17,0)),""),IF($P719="au prix",IF(AND(ISNUMBER($R719),N(INDEX(Règles!$E$5:$E$17,MATCH($O719,Règles!$A$5:$A$17,0)))&gt;0),$R719/INDEX(Règles!$E$5:$E$17,MATCH($O719,Règles!$A$5:$A$17,0)),""),IF(OR($P719="ne compte pas",$P719="absence"),0,""))),"")</f>
        <v/>
      </c>
      <c r="T719" s="26" t="n">
        <f aca="false">IF(AND(ISNUMBER($A719),$B719&lt;&gt;"",$G719&lt;&gt;"",$P719&lt;&gt;"absence"),1,0)</f>
        <v>0</v>
      </c>
      <c r="U719" s="26" t="n">
        <f aca="false">IF($T719=1,IF(COUNTIFS($B$2:$B719,$B719,$A$2:$A719,$A719,$T$2:$T719,1)=1,1,0),0)</f>
        <v>0</v>
      </c>
      <c r="V719" s="29" t="str">
        <f aca="false">IF(AND($A719="",$B719="",$G719=""),"",IF(NOT(ISNUMBER($A719)),"Date manquante ou non reconnue",IF($B719="","Technicien manquant",IF(COUNTIF(Production!$A$7:$A$21,$B719)=0,"Technicien absent de la liste (onglet Production)",IF($G719="","Code BPU manquant (colonne G)",IF($O719="?","Code BPU inconnu (onglet Prestations)",IF($P719="?","Catégorie inconnue (onglet Règles)",IF(AND($E719&lt;&gt;"",NOT(ISNUMBER($E719))),"Quantité non reconnue",IF(AND($P719="au prix",NOT(ISNUMBER($Q719))),"Prix sur devis à saisir (colonne I)",IF($S719="","Règle à compléter (onglet Règles)",""))))))))))</f>
        <v/>
      </c>
    </row>
    <row r="720" customFormat="false" ht="15" hidden="false" customHeight="false" outlineLevel="0" collapsed="false">
      <c r="A720" s="23"/>
      <c r="I720" s="24"/>
      <c r="J720" s="24"/>
      <c r="N720" s="25"/>
      <c r="O720" s="26" t="str">
        <f aca="false">IF($G720="","",IFERROR(INDEX(Prestations!$F$5:$F$256,MATCH($G720,Prestations!$B$5:$B$256,0)),"?"))</f>
        <v/>
      </c>
      <c r="P720" s="26" t="str">
        <f aca="false">IF($O720="","",IF($O720="?","?",IFERROR(INDEX(Règles!$C$5:$C$17,MATCH($O720,Règles!$A$5:$A$17,0)),"?")))</f>
        <v/>
      </c>
      <c r="Q720" s="27" t="str">
        <f aca="false">IF($G720="","",IF(ISNUMBER($I720),$I720,IFERROR(IF(ISNUMBER(INDEX(Prestations!$E$5:$E$256,MATCH($G720,Prestations!$B$5:$B$256,0))),INDEX(Prestations!$E$5:$E$256,MATCH($G720,Prestations!$B$5:$B$256,0)),""),"")))</f>
        <v/>
      </c>
      <c r="R720" s="27" t="str">
        <f aca="false">IFERROR(IF(ISNUMBER($Q720),$Q720*IF($E720="",1,$E720),""),"")</f>
        <v/>
      </c>
      <c r="S720" s="28" t="str">
        <f aca="false">IFERROR(IF($P720="au nombre",IF(N(INDEX(Règles!$D$5:$D$17,MATCH($O720,Règles!$A$5:$A$17,0)))&gt;0,IF($E720="",1,$E720)/INDEX(Règles!$D$5:$D$17,MATCH($O720,Règles!$A$5:$A$17,0)),""),IF($P720="au prix",IF(AND(ISNUMBER($R720),N(INDEX(Règles!$E$5:$E$17,MATCH($O720,Règles!$A$5:$A$17,0)))&gt;0),$R720/INDEX(Règles!$E$5:$E$17,MATCH($O720,Règles!$A$5:$A$17,0)),""),IF(OR($P720="ne compte pas",$P720="absence"),0,""))),"")</f>
        <v/>
      </c>
      <c r="T720" s="26" t="n">
        <f aca="false">IF(AND(ISNUMBER($A720),$B720&lt;&gt;"",$G720&lt;&gt;"",$P720&lt;&gt;"absence"),1,0)</f>
        <v>0</v>
      </c>
      <c r="U720" s="26" t="n">
        <f aca="false">IF($T720=1,IF(COUNTIFS($B$2:$B720,$B720,$A$2:$A720,$A720,$T$2:$T720,1)=1,1,0),0)</f>
        <v>0</v>
      </c>
      <c r="V720" s="29" t="str">
        <f aca="false">IF(AND($A720="",$B720="",$G720=""),"",IF(NOT(ISNUMBER($A720)),"Date manquante ou non reconnue",IF($B720="","Technicien manquant",IF(COUNTIF(Production!$A$7:$A$21,$B720)=0,"Technicien absent de la liste (onglet Production)",IF($G720="","Code BPU manquant (colonne G)",IF($O720="?","Code BPU inconnu (onglet Prestations)",IF($P720="?","Catégorie inconnue (onglet Règles)",IF(AND($E720&lt;&gt;"",NOT(ISNUMBER($E720))),"Quantité non reconnue",IF(AND($P720="au prix",NOT(ISNUMBER($Q720))),"Prix sur devis à saisir (colonne I)",IF($S720="","Règle à compléter (onglet Règles)",""))))))))))</f>
        <v/>
      </c>
    </row>
    <row r="721" customFormat="false" ht="15" hidden="false" customHeight="false" outlineLevel="0" collapsed="false">
      <c r="A721" s="23"/>
      <c r="I721" s="24"/>
      <c r="J721" s="24"/>
      <c r="N721" s="25"/>
      <c r="O721" s="26" t="str">
        <f aca="false">IF($G721="","",IFERROR(INDEX(Prestations!$F$5:$F$256,MATCH($G721,Prestations!$B$5:$B$256,0)),"?"))</f>
        <v/>
      </c>
      <c r="P721" s="26" t="str">
        <f aca="false">IF($O721="","",IF($O721="?","?",IFERROR(INDEX(Règles!$C$5:$C$17,MATCH($O721,Règles!$A$5:$A$17,0)),"?")))</f>
        <v/>
      </c>
      <c r="Q721" s="27" t="str">
        <f aca="false">IF($G721="","",IF(ISNUMBER($I721),$I721,IFERROR(IF(ISNUMBER(INDEX(Prestations!$E$5:$E$256,MATCH($G721,Prestations!$B$5:$B$256,0))),INDEX(Prestations!$E$5:$E$256,MATCH($G721,Prestations!$B$5:$B$256,0)),""),"")))</f>
        <v/>
      </c>
      <c r="R721" s="27" t="str">
        <f aca="false">IFERROR(IF(ISNUMBER($Q721),$Q721*IF($E721="",1,$E721),""),"")</f>
        <v/>
      </c>
      <c r="S721" s="28" t="str">
        <f aca="false">IFERROR(IF($P721="au nombre",IF(N(INDEX(Règles!$D$5:$D$17,MATCH($O721,Règles!$A$5:$A$17,0)))&gt;0,IF($E721="",1,$E721)/INDEX(Règles!$D$5:$D$17,MATCH($O721,Règles!$A$5:$A$17,0)),""),IF($P721="au prix",IF(AND(ISNUMBER($R721),N(INDEX(Règles!$E$5:$E$17,MATCH($O721,Règles!$A$5:$A$17,0)))&gt;0),$R721/INDEX(Règles!$E$5:$E$17,MATCH($O721,Règles!$A$5:$A$17,0)),""),IF(OR($P721="ne compte pas",$P721="absence"),0,""))),"")</f>
        <v/>
      </c>
      <c r="T721" s="26" t="n">
        <f aca="false">IF(AND(ISNUMBER($A721),$B721&lt;&gt;"",$G721&lt;&gt;"",$P721&lt;&gt;"absence"),1,0)</f>
        <v>0</v>
      </c>
      <c r="U721" s="26" t="n">
        <f aca="false">IF($T721=1,IF(COUNTIFS($B$2:$B721,$B721,$A$2:$A721,$A721,$T$2:$T721,1)=1,1,0),0)</f>
        <v>0</v>
      </c>
      <c r="V721" s="29" t="str">
        <f aca="false">IF(AND($A721="",$B721="",$G721=""),"",IF(NOT(ISNUMBER($A721)),"Date manquante ou non reconnue",IF($B721="","Technicien manquant",IF(COUNTIF(Production!$A$7:$A$21,$B721)=0,"Technicien absent de la liste (onglet Production)",IF($G721="","Code BPU manquant (colonne G)",IF($O721="?","Code BPU inconnu (onglet Prestations)",IF($P721="?","Catégorie inconnue (onglet Règles)",IF(AND($E721&lt;&gt;"",NOT(ISNUMBER($E721))),"Quantité non reconnue",IF(AND($P721="au prix",NOT(ISNUMBER($Q721))),"Prix sur devis à saisir (colonne I)",IF($S721="","Règle à compléter (onglet Règles)",""))))))))))</f>
        <v/>
      </c>
    </row>
    <row r="722" customFormat="false" ht="15" hidden="false" customHeight="false" outlineLevel="0" collapsed="false">
      <c r="A722" s="23"/>
      <c r="I722" s="24"/>
      <c r="J722" s="24"/>
      <c r="N722" s="25"/>
      <c r="O722" s="26" t="str">
        <f aca="false">IF($G722="","",IFERROR(INDEX(Prestations!$F$5:$F$256,MATCH($G722,Prestations!$B$5:$B$256,0)),"?"))</f>
        <v/>
      </c>
      <c r="P722" s="26" t="str">
        <f aca="false">IF($O722="","",IF($O722="?","?",IFERROR(INDEX(Règles!$C$5:$C$17,MATCH($O722,Règles!$A$5:$A$17,0)),"?")))</f>
        <v/>
      </c>
      <c r="Q722" s="27" t="str">
        <f aca="false">IF($G722="","",IF(ISNUMBER($I722),$I722,IFERROR(IF(ISNUMBER(INDEX(Prestations!$E$5:$E$256,MATCH($G722,Prestations!$B$5:$B$256,0))),INDEX(Prestations!$E$5:$E$256,MATCH($G722,Prestations!$B$5:$B$256,0)),""),"")))</f>
        <v/>
      </c>
      <c r="R722" s="27" t="str">
        <f aca="false">IFERROR(IF(ISNUMBER($Q722),$Q722*IF($E722="",1,$E722),""),"")</f>
        <v/>
      </c>
      <c r="S722" s="28" t="str">
        <f aca="false">IFERROR(IF($P722="au nombre",IF(N(INDEX(Règles!$D$5:$D$17,MATCH($O722,Règles!$A$5:$A$17,0)))&gt;0,IF($E722="",1,$E722)/INDEX(Règles!$D$5:$D$17,MATCH($O722,Règles!$A$5:$A$17,0)),""),IF($P722="au prix",IF(AND(ISNUMBER($R722),N(INDEX(Règles!$E$5:$E$17,MATCH($O722,Règles!$A$5:$A$17,0)))&gt;0),$R722/INDEX(Règles!$E$5:$E$17,MATCH($O722,Règles!$A$5:$A$17,0)),""),IF(OR($P722="ne compte pas",$P722="absence"),0,""))),"")</f>
        <v/>
      </c>
      <c r="T722" s="26" t="n">
        <f aca="false">IF(AND(ISNUMBER($A722),$B722&lt;&gt;"",$G722&lt;&gt;"",$P722&lt;&gt;"absence"),1,0)</f>
        <v>0</v>
      </c>
      <c r="U722" s="26" t="n">
        <f aca="false">IF($T722=1,IF(COUNTIFS($B$2:$B722,$B722,$A$2:$A722,$A722,$T$2:$T722,1)=1,1,0),0)</f>
        <v>0</v>
      </c>
      <c r="V722" s="29" t="str">
        <f aca="false">IF(AND($A722="",$B722="",$G722=""),"",IF(NOT(ISNUMBER($A722)),"Date manquante ou non reconnue",IF($B722="","Technicien manquant",IF(COUNTIF(Production!$A$7:$A$21,$B722)=0,"Technicien absent de la liste (onglet Production)",IF($G722="","Code BPU manquant (colonne G)",IF($O722="?","Code BPU inconnu (onglet Prestations)",IF($P722="?","Catégorie inconnue (onglet Règles)",IF(AND($E722&lt;&gt;"",NOT(ISNUMBER($E722))),"Quantité non reconnue",IF(AND($P722="au prix",NOT(ISNUMBER($Q722))),"Prix sur devis à saisir (colonne I)",IF($S722="","Règle à compléter (onglet Règles)",""))))))))))</f>
        <v/>
      </c>
    </row>
    <row r="723" customFormat="false" ht="15" hidden="false" customHeight="false" outlineLevel="0" collapsed="false">
      <c r="A723" s="23"/>
      <c r="I723" s="24"/>
      <c r="J723" s="24"/>
      <c r="N723" s="25"/>
      <c r="O723" s="26" t="str">
        <f aca="false">IF($G723="","",IFERROR(INDEX(Prestations!$F$5:$F$256,MATCH($G723,Prestations!$B$5:$B$256,0)),"?"))</f>
        <v/>
      </c>
      <c r="P723" s="26" t="str">
        <f aca="false">IF($O723="","",IF($O723="?","?",IFERROR(INDEX(Règles!$C$5:$C$17,MATCH($O723,Règles!$A$5:$A$17,0)),"?")))</f>
        <v/>
      </c>
      <c r="Q723" s="27" t="str">
        <f aca="false">IF($G723="","",IF(ISNUMBER($I723),$I723,IFERROR(IF(ISNUMBER(INDEX(Prestations!$E$5:$E$256,MATCH($G723,Prestations!$B$5:$B$256,0))),INDEX(Prestations!$E$5:$E$256,MATCH($G723,Prestations!$B$5:$B$256,0)),""),"")))</f>
        <v/>
      </c>
      <c r="R723" s="27" t="str">
        <f aca="false">IFERROR(IF(ISNUMBER($Q723),$Q723*IF($E723="",1,$E723),""),"")</f>
        <v/>
      </c>
      <c r="S723" s="28" t="str">
        <f aca="false">IFERROR(IF($P723="au nombre",IF(N(INDEX(Règles!$D$5:$D$17,MATCH($O723,Règles!$A$5:$A$17,0)))&gt;0,IF($E723="",1,$E723)/INDEX(Règles!$D$5:$D$17,MATCH($O723,Règles!$A$5:$A$17,0)),""),IF($P723="au prix",IF(AND(ISNUMBER($R723),N(INDEX(Règles!$E$5:$E$17,MATCH($O723,Règles!$A$5:$A$17,0)))&gt;0),$R723/INDEX(Règles!$E$5:$E$17,MATCH($O723,Règles!$A$5:$A$17,0)),""),IF(OR($P723="ne compte pas",$P723="absence"),0,""))),"")</f>
        <v/>
      </c>
      <c r="T723" s="26" t="n">
        <f aca="false">IF(AND(ISNUMBER($A723),$B723&lt;&gt;"",$G723&lt;&gt;"",$P723&lt;&gt;"absence"),1,0)</f>
        <v>0</v>
      </c>
      <c r="U723" s="26" t="n">
        <f aca="false">IF($T723=1,IF(COUNTIFS($B$2:$B723,$B723,$A$2:$A723,$A723,$T$2:$T723,1)=1,1,0),0)</f>
        <v>0</v>
      </c>
      <c r="V723" s="29" t="str">
        <f aca="false">IF(AND($A723="",$B723="",$G723=""),"",IF(NOT(ISNUMBER($A723)),"Date manquante ou non reconnue",IF($B723="","Technicien manquant",IF(COUNTIF(Production!$A$7:$A$21,$B723)=0,"Technicien absent de la liste (onglet Production)",IF($G723="","Code BPU manquant (colonne G)",IF($O723="?","Code BPU inconnu (onglet Prestations)",IF($P723="?","Catégorie inconnue (onglet Règles)",IF(AND($E723&lt;&gt;"",NOT(ISNUMBER($E723))),"Quantité non reconnue",IF(AND($P723="au prix",NOT(ISNUMBER($Q723))),"Prix sur devis à saisir (colonne I)",IF($S723="","Règle à compléter (onglet Règles)",""))))))))))</f>
        <v/>
      </c>
    </row>
    <row r="724" customFormat="false" ht="15" hidden="false" customHeight="false" outlineLevel="0" collapsed="false">
      <c r="A724" s="23"/>
      <c r="I724" s="24"/>
      <c r="J724" s="24"/>
      <c r="N724" s="25"/>
      <c r="O724" s="26" t="str">
        <f aca="false">IF($G724="","",IFERROR(INDEX(Prestations!$F$5:$F$256,MATCH($G724,Prestations!$B$5:$B$256,0)),"?"))</f>
        <v/>
      </c>
      <c r="P724" s="26" t="str">
        <f aca="false">IF($O724="","",IF($O724="?","?",IFERROR(INDEX(Règles!$C$5:$C$17,MATCH($O724,Règles!$A$5:$A$17,0)),"?")))</f>
        <v/>
      </c>
      <c r="Q724" s="27" t="str">
        <f aca="false">IF($G724="","",IF(ISNUMBER($I724),$I724,IFERROR(IF(ISNUMBER(INDEX(Prestations!$E$5:$E$256,MATCH($G724,Prestations!$B$5:$B$256,0))),INDEX(Prestations!$E$5:$E$256,MATCH($G724,Prestations!$B$5:$B$256,0)),""),"")))</f>
        <v/>
      </c>
      <c r="R724" s="27" t="str">
        <f aca="false">IFERROR(IF(ISNUMBER($Q724),$Q724*IF($E724="",1,$E724),""),"")</f>
        <v/>
      </c>
      <c r="S724" s="28" t="str">
        <f aca="false">IFERROR(IF($P724="au nombre",IF(N(INDEX(Règles!$D$5:$D$17,MATCH($O724,Règles!$A$5:$A$17,0)))&gt;0,IF($E724="",1,$E724)/INDEX(Règles!$D$5:$D$17,MATCH($O724,Règles!$A$5:$A$17,0)),""),IF($P724="au prix",IF(AND(ISNUMBER($R724),N(INDEX(Règles!$E$5:$E$17,MATCH($O724,Règles!$A$5:$A$17,0)))&gt;0),$R724/INDEX(Règles!$E$5:$E$17,MATCH($O724,Règles!$A$5:$A$17,0)),""),IF(OR($P724="ne compte pas",$P724="absence"),0,""))),"")</f>
        <v/>
      </c>
      <c r="T724" s="26" t="n">
        <f aca="false">IF(AND(ISNUMBER($A724),$B724&lt;&gt;"",$G724&lt;&gt;"",$P724&lt;&gt;"absence"),1,0)</f>
        <v>0</v>
      </c>
      <c r="U724" s="26" t="n">
        <f aca="false">IF($T724=1,IF(COUNTIFS($B$2:$B724,$B724,$A$2:$A724,$A724,$T$2:$T724,1)=1,1,0),0)</f>
        <v>0</v>
      </c>
      <c r="V724" s="29" t="str">
        <f aca="false">IF(AND($A724="",$B724="",$G724=""),"",IF(NOT(ISNUMBER($A724)),"Date manquante ou non reconnue",IF($B724="","Technicien manquant",IF(COUNTIF(Production!$A$7:$A$21,$B724)=0,"Technicien absent de la liste (onglet Production)",IF($G724="","Code BPU manquant (colonne G)",IF($O724="?","Code BPU inconnu (onglet Prestations)",IF($P724="?","Catégorie inconnue (onglet Règles)",IF(AND($E724&lt;&gt;"",NOT(ISNUMBER($E724))),"Quantité non reconnue",IF(AND($P724="au prix",NOT(ISNUMBER($Q724))),"Prix sur devis à saisir (colonne I)",IF($S724="","Règle à compléter (onglet Règles)",""))))))))))</f>
        <v/>
      </c>
    </row>
    <row r="725" customFormat="false" ht="15" hidden="false" customHeight="false" outlineLevel="0" collapsed="false">
      <c r="A725" s="23"/>
      <c r="I725" s="24"/>
      <c r="J725" s="24"/>
      <c r="N725" s="25"/>
      <c r="O725" s="26" t="str">
        <f aca="false">IF($G725="","",IFERROR(INDEX(Prestations!$F$5:$F$256,MATCH($G725,Prestations!$B$5:$B$256,0)),"?"))</f>
        <v/>
      </c>
      <c r="P725" s="26" t="str">
        <f aca="false">IF($O725="","",IF($O725="?","?",IFERROR(INDEX(Règles!$C$5:$C$17,MATCH($O725,Règles!$A$5:$A$17,0)),"?")))</f>
        <v/>
      </c>
      <c r="Q725" s="27" t="str">
        <f aca="false">IF($G725="","",IF(ISNUMBER($I725),$I725,IFERROR(IF(ISNUMBER(INDEX(Prestations!$E$5:$E$256,MATCH($G725,Prestations!$B$5:$B$256,0))),INDEX(Prestations!$E$5:$E$256,MATCH($G725,Prestations!$B$5:$B$256,0)),""),"")))</f>
        <v/>
      </c>
      <c r="R725" s="27" t="str">
        <f aca="false">IFERROR(IF(ISNUMBER($Q725),$Q725*IF($E725="",1,$E725),""),"")</f>
        <v/>
      </c>
      <c r="S725" s="28" t="str">
        <f aca="false">IFERROR(IF($P725="au nombre",IF(N(INDEX(Règles!$D$5:$D$17,MATCH($O725,Règles!$A$5:$A$17,0)))&gt;0,IF($E725="",1,$E725)/INDEX(Règles!$D$5:$D$17,MATCH($O725,Règles!$A$5:$A$17,0)),""),IF($P725="au prix",IF(AND(ISNUMBER($R725),N(INDEX(Règles!$E$5:$E$17,MATCH($O725,Règles!$A$5:$A$17,0)))&gt;0),$R725/INDEX(Règles!$E$5:$E$17,MATCH($O725,Règles!$A$5:$A$17,0)),""),IF(OR($P725="ne compte pas",$P725="absence"),0,""))),"")</f>
        <v/>
      </c>
      <c r="T725" s="26" t="n">
        <f aca="false">IF(AND(ISNUMBER($A725),$B725&lt;&gt;"",$G725&lt;&gt;"",$P725&lt;&gt;"absence"),1,0)</f>
        <v>0</v>
      </c>
      <c r="U725" s="26" t="n">
        <f aca="false">IF($T725=1,IF(COUNTIFS($B$2:$B725,$B725,$A$2:$A725,$A725,$T$2:$T725,1)=1,1,0),0)</f>
        <v>0</v>
      </c>
      <c r="V725" s="29" t="str">
        <f aca="false">IF(AND($A725="",$B725="",$G725=""),"",IF(NOT(ISNUMBER($A725)),"Date manquante ou non reconnue",IF($B725="","Technicien manquant",IF(COUNTIF(Production!$A$7:$A$21,$B725)=0,"Technicien absent de la liste (onglet Production)",IF($G725="","Code BPU manquant (colonne G)",IF($O725="?","Code BPU inconnu (onglet Prestations)",IF($P725="?","Catégorie inconnue (onglet Règles)",IF(AND($E725&lt;&gt;"",NOT(ISNUMBER($E725))),"Quantité non reconnue",IF(AND($P725="au prix",NOT(ISNUMBER($Q725))),"Prix sur devis à saisir (colonne I)",IF($S725="","Règle à compléter (onglet Règles)",""))))))))))</f>
        <v/>
      </c>
    </row>
    <row r="726" customFormat="false" ht="15" hidden="false" customHeight="false" outlineLevel="0" collapsed="false">
      <c r="A726" s="23"/>
      <c r="I726" s="24"/>
      <c r="J726" s="24"/>
      <c r="N726" s="25"/>
      <c r="O726" s="26" t="str">
        <f aca="false">IF($G726="","",IFERROR(INDEX(Prestations!$F$5:$F$256,MATCH($G726,Prestations!$B$5:$B$256,0)),"?"))</f>
        <v/>
      </c>
      <c r="P726" s="26" t="str">
        <f aca="false">IF($O726="","",IF($O726="?","?",IFERROR(INDEX(Règles!$C$5:$C$17,MATCH($O726,Règles!$A$5:$A$17,0)),"?")))</f>
        <v/>
      </c>
      <c r="Q726" s="27" t="str">
        <f aca="false">IF($G726="","",IF(ISNUMBER($I726),$I726,IFERROR(IF(ISNUMBER(INDEX(Prestations!$E$5:$E$256,MATCH($G726,Prestations!$B$5:$B$256,0))),INDEX(Prestations!$E$5:$E$256,MATCH($G726,Prestations!$B$5:$B$256,0)),""),"")))</f>
        <v/>
      </c>
      <c r="R726" s="27" t="str">
        <f aca="false">IFERROR(IF(ISNUMBER($Q726),$Q726*IF($E726="",1,$E726),""),"")</f>
        <v/>
      </c>
      <c r="S726" s="28" t="str">
        <f aca="false">IFERROR(IF($P726="au nombre",IF(N(INDEX(Règles!$D$5:$D$17,MATCH($O726,Règles!$A$5:$A$17,0)))&gt;0,IF($E726="",1,$E726)/INDEX(Règles!$D$5:$D$17,MATCH($O726,Règles!$A$5:$A$17,0)),""),IF($P726="au prix",IF(AND(ISNUMBER($R726),N(INDEX(Règles!$E$5:$E$17,MATCH($O726,Règles!$A$5:$A$17,0)))&gt;0),$R726/INDEX(Règles!$E$5:$E$17,MATCH($O726,Règles!$A$5:$A$17,0)),""),IF(OR($P726="ne compte pas",$P726="absence"),0,""))),"")</f>
        <v/>
      </c>
      <c r="T726" s="26" t="n">
        <f aca="false">IF(AND(ISNUMBER($A726),$B726&lt;&gt;"",$G726&lt;&gt;"",$P726&lt;&gt;"absence"),1,0)</f>
        <v>0</v>
      </c>
      <c r="U726" s="26" t="n">
        <f aca="false">IF($T726=1,IF(COUNTIFS($B$2:$B726,$B726,$A$2:$A726,$A726,$T$2:$T726,1)=1,1,0),0)</f>
        <v>0</v>
      </c>
      <c r="V726" s="29" t="str">
        <f aca="false">IF(AND($A726="",$B726="",$G726=""),"",IF(NOT(ISNUMBER($A726)),"Date manquante ou non reconnue",IF($B726="","Technicien manquant",IF(COUNTIF(Production!$A$7:$A$21,$B726)=0,"Technicien absent de la liste (onglet Production)",IF($G726="","Code BPU manquant (colonne G)",IF($O726="?","Code BPU inconnu (onglet Prestations)",IF($P726="?","Catégorie inconnue (onglet Règles)",IF(AND($E726&lt;&gt;"",NOT(ISNUMBER($E726))),"Quantité non reconnue",IF(AND($P726="au prix",NOT(ISNUMBER($Q726))),"Prix sur devis à saisir (colonne I)",IF($S726="","Règle à compléter (onglet Règles)",""))))))))))</f>
        <v/>
      </c>
    </row>
    <row r="727" customFormat="false" ht="15" hidden="false" customHeight="false" outlineLevel="0" collapsed="false">
      <c r="A727" s="23"/>
      <c r="I727" s="24"/>
      <c r="J727" s="24"/>
      <c r="N727" s="25"/>
      <c r="O727" s="26" t="str">
        <f aca="false">IF($G727="","",IFERROR(INDEX(Prestations!$F$5:$F$256,MATCH($G727,Prestations!$B$5:$B$256,0)),"?"))</f>
        <v/>
      </c>
      <c r="P727" s="26" t="str">
        <f aca="false">IF($O727="","",IF($O727="?","?",IFERROR(INDEX(Règles!$C$5:$C$17,MATCH($O727,Règles!$A$5:$A$17,0)),"?")))</f>
        <v/>
      </c>
      <c r="Q727" s="27" t="str">
        <f aca="false">IF($G727="","",IF(ISNUMBER($I727),$I727,IFERROR(IF(ISNUMBER(INDEX(Prestations!$E$5:$E$256,MATCH($G727,Prestations!$B$5:$B$256,0))),INDEX(Prestations!$E$5:$E$256,MATCH($G727,Prestations!$B$5:$B$256,0)),""),"")))</f>
        <v/>
      </c>
      <c r="R727" s="27" t="str">
        <f aca="false">IFERROR(IF(ISNUMBER($Q727),$Q727*IF($E727="",1,$E727),""),"")</f>
        <v/>
      </c>
      <c r="S727" s="28" t="str">
        <f aca="false">IFERROR(IF($P727="au nombre",IF(N(INDEX(Règles!$D$5:$D$17,MATCH($O727,Règles!$A$5:$A$17,0)))&gt;0,IF($E727="",1,$E727)/INDEX(Règles!$D$5:$D$17,MATCH($O727,Règles!$A$5:$A$17,0)),""),IF($P727="au prix",IF(AND(ISNUMBER($R727),N(INDEX(Règles!$E$5:$E$17,MATCH($O727,Règles!$A$5:$A$17,0)))&gt;0),$R727/INDEX(Règles!$E$5:$E$17,MATCH($O727,Règles!$A$5:$A$17,0)),""),IF(OR($P727="ne compte pas",$P727="absence"),0,""))),"")</f>
        <v/>
      </c>
      <c r="T727" s="26" t="n">
        <f aca="false">IF(AND(ISNUMBER($A727),$B727&lt;&gt;"",$G727&lt;&gt;"",$P727&lt;&gt;"absence"),1,0)</f>
        <v>0</v>
      </c>
      <c r="U727" s="26" t="n">
        <f aca="false">IF($T727=1,IF(COUNTIFS($B$2:$B727,$B727,$A$2:$A727,$A727,$T$2:$T727,1)=1,1,0),0)</f>
        <v>0</v>
      </c>
      <c r="V727" s="29" t="str">
        <f aca="false">IF(AND($A727="",$B727="",$G727=""),"",IF(NOT(ISNUMBER($A727)),"Date manquante ou non reconnue",IF($B727="","Technicien manquant",IF(COUNTIF(Production!$A$7:$A$21,$B727)=0,"Technicien absent de la liste (onglet Production)",IF($G727="","Code BPU manquant (colonne G)",IF($O727="?","Code BPU inconnu (onglet Prestations)",IF($P727="?","Catégorie inconnue (onglet Règles)",IF(AND($E727&lt;&gt;"",NOT(ISNUMBER($E727))),"Quantité non reconnue",IF(AND($P727="au prix",NOT(ISNUMBER($Q727))),"Prix sur devis à saisir (colonne I)",IF($S727="","Règle à compléter (onglet Règles)",""))))))))))</f>
        <v/>
      </c>
    </row>
    <row r="728" customFormat="false" ht="15" hidden="false" customHeight="false" outlineLevel="0" collapsed="false">
      <c r="A728" s="23"/>
      <c r="I728" s="24"/>
      <c r="J728" s="24"/>
      <c r="N728" s="25"/>
      <c r="O728" s="26" t="str">
        <f aca="false">IF($G728="","",IFERROR(INDEX(Prestations!$F$5:$F$256,MATCH($G728,Prestations!$B$5:$B$256,0)),"?"))</f>
        <v/>
      </c>
      <c r="P728" s="26" t="str">
        <f aca="false">IF($O728="","",IF($O728="?","?",IFERROR(INDEX(Règles!$C$5:$C$17,MATCH($O728,Règles!$A$5:$A$17,0)),"?")))</f>
        <v/>
      </c>
      <c r="Q728" s="27" t="str">
        <f aca="false">IF($G728="","",IF(ISNUMBER($I728),$I728,IFERROR(IF(ISNUMBER(INDEX(Prestations!$E$5:$E$256,MATCH($G728,Prestations!$B$5:$B$256,0))),INDEX(Prestations!$E$5:$E$256,MATCH($G728,Prestations!$B$5:$B$256,0)),""),"")))</f>
        <v/>
      </c>
      <c r="R728" s="27" t="str">
        <f aca="false">IFERROR(IF(ISNUMBER($Q728),$Q728*IF($E728="",1,$E728),""),"")</f>
        <v/>
      </c>
      <c r="S728" s="28" t="str">
        <f aca="false">IFERROR(IF($P728="au nombre",IF(N(INDEX(Règles!$D$5:$D$17,MATCH($O728,Règles!$A$5:$A$17,0)))&gt;0,IF($E728="",1,$E728)/INDEX(Règles!$D$5:$D$17,MATCH($O728,Règles!$A$5:$A$17,0)),""),IF($P728="au prix",IF(AND(ISNUMBER($R728),N(INDEX(Règles!$E$5:$E$17,MATCH($O728,Règles!$A$5:$A$17,0)))&gt;0),$R728/INDEX(Règles!$E$5:$E$17,MATCH($O728,Règles!$A$5:$A$17,0)),""),IF(OR($P728="ne compte pas",$P728="absence"),0,""))),"")</f>
        <v/>
      </c>
      <c r="T728" s="26" t="n">
        <f aca="false">IF(AND(ISNUMBER($A728),$B728&lt;&gt;"",$G728&lt;&gt;"",$P728&lt;&gt;"absence"),1,0)</f>
        <v>0</v>
      </c>
      <c r="U728" s="26" t="n">
        <f aca="false">IF($T728=1,IF(COUNTIFS($B$2:$B728,$B728,$A$2:$A728,$A728,$T$2:$T728,1)=1,1,0),0)</f>
        <v>0</v>
      </c>
      <c r="V728" s="29" t="str">
        <f aca="false">IF(AND($A728="",$B728="",$G728=""),"",IF(NOT(ISNUMBER($A728)),"Date manquante ou non reconnue",IF($B728="","Technicien manquant",IF(COUNTIF(Production!$A$7:$A$21,$B728)=0,"Technicien absent de la liste (onglet Production)",IF($G728="","Code BPU manquant (colonne G)",IF($O728="?","Code BPU inconnu (onglet Prestations)",IF($P728="?","Catégorie inconnue (onglet Règles)",IF(AND($E728&lt;&gt;"",NOT(ISNUMBER($E728))),"Quantité non reconnue",IF(AND($P728="au prix",NOT(ISNUMBER($Q728))),"Prix sur devis à saisir (colonne I)",IF($S728="","Règle à compléter (onglet Règles)",""))))))))))</f>
        <v/>
      </c>
    </row>
    <row r="729" customFormat="false" ht="15" hidden="false" customHeight="false" outlineLevel="0" collapsed="false">
      <c r="A729" s="23"/>
      <c r="I729" s="24"/>
      <c r="J729" s="24"/>
      <c r="N729" s="25"/>
      <c r="O729" s="26" t="str">
        <f aca="false">IF($G729="","",IFERROR(INDEX(Prestations!$F$5:$F$256,MATCH($G729,Prestations!$B$5:$B$256,0)),"?"))</f>
        <v/>
      </c>
      <c r="P729" s="26" t="str">
        <f aca="false">IF($O729="","",IF($O729="?","?",IFERROR(INDEX(Règles!$C$5:$C$17,MATCH($O729,Règles!$A$5:$A$17,0)),"?")))</f>
        <v/>
      </c>
      <c r="Q729" s="27" t="str">
        <f aca="false">IF($G729="","",IF(ISNUMBER($I729),$I729,IFERROR(IF(ISNUMBER(INDEX(Prestations!$E$5:$E$256,MATCH($G729,Prestations!$B$5:$B$256,0))),INDEX(Prestations!$E$5:$E$256,MATCH($G729,Prestations!$B$5:$B$256,0)),""),"")))</f>
        <v/>
      </c>
      <c r="R729" s="27" t="str">
        <f aca="false">IFERROR(IF(ISNUMBER($Q729),$Q729*IF($E729="",1,$E729),""),"")</f>
        <v/>
      </c>
      <c r="S729" s="28" t="str">
        <f aca="false">IFERROR(IF($P729="au nombre",IF(N(INDEX(Règles!$D$5:$D$17,MATCH($O729,Règles!$A$5:$A$17,0)))&gt;0,IF($E729="",1,$E729)/INDEX(Règles!$D$5:$D$17,MATCH($O729,Règles!$A$5:$A$17,0)),""),IF($P729="au prix",IF(AND(ISNUMBER($R729),N(INDEX(Règles!$E$5:$E$17,MATCH($O729,Règles!$A$5:$A$17,0)))&gt;0),$R729/INDEX(Règles!$E$5:$E$17,MATCH($O729,Règles!$A$5:$A$17,0)),""),IF(OR($P729="ne compte pas",$P729="absence"),0,""))),"")</f>
        <v/>
      </c>
      <c r="T729" s="26" t="n">
        <f aca="false">IF(AND(ISNUMBER($A729),$B729&lt;&gt;"",$G729&lt;&gt;"",$P729&lt;&gt;"absence"),1,0)</f>
        <v>0</v>
      </c>
      <c r="U729" s="26" t="n">
        <f aca="false">IF($T729=1,IF(COUNTIFS($B$2:$B729,$B729,$A$2:$A729,$A729,$T$2:$T729,1)=1,1,0),0)</f>
        <v>0</v>
      </c>
      <c r="V729" s="29" t="str">
        <f aca="false">IF(AND($A729="",$B729="",$G729=""),"",IF(NOT(ISNUMBER($A729)),"Date manquante ou non reconnue",IF($B729="","Technicien manquant",IF(COUNTIF(Production!$A$7:$A$21,$B729)=0,"Technicien absent de la liste (onglet Production)",IF($G729="","Code BPU manquant (colonne G)",IF($O729="?","Code BPU inconnu (onglet Prestations)",IF($P729="?","Catégorie inconnue (onglet Règles)",IF(AND($E729&lt;&gt;"",NOT(ISNUMBER($E729))),"Quantité non reconnue",IF(AND($P729="au prix",NOT(ISNUMBER($Q729))),"Prix sur devis à saisir (colonne I)",IF($S729="","Règle à compléter (onglet Règles)",""))))))))))</f>
        <v/>
      </c>
    </row>
    <row r="730" customFormat="false" ht="15" hidden="false" customHeight="false" outlineLevel="0" collapsed="false">
      <c r="A730" s="23"/>
      <c r="I730" s="24"/>
      <c r="J730" s="24"/>
      <c r="N730" s="25"/>
      <c r="O730" s="26" t="str">
        <f aca="false">IF($G730="","",IFERROR(INDEX(Prestations!$F$5:$F$256,MATCH($G730,Prestations!$B$5:$B$256,0)),"?"))</f>
        <v/>
      </c>
      <c r="P730" s="26" t="str">
        <f aca="false">IF($O730="","",IF($O730="?","?",IFERROR(INDEX(Règles!$C$5:$C$17,MATCH($O730,Règles!$A$5:$A$17,0)),"?")))</f>
        <v/>
      </c>
      <c r="Q730" s="27" t="str">
        <f aca="false">IF($G730="","",IF(ISNUMBER($I730),$I730,IFERROR(IF(ISNUMBER(INDEX(Prestations!$E$5:$E$256,MATCH($G730,Prestations!$B$5:$B$256,0))),INDEX(Prestations!$E$5:$E$256,MATCH($G730,Prestations!$B$5:$B$256,0)),""),"")))</f>
        <v/>
      </c>
      <c r="R730" s="27" t="str">
        <f aca="false">IFERROR(IF(ISNUMBER($Q730),$Q730*IF($E730="",1,$E730),""),"")</f>
        <v/>
      </c>
      <c r="S730" s="28" t="str">
        <f aca="false">IFERROR(IF($P730="au nombre",IF(N(INDEX(Règles!$D$5:$D$17,MATCH($O730,Règles!$A$5:$A$17,0)))&gt;0,IF($E730="",1,$E730)/INDEX(Règles!$D$5:$D$17,MATCH($O730,Règles!$A$5:$A$17,0)),""),IF($P730="au prix",IF(AND(ISNUMBER($R730),N(INDEX(Règles!$E$5:$E$17,MATCH($O730,Règles!$A$5:$A$17,0)))&gt;0),$R730/INDEX(Règles!$E$5:$E$17,MATCH($O730,Règles!$A$5:$A$17,0)),""),IF(OR($P730="ne compte pas",$P730="absence"),0,""))),"")</f>
        <v/>
      </c>
      <c r="T730" s="26" t="n">
        <f aca="false">IF(AND(ISNUMBER($A730),$B730&lt;&gt;"",$G730&lt;&gt;"",$P730&lt;&gt;"absence"),1,0)</f>
        <v>0</v>
      </c>
      <c r="U730" s="26" t="n">
        <f aca="false">IF($T730=1,IF(COUNTIFS($B$2:$B730,$B730,$A$2:$A730,$A730,$T$2:$T730,1)=1,1,0),0)</f>
        <v>0</v>
      </c>
      <c r="V730" s="29" t="str">
        <f aca="false">IF(AND($A730="",$B730="",$G730=""),"",IF(NOT(ISNUMBER($A730)),"Date manquante ou non reconnue",IF($B730="","Technicien manquant",IF(COUNTIF(Production!$A$7:$A$21,$B730)=0,"Technicien absent de la liste (onglet Production)",IF($G730="","Code BPU manquant (colonne G)",IF($O730="?","Code BPU inconnu (onglet Prestations)",IF($P730="?","Catégorie inconnue (onglet Règles)",IF(AND($E730&lt;&gt;"",NOT(ISNUMBER($E730))),"Quantité non reconnue",IF(AND($P730="au prix",NOT(ISNUMBER($Q730))),"Prix sur devis à saisir (colonne I)",IF($S730="","Règle à compléter (onglet Règles)",""))))))))))</f>
        <v/>
      </c>
    </row>
    <row r="731" customFormat="false" ht="15" hidden="false" customHeight="false" outlineLevel="0" collapsed="false">
      <c r="A731" s="23"/>
      <c r="I731" s="24"/>
      <c r="J731" s="24"/>
      <c r="N731" s="25"/>
      <c r="O731" s="26" t="str">
        <f aca="false">IF($G731="","",IFERROR(INDEX(Prestations!$F$5:$F$256,MATCH($G731,Prestations!$B$5:$B$256,0)),"?"))</f>
        <v/>
      </c>
      <c r="P731" s="26" t="str">
        <f aca="false">IF($O731="","",IF($O731="?","?",IFERROR(INDEX(Règles!$C$5:$C$17,MATCH($O731,Règles!$A$5:$A$17,0)),"?")))</f>
        <v/>
      </c>
      <c r="Q731" s="27" t="str">
        <f aca="false">IF($G731="","",IF(ISNUMBER($I731),$I731,IFERROR(IF(ISNUMBER(INDEX(Prestations!$E$5:$E$256,MATCH($G731,Prestations!$B$5:$B$256,0))),INDEX(Prestations!$E$5:$E$256,MATCH($G731,Prestations!$B$5:$B$256,0)),""),"")))</f>
        <v/>
      </c>
      <c r="R731" s="27" t="str">
        <f aca="false">IFERROR(IF(ISNUMBER($Q731),$Q731*IF($E731="",1,$E731),""),"")</f>
        <v/>
      </c>
      <c r="S731" s="28" t="str">
        <f aca="false">IFERROR(IF($P731="au nombre",IF(N(INDEX(Règles!$D$5:$D$17,MATCH($O731,Règles!$A$5:$A$17,0)))&gt;0,IF($E731="",1,$E731)/INDEX(Règles!$D$5:$D$17,MATCH($O731,Règles!$A$5:$A$17,0)),""),IF($P731="au prix",IF(AND(ISNUMBER($R731),N(INDEX(Règles!$E$5:$E$17,MATCH($O731,Règles!$A$5:$A$17,0)))&gt;0),$R731/INDEX(Règles!$E$5:$E$17,MATCH($O731,Règles!$A$5:$A$17,0)),""),IF(OR($P731="ne compte pas",$P731="absence"),0,""))),"")</f>
        <v/>
      </c>
      <c r="T731" s="26" t="n">
        <f aca="false">IF(AND(ISNUMBER($A731),$B731&lt;&gt;"",$G731&lt;&gt;"",$P731&lt;&gt;"absence"),1,0)</f>
        <v>0</v>
      </c>
      <c r="U731" s="26" t="n">
        <f aca="false">IF($T731=1,IF(COUNTIFS($B$2:$B731,$B731,$A$2:$A731,$A731,$T$2:$T731,1)=1,1,0),0)</f>
        <v>0</v>
      </c>
      <c r="V731" s="29" t="str">
        <f aca="false">IF(AND($A731="",$B731="",$G731=""),"",IF(NOT(ISNUMBER($A731)),"Date manquante ou non reconnue",IF($B731="","Technicien manquant",IF(COUNTIF(Production!$A$7:$A$21,$B731)=0,"Technicien absent de la liste (onglet Production)",IF($G731="","Code BPU manquant (colonne G)",IF($O731="?","Code BPU inconnu (onglet Prestations)",IF($P731="?","Catégorie inconnue (onglet Règles)",IF(AND($E731&lt;&gt;"",NOT(ISNUMBER($E731))),"Quantité non reconnue",IF(AND($P731="au prix",NOT(ISNUMBER($Q731))),"Prix sur devis à saisir (colonne I)",IF($S731="","Règle à compléter (onglet Règles)",""))))))))))</f>
        <v/>
      </c>
    </row>
    <row r="732" customFormat="false" ht="15" hidden="false" customHeight="false" outlineLevel="0" collapsed="false">
      <c r="A732" s="23"/>
      <c r="I732" s="24"/>
      <c r="J732" s="24"/>
      <c r="N732" s="25"/>
      <c r="O732" s="26" t="str">
        <f aca="false">IF($G732="","",IFERROR(INDEX(Prestations!$F$5:$F$256,MATCH($G732,Prestations!$B$5:$B$256,0)),"?"))</f>
        <v/>
      </c>
      <c r="P732" s="26" t="str">
        <f aca="false">IF($O732="","",IF($O732="?","?",IFERROR(INDEX(Règles!$C$5:$C$17,MATCH($O732,Règles!$A$5:$A$17,0)),"?")))</f>
        <v/>
      </c>
      <c r="Q732" s="27" t="str">
        <f aca="false">IF($G732="","",IF(ISNUMBER($I732),$I732,IFERROR(IF(ISNUMBER(INDEX(Prestations!$E$5:$E$256,MATCH($G732,Prestations!$B$5:$B$256,0))),INDEX(Prestations!$E$5:$E$256,MATCH($G732,Prestations!$B$5:$B$256,0)),""),"")))</f>
        <v/>
      </c>
      <c r="R732" s="27" t="str">
        <f aca="false">IFERROR(IF(ISNUMBER($Q732),$Q732*IF($E732="",1,$E732),""),"")</f>
        <v/>
      </c>
      <c r="S732" s="28" t="str">
        <f aca="false">IFERROR(IF($P732="au nombre",IF(N(INDEX(Règles!$D$5:$D$17,MATCH($O732,Règles!$A$5:$A$17,0)))&gt;0,IF($E732="",1,$E732)/INDEX(Règles!$D$5:$D$17,MATCH($O732,Règles!$A$5:$A$17,0)),""),IF($P732="au prix",IF(AND(ISNUMBER($R732),N(INDEX(Règles!$E$5:$E$17,MATCH($O732,Règles!$A$5:$A$17,0)))&gt;0),$R732/INDEX(Règles!$E$5:$E$17,MATCH($O732,Règles!$A$5:$A$17,0)),""),IF(OR($P732="ne compte pas",$P732="absence"),0,""))),"")</f>
        <v/>
      </c>
      <c r="T732" s="26" t="n">
        <f aca="false">IF(AND(ISNUMBER($A732),$B732&lt;&gt;"",$G732&lt;&gt;"",$P732&lt;&gt;"absence"),1,0)</f>
        <v>0</v>
      </c>
      <c r="U732" s="26" t="n">
        <f aca="false">IF($T732=1,IF(COUNTIFS($B$2:$B732,$B732,$A$2:$A732,$A732,$T$2:$T732,1)=1,1,0),0)</f>
        <v>0</v>
      </c>
      <c r="V732" s="29" t="str">
        <f aca="false">IF(AND($A732="",$B732="",$G732=""),"",IF(NOT(ISNUMBER($A732)),"Date manquante ou non reconnue",IF($B732="","Technicien manquant",IF(COUNTIF(Production!$A$7:$A$21,$B732)=0,"Technicien absent de la liste (onglet Production)",IF($G732="","Code BPU manquant (colonne G)",IF($O732="?","Code BPU inconnu (onglet Prestations)",IF($P732="?","Catégorie inconnue (onglet Règles)",IF(AND($E732&lt;&gt;"",NOT(ISNUMBER($E732))),"Quantité non reconnue",IF(AND($P732="au prix",NOT(ISNUMBER($Q732))),"Prix sur devis à saisir (colonne I)",IF($S732="","Règle à compléter (onglet Règles)",""))))))))))</f>
        <v/>
      </c>
    </row>
    <row r="733" customFormat="false" ht="15" hidden="false" customHeight="false" outlineLevel="0" collapsed="false">
      <c r="A733" s="23"/>
      <c r="I733" s="24"/>
      <c r="J733" s="24"/>
      <c r="N733" s="25"/>
      <c r="O733" s="26" t="str">
        <f aca="false">IF($G733="","",IFERROR(INDEX(Prestations!$F$5:$F$256,MATCH($G733,Prestations!$B$5:$B$256,0)),"?"))</f>
        <v/>
      </c>
      <c r="P733" s="26" t="str">
        <f aca="false">IF($O733="","",IF($O733="?","?",IFERROR(INDEX(Règles!$C$5:$C$17,MATCH($O733,Règles!$A$5:$A$17,0)),"?")))</f>
        <v/>
      </c>
      <c r="Q733" s="27" t="str">
        <f aca="false">IF($G733="","",IF(ISNUMBER($I733),$I733,IFERROR(IF(ISNUMBER(INDEX(Prestations!$E$5:$E$256,MATCH($G733,Prestations!$B$5:$B$256,0))),INDEX(Prestations!$E$5:$E$256,MATCH($G733,Prestations!$B$5:$B$256,0)),""),"")))</f>
        <v/>
      </c>
      <c r="R733" s="27" t="str">
        <f aca="false">IFERROR(IF(ISNUMBER($Q733),$Q733*IF($E733="",1,$E733),""),"")</f>
        <v/>
      </c>
      <c r="S733" s="28" t="str">
        <f aca="false">IFERROR(IF($P733="au nombre",IF(N(INDEX(Règles!$D$5:$D$17,MATCH($O733,Règles!$A$5:$A$17,0)))&gt;0,IF($E733="",1,$E733)/INDEX(Règles!$D$5:$D$17,MATCH($O733,Règles!$A$5:$A$17,0)),""),IF($P733="au prix",IF(AND(ISNUMBER($R733),N(INDEX(Règles!$E$5:$E$17,MATCH($O733,Règles!$A$5:$A$17,0)))&gt;0),$R733/INDEX(Règles!$E$5:$E$17,MATCH($O733,Règles!$A$5:$A$17,0)),""),IF(OR($P733="ne compte pas",$P733="absence"),0,""))),"")</f>
        <v/>
      </c>
      <c r="T733" s="26" t="n">
        <f aca="false">IF(AND(ISNUMBER($A733),$B733&lt;&gt;"",$G733&lt;&gt;"",$P733&lt;&gt;"absence"),1,0)</f>
        <v>0</v>
      </c>
      <c r="U733" s="26" t="n">
        <f aca="false">IF($T733=1,IF(COUNTIFS($B$2:$B733,$B733,$A$2:$A733,$A733,$T$2:$T733,1)=1,1,0),0)</f>
        <v>0</v>
      </c>
      <c r="V733" s="29" t="str">
        <f aca="false">IF(AND($A733="",$B733="",$G733=""),"",IF(NOT(ISNUMBER($A733)),"Date manquante ou non reconnue",IF($B733="","Technicien manquant",IF(COUNTIF(Production!$A$7:$A$21,$B733)=0,"Technicien absent de la liste (onglet Production)",IF($G733="","Code BPU manquant (colonne G)",IF($O733="?","Code BPU inconnu (onglet Prestations)",IF($P733="?","Catégorie inconnue (onglet Règles)",IF(AND($E733&lt;&gt;"",NOT(ISNUMBER($E733))),"Quantité non reconnue",IF(AND($P733="au prix",NOT(ISNUMBER($Q733))),"Prix sur devis à saisir (colonne I)",IF($S733="","Règle à compléter (onglet Règles)",""))))))))))</f>
        <v/>
      </c>
    </row>
    <row r="734" customFormat="false" ht="15" hidden="false" customHeight="false" outlineLevel="0" collapsed="false">
      <c r="A734" s="23"/>
      <c r="I734" s="24"/>
      <c r="J734" s="24"/>
      <c r="N734" s="25"/>
      <c r="O734" s="26" t="str">
        <f aca="false">IF($G734="","",IFERROR(INDEX(Prestations!$F$5:$F$256,MATCH($G734,Prestations!$B$5:$B$256,0)),"?"))</f>
        <v/>
      </c>
      <c r="P734" s="26" t="str">
        <f aca="false">IF($O734="","",IF($O734="?","?",IFERROR(INDEX(Règles!$C$5:$C$17,MATCH($O734,Règles!$A$5:$A$17,0)),"?")))</f>
        <v/>
      </c>
      <c r="Q734" s="27" t="str">
        <f aca="false">IF($G734="","",IF(ISNUMBER($I734),$I734,IFERROR(IF(ISNUMBER(INDEX(Prestations!$E$5:$E$256,MATCH($G734,Prestations!$B$5:$B$256,0))),INDEX(Prestations!$E$5:$E$256,MATCH($G734,Prestations!$B$5:$B$256,0)),""),"")))</f>
        <v/>
      </c>
      <c r="R734" s="27" t="str">
        <f aca="false">IFERROR(IF(ISNUMBER($Q734),$Q734*IF($E734="",1,$E734),""),"")</f>
        <v/>
      </c>
      <c r="S734" s="28" t="str">
        <f aca="false">IFERROR(IF($P734="au nombre",IF(N(INDEX(Règles!$D$5:$D$17,MATCH($O734,Règles!$A$5:$A$17,0)))&gt;0,IF($E734="",1,$E734)/INDEX(Règles!$D$5:$D$17,MATCH($O734,Règles!$A$5:$A$17,0)),""),IF($P734="au prix",IF(AND(ISNUMBER($R734),N(INDEX(Règles!$E$5:$E$17,MATCH($O734,Règles!$A$5:$A$17,0)))&gt;0),$R734/INDEX(Règles!$E$5:$E$17,MATCH($O734,Règles!$A$5:$A$17,0)),""),IF(OR($P734="ne compte pas",$P734="absence"),0,""))),"")</f>
        <v/>
      </c>
      <c r="T734" s="26" t="n">
        <f aca="false">IF(AND(ISNUMBER($A734),$B734&lt;&gt;"",$G734&lt;&gt;"",$P734&lt;&gt;"absence"),1,0)</f>
        <v>0</v>
      </c>
      <c r="U734" s="26" t="n">
        <f aca="false">IF($T734=1,IF(COUNTIFS($B$2:$B734,$B734,$A$2:$A734,$A734,$T$2:$T734,1)=1,1,0),0)</f>
        <v>0</v>
      </c>
      <c r="V734" s="29" t="str">
        <f aca="false">IF(AND($A734="",$B734="",$G734=""),"",IF(NOT(ISNUMBER($A734)),"Date manquante ou non reconnue",IF($B734="","Technicien manquant",IF(COUNTIF(Production!$A$7:$A$21,$B734)=0,"Technicien absent de la liste (onglet Production)",IF($G734="","Code BPU manquant (colonne G)",IF($O734="?","Code BPU inconnu (onglet Prestations)",IF($P734="?","Catégorie inconnue (onglet Règles)",IF(AND($E734&lt;&gt;"",NOT(ISNUMBER($E734))),"Quantité non reconnue",IF(AND($P734="au prix",NOT(ISNUMBER($Q734))),"Prix sur devis à saisir (colonne I)",IF($S734="","Règle à compléter (onglet Règles)",""))))))))))</f>
        <v/>
      </c>
    </row>
    <row r="735" customFormat="false" ht="15" hidden="false" customHeight="false" outlineLevel="0" collapsed="false">
      <c r="A735" s="23"/>
      <c r="I735" s="24"/>
      <c r="J735" s="24"/>
      <c r="N735" s="25"/>
      <c r="O735" s="26" t="str">
        <f aca="false">IF($G735="","",IFERROR(INDEX(Prestations!$F$5:$F$256,MATCH($G735,Prestations!$B$5:$B$256,0)),"?"))</f>
        <v/>
      </c>
      <c r="P735" s="26" t="str">
        <f aca="false">IF($O735="","",IF($O735="?","?",IFERROR(INDEX(Règles!$C$5:$C$17,MATCH($O735,Règles!$A$5:$A$17,0)),"?")))</f>
        <v/>
      </c>
      <c r="Q735" s="27" t="str">
        <f aca="false">IF($G735="","",IF(ISNUMBER($I735),$I735,IFERROR(IF(ISNUMBER(INDEX(Prestations!$E$5:$E$256,MATCH($G735,Prestations!$B$5:$B$256,0))),INDEX(Prestations!$E$5:$E$256,MATCH($G735,Prestations!$B$5:$B$256,0)),""),"")))</f>
        <v/>
      </c>
      <c r="R735" s="27" t="str">
        <f aca="false">IFERROR(IF(ISNUMBER($Q735),$Q735*IF($E735="",1,$E735),""),"")</f>
        <v/>
      </c>
      <c r="S735" s="28" t="str">
        <f aca="false">IFERROR(IF($P735="au nombre",IF(N(INDEX(Règles!$D$5:$D$17,MATCH($O735,Règles!$A$5:$A$17,0)))&gt;0,IF($E735="",1,$E735)/INDEX(Règles!$D$5:$D$17,MATCH($O735,Règles!$A$5:$A$17,0)),""),IF($P735="au prix",IF(AND(ISNUMBER($R735),N(INDEX(Règles!$E$5:$E$17,MATCH($O735,Règles!$A$5:$A$17,0)))&gt;0),$R735/INDEX(Règles!$E$5:$E$17,MATCH($O735,Règles!$A$5:$A$17,0)),""),IF(OR($P735="ne compte pas",$P735="absence"),0,""))),"")</f>
        <v/>
      </c>
      <c r="T735" s="26" t="n">
        <f aca="false">IF(AND(ISNUMBER($A735),$B735&lt;&gt;"",$G735&lt;&gt;"",$P735&lt;&gt;"absence"),1,0)</f>
        <v>0</v>
      </c>
      <c r="U735" s="26" t="n">
        <f aca="false">IF($T735=1,IF(COUNTIFS($B$2:$B735,$B735,$A$2:$A735,$A735,$T$2:$T735,1)=1,1,0),0)</f>
        <v>0</v>
      </c>
      <c r="V735" s="29" t="str">
        <f aca="false">IF(AND($A735="",$B735="",$G735=""),"",IF(NOT(ISNUMBER($A735)),"Date manquante ou non reconnue",IF($B735="","Technicien manquant",IF(COUNTIF(Production!$A$7:$A$21,$B735)=0,"Technicien absent de la liste (onglet Production)",IF($G735="","Code BPU manquant (colonne G)",IF($O735="?","Code BPU inconnu (onglet Prestations)",IF($P735="?","Catégorie inconnue (onglet Règles)",IF(AND($E735&lt;&gt;"",NOT(ISNUMBER($E735))),"Quantité non reconnue",IF(AND($P735="au prix",NOT(ISNUMBER($Q735))),"Prix sur devis à saisir (colonne I)",IF($S735="","Règle à compléter (onglet Règles)",""))))))))))</f>
        <v/>
      </c>
    </row>
    <row r="736" customFormat="false" ht="15" hidden="false" customHeight="false" outlineLevel="0" collapsed="false">
      <c r="A736" s="23"/>
      <c r="I736" s="24"/>
      <c r="J736" s="24"/>
      <c r="N736" s="25"/>
      <c r="O736" s="26" t="str">
        <f aca="false">IF($G736="","",IFERROR(INDEX(Prestations!$F$5:$F$256,MATCH($G736,Prestations!$B$5:$B$256,0)),"?"))</f>
        <v/>
      </c>
      <c r="P736" s="26" t="str">
        <f aca="false">IF($O736="","",IF($O736="?","?",IFERROR(INDEX(Règles!$C$5:$C$17,MATCH($O736,Règles!$A$5:$A$17,0)),"?")))</f>
        <v/>
      </c>
      <c r="Q736" s="27" t="str">
        <f aca="false">IF($G736="","",IF(ISNUMBER($I736),$I736,IFERROR(IF(ISNUMBER(INDEX(Prestations!$E$5:$E$256,MATCH($G736,Prestations!$B$5:$B$256,0))),INDEX(Prestations!$E$5:$E$256,MATCH($G736,Prestations!$B$5:$B$256,0)),""),"")))</f>
        <v/>
      </c>
      <c r="R736" s="27" t="str">
        <f aca="false">IFERROR(IF(ISNUMBER($Q736),$Q736*IF($E736="",1,$E736),""),"")</f>
        <v/>
      </c>
      <c r="S736" s="28" t="str">
        <f aca="false">IFERROR(IF($P736="au nombre",IF(N(INDEX(Règles!$D$5:$D$17,MATCH($O736,Règles!$A$5:$A$17,0)))&gt;0,IF($E736="",1,$E736)/INDEX(Règles!$D$5:$D$17,MATCH($O736,Règles!$A$5:$A$17,0)),""),IF($P736="au prix",IF(AND(ISNUMBER($R736),N(INDEX(Règles!$E$5:$E$17,MATCH($O736,Règles!$A$5:$A$17,0)))&gt;0),$R736/INDEX(Règles!$E$5:$E$17,MATCH($O736,Règles!$A$5:$A$17,0)),""),IF(OR($P736="ne compte pas",$P736="absence"),0,""))),"")</f>
        <v/>
      </c>
      <c r="T736" s="26" t="n">
        <f aca="false">IF(AND(ISNUMBER($A736),$B736&lt;&gt;"",$G736&lt;&gt;"",$P736&lt;&gt;"absence"),1,0)</f>
        <v>0</v>
      </c>
      <c r="U736" s="26" t="n">
        <f aca="false">IF($T736=1,IF(COUNTIFS($B$2:$B736,$B736,$A$2:$A736,$A736,$T$2:$T736,1)=1,1,0),0)</f>
        <v>0</v>
      </c>
      <c r="V736" s="29" t="str">
        <f aca="false">IF(AND($A736="",$B736="",$G736=""),"",IF(NOT(ISNUMBER($A736)),"Date manquante ou non reconnue",IF($B736="","Technicien manquant",IF(COUNTIF(Production!$A$7:$A$21,$B736)=0,"Technicien absent de la liste (onglet Production)",IF($G736="","Code BPU manquant (colonne G)",IF($O736="?","Code BPU inconnu (onglet Prestations)",IF($P736="?","Catégorie inconnue (onglet Règles)",IF(AND($E736&lt;&gt;"",NOT(ISNUMBER($E736))),"Quantité non reconnue",IF(AND($P736="au prix",NOT(ISNUMBER($Q736))),"Prix sur devis à saisir (colonne I)",IF($S736="","Règle à compléter (onglet Règles)",""))))))))))</f>
        <v/>
      </c>
    </row>
    <row r="737" customFormat="false" ht="15" hidden="false" customHeight="false" outlineLevel="0" collapsed="false">
      <c r="A737" s="23"/>
      <c r="I737" s="24"/>
      <c r="J737" s="24"/>
      <c r="N737" s="25"/>
      <c r="O737" s="26" t="str">
        <f aca="false">IF($G737="","",IFERROR(INDEX(Prestations!$F$5:$F$256,MATCH($G737,Prestations!$B$5:$B$256,0)),"?"))</f>
        <v/>
      </c>
      <c r="P737" s="26" t="str">
        <f aca="false">IF($O737="","",IF($O737="?","?",IFERROR(INDEX(Règles!$C$5:$C$17,MATCH($O737,Règles!$A$5:$A$17,0)),"?")))</f>
        <v/>
      </c>
      <c r="Q737" s="27" t="str">
        <f aca="false">IF($G737="","",IF(ISNUMBER($I737),$I737,IFERROR(IF(ISNUMBER(INDEX(Prestations!$E$5:$E$256,MATCH($G737,Prestations!$B$5:$B$256,0))),INDEX(Prestations!$E$5:$E$256,MATCH($G737,Prestations!$B$5:$B$256,0)),""),"")))</f>
        <v/>
      </c>
      <c r="R737" s="27" t="str">
        <f aca="false">IFERROR(IF(ISNUMBER($Q737),$Q737*IF($E737="",1,$E737),""),"")</f>
        <v/>
      </c>
      <c r="S737" s="28" t="str">
        <f aca="false">IFERROR(IF($P737="au nombre",IF(N(INDEX(Règles!$D$5:$D$17,MATCH($O737,Règles!$A$5:$A$17,0)))&gt;0,IF($E737="",1,$E737)/INDEX(Règles!$D$5:$D$17,MATCH($O737,Règles!$A$5:$A$17,0)),""),IF($P737="au prix",IF(AND(ISNUMBER($R737),N(INDEX(Règles!$E$5:$E$17,MATCH($O737,Règles!$A$5:$A$17,0)))&gt;0),$R737/INDEX(Règles!$E$5:$E$17,MATCH($O737,Règles!$A$5:$A$17,0)),""),IF(OR($P737="ne compte pas",$P737="absence"),0,""))),"")</f>
        <v/>
      </c>
      <c r="T737" s="26" t="n">
        <f aca="false">IF(AND(ISNUMBER($A737),$B737&lt;&gt;"",$G737&lt;&gt;"",$P737&lt;&gt;"absence"),1,0)</f>
        <v>0</v>
      </c>
      <c r="U737" s="26" t="n">
        <f aca="false">IF($T737=1,IF(COUNTIFS($B$2:$B737,$B737,$A$2:$A737,$A737,$T$2:$T737,1)=1,1,0),0)</f>
        <v>0</v>
      </c>
      <c r="V737" s="29" t="str">
        <f aca="false">IF(AND($A737="",$B737="",$G737=""),"",IF(NOT(ISNUMBER($A737)),"Date manquante ou non reconnue",IF($B737="","Technicien manquant",IF(COUNTIF(Production!$A$7:$A$21,$B737)=0,"Technicien absent de la liste (onglet Production)",IF($G737="","Code BPU manquant (colonne G)",IF($O737="?","Code BPU inconnu (onglet Prestations)",IF($P737="?","Catégorie inconnue (onglet Règles)",IF(AND($E737&lt;&gt;"",NOT(ISNUMBER($E737))),"Quantité non reconnue",IF(AND($P737="au prix",NOT(ISNUMBER($Q737))),"Prix sur devis à saisir (colonne I)",IF($S737="","Règle à compléter (onglet Règles)",""))))))))))</f>
        <v/>
      </c>
    </row>
    <row r="738" customFormat="false" ht="15" hidden="false" customHeight="false" outlineLevel="0" collapsed="false">
      <c r="A738" s="23"/>
      <c r="I738" s="24"/>
      <c r="J738" s="24"/>
      <c r="N738" s="25"/>
      <c r="O738" s="26" t="str">
        <f aca="false">IF($G738="","",IFERROR(INDEX(Prestations!$F$5:$F$256,MATCH($G738,Prestations!$B$5:$B$256,0)),"?"))</f>
        <v/>
      </c>
      <c r="P738" s="26" t="str">
        <f aca="false">IF($O738="","",IF($O738="?","?",IFERROR(INDEX(Règles!$C$5:$C$17,MATCH($O738,Règles!$A$5:$A$17,0)),"?")))</f>
        <v/>
      </c>
      <c r="Q738" s="27" t="str">
        <f aca="false">IF($G738="","",IF(ISNUMBER($I738),$I738,IFERROR(IF(ISNUMBER(INDEX(Prestations!$E$5:$E$256,MATCH($G738,Prestations!$B$5:$B$256,0))),INDEX(Prestations!$E$5:$E$256,MATCH($G738,Prestations!$B$5:$B$256,0)),""),"")))</f>
        <v/>
      </c>
      <c r="R738" s="27" t="str">
        <f aca="false">IFERROR(IF(ISNUMBER($Q738),$Q738*IF($E738="",1,$E738),""),"")</f>
        <v/>
      </c>
      <c r="S738" s="28" t="str">
        <f aca="false">IFERROR(IF($P738="au nombre",IF(N(INDEX(Règles!$D$5:$D$17,MATCH($O738,Règles!$A$5:$A$17,0)))&gt;0,IF($E738="",1,$E738)/INDEX(Règles!$D$5:$D$17,MATCH($O738,Règles!$A$5:$A$17,0)),""),IF($P738="au prix",IF(AND(ISNUMBER($R738),N(INDEX(Règles!$E$5:$E$17,MATCH($O738,Règles!$A$5:$A$17,0)))&gt;0),$R738/INDEX(Règles!$E$5:$E$17,MATCH($O738,Règles!$A$5:$A$17,0)),""),IF(OR($P738="ne compte pas",$P738="absence"),0,""))),"")</f>
        <v/>
      </c>
      <c r="T738" s="26" t="n">
        <f aca="false">IF(AND(ISNUMBER($A738),$B738&lt;&gt;"",$G738&lt;&gt;"",$P738&lt;&gt;"absence"),1,0)</f>
        <v>0</v>
      </c>
      <c r="U738" s="26" t="n">
        <f aca="false">IF($T738=1,IF(COUNTIFS($B$2:$B738,$B738,$A$2:$A738,$A738,$T$2:$T738,1)=1,1,0),0)</f>
        <v>0</v>
      </c>
      <c r="V738" s="29" t="str">
        <f aca="false">IF(AND($A738="",$B738="",$G738=""),"",IF(NOT(ISNUMBER($A738)),"Date manquante ou non reconnue",IF($B738="","Technicien manquant",IF(COUNTIF(Production!$A$7:$A$21,$B738)=0,"Technicien absent de la liste (onglet Production)",IF($G738="","Code BPU manquant (colonne G)",IF($O738="?","Code BPU inconnu (onglet Prestations)",IF($P738="?","Catégorie inconnue (onglet Règles)",IF(AND($E738&lt;&gt;"",NOT(ISNUMBER($E738))),"Quantité non reconnue",IF(AND($P738="au prix",NOT(ISNUMBER($Q738))),"Prix sur devis à saisir (colonne I)",IF($S738="","Règle à compléter (onglet Règles)",""))))))))))</f>
        <v/>
      </c>
    </row>
    <row r="739" customFormat="false" ht="15" hidden="false" customHeight="false" outlineLevel="0" collapsed="false">
      <c r="A739" s="23"/>
      <c r="I739" s="24"/>
      <c r="J739" s="24"/>
      <c r="N739" s="25"/>
      <c r="O739" s="26" t="str">
        <f aca="false">IF($G739="","",IFERROR(INDEX(Prestations!$F$5:$F$256,MATCH($G739,Prestations!$B$5:$B$256,0)),"?"))</f>
        <v/>
      </c>
      <c r="P739" s="26" t="str">
        <f aca="false">IF($O739="","",IF($O739="?","?",IFERROR(INDEX(Règles!$C$5:$C$17,MATCH($O739,Règles!$A$5:$A$17,0)),"?")))</f>
        <v/>
      </c>
      <c r="Q739" s="27" t="str">
        <f aca="false">IF($G739="","",IF(ISNUMBER($I739),$I739,IFERROR(IF(ISNUMBER(INDEX(Prestations!$E$5:$E$256,MATCH($G739,Prestations!$B$5:$B$256,0))),INDEX(Prestations!$E$5:$E$256,MATCH($G739,Prestations!$B$5:$B$256,0)),""),"")))</f>
        <v/>
      </c>
      <c r="R739" s="27" t="str">
        <f aca="false">IFERROR(IF(ISNUMBER($Q739),$Q739*IF($E739="",1,$E739),""),"")</f>
        <v/>
      </c>
      <c r="S739" s="28" t="str">
        <f aca="false">IFERROR(IF($P739="au nombre",IF(N(INDEX(Règles!$D$5:$D$17,MATCH($O739,Règles!$A$5:$A$17,0)))&gt;0,IF($E739="",1,$E739)/INDEX(Règles!$D$5:$D$17,MATCH($O739,Règles!$A$5:$A$17,0)),""),IF($P739="au prix",IF(AND(ISNUMBER($R739),N(INDEX(Règles!$E$5:$E$17,MATCH($O739,Règles!$A$5:$A$17,0)))&gt;0),$R739/INDEX(Règles!$E$5:$E$17,MATCH($O739,Règles!$A$5:$A$17,0)),""),IF(OR($P739="ne compte pas",$P739="absence"),0,""))),"")</f>
        <v/>
      </c>
      <c r="T739" s="26" t="n">
        <f aca="false">IF(AND(ISNUMBER($A739),$B739&lt;&gt;"",$G739&lt;&gt;"",$P739&lt;&gt;"absence"),1,0)</f>
        <v>0</v>
      </c>
      <c r="U739" s="26" t="n">
        <f aca="false">IF($T739=1,IF(COUNTIFS($B$2:$B739,$B739,$A$2:$A739,$A739,$T$2:$T739,1)=1,1,0),0)</f>
        <v>0</v>
      </c>
      <c r="V739" s="29" t="str">
        <f aca="false">IF(AND($A739="",$B739="",$G739=""),"",IF(NOT(ISNUMBER($A739)),"Date manquante ou non reconnue",IF($B739="","Technicien manquant",IF(COUNTIF(Production!$A$7:$A$21,$B739)=0,"Technicien absent de la liste (onglet Production)",IF($G739="","Code BPU manquant (colonne G)",IF($O739="?","Code BPU inconnu (onglet Prestations)",IF($P739="?","Catégorie inconnue (onglet Règles)",IF(AND($E739&lt;&gt;"",NOT(ISNUMBER($E739))),"Quantité non reconnue",IF(AND($P739="au prix",NOT(ISNUMBER($Q739))),"Prix sur devis à saisir (colonne I)",IF($S739="","Règle à compléter (onglet Règles)",""))))))))))</f>
        <v/>
      </c>
    </row>
    <row r="740" customFormat="false" ht="15" hidden="false" customHeight="false" outlineLevel="0" collapsed="false">
      <c r="A740" s="23"/>
      <c r="I740" s="24"/>
      <c r="J740" s="24"/>
      <c r="N740" s="25"/>
      <c r="O740" s="26" t="str">
        <f aca="false">IF($G740="","",IFERROR(INDEX(Prestations!$F$5:$F$256,MATCH($G740,Prestations!$B$5:$B$256,0)),"?"))</f>
        <v/>
      </c>
      <c r="P740" s="26" t="str">
        <f aca="false">IF($O740="","",IF($O740="?","?",IFERROR(INDEX(Règles!$C$5:$C$17,MATCH($O740,Règles!$A$5:$A$17,0)),"?")))</f>
        <v/>
      </c>
      <c r="Q740" s="27" t="str">
        <f aca="false">IF($G740="","",IF(ISNUMBER($I740),$I740,IFERROR(IF(ISNUMBER(INDEX(Prestations!$E$5:$E$256,MATCH($G740,Prestations!$B$5:$B$256,0))),INDEX(Prestations!$E$5:$E$256,MATCH($G740,Prestations!$B$5:$B$256,0)),""),"")))</f>
        <v/>
      </c>
      <c r="R740" s="27" t="str">
        <f aca="false">IFERROR(IF(ISNUMBER($Q740),$Q740*IF($E740="",1,$E740),""),"")</f>
        <v/>
      </c>
      <c r="S740" s="28" t="str">
        <f aca="false">IFERROR(IF($P740="au nombre",IF(N(INDEX(Règles!$D$5:$D$17,MATCH($O740,Règles!$A$5:$A$17,0)))&gt;0,IF($E740="",1,$E740)/INDEX(Règles!$D$5:$D$17,MATCH($O740,Règles!$A$5:$A$17,0)),""),IF($P740="au prix",IF(AND(ISNUMBER($R740),N(INDEX(Règles!$E$5:$E$17,MATCH($O740,Règles!$A$5:$A$17,0)))&gt;0),$R740/INDEX(Règles!$E$5:$E$17,MATCH($O740,Règles!$A$5:$A$17,0)),""),IF(OR($P740="ne compte pas",$P740="absence"),0,""))),"")</f>
        <v/>
      </c>
      <c r="T740" s="26" t="n">
        <f aca="false">IF(AND(ISNUMBER($A740),$B740&lt;&gt;"",$G740&lt;&gt;"",$P740&lt;&gt;"absence"),1,0)</f>
        <v>0</v>
      </c>
      <c r="U740" s="26" t="n">
        <f aca="false">IF($T740=1,IF(COUNTIFS($B$2:$B740,$B740,$A$2:$A740,$A740,$T$2:$T740,1)=1,1,0),0)</f>
        <v>0</v>
      </c>
      <c r="V740" s="29" t="str">
        <f aca="false">IF(AND($A740="",$B740="",$G740=""),"",IF(NOT(ISNUMBER($A740)),"Date manquante ou non reconnue",IF($B740="","Technicien manquant",IF(COUNTIF(Production!$A$7:$A$21,$B740)=0,"Technicien absent de la liste (onglet Production)",IF($G740="","Code BPU manquant (colonne G)",IF($O740="?","Code BPU inconnu (onglet Prestations)",IF($P740="?","Catégorie inconnue (onglet Règles)",IF(AND($E740&lt;&gt;"",NOT(ISNUMBER($E740))),"Quantité non reconnue",IF(AND($P740="au prix",NOT(ISNUMBER($Q740))),"Prix sur devis à saisir (colonne I)",IF($S740="","Règle à compléter (onglet Règles)",""))))))))))</f>
        <v/>
      </c>
    </row>
    <row r="741" customFormat="false" ht="15" hidden="false" customHeight="false" outlineLevel="0" collapsed="false">
      <c r="A741" s="23"/>
      <c r="I741" s="24"/>
      <c r="J741" s="24"/>
      <c r="N741" s="25"/>
      <c r="O741" s="26" t="str">
        <f aca="false">IF($G741="","",IFERROR(INDEX(Prestations!$F$5:$F$256,MATCH($G741,Prestations!$B$5:$B$256,0)),"?"))</f>
        <v/>
      </c>
      <c r="P741" s="26" t="str">
        <f aca="false">IF($O741="","",IF($O741="?","?",IFERROR(INDEX(Règles!$C$5:$C$17,MATCH($O741,Règles!$A$5:$A$17,0)),"?")))</f>
        <v/>
      </c>
      <c r="Q741" s="27" t="str">
        <f aca="false">IF($G741="","",IF(ISNUMBER($I741),$I741,IFERROR(IF(ISNUMBER(INDEX(Prestations!$E$5:$E$256,MATCH($G741,Prestations!$B$5:$B$256,0))),INDEX(Prestations!$E$5:$E$256,MATCH($G741,Prestations!$B$5:$B$256,0)),""),"")))</f>
        <v/>
      </c>
      <c r="R741" s="27" t="str">
        <f aca="false">IFERROR(IF(ISNUMBER($Q741),$Q741*IF($E741="",1,$E741),""),"")</f>
        <v/>
      </c>
      <c r="S741" s="28" t="str">
        <f aca="false">IFERROR(IF($P741="au nombre",IF(N(INDEX(Règles!$D$5:$D$17,MATCH($O741,Règles!$A$5:$A$17,0)))&gt;0,IF($E741="",1,$E741)/INDEX(Règles!$D$5:$D$17,MATCH($O741,Règles!$A$5:$A$17,0)),""),IF($P741="au prix",IF(AND(ISNUMBER($R741),N(INDEX(Règles!$E$5:$E$17,MATCH($O741,Règles!$A$5:$A$17,0)))&gt;0),$R741/INDEX(Règles!$E$5:$E$17,MATCH($O741,Règles!$A$5:$A$17,0)),""),IF(OR($P741="ne compte pas",$P741="absence"),0,""))),"")</f>
        <v/>
      </c>
      <c r="T741" s="26" t="n">
        <f aca="false">IF(AND(ISNUMBER($A741),$B741&lt;&gt;"",$G741&lt;&gt;"",$P741&lt;&gt;"absence"),1,0)</f>
        <v>0</v>
      </c>
      <c r="U741" s="26" t="n">
        <f aca="false">IF($T741=1,IF(COUNTIFS($B$2:$B741,$B741,$A$2:$A741,$A741,$T$2:$T741,1)=1,1,0),0)</f>
        <v>0</v>
      </c>
      <c r="V741" s="29" t="str">
        <f aca="false">IF(AND($A741="",$B741="",$G741=""),"",IF(NOT(ISNUMBER($A741)),"Date manquante ou non reconnue",IF($B741="","Technicien manquant",IF(COUNTIF(Production!$A$7:$A$21,$B741)=0,"Technicien absent de la liste (onglet Production)",IF($G741="","Code BPU manquant (colonne G)",IF($O741="?","Code BPU inconnu (onglet Prestations)",IF($P741="?","Catégorie inconnue (onglet Règles)",IF(AND($E741&lt;&gt;"",NOT(ISNUMBER($E741))),"Quantité non reconnue",IF(AND($P741="au prix",NOT(ISNUMBER($Q741))),"Prix sur devis à saisir (colonne I)",IF($S741="","Règle à compléter (onglet Règles)",""))))))))))</f>
        <v/>
      </c>
    </row>
    <row r="742" customFormat="false" ht="15" hidden="false" customHeight="false" outlineLevel="0" collapsed="false">
      <c r="A742" s="23"/>
      <c r="I742" s="24"/>
      <c r="J742" s="24"/>
      <c r="N742" s="25"/>
      <c r="O742" s="26" t="str">
        <f aca="false">IF($G742="","",IFERROR(INDEX(Prestations!$F$5:$F$256,MATCH($G742,Prestations!$B$5:$B$256,0)),"?"))</f>
        <v/>
      </c>
      <c r="P742" s="26" t="str">
        <f aca="false">IF($O742="","",IF($O742="?","?",IFERROR(INDEX(Règles!$C$5:$C$17,MATCH($O742,Règles!$A$5:$A$17,0)),"?")))</f>
        <v/>
      </c>
      <c r="Q742" s="27" t="str">
        <f aca="false">IF($G742="","",IF(ISNUMBER($I742),$I742,IFERROR(IF(ISNUMBER(INDEX(Prestations!$E$5:$E$256,MATCH($G742,Prestations!$B$5:$B$256,0))),INDEX(Prestations!$E$5:$E$256,MATCH($G742,Prestations!$B$5:$B$256,0)),""),"")))</f>
        <v/>
      </c>
      <c r="R742" s="27" t="str">
        <f aca="false">IFERROR(IF(ISNUMBER($Q742),$Q742*IF($E742="",1,$E742),""),"")</f>
        <v/>
      </c>
      <c r="S742" s="28" t="str">
        <f aca="false">IFERROR(IF($P742="au nombre",IF(N(INDEX(Règles!$D$5:$D$17,MATCH($O742,Règles!$A$5:$A$17,0)))&gt;0,IF($E742="",1,$E742)/INDEX(Règles!$D$5:$D$17,MATCH($O742,Règles!$A$5:$A$17,0)),""),IF($P742="au prix",IF(AND(ISNUMBER($R742),N(INDEX(Règles!$E$5:$E$17,MATCH($O742,Règles!$A$5:$A$17,0)))&gt;0),$R742/INDEX(Règles!$E$5:$E$17,MATCH($O742,Règles!$A$5:$A$17,0)),""),IF(OR($P742="ne compte pas",$P742="absence"),0,""))),"")</f>
        <v/>
      </c>
      <c r="T742" s="26" t="n">
        <f aca="false">IF(AND(ISNUMBER($A742),$B742&lt;&gt;"",$G742&lt;&gt;"",$P742&lt;&gt;"absence"),1,0)</f>
        <v>0</v>
      </c>
      <c r="U742" s="26" t="n">
        <f aca="false">IF($T742=1,IF(COUNTIFS($B$2:$B742,$B742,$A$2:$A742,$A742,$T$2:$T742,1)=1,1,0),0)</f>
        <v>0</v>
      </c>
      <c r="V742" s="29" t="str">
        <f aca="false">IF(AND($A742="",$B742="",$G742=""),"",IF(NOT(ISNUMBER($A742)),"Date manquante ou non reconnue",IF($B742="","Technicien manquant",IF(COUNTIF(Production!$A$7:$A$21,$B742)=0,"Technicien absent de la liste (onglet Production)",IF($G742="","Code BPU manquant (colonne G)",IF($O742="?","Code BPU inconnu (onglet Prestations)",IF($P742="?","Catégorie inconnue (onglet Règles)",IF(AND($E742&lt;&gt;"",NOT(ISNUMBER($E742))),"Quantité non reconnue",IF(AND($P742="au prix",NOT(ISNUMBER($Q742))),"Prix sur devis à saisir (colonne I)",IF($S742="","Règle à compléter (onglet Règles)",""))))))))))</f>
        <v/>
      </c>
    </row>
    <row r="743" customFormat="false" ht="15" hidden="false" customHeight="false" outlineLevel="0" collapsed="false">
      <c r="A743" s="23"/>
      <c r="I743" s="24"/>
      <c r="J743" s="24"/>
      <c r="N743" s="25"/>
      <c r="O743" s="26" t="str">
        <f aca="false">IF($G743="","",IFERROR(INDEX(Prestations!$F$5:$F$256,MATCH($G743,Prestations!$B$5:$B$256,0)),"?"))</f>
        <v/>
      </c>
      <c r="P743" s="26" t="str">
        <f aca="false">IF($O743="","",IF($O743="?","?",IFERROR(INDEX(Règles!$C$5:$C$17,MATCH($O743,Règles!$A$5:$A$17,0)),"?")))</f>
        <v/>
      </c>
      <c r="Q743" s="27" t="str">
        <f aca="false">IF($G743="","",IF(ISNUMBER($I743),$I743,IFERROR(IF(ISNUMBER(INDEX(Prestations!$E$5:$E$256,MATCH($G743,Prestations!$B$5:$B$256,0))),INDEX(Prestations!$E$5:$E$256,MATCH($G743,Prestations!$B$5:$B$256,0)),""),"")))</f>
        <v/>
      </c>
      <c r="R743" s="27" t="str">
        <f aca="false">IFERROR(IF(ISNUMBER($Q743),$Q743*IF($E743="",1,$E743),""),"")</f>
        <v/>
      </c>
      <c r="S743" s="28" t="str">
        <f aca="false">IFERROR(IF($P743="au nombre",IF(N(INDEX(Règles!$D$5:$D$17,MATCH($O743,Règles!$A$5:$A$17,0)))&gt;0,IF($E743="",1,$E743)/INDEX(Règles!$D$5:$D$17,MATCH($O743,Règles!$A$5:$A$17,0)),""),IF($P743="au prix",IF(AND(ISNUMBER($R743),N(INDEX(Règles!$E$5:$E$17,MATCH($O743,Règles!$A$5:$A$17,0)))&gt;0),$R743/INDEX(Règles!$E$5:$E$17,MATCH($O743,Règles!$A$5:$A$17,0)),""),IF(OR($P743="ne compte pas",$P743="absence"),0,""))),"")</f>
        <v/>
      </c>
      <c r="T743" s="26" t="n">
        <f aca="false">IF(AND(ISNUMBER($A743),$B743&lt;&gt;"",$G743&lt;&gt;"",$P743&lt;&gt;"absence"),1,0)</f>
        <v>0</v>
      </c>
      <c r="U743" s="26" t="n">
        <f aca="false">IF($T743=1,IF(COUNTIFS($B$2:$B743,$B743,$A$2:$A743,$A743,$T$2:$T743,1)=1,1,0),0)</f>
        <v>0</v>
      </c>
      <c r="V743" s="29" t="str">
        <f aca="false">IF(AND($A743="",$B743="",$G743=""),"",IF(NOT(ISNUMBER($A743)),"Date manquante ou non reconnue",IF($B743="","Technicien manquant",IF(COUNTIF(Production!$A$7:$A$21,$B743)=0,"Technicien absent de la liste (onglet Production)",IF($G743="","Code BPU manquant (colonne G)",IF($O743="?","Code BPU inconnu (onglet Prestations)",IF($P743="?","Catégorie inconnue (onglet Règles)",IF(AND($E743&lt;&gt;"",NOT(ISNUMBER($E743))),"Quantité non reconnue",IF(AND($P743="au prix",NOT(ISNUMBER($Q743))),"Prix sur devis à saisir (colonne I)",IF($S743="","Règle à compléter (onglet Règles)",""))))))))))</f>
        <v/>
      </c>
    </row>
    <row r="744" customFormat="false" ht="15" hidden="false" customHeight="false" outlineLevel="0" collapsed="false">
      <c r="A744" s="23"/>
      <c r="I744" s="24"/>
      <c r="J744" s="24"/>
      <c r="N744" s="25"/>
      <c r="O744" s="26" t="str">
        <f aca="false">IF($G744="","",IFERROR(INDEX(Prestations!$F$5:$F$256,MATCH($G744,Prestations!$B$5:$B$256,0)),"?"))</f>
        <v/>
      </c>
      <c r="P744" s="26" t="str">
        <f aca="false">IF($O744="","",IF($O744="?","?",IFERROR(INDEX(Règles!$C$5:$C$17,MATCH($O744,Règles!$A$5:$A$17,0)),"?")))</f>
        <v/>
      </c>
      <c r="Q744" s="27" t="str">
        <f aca="false">IF($G744="","",IF(ISNUMBER($I744),$I744,IFERROR(IF(ISNUMBER(INDEX(Prestations!$E$5:$E$256,MATCH($G744,Prestations!$B$5:$B$256,0))),INDEX(Prestations!$E$5:$E$256,MATCH($G744,Prestations!$B$5:$B$256,0)),""),"")))</f>
        <v/>
      </c>
      <c r="R744" s="27" t="str">
        <f aca="false">IFERROR(IF(ISNUMBER($Q744),$Q744*IF($E744="",1,$E744),""),"")</f>
        <v/>
      </c>
      <c r="S744" s="28" t="str">
        <f aca="false">IFERROR(IF($P744="au nombre",IF(N(INDEX(Règles!$D$5:$D$17,MATCH($O744,Règles!$A$5:$A$17,0)))&gt;0,IF($E744="",1,$E744)/INDEX(Règles!$D$5:$D$17,MATCH($O744,Règles!$A$5:$A$17,0)),""),IF($P744="au prix",IF(AND(ISNUMBER($R744),N(INDEX(Règles!$E$5:$E$17,MATCH($O744,Règles!$A$5:$A$17,0)))&gt;0),$R744/INDEX(Règles!$E$5:$E$17,MATCH($O744,Règles!$A$5:$A$17,0)),""),IF(OR($P744="ne compte pas",$P744="absence"),0,""))),"")</f>
        <v/>
      </c>
      <c r="T744" s="26" t="n">
        <f aca="false">IF(AND(ISNUMBER($A744),$B744&lt;&gt;"",$G744&lt;&gt;"",$P744&lt;&gt;"absence"),1,0)</f>
        <v>0</v>
      </c>
      <c r="U744" s="26" t="n">
        <f aca="false">IF($T744=1,IF(COUNTIFS($B$2:$B744,$B744,$A$2:$A744,$A744,$T$2:$T744,1)=1,1,0),0)</f>
        <v>0</v>
      </c>
      <c r="V744" s="29" t="str">
        <f aca="false">IF(AND($A744="",$B744="",$G744=""),"",IF(NOT(ISNUMBER($A744)),"Date manquante ou non reconnue",IF($B744="","Technicien manquant",IF(COUNTIF(Production!$A$7:$A$21,$B744)=0,"Technicien absent de la liste (onglet Production)",IF($G744="","Code BPU manquant (colonne G)",IF($O744="?","Code BPU inconnu (onglet Prestations)",IF($P744="?","Catégorie inconnue (onglet Règles)",IF(AND($E744&lt;&gt;"",NOT(ISNUMBER($E744))),"Quantité non reconnue",IF(AND($P744="au prix",NOT(ISNUMBER($Q744))),"Prix sur devis à saisir (colonne I)",IF($S744="","Règle à compléter (onglet Règles)",""))))))))))</f>
        <v/>
      </c>
    </row>
    <row r="745" customFormat="false" ht="15" hidden="false" customHeight="false" outlineLevel="0" collapsed="false">
      <c r="A745" s="23"/>
      <c r="I745" s="24"/>
      <c r="J745" s="24"/>
      <c r="N745" s="25"/>
      <c r="O745" s="26" t="str">
        <f aca="false">IF($G745="","",IFERROR(INDEX(Prestations!$F$5:$F$256,MATCH($G745,Prestations!$B$5:$B$256,0)),"?"))</f>
        <v/>
      </c>
      <c r="P745" s="26" t="str">
        <f aca="false">IF($O745="","",IF($O745="?","?",IFERROR(INDEX(Règles!$C$5:$C$17,MATCH($O745,Règles!$A$5:$A$17,0)),"?")))</f>
        <v/>
      </c>
      <c r="Q745" s="27" t="str">
        <f aca="false">IF($G745="","",IF(ISNUMBER($I745),$I745,IFERROR(IF(ISNUMBER(INDEX(Prestations!$E$5:$E$256,MATCH($G745,Prestations!$B$5:$B$256,0))),INDEX(Prestations!$E$5:$E$256,MATCH($G745,Prestations!$B$5:$B$256,0)),""),"")))</f>
        <v/>
      </c>
      <c r="R745" s="27" t="str">
        <f aca="false">IFERROR(IF(ISNUMBER($Q745),$Q745*IF($E745="",1,$E745),""),"")</f>
        <v/>
      </c>
      <c r="S745" s="28" t="str">
        <f aca="false">IFERROR(IF($P745="au nombre",IF(N(INDEX(Règles!$D$5:$D$17,MATCH($O745,Règles!$A$5:$A$17,0)))&gt;0,IF($E745="",1,$E745)/INDEX(Règles!$D$5:$D$17,MATCH($O745,Règles!$A$5:$A$17,0)),""),IF($P745="au prix",IF(AND(ISNUMBER($R745),N(INDEX(Règles!$E$5:$E$17,MATCH($O745,Règles!$A$5:$A$17,0)))&gt;0),$R745/INDEX(Règles!$E$5:$E$17,MATCH($O745,Règles!$A$5:$A$17,0)),""),IF(OR($P745="ne compte pas",$P745="absence"),0,""))),"")</f>
        <v/>
      </c>
      <c r="T745" s="26" t="n">
        <f aca="false">IF(AND(ISNUMBER($A745),$B745&lt;&gt;"",$G745&lt;&gt;"",$P745&lt;&gt;"absence"),1,0)</f>
        <v>0</v>
      </c>
      <c r="U745" s="26" t="n">
        <f aca="false">IF($T745=1,IF(COUNTIFS($B$2:$B745,$B745,$A$2:$A745,$A745,$T$2:$T745,1)=1,1,0),0)</f>
        <v>0</v>
      </c>
      <c r="V745" s="29" t="str">
        <f aca="false">IF(AND($A745="",$B745="",$G745=""),"",IF(NOT(ISNUMBER($A745)),"Date manquante ou non reconnue",IF($B745="","Technicien manquant",IF(COUNTIF(Production!$A$7:$A$21,$B745)=0,"Technicien absent de la liste (onglet Production)",IF($G745="","Code BPU manquant (colonne G)",IF($O745="?","Code BPU inconnu (onglet Prestations)",IF($P745="?","Catégorie inconnue (onglet Règles)",IF(AND($E745&lt;&gt;"",NOT(ISNUMBER($E745))),"Quantité non reconnue",IF(AND($P745="au prix",NOT(ISNUMBER($Q745))),"Prix sur devis à saisir (colonne I)",IF($S745="","Règle à compléter (onglet Règles)",""))))))))))</f>
        <v/>
      </c>
    </row>
    <row r="746" customFormat="false" ht="15" hidden="false" customHeight="false" outlineLevel="0" collapsed="false">
      <c r="A746" s="23"/>
      <c r="I746" s="24"/>
      <c r="J746" s="24"/>
      <c r="N746" s="25"/>
      <c r="O746" s="26" t="str">
        <f aca="false">IF($G746="","",IFERROR(INDEX(Prestations!$F$5:$F$256,MATCH($G746,Prestations!$B$5:$B$256,0)),"?"))</f>
        <v/>
      </c>
      <c r="P746" s="26" t="str">
        <f aca="false">IF($O746="","",IF($O746="?","?",IFERROR(INDEX(Règles!$C$5:$C$17,MATCH($O746,Règles!$A$5:$A$17,0)),"?")))</f>
        <v/>
      </c>
      <c r="Q746" s="27" t="str">
        <f aca="false">IF($G746="","",IF(ISNUMBER($I746),$I746,IFERROR(IF(ISNUMBER(INDEX(Prestations!$E$5:$E$256,MATCH($G746,Prestations!$B$5:$B$256,0))),INDEX(Prestations!$E$5:$E$256,MATCH($G746,Prestations!$B$5:$B$256,0)),""),"")))</f>
        <v/>
      </c>
      <c r="R746" s="27" t="str">
        <f aca="false">IFERROR(IF(ISNUMBER($Q746),$Q746*IF($E746="",1,$E746),""),"")</f>
        <v/>
      </c>
      <c r="S746" s="28" t="str">
        <f aca="false">IFERROR(IF($P746="au nombre",IF(N(INDEX(Règles!$D$5:$D$17,MATCH($O746,Règles!$A$5:$A$17,0)))&gt;0,IF($E746="",1,$E746)/INDEX(Règles!$D$5:$D$17,MATCH($O746,Règles!$A$5:$A$17,0)),""),IF($P746="au prix",IF(AND(ISNUMBER($R746),N(INDEX(Règles!$E$5:$E$17,MATCH($O746,Règles!$A$5:$A$17,0)))&gt;0),$R746/INDEX(Règles!$E$5:$E$17,MATCH($O746,Règles!$A$5:$A$17,0)),""),IF(OR($P746="ne compte pas",$P746="absence"),0,""))),"")</f>
        <v/>
      </c>
      <c r="T746" s="26" t="n">
        <f aca="false">IF(AND(ISNUMBER($A746),$B746&lt;&gt;"",$G746&lt;&gt;"",$P746&lt;&gt;"absence"),1,0)</f>
        <v>0</v>
      </c>
      <c r="U746" s="26" t="n">
        <f aca="false">IF($T746=1,IF(COUNTIFS($B$2:$B746,$B746,$A$2:$A746,$A746,$T$2:$T746,1)=1,1,0),0)</f>
        <v>0</v>
      </c>
      <c r="V746" s="29" t="str">
        <f aca="false">IF(AND($A746="",$B746="",$G746=""),"",IF(NOT(ISNUMBER($A746)),"Date manquante ou non reconnue",IF($B746="","Technicien manquant",IF(COUNTIF(Production!$A$7:$A$21,$B746)=0,"Technicien absent de la liste (onglet Production)",IF($G746="","Code BPU manquant (colonne G)",IF($O746="?","Code BPU inconnu (onglet Prestations)",IF($P746="?","Catégorie inconnue (onglet Règles)",IF(AND($E746&lt;&gt;"",NOT(ISNUMBER($E746))),"Quantité non reconnue",IF(AND($P746="au prix",NOT(ISNUMBER($Q746))),"Prix sur devis à saisir (colonne I)",IF($S746="","Règle à compléter (onglet Règles)",""))))))))))</f>
        <v/>
      </c>
    </row>
    <row r="747" customFormat="false" ht="15" hidden="false" customHeight="false" outlineLevel="0" collapsed="false">
      <c r="A747" s="23"/>
      <c r="I747" s="24"/>
      <c r="J747" s="24"/>
      <c r="N747" s="25"/>
      <c r="O747" s="26" t="str">
        <f aca="false">IF($G747="","",IFERROR(INDEX(Prestations!$F$5:$F$256,MATCH($G747,Prestations!$B$5:$B$256,0)),"?"))</f>
        <v/>
      </c>
      <c r="P747" s="26" t="str">
        <f aca="false">IF($O747="","",IF($O747="?","?",IFERROR(INDEX(Règles!$C$5:$C$17,MATCH($O747,Règles!$A$5:$A$17,0)),"?")))</f>
        <v/>
      </c>
      <c r="Q747" s="27" t="str">
        <f aca="false">IF($G747="","",IF(ISNUMBER($I747),$I747,IFERROR(IF(ISNUMBER(INDEX(Prestations!$E$5:$E$256,MATCH($G747,Prestations!$B$5:$B$256,0))),INDEX(Prestations!$E$5:$E$256,MATCH($G747,Prestations!$B$5:$B$256,0)),""),"")))</f>
        <v/>
      </c>
      <c r="R747" s="27" t="str">
        <f aca="false">IFERROR(IF(ISNUMBER($Q747),$Q747*IF($E747="",1,$E747),""),"")</f>
        <v/>
      </c>
      <c r="S747" s="28" t="str">
        <f aca="false">IFERROR(IF($P747="au nombre",IF(N(INDEX(Règles!$D$5:$D$17,MATCH($O747,Règles!$A$5:$A$17,0)))&gt;0,IF($E747="",1,$E747)/INDEX(Règles!$D$5:$D$17,MATCH($O747,Règles!$A$5:$A$17,0)),""),IF($P747="au prix",IF(AND(ISNUMBER($R747),N(INDEX(Règles!$E$5:$E$17,MATCH($O747,Règles!$A$5:$A$17,0)))&gt;0),$R747/INDEX(Règles!$E$5:$E$17,MATCH($O747,Règles!$A$5:$A$17,0)),""),IF(OR($P747="ne compte pas",$P747="absence"),0,""))),"")</f>
        <v/>
      </c>
      <c r="T747" s="26" t="n">
        <f aca="false">IF(AND(ISNUMBER($A747),$B747&lt;&gt;"",$G747&lt;&gt;"",$P747&lt;&gt;"absence"),1,0)</f>
        <v>0</v>
      </c>
      <c r="U747" s="26" t="n">
        <f aca="false">IF($T747=1,IF(COUNTIFS($B$2:$B747,$B747,$A$2:$A747,$A747,$T$2:$T747,1)=1,1,0),0)</f>
        <v>0</v>
      </c>
      <c r="V747" s="29" t="str">
        <f aca="false">IF(AND($A747="",$B747="",$G747=""),"",IF(NOT(ISNUMBER($A747)),"Date manquante ou non reconnue",IF($B747="","Technicien manquant",IF(COUNTIF(Production!$A$7:$A$21,$B747)=0,"Technicien absent de la liste (onglet Production)",IF($G747="","Code BPU manquant (colonne G)",IF($O747="?","Code BPU inconnu (onglet Prestations)",IF($P747="?","Catégorie inconnue (onglet Règles)",IF(AND($E747&lt;&gt;"",NOT(ISNUMBER($E747))),"Quantité non reconnue",IF(AND($P747="au prix",NOT(ISNUMBER($Q747))),"Prix sur devis à saisir (colonne I)",IF($S747="","Règle à compléter (onglet Règles)",""))))))))))</f>
        <v/>
      </c>
    </row>
    <row r="748" customFormat="false" ht="15" hidden="false" customHeight="false" outlineLevel="0" collapsed="false">
      <c r="A748" s="23"/>
      <c r="I748" s="24"/>
      <c r="J748" s="24"/>
      <c r="N748" s="25"/>
      <c r="O748" s="26" t="str">
        <f aca="false">IF($G748="","",IFERROR(INDEX(Prestations!$F$5:$F$256,MATCH($G748,Prestations!$B$5:$B$256,0)),"?"))</f>
        <v/>
      </c>
      <c r="P748" s="26" t="str">
        <f aca="false">IF($O748="","",IF($O748="?","?",IFERROR(INDEX(Règles!$C$5:$C$17,MATCH($O748,Règles!$A$5:$A$17,0)),"?")))</f>
        <v/>
      </c>
      <c r="Q748" s="27" t="str">
        <f aca="false">IF($G748="","",IF(ISNUMBER($I748),$I748,IFERROR(IF(ISNUMBER(INDEX(Prestations!$E$5:$E$256,MATCH($G748,Prestations!$B$5:$B$256,0))),INDEX(Prestations!$E$5:$E$256,MATCH($G748,Prestations!$B$5:$B$256,0)),""),"")))</f>
        <v/>
      </c>
      <c r="R748" s="27" t="str">
        <f aca="false">IFERROR(IF(ISNUMBER($Q748),$Q748*IF($E748="",1,$E748),""),"")</f>
        <v/>
      </c>
      <c r="S748" s="28" t="str">
        <f aca="false">IFERROR(IF($P748="au nombre",IF(N(INDEX(Règles!$D$5:$D$17,MATCH($O748,Règles!$A$5:$A$17,0)))&gt;0,IF($E748="",1,$E748)/INDEX(Règles!$D$5:$D$17,MATCH($O748,Règles!$A$5:$A$17,0)),""),IF($P748="au prix",IF(AND(ISNUMBER($R748),N(INDEX(Règles!$E$5:$E$17,MATCH($O748,Règles!$A$5:$A$17,0)))&gt;0),$R748/INDEX(Règles!$E$5:$E$17,MATCH($O748,Règles!$A$5:$A$17,0)),""),IF(OR($P748="ne compte pas",$P748="absence"),0,""))),"")</f>
        <v/>
      </c>
      <c r="T748" s="26" t="n">
        <f aca="false">IF(AND(ISNUMBER($A748),$B748&lt;&gt;"",$G748&lt;&gt;"",$P748&lt;&gt;"absence"),1,0)</f>
        <v>0</v>
      </c>
      <c r="U748" s="26" t="n">
        <f aca="false">IF($T748=1,IF(COUNTIFS($B$2:$B748,$B748,$A$2:$A748,$A748,$T$2:$T748,1)=1,1,0),0)</f>
        <v>0</v>
      </c>
      <c r="V748" s="29" t="str">
        <f aca="false">IF(AND($A748="",$B748="",$G748=""),"",IF(NOT(ISNUMBER($A748)),"Date manquante ou non reconnue",IF($B748="","Technicien manquant",IF(COUNTIF(Production!$A$7:$A$21,$B748)=0,"Technicien absent de la liste (onglet Production)",IF($G748="","Code BPU manquant (colonne G)",IF($O748="?","Code BPU inconnu (onglet Prestations)",IF($P748="?","Catégorie inconnue (onglet Règles)",IF(AND($E748&lt;&gt;"",NOT(ISNUMBER($E748))),"Quantité non reconnue",IF(AND($P748="au prix",NOT(ISNUMBER($Q748))),"Prix sur devis à saisir (colonne I)",IF($S748="","Règle à compléter (onglet Règles)",""))))))))))</f>
        <v/>
      </c>
    </row>
    <row r="749" customFormat="false" ht="15" hidden="false" customHeight="false" outlineLevel="0" collapsed="false">
      <c r="A749" s="23"/>
      <c r="I749" s="24"/>
      <c r="J749" s="24"/>
      <c r="N749" s="25"/>
      <c r="O749" s="26" t="str">
        <f aca="false">IF($G749="","",IFERROR(INDEX(Prestations!$F$5:$F$256,MATCH($G749,Prestations!$B$5:$B$256,0)),"?"))</f>
        <v/>
      </c>
      <c r="P749" s="26" t="str">
        <f aca="false">IF($O749="","",IF($O749="?","?",IFERROR(INDEX(Règles!$C$5:$C$17,MATCH($O749,Règles!$A$5:$A$17,0)),"?")))</f>
        <v/>
      </c>
      <c r="Q749" s="27" t="str">
        <f aca="false">IF($G749="","",IF(ISNUMBER($I749),$I749,IFERROR(IF(ISNUMBER(INDEX(Prestations!$E$5:$E$256,MATCH($G749,Prestations!$B$5:$B$256,0))),INDEX(Prestations!$E$5:$E$256,MATCH($G749,Prestations!$B$5:$B$256,0)),""),"")))</f>
        <v/>
      </c>
      <c r="R749" s="27" t="str">
        <f aca="false">IFERROR(IF(ISNUMBER($Q749),$Q749*IF($E749="",1,$E749),""),"")</f>
        <v/>
      </c>
      <c r="S749" s="28" t="str">
        <f aca="false">IFERROR(IF($P749="au nombre",IF(N(INDEX(Règles!$D$5:$D$17,MATCH($O749,Règles!$A$5:$A$17,0)))&gt;0,IF($E749="",1,$E749)/INDEX(Règles!$D$5:$D$17,MATCH($O749,Règles!$A$5:$A$17,0)),""),IF($P749="au prix",IF(AND(ISNUMBER($R749),N(INDEX(Règles!$E$5:$E$17,MATCH($O749,Règles!$A$5:$A$17,0)))&gt;0),$R749/INDEX(Règles!$E$5:$E$17,MATCH($O749,Règles!$A$5:$A$17,0)),""),IF(OR($P749="ne compte pas",$P749="absence"),0,""))),"")</f>
        <v/>
      </c>
      <c r="T749" s="26" t="n">
        <f aca="false">IF(AND(ISNUMBER($A749),$B749&lt;&gt;"",$G749&lt;&gt;"",$P749&lt;&gt;"absence"),1,0)</f>
        <v>0</v>
      </c>
      <c r="U749" s="26" t="n">
        <f aca="false">IF($T749=1,IF(COUNTIFS($B$2:$B749,$B749,$A$2:$A749,$A749,$T$2:$T749,1)=1,1,0),0)</f>
        <v>0</v>
      </c>
      <c r="V749" s="29" t="str">
        <f aca="false">IF(AND($A749="",$B749="",$G749=""),"",IF(NOT(ISNUMBER($A749)),"Date manquante ou non reconnue",IF($B749="","Technicien manquant",IF(COUNTIF(Production!$A$7:$A$21,$B749)=0,"Technicien absent de la liste (onglet Production)",IF($G749="","Code BPU manquant (colonne G)",IF($O749="?","Code BPU inconnu (onglet Prestations)",IF($P749="?","Catégorie inconnue (onglet Règles)",IF(AND($E749&lt;&gt;"",NOT(ISNUMBER($E749))),"Quantité non reconnue",IF(AND($P749="au prix",NOT(ISNUMBER($Q749))),"Prix sur devis à saisir (colonne I)",IF($S749="","Règle à compléter (onglet Règles)",""))))))))))</f>
        <v/>
      </c>
    </row>
    <row r="750" customFormat="false" ht="15" hidden="false" customHeight="false" outlineLevel="0" collapsed="false">
      <c r="A750" s="23"/>
      <c r="I750" s="24"/>
      <c r="J750" s="24"/>
      <c r="N750" s="25"/>
      <c r="O750" s="26" t="str">
        <f aca="false">IF($G750="","",IFERROR(INDEX(Prestations!$F$5:$F$256,MATCH($G750,Prestations!$B$5:$B$256,0)),"?"))</f>
        <v/>
      </c>
      <c r="P750" s="26" t="str">
        <f aca="false">IF($O750="","",IF($O750="?","?",IFERROR(INDEX(Règles!$C$5:$C$17,MATCH($O750,Règles!$A$5:$A$17,0)),"?")))</f>
        <v/>
      </c>
      <c r="Q750" s="27" t="str">
        <f aca="false">IF($G750="","",IF(ISNUMBER($I750),$I750,IFERROR(IF(ISNUMBER(INDEX(Prestations!$E$5:$E$256,MATCH($G750,Prestations!$B$5:$B$256,0))),INDEX(Prestations!$E$5:$E$256,MATCH($G750,Prestations!$B$5:$B$256,0)),""),"")))</f>
        <v/>
      </c>
      <c r="R750" s="27" t="str">
        <f aca="false">IFERROR(IF(ISNUMBER($Q750),$Q750*IF($E750="",1,$E750),""),"")</f>
        <v/>
      </c>
      <c r="S750" s="28" t="str">
        <f aca="false">IFERROR(IF($P750="au nombre",IF(N(INDEX(Règles!$D$5:$D$17,MATCH($O750,Règles!$A$5:$A$17,0)))&gt;0,IF($E750="",1,$E750)/INDEX(Règles!$D$5:$D$17,MATCH($O750,Règles!$A$5:$A$17,0)),""),IF($P750="au prix",IF(AND(ISNUMBER($R750),N(INDEX(Règles!$E$5:$E$17,MATCH($O750,Règles!$A$5:$A$17,0)))&gt;0),$R750/INDEX(Règles!$E$5:$E$17,MATCH($O750,Règles!$A$5:$A$17,0)),""),IF(OR($P750="ne compte pas",$P750="absence"),0,""))),"")</f>
        <v/>
      </c>
      <c r="T750" s="26" t="n">
        <f aca="false">IF(AND(ISNUMBER($A750),$B750&lt;&gt;"",$G750&lt;&gt;"",$P750&lt;&gt;"absence"),1,0)</f>
        <v>0</v>
      </c>
      <c r="U750" s="26" t="n">
        <f aca="false">IF($T750=1,IF(COUNTIFS($B$2:$B750,$B750,$A$2:$A750,$A750,$T$2:$T750,1)=1,1,0),0)</f>
        <v>0</v>
      </c>
      <c r="V750" s="29" t="str">
        <f aca="false">IF(AND($A750="",$B750="",$G750=""),"",IF(NOT(ISNUMBER($A750)),"Date manquante ou non reconnue",IF($B750="","Technicien manquant",IF(COUNTIF(Production!$A$7:$A$21,$B750)=0,"Technicien absent de la liste (onglet Production)",IF($G750="","Code BPU manquant (colonne G)",IF($O750="?","Code BPU inconnu (onglet Prestations)",IF($P750="?","Catégorie inconnue (onglet Règles)",IF(AND($E750&lt;&gt;"",NOT(ISNUMBER($E750))),"Quantité non reconnue",IF(AND($P750="au prix",NOT(ISNUMBER($Q750))),"Prix sur devis à saisir (colonne I)",IF($S750="","Règle à compléter (onglet Règles)",""))))))))))</f>
        <v/>
      </c>
    </row>
    <row r="751" customFormat="false" ht="15" hidden="false" customHeight="false" outlineLevel="0" collapsed="false">
      <c r="A751" s="23"/>
      <c r="I751" s="24"/>
      <c r="J751" s="24"/>
      <c r="N751" s="25"/>
      <c r="O751" s="26" t="str">
        <f aca="false">IF($G751="","",IFERROR(INDEX(Prestations!$F$5:$F$256,MATCH($G751,Prestations!$B$5:$B$256,0)),"?"))</f>
        <v/>
      </c>
      <c r="P751" s="26" t="str">
        <f aca="false">IF($O751="","",IF($O751="?","?",IFERROR(INDEX(Règles!$C$5:$C$17,MATCH($O751,Règles!$A$5:$A$17,0)),"?")))</f>
        <v/>
      </c>
      <c r="Q751" s="27" t="str">
        <f aca="false">IF($G751="","",IF(ISNUMBER($I751),$I751,IFERROR(IF(ISNUMBER(INDEX(Prestations!$E$5:$E$256,MATCH($G751,Prestations!$B$5:$B$256,0))),INDEX(Prestations!$E$5:$E$256,MATCH($G751,Prestations!$B$5:$B$256,0)),""),"")))</f>
        <v/>
      </c>
      <c r="R751" s="27" t="str">
        <f aca="false">IFERROR(IF(ISNUMBER($Q751),$Q751*IF($E751="",1,$E751),""),"")</f>
        <v/>
      </c>
      <c r="S751" s="28" t="str">
        <f aca="false">IFERROR(IF($P751="au nombre",IF(N(INDEX(Règles!$D$5:$D$17,MATCH($O751,Règles!$A$5:$A$17,0)))&gt;0,IF($E751="",1,$E751)/INDEX(Règles!$D$5:$D$17,MATCH($O751,Règles!$A$5:$A$17,0)),""),IF($P751="au prix",IF(AND(ISNUMBER($R751),N(INDEX(Règles!$E$5:$E$17,MATCH($O751,Règles!$A$5:$A$17,0)))&gt;0),$R751/INDEX(Règles!$E$5:$E$17,MATCH($O751,Règles!$A$5:$A$17,0)),""),IF(OR($P751="ne compte pas",$P751="absence"),0,""))),"")</f>
        <v/>
      </c>
      <c r="T751" s="26" t="n">
        <f aca="false">IF(AND(ISNUMBER($A751),$B751&lt;&gt;"",$G751&lt;&gt;"",$P751&lt;&gt;"absence"),1,0)</f>
        <v>0</v>
      </c>
      <c r="U751" s="26" t="n">
        <f aca="false">IF($T751=1,IF(COUNTIFS($B$2:$B751,$B751,$A$2:$A751,$A751,$T$2:$T751,1)=1,1,0),0)</f>
        <v>0</v>
      </c>
      <c r="V751" s="29" t="str">
        <f aca="false">IF(AND($A751="",$B751="",$G751=""),"",IF(NOT(ISNUMBER($A751)),"Date manquante ou non reconnue",IF($B751="","Technicien manquant",IF(COUNTIF(Production!$A$7:$A$21,$B751)=0,"Technicien absent de la liste (onglet Production)",IF($G751="","Code BPU manquant (colonne G)",IF($O751="?","Code BPU inconnu (onglet Prestations)",IF($P751="?","Catégorie inconnue (onglet Règles)",IF(AND($E751&lt;&gt;"",NOT(ISNUMBER($E751))),"Quantité non reconnue",IF(AND($P751="au prix",NOT(ISNUMBER($Q751))),"Prix sur devis à saisir (colonne I)",IF($S751="","Règle à compléter (onglet Règles)",""))))))))))</f>
        <v/>
      </c>
    </row>
    <row r="752" customFormat="false" ht="15" hidden="false" customHeight="false" outlineLevel="0" collapsed="false">
      <c r="A752" s="23"/>
      <c r="I752" s="24"/>
      <c r="J752" s="24"/>
      <c r="N752" s="25"/>
      <c r="O752" s="26" t="str">
        <f aca="false">IF($G752="","",IFERROR(INDEX(Prestations!$F$5:$F$256,MATCH($G752,Prestations!$B$5:$B$256,0)),"?"))</f>
        <v/>
      </c>
      <c r="P752" s="26" t="str">
        <f aca="false">IF($O752="","",IF($O752="?","?",IFERROR(INDEX(Règles!$C$5:$C$17,MATCH($O752,Règles!$A$5:$A$17,0)),"?")))</f>
        <v/>
      </c>
      <c r="Q752" s="27" t="str">
        <f aca="false">IF($G752="","",IF(ISNUMBER($I752),$I752,IFERROR(IF(ISNUMBER(INDEX(Prestations!$E$5:$E$256,MATCH($G752,Prestations!$B$5:$B$256,0))),INDEX(Prestations!$E$5:$E$256,MATCH($G752,Prestations!$B$5:$B$256,0)),""),"")))</f>
        <v/>
      </c>
      <c r="R752" s="27" t="str">
        <f aca="false">IFERROR(IF(ISNUMBER($Q752),$Q752*IF($E752="",1,$E752),""),"")</f>
        <v/>
      </c>
      <c r="S752" s="28" t="str">
        <f aca="false">IFERROR(IF($P752="au nombre",IF(N(INDEX(Règles!$D$5:$D$17,MATCH($O752,Règles!$A$5:$A$17,0)))&gt;0,IF($E752="",1,$E752)/INDEX(Règles!$D$5:$D$17,MATCH($O752,Règles!$A$5:$A$17,0)),""),IF($P752="au prix",IF(AND(ISNUMBER($R752),N(INDEX(Règles!$E$5:$E$17,MATCH($O752,Règles!$A$5:$A$17,0)))&gt;0),$R752/INDEX(Règles!$E$5:$E$17,MATCH($O752,Règles!$A$5:$A$17,0)),""),IF(OR($P752="ne compte pas",$P752="absence"),0,""))),"")</f>
        <v/>
      </c>
      <c r="T752" s="26" t="n">
        <f aca="false">IF(AND(ISNUMBER($A752),$B752&lt;&gt;"",$G752&lt;&gt;"",$P752&lt;&gt;"absence"),1,0)</f>
        <v>0</v>
      </c>
      <c r="U752" s="26" t="n">
        <f aca="false">IF($T752=1,IF(COUNTIFS($B$2:$B752,$B752,$A$2:$A752,$A752,$T$2:$T752,1)=1,1,0),0)</f>
        <v>0</v>
      </c>
      <c r="V752" s="29" t="str">
        <f aca="false">IF(AND($A752="",$B752="",$G752=""),"",IF(NOT(ISNUMBER($A752)),"Date manquante ou non reconnue",IF($B752="","Technicien manquant",IF(COUNTIF(Production!$A$7:$A$21,$B752)=0,"Technicien absent de la liste (onglet Production)",IF($G752="","Code BPU manquant (colonne G)",IF($O752="?","Code BPU inconnu (onglet Prestations)",IF($P752="?","Catégorie inconnue (onglet Règles)",IF(AND($E752&lt;&gt;"",NOT(ISNUMBER($E752))),"Quantité non reconnue",IF(AND($P752="au prix",NOT(ISNUMBER($Q752))),"Prix sur devis à saisir (colonne I)",IF($S752="","Règle à compléter (onglet Règles)",""))))))))))</f>
        <v/>
      </c>
    </row>
    <row r="753" customFormat="false" ht="15" hidden="false" customHeight="false" outlineLevel="0" collapsed="false">
      <c r="A753" s="23"/>
      <c r="I753" s="24"/>
      <c r="J753" s="24"/>
      <c r="N753" s="25"/>
      <c r="O753" s="26" t="str">
        <f aca="false">IF($G753="","",IFERROR(INDEX(Prestations!$F$5:$F$256,MATCH($G753,Prestations!$B$5:$B$256,0)),"?"))</f>
        <v/>
      </c>
      <c r="P753" s="26" t="str">
        <f aca="false">IF($O753="","",IF($O753="?","?",IFERROR(INDEX(Règles!$C$5:$C$17,MATCH($O753,Règles!$A$5:$A$17,0)),"?")))</f>
        <v/>
      </c>
      <c r="Q753" s="27" t="str">
        <f aca="false">IF($G753="","",IF(ISNUMBER($I753),$I753,IFERROR(IF(ISNUMBER(INDEX(Prestations!$E$5:$E$256,MATCH($G753,Prestations!$B$5:$B$256,0))),INDEX(Prestations!$E$5:$E$256,MATCH($G753,Prestations!$B$5:$B$256,0)),""),"")))</f>
        <v/>
      </c>
      <c r="R753" s="27" t="str">
        <f aca="false">IFERROR(IF(ISNUMBER($Q753),$Q753*IF($E753="",1,$E753),""),"")</f>
        <v/>
      </c>
      <c r="S753" s="28" t="str">
        <f aca="false">IFERROR(IF($P753="au nombre",IF(N(INDEX(Règles!$D$5:$D$17,MATCH($O753,Règles!$A$5:$A$17,0)))&gt;0,IF($E753="",1,$E753)/INDEX(Règles!$D$5:$D$17,MATCH($O753,Règles!$A$5:$A$17,0)),""),IF($P753="au prix",IF(AND(ISNUMBER($R753),N(INDEX(Règles!$E$5:$E$17,MATCH($O753,Règles!$A$5:$A$17,0)))&gt;0),$R753/INDEX(Règles!$E$5:$E$17,MATCH($O753,Règles!$A$5:$A$17,0)),""),IF(OR($P753="ne compte pas",$P753="absence"),0,""))),"")</f>
        <v/>
      </c>
      <c r="T753" s="26" t="n">
        <f aca="false">IF(AND(ISNUMBER($A753),$B753&lt;&gt;"",$G753&lt;&gt;"",$P753&lt;&gt;"absence"),1,0)</f>
        <v>0</v>
      </c>
      <c r="U753" s="26" t="n">
        <f aca="false">IF($T753=1,IF(COUNTIFS($B$2:$B753,$B753,$A$2:$A753,$A753,$T$2:$T753,1)=1,1,0),0)</f>
        <v>0</v>
      </c>
      <c r="V753" s="29" t="str">
        <f aca="false">IF(AND($A753="",$B753="",$G753=""),"",IF(NOT(ISNUMBER($A753)),"Date manquante ou non reconnue",IF($B753="","Technicien manquant",IF(COUNTIF(Production!$A$7:$A$21,$B753)=0,"Technicien absent de la liste (onglet Production)",IF($G753="","Code BPU manquant (colonne G)",IF($O753="?","Code BPU inconnu (onglet Prestations)",IF($P753="?","Catégorie inconnue (onglet Règles)",IF(AND($E753&lt;&gt;"",NOT(ISNUMBER($E753))),"Quantité non reconnue",IF(AND($P753="au prix",NOT(ISNUMBER($Q753))),"Prix sur devis à saisir (colonne I)",IF($S753="","Règle à compléter (onglet Règles)",""))))))))))</f>
        <v/>
      </c>
    </row>
    <row r="754" customFormat="false" ht="15" hidden="false" customHeight="false" outlineLevel="0" collapsed="false">
      <c r="A754" s="23"/>
      <c r="I754" s="24"/>
      <c r="J754" s="24"/>
      <c r="N754" s="25"/>
      <c r="O754" s="26" t="str">
        <f aca="false">IF($G754="","",IFERROR(INDEX(Prestations!$F$5:$F$256,MATCH($G754,Prestations!$B$5:$B$256,0)),"?"))</f>
        <v/>
      </c>
      <c r="P754" s="26" t="str">
        <f aca="false">IF($O754="","",IF($O754="?","?",IFERROR(INDEX(Règles!$C$5:$C$17,MATCH($O754,Règles!$A$5:$A$17,0)),"?")))</f>
        <v/>
      </c>
      <c r="Q754" s="27" t="str">
        <f aca="false">IF($G754="","",IF(ISNUMBER($I754),$I754,IFERROR(IF(ISNUMBER(INDEX(Prestations!$E$5:$E$256,MATCH($G754,Prestations!$B$5:$B$256,0))),INDEX(Prestations!$E$5:$E$256,MATCH($G754,Prestations!$B$5:$B$256,0)),""),"")))</f>
        <v/>
      </c>
      <c r="R754" s="27" t="str">
        <f aca="false">IFERROR(IF(ISNUMBER($Q754),$Q754*IF($E754="",1,$E754),""),"")</f>
        <v/>
      </c>
      <c r="S754" s="28" t="str">
        <f aca="false">IFERROR(IF($P754="au nombre",IF(N(INDEX(Règles!$D$5:$D$17,MATCH($O754,Règles!$A$5:$A$17,0)))&gt;0,IF($E754="",1,$E754)/INDEX(Règles!$D$5:$D$17,MATCH($O754,Règles!$A$5:$A$17,0)),""),IF($P754="au prix",IF(AND(ISNUMBER($R754),N(INDEX(Règles!$E$5:$E$17,MATCH($O754,Règles!$A$5:$A$17,0)))&gt;0),$R754/INDEX(Règles!$E$5:$E$17,MATCH($O754,Règles!$A$5:$A$17,0)),""),IF(OR($P754="ne compte pas",$P754="absence"),0,""))),"")</f>
        <v/>
      </c>
      <c r="T754" s="26" t="n">
        <f aca="false">IF(AND(ISNUMBER($A754),$B754&lt;&gt;"",$G754&lt;&gt;"",$P754&lt;&gt;"absence"),1,0)</f>
        <v>0</v>
      </c>
      <c r="U754" s="26" t="n">
        <f aca="false">IF($T754=1,IF(COUNTIFS($B$2:$B754,$B754,$A$2:$A754,$A754,$T$2:$T754,1)=1,1,0),0)</f>
        <v>0</v>
      </c>
      <c r="V754" s="29" t="str">
        <f aca="false">IF(AND($A754="",$B754="",$G754=""),"",IF(NOT(ISNUMBER($A754)),"Date manquante ou non reconnue",IF($B754="","Technicien manquant",IF(COUNTIF(Production!$A$7:$A$21,$B754)=0,"Technicien absent de la liste (onglet Production)",IF($G754="","Code BPU manquant (colonne G)",IF($O754="?","Code BPU inconnu (onglet Prestations)",IF($P754="?","Catégorie inconnue (onglet Règles)",IF(AND($E754&lt;&gt;"",NOT(ISNUMBER($E754))),"Quantité non reconnue",IF(AND($P754="au prix",NOT(ISNUMBER($Q754))),"Prix sur devis à saisir (colonne I)",IF($S754="","Règle à compléter (onglet Règles)",""))))))))))</f>
        <v/>
      </c>
    </row>
    <row r="755" customFormat="false" ht="15" hidden="false" customHeight="false" outlineLevel="0" collapsed="false">
      <c r="A755" s="23"/>
      <c r="I755" s="24"/>
      <c r="J755" s="24"/>
      <c r="N755" s="25"/>
      <c r="O755" s="26" t="str">
        <f aca="false">IF($G755="","",IFERROR(INDEX(Prestations!$F$5:$F$256,MATCH($G755,Prestations!$B$5:$B$256,0)),"?"))</f>
        <v/>
      </c>
      <c r="P755" s="26" t="str">
        <f aca="false">IF($O755="","",IF($O755="?","?",IFERROR(INDEX(Règles!$C$5:$C$17,MATCH($O755,Règles!$A$5:$A$17,0)),"?")))</f>
        <v/>
      </c>
      <c r="Q755" s="27" t="str">
        <f aca="false">IF($G755="","",IF(ISNUMBER($I755),$I755,IFERROR(IF(ISNUMBER(INDEX(Prestations!$E$5:$E$256,MATCH($G755,Prestations!$B$5:$B$256,0))),INDEX(Prestations!$E$5:$E$256,MATCH($G755,Prestations!$B$5:$B$256,0)),""),"")))</f>
        <v/>
      </c>
      <c r="R755" s="27" t="str">
        <f aca="false">IFERROR(IF(ISNUMBER($Q755),$Q755*IF($E755="",1,$E755),""),"")</f>
        <v/>
      </c>
      <c r="S755" s="28" t="str">
        <f aca="false">IFERROR(IF($P755="au nombre",IF(N(INDEX(Règles!$D$5:$D$17,MATCH($O755,Règles!$A$5:$A$17,0)))&gt;0,IF($E755="",1,$E755)/INDEX(Règles!$D$5:$D$17,MATCH($O755,Règles!$A$5:$A$17,0)),""),IF($P755="au prix",IF(AND(ISNUMBER($R755),N(INDEX(Règles!$E$5:$E$17,MATCH($O755,Règles!$A$5:$A$17,0)))&gt;0),$R755/INDEX(Règles!$E$5:$E$17,MATCH($O755,Règles!$A$5:$A$17,0)),""),IF(OR($P755="ne compte pas",$P755="absence"),0,""))),"")</f>
        <v/>
      </c>
      <c r="T755" s="26" t="n">
        <f aca="false">IF(AND(ISNUMBER($A755),$B755&lt;&gt;"",$G755&lt;&gt;"",$P755&lt;&gt;"absence"),1,0)</f>
        <v>0</v>
      </c>
      <c r="U755" s="26" t="n">
        <f aca="false">IF($T755=1,IF(COUNTIFS($B$2:$B755,$B755,$A$2:$A755,$A755,$T$2:$T755,1)=1,1,0),0)</f>
        <v>0</v>
      </c>
      <c r="V755" s="29" t="str">
        <f aca="false">IF(AND($A755="",$B755="",$G755=""),"",IF(NOT(ISNUMBER($A755)),"Date manquante ou non reconnue",IF($B755="","Technicien manquant",IF(COUNTIF(Production!$A$7:$A$21,$B755)=0,"Technicien absent de la liste (onglet Production)",IF($G755="","Code BPU manquant (colonne G)",IF($O755="?","Code BPU inconnu (onglet Prestations)",IF($P755="?","Catégorie inconnue (onglet Règles)",IF(AND($E755&lt;&gt;"",NOT(ISNUMBER($E755))),"Quantité non reconnue",IF(AND($P755="au prix",NOT(ISNUMBER($Q755))),"Prix sur devis à saisir (colonne I)",IF($S755="","Règle à compléter (onglet Règles)",""))))))))))</f>
        <v/>
      </c>
    </row>
    <row r="756" customFormat="false" ht="15" hidden="false" customHeight="false" outlineLevel="0" collapsed="false">
      <c r="A756" s="23"/>
      <c r="I756" s="24"/>
      <c r="J756" s="24"/>
      <c r="N756" s="25"/>
      <c r="O756" s="26" t="str">
        <f aca="false">IF($G756="","",IFERROR(INDEX(Prestations!$F$5:$F$256,MATCH($G756,Prestations!$B$5:$B$256,0)),"?"))</f>
        <v/>
      </c>
      <c r="P756" s="26" t="str">
        <f aca="false">IF($O756="","",IF($O756="?","?",IFERROR(INDEX(Règles!$C$5:$C$17,MATCH($O756,Règles!$A$5:$A$17,0)),"?")))</f>
        <v/>
      </c>
      <c r="Q756" s="27" t="str">
        <f aca="false">IF($G756="","",IF(ISNUMBER($I756),$I756,IFERROR(IF(ISNUMBER(INDEX(Prestations!$E$5:$E$256,MATCH($G756,Prestations!$B$5:$B$256,0))),INDEX(Prestations!$E$5:$E$256,MATCH($G756,Prestations!$B$5:$B$256,0)),""),"")))</f>
        <v/>
      </c>
      <c r="R756" s="27" t="str">
        <f aca="false">IFERROR(IF(ISNUMBER($Q756),$Q756*IF($E756="",1,$E756),""),"")</f>
        <v/>
      </c>
      <c r="S756" s="28" t="str">
        <f aca="false">IFERROR(IF($P756="au nombre",IF(N(INDEX(Règles!$D$5:$D$17,MATCH($O756,Règles!$A$5:$A$17,0)))&gt;0,IF($E756="",1,$E756)/INDEX(Règles!$D$5:$D$17,MATCH($O756,Règles!$A$5:$A$17,0)),""),IF($P756="au prix",IF(AND(ISNUMBER($R756),N(INDEX(Règles!$E$5:$E$17,MATCH($O756,Règles!$A$5:$A$17,0)))&gt;0),$R756/INDEX(Règles!$E$5:$E$17,MATCH($O756,Règles!$A$5:$A$17,0)),""),IF(OR($P756="ne compte pas",$P756="absence"),0,""))),"")</f>
        <v/>
      </c>
      <c r="T756" s="26" t="n">
        <f aca="false">IF(AND(ISNUMBER($A756),$B756&lt;&gt;"",$G756&lt;&gt;"",$P756&lt;&gt;"absence"),1,0)</f>
        <v>0</v>
      </c>
      <c r="U756" s="26" t="n">
        <f aca="false">IF($T756=1,IF(COUNTIFS($B$2:$B756,$B756,$A$2:$A756,$A756,$T$2:$T756,1)=1,1,0),0)</f>
        <v>0</v>
      </c>
      <c r="V756" s="29" t="str">
        <f aca="false">IF(AND($A756="",$B756="",$G756=""),"",IF(NOT(ISNUMBER($A756)),"Date manquante ou non reconnue",IF($B756="","Technicien manquant",IF(COUNTIF(Production!$A$7:$A$21,$B756)=0,"Technicien absent de la liste (onglet Production)",IF($G756="","Code BPU manquant (colonne G)",IF($O756="?","Code BPU inconnu (onglet Prestations)",IF($P756="?","Catégorie inconnue (onglet Règles)",IF(AND($E756&lt;&gt;"",NOT(ISNUMBER($E756))),"Quantité non reconnue",IF(AND($P756="au prix",NOT(ISNUMBER($Q756))),"Prix sur devis à saisir (colonne I)",IF($S756="","Règle à compléter (onglet Règles)",""))))))))))</f>
        <v/>
      </c>
    </row>
    <row r="757" customFormat="false" ht="15" hidden="false" customHeight="false" outlineLevel="0" collapsed="false">
      <c r="A757" s="23"/>
      <c r="I757" s="24"/>
      <c r="J757" s="24"/>
      <c r="N757" s="25"/>
      <c r="O757" s="26" t="str">
        <f aca="false">IF($G757="","",IFERROR(INDEX(Prestations!$F$5:$F$256,MATCH($G757,Prestations!$B$5:$B$256,0)),"?"))</f>
        <v/>
      </c>
      <c r="P757" s="26" t="str">
        <f aca="false">IF($O757="","",IF($O757="?","?",IFERROR(INDEX(Règles!$C$5:$C$17,MATCH($O757,Règles!$A$5:$A$17,0)),"?")))</f>
        <v/>
      </c>
      <c r="Q757" s="27" t="str">
        <f aca="false">IF($G757="","",IF(ISNUMBER($I757),$I757,IFERROR(IF(ISNUMBER(INDEX(Prestations!$E$5:$E$256,MATCH($G757,Prestations!$B$5:$B$256,0))),INDEX(Prestations!$E$5:$E$256,MATCH($G757,Prestations!$B$5:$B$256,0)),""),"")))</f>
        <v/>
      </c>
      <c r="R757" s="27" t="str">
        <f aca="false">IFERROR(IF(ISNUMBER($Q757),$Q757*IF($E757="",1,$E757),""),"")</f>
        <v/>
      </c>
      <c r="S757" s="28" t="str">
        <f aca="false">IFERROR(IF($P757="au nombre",IF(N(INDEX(Règles!$D$5:$D$17,MATCH($O757,Règles!$A$5:$A$17,0)))&gt;0,IF($E757="",1,$E757)/INDEX(Règles!$D$5:$D$17,MATCH($O757,Règles!$A$5:$A$17,0)),""),IF($P757="au prix",IF(AND(ISNUMBER($R757),N(INDEX(Règles!$E$5:$E$17,MATCH($O757,Règles!$A$5:$A$17,0)))&gt;0),$R757/INDEX(Règles!$E$5:$E$17,MATCH($O757,Règles!$A$5:$A$17,0)),""),IF(OR($P757="ne compte pas",$P757="absence"),0,""))),"")</f>
        <v/>
      </c>
      <c r="T757" s="26" t="n">
        <f aca="false">IF(AND(ISNUMBER($A757),$B757&lt;&gt;"",$G757&lt;&gt;"",$P757&lt;&gt;"absence"),1,0)</f>
        <v>0</v>
      </c>
      <c r="U757" s="26" t="n">
        <f aca="false">IF($T757=1,IF(COUNTIFS($B$2:$B757,$B757,$A$2:$A757,$A757,$T$2:$T757,1)=1,1,0),0)</f>
        <v>0</v>
      </c>
      <c r="V757" s="29" t="str">
        <f aca="false">IF(AND($A757="",$B757="",$G757=""),"",IF(NOT(ISNUMBER($A757)),"Date manquante ou non reconnue",IF($B757="","Technicien manquant",IF(COUNTIF(Production!$A$7:$A$21,$B757)=0,"Technicien absent de la liste (onglet Production)",IF($G757="","Code BPU manquant (colonne G)",IF($O757="?","Code BPU inconnu (onglet Prestations)",IF($P757="?","Catégorie inconnue (onglet Règles)",IF(AND($E757&lt;&gt;"",NOT(ISNUMBER($E757))),"Quantité non reconnue",IF(AND($P757="au prix",NOT(ISNUMBER($Q757))),"Prix sur devis à saisir (colonne I)",IF($S757="","Règle à compléter (onglet Règles)",""))))))))))</f>
        <v/>
      </c>
    </row>
    <row r="758" customFormat="false" ht="15" hidden="false" customHeight="false" outlineLevel="0" collapsed="false">
      <c r="A758" s="23"/>
      <c r="I758" s="24"/>
      <c r="J758" s="24"/>
      <c r="N758" s="25"/>
      <c r="O758" s="26" t="str">
        <f aca="false">IF($G758="","",IFERROR(INDEX(Prestations!$F$5:$F$256,MATCH($G758,Prestations!$B$5:$B$256,0)),"?"))</f>
        <v/>
      </c>
      <c r="P758" s="26" t="str">
        <f aca="false">IF($O758="","",IF($O758="?","?",IFERROR(INDEX(Règles!$C$5:$C$17,MATCH($O758,Règles!$A$5:$A$17,0)),"?")))</f>
        <v/>
      </c>
      <c r="Q758" s="27" t="str">
        <f aca="false">IF($G758="","",IF(ISNUMBER($I758),$I758,IFERROR(IF(ISNUMBER(INDEX(Prestations!$E$5:$E$256,MATCH($G758,Prestations!$B$5:$B$256,0))),INDEX(Prestations!$E$5:$E$256,MATCH($G758,Prestations!$B$5:$B$256,0)),""),"")))</f>
        <v/>
      </c>
      <c r="R758" s="27" t="str">
        <f aca="false">IFERROR(IF(ISNUMBER($Q758),$Q758*IF($E758="",1,$E758),""),"")</f>
        <v/>
      </c>
      <c r="S758" s="28" t="str">
        <f aca="false">IFERROR(IF($P758="au nombre",IF(N(INDEX(Règles!$D$5:$D$17,MATCH($O758,Règles!$A$5:$A$17,0)))&gt;0,IF($E758="",1,$E758)/INDEX(Règles!$D$5:$D$17,MATCH($O758,Règles!$A$5:$A$17,0)),""),IF($P758="au prix",IF(AND(ISNUMBER($R758),N(INDEX(Règles!$E$5:$E$17,MATCH($O758,Règles!$A$5:$A$17,0)))&gt;0),$R758/INDEX(Règles!$E$5:$E$17,MATCH($O758,Règles!$A$5:$A$17,0)),""),IF(OR($P758="ne compte pas",$P758="absence"),0,""))),"")</f>
        <v/>
      </c>
      <c r="T758" s="26" t="n">
        <f aca="false">IF(AND(ISNUMBER($A758),$B758&lt;&gt;"",$G758&lt;&gt;"",$P758&lt;&gt;"absence"),1,0)</f>
        <v>0</v>
      </c>
      <c r="U758" s="26" t="n">
        <f aca="false">IF($T758=1,IF(COUNTIFS($B$2:$B758,$B758,$A$2:$A758,$A758,$T$2:$T758,1)=1,1,0),0)</f>
        <v>0</v>
      </c>
      <c r="V758" s="29" t="str">
        <f aca="false">IF(AND($A758="",$B758="",$G758=""),"",IF(NOT(ISNUMBER($A758)),"Date manquante ou non reconnue",IF($B758="","Technicien manquant",IF(COUNTIF(Production!$A$7:$A$21,$B758)=0,"Technicien absent de la liste (onglet Production)",IF($G758="","Code BPU manquant (colonne G)",IF($O758="?","Code BPU inconnu (onglet Prestations)",IF($P758="?","Catégorie inconnue (onglet Règles)",IF(AND($E758&lt;&gt;"",NOT(ISNUMBER($E758))),"Quantité non reconnue",IF(AND($P758="au prix",NOT(ISNUMBER($Q758))),"Prix sur devis à saisir (colonne I)",IF($S758="","Règle à compléter (onglet Règles)",""))))))))))</f>
        <v/>
      </c>
    </row>
    <row r="759" customFormat="false" ht="15" hidden="false" customHeight="false" outlineLevel="0" collapsed="false">
      <c r="A759" s="23"/>
      <c r="I759" s="24"/>
      <c r="J759" s="24"/>
      <c r="N759" s="25"/>
      <c r="O759" s="26" t="str">
        <f aca="false">IF($G759="","",IFERROR(INDEX(Prestations!$F$5:$F$256,MATCH($G759,Prestations!$B$5:$B$256,0)),"?"))</f>
        <v/>
      </c>
      <c r="P759" s="26" t="str">
        <f aca="false">IF($O759="","",IF($O759="?","?",IFERROR(INDEX(Règles!$C$5:$C$17,MATCH($O759,Règles!$A$5:$A$17,0)),"?")))</f>
        <v/>
      </c>
      <c r="Q759" s="27" t="str">
        <f aca="false">IF($G759="","",IF(ISNUMBER($I759),$I759,IFERROR(IF(ISNUMBER(INDEX(Prestations!$E$5:$E$256,MATCH($G759,Prestations!$B$5:$B$256,0))),INDEX(Prestations!$E$5:$E$256,MATCH($G759,Prestations!$B$5:$B$256,0)),""),"")))</f>
        <v/>
      </c>
      <c r="R759" s="27" t="str">
        <f aca="false">IFERROR(IF(ISNUMBER($Q759),$Q759*IF($E759="",1,$E759),""),"")</f>
        <v/>
      </c>
      <c r="S759" s="28" t="str">
        <f aca="false">IFERROR(IF($P759="au nombre",IF(N(INDEX(Règles!$D$5:$D$17,MATCH($O759,Règles!$A$5:$A$17,0)))&gt;0,IF($E759="",1,$E759)/INDEX(Règles!$D$5:$D$17,MATCH($O759,Règles!$A$5:$A$17,0)),""),IF($P759="au prix",IF(AND(ISNUMBER($R759),N(INDEX(Règles!$E$5:$E$17,MATCH($O759,Règles!$A$5:$A$17,0)))&gt;0),$R759/INDEX(Règles!$E$5:$E$17,MATCH($O759,Règles!$A$5:$A$17,0)),""),IF(OR($P759="ne compte pas",$P759="absence"),0,""))),"")</f>
        <v/>
      </c>
      <c r="T759" s="26" t="n">
        <f aca="false">IF(AND(ISNUMBER($A759),$B759&lt;&gt;"",$G759&lt;&gt;"",$P759&lt;&gt;"absence"),1,0)</f>
        <v>0</v>
      </c>
      <c r="U759" s="26" t="n">
        <f aca="false">IF($T759=1,IF(COUNTIFS($B$2:$B759,$B759,$A$2:$A759,$A759,$T$2:$T759,1)=1,1,0),0)</f>
        <v>0</v>
      </c>
      <c r="V759" s="29" t="str">
        <f aca="false">IF(AND($A759="",$B759="",$G759=""),"",IF(NOT(ISNUMBER($A759)),"Date manquante ou non reconnue",IF($B759="","Technicien manquant",IF(COUNTIF(Production!$A$7:$A$21,$B759)=0,"Technicien absent de la liste (onglet Production)",IF($G759="","Code BPU manquant (colonne G)",IF($O759="?","Code BPU inconnu (onglet Prestations)",IF($P759="?","Catégorie inconnue (onglet Règles)",IF(AND($E759&lt;&gt;"",NOT(ISNUMBER($E759))),"Quantité non reconnue",IF(AND($P759="au prix",NOT(ISNUMBER($Q759))),"Prix sur devis à saisir (colonne I)",IF($S759="","Règle à compléter (onglet Règles)",""))))))))))</f>
        <v/>
      </c>
    </row>
    <row r="760" customFormat="false" ht="15" hidden="false" customHeight="false" outlineLevel="0" collapsed="false">
      <c r="A760" s="23"/>
      <c r="I760" s="24"/>
      <c r="J760" s="24"/>
      <c r="N760" s="25"/>
      <c r="O760" s="26" t="str">
        <f aca="false">IF($G760="","",IFERROR(INDEX(Prestations!$F$5:$F$256,MATCH($G760,Prestations!$B$5:$B$256,0)),"?"))</f>
        <v/>
      </c>
      <c r="P760" s="26" t="str">
        <f aca="false">IF($O760="","",IF($O760="?","?",IFERROR(INDEX(Règles!$C$5:$C$17,MATCH($O760,Règles!$A$5:$A$17,0)),"?")))</f>
        <v/>
      </c>
      <c r="Q760" s="27" t="str">
        <f aca="false">IF($G760="","",IF(ISNUMBER($I760),$I760,IFERROR(IF(ISNUMBER(INDEX(Prestations!$E$5:$E$256,MATCH($G760,Prestations!$B$5:$B$256,0))),INDEX(Prestations!$E$5:$E$256,MATCH($G760,Prestations!$B$5:$B$256,0)),""),"")))</f>
        <v/>
      </c>
      <c r="R760" s="27" t="str">
        <f aca="false">IFERROR(IF(ISNUMBER($Q760),$Q760*IF($E760="",1,$E760),""),"")</f>
        <v/>
      </c>
      <c r="S760" s="28" t="str">
        <f aca="false">IFERROR(IF($P760="au nombre",IF(N(INDEX(Règles!$D$5:$D$17,MATCH($O760,Règles!$A$5:$A$17,0)))&gt;0,IF($E760="",1,$E760)/INDEX(Règles!$D$5:$D$17,MATCH($O760,Règles!$A$5:$A$17,0)),""),IF($P760="au prix",IF(AND(ISNUMBER($R760),N(INDEX(Règles!$E$5:$E$17,MATCH($O760,Règles!$A$5:$A$17,0)))&gt;0),$R760/INDEX(Règles!$E$5:$E$17,MATCH($O760,Règles!$A$5:$A$17,0)),""),IF(OR($P760="ne compte pas",$P760="absence"),0,""))),"")</f>
        <v/>
      </c>
      <c r="T760" s="26" t="n">
        <f aca="false">IF(AND(ISNUMBER($A760),$B760&lt;&gt;"",$G760&lt;&gt;"",$P760&lt;&gt;"absence"),1,0)</f>
        <v>0</v>
      </c>
      <c r="U760" s="26" t="n">
        <f aca="false">IF($T760=1,IF(COUNTIFS($B$2:$B760,$B760,$A$2:$A760,$A760,$T$2:$T760,1)=1,1,0),0)</f>
        <v>0</v>
      </c>
      <c r="V760" s="29" t="str">
        <f aca="false">IF(AND($A760="",$B760="",$G760=""),"",IF(NOT(ISNUMBER($A760)),"Date manquante ou non reconnue",IF($B760="","Technicien manquant",IF(COUNTIF(Production!$A$7:$A$21,$B760)=0,"Technicien absent de la liste (onglet Production)",IF($G760="","Code BPU manquant (colonne G)",IF($O760="?","Code BPU inconnu (onglet Prestations)",IF($P760="?","Catégorie inconnue (onglet Règles)",IF(AND($E760&lt;&gt;"",NOT(ISNUMBER($E760))),"Quantité non reconnue",IF(AND($P760="au prix",NOT(ISNUMBER($Q760))),"Prix sur devis à saisir (colonne I)",IF($S760="","Règle à compléter (onglet Règles)",""))))))))))</f>
        <v/>
      </c>
    </row>
    <row r="761" customFormat="false" ht="15" hidden="false" customHeight="false" outlineLevel="0" collapsed="false">
      <c r="A761" s="23"/>
      <c r="I761" s="24"/>
      <c r="J761" s="24"/>
      <c r="N761" s="25"/>
      <c r="O761" s="26" t="str">
        <f aca="false">IF($G761="","",IFERROR(INDEX(Prestations!$F$5:$F$256,MATCH($G761,Prestations!$B$5:$B$256,0)),"?"))</f>
        <v/>
      </c>
      <c r="P761" s="26" t="str">
        <f aca="false">IF($O761="","",IF($O761="?","?",IFERROR(INDEX(Règles!$C$5:$C$17,MATCH($O761,Règles!$A$5:$A$17,0)),"?")))</f>
        <v/>
      </c>
      <c r="Q761" s="27" t="str">
        <f aca="false">IF($G761="","",IF(ISNUMBER($I761),$I761,IFERROR(IF(ISNUMBER(INDEX(Prestations!$E$5:$E$256,MATCH($G761,Prestations!$B$5:$B$256,0))),INDEX(Prestations!$E$5:$E$256,MATCH($G761,Prestations!$B$5:$B$256,0)),""),"")))</f>
        <v/>
      </c>
      <c r="R761" s="27" t="str">
        <f aca="false">IFERROR(IF(ISNUMBER($Q761),$Q761*IF($E761="",1,$E761),""),"")</f>
        <v/>
      </c>
      <c r="S761" s="28" t="str">
        <f aca="false">IFERROR(IF($P761="au nombre",IF(N(INDEX(Règles!$D$5:$D$17,MATCH($O761,Règles!$A$5:$A$17,0)))&gt;0,IF($E761="",1,$E761)/INDEX(Règles!$D$5:$D$17,MATCH($O761,Règles!$A$5:$A$17,0)),""),IF($P761="au prix",IF(AND(ISNUMBER($R761),N(INDEX(Règles!$E$5:$E$17,MATCH($O761,Règles!$A$5:$A$17,0)))&gt;0),$R761/INDEX(Règles!$E$5:$E$17,MATCH($O761,Règles!$A$5:$A$17,0)),""),IF(OR($P761="ne compte pas",$P761="absence"),0,""))),"")</f>
        <v/>
      </c>
      <c r="T761" s="26" t="n">
        <f aca="false">IF(AND(ISNUMBER($A761),$B761&lt;&gt;"",$G761&lt;&gt;"",$P761&lt;&gt;"absence"),1,0)</f>
        <v>0</v>
      </c>
      <c r="U761" s="26" t="n">
        <f aca="false">IF($T761=1,IF(COUNTIFS($B$2:$B761,$B761,$A$2:$A761,$A761,$T$2:$T761,1)=1,1,0),0)</f>
        <v>0</v>
      </c>
      <c r="V761" s="29" t="str">
        <f aca="false">IF(AND($A761="",$B761="",$G761=""),"",IF(NOT(ISNUMBER($A761)),"Date manquante ou non reconnue",IF($B761="","Technicien manquant",IF(COUNTIF(Production!$A$7:$A$21,$B761)=0,"Technicien absent de la liste (onglet Production)",IF($G761="","Code BPU manquant (colonne G)",IF($O761="?","Code BPU inconnu (onglet Prestations)",IF($P761="?","Catégorie inconnue (onglet Règles)",IF(AND($E761&lt;&gt;"",NOT(ISNUMBER($E761))),"Quantité non reconnue",IF(AND($P761="au prix",NOT(ISNUMBER($Q761))),"Prix sur devis à saisir (colonne I)",IF($S761="","Règle à compléter (onglet Règles)",""))))))))))</f>
        <v/>
      </c>
    </row>
    <row r="762" customFormat="false" ht="15" hidden="false" customHeight="false" outlineLevel="0" collapsed="false">
      <c r="A762" s="23"/>
      <c r="I762" s="24"/>
      <c r="J762" s="24"/>
      <c r="N762" s="25"/>
      <c r="O762" s="26" t="str">
        <f aca="false">IF($G762="","",IFERROR(INDEX(Prestations!$F$5:$F$256,MATCH($G762,Prestations!$B$5:$B$256,0)),"?"))</f>
        <v/>
      </c>
      <c r="P762" s="26" t="str">
        <f aca="false">IF($O762="","",IF($O762="?","?",IFERROR(INDEX(Règles!$C$5:$C$17,MATCH($O762,Règles!$A$5:$A$17,0)),"?")))</f>
        <v/>
      </c>
      <c r="Q762" s="27" t="str">
        <f aca="false">IF($G762="","",IF(ISNUMBER($I762),$I762,IFERROR(IF(ISNUMBER(INDEX(Prestations!$E$5:$E$256,MATCH($G762,Prestations!$B$5:$B$256,0))),INDEX(Prestations!$E$5:$E$256,MATCH($G762,Prestations!$B$5:$B$256,0)),""),"")))</f>
        <v/>
      </c>
      <c r="R762" s="27" t="str">
        <f aca="false">IFERROR(IF(ISNUMBER($Q762),$Q762*IF($E762="",1,$E762),""),"")</f>
        <v/>
      </c>
      <c r="S762" s="28" t="str">
        <f aca="false">IFERROR(IF($P762="au nombre",IF(N(INDEX(Règles!$D$5:$D$17,MATCH($O762,Règles!$A$5:$A$17,0)))&gt;0,IF($E762="",1,$E762)/INDEX(Règles!$D$5:$D$17,MATCH($O762,Règles!$A$5:$A$17,0)),""),IF($P762="au prix",IF(AND(ISNUMBER($R762),N(INDEX(Règles!$E$5:$E$17,MATCH($O762,Règles!$A$5:$A$17,0)))&gt;0),$R762/INDEX(Règles!$E$5:$E$17,MATCH($O762,Règles!$A$5:$A$17,0)),""),IF(OR($P762="ne compte pas",$P762="absence"),0,""))),"")</f>
        <v/>
      </c>
      <c r="T762" s="26" t="n">
        <f aca="false">IF(AND(ISNUMBER($A762),$B762&lt;&gt;"",$G762&lt;&gt;"",$P762&lt;&gt;"absence"),1,0)</f>
        <v>0</v>
      </c>
      <c r="U762" s="26" t="n">
        <f aca="false">IF($T762=1,IF(COUNTIFS($B$2:$B762,$B762,$A$2:$A762,$A762,$T$2:$T762,1)=1,1,0),0)</f>
        <v>0</v>
      </c>
      <c r="V762" s="29" t="str">
        <f aca="false">IF(AND($A762="",$B762="",$G762=""),"",IF(NOT(ISNUMBER($A762)),"Date manquante ou non reconnue",IF($B762="","Technicien manquant",IF(COUNTIF(Production!$A$7:$A$21,$B762)=0,"Technicien absent de la liste (onglet Production)",IF($G762="","Code BPU manquant (colonne G)",IF($O762="?","Code BPU inconnu (onglet Prestations)",IF($P762="?","Catégorie inconnue (onglet Règles)",IF(AND($E762&lt;&gt;"",NOT(ISNUMBER($E762))),"Quantité non reconnue",IF(AND($P762="au prix",NOT(ISNUMBER($Q762))),"Prix sur devis à saisir (colonne I)",IF($S762="","Règle à compléter (onglet Règles)",""))))))))))</f>
        <v/>
      </c>
    </row>
    <row r="763" customFormat="false" ht="15" hidden="false" customHeight="false" outlineLevel="0" collapsed="false">
      <c r="A763" s="23"/>
      <c r="I763" s="24"/>
      <c r="J763" s="24"/>
      <c r="N763" s="25"/>
      <c r="O763" s="26" t="str">
        <f aca="false">IF($G763="","",IFERROR(INDEX(Prestations!$F$5:$F$256,MATCH($G763,Prestations!$B$5:$B$256,0)),"?"))</f>
        <v/>
      </c>
      <c r="P763" s="26" t="str">
        <f aca="false">IF($O763="","",IF($O763="?","?",IFERROR(INDEX(Règles!$C$5:$C$17,MATCH($O763,Règles!$A$5:$A$17,0)),"?")))</f>
        <v/>
      </c>
      <c r="Q763" s="27" t="str">
        <f aca="false">IF($G763="","",IF(ISNUMBER($I763),$I763,IFERROR(IF(ISNUMBER(INDEX(Prestations!$E$5:$E$256,MATCH($G763,Prestations!$B$5:$B$256,0))),INDEX(Prestations!$E$5:$E$256,MATCH($G763,Prestations!$B$5:$B$256,0)),""),"")))</f>
        <v/>
      </c>
      <c r="R763" s="27" t="str">
        <f aca="false">IFERROR(IF(ISNUMBER($Q763),$Q763*IF($E763="",1,$E763),""),"")</f>
        <v/>
      </c>
      <c r="S763" s="28" t="str">
        <f aca="false">IFERROR(IF($P763="au nombre",IF(N(INDEX(Règles!$D$5:$D$17,MATCH($O763,Règles!$A$5:$A$17,0)))&gt;0,IF($E763="",1,$E763)/INDEX(Règles!$D$5:$D$17,MATCH($O763,Règles!$A$5:$A$17,0)),""),IF($P763="au prix",IF(AND(ISNUMBER($R763),N(INDEX(Règles!$E$5:$E$17,MATCH($O763,Règles!$A$5:$A$17,0)))&gt;0),$R763/INDEX(Règles!$E$5:$E$17,MATCH($O763,Règles!$A$5:$A$17,0)),""),IF(OR($P763="ne compte pas",$P763="absence"),0,""))),"")</f>
        <v/>
      </c>
      <c r="T763" s="26" t="n">
        <f aca="false">IF(AND(ISNUMBER($A763),$B763&lt;&gt;"",$G763&lt;&gt;"",$P763&lt;&gt;"absence"),1,0)</f>
        <v>0</v>
      </c>
      <c r="U763" s="26" t="n">
        <f aca="false">IF($T763=1,IF(COUNTIFS($B$2:$B763,$B763,$A$2:$A763,$A763,$T$2:$T763,1)=1,1,0),0)</f>
        <v>0</v>
      </c>
      <c r="V763" s="29" t="str">
        <f aca="false">IF(AND($A763="",$B763="",$G763=""),"",IF(NOT(ISNUMBER($A763)),"Date manquante ou non reconnue",IF($B763="","Technicien manquant",IF(COUNTIF(Production!$A$7:$A$21,$B763)=0,"Technicien absent de la liste (onglet Production)",IF($G763="","Code BPU manquant (colonne G)",IF($O763="?","Code BPU inconnu (onglet Prestations)",IF($P763="?","Catégorie inconnue (onglet Règles)",IF(AND($E763&lt;&gt;"",NOT(ISNUMBER($E763))),"Quantité non reconnue",IF(AND($P763="au prix",NOT(ISNUMBER($Q763))),"Prix sur devis à saisir (colonne I)",IF($S763="","Règle à compléter (onglet Règles)",""))))))))))</f>
        <v/>
      </c>
    </row>
    <row r="764" customFormat="false" ht="15" hidden="false" customHeight="false" outlineLevel="0" collapsed="false">
      <c r="A764" s="23"/>
      <c r="I764" s="24"/>
      <c r="J764" s="24"/>
      <c r="N764" s="25"/>
      <c r="O764" s="26" t="str">
        <f aca="false">IF($G764="","",IFERROR(INDEX(Prestations!$F$5:$F$256,MATCH($G764,Prestations!$B$5:$B$256,0)),"?"))</f>
        <v/>
      </c>
      <c r="P764" s="26" t="str">
        <f aca="false">IF($O764="","",IF($O764="?","?",IFERROR(INDEX(Règles!$C$5:$C$17,MATCH($O764,Règles!$A$5:$A$17,0)),"?")))</f>
        <v/>
      </c>
      <c r="Q764" s="27" t="str">
        <f aca="false">IF($G764="","",IF(ISNUMBER($I764),$I764,IFERROR(IF(ISNUMBER(INDEX(Prestations!$E$5:$E$256,MATCH($G764,Prestations!$B$5:$B$256,0))),INDEX(Prestations!$E$5:$E$256,MATCH($G764,Prestations!$B$5:$B$256,0)),""),"")))</f>
        <v/>
      </c>
      <c r="R764" s="27" t="str">
        <f aca="false">IFERROR(IF(ISNUMBER($Q764),$Q764*IF($E764="",1,$E764),""),"")</f>
        <v/>
      </c>
      <c r="S764" s="28" t="str">
        <f aca="false">IFERROR(IF($P764="au nombre",IF(N(INDEX(Règles!$D$5:$D$17,MATCH($O764,Règles!$A$5:$A$17,0)))&gt;0,IF($E764="",1,$E764)/INDEX(Règles!$D$5:$D$17,MATCH($O764,Règles!$A$5:$A$17,0)),""),IF($P764="au prix",IF(AND(ISNUMBER($R764),N(INDEX(Règles!$E$5:$E$17,MATCH($O764,Règles!$A$5:$A$17,0)))&gt;0),$R764/INDEX(Règles!$E$5:$E$17,MATCH($O764,Règles!$A$5:$A$17,0)),""),IF(OR($P764="ne compte pas",$P764="absence"),0,""))),"")</f>
        <v/>
      </c>
      <c r="T764" s="26" t="n">
        <f aca="false">IF(AND(ISNUMBER($A764),$B764&lt;&gt;"",$G764&lt;&gt;"",$P764&lt;&gt;"absence"),1,0)</f>
        <v>0</v>
      </c>
      <c r="U764" s="26" t="n">
        <f aca="false">IF($T764=1,IF(COUNTIFS($B$2:$B764,$B764,$A$2:$A764,$A764,$T$2:$T764,1)=1,1,0),0)</f>
        <v>0</v>
      </c>
      <c r="V764" s="29" t="str">
        <f aca="false">IF(AND($A764="",$B764="",$G764=""),"",IF(NOT(ISNUMBER($A764)),"Date manquante ou non reconnue",IF($B764="","Technicien manquant",IF(COUNTIF(Production!$A$7:$A$21,$B764)=0,"Technicien absent de la liste (onglet Production)",IF($G764="","Code BPU manquant (colonne G)",IF($O764="?","Code BPU inconnu (onglet Prestations)",IF($P764="?","Catégorie inconnue (onglet Règles)",IF(AND($E764&lt;&gt;"",NOT(ISNUMBER($E764))),"Quantité non reconnue",IF(AND($P764="au prix",NOT(ISNUMBER($Q764))),"Prix sur devis à saisir (colonne I)",IF($S764="","Règle à compléter (onglet Règles)",""))))))))))</f>
        <v/>
      </c>
    </row>
    <row r="765" customFormat="false" ht="15" hidden="false" customHeight="false" outlineLevel="0" collapsed="false">
      <c r="A765" s="23"/>
      <c r="I765" s="24"/>
      <c r="J765" s="24"/>
      <c r="N765" s="25"/>
      <c r="O765" s="26" t="str">
        <f aca="false">IF($G765="","",IFERROR(INDEX(Prestations!$F$5:$F$256,MATCH($G765,Prestations!$B$5:$B$256,0)),"?"))</f>
        <v/>
      </c>
      <c r="P765" s="26" t="str">
        <f aca="false">IF($O765="","",IF($O765="?","?",IFERROR(INDEX(Règles!$C$5:$C$17,MATCH($O765,Règles!$A$5:$A$17,0)),"?")))</f>
        <v/>
      </c>
      <c r="Q765" s="27" t="str">
        <f aca="false">IF($G765="","",IF(ISNUMBER($I765),$I765,IFERROR(IF(ISNUMBER(INDEX(Prestations!$E$5:$E$256,MATCH($G765,Prestations!$B$5:$B$256,0))),INDEX(Prestations!$E$5:$E$256,MATCH($G765,Prestations!$B$5:$B$256,0)),""),"")))</f>
        <v/>
      </c>
      <c r="R765" s="27" t="str">
        <f aca="false">IFERROR(IF(ISNUMBER($Q765),$Q765*IF($E765="",1,$E765),""),"")</f>
        <v/>
      </c>
      <c r="S765" s="28" t="str">
        <f aca="false">IFERROR(IF($P765="au nombre",IF(N(INDEX(Règles!$D$5:$D$17,MATCH($O765,Règles!$A$5:$A$17,0)))&gt;0,IF($E765="",1,$E765)/INDEX(Règles!$D$5:$D$17,MATCH($O765,Règles!$A$5:$A$17,0)),""),IF($P765="au prix",IF(AND(ISNUMBER($R765),N(INDEX(Règles!$E$5:$E$17,MATCH($O765,Règles!$A$5:$A$17,0)))&gt;0),$R765/INDEX(Règles!$E$5:$E$17,MATCH($O765,Règles!$A$5:$A$17,0)),""),IF(OR($P765="ne compte pas",$P765="absence"),0,""))),"")</f>
        <v/>
      </c>
      <c r="T765" s="26" t="n">
        <f aca="false">IF(AND(ISNUMBER($A765),$B765&lt;&gt;"",$G765&lt;&gt;"",$P765&lt;&gt;"absence"),1,0)</f>
        <v>0</v>
      </c>
      <c r="U765" s="26" t="n">
        <f aca="false">IF($T765=1,IF(COUNTIFS($B$2:$B765,$B765,$A$2:$A765,$A765,$T$2:$T765,1)=1,1,0),0)</f>
        <v>0</v>
      </c>
      <c r="V765" s="29" t="str">
        <f aca="false">IF(AND($A765="",$B765="",$G765=""),"",IF(NOT(ISNUMBER($A765)),"Date manquante ou non reconnue",IF($B765="","Technicien manquant",IF(COUNTIF(Production!$A$7:$A$21,$B765)=0,"Technicien absent de la liste (onglet Production)",IF($G765="","Code BPU manquant (colonne G)",IF($O765="?","Code BPU inconnu (onglet Prestations)",IF($P765="?","Catégorie inconnue (onglet Règles)",IF(AND($E765&lt;&gt;"",NOT(ISNUMBER($E765))),"Quantité non reconnue",IF(AND($P765="au prix",NOT(ISNUMBER($Q765))),"Prix sur devis à saisir (colonne I)",IF($S765="","Règle à compléter (onglet Règles)",""))))))))))</f>
        <v/>
      </c>
    </row>
    <row r="766" customFormat="false" ht="15" hidden="false" customHeight="false" outlineLevel="0" collapsed="false">
      <c r="A766" s="23"/>
      <c r="I766" s="24"/>
      <c r="J766" s="24"/>
      <c r="N766" s="25"/>
      <c r="O766" s="26" t="str">
        <f aca="false">IF($G766="","",IFERROR(INDEX(Prestations!$F$5:$F$256,MATCH($G766,Prestations!$B$5:$B$256,0)),"?"))</f>
        <v/>
      </c>
      <c r="P766" s="26" t="str">
        <f aca="false">IF($O766="","",IF($O766="?","?",IFERROR(INDEX(Règles!$C$5:$C$17,MATCH($O766,Règles!$A$5:$A$17,0)),"?")))</f>
        <v/>
      </c>
      <c r="Q766" s="27" t="str">
        <f aca="false">IF($G766="","",IF(ISNUMBER($I766),$I766,IFERROR(IF(ISNUMBER(INDEX(Prestations!$E$5:$E$256,MATCH($G766,Prestations!$B$5:$B$256,0))),INDEX(Prestations!$E$5:$E$256,MATCH($G766,Prestations!$B$5:$B$256,0)),""),"")))</f>
        <v/>
      </c>
      <c r="R766" s="27" t="str">
        <f aca="false">IFERROR(IF(ISNUMBER($Q766),$Q766*IF($E766="",1,$E766),""),"")</f>
        <v/>
      </c>
      <c r="S766" s="28" t="str">
        <f aca="false">IFERROR(IF($P766="au nombre",IF(N(INDEX(Règles!$D$5:$D$17,MATCH($O766,Règles!$A$5:$A$17,0)))&gt;0,IF($E766="",1,$E766)/INDEX(Règles!$D$5:$D$17,MATCH($O766,Règles!$A$5:$A$17,0)),""),IF($P766="au prix",IF(AND(ISNUMBER($R766),N(INDEX(Règles!$E$5:$E$17,MATCH($O766,Règles!$A$5:$A$17,0)))&gt;0),$R766/INDEX(Règles!$E$5:$E$17,MATCH($O766,Règles!$A$5:$A$17,0)),""),IF(OR($P766="ne compte pas",$P766="absence"),0,""))),"")</f>
        <v/>
      </c>
      <c r="T766" s="26" t="n">
        <f aca="false">IF(AND(ISNUMBER($A766),$B766&lt;&gt;"",$G766&lt;&gt;"",$P766&lt;&gt;"absence"),1,0)</f>
        <v>0</v>
      </c>
      <c r="U766" s="26" t="n">
        <f aca="false">IF($T766=1,IF(COUNTIFS($B$2:$B766,$B766,$A$2:$A766,$A766,$T$2:$T766,1)=1,1,0),0)</f>
        <v>0</v>
      </c>
      <c r="V766" s="29" t="str">
        <f aca="false">IF(AND($A766="",$B766="",$G766=""),"",IF(NOT(ISNUMBER($A766)),"Date manquante ou non reconnue",IF($B766="","Technicien manquant",IF(COUNTIF(Production!$A$7:$A$21,$B766)=0,"Technicien absent de la liste (onglet Production)",IF($G766="","Code BPU manquant (colonne G)",IF($O766="?","Code BPU inconnu (onglet Prestations)",IF($P766="?","Catégorie inconnue (onglet Règles)",IF(AND($E766&lt;&gt;"",NOT(ISNUMBER($E766))),"Quantité non reconnue",IF(AND($P766="au prix",NOT(ISNUMBER($Q766))),"Prix sur devis à saisir (colonne I)",IF($S766="","Règle à compléter (onglet Règles)",""))))))))))</f>
        <v/>
      </c>
    </row>
    <row r="767" customFormat="false" ht="15" hidden="false" customHeight="false" outlineLevel="0" collapsed="false">
      <c r="A767" s="23"/>
      <c r="I767" s="24"/>
      <c r="J767" s="24"/>
      <c r="N767" s="25"/>
      <c r="O767" s="26" t="str">
        <f aca="false">IF($G767="","",IFERROR(INDEX(Prestations!$F$5:$F$256,MATCH($G767,Prestations!$B$5:$B$256,0)),"?"))</f>
        <v/>
      </c>
      <c r="P767" s="26" t="str">
        <f aca="false">IF($O767="","",IF($O767="?","?",IFERROR(INDEX(Règles!$C$5:$C$17,MATCH($O767,Règles!$A$5:$A$17,0)),"?")))</f>
        <v/>
      </c>
      <c r="Q767" s="27" t="str">
        <f aca="false">IF($G767="","",IF(ISNUMBER($I767),$I767,IFERROR(IF(ISNUMBER(INDEX(Prestations!$E$5:$E$256,MATCH($G767,Prestations!$B$5:$B$256,0))),INDEX(Prestations!$E$5:$E$256,MATCH($G767,Prestations!$B$5:$B$256,0)),""),"")))</f>
        <v/>
      </c>
      <c r="R767" s="27" t="str">
        <f aca="false">IFERROR(IF(ISNUMBER($Q767),$Q767*IF($E767="",1,$E767),""),"")</f>
        <v/>
      </c>
      <c r="S767" s="28" t="str">
        <f aca="false">IFERROR(IF($P767="au nombre",IF(N(INDEX(Règles!$D$5:$D$17,MATCH($O767,Règles!$A$5:$A$17,0)))&gt;0,IF($E767="",1,$E767)/INDEX(Règles!$D$5:$D$17,MATCH($O767,Règles!$A$5:$A$17,0)),""),IF($P767="au prix",IF(AND(ISNUMBER($R767),N(INDEX(Règles!$E$5:$E$17,MATCH($O767,Règles!$A$5:$A$17,0)))&gt;0),$R767/INDEX(Règles!$E$5:$E$17,MATCH($O767,Règles!$A$5:$A$17,0)),""),IF(OR($P767="ne compte pas",$P767="absence"),0,""))),"")</f>
        <v/>
      </c>
      <c r="T767" s="26" t="n">
        <f aca="false">IF(AND(ISNUMBER($A767),$B767&lt;&gt;"",$G767&lt;&gt;"",$P767&lt;&gt;"absence"),1,0)</f>
        <v>0</v>
      </c>
      <c r="U767" s="26" t="n">
        <f aca="false">IF($T767=1,IF(COUNTIFS($B$2:$B767,$B767,$A$2:$A767,$A767,$T$2:$T767,1)=1,1,0),0)</f>
        <v>0</v>
      </c>
      <c r="V767" s="29" t="str">
        <f aca="false">IF(AND($A767="",$B767="",$G767=""),"",IF(NOT(ISNUMBER($A767)),"Date manquante ou non reconnue",IF($B767="","Technicien manquant",IF(COUNTIF(Production!$A$7:$A$21,$B767)=0,"Technicien absent de la liste (onglet Production)",IF($G767="","Code BPU manquant (colonne G)",IF($O767="?","Code BPU inconnu (onglet Prestations)",IF($P767="?","Catégorie inconnue (onglet Règles)",IF(AND($E767&lt;&gt;"",NOT(ISNUMBER($E767))),"Quantité non reconnue",IF(AND($P767="au prix",NOT(ISNUMBER($Q767))),"Prix sur devis à saisir (colonne I)",IF($S767="","Règle à compléter (onglet Règles)",""))))))))))</f>
        <v/>
      </c>
    </row>
    <row r="768" customFormat="false" ht="15" hidden="false" customHeight="false" outlineLevel="0" collapsed="false">
      <c r="A768" s="23"/>
      <c r="I768" s="24"/>
      <c r="J768" s="24"/>
      <c r="N768" s="25"/>
      <c r="O768" s="26" t="str">
        <f aca="false">IF($G768="","",IFERROR(INDEX(Prestations!$F$5:$F$256,MATCH($G768,Prestations!$B$5:$B$256,0)),"?"))</f>
        <v/>
      </c>
      <c r="P768" s="26" t="str">
        <f aca="false">IF($O768="","",IF($O768="?","?",IFERROR(INDEX(Règles!$C$5:$C$17,MATCH($O768,Règles!$A$5:$A$17,0)),"?")))</f>
        <v/>
      </c>
      <c r="Q768" s="27" t="str">
        <f aca="false">IF($G768="","",IF(ISNUMBER($I768),$I768,IFERROR(IF(ISNUMBER(INDEX(Prestations!$E$5:$E$256,MATCH($G768,Prestations!$B$5:$B$256,0))),INDEX(Prestations!$E$5:$E$256,MATCH($G768,Prestations!$B$5:$B$256,0)),""),"")))</f>
        <v/>
      </c>
      <c r="R768" s="27" t="str">
        <f aca="false">IFERROR(IF(ISNUMBER($Q768),$Q768*IF($E768="",1,$E768),""),"")</f>
        <v/>
      </c>
      <c r="S768" s="28" t="str">
        <f aca="false">IFERROR(IF($P768="au nombre",IF(N(INDEX(Règles!$D$5:$D$17,MATCH($O768,Règles!$A$5:$A$17,0)))&gt;0,IF($E768="",1,$E768)/INDEX(Règles!$D$5:$D$17,MATCH($O768,Règles!$A$5:$A$17,0)),""),IF($P768="au prix",IF(AND(ISNUMBER($R768),N(INDEX(Règles!$E$5:$E$17,MATCH($O768,Règles!$A$5:$A$17,0)))&gt;0),$R768/INDEX(Règles!$E$5:$E$17,MATCH($O768,Règles!$A$5:$A$17,0)),""),IF(OR($P768="ne compte pas",$P768="absence"),0,""))),"")</f>
        <v/>
      </c>
      <c r="T768" s="26" t="n">
        <f aca="false">IF(AND(ISNUMBER($A768),$B768&lt;&gt;"",$G768&lt;&gt;"",$P768&lt;&gt;"absence"),1,0)</f>
        <v>0</v>
      </c>
      <c r="U768" s="26" t="n">
        <f aca="false">IF($T768=1,IF(COUNTIFS($B$2:$B768,$B768,$A$2:$A768,$A768,$T$2:$T768,1)=1,1,0),0)</f>
        <v>0</v>
      </c>
      <c r="V768" s="29" t="str">
        <f aca="false">IF(AND($A768="",$B768="",$G768=""),"",IF(NOT(ISNUMBER($A768)),"Date manquante ou non reconnue",IF($B768="","Technicien manquant",IF(COUNTIF(Production!$A$7:$A$21,$B768)=0,"Technicien absent de la liste (onglet Production)",IF($G768="","Code BPU manquant (colonne G)",IF($O768="?","Code BPU inconnu (onglet Prestations)",IF($P768="?","Catégorie inconnue (onglet Règles)",IF(AND($E768&lt;&gt;"",NOT(ISNUMBER($E768))),"Quantité non reconnue",IF(AND($P768="au prix",NOT(ISNUMBER($Q768))),"Prix sur devis à saisir (colonne I)",IF($S768="","Règle à compléter (onglet Règles)",""))))))))))</f>
        <v/>
      </c>
    </row>
    <row r="769" customFormat="false" ht="15" hidden="false" customHeight="false" outlineLevel="0" collapsed="false">
      <c r="A769" s="23"/>
      <c r="I769" s="24"/>
      <c r="J769" s="24"/>
      <c r="N769" s="25"/>
      <c r="O769" s="26" t="str">
        <f aca="false">IF($G769="","",IFERROR(INDEX(Prestations!$F$5:$F$256,MATCH($G769,Prestations!$B$5:$B$256,0)),"?"))</f>
        <v/>
      </c>
      <c r="P769" s="26" t="str">
        <f aca="false">IF($O769="","",IF($O769="?","?",IFERROR(INDEX(Règles!$C$5:$C$17,MATCH($O769,Règles!$A$5:$A$17,0)),"?")))</f>
        <v/>
      </c>
      <c r="Q769" s="27" t="str">
        <f aca="false">IF($G769="","",IF(ISNUMBER($I769),$I769,IFERROR(IF(ISNUMBER(INDEX(Prestations!$E$5:$E$256,MATCH($G769,Prestations!$B$5:$B$256,0))),INDEX(Prestations!$E$5:$E$256,MATCH($G769,Prestations!$B$5:$B$256,0)),""),"")))</f>
        <v/>
      </c>
      <c r="R769" s="27" t="str">
        <f aca="false">IFERROR(IF(ISNUMBER($Q769),$Q769*IF($E769="",1,$E769),""),"")</f>
        <v/>
      </c>
      <c r="S769" s="28" t="str">
        <f aca="false">IFERROR(IF($P769="au nombre",IF(N(INDEX(Règles!$D$5:$D$17,MATCH($O769,Règles!$A$5:$A$17,0)))&gt;0,IF($E769="",1,$E769)/INDEX(Règles!$D$5:$D$17,MATCH($O769,Règles!$A$5:$A$17,0)),""),IF($P769="au prix",IF(AND(ISNUMBER($R769),N(INDEX(Règles!$E$5:$E$17,MATCH($O769,Règles!$A$5:$A$17,0)))&gt;0),$R769/INDEX(Règles!$E$5:$E$17,MATCH($O769,Règles!$A$5:$A$17,0)),""),IF(OR($P769="ne compte pas",$P769="absence"),0,""))),"")</f>
        <v/>
      </c>
      <c r="T769" s="26" t="n">
        <f aca="false">IF(AND(ISNUMBER($A769),$B769&lt;&gt;"",$G769&lt;&gt;"",$P769&lt;&gt;"absence"),1,0)</f>
        <v>0</v>
      </c>
      <c r="U769" s="26" t="n">
        <f aca="false">IF($T769=1,IF(COUNTIFS($B$2:$B769,$B769,$A$2:$A769,$A769,$T$2:$T769,1)=1,1,0),0)</f>
        <v>0</v>
      </c>
      <c r="V769" s="29" t="str">
        <f aca="false">IF(AND($A769="",$B769="",$G769=""),"",IF(NOT(ISNUMBER($A769)),"Date manquante ou non reconnue",IF($B769="","Technicien manquant",IF(COUNTIF(Production!$A$7:$A$21,$B769)=0,"Technicien absent de la liste (onglet Production)",IF($G769="","Code BPU manquant (colonne G)",IF($O769="?","Code BPU inconnu (onglet Prestations)",IF($P769="?","Catégorie inconnue (onglet Règles)",IF(AND($E769&lt;&gt;"",NOT(ISNUMBER($E769))),"Quantité non reconnue",IF(AND($P769="au prix",NOT(ISNUMBER($Q769))),"Prix sur devis à saisir (colonne I)",IF($S769="","Règle à compléter (onglet Règles)",""))))))))))</f>
        <v/>
      </c>
    </row>
    <row r="770" customFormat="false" ht="15" hidden="false" customHeight="false" outlineLevel="0" collapsed="false">
      <c r="A770" s="23"/>
      <c r="I770" s="24"/>
      <c r="J770" s="24"/>
      <c r="N770" s="25"/>
      <c r="O770" s="26" t="str">
        <f aca="false">IF($G770="","",IFERROR(INDEX(Prestations!$F$5:$F$256,MATCH($G770,Prestations!$B$5:$B$256,0)),"?"))</f>
        <v/>
      </c>
      <c r="P770" s="26" t="str">
        <f aca="false">IF($O770="","",IF($O770="?","?",IFERROR(INDEX(Règles!$C$5:$C$17,MATCH($O770,Règles!$A$5:$A$17,0)),"?")))</f>
        <v/>
      </c>
      <c r="Q770" s="27" t="str">
        <f aca="false">IF($G770="","",IF(ISNUMBER($I770),$I770,IFERROR(IF(ISNUMBER(INDEX(Prestations!$E$5:$E$256,MATCH($G770,Prestations!$B$5:$B$256,0))),INDEX(Prestations!$E$5:$E$256,MATCH($G770,Prestations!$B$5:$B$256,0)),""),"")))</f>
        <v/>
      </c>
      <c r="R770" s="27" t="str">
        <f aca="false">IFERROR(IF(ISNUMBER($Q770),$Q770*IF($E770="",1,$E770),""),"")</f>
        <v/>
      </c>
      <c r="S770" s="28" t="str">
        <f aca="false">IFERROR(IF($P770="au nombre",IF(N(INDEX(Règles!$D$5:$D$17,MATCH($O770,Règles!$A$5:$A$17,0)))&gt;0,IF($E770="",1,$E770)/INDEX(Règles!$D$5:$D$17,MATCH($O770,Règles!$A$5:$A$17,0)),""),IF($P770="au prix",IF(AND(ISNUMBER($R770),N(INDEX(Règles!$E$5:$E$17,MATCH($O770,Règles!$A$5:$A$17,0)))&gt;0),$R770/INDEX(Règles!$E$5:$E$17,MATCH($O770,Règles!$A$5:$A$17,0)),""),IF(OR($P770="ne compte pas",$P770="absence"),0,""))),"")</f>
        <v/>
      </c>
      <c r="T770" s="26" t="n">
        <f aca="false">IF(AND(ISNUMBER($A770),$B770&lt;&gt;"",$G770&lt;&gt;"",$P770&lt;&gt;"absence"),1,0)</f>
        <v>0</v>
      </c>
      <c r="U770" s="26" t="n">
        <f aca="false">IF($T770=1,IF(COUNTIFS($B$2:$B770,$B770,$A$2:$A770,$A770,$T$2:$T770,1)=1,1,0),0)</f>
        <v>0</v>
      </c>
      <c r="V770" s="29" t="str">
        <f aca="false">IF(AND($A770="",$B770="",$G770=""),"",IF(NOT(ISNUMBER($A770)),"Date manquante ou non reconnue",IF($B770="","Technicien manquant",IF(COUNTIF(Production!$A$7:$A$21,$B770)=0,"Technicien absent de la liste (onglet Production)",IF($G770="","Code BPU manquant (colonne G)",IF($O770="?","Code BPU inconnu (onglet Prestations)",IF($P770="?","Catégorie inconnue (onglet Règles)",IF(AND($E770&lt;&gt;"",NOT(ISNUMBER($E770))),"Quantité non reconnue",IF(AND($P770="au prix",NOT(ISNUMBER($Q770))),"Prix sur devis à saisir (colonne I)",IF($S770="","Règle à compléter (onglet Règles)",""))))))))))</f>
        <v/>
      </c>
    </row>
    <row r="771" customFormat="false" ht="15" hidden="false" customHeight="false" outlineLevel="0" collapsed="false">
      <c r="A771" s="23"/>
      <c r="I771" s="24"/>
      <c r="J771" s="24"/>
      <c r="N771" s="25"/>
      <c r="O771" s="26" t="str">
        <f aca="false">IF($G771="","",IFERROR(INDEX(Prestations!$F$5:$F$256,MATCH($G771,Prestations!$B$5:$B$256,0)),"?"))</f>
        <v/>
      </c>
      <c r="P771" s="26" t="str">
        <f aca="false">IF($O771="","",IF($O771="?","?",IFERROR(INDEX(Règles!$C$5:$C$17,MATCH($O771,Règles!$A$5:$A$17,0)),"?")))</f>
        <v/>
      </c>
      <c r="Q771" s="27" t="str">
        <f aca="false">IF($G771="","",IF(ISNUMBER($I771),$I771,IFERROR(IF(ISNUMBER(INDEX(Prestations!$E$5:$E$256,MATCH($G771,Prestations!$B$5:$B$256,0))),INDEX(Prestations!$E$5:$E$256,MATCH($G771,Prestations!$B$5:$B$256,0)),""),"")))</f>
        <v/>
      </c>
      <c r="R771" s="27" t="str">
        <f aca="false">IFERROR(IF(ISNUMBER($Q771),$Q771*IF($E771="",1,$E771),""),"")</f>
        <v/>
      </c>
      <c r="S771" s="28" t="str">
        <f aca="false">IFERROR(IF($P771="au nombre",IF(N(INDEX(Règles!$D$5:$D$17,MATCH($O771,Règles!$A$5:$A$17,0)))&gt;0,IF($E771="",1,$E771)/INDEX(Règles!$D$5:$D$17,MATCH($O771,Règles!$A$5:$A$17,0)),""),IF($P771="au prix",IF(AND(ISNUMBER($R771),N(INDEX(Règles!$E$5:$E$17,MATCH($O771,Règles!$A$5:$A$17,0)))&gt;0),$R771/INDEX(Règles!$E$5:$E$17,MATCH($O771,Règles!$A$5:$A$17,0)),""),IF(OR($P771="ne compte pas",$P771="absence"),0,""))),"")</f>
        <v/>
      </c>
      <c r="T771" s="26" t="n">
        <f aca="false">IF(AND(ISNUMBER($A771),$B771&lt;&gt;"",$G771&lt;&gt;"",$P771&lt;&gt;"absence"),1,0)</f>
        <v>0</v>
      </c>
      <c r="U771" s="26" t="n">
        <f aca="false">IF($T771=1,IF(COUNTIFS($B$2:$B771,$B771,$A$2:$A771,$A771,$T$2:$T771,1)=1,1,0),0)</f>
        <v>0</v>
      </c>
      <c r="V771" s="29" t="str">
        <f aca="false">IF(AND($A771="",$B771="",$G771=""),"",IF(NOT(ISNUMBER($A771)),"Date manquante ou non reconnue",IF($B771="","Technicien manquant",IF(COUNTIF(Production!$A$7:$A$21,$B771)=0,"Technicien absent de la liste (onglet Production)",IF($G771="","Code BPU manquant (colonne G)",IF($O771="?","Code BPU inconnu (onglet Prestations)",IF($P771="?","Catégorie inconnue (onglet Règles)",IF(AND($E771&lt;&gt;"",NOT(ISNUMBER($E771))),"Quantité non reconnue",IF(AND($P771="au prix",NOT(ISNUMBER($Q771))),"Prix sur devis à saisir (colonne I)",IF($S771="","Règle à compléter (onglet Règles)",""))))))))))</f>
        <v/>
      </c>
    </row>
    <row r="772" customFormat="false" ht="15" hidden="false" customHeight="false" outlineLevel="0" collapsed="false">
      <c r="A772" s="23"/>
      <c r="I772" s="24"/>
      <c r="J772" s="24"/>
      <c r="N772" s="25"/>
      <c r="O772" s="26" t="str">
        <f aca="false">IF($G772="","",IFERROR(INDEX(Prestations!$F$5:$F$256,MATCH($G772,Prestations!$B$5:$B$256,0)),"?"))</f>
        <v/>
      </c>
      <c r="P772" s="26" t="str">
        <f aca="false">IF($O772="","",IF($O772="?","?",IFERROR(INDEX(Règles!$C$5:$C$17,MATCH($O772,Règles!$A$5:$A$17,0)),"?")))</f>
        <v/>
      </c>
      <c r="Q772" s="27" t="str">
        <f aca="false">IF($G772="","",IF(ISNUMBER($I772),$I772,IFERROR(IF(ISNUMBER(INDEX(Prestations!$E$5:$E$256,MATCH($G772,Prestations!$B$5:$B$256,0))),INDEX(Prestations!$E$5:$E$256,MATCH($G772,Prestations!$B$5:$B$256,0)),""),"")))</f>
        <v/>
      </c>
      <c r="R772" s="27" t="str">
        <f aca="false">IFERROR(IF(ISNUMBER($Q772),$Q772*IF($E772="",1,$E772),""),"")</f>
        <v/>
      </c>
      <c r="S772" s="28" t="str">
        <f aca="false">IFERROR(IF($P772="au nombre",IF(N(INDEX(Règles!$D$5:$D$17,MATCH($O772,Règles!$A$5:$A$17,0)))&gt;0,IF($E772="",1,$E772)/INDEX(Règles!$D$5:$D$17,MATCH($O772,Règles!$A$5:$A$17,0)),""),IF($P772="au prix",IF(AND(ISNUMBER($R772),N(INDEX(Règles!$E$5:$E$17,MATCH($O772,Règles!$A$5:$A$17,0)))&gt;0),$R772/INDEX(Règles!$E$5:$E$17,MATCH($O772,Règles!$A$5:$A$17,0)),""),IF(OR($P772="ne compte pas",$P772="absence"),0,""))),"")</f>
        <v/>
      </c>
      <c r="T772" s="26" t="n">
        <f aca="false">IF(AND(ISNUMBER($A772),$B772&lt;&gt;"",$G772&lt;&gt;"",$P772&lt;&gt;"absence"),1,0)</f>
        <v>0</v>
      </c>
      <c r="U772" s="26" t="n">
        <f aca="false">IF($T772=1,IF(COUNTIFS($B$2:$B772,$B772,$A$2:$A772,$A772,$T$2:$T772,1)=1,1,0),0)</f>
        <v>0</v>
      </c>
      <c r="V772" s="29" t="str">
        <f aca="false">IF(AND($A772="",$B772="",$G772=""),"",IF(NOT(ISNUMBER($A772)),"Date manquante ou non reconnue",IF($B772="","Technicien manquant",IF(COUNTIF(Production!$A$7:$A$21,$B772)=0,"Technicien absent de la liste (onglet Production)",IF($G772="","Code BPU manquant (colonne G)",IF($O772="?","Code BPU inconnu (onglet Prestations)",IF($P772="?","Catégorie inconnue (onglet Règles)",IF(AND($E772&lt;&gt;"",NOT(ISNUMBER($E772))),"Quantité non reconnue",IF(AND($P772="au prix",NOT(ISNUMBER($Q772))),"Prix sur devis à saisir (colonne I)",IF($S772="","Règle à compléter (onglet Règles)",""))))))))))</f>
        <v/>
      </c>
    </row>
    <row r="773" customFormat="false" ht="15" hidden="false" customHeight="false" outlineLevel="0" collapsed="false">
      <c r="A773" s="23"/>
      <c r="I773" s="24"/>
      <c r="J773" s="24"/>
      <c r="N773" s="25"/>
      <c r="O773" s="26" t="str">
        <f aca="false">IF($G773="","",IFERROR(INDEX(Prestations!$F$5:$F$256,MATCH($G773,Prestations!$B$5:$B$256,0)),"?"))</f>
        <v/>
      </c>
      <c r="P773" s="26" t="str">
        <f aca="false">IF($O773="","",IF($O773="?","?",IFERROR(INDEX(Règles!$C$5:$C$17,MATCH($O773,Règles!$A$5:$A$17,0)),"?")))</f>
        <v/>
      </c>
      <c r="Q773" s="27" t="str">
        <f aca="false">IF($G773="","",IF(ISNUMBER($I773),$I773,IFERROR(IF(ISNUMBER(INDEX(Prestations!$E$5:$E$256,MATCH($G773,Prestations!$B$5:$B$256,0))),INDEX(Prestations!$E$5:$E$256,MATCH($G773,Prestations!$B$5:$B$256,0)),""),"")))</f>
        <v/>
      </c>
      <c r="R773" s="27" t="str">
        <f aca="false">IFERROR(IF(ISNUMBER($Q773),$Q773*IF($E773="",1,$E773),""),"")</f>
        <v/>
      </c>
      <c r="S773" s="28" t="str">
        <f aca="false">IFERROR(IF($P773="au nombre",IF(N(INDEX(Règles!$D$5:$D$17,MATCH($O773,Règles!$A$5:$A$17,0)))&gt;0,IF($E773="",1,$E773)/INDEX(Règles!$D$5:$D$17,MATCH($O773,Règles!$A$5:$A$17,0)),""),IF($P773="au prix",IF(AND(ISNUMBER($R773),N(INDEX(Règles!$E$5:$E$17,MATCH($O773,Règles!$A$5:$A$17,0)))&gt;0),$R773/INDEX(Règles!$E$5:$E$17,MATCH($O773,Règles!$A$5:$A$17,0)),""),IF(OR($P773="ne compte pas",$P773="absence"),0,""))),"")</f>
        <v/>
      </c>
      <c r="T773" s="26" t="n">
        <f aca="false">IF(AND(ISNUMBER($A773),$B773&lt;&gt;"",$G773&lt;&gt;"",$P773&lt;&gt;"absence"),1,0)</f>
        <v>0</v>
      </c>
      <c r="U773" s="26" t="n">
        <f aca="false">IF($T773=1,IF(COUNTIFS($B$2:$B773,$B773,$A$2:$A773,$A773,$T$2:$T773,1)=1,1,0),0)</f>
        <v>0</v>
      </c>
      <c r="V773" s="29" t="str">
        <f aca="false">IF(AND($A773="",$B773="",$G773=""),"",IF(NOT(ISNUMBER($A773)),"Date manquante ou non reconnue",IF($B773="","Technicien manquant",IF(COUNTIF(Production!$A$7:$A$21,$B773)=0,"Technicien absent de la liste (onglet Production)",IF($G773="","Code BPU manquant (colonne G)",IF($O773="?","Code BPU inconnu (onglet Prestations)",IF($P773="?","Catégorie inconnue (onglet Règles)",IF(AND($E773&lt;&gt;"",NOT(ISNUMBER($E773))),"Quantité non reconnue",IF(AND($P773="au prix",NOT(ISNUMBER($Q773))),"Prix sur devis à saisir (colonne I)",IF($S773="","Règle à compléter (onglet Règles)",""))))))))))</f>
        <v/>
      </c>
    </row>
    <row r="774" customFormat="false" ht="15" hidden="false" customHeight="false" outlineLevel="0" collapsed="false">
      <c r="A774" s="23"/>
      <c r="I774" s="24"/>
      <c r="J774" s="24"/>
      <c r="N774" s="25"/>
      <c r="O774" s="26" t="str">
        <f aca="false">IF($G774="","",IFERROR(INDEX(Prestations!$F$5:$F$256,MATCH($G774,Prestations!$B$5:$B$256,0)),"?"))</f>
        <v/>
      </c>
      <c r="P774" s="26" t="str">
        <f aca="false">IF($O774="","",IF($O774="?","?",IFERROR(INDEX(Règles!$C$5:$C$17,MATCH($O774,Règles!$A$5:$A$17,0)),"?")))</f>
        <v/>
      </c>
      <c r="Q774" s="27" t="str">
        <f aca="false">IF($G774="","",IF(ISNUMBER($I774),$I774,IFERROR(IF(ISNUMBER(INDEX(Prestations!$E$5:$E$256,MATCH($G774,Prestations!$B$5:$B$256,0))),INDEX(Prestations!$E$5:$E$256,MATCH($G774,Prestations!$B$5:$B$256,0)),""),"")))</f>
        <v/>
      </c>
      <c r="R774" s="27" t="str">
        <f aca="false">IFERROR(IF(ISNUMBER($Q774),$Q774*IF($E774="",1,$E774),""),"")</f>
        <v/>
      </c>
      <c r="S774" s="28" t="str">
        <f aca="false">IFERROR(IF($P774="au nombre",IF(N(INDEX(Règles!$D$5:$D$17,MATCH($O774,Règles!$A$5:$A$17,0)))&gt;0,IF($E774="",1,$E774)/INDEX(Règles!$D$5:$D$17,MATCH($O774,Règles!$A$5:$A$17,0)),""),IF($P774="au prix",IF(AND(ISNUMBER($R774),N(INDEX(Règles!$E$5:$E$17,MATCH($O774,Règles!$A$5:$A$17,0)))&gt;0),$R774/INDEX(Règles!$E$5:$E$17,MATCH($O774,Règles!$A$5:$A$17,0)),""),IF(OR($P774="ne compte pas",$P774="absence"),0,""))),"")</f>
        <v/>
      </c>
      <c r="T774" s="26" t="n">
        <f aca="false">IF(AND(ISNUMBER($A774),$B774&lt;&gt;"",$G774&lt;&gt;"",$P774&lt;&gt;"absence"),1,0)</f>
        <v>0</v>
      </c>
      <c r="U774" s="26" t="n">
        <f aca="false">IF($T774=1,IF(COUNTIFS($B$2:$B774,$B774,$A$2:$A774,$A774,$T$2:$T774,1)=1,1,0),0)</f>
        <v>0</v>
      </c>
      <c r="V774" s="29" t="str">
        <f aca="false">IF(AND($A774="",$B774="",$G774=""),"",IF(NOT(ISNUMBER($A774)),"Date manquante ou non reconnue",IF($B774="","Technicien manquant",IF(COUNTIF(Production!$A$7:$A$21,$B774)=0,"Technicien absent de la liste (onglet Production)",IF($G774="","Code BPU manquant (colonne G)",IF($O774="?","Code BPU inconnu (onglet Prestations)",IF($P774="?","Catégorie inconnue (onglet Règles)",IF(AND($E774&lt;&gt;"",NOT(ISNUMBER($E774))),"Quantité non reconnue",IF(AND($P774="au prix",NOT(ISNUMBER($Q774))),"Prix sur devis à saisir (colonne I)",IF($S774="","Règle à compléter (onglet Règles)",""))))))))))</f>
        <v/>
      </c>
    </row>
    <row r="775" customFormat="false" ht="15" hidden="false" customHeight="false" outlineLevel="0" collapsed="false">
      <c r="A775" s="23"/>
      <c r="I775" s="24"/>
      <c r="J775" s="24"/>
      <c r="N775" s="25"/>
      <c r="O775" s="26" t="str">
        <f aca="false">IF($G775="","",IFERROR(INDEX(Prestations!$F$5:$F$256,MATCH($G775,Prestations!$B$5:$B$256,0)),"?"))</f>
        <v/>
      </c>
      <c r="P775" s="26" t="str">
        <f aca="false">IF($O775="","",IF($O775="?","?",IFERROR(INDEX(Règles!$C$5:$C$17,MATCH($O775,Règles!$A$5:$A$17,0)),"?")))</f>
        <v/>
      </c>
      <c r="Q775" s="27" t="str">
        <f aca="false">IF($G775="","",IF(ISNUMBER($I775),$I775,IFERROR(IF(ISNUMBER(INDEX(Prestations!$E$5:$E$256,MATCH($G775,Prestations!$B$5:$B$256,0))),INDEX(Prestations!$E$5:$E$256,MATCH($G775,Prestations!$B$5:$B$256,0)),""),"")))</f>
        <v/>
      </c>
      <c r="R775" s="27" t="str">
        <f aca="false">IFERROR(IF(ISNUMBER($Q775),$Q775*IF($E775="",1,$E775),""),"")</f>
        <v/>
      </c>
      <c r="S775" s="28" t="str">
        <f aca="false">IFERROR(IF($P775="au nombre",IF(N(INDEX(Règles!$D$5:$D$17,MATCH($O775,Règles!$A$5:$A$17,0)))&gt;0,IF($E775="",1,$E775)/INDEX(Règles!$D$5:$D$17,MATCH($O775,Règles!$A$5:$A$17,0)),""),IF($P775="au prix",IF(AND(ISNUMBER($R775),N(INDEX(Règles!$E$5:$E$17,MATCH($O775,Règles!$A$5:$A$17,0)))&gt;0),$R775/INDEX(Règles!$E$5:$E$17,MATCH($O775,Règles!$A$5:$A$17,0)),""),IF(OR($P775="ne compte pas",$P775="absence"),0,""))),"")</f>
        <v/>
      </c>
      <c r="T775" s="26" t="n">
        <f aca="false">IF(AND(ISNUMBER($A775),$B775&lt;&gt;"",$G775&lt;&gt;"",$P775&lt;&gt;"absence"),1,0)</f>
        <v>0</v>
      </c>
      <c r="U775" s="26" t="n">
        <f aca="false">IF($T775=1,IF(COUNTIFS($B$2:$B775,$B775,$A$2:$A775,$A775,$T$2:$T775,1)=1,1,0),0)</f>
        <v>0</v>
      </c>
      <c r="V775" s="29" t="str">
        <f aca="false">IF(AND($A775="",$B775="",$G775=""),"",IF(NOT(ISNUMBER($A775)),"Date manquante ou non reconnue",IF($B775="","Technicien manquant",IF(COUNTIF(Production!$A$7:$A$21,$B775)=0,"Technicien absent de la liste (onglet Production)",IF($G775="","Code BPU manquant (colonne G)",IF($O775="?","Code BPU inconnu (onglet Prestations)",IF($P775="?","Catégorie inconnue (onglet Règles)",IF(AND($E775&lt;&gt;"",NOT(ISNUMBER($E775))),"Quantité non reconnue",IF(AND($P775="au prix",NOT(ISNUMBER($Q775))),"Prix sur devis à saisir (colonne I)",IF($S775="","Règle à compléter (onglet Règles)",""))))))))))</f>
        <v/>
      </c>
    </row>
    <row r="776" customFormat="false" ht="15" hidden="false" customHeight="false" outlineLevel="0" collapsed="false">
      <c r="A776" s="23"/>
      <c r="I776" s="24"/>
      <c r="J776" s="24"/>
      <c r="N776" s="25"/>
      <c r="O776" s="26" t="str">
        <f aca="false">IF($G776="","",IFERROR(INDEX(Prestations!$F$5:$F$256,MATCH($G776,Prestations!$B$5:$B$256,0)),"?"))</f>
        <v/>
      </c>
      <c r="P776" s="26" t="str">
        <f aca="false">IF($O776="","",IF($O776="?","?",IFERROR(INDEX(Règles!$C$5:$C$17,MATCH($O776,Règles!$A$5:$A$17,0)),"?")))</f>
        <v/>
      </c>
      <c r="Q776" s="27" t="str">
        <f aca="false">IF($G776="","",IF(ISNUMBER($I776),$I776,IFERROR(IF(ISNUMBER(INDEX(Prestations!$E$5:$E$256,MATCH($G776,Prestations!$B$5:$B$256,0))),INDEX(Prestations!$E$5:$E$256,MATCH($G776,Prestations!$B$5:$B$256,0)),""),"")))</f>
        <v/>
      </c>
      <c r="R776" s="27" t="str">
        <f aca="false">IFERROR(IF(ISNUMBER($Q776),$Q776*IF($E776="",1,$E776),""),"")</f>
        <v/>
      </c>
      <c r="S776" s="28" t="str">
        <f aca="false">IFERROR(IF($P776="au nombre",IF(N(INDEX(Règles!$D$5:$D$17,MATCH($O776,Règles!$A$5:$A$17,0)))&gt;0,IF($E776="",1,$E776)/INDEX(Règles!$D$5:$D$17,MATCH($O776,Règles!$A$5:$A$17,0)),""),IF($P776="au prix",IF(AND(ISNUMBER($R776),N(INDEX(Règles!$E$5:$E$17,MATCH($O776,Règles!$A$5:$A$17,0)))&gt;0),$R776/INDEX(Règles!$E$5:$E$17,MATCH($O776,Règles!$A$5:$A$17,0)),""),IF(OR($P776="ne compte pas",$P776="absence"),0,""))),"")</f>
        <v/>
      </c>
      <c r="T776" s="26" t="n">
        <f aca="false">IF(AND(ISNUMBER($A776),$B776&lt;&gt;"",$G776&lt;&gt;"",$P776&lt;&gt;"absence"),1,0)</f>
        <v>0</v>
      </c>
      <c r="U776" s="26" t="n">
        <f aca="false">IF($T776=1,IF(COUNTIFS($B$2:$B776,$B776,$A$2:$A776,$A776,$T$2:$T776,1)=1,1,0),0)</f>
        <v>0</v>
      </c>
      <c r="V776" s="29" t="str">
        <f aca="false">IF(AND($A776="",$B776="",$G776=""),"",IF(NOT(ISNUMBER($A776)),"Date manquante ou non reconnue",IF($B776="","Technicien manquant",IF(COUNTIF(Production!$A$7:$A$21,$B776)=0,"Technicien absent de la liste (onglet Production)",IF($G776="","Code BPU manquant (colonne G)",IF($O776="?","Code BPU inconnu (onglet Prestations)",IF($P776="?","Catégorie inconnue (onglet Règles)",IF(AND($E776&lt;&gt;"",NOT(ISNUMBER($E776))),"Quantité non reconnue",IF(AND($P776="au prix",NOT(ISNUMBER($Q776))),"Prix sur devis à saisir (colonne I)",IF($S776="","Règle à compléter (onglet Règles)",""))))))))))</f>
        <v/>
      </c>
    </row>
    <row r="777" customFormat="false" ht="15" hidden="false" customHeight="false" outlineLevel="0" collapsed="false">
      <c r="A777" s="23"/>
      <c r="I777" s="24"/>
      <c r="J777" s="24"/>
      <c r="N777" s="25"/>
      <c r="O777" s="26" t="str">
        <f aca="false">IF($G777="","",IFERROR(INDEX(Prestations!$F$5:$F$256,MATCH($G777,Prestations!$B$5:$B$256,0)),"?"))</f>
        <v/>
      </c>
      <c r="P777" s="26" t="str">
        <f aca="false">IF($O777="","",IF($O777="?","?",IFERROR(INDEX(Règles!$C$5:$C$17,MATCH($O777,Règles!$A$5:$A$17,0)),"?")))</f>
        <v/>
      </c>
      <c r="Q777" s="27" t="str">
        <f aca="false">IF($G777="","",IF(ISNUMBER($I777),$I777,IFERROR(IF(ISNUMBER(INDEX(Prestations!$E$5:$E$256,MATCH($G777,Prestations!$B$5:$B$256,0))),INDEX(Prestations!$E$5:$E$256,MATCH($G777,Prestations!$B$5:$B$256,0)),""),"")))</f>
        <v/>
      </c>
      <c r="R777" s="27" t="str">
        <f aca="false">IFERROR(IF(ISNUMBER($Q777),$Q777*IF($E777="",1,$E777),""),"")</f>
        <v/>
      </c>
      <c r="S777" s="28" t="str">
        <f aca="false">IFERROR(IF($P777="au nombre",IF(N(INDEX(Règles!$D$5:$D$17,MATCH($O777,Règles!$A$5:$A$17,0)))&gt;0,IF($E777="",1,$E777)/INDEX(Règles!$D$5:$D$17,MATCH($O777,Règles!$A$5:$A$17,0)),""),IF($P777="au prix",IF(AND(ISNUMBER($R777),N(INDEX(Règles!$E$5:$E$17,MATCH($O777,Règles!$A$5:$A$17,0)))&gt;0),$R777/INDEX(Règles!$E$5:$E$17,MATCH($O777,Règles!$A$5:$A$17,0)),""),IF(OR($P777="ne compte pas",$P777="absence"),0,""))),"")</f>
        <v/>
      </c>
      <c r="T777" s="26" t="n">
        <f aca="false">IF(AND(ISNUMBER($A777),$B777&lt;&gt;"",$G777&lt;&gt;"",$P777&lt;&gt;"absence"),1,0)</f>
        <v>0</v>
      </c>
      <c r="U777" s="26" t="n">
        <f aca="false">IF($T777=1,IF(COUNTIFS($B$2:$B777,$B777,$A$2:$A777,$A777,$T$2:$T777,1)=1,1,0),0)</f>
        <v>0</v>
      </c>
      <c r="V777" s="29" t="str">
        <f aca="false">IF(AND($A777="",$B777="",$G777=""),"",IF(NOT(ISNUMBER($A777)),"Date manquante ou non reconnue",IF($B777="","Technicien manquant",IF(COUNTIF(Production!$A$7:$A$21,$B777)=0,"Technicien absent de la liste (onglet Production)",IF($G777="","Code BPU manquant (colonne G)",IF($O777="?","Code BPU inconnu (onglet Prestations)",IF($P777="?","Catégorie inconnue (onglet Règles)",IF(AND($E777&lt;&gt;"",NOT(ISNUMBER($E777))),"Quantité non reconnue",IF(AND($P777="au prix",NOT(ISNUMBER($Q777))),"Prix sur devis à saisir (colonne I)",IF($S777="","Règle à compléter (onglet Règles)",""))))))))))</f>
        <v/>
      </c>
    </row>
    <row r="778" customFormat="false" ht="15" hidden="false" customHeight="false" outlineLevel="0" collapsed="false">
      <c r="A778" s="23"/>
      <c r="I778" s="24"/>
      <c r="J778" s="24"/>
      <c r="N778" s="25"/>
      <c r="O778" s="26" t="str">
        <f aca="false">IF($G778="","",IFERROR(INDEX(Prestations!$F$5:$F$256,MATCH($G778,Prestations!$B$5:$B$256,0)),"?"))</f>
        <v/>
      </c>
      <c r="P778" s="26" t="str">
        <f aca="false">IF($O778="","",IF($O778="?","?",IFERROR(INDEX(Règles!$C$5:$C$17,MATCH($O778,Règles!$A$5:$A$17,0)),"?")))</f>
        <v/>
      </c>
      <c r="Q778" s="27" t="str">
        <f aca="false">IF($G778="","",IF(ISNUMBER($I778),$I778,IFERROR(IF(ISNUMBER(INDEX(Prestations!$E$5:$E$256,MATCH($G778,Prestations!$B$5:$B$256,0))),INDEX(Prestations!$E$5:$E$256,MATCH($G778,Prestations!$B$5:$B$256,0)),""),"")))</f>
        <v/>
      </c>
      <c r="R778" s="27" t="str">
        <f aca="false">IFERROR(IF(ISNUMBER($Q778),$Q778*IF($E778="",1,$E778),""),"")</f>
        <v/>
      </c>
      <c r="S778" s="28" t="str">
        <f aca="false">IFERROR(IF($P778="au nombre",IF(N(INDEX(Règles!$D$5:$D$17,MATCH($O778,Règles!$A$5:$A$17,0)))&gt;0,IF($E778="",1,$E778)/INDEX(Règles!$D$5:$D$17,MATCH($O778,Règles!$A$5:$A$17,0)),""),IF($P778="au prix",IF(AND(ISNUMBER($R778),N(INDEX(Règles!$E$5:$E$17,MATCH($O778,Règles!$A$5:$A$17,0)))&gt;0),$R778/INDEX(Règles!$E$5:$E$17,MATCH($O778,Règles!$A$5:$A$17,0)),""),IF(OR($P778="ne compte pas",$P778="absence"),0,""))),"")</f>
        <v/>
      </c>
      <c r="T778" s="26" t="n">
        <f aca="false">IF(AND(ISNUMBER($A778),$B778&lt;&gt;"",$G778&lt;&gt;"",$P778&lt;&gt;"absence"),1,0)</f>
        <v>0</v>
      </c>
      <c r="U778" s="26" t="n">
        <f aca="false">IF($T778=1,IF(COUNTIFS($B$2:$B778,$B778,$A$2:$A778,$A778,$T$2:$T778,1)=1,1,0),0)</f>
        <v>0</v>
      </c>
      <c r="V778" s="29" t="str">
        <f aca="false">IF(AND($A778="",$B778="",$G778=""),"",IF(NOT(ISNUMBER($A778)),"Date manquante ou non reconnue",IF($B778="","Technicien manquant",IF(COUNTIF(Production!$A$7:$A$21,$B778)=0,"Technicien absent de la liste (onglet Production)",IF($G778="","Code BPU manquant (colonne G)",IF($O778="?","Code BPU inconnu (onglet Prestations)",IF($P778="?","Catégorie inconnue (onglet Règles)",IF(AND($E778&lt;&gt;"",NOT(ISNUMBER($E778))),"Quantité non reconnue",IF(AND($P778="au prix",NOT(ISNUMBER($Q778))),"Prix sur devis à saisir (colonne I)",IF($S778="","Règle à compléter (onglet Règles)",""))))))))))</f>
        <v/>
      </c>
    </row>
    <row r="779" customFormat="false" ht="15" hidden="false" customHeight="false" outlineLevel="0" collapsed="false">
      <c r="A779" s="23"/>
      <c r="I779" s="24"/>
      <c r="J779" s="24"/>
      <c r="N779" s="25"/>
      <c r="O779" s="26" t="str">
        <f aca="false">IF($G779="","",IFERROR(INDEX(Prestations!$F$5:$F$256,MATCH($G779,Prestations!$B$5:$B$256,0)),"?"))</f>
        <v/>
      </c>
      <c r="P779" s="26" t="str">
        <f aca="false">IF($O779="","",IF($O779="?","?",IFERROR(INDEX(Règles!$C$5:$C$17,MATCH($O779,Règles!$A$5:$A$17,0)),"?")))</f>
        <v/>
      </c>
      <c r="Q779" s="27" t="str">
        <f aca="false">IF($G779="","",IF(ISNUMBER($I779),$I779,IFERROR(IF(ISNUMBER(INDEX(Prestations!$E$5:$E$256,MATCH($G779,Prestations!$B$5:$B$256,0))),INDEX(Prestations!$E$5:$E$256,MATCH($G779,Prestations!$B$5:$B$256,0)),""),"")))</f>
        <v/>
      </c>
      <c r="R779" s="27" t="str">
        <f aca="false">IFERROR(IF(ISNUMBER($Q779),$Q779*IF($E779="",1,$E779),""),"")</f>
        <v/>
      </c>
      <c r="S779" s="28" t="str">
        <f aca="false">IFERROR(IF($P779="au nombre",IF(N(INDEX(Règles!$D$5:$D$17,MATCH($O779,Règles!$A$5:$A$17,0)))&gt;0,IF($E779="",1,$E779)/INDEX(Règles!$D$5:$D$17,MATCH($O779,Règles!$A$5:$A$17,0)),""),IF($P779="au prix",IF(AND(ISNUMBER($R779),N(INDEX(Règles!$E$5:$E$17,MATCH($O779,Règles!$A$5:$A$17,0)))&gt;0),$R779/INDEX(Règles!$E$5:$E$17,MATCH($O779,Règles!$A$5:$A$17,0)),""),IF(OR($P779="ne compte pas",$P779="absence"),0,""))),"")</f>
        <v/>
      </c>
      <c r="T779" s="26" t="n">
        <f aca="false">IF(AND(ISNUMBER($A779),$B779&lt;&gt;"",$G779&lt;&gt;"",$P779&lt;&gt;"absence"),1,0)</f>
        <v>0</v>
      </c>
      <c r="U779" s="26" t="n">
        <f aca="false">IF($T779=1,IF(COUNTIFS($B$2:$B779,$B779,$A$2:$A779,$A779,$T$2:$T779,1)=1,1,0),0)</f>
        <v>0</v>
      </c>
      <c r="V779" s="29" t="str">
        <f aca="false">IF(AND($A779="",$B779="",$G779=""),"",IF(NOT(ISNUMBER($A779)),"Date manquante ou non reconnue",IF($B779="","Technicien manquant",IF(COUNTIF(Production!$A$7:$A$21,$B779)=0,"Technicien absent de la liste (onglet Production)",IF($G779="","Code BPU manquant (colonne G)",IF($O779="?","Code BPU inconnu (onglet Prestations)",IF($P779="?","Catégorie inconnue (onglet Règles)",IF(AND($E779&lt;&gt;"",NOT(ISNUMBER($E779))),"Quantité non reconnue",IF(AND($P779="au prix",NOT(ISNUMBER($Q779))),"Prix sur devis à saisir (colonne I)",IF($S779="","Règle à compléter (onglet Règles)",""))))))))))</f>
        <v/>
      </c>
    </row>
    <row r="780" customFormat="false" ht="15" hidden="false" customHeight="false" outlineLevel="0" collapsed="false">
      <c r="A780" s="23"/>
      <c r="I780" s="24"/>
      <c r="J780" s="24"/>
      <c r="N780" s="25"/>
      <c r="O780" s="26" t="str">
        <f aca="false">IF($G780="","",IFERROR(INDEX(Prestations!$F$5:$F$256,MATCH($G780,Prestations!$B$5:$B$256,0)),"?"))</f>
        <v/>
      </c>
      <c r="P780" s="26" t="str">
        <f aca="false">IF($O780="","",IF($O780="?","?",IFERROR(INDEX(Règles!$C$5:$C$17,MATCH($O780,Règles!$A$5:$A$17,0)),"?")))</f>
        <v/>
      </c>
      <c r="Q780" s="27" t="str">
        <f aca="false">IF($G780="","",IF(ISNUMBER($I780),$I780,IFERROR(IF(ISNUMBER(INDEX(Prestations!$E$5:$E$256,MATCH($G780,Prestations!$B$5:$B$256,0))),INDEX(Prestations!$E$5:$E$256,MATCH($G780,Prestations!$B$5:$B$256,0)),""),"")))</f>
        <v/>
      </c>
      <c r="R780" s="27" t="str">
        <f aca="false">IFERROR(IF(ISNUMBER($Q780),$Q780*IF($E780="",1,$E780),""),"")</f>
        <v/>
      </c>
      <c r="S780" s="28" t="str">
        <f aca="false">IFERROR(IF($P780="au nombre",IF(N(INDEX(Règles!$D$5:$D$17,MATCH($O780,Règles!$A$5:$A$17,0)))&gt;0,IF($E780="",1,$E780)/INDEX(Règles!$D$5:$D$17,MATCH($O780,Règles!$A$5:$A$17,0)),""),IF($P780="au prix",IF(AND(ISNUMBER($R780),N(INDEX(Règles!$E$5:$E$17,MATCH($O780,Règles!$A$5:$A$17,0)))&gt;0),$R780/INDEX(Règles!$E$5:$E$17,MATCH($O780,Règles!$A$5:$A$17,0)),""),IF(OR($P780="ne compte pas",$P780="absence"),0,""))),"")</f>
        <v/>
      </c>
      <c r="T780" s="26" t="n">
        <f aca="false">IF(AND(ISNUMBER($A780),$B780&lt;&gt;"",$G780&lt;&gt;"",$P780&lt;&gt;"absence"),1,0)</f>
        <v>0</v>
      </c>
      <c r="U780" s="26" t="n">
        <f aca="false">IF($T780=1,IF(COUNTIFS($B$2:$B780,$B780,$A$2:$A780,$A780,$T$2:$T780,1)=1,1,0),0)</f>
        <v>0</v>
      </c>
      <c r="V780" s="29" t="str">
        <f aca="false">IF(AND($A780="",$B780="",$G780=""),"",IF(NOT(ISNUMBER($A780)),"Date manquante ou non reconnue",IF($B780="","Technicien manquant",IF(COUNTIF(Production!$A$7:$A$21,$B780)=0,"Technicien absent de la liste (onglet Production)",IF($G780="","Code BPU manquant (colonne G)",IF($O780="?","Code BPU inconnu (onglet Prestations)",IF($P780="?","Catégorie inconnue (onglet Règles)",IF(AND($E780&lt;&gt;"",NOT(ISNUMBER($E780))),"Quantité non reconnue",IF(AND($P780="au prix",NOT(ISNUMBER($Q780))),"Prix sur devis à saisir (colonne I)",IF($S780="","Règle à compléter (onglet Règles)",""))))))))))</f>
        <v/>
      </c>
    </row>
    <row r="781" customFormat="false" ht="15" hidden="false" customHeight="false" outlineLevel="0" collapsed="false">
      <c r="A781" s="23"/>
      <c r="I781" s="24"/>
      <c r="J781" s="24"/>
      <c r="N781" s="25"/>
      <c r="O781" s="26" t="str">
        <f aca="false">IF($G781="","",IFERROR(INDEX(Prestations!$F$5:$F$256,MATCH($G781,Prestations!$B$5:$B$256,0)),"?"))</f>
        <v/>
      </c>
      <c r="P781" s="26" t="str">
        <f aca="false">IF($O781="","",IF($O781="?","?",IFERROR(INDEX(Règles!$C$5:$C$17,MATCH($O781,Règles!$A$5:$A$17,0)),"?")))</f>
        <v/>
      </c>
      <c r="Q781" s="27" t="str">
        <f aca="false">IF($G781="","",IF(ISNUMBER($I781),$I781,IFERROR(IF(ISNUMBER(INDEX(Prestations!$E$5:$E$256,MATCH($G781,Prestations!$B$5:$B$256,0))),INDEX(Prestations!$E$5:$E$256,MATCH($G781,Prestations!$B$5:$B$256,0)),""),"")))</f>
        <v/>
      </c>
      <c r="R781" s="27" t="str">
        <f aca="false">IFERROR(IF(ISNUMBER($Q781),$Q781*IF($E781="",1,$E781),""),"")</f>
        <v/>
      </c>
      <c r="S781" s="28" t="str">
        <f aca="false">IFERROR(IF($P781="au nombre",IF(N(INDEX(Règles!$D$5:$D$17,MATCH($O781,Règles!$A$5:$A$17,0)))&gt;0,IF($E781="",1,$E781)/INDEX(Règles!$D$5:$D$17,MATCH($O781,Règles!$A$5:$A$17,0)),""),IF($P781="au prix",IF(AND(ISNUMBER($R781),N(INDEX(Règles!$E$5:$E$17,MATCH($O781,Règles!$A$5:$A$17,0)))&gt;0),$R781/INDEX(Règles!$E$5:$E$17,MATCH($O781,Règles!$A$5:$A$17,0)),""),IF(OR($P781="ne compte pas",$P781="absence"),0,""))),"")</f>
        <v/>
      </c>
      <c r="T781" s="26" t="n">
        <f aca="false">IF(AND(ISNUMBER($A781),$B781&lt;&gt;"",$G781&lt;&gt;"",$P781&lt;&gt;"absence"),1,0)</f>
        <v>0</v>
      </c>
      <c r="U781" s="26" t="n">
        <f aca="false">IF($T781=1,IF(COUNTIFS($B$2:$B781,$B781,$A$2:$A781,$A781,$T$2:$T781,1)=1,1,0),0)</f>
        <v>0</v>
      </c>
      <c r="V781" s="29" t="str">
        <f aca="false">IF(AND($A781="",$B781="",$G781=""),"",IF(NOT(ISNUMBER($A781)),"Date manquante ou non reconnue",IF($B781="","Technicien manquant",IF(COUNTIF(Production!$A$7:$A$21,$B781)=0,"Technicien absent de la liste (onglet Production)",IF($G781="","Code BPU manquant (colonne G)",IF($O781="?","Code BPU inconnu (onglet Prestations)",IF($P781="?","Catégorie inconnue (onglet Règles)",IF(AND($E781&lt;&gt;"",NOT(ISNUMBER($E781))),"Quantité non reconnue",IF(AND($P781="au prix",NOT(ISNUMBER($Q781))),"Prix sur devis à saisir (colonne I)",IF($S781="","Règle à compléter (onglet Règles)",""))))))))))</f>
        <v/>
      </c>
    </row>
    <row r="782" customFormat="false" ht="15" hidden="false" customHeight="false" outlineLevel="0" collapsed="false">
      <c r="A782" s="23"/>
      <c r="I782" s="24"/>
      <c r="J782" s="24"/>
      <c r="N782" s="25"/>
      <c r="O782" s="26" t="str">
        <f aca="false">IF($G782="","",IFERROR(INDEX(Prestations!$F$5:$F$256,MATCH($G782,Prestations!$B$5:$B$256,0)),"?"))</f>
        <v/>
      </c>
      <c r="P782" s="26" t="str">
        <f aca="false">IF($O782="","",IF($O782="?","?",IFERROR(INDEX(Règles!$C$5:$C$17,MATCH($O782,Règles!$A$5:$A$17,0)),"?")))</f>
        <v/>
      </c>
      <c r="Q782" s="27" t="str">
        <f aca="false">IF($G782="","",IF(ISNUMBER($I782),$I782,IFERROR(IF(ISNUMBER(INDEX(Prestations!$E$5:$E$256,MATCH($G782,Prestations!$B$5:$B$256,0))),INDEX(Prestations!$E$5:$E$256,MATCH($G782,Prestations!$B$5:$B$256,0)),""),"")))</f>
        <v/>
      </c>
      <c r="R782" s="27" t="str">
        <f aca="false">IFERROR(IF(ISNUMBER($Q782),$Q782*IF($E782="",1,$E782),""),"")</f>
        <v/>
      </c>
      <c r="S782" s="28" t="str">
        <f aca="false">IFERROR(IF($P782="au nombre",IF(N(INDEX(Règles!$D$5:$D$17,MATCH($O782,Règles!$A$5:$A$17,0)))&gt;0,IF($E782="",1,$E782)/INDEX(Règles!$D$5:$D$17,MATCH($O782,Règles!$A$5:$A$17,0)),""),IF($P782="au prix",IF(AND(ISNUMBER($R782),N(INDEX(Règles!$E$5:$E$17,MATCH($O782,Règles!$A$5:$A$17,0)))&gt;0),$R782/INDEX(Règles!$E$5:$E$17,MATCH($O782,Règles!$A$5:$A$17,0)),""),IF(OR($P782="ne compte pas",$P782="absence"),0,""))),"")</f>
        <v/>
      </c>
      <c r="T782" s="26" t="n">
        <f aca="false">IF(AND(ISNUMBER($A782),$B782&lt;&gt;"",$G782&lt;&gt;"",$P782&lt;&gt;"absence"),1,0)</f>
        <v>0</v>
      </c>
      <c r="U782" s="26" t="n">
        <f aca="false">IF($T782=1,IF(COUNTIFS($B$2:$B782,$B782,$A$2:$A782,$A782,$T$2:$T782,1)=1,1,0),0)</f>
        <v>0</v>
      </c>
      <c r="V782" s="29" t="str">
        <f aca="false">IF(AND($A782="",$B782="",$G782=""),"",IF(NOT(ISNUMBER($A782)),"Date manquante ou non reconnue",IF($B782="","Technicien manquant",IF(COUNTIF(Production!$A$7:$A$21,$B782)=0,"Technicien absent de la liste (onglet Production)",IF($G782="","Code BPU manquant (colonne G)",IF($O782="?","Code BPU inconnu (onglet Prestations)",IF($P782="?","Catégorie inconnue (onglet Règles)",IF(AND($E782&lt;&gt;"",NOT(ISNUMBER($E782))),"Quantité non reconnue",IF(AND($P782="au prix",NOT(ISNUMBER($Q782))),"Prix sur devis à saisir (colonne I)",IF($S782="","Règle à compléter (onglet Règles)",""))))))))))</f>
        <v/>
      </c>
    </row>
    <row r="783" customFormat="false" ht="15" hidden="false" customHeight="false" outlineLevel="0" collapsed="false">
      <c r="A783" s="23"/>
      <c r="I783" s="24"/>
      <c r="J783" s="24"/>
      <c r="N783" s="25"/>
      <c r="O783" s="26" t="str">
        <f aca="false">IF($G783="","",IFERROR(INDEX(Prestations!$F$5:$F$256,MATCH($G783,Prestations!$B$5:$B$256,0)),"?"))</f>
        <v/>
      </c>
      <c r="P783" s="26" t="str">
        <f aca="false">IF($O783="","",IF($O783="?","?",IFERROR(INDEX(Règles!$C$5:$C$17,MATCH($O783,Règles!$A$5:$A$17,0)),"?")))</f>
        <v/>
      </c>
      <c r="Q783" s="27" t="str">
        <f aca="false">IF($G783="","",IF(ISNUMBER($I783),$I783,IFERROR(IF(ISNUMBER(INDEX(Prestations!$E$5:$E$256,MATCH($G783,Prestations!$B$5:$B$256,0))),INDEX(Prestations!$E$5:$E$256,MATCH($G783,Prestations!$B$5:$B$256,0)),""),"")))</f>
        <v/>
      </c>
      <c r="R783" s="27" t="str">
        <f aca="false">IFERROR(IF(ISNUMBER($Q783),$Q783*IF($E783="",1,$E783),""),"")</f>
        <v/>
      </c>
      <c r="S783" s="28" t="str">
        <f aca="false">IFERROR(IF($P783="au nombre",IF(N(INDEX(Règles!$D$5:$D$17,MATCH($O783,Règles!$A$5:$A$17,0)))&gt;0,IF($E783="",1,$E783)/INDEX(Règles!$D$5:$D$17,MATCH($O783,Règles!$A$5:$A$17,0)),""),IF($P783="au prix",IF(AND(ISNUMBER($R783),N(INDEX(Règles!$E$5:$E$17,MATCH($O783,Règles!$A$5:$A$17,0)))&gt;0),$R783/INDEX(Règles!$E$5:$E$17,MATCH($O783,Règles!$A$5:$A$17,0)),""),IF(OR($P783="ne compte pas",$P783="absence"),0,""))),"")</f>
        <v/>
      </c>
      <c r="T783" s="26" t="n">
        <f aca="false">IF(AND(ISNUMBER($A783),$B783&lt;&gt;"",$G783&lt;&gt;"",$P783&lt;&gt;"absence"),1,0)</f>
        <v>0</v>
      </c>
      <c r="U783" s="26" t="n">
        <f aca="false">IF($T783=1,IF(COUNTIFS($B$2:$B783,$B783,$A$2:$A783,$A783,$T$2:$T783,1)=1,1,0),0)</f>
        <v>0</v>
      </c>
      <c r="V783" s="29" t="str">
        <f aca="false">IF(AND($A783="",$B783="",$G783=""),"",IF(NOT(ISNUMBER($A783)),"Date manquante ou non reconnue",IF($B783="","Technicien manquant",IF(COUNTIF(Production!$A$7:$A$21,$B783)=0,"Technicien absent de la liste (onglet Production)",IF($G783="","Code BPU manquant (colonne G)",IF($O783="?","Code BPU inconnu (onglet Prestations)",IF($P783="?","Catégorie inconnue (onglet Règles)",IF(AND($E783&lt;&gt;"",NOT(ISNUMBER($E783))),"Quantité non reconnue",IF(AND($P783="au prix",NOT(ISNUMBER($Q783))),"Prix sur devis à saisir (colonne I)",IF($S783="","Règle à compléter (onglet Règles)",""))))))))))</f>
        <v/>
      </c>
    </row>
    <row r="784" customFormat="false" ht="15" hidden="false" customHeight="false" outlineLevel="0" collapsed="false">
      <c r="A784" s="23"/>
      <c r="I784" s="24"/>
      <c r="J784" s="24"/>
      <c r="N784" s="25"/>
      <c r="O784" s="26" t="str">
        <f aca="false">IF($G784="","",IFERROR(INDEX(Prestations!$F$5:$F$256,MATCH($G784,Prestations!$B$5:$B$256,0)),"?"))</f>
        <v/>
      </c>
      <c r="P784" s="26" t="str">
        <f aca="false">IF($O784="","",IF($O784="?","?",IFERROR(INDEX(Règles!$C$5:$C$17,MATCH($O784,Règles!$A$5:$A$17,0)),"?")))</f>
        <v/>
      </c>
      <c r="Q784" s="27" t="str">
        <f aca="false">IF($G784="","",IF(ISNUMBER($I784),$I784,IFERROR(IF(ISNUMBER(INDEX(Prestations!$E$5:$E$256,MATCH($G784,Prestations!$B$5:$B$256,0))),INDEX(Prestations!$E$5:$E$256,MATCH($G784,Prestations!$B$5:$B$256,0)),""),"")))</f>
        <v/>
      </c>
      <c r="R784" s="27" t="str">
        <f aca="false">IFERROR(IF(ISNUMBER($Q784),$Q784*IF($E784="",1,$E784),""),"")</f>
        <v/>
      </c>
      <c r="S784" s="28" t="str">
        <f aca="false">IFERROR(IF($P784="au nombre",IF(N(INDEX(Règles!$D$5:$D$17,MATCH($O784,Règles!$A$5:$A$17,0)))&gt;0,IF($E784="",1,$E784)/INDEX(Règles!$D$5:$D$17,MATCH($O784,Règles!$A$5:$A$17,0)),""),IF($P784="au prix",IF(AND(ISNUMBER($R784),N(INDEX(Règles!$E$5:$E$17,MATCH($O784,Règles!$A$5:$A$17,0)))&gt;0),$R784/INDEX(Règles!$E$5:$E$17,MATCH($O784,Règles!$A$5:$A$17,0)),""),IF(OR($P784="ne compte pas",$P784="absence"),0,""))),"")</f>
        <v/>
      </c>
      <c r="T784" s="26" t="n">
        <f aca="false">IF(AND(ISNUMBER($A784),$B784&lt;&gt;"",$G784&lt;&gt;"",$P784&lt;&gt;"absence"),1,0)</f>
        <v>0</v>
      </c>
      <c r="U784" s="26" t="n">
        <f aca="false">IF($T784=1,IF(COUNTIFS($B$2:$B784,$B784,$A$2:$A784,$A784,$T$2:$T784,1)=1,1,0),0)</f>
        <v>0</v>
      </c>
      <c r="V784" s="29" t="str">
        <f aca="false">IF(AND($A784="",$B784="",$G784=""),"",IF(NOT(ISNUMBER($A784)),"Date manquante ou non reconnue",IF($B784="","Technicien manquant",IF(COUNTIF(Production!$A$7:$A$21,$B784)=0,"Technicien absent de la liste (onglet Production)",IF($G784="","Code BPU manquant (colonne G)",IF($O784="?","Code BPU inconnu (onglet Prestations)",IF($P784="?","Catégorie inconnue (onglet Règles)",IF(AND($E784&lt;&gt;"",NOT(ISNUMBER($E784))),"Quantité non reconnue",IF(AND($P784="au prix",NOT(ISNUMBER($Q784))),"Prix sur devis à saisir (colonne I)",IF($S784="","Règle à compléter (onglet Règles)",""))))))))))</f>
        <v/>
      </c>
    </row>
    <row r="785" customFormat="false" ht="15" hidden="false" customHeight="false" outlineLevel="0" collapsed="false">
      <c r="A785" s="23"/>
      <c r="I785" s="24"/>
      <c r="J785" s="24"/>
      <c r="N785" s="25"/>
      <c r="O785" s="26" t="str">
        <f aca="false">IF($G785="","",IFERROR(INDEX(Prestations!$F$5:$F$256,MATCH($G785,Prestations!$B$5:$B$256,0)),"?"))</f>
        <v/>
      </c>
      <c r="P785" s="26" t="str">
        <f aca="false">IF($O785="","",IF($O785="?","?",IFERROR(INDEX(Règles!$C$5:$C$17,MATCH($O785,Règles!$A$5:$A$17,0)),"?")))</f>
        <v/>
      </c>
      <c r="Q785" s="27" t="str">
        <f aca="false">IF($G785="","",IF(ISNUMBER($I785),$I785,IFERROR(IF(ISNUMBER(INDEX(Prestations!$E$5:$E$256,MATCH($G785,Prestations!$B$5:$B$256,0))),INDEX(Prestations!$E$5:$E$256,MATCH($G785,Prestations!$B$5:$B$256,0)),""),"")))</f>
        <v/>
      </c>
      <c r="R785" s="27" t="str">
        <f aca="false">IFERROR(IF(ISNUMBER($Q785),$Q785*IF($E785="",1,$E785),""),"")</f>
        <v/>
      </c>
      <c r="S785" s="28" t="str">
        <f aca="false">IFERROR(IF($P785="au nombre",IF(N(INDEX(Règles!$D$5:$D$17,MATCH($O785,Règles!$A$5:$A$17,0)))&gt;0,IF($E785="",1,$E785)/INDEX(Règles!$D$5:$D$17,MATCH($O785,Règles!$A$5:$A$17,0)),""),IF($P785="au prix",IF(AND(ISNUMBER($R785),N(INDEX(Règles!$E$5:$E$17,MATCH($O785,Règles!$A$5:$A$17,0)))&gt;0),$R785/INDEX(Règles!$E$5:$E$17,MATCH($O785,Règles!$A$5:$A$17,0)),""),IF(OR($P785="ne compte pas",$P785="absence"),0,""))),"")</f>
        <v/>
      </c>
      <c r="T785" s="26" t="n">
        <f aca="false">IF(AND(ISNUMBER($A785),$B785&lt;&gt;"",$G785&lt;&gt;"",$P785&lt;&gt;"absence"),1,0)</f>
        <v>0</v>
      </c>
      <c r="U785" s="26" t="n">
        <f aca="false">IF($T785=1,IF(COUNTIFS($B$2:$B785,$B785,$A$2:$A785,$A785,$T$2:$T785,1)=1,1,0),0)</f>
        <v>0</v>
      </c>
      <c r="V785" s="29" t="str">
        <f aca="false">IF(AND($A785="",$B785="",$G785=""),"",IF(NOT(ISNUMBER($A785)),"Date manquante ou non reconnue",IF($B785="","Technicien manquant",IF(COUNTIF(Production!$A$7:$A$21,$B785)=0,"Technicien absent de la liste (onglet Production)",IF($G785="","Code BPU manquant (colonne G)",IF($O785="?","Code BPU inconnu (onglet Prestations)",IF($P785="?","Catégorie inconnue (onglet Règles)",IF(AND($E785&lt;&gt;"",NOT(ISNUMBER($E785))),"Quantité non reconnue",IF(AND($P785="au prix",NOT(ISNUMBER($Q785))),"Prix sur devis à saisir (colonne I)",IF($S785="","Règle à compléter (onglet Règles)",""))))))))))</f>
        <v/>
      </c>
    </row>
    <row r="786" customFormat="false" ht="15" hidden="false" customHeight="false" outlineLevel="0" collapsed="false">
      <c r="A786" s="23"/>
      <c r="I786" s="24"/>
      <c r="J786" s="24"/>
      <c r="N786" s="25"/>
      <c r="O786" s="26" t="str">
        <f aca="false">IF($G786="","",IFERROR(INDEX(Prestations!$F$5:$F$256,MATCH($G786,Prestations!$B$5:$B$256,0)),"?"))</f>
        <v/>
      </c>
      <c r="P786" s="26" t="str">
        <f aca="false">IF($O786="","",IF($O786="?","?",IFERROR(INDEX(Règles!$C$5:$C$17,MATCH($O786,Règles!$A$5:$A$17,0)),"?")))</f>
        <v/>
      </c>
      <c r="Q786" s="27" t="str">
        <f aca="false">IF($G786="","",IF(ISNUMBER($I786),$I786,IFERROR(IF(ISNUMBER(INDEX(Prestations!$E$5:$E$256,MATCH($G786,Prestations!$B$5:$B$256,0))),INDEX(Prestations!$E$5:$E$256,MATCH($G786,Prestations!$B$5:$B$256,0)),""),"")))</f>
        <v/>
      </c>
      <c r="R786" s="27" t="str">
        <f aca="false">IFERROR(IF(ISNUMBER($Q786),$Q786*IF($E786="",1,$E786),""),"")</f>
        <v/>
      </c>
      <c r="S786" s="28" t="str">
        <f aca="false">IFERROR(IF($P786="au nombre",IF(N(INDEX(Règles!$D$5:$D$17,MATCH($O786,Règles!$A$5:$A$17,0)))&gt;0,IF($E786="",1,$E786)/INDEX(Règles!$D$5:$D$17,MATCH($O786,Règles!$A$5:$A$17,0)),""),IF($P786="au prix",IF(AND(ISNUMBER($R786),N(INDEX(Règles!$E$5:$E$17,MATCH($O786,Règles!$A$5:$A$17,0)))&gt;0),$R786/INDEX(Règles!$E$5:$E$17,MATCH($O786,Règles!$A$5:$A$17,0)),""),IF(OR($P786="ne compte pas",$P786="absence"),0,""))),"")</f>
        <v/>
      </c>
      <c r="T786" s="26" t="n">
        <f aca="false">IF(AND(ISNUMBER($A786),$B786&lt;&gt;"",$G786&lt;&gt;"",$P786&lt;&gt;"absence"),1,0)</f>
        <v>0</v>
      </c>
      <c r="U786" s="26" t="n">
        <f aca="false">IF($T786=1,IF(COUNTIFS($B$2:$B786,$B786,$A$2:$A786,$A786,$T$2:$T786,1)=1,1,0),0)</f>
        <v>0</v>
      </c>
      <c r="V786" s="29" t="str">
        <f aca="false">IF(AND($A786="",$B786="",$G786=""),"",IF(NOT(ISNUMBER($A786)),"Date manquante ou non reconnue",IF($B786="","Technicien manquant",IF(COUNTIF(Production!$A$7:$A$21,$B786)=0,"Technicien absent de la liste (onglet Production)",IF($G786="","Code BPU manquant (colonne G)",IF($O786="?","Code BPU inconnu (onglet Prestations)",IF($P786="?","Catégorie inconnue (onglet Règles)",IF(AND($E786&lt;&gt;"",NOT(ISNUMBER($E786))),"Quantité non reconnue",IF(AND($P786="au prix",NOT(ISNUMBER($Q786))),"Prix sur devis à saisir (colonne I)",IF($S786="","Règle à compléter (onglet Règles)",""))))))))))</f>
        <v/>
      </c>
    </row>
    <row r="787" customFormat="false" ht="15" hidden="false" customHeight="false" outlineLevel="0" collapsed="false">
      <c r="A787" s="23"/>
      <c r="I787" s="24"/>
      <c r="J787" s="24"/>
      <c r="N787" s="25"/>
      <c r="O787" s="26" t="str">
        <f aca="false">IF($G787="","",IFERROR(INDEX(Prestations!$F$5:$F$256,MATCH($G787,Prestations!$B$5:$B$256,0)),"?"))</f>
        <v/>
      </c>
      <c r="P787" s="26" t="str">
        <f aca="false">IF($O787="","",IF($O787="?","?",IFERROR(INDEX(Règles!$C$5:$C$17,MATCH($O787,Règles!$A$5:$A$17,0)),"?")))</f>
        <v/>
      </c>
      <c r="Q787" s="27" t="str">
        <f aca="false">IF($G787="","",IF(ISNUMBER($I787),$I787,IFERROR(IF(ISNUMBER(INDEX(Prestations!$E$5:$E$256,MATCH($G787,Prestations!$B$5:$B$256,0))),INDEX(Prestations!$E$5:$E$256,MATCH($G787,Prestations!$B$5:$B$256,0)),""),"")))</f>
        <v/>
      </c>
      <c r="R787" s="27" t="str">
        <f aca="false">IFERROR(IF(ISNUMBER($Q787),$Q787*IF($E787="",1,$E787),""),"")</f>
        <v/>
      </c>
      <c r="S787" s="28" t="str">
        <f aca="false">IFERROR(IF($P787="au nombre",IF(N(INDEX(Règles!$D$5:$D$17,MATCH($O787,Règles!$A$5:$A$17,0)))&gt;0,IF($E787="",1,$E787)/INDEX(Règles!$D$5:$D$17,MATCH($O787,Règles!$A$5:$A$17,0)),""),IF($P787="au prix",IF(AND(ISNUMBER($R787),N(INDEX(Règles!$E$5:$E$17,MATCH($O787,Règles!$A$5:$A$17,0)))&gt;0),$R787/INDEX(Règles!$E$5:$E$17,MATCH($O787,Règles!$A$5:$A$17,0)),""),IF(OR($P787="ne compte pas",$P787="absence"),0,""))),"")</f>
        <v/>
      </c>
      <c r="T787" s="26" t="n">
        <f aca="false">IF(AND(ISNUMBER($A787),$B787&lt;&gt;"",$G787&lt;&gt;"",$P787&lt;&gt;"absence"),1,0)</f>
        <v>0</v>
      </c>
      <c r="U787" s="26" t="n">
        <f aca="false">IF($T787=1,IF(COUNTIFS($B$2:$B787,$B787,$A$2:$A787,$A787,$T$2:$T787,1)=1,1,0),0)</f>
        <v>0</v>
      </c>
      <c r="V787" s="29" t="str">
        <f aca="false">IF(AND($A787="",$B787="",$G787=""),"",IF(NOT(ISNUMBER($A787)),"Date manquante ou non reconnue",IF($B787="","Technicien manquant",IF(COUNTIF(Production!$A$7:$A$21,$B787)=0,"Technicien absent de la liste (onglet Production)",IF($G787="","Code BPU manquant (colonne G)",IF($O787="?","Code BPU inconnu (onglet Prestations)",IF($P787="?","Catégorie inconnue (onglet Règles)",IF(AND($E787&lt;&gt;"",NOT(ISNUMBER($E787))),"Quantité non reconnue",IF(AND($P787="au prix",NOT(ISNUMBER($Q787))),"Prix sur devis à saisir (colonne I)",IF($S787="","Règle à compléter (onglet Règles)",""))))))))))</f>
        <v/>
      </c>
    </row>
    <row r="788" customFormat="false" ht="15" hidden="false" customHeight="false" outlineLevel="0" collapsed="false">
      <c r="A788" s="23"/>
      <c r="I788" s="24"/>
      <c r="J788" s="24"/>
      <c r="N788" s="25"/>
      <c r="O788" s="26" t="str">
        <f aca="false">IF($G788="","",IFERROR(INDEX(Prestations!$F$5:$F$256,MATCH($G788,Prestations!$B$5:$B$256,0)),"?"))</f>
        <v/>
      </c>
      <c r="P788" s="26" t="str">
        <f aca="false">IF($O788="","",IF($O788="?","?",IFERROR(INDEX(Règles!$C$5:$C$17,MATCH($O788,Règles!$A$5:$A$17,0)),"?")))</f>
        <v/>
      </c>
      <c r="Q788" s="27" t="str">
        <f aca="false">IF($G788="","",IF(ISNUMBER($I788),$I788,IFERROR(IF(ISNUMBER(INDEX(Prestations!$E$5:$E$256,MATCH($G788,Prestations!$B$5:$B$256,0))),INDEX(Prestations!$E$5:$E$256,MATCH($G788,Prestations!$B$5:$B$256,0)),""),"")))</f>
        <v/>
      </c>
      <c r="R788" s="27" t="str">
        <f aca="false">IFERROR(IF(ISNUMBER($Q788),$Q788*IF($E788="",1,$E788),""),"")</f>
        <v/>
      </c>
      <c r="S788" s="28" t="str">
        <f aca="false">IFERROR(IF($P788="au nombre",IF(N(INDEX(Règles!$D$5:$D$17,MATCH($O788,Règles!$A$5:$A$17,0)))&gt;0,IF($E788="",1,$E788)/INDEX(Règles!$D$5:$D$17,MATCH($O788,Règles!$A$5:$A$17,0)),""),IF($P788="au prix",IF(AND(ISNUMBER($R788),N(INDEX(Règles!$E$5:$E$17,MATCH($O788,Règles!$A$5:$A$17,0)))&gt;0),$R788/INDEX(Règles!$E$5:$E$17,MATCH($O788,Règles!$A$5:$A$17,0)),""),IF(OR($P788="ne compte pas",$P788="absence"),0,""))),"")</f>
        <v/>
      </c>
      <c r="T788" s="26" t="n">
        <f aca="false">IF(AND(ISNUMBER($A788),$B788&lt;&gt;"",$G788&lt;&gt;"",$P788&lt;&gt;"absence"),1,0)</f>
        <v>0</v>
      </c>
      <c r="U788" s="26" t="n">
        <f aca="false">IF($T788=1,IF(COUNTIFS($B$2:$B788,$B788,$A$2:$A788,$A788,$T$2:$T788,1)=1,1,0),0)</f>
        <v>0</v>
      </c>
      <c r="V788" s="29" t="str">
        <f aca="false">IF(AND($A788="",$B788="",$G788=""),"",IF(NOT(ISNUMBER($A788)),"Date manquante ou non reconnue",IF($B788="","Technicien manquant",IF(COUNTIF(Production!$A$7:$A$21,$B788)=0,"Technicien absent de la liste (onglet Production)",IF($G788="","Code BPU manquant (colonne G)",IF($O788="?","Code BPU inconnu (onglet Prestations)",IF($P788="?","Catégorie inconnue (onglet Règles)",IF(AND($E788&lt;&gt;"",NOT(ISNUMBER($E788))),"Quantité non reconnue",IF(AND($P788="au prix",NOT(ISNUMBER($Q788))),"Prix sur devis à saisir (colonne I)",IF($S788="","Règle à compléter (onglet Règles)",""))))))))))</f>
        <v/>
      </c>
    </row>
    <row r="789" customFormat="false" ht="15" hidden="false" customHeight="false" outlineLevel="0" collapsed="false">
      <c r="A789" s="23"/>
      <c r="I789" s="24"/>
      <c r="J789" s="24"/>
      <c r="N789" s="25"/>
      <c r="O789" s="26" t="str">
        <f aca="false">IF($G789="","",IFERROR(INDEX(Prestations!$F$5:$F$256,MATCH($G789,Prestations!$B$5:$B$256,0)),"?"))</f>
        <v/>
      </c>
      <c r="P789" s="26" t="str">
        <f aca="false">IF($O789="","",IF($O789="?","?",IFERROR(INDEX(Règles!$C$5:$C$17,MATCH($O789,Règles!$A$5:$A$17,0)),"?")))</f>
        <v/>
      </c>
      <c r="Q789" s="27" t="str">
        <f aca="false">IF($G789="","",IF(ISNUMBER($I789),$I789,IFERROR(IF(ISNUMBER(INDEX(Prestations!$E$5:$E$256,MATCH($G789,Prestations!$B$5:$B$256,0))),INDEX(Prestations!$E$5:$E$256,MATCH($G789,Prestations!$B$5:$B$256,0)),""),"")))</f>
        <v/>
      </c>
      <c r="R789" s="27" t="str">
        <f aca="false">IFERROR(IF(ISNUMBER($Q789),$Q789*IF($E789="",1,$E789),""),"")</f>
        <v/>
      </c>
      <c r="S789" s="28" t="str">
        <f aca="false">IFERROR(IF($P789="au nombre",IF(N(INDEX(Règles!$D$5:$D$17,MATCH($O789,Règles!$A$5:$A$17,0)))&gt;0,IF($E789="",1,$E789)/INDEX(Règles!$D$5:$D$17,MATCH($O789,Règles!$A$5:$A$17,0)),""),IF($P789="au prix",IF(AND(ISNUMBER($R789),N(INDEX(Règles!$E$5:$E$17,MATCH($O789,Règles!$A$5:$A$17,0)))&gt;0),$R789/INDEX(Règles!$E$5:$E$17,MATCH($O789,Règles!$A$5:$A$17,0)),""),IF(OR($P789="ne compte pas",$P789="absence"),0,""))),"")</f>
        <v/>
      </c>
      <c r="T789" s="26" t="n">
        <f aca="false">IF(AND(ISNUMBER($A789),$B789&lt;&gt;"",$G789&lt;&gt;"",$P789&lt;&gt;"absence"),1,0)</f>
        <v>0</v>
      </c>
      <c r="U789" s="26" t="n">
        <f aca="false">IF($T789=1,IF(COUNTIFS($B$2:$B789,$B789,$A$2:$A789,$A789,$T$2:$T789,1)=1,1,0),0)</f>
        <v>0</v>
      </c>
      <c r="V789" s="29" t="str">
        <f aca="false">IF(AND($A789="",$B789="",$G789=""),"",IF(NOT(ISNUMBER($A789)),"Date manquante ou non reconnue",IF($B789="","Technicien manquant",IF(COUNTIF(Production!$A$7:$A$21,$B789)=0,"Technicien absent de la liste (onglet Production)",IF($G789="","Code BPU manquant (colonne G)",IF($O789="?","Code BPU inconnu (onglet Prestations)",IF($P789="?","Catégorie inconnue (onglet Règles)",IF(AND($E789&lt;&gt;"",NOT(ISNUMBER($E789))),"Quantité non reconnue",IF(AND($P789="au prix",NOT(ISNUMBER($Q789))),"Prix sur devis à saisir (colonne I)",IF($S789="","Règle à compléter (onglet Règles)",""))))))))))</f>
        <v/>
      </c>
    </row>
    <row r="790" customFormat="false" ht="15" hidden="false" customHeight="false" outlineLevel="0" collapsed="false">
      <c r="A790" s="23"/>
      <c r="I790" s="24"/>
      <c r="J790" s="24"/>
      <c r="N790" s="25"/>
      <c r="O790" s="26" t="str">
        <f aca="false">IF($G790="","",IFERROR(INDEX(Prestations!$F$5:$F$256,MATCH($G790,Prestations!$B$5:$B$256,0)),"?"))</f>
        <v/>
      </c>
      <c r="P790" s="26" t="str">
        <f aca="false">IF($O790="","",IF($O790="?","?",IFERROR(INDEX(Règles!$C$5:$C$17,MATCH($O790,Règles!$A$5:$A$17,0)),"?")))</f>
        <v/>
      </c>
      <c r="Q790" s="27" t="str">
        <f aca="false">IF($G790="","",IF(ISNUMBER($I790),$I790,IFERROR(IF(ISNUMBER(INDEX(Prestations!$E$5:$E$256,MATCH($G790,Prestations!$B$5:$B$256,0))),INDEX(Prestations!$E$5:$E$256,MATCH($G790,Prestations!$B$5:$B$256,0)),""),"")))</f>
        <v/>
      </c>
      <c r="R790" s="27" t="str">
        <f aca="false">IFERROR(IF(ISNUMBER($Q790),$Q790*IF($E790="",1,$E790),""),"")</f>
        <v/>
      </c>
      <c r="S790" s="28" t="str">
        <f aca="false">IFERROR(IF($P790="au nombre",IF(N(INDEX(Règles!$D$5:$D$17,MATCH($O790,Règles!$A$5:$A$17,0)))&gt;0,IF($E790="",1,$E790)/INDEX(Règles!$D$5:$D$17,MATCH($O790,Règles!$A$5:$A$17,0)),""),IF($P790="au prix",IF(AND(ISNUMBER($R790),N(INDEX(Règles!$E$5:$E$17,MATCH($O790,Règles!$A$5:$A$17,0)))&gt;0),$R790/INDEX(Règles!$E$5:$E$17,MATCH($O790,Règles!$A$5:$A$17,0)),""),IF(OR($P790="ne compte pas",$P790="absence"),0,""))),"")</f>
        <v/>
      </c>
      <c r="T790" s="26" t="n">
        <f aca="false">IF(AND(ISNUMBER($A790),$B790&lt;&gt;"",$G790&lt;&gt;"",$P790&lt;&gt;"absence"),1,0)</f>
        <v>0</v>
      </c>
      <c r="U790" s="26" t="n">
        <f aca="false">IF($T790=1,IF(COUNTIFS($B$2:$B790,$B790,$A$2:$A790,$A790,$T$2:$T790,1)=1,1,0),0)</f>
        <v>0</v>
      </c>
      <c r="V790" s="29" t="str">
        <f aca="false">IF(AND($A790="",$B790="",$G790=""),"",IF(NOT(ISNUMBER($A790)),"Date manquante ou non reconnue",IF($B790="","Technicien manquant",IF(COUNTIF(Production!$A$7:$A$21,$B790)=0,"Technicien absent de la liste (onglet Production)",IF($G790="","Code BPU manquant (colonne G)",IF($O790="?","Code BPU inconnu (onglet Prestations)",IF($P790="?","Catégorie inconnue (onglet Règles)",IF(AND($E790&lt;&gt;"",NOT(ISNUMBER($E790))),"Quantité non reconnue",IF(AND($P790="au prix",NOT(ISNUMBER($Q790))),"Prix sur devis à saisir (colonne I)",IF($S790="","Règle à compléter (onglet Règles)",""))))))))))</f>
        <v/>
      </c>
    </row>
    <row r="791" customFormat="false" ht="15" hidden="false" customHeight="false" outlineLevel="0" collapsed="false">
      <c r="A791" s="23"/>
      <c r="I791" s="24"/>
      <c r="J791" s="24"/>
      <c r="N791" s="25"/>
      <c r="O791" s="26" t="str">
        <f aca="false">IF($G791="","",IFERROR(INDEX(Prestations!$F$5:$F$256,MATCH($G791,Prestations!$B$5:$B$256,0)),"?"))</f>
        <v/>
      </c>
      <c r="P791" s="26" t="str">
        <f aca="false">IF($O791="","",IF($O791="?","?",IFERROR(INDEX(Règles!$C$5:$C$17,MATCH($O791,Règles!$A$5:$A$17,0)),"?")))</f>
        <v/>
      </c>
      <c r="Q791" s="27" t="str">
        <f aca="false">IF($G791="","",IF(ISNUMBER($I791),$I791,IFERROR(IF(ISNUMBER(INDEX(Prestations!$E$5:$E$256,MATCH($G791,Prestations!$B$5:$B$256,0))),INDEX(Prestations!$E$5:$E$256,MATCH($G791,Prestations!$B$5:$B$256,0)),""),"")))</f>
        <v/>
      </c>
      <c r="R791" s="27" t="str">
        <f aca="false">IFERROR(IF(ISNUMBER($Q791),$Q791*IF($E791="",1,$E791),""),"")</f>
        <v/>
      </c>
      <c r="S791" s="28" t="str">
        <f aca="false">IFERROR(IF($P791="au nombre",IF(N(INDEX(Règles!$D$5:$D$17,MATCH($O791,Règles!$A$5:$A$17,0)))&gt;0,IF($E791="",1,$E791)/INDEX(Règles!$D$5:$D$17,MATCH($O791,Règles!$A$5:$A$17,0)),""),IF($P791="au prix",IF(AND(ISNUMBER($R791),N(INDEX(Règles!$E$5:$E$17,MATCH($O791,Règles!$A$5:$A$17,0)))&gt;0),$R791/INDEX(Règles!$E$5:$E$17,MATCH($O791,Règles!$A$5:$A$17,0)),""),IF(OR($P791="ne compte pas",$P791="absence"),0,""))),"")</f>
        <v/>
      </c>
      <c r="T791" s="26" t="n">
        <f aca="false">IF(AND(ISNUMBER($A791),$B791&lt;&gt;"",$G791&lt;&gt;"",$P791&lt;&gt;"absence"),1,0)</f>
        <v>0</v>
      </c>
      <c r="U791" s="26" t="n">
        <f aca="false">IF($T791=1,IF(COUNTIFS($B$2:$B791,$B791,$A$2:$A791,$A791,$T$2:$T791,1)=1,1,0),0)</f>
        <v>0</v>
      </c>
      <c r="V791" s="29" t="str">
        <f aca="false">IF(AND($A791="",$B791="",$G791=""),"",IF(NOT(ISNUMBER($A791)),"Date manquante ou non reconnue",IF($B791="","Technicien manquant",IF(COUNTIF(Production!$A$7:$A$21,$B791)=0,"Technicien absent de la liste (onglet Production)",IF($G791="","Code BPU manquant (colonne G)",IF($O791="?","Code BPU inconnu (onglet Prestations)",IF($P791="?","Catégorie inconnue (onglet Règles)",IF(AND($E791&lt;&gt;"",NOT(ISNUMBER($E791))),"Quantité non reconnue",IF(AND($P791="au prix",NOT(ISNUMBER($Q791))),"Prix sur devis à saisir (colonne I)",IF($S791="","Règle à compléter (onglet Règles)",""))))))))))</f>
        <v/>
      </c>
    </row>
    <row r="792" customFormat="false" ht="15" hidden="false" customHeight="false" outlineLevel="0" collapsed="false">
      <c r="A792" s="23"/>
      <c r="I792" s="24"/>
      <c r="J792" s="24"/>
      <c r="N792" s="25"/>
      <c r="O792" s="26" t="str">
        <f aca="false">IF($G792="","",IFERROR(INDEX(Prestations!$F$5:$F$256,MATCH($G792,Prestations!$B$5:$B$256,0)),"?"))</f>
        <v/>
      </c>
      <c r="P792" s="26" t="str">
        <f aca="false">IF($O792="","",IF($O792="?","?",IFERROR(INDEX(Règles!$C$5:$C$17,MATCH($O792,Règles!$A$5:$A$17,0)),"?")))</f>
        <v/>
      </c>
      <c r="Q792" s="27" t="str">
        <f aca="false">IF($G792="","",IF(ISNUMBER($I792),$I792,IFERROR(IF(ISNUMBER(INDEX(Prestations!$E$5:$E$256,MATCH($G792,Prestations!$B$5:$B$256,0))),INDEX(Prestations!$E$5:$E$256,MATCH($G792,Prestations!$B$5:$B$256,0)),""),"")))</f>
        <v/>
      </c>
      <c r="R792" s="27" t="str">
        <f aca="false">IFERROR(IF(ISNUMBER($Q792),$Q792*IF($E792="",1,$E792),""),"")</f>
        <v/>
      </c>
      <c r="S792" s="28" t="str">
        <f aca="false">IFERROR(IF($P792="au nombre",IF(N(INDEX(Règles!$D$5:$D$17,MATCH($O792,Règles!$A$5:$A$17,0)))&gt;0,IF($E792="",1,$E792)/INDEX(Règles!$D$5:$D$17,MATCH($O792,Règles!$A$5:$A$17,0)),""),IF($P792="au prix",IF(AND(ISNUMBER($R792),N(INDEX(Règles!$E$5:$E$17,MATCH($O792,Règles!$A$5:$A$17,0)))&gt;0),$R792/INDEX(Règles!$E$5:$E$17,MATCH($O792,Règles!$A$5:$A$17,0)),""),IF(OR($P792="ne compte pas",$P792="absence"),0,""))),"")</f>
        <v/>
      </c>
      <c r="T792" s="26" t="n">
        <f aca="false">IF(AND(ISNUMBER($A792),$B792&lt;&gt;"",$G792&lt;&gt;"",$P792&lt;&gt;"absence"),1,0)</f>
        <v>0</v>
      </c>
      <c r="U792" s="26" t="n">
        <f aca="false">IF($T792=1,IF(COUNTIFS($B$2:$B792,$B792,$A$2:$A792,$A792,$T$2:$T792,1)=1,1,0),0)</f>
        <v>0</v>
      </c>
      <c r="V792" s="29" t="str">
        <f aca="false">IF(AND($A792="",$B792="",$G792=""),"",IF(NOT(ISNUMBER($A792)),"Date manquante ou non reconnue",IF($B792="","Technicien manquant",IF(COUNTIF(Production!$A$7:$A$21,$B792)=0,"Technicien absent de la liste (onglet Production)",IF($G792="","Code BPU manquant (colonne G)",IF($O792="?","Code BPU inconnu (onglet Prestations)",IF($P792="?","Catégorie inconnue (onglet Règles)",IF(AND($E792&lt;&gt;"",NOT(ISNUMBER($E792))),"Quantité non reconnue",IF(AND($P792="au prix",NOT(ISNUMBER($Q792))),"Prix sur devis à saisir (colonne I)",IF($S792="","Règle à compléter (onglet Règles)",""))))))))))</f>
        <v/>
      </c>
    </row>
    <row r="793" customFormat="false" ht="15" hidden="false" customHeight="false" outlineLevel="0" collapsed="false">
      <c r="A793" s="23"/>
      <c r="I793" s="24"/>
      <c r="J793" s="24"/>
      <c r="N793" s="25"/>
      <c r="O793" s="26" t="str">
        <f aca="false">IF($G793="","",IFERROR(INDEX(Prestations!$F$5:$F$256,MATCH($G793,Prestations!$B$5:$B$256,0)),"?"))</f>
        <v/>
      </c>
      <c r="P793" s="26" t="str">
        <f aca="false">IF($O793="","",IF($O793="?","?",IFERROR(INDEX(Règles!$C$5:$C$17,MATCH($O793,Règles!$A$5:$A$17,0)),"?")))</f>
        <v/>
      </c>
      <c r="Q793" s="27" t="str">
        <f aca="false">IF($G793="","",IF(ISNUMBER($I793),$I793,IFERROR(IF(ISNUMBER(INDEX(Prestations!$E$5:$E$256,MATCH($G793,Prestations!$B$5:$B$256,0))),INDEX(Prestations!$E$5:$E$256,MATCH($G793,Prestations!$B$5:$B$256,0)),""),"")))</f>
        <v/>
      </c>
      <c r="R793" s="27" t="str">
        <f aca="false">IFERROR(IF(ISNUMBER($Q793),$Q793*IF($E793="",1,$E793),""),"")</f>
        <v/>
      </c>
      <c r="S793" s="28" t="str">
        <f aca="false">IFERROR(IF($P793="au nombre",IF(N(INDEX(Règles!$D$5:$D$17,MATCH($O793,Règles!$A$5:$A$17,0)))&gt;0,IF($E793="",1,$E793)/INDEX(Règles!$D$5:$D$17,MATCH($O793,Règles!$A$5:$A$17,0)),""),IF($P793="au prix",IF(AND(ISNUMBER($R793),N(INDEX(Règles!$E$5:$E$17,MATCH($O793,Règles!$A$5:$A$17,0)))&gt;0),$R793/INDEX(Règles!$E$5:$E$17,MATCH($O793,Règles!$A$5:$A$17,0)),""),IF(OR($P793="ne compte pas",$P793="absence"),0,""))),"")</f>
        <v/>
      </c>
      <c r="T793" s="26" t="n">
        <f aca="false">IF(AND(ISNUMBER($A793),$B793&lt;&gt;"",$G793&lt;&gt;"",$P793&lt;&gt;"absence"),1,0)</f>
        <v>0</v>
      </c>
      <c r="U793" s="26" t="n">
        <f aca="false">IF($T793=1,IF(COUNTIFS($B$2:$B793,$B793,$A$2:$A793,$A793,$T$2:$T793,1)=1,1,0),0)</f>
        <v>0</v>
      </c>
      <c r="V793" s="29" t="str">
        <f aca="false">IF(AND($A793="",$B793="",$G793=""),"",IF(NOT(ISNUMBER($A793)),"Date manquante ou non reconnue",IF($B793="","Technicien manquant",IF(COUNTIF(Production!$A$7:$A$21,$B793)=0,"Technicien absent de la liste (onglet Production)",IF($G793="","Code BPU manquant (colonne G)",IF($O793="?","Code BPU inconnu (onglet Prestations)",IF($P793="?","Catégorie inconnue (onglet Règles)",IF(AND($E793&lt;&gt;"",NOT(ISNUMBER($E793))),"Quantité non reconnue",IF(AND($P793="au prix",NOT(ISNUMBER($Q793))),"Prix sur devis à saisir (colonne I)",IF($S793="","Règle à compléter (onglet Règles)",""))))))))))</f>
        <v/>
      </c>
    </row>
    <row r="794" customFormat="false" ht="15" hidden="false" customHeight="false" outlineLevel="0" collapsed="false">
      <c r="A794" s="23"/>
      <c r="I794" s="24"/>
      <c r="J794" s="24"/>
      <c r="N794" s="25"/>
      <c r="O794" s="26" t="str">
        <f aca="false">IF($G794="","",IFERROR(INDEX(Prestations!$F$5:$F$256,MATCH($G794,Prestations!$B$5:$B$256,0)),"?"))</f>
        <v/>
      </c>
      <c r="P794" s="26" t="str">
        <f aca="false">IF($O794="","",IF($O794="?","?",IFERROR(INDEX(Règles!$C$5:$C$17,MATCH($O794,Règles!$A$5:$A$17,0)),"?")))</f>
        <v/>
      </c>
      <c r="Q794" s="27" t="str">
        <f aca="false">IF($G794="","",IF(ISNUMBER($I794),$I794,IFERROR(IF(ISNUMBER(INDEX(Prestations!$E$5:$E$256,MATCH($G794,Prestations!$B$5:$B$256,0))),INDEX(Prestations!$E$5:$E$256,MATCH($G794,Prestations!$B$5:$B$256,0)),""),"")))</f>
        <v/>
      </c>
      <c r="R794" s="27" t="str">
        <f aca="false">IFERROR(IF(ISNUMBER($Q794),$Q794*IF($E794="",1,$E794),""),"")</f>
        <v/>
      </c>
      <c r="S794" s="28" t="str">
        <f aca="false">IFERROR(IF($P794="au nombre",IF(N(INDEX(Règles!$D$5:$D$17,MATCH($O794,Règles!$A$5:$A$17,0)))&gt;0,IF($E794="",1,$E794)/INDEX(Règles!$D$5:$D$17,MATCH($O794,Règles!$A$5:$A$17,0)),""),IF($P794="au prix",IF(AND(ISNUMBER($R794),N(INDEX(Règles!$E$5:$E$17,MATCH($O794,Règles!$A$5:$A$17,0)))&gt;0),$R794/INDEX(Règles!$E$5:$E$17,MATCH($O794,Règles!$A$5:$A$17,0)),""),IF(OR($P794="ne compte pas",$P794="absence"),0,""))),"")</f>
        <v/>
      </c>
      <c r="T794" s="26" t="n">
        <f aca="false">IF(AND(ISNUMBER($A794),$B794&lt;&gt;"",$G794&lt;&gt;"",$P794&lt;&gt;"absence"),1,0)</f>
        <v>0</v>
      </c>
      <c r="U794" s="26" t="n">
        <f aca="false">IF($T794=1,IF(COUNTIFS($B$2:$B794,$B794,$A$2:$A794,$A794,$T$2:$T794,1)=1,1,0),0)</f>
        <v>0</v>
      </c>
      <c r="V794" s="29" t="str">
        <f aca="false">IF(AND($A794="",$B794="",$G794=""),"",IF(NOT(ISNUMBER($A794)),"Date manquante ou non reconnue",IF($B794="","Technicien manquant",IF(COUNTIF(Production!$A$7:$A$21,$B794)=0,"Technicien absent de la liste (onglet Production)",IF($G794="","Code BPU manquant (colonne G)",IF($O794="?","Code BPU inconnu (onglet Prestations)",IF($P794="?","Catégorie inconnue (onglet Règles)",IF(AND($E794&lt;&gt;"",NOT(ISNUMBER($E794))),"Quantité non reconnue",IF(AND($P794="au prix",NOT(ISNUMBER($Q794))),"Prix sur devis à saisir (colonne I)",IF($S794="","Règle à compléter (onglet Règles)",""))))))))))</f>
        <v/>
      </c>
    </row>
    <row r="795" customFormat="false" ht="15" hidden="false" customHeight="false" outlineLevel="0" collapsed="false">
      <c r="A795" s="23"/>
      <c r="I795" s="24"/>
      <c r="J795" s="24"/>
      <c r="N795" s="25"/>
      <c r="O795" s="26" t="str">
        <f aca="false">IF($G795="","",IFERROR(INDEX(Prestations!$F$5:$F$256,MATCH($G795,Prestations!$B$5:$B$256,0)),"?"))</f>
        <v/>
      </c>
      <c r="P795" s="26" t="str">
        <f aca="false">IF($O795="","",IF($O795="?","?",IFERROR(INDEX(Règles!$C$5:$C$17,MATCH($O795,Règles!$A$5:$A$17,0)),"?")))</f>
        <v/>
      </c>
      <c r="Q795" s="27" t="str">
        <f aca="false">IF($G795="","",IF(ISNUMBER($I795),$I795,IFERROR(IF(ISNUMBER(INDEX(Prestations!$E$5:$E$256,MATCH($G795,Prestations!$B$5:$B$256,0))),INDEX(Prestations!$E$5:$E$256,MATCH($G795,Prestations!$B$5:$B$256,0)),""),"")))</f>
        <v/>
      </c>
      <c r="R795" s="27" t="str">
        <f aca="false">IFERROR(IF(ISNUMBER($Q795),$Q795*IF($E795="",1,$E795),""),"")</f>
        <v/>
      </c>
      <c r="S795" s="28" t="str">
        <f aca="false">IFERROR(IF($P795="au nombre",IF(N(INDEX(Règles!$D$5:$D$17,MATCH($O795,Règles!$A$5:$A$17,0)))&gt;0,IF($E795="",1,$E795)/INDEX(Règles!$D$5:$D$17,MATCH($O795,Règles!$A$5:$A$17,0)),""),IF($P795="au prix",IF(AND(ISNUMBER($R795),N(INDEX(Règles!$E$5:$E$17,MATCH($O795,Règles!$A$5:$A$17,0)))&gt;0),$R795/INDEX(Règles!$E$5:$E$17,MATCH($O795,Règles!$A$5:$A$17,0)),""),IF(OR($P795="ne compte pas",$P795="absence"),0,""))),"")</f>
        <v/>
      </c>
      <c r="T795" s="26" t="n">
        <f aca="false">IF(AND(ISNUMBER($A795),$B795&lt;&gt;"",$G795&lt;&gt;"",$P795&lt;&gt;"absence"),1,0)</f>
        <v>0</v>
      </c>
      <c r="U795" s="26" t="n">
        <f aca="false">IF($T795=1,IF(COUNTIFS($B$2:$B795,$B795,$A$2:$A795,$A795,$T$2:$T795,1)=1,1,0),0)</f>
        <v>0</v>
      </c>
      <c r="V795" s="29" t="str">
        <f aca="false">IF(AND($A795="",$B795="",$G795=""),"",IF(NOT(ISNUMBER($A795)),"Date manquante ou non reconnue",IF($B795="","Technicien manquant",IF(COUNTIF(Production!$A$7:$A$21,$B795)=0,"Technicien absent de la liste (onglet Production)",IF($G795="","Code BPU manquant (colonne G)",IF($O795="?","Code BPU inconnu (onglet Prestations)",IF($P795="?","Catégorie inconnue (onglet Règles)",IF(AND($E795&lt;&gt;"",NOT(ISNUMBER($E795))),"Quantité non reconnue",IF(AND($P795="au prix",NOT(ISNUMBER($Q795))),"Prix sur devis à saisir (colonne I)",IF($S795="","Règle à compléter (onglet Règles)",""))))))))))</f>
        <v/>
      </c>
    </row>
    <row r="796" customFormat="false" ht="15" hidden="false" customHeight="false" outlineLevel="0" collapsed="false">
      <c r="A796" s="23"/>
      <c r="I796" s="24"/>
      <c r="J796" s="24"/>
      <c r="N796" s="25"/>
      <c r="O796" s="26" t="str">
        <f aca="false">IF($G796="","",IFERROR(INDEX(Prestations!$F$5:$F$256,MATCH($G796,Prestations!$B$5:$B$256,0)),"?"))</f>
        <v/>
      </c>
      <c r="P796" s="26" t="str">
        <f aca="false">IF($O796="","",IF($O796="?","?",IFERROR(INDEX(Règles!$C$5:$C$17,MATCH($O796,Règles!$A$5:$A$17,0)),"?")))</f>
        <v/>
      </c>
      <c r="Q796" s="27" t="str">
        <f aca="false">IF($G796="","",IF(ISNUMBER($I796),$I796,IFERROR(IF(ISNUMBER(INDEX(Prestations!$E$5:$E$256,MATCH($G796,Prestations!$B$5:$B$256,0))),INDEX(Prestations!$E$5:$E$256,MATCH($G796,Prestations!$B$5:$B$256,0)),""),"")))</f>
        <v/>
      </c>
      <c r="R796" s="27" t="str">
        <f aca="false">IFERROR(IF(ISNUMBER($Q796),$Q796*IF($E796="",1,$E796),""),"")</f>
        <v/>
      </c>
      <c r="S796" s="28" t="str">
        <f aca="false">IFERROR(IF($P796="au nombre",IF(N(INDEX(Règles!$D$5:$D$17,MATCH($O796,Règles!$A$5:$A$17,0)))&gt;0,IF($E796="",1,$E796)/INDEX(Règles!$D$5:$D$17,MATCH($O796,Règles!$A$5:$A$17,0)),""),IF($P796="au prix",IF(AND(ISNUMBER($R796),N(INDEX(Règles!$E$5:$E$17,MATCH($O796,Règles!$A$5:$A$17,0)))&gt;0),$R796/INDEX(Règles!$E$5:$E$17,MATCH($O796,Règles!$A$5:$A$17,0)),""),IF(OR($P796="ne compte pas",$P796="absence"),0,""))),"")</f>
        <v/>
      </c>
      <c r="T796" s="26" t="n">
        <f aca="false">IF(AND(ISNUMBER($A796),$B796&lt;&gt;"",$G796&lt;&gt;"",$P796&lt;&gt;"absence"),1,0)</f>
        <v>0</v>
      </c>
      <c r="U796" s="26" t="n">
        <f aca="false">IF($T796=1,IF(COUNTIFS($B$2:$B796,$B796,$A$2:$A796,$A796,$T$2:$T796,1)=1,1,0),0)</f>
        <v>0</v>
      </c>
      <c r="V796" s="29" t="str">
        <f aca="false">IF(AND($A796="",$B796="",$G796=""),"",IF(NOT(ISNUMBER($A796)),"Date manquante ou non reconnue",IF($B796="","Technicien manquant",IF(COUNTIF(Production!$A$7:$A$21,$B796)=0,"Technicien absent de la liste (onglet Production)",IF($G796="","Code BPU manquant (colonne G)",IF($O796="?","Code BPU inconnu (onglet Prestations)",IF($P796="?","Catégorie inconnue (onglet Règles)",IF(AND($E796&lt;&gt;"",NOT(ISNUMBER($E796))),"Quantité non reconnue",IF(AND($P796="au prix",NOT(ISNUMBER($Q796))),"Prix sur devis à saisir (colonne I)",IF($S796="","Règle à compléter (onglet Règles)",""))))))))))</f>
        <v/>
      </c>
    </row>
    <row r="797" customFormat="false" ht="15" hidden="false" customHeight="false" outlineLevel="0" collapsed="false">
      <c r="A797" s="23"/>
      <c r="I797" s="24"/>
      <c r="J797" s="24"/>
      <c r="N797" s="25"/>
      <c r="O797" s="26" t="str">
        <f aca="false">IF($G797="","",IFERROR(INDEX(Prestations!$F$5:$F$256,MATCH($G797,Prestations!$B$5:$B$256,0)),"?"))</f>
        <v/>
      </c>
      <c r="P797" s="26" t="str">
        <f aca="false">IF($O797="","",IF($O797="?","?",IFERROR(INDEX(Règles!$C$5:$C$17,MATCH($O797,Règles!$A$5:$A$17,0)),"?")))</f>
        <v/>
      </c>
      <c r="Q797" s="27" t="str">
        <f aca="false">IF($G797="","",IF(ISNUMBER($I797),$I797,IFERROR(IF(ISNUMBER(INDEX(Prestations!$E$5:$E$256,MATCH($G797,Prestations!$B$5:$B$256,0))),INDEX(Prestations!$E$5:$E$256,MATCH($G797,Prestations!$B$5:$B$256,0)),""),"")))</f>
        <v/>
      </c>
      <c r="R797" s="27" t="str">
        <f aca="false">IFERROR(IF(ISNUMBER($Q797),$Q797*IF($E797="",1,$E797),""),"")</f>
        <v/>
      </c>
      <c r="S797" s="28" t="str">
        <f aca="false">IFERROR(IF($P797="au nombre",IF(N(INDEX(Règles!$D$5:$D$17,MATCH($O797,Règles!$A$5:$A$17,0)))&gt;0,IF($E797="",1,$E797)/INDEX(Règles!$D$5:$D$17,MATCH($O797,Règles!$A$5:$A$17,0)),""),IF($P797="au prix",IF(AND(ISNUMBER($R797),N(INDEX(Règles!$E$5:$E$17,MATCH($O797,Règles!$A$5:$A$17,0)))&gt;0),$R797/INDEX(Règles!$E$5:$E$17,MATCH($O797,Règles!$A$5:$A$17,0)),""),IF(OR($P797="ne compte pas",$P797="absence"),0,""))),"")</f>
        <v/>
      </c>
      <c r="T797" s="26" t="n">
        <f aca="false">IF(AND(ISNUMBER($A797),$B797&lt;&gt;"",$G797&lt;&gt;"",$P797&lt;&gt;"absence"),1,0)</f>
        <v>0</v>
      </c>
      <c r="U797" s="26" t="n">
        <f aca="false">IF($T797=1,IF(COUNTIFS($B$2:$B797,$B797,$A$2:$A797,$A797,$T$2:$T797,1)=1,1,0),0)</f>
        <v>0</v>
      </c>
      <c r="V797" s="29" t="str">
        <f aca="false">IF(AND($A797="",$B797="",$G797=""),"",IF(NOT(ISNUMBER($A797)),"Date manquante ou non reconnue",IF($B797="","Technicien manquant",IF(COUNTIF(Production!$A$7:$A$21,$B797)=0,"Technicien absent de la liste (onglet Production)",IF($G797="","Code BPU manquant (colonne G)",IF($O797="?","Code BPU inconnu (onglet Prestations)",IF($P797="?","Catégorie inconnue (onglet Règles)",IF(AND($E797&lt;&gt;"",NOT(ISNUMBER($E797))),"Quantité non reconnue",IF(AND($P797="au prix",NOT(ISNUMBER($Q797))),"Prix sur devis à saisir (colonne I)",IF($S797="","Règle à compléter (onglet Règles)",""))))))))))</f>
        <v/>
      </c>
    </row>
    <row r="798" customFormat="false" ht="15" hidden="false" customHeight="false" outlineLevel="0" collapsed="false">
      <c r="A798" s="23"/>
      <c r="I798" s="24"/>
      <c r="J798" s="24"/>
      <c r="N798" s="25"/>
      <c r="O798" s="26" t="str">
        <f aca="false">IF($G798="","",IFERROR(INDEX(Prestations!$F$5:$F$256,MATCH($G798,Prestations!$B$5:$B$256,0)),"?"))</f>
        <v/>
      </c>
      <c r="P798" s="26" t="str">
        <f aca="false">IF($O798="","",IF($O798="?","?",IFERROR(INDEX(Règles!$C$5:$C$17,MATCH($O798,Règles!$A$5:$A$17,0)),"?")))</f>
        <v/>
      </c>
      <c r="Q798" s="27" t="str">
        <f aca="false">IF($G798="","",IF(ISNUMBER($I798),$I798,IFERROR(IF(ISNUMBER(INDEX(Prestations!$E$5:$E$256,MATCH($G798,Prestations!$B$5:$B$256,0))),INDEX(Prestations!$E$5:$E$256,MATCH($G798,Prestations!$B$5:$B$256,0)),""),"")))</f>
        <v/>
      </c>
      <c r="R798" s="27" t="str">
        <f aca="false">IFERROR(IF(ISNUMBER($Q798),$Q798*IF($E798="",1,$E798),""),"")</f>
        <v/>
      </c>
      <c r="S798" s="28" t="str">
        <f aca="false">IFERROR(IF($P798="au nombre",IF(N(INDEX(Règles!$D$5:$D$17,MATCH($O798,Règles!$A$5:$A$17,0)))&gt;0,IF($E798="",1,$E798)/INDEX(Règles!$D$5:$D$17,MATCH($O798,Règles!$A$5:$A$17,0)),""),IF($P798="au prix",IF(AND(ISNUMBER($R798),N(INDEX(Règles!$E$5:$E$17,MATCH($O798,Règles!$A$5:$A$17,0)))&gt;0),$R798/INDEX(Règles!$E$5:$E$17,MATCH($O798,Règles!$A$5:$A$17,0)),""),IF(OR($P798="ne compte pas",$P798="absence"),0,""))),"")</f>
        <v/>
      </c>
      <c r="T798" s="26" t="n">
        <f aca="false">IF(AND(ISNUMBER($A798),$B798&lt;&gt;"",$G798&lt;&gt;"",$P798&lt;&gt;"absence"),1,0)</f>
        <v>0</v>
      </c>
      <c r="U798" s="26" t="n">
        <f aca="false">IF($T798=1,IF(COUNTIFS($B$2:$B798,$B798,$A$2:$A798,$A798,$T$2:$T798,1)=1,1,0),0)</f>
        <v>0</v>
      </c>
      <c r="V798" s="29" t="str">
        <f aca="false">IF(AND($A798="",$B798="",$G798=""),"",IF(NOT(ISNUMBER($A798)),"Date manquante ou non reconnue",IF($B798="","Technicien manquant",IF(COUNTIF(Production!$A$7:$A$21,$B798)=0,"Technicien absent de la liste (onglet Production)",IF($G798="","Code BPU manquant (colonne G)",IF($O798="?","Code BPU inconnu (onglet Prestations)",IF($P798="?","Catégorie inconnue (onglet Règles)",IF(AND($E798&lt;&gt;"",NOT(ISNUMBER($E798))),"Quantité non reconnue",IF(AND($P798="au prix",NOT(ISNUMBER($Q798))),"Prix sur devis à saisir (colonne I)",IF($S798="","Règle à compléter (onglet Règles)",""))))))))))</f>
        <v/>
      </c>
    </row>
    <row r="799" customFormat="false" ht="15" hidden="false" customHeight="false" outlineLevel="0" collapsed="false">
      <c r="A799" s="23"/>
      <c r="I799" s="24"/>
      <c r="J799" s="24"/>
      <c r="N799" s="25"/>
      <c r="O799" s="26" t="str">
        <f aca="false">IF($G799="","",IFERROR(INDEX(Prestations!$F$5:$F$256,MATCH($G799,Prestations!$B$5:$B$256,0)),"?"))</f>
        <v/>
      </c>
      <c r="P799" s="26" t="str">
        <f aca="false">IF($O799="","",IF($O799="?","?",IFERROR(INDEX(Règles!$C$5:$C$17,MATCH($O799,Règles!$A$5:$A$17,0)),"?")))</f>
        <v/>
      </c>
      <c r="Q799" s="27" t="str">
        <f aca="false">IF($G799="","",IF(ISNUMBER($I799),$I799,IFERROR(IF(ISNUMBER(INDEX(Prestations!$E$5:$E$256,MATCH($G799,Prestations!$B$5:$B$256,0))),INDEX(Prestations!$E$5:$E$256,MATCH($G799,Prestations!$B$5:$B$256,0)),""),"")))</f>
        <v/>
      </c>
      <c r="R799" s="27" t="str">
        <f aca="false">IFERROR(IF(ISNUMBER($Q799),$Q799*IF($E799="",1,$E799),""),"")</f>
        <v/>
      </c>
      <c r="S799" s="28" t="str">
        <f aca="false">IFERROR(IF($P799="au nombre",IF(N(INDEX(Règles!$D$5:$D$17,MATCH($O799,Règles!$A$5:$A$17,0)))&gt;0,IF($E799="",1,$E799)/INDEX(Règles!$D$5:$D$17,MATCH($O799,Règles!$A$5:$A$17,0)),""),IF($P799="au prix",IF(AND(ISNUMBER($R799),N(INDEX(Règles!$E$5:$E$17,MATCH($O799,Règles!$A$5:$A$17,0)))&gt;0),$R799/INDEX(Règles!$E$5:$E$17,MATCH($O799,Règles!$A$5:$A$17,0)),""),IF(OR($P799="ne compte pas",$P799="absence"),0,""))),"")</f>
        <v/>
      </c>
      <c r="T799" s="26" t="n">
        <f aca="false">IF(AND(ISNUMBER($A799),$B799&lt;&gt;"",$G799&lt;&gt;"",$P799&lt;&gt;"absence"),1,0)</f>
        <v>0</v>
      </c>
      <c r="U799" s="26" t="n">
        <f aca="false">IF($T799=1,IF(COUNTIFS($B$2:$B799,$B799,$A$2:$A799,$A799,$T$2:$T799,1)=1,1,0),0)</f>
        <v>0</v>
      </c>
      <c r="V799" s="29" t="str">
        <f aca="false">IF(AND($A799="",$B799="",$G799=""),"",IF(NOT(ISNUMBER($A799)),"Date manquante ou non reconnue",IF($B799="","Technicien manquant",IF(COUNTIF(Production!$A$7:$A$21,$B799)=0,"Technicien absent de la liste (onglet Production)",IF($G799="","Code BPU manquant (colonne G)",IF($O799="?","Code BPU inconnu (onglet Prestations)",IF($P799="?","Catégorie inconnue (onglet Règles)",IF(AND($E799&lt;&gt;"",NOT(ISNUMBER($E799))),"Quantité non reconnue",IF(AND($P799="au prix",NOT(ISNUMBER($Q799))),"Prix sur devis à saisir (colonne I)",IF($S799="","Règle à compléter (onglet Règles)",""))))))))))</f>
        <v/>
      </c>
    </row>
    <row r="800" customFormat="false" ht="15" hidden="false" customHeight="false" outlineLevel="0" collapsed="false">
      <c r="A800" s="23"/>
      <c r="I800" s="24"/>
      <c r="J800" s="24"/>
      <c r="N800" s="25"/>
      <c r="O800" s="26" t="str">
        <f aca="false">IF($G800="","",IFERROR(INDEX(Prestations!$F$5:$F$256,MATCH($G800,Prestations!$B$5:$B$256,0)),"?"))</f>
        <v/>
      </c>
      <c r="P800" s="26" t="str">
        <f aca="false">IF($O800="","",IF($O800="?","?",IFERROR(INDEX(Règles!$C$5:$C$17,MATCH($O800,Règles!$A$5:$A$17,0)),"?")))</f>
        <v/>
      </c>
      <c r="Q800" s="27" t="str">
        <f aca="false">IF($G800="","",IF(ISNUMBER($I800),$I800,IFERROR(IF(ISNUMBER(INDEX(Prestations!$E$5:$E$256,MATCH($G800,Prestations!$B$5:$B$256,0))),INDEX(Prestations!$E$5:$E$256,MATCH($G800,Prestations!$B$5:$B$256,0)),""),"")))</f>
        <v/>
      </c>
      <c r="R800" s="27" t="str">
        <f aca="false">IFERROR(IF(ISNUMBER($Q800),$Q800*IF($E800="",1,$E800),""),"")</f>
        <v/>
      </c>
      <c r="S800" s="28" t="str">
        <f aca="false">IFERROR(IF($P800="au nombre",IF(N(INDEX(Règles!$D$5:$D$17,MATCH($O800,Règles!$A$5:$A$17,0)))&gt;0,IF($E800="",1,$E800)/INDEX(Règles!$D$5:$D$17,MATCH($O800,Règles!$A$5:$A$17,0)),""),IF($P800="au prix",IF(AND(ISNUMBER($R800),N(INDEX(Règles!$E$5:$E$17,MATCH($O800,Règles!$A$5:$A$17,0)))&gt;0),$R800/INDEX(Règles!$E$5:$E$17,MATCH($O800,Règles!$A$5:$A$17,0)),""),IF(OR($P800="ne compte pas",$P800="absence"),0,""))),"")</f>
        <v/>
      </c>
      <c r="T800" s="26" t="n">
        <f aca="false">IF(AND(ISNUMBER($A800),$B800&lt;&gt;"",$G800&lt;&gt;"",$P800&lt;&gt;"absence"),1,0)</f>
        <v>0</v>
      </c>
      <c r="U800" s="26" t="n">
        <f aca="false">IF($T800=1,IF(COUNTIFS($B$2:$B800,$B800,$A$2:$A800,$A800,$T$2:$T800,1)=1,1,0),0)</f>
        <v>0</v>
      </c>
      <c r="V800" s="29" t="str">
        <f aca="false">IF(AND($A800="",$B800="",$G800=""),"",IF(NOT(ISNUMBER($A800)),"Date manquante ou non reconnue",IF($B800="","Technicien manquant",IF(COUNTIF(Production!$A$7:$A$21,$B800)=0,"Technicien absent de la liste (onglet Production)",IF($G800="","Code BPU manquant (colonne G)",IF($O800="?","Code BPU inconnu (onglet Prestations)",IF($P800="?","Catégorie inconnue (onglet Règles)",IF(AND($E800&lt;&gt;"",NOT(ISNUMBER($E800))),"Quantité non reconnue",IF(AND($P800="au prix",NOT(ISNUMBER($Q800))),"Prix sur devis à saisir (colonne I)",IF($S800="","Règle à compléter (onglet Règles)",""))))))))))</f>
        <v/>
      </c>
    </row>
    <row r="801" customFormat="false" ht="15" hidden="false" customHeight="false" outlineLevel="0" collapsed="false">
      <c r="A801" s="23"/>
      <c r="I801" s="24"/>
      <c r="J801" s="24"/>
      <c r="N801" s="25"/>
      <c r="O801" s="26" t="str">
        <f aca="false">IF($G801="","",IFERROR(INDEX(Prestations!$F$5:$F$256,MATCH($G801,Prestations!$B$5:$B$256,0)),"?"))</f>
        <v/>
      </c>
      <c r="P801" s="26" t="str">
        <f aca="false">IF($O801="","",IF($O801="?","?",IFERROR(INDEX(Règles!$C$5:$C$17,MATCH($O801,Règles!$A$5:$A$17,0)),"?")))</f>
        <v/>
      </c>
      <c r="Q801" s="27" t="str">
        <f aca="false">IF($G801="","",IF(ISNUMBER($I801),$I801,IFERROR(IF(ISNUMBER(INDEX(Prestations!$E$5:$E$256,MATCH($G801,Prestations!$B$5:$B$256,0))),INDEX(Prestations!$E$5:$E$256,MATCH($G801,Prestations!$B$5:$B$256,0)),""),"")))</f>
        <v/>
      </c>
      <c r="R801" s="27" t="str">
        <f aca="false">IFERROR(IF(ISNUMBER($Q801),$Q801*IF($E801="",1,$E801),""),"")</f>
        <v/>
      </c>
      <c r="S801" s="28" t="str">
        <f aca="false">IFERROR(IF($P801="au nombre",IF(N(INDEX(Règles!$D$5:$D$17,MATCH($O801,Règles!$A$5:$A$17,0)))&gt;0,IF($E801="",1,$E801)/INDEX(Règles!$D$5:$D$17,MATCH($O801,Règles!$A$5:$A$17,0)),""),IF($P801="au prix",IF(AND(ISNUMBER($R801),N(INDEX(Règles!$E$5:$E$17,MATCH($O801,Règles!$A$5:$A$17,0)))&gt;0),$R801/INDEX(Règles!$E$5:$E$17,MATCH($O801,Règles!$A$5:$A$17,0)),""),IF(OR($P801="ne compte pas",$P801="absence"),0,""))),"")</f>
        <v/>
      </c>
      <c r="T801" s="26" t="n">
        <f aca="false">IF(AND(ISNUMBER($A801),$B801&lt;&gt;"",$G801&lt;&gt;"",$P801&lt;&gt;"absence"),1,0)</f>
        <v>0</v>
      </c>
      <c r="U801" s="26" t="n">
        <f aca="false">IF($T801=1,IF(COUNTIFS($B$2:$B801,$B801,$A$2:$A801,$A801,$T$2:$T801,1)=1,1,0),0)</f>
        <v>0</v>
      </c>
      <c r="V801" s="29" t="str">
        <f aca="false">IF(AND($A801="",$B801="",$G801=""),"",IF(NOT(ISNUMBER($A801)),"Date manquante ou non reconnue",IF($B801="","Technicien manquant",IF(COUNTIF(Production!$A$7:$A$21,$B801)=0,"Technicien absent de la liste (onglet Production)",IF($G801="","Code BPU manquant (colonne G)",IF($O801="?","Code BPU inconnu (onglet Prestations)",IF($P801="?","Catégorie inconnue (onglet Règles)",IF(AND($E801&lt;&gt;"",NOT(ISNUMBER($E801))),"Quantité non reconnue",IF(AND($P801="au prix",NOT(ISNUMBER($Q801))),"Prix sur devis à saisir (colonne I)",IF($S801="","Règle à compléter (onglet Règles)",""))))))))))</f>
        <v/>
      </c>
    </row>
    <row r="802" customFormat="false" ht="15" hidden="false" customHeight="false" outlineLevel="0" collapsed="false">
      <c r="A802" s="23"/>
      <c r="I802" s="24"/>
      <c r="J802" s="24"/>
      <c r="N802" s="25"/>
      <c r="O802" s="26" t="str">
        <f aca="false">IF($G802="","",IFERROR(INDEX(Prestations!$F$5:$F$256,MATCH($G802,Prestations!$B$5:$B$256,0)),"?"))</f>
        <v/>
      </c>
      <c r="P802" s="26" t="str">
        <f aca="false">IF($O802="","",IF($O802="?","?",IFERROR(INDEX(Règles!$C$5:$C$17,MATCH($O802,Règles!$A$5:$A$17,0)),"?")))</f>
        <v/>
      </c>
      <c r="Q802" s="27" t="str">
        <f aca="false">IF($G802="","",IF(ISNUMBER($I802),$I802,IFERROR(IF(ISNUMBER(INDEX(Prestations!$E$5:$E$256,MATCH($G802,Prestations!$B$5:$B$256,0))),INDEX(Prestations!$E$5:$E$256,MATCH($G802,Prestations!$B$5:$B$256,0)),""),"")))</f>
        <v/>
      </c>
      <c r="R802" s="27" t="str">
        <f aca="false">IFERROR(IF(ISNUMBER($Q802),$Q802*IF($E802="",1,$E802),""),"")</f>
        <v/>
      </c>
      <c r="S802" s="28" t="str">
        <f aca="false">IFERROR(IF($P802="au nombre",IF(N(INDEX(Règles!$D$5:$D$17,MATCH($O802,Règles!$A$5:$A$17,0)))&gt;0,IF($E802="",1,$E802)/INDEX(Règles!$D$5:$D$17,MATCH($O802,Règles!$A$5:$A$17,0)),""),IF($P802="au prix",IF(AND(ISNUMBER($R802),N(INDEX(Règles!$E$5:$E$17,MATCH($O802,Règles!$A$5:$A$17,0)))&gt;0),$R802/INDEX(Règles!$E$5:$E$17,MATCH($O802,Règles!$A$5:$A$17,0)),""),IF(OR($P802="ne compte pas",$P802="absence"),0,""))),"")</f>
        <v/>
      </c>
      <c r="T802" s="26" t="n">
        <f aca="false">IF(AND(ISNUMBER($A802),$B802&lt;&gt;"",$G802&lt;&gt;"",$P802&lt;&gt;"absence"),1,0)</f>
        <v>0</v>
      </c>
      <c r="U802" s="26" t="n">
        <f aca="false">IF($T802=1,IF(COUNTIFS($B$2:$B802,$B802,$A$2:$A802,$A802,$T$2:$T802,1)=1,1,0),0)</f>
        <v>0</v>
      </c>
      <c r="V802" s="29" t="str">
        <f aca="false">IF(AND($A802="",$B802="",$G802=""),"",IF(NOT(ISNUMBER($A802)),"Date manquante ou non reconnue",IF($B802="","Technicien manquant",IF(COUNTIF(Production!$A$7:$A$21,$B802)=0,"Technicien absent de la liste (onglet Production)",IF($G802="","Code BPU manquant (colonne G)",IF($O802="?","Code BPU inconnu (onglet Prestations)",IF($P802="?","Catégorie inconnue (onglet Règles)",IF(AND($E802&lt;&gt;"",NOT(ISNUMBER($E802))),"Quantité non reconnue",IF(AND($P802="au prix",NOT(ISNUMBER($Q802))),"Prix sur devis à saisir (colonne I)",IF($S802="","Règle à compléter (onglet Règles)",""))))))))))</f>
        <v/>
      </c>
    </row>
    <row r="803" customFormat="false" ht="15" hidden="false" customHeight="false" outlineLevel="0" collapsed="false">
      <c r="A803" s="23"/>
      <c r="I803" s="24"/>
      <c r="J803" s="24"/>
      <c r="N803" s="25"/>
      <c r="O803" s="26" t="str">
        <f aca="false">IF($G803="","",IFERROR(INDEX(Prestations!$F$5:$F$256,MATCH($G803,Prestations!$B$5:$B$256,0)),"?"))</f>
        <v/>
      </c>
      <c r="P803" s="26" t="str">
        <f aca="false">IF($O803="","",IF($O803="?","?",IFERROR(INDEX(Règles!$C$5:$C$17,MATCH($O803,Règles!$A$5:$A$17,0)),"?")))</f>
        <v/>
      </c>
      <c r="Q803" s="27" t="str">
        <f aca="false">IF($G803="","",IF(ISNUMBER($I803),$I803,IFERROR(IF(ISNUMBER(INDEX(Prestations!$E$5:$E$256,MATCH($G803,Prestations!$B$5:$B$256,0))),INDEX(Prestations!$E$5:$E$256,MATCH($G803,Prestations!$B$5:$B$256,0)),""),"")))</f>
        <v/>
      </c>
      <c r="R803" s="27" t="str">
        <f aca="false">IFERROR(IF(ISNUMBER($Q803),$Q803*IF($E803="",1,$E803),""),"")</f>
        <v/>
      </c>
      <c r="S803" s="28" t="str">
        <f aca="false">IFERROR(IF($P803="au nombre",IF(N(INDEX(Règles!$D$5:$D$17,MATCH($O803,Règles!$A$5:$A$17,0)))&gt;0,IF($E803="",1,$E803)/INDEX(Règles!$D$5:$D$17,MATCH($O803,Règles!$A$5:$A$17,0)),""),IF($P803="au prix",IF(AND(ISNUMBER($R803),N(INDEX(Règles!$E$5:$E$17,MATCH($O803,Règles!$A$5:$A$17,0)))&gt;0),$R803/INDEX(Règles!$E$5:$E$17,MATCH($O803,Règles!$A$5:$A$17,0)),""),IF(OR($P803="ne compte pas",$P803="absence"),0,""))),"")</f>
        <v/>
      </c>
      <c r="T803" s="26" t="n">
        <f aca="false">IF(AND(ISNUMBER($A803),$B803&lt;&gt;"",$G803&lt;&gt;"",$P803&lt;&gt;"absence"),1,0)</f>
        <v>0</v>
      </c>
      <c r="U803" s="26" t="n">
        <f aca="false">IF($T803=1,IF(COUNTIFS($B$2:$B803,$B803,$A$2:$A803,$A803,$T$2:$T803,1)=1,1,0),0)</f>
        <v>0</v>
      </c>
      <c r="V803" s="29" t="str">
        <f aca="false">IF(AND($A803="",$B803="",$G803=""),"",IF(NOT(ISNUMBER($A803)),"Date manquante ou non reconnue",IF($B803="","Technicien manquant",IF(COUNTIF(Production!$A$7:$A$21,$B803)=0,"Technicien absent de la liste (onglet Production)",IF($G803="","Code BPU manquant (colonne G)",IF($O803="?","Code BPU inconnu (onglet Prestations)",IF($P803="?","Catégorie inconnue (onglet Règles)",IF(AND($E803&lt;&gt;"",NOT(ISNUMBER($E803))),"Quantité non reconnue",IF(AND($P803="au prix",NOT(ISNUMBER($Q803))),"Prix sur devis à saisir (colonne I)",IF($S803="","Règle à compléter (onglet Règles)",""))))))))))</f>
        <v/>
      </c>
    </row>
    <row r="804" customFormat="false" ht="15" hidden="false" customHeight="false" outlineLevel="0" collapsed="false">
      <c r="A804" s="23"/>
      <c r="I804" s="24"/>
      <c r="J804" s="24"/>
      <c r="N804" s="25"/>
      <c r="O804" s="26" t="str">
        <f aca="false">IF($G804="","",IFERROR(INDEX(Prestations!$F$5:$F$256,MATCH($G804,Prestations!$B$5:$B$256,0)),"?"))</f>
        <v/>
      </c>
      <c r="P804" s="26" t="str">
        <f aca="false">IF($O804="","",IF($O804="?","?",IFERROR(INDEX(Règles!$C$5:$C$17,MATCH($O804,Règles!$A$5:$A$17,0)),"?")))</f>
        <v/>
      </c>
      <c r="Q804" s="27" t="str">
        <f aca="false">IF($G804="","",IF(ISNUMBER($I804),$I804,IFERROR(IF(ISNUMBER(INDEX(Prestations!$E$5:$E$256,MATCH($G804,Prestations!$B$5:$B$256,0))),INDEX(Prestations!$E$5:$E$256,MATCH($G804,Prestations!$B$5:$B$256,0)),""),"")))</f>
        <v/>
      </c>
      <c r="R804" s="27" t="str">
        <f aca="false">IFERROR(IF(ISNUMBER($Q804),$Q804*IF($E804="",1,$E804),""),"")</f>
        <v/>
      </c>
      <c r="S804" s="28" t="str">
        <f aca="false">IFERROR(IF($P804="au nombre",IF(N(INDEX(Règles!$D$5:$D$17,MATCH($O804,Règles!$A$5:$A$17,0)))&gt;0,IF($E804="",1,$E804)/INDEX(Règles!$D$5:$D$17,MATCH($O804,Règles!$A$5:$A$17,0)),""),IF($P804="au prix",IF(AND(ISNUMBER($R804),N(INDEX(Règles!$E$5:$E$17,MATCH($O804,Règles!$A$5:$A$17,0)))&gt;0),$R804/INDEX(Règles!$E$5:$E$17,MATCH($O804,Règles!$A$5:$A$17,0)),""),IF(OR($P804="ne compte pas",$P804="absence"),0,""))),"")</f>
        <v/>
      </c>
      <c r="T804" s="26" t="n">
        <f aca="false">IF(AND(ISNUMBER($A804),$B804&lt;&gt;"",$G804&lt;&gt;"",$P804&lt;&gt;"absence"),1,0)</f>
        <v>0</v>
      </c>
      <c r="U804" s="26" t="n">
        <f aca="false">IF($T804=1,IF(COUNTIFS($B$2:$B804,$B804,$A$2:$A804,$A804,$T$2:$T804,1)=1,1,0),0)</f>
        <v>0</v>
      </c>
      <c r="V804" s="29" t="str">
        <f aca="false">IF(AND($A804="",$B804="",$G804=""),"",IF(NOT(ISNUMBER($A804)),"Date manquante ou non reconnue",IF($B804="","Technicien manquant",IF(COUNTIF(Production!$A$7:$A$21,$B804)=0,"Technicien absent de la liste (onglet Production)",IF($G804="","Code BPU manquant (colonne G)",IF($O804="?","Code BPU inconnu (onglet Prestations)",IF($P804="?","Catégorie inconnue (onglet Règles)",IF(AND($E804&lt;&gt;"",NOT(ISNUMBER($E804))),"Quantité non reconnue",IF(AND($P804="au prix",NOT(ISNUMBER($Q804))),"Prix sur devis à saisir (colonne I)",IF($S804="","Règle à compléter (onglet Règles)",""))))))))))</f>
        <v/>
      </c>
    </row>
    <row r="805" customFormat="false" ht="15" hidden="false" customHeight="false" outlineLevel="0" collapsed="false">
      <c r="A805" s="23"/>
      <c r="I805" s="24"/>
      <c r="J805" s="24"/>
      <c r="N805" s="25"/>
      <c r="O805" s="26" t="str">
        <f aca="false">IF($G805="","",IFERROR(INDEX(Prestations!$F$5:$F$256,MATCH($G805,Prestations!$B$5:$B$256,0)),"?"))</f>
        <v/>
      </c>
      <c r="P805" s="26" t="str">
        <f aca="false">IF($O805="","",IF($O805="?","?",IFERROR(INDEX(Règles!$C$5:$C$17,MATCH($O805,Règles!$A$5:$A$17,0)),"?")))</f>
        <v/>
      </c>
      <c r="Q805" s="27" t="str">
        <f aca="false">IF($G805="","",IF(ISNUMBER($I805),$I805,IFERROR(IF(ISNUMBER(INDEX(Prestations!$E$5:$E$256,MATCH($G805,Prestations!$B$5:$B$256,0))),INDEX(Prestations!$E$5:$E$256,MATCH($G805,Prestations!$B$5:$B$256,0)),""),"")))</f>
        <v/>
      </c>
      <c r="R805" s="27" t="str">
        <f aca="false">IFERROR(IF(ISNUMBER($Q805),$Q805*IF($E805="",1,$E805),""),"")</f>
        <v/>
      </c>
      <c r="S805" s="28" t="str">
        <f aca="false">IFERROR(IF($P805="au nombre",IF(N(INDEX(Règles!$D$5:$D$17,MATCH($O805,Règles!$A$5:$A$17,0)))&gt;0,IF($E805="",1,$E805)/INDEX(Règles!$D$5:$D$17,MATCH($O805,Règles!$A$5:$A$17,0)),""),IF($P805="au prix",IF(AND(ISNUMBER($R805),N(INDEX(Règles!$E$5:$E$17,MATCH($O805,Règles!$A$5:$A$17,0)))&gt;0),$R805/INDEX(Règles!$E$5:$E$17,MATCH($O805,Règles!$A$5:$A$17,0)),""),IF(OR($P805="ne compte pas",$P805="absence"),0,""))),"")</f>
        <v/>
      </c>
      <c r="T805" s="26" t="n">
        <f aca="false">IF(AND(ISNUMBER($A805),$B805&lt;&gt;"",$G805&lt;&gt;"",$P805&lt;&gt;"absence"),1,0)</f>
        <v>0</v>
      </c>
      <c r="U805" s="26" t="n">
        <f aca="false">IF($T805=1,IF(COUNTIFS($B$2:$B805,$B805,$A$2:$A805,$A805,$T$2:$T805,1)=1,1,0),0)</f>
        <v>0</v>
      </c>
      <c r="V805" s="29" t="str">
        <f aca="false">IF(AND($A805="",$B805="",$G805=""),"",IF(NOT(ISNUMBER($A805)),"Date manquante ou non reconnue",IF($B805="","Technicien manquant",IF(COUNTIF(Production!$A$7:$A$21,$B805)=0,"Technicien absent de la liste (onglet Production)",IF($G805="","Code BPU manquant (colonne G)",IF($O805="?","Code BPU inconnu (onglet Prestations)",IF($P805="?","Catégorie inconnue (onglet Règles)",IF(AND($E805&lt;&gt;"",NOT(ISNUMBER($E805))),"Quantité non reconnue",IF(AND($P805="au prix",NOT(ISNUMBER($Q805))),"Prix sur devis à saisir (colonne I)",IF($S805="","Règle à compléter (onglet Règles)",""))))))))))</f>
        <v/>
      </c>
    </row>
    <row r="806" customFormat="false" ht="15" hidden="false" customHeight="false" outlineLevel="0" collapsed="false">
      <c r="A806" s="23"/>
      <c r="I806" s="24"/>
      <c r="J806" s="24"/>
      <c r="N806" s="25"/>
      <c r="O806" s="26" t="str">
        <f aca="false">IF($G806="","",IFERROR(INDEX(Prestations!$F$5:$F$256,MATCH($G806,Prestations!$B$5:$B$256,0)),"?"))</f>
        <v/>
      </c>
      <c r="P806" s="26" t="str">
        <f aca="false">IF($O806="","",IF($O806="?","?",IFERROR(INDEX(Règles!$C$5:$C$17,MATCH($O806,Règles!$A$5:$A$17,0)),"?")))</f>
        <v/>
      </c>
      <c r="Q806" s="27" t="str">
        <f aca="false">IF($G806="","",IF(ISNUMBER($I806),$I806,IFERROR(IF(ISNUMBER(INDEX(Prestations!$E$5:$E$256,MATCH($G806,Prestations!$B$5:$B$256,0))),INDEX(Prestations!$E$5:$E$256,MATCH($G806,Prestations!$B$5:$B$256,0)),""),"")))</f>
        <v/>
      </c>
      <c r="R806" s="27" t="str">
        <f aca="false">IFERROR(IF(ISNUMBER($Q806),$Q806*IF($E806="",1,$E806),""),"")</f>
        <v/>
      </c>
      <c r="S806" s="28" t="str">
        <f aca="false">IFERROR(IF($P806="au nombre",IF(N(INDEX(Règles!$D$5:$D$17,MATCH($O806,Règles!$A$5:$A$17,0)))&gt;0,IF($E806="",1,$E806)/INDEX(Règles!$D$5:$D$17,MATCH($O806,Règles!$A$5:$A$17,0)),""),IF($P806="au prix",IF(AND(ISNUMBER($R806),N(INDEX(Règles!$E$5:$E$17,MATCH($O806,Règles!$A$5:$A$17,0)))&gt;0),$R806/INDEX(Règles!$E$5:$E$17,MATCH($O806,Règles!$A$5:$A$17,0)),""),IF(OR($P806="ne compte pas",$P806="absence"),0,""))),"")</f>
        <v/>
      </c>
      <c r="T806" s="26" t="n">
        <f aca="false">IF(AND(ISNUMBER($A806),$B806&lt;&gt;"",$G806&lt;&gt;"",$P806&lt;&gt;"absence"),1,0)</f>
        <v>0</v>
      </c>
      <c r="U806" s="26" t="n">
        <f aca="false">IF($T806=1,IF(COUNTIFS($B$2:$B806,$B806,$A$2:$A806,$A806,$T$2:$T806,1)=1,1,0),0)</f>
        <v>0</v>
      </c>
      <c r="V806" s="29" t="str">
        <f aca="false">IF(AND($A806="",$B806="",$G806=""),"",IF(NOT(ISNUMBER($A806)),"Date manquante ou non reconnue",IF($B806="","Technicien manquant",IF(COUNTIF(Production!$A$7:$A$21,$B806)=0,"Technicien absent de la liste (onglet Production)",IF($G806="","Code BPU manquant (colonne G)",IF($O806="?","Code BPU inconnu (onglet Prestations)",IF($P806="?","Catégorie inconnue (onglet Règles)",IF(AND($E806&lt;&gt;"",NOT(ISNUMBER($E806))),"Quantité non reconnue",IF(AND($P806="au prix",NOT(ISNUMBER($Q806))),"Prix sur devis à saisir (colonne I)",IF($S806="","Règle à compléter (onglet Règles)",""))))))))))</f>
        <v/>
      </c>
    </row>
    <row r="807" customFormat="false" ht="15" hidden="false" customHeight="false" outlineLevel="0" collapsed="false">
      <c r="A807" s="23"/>
      <c r="I807" s="24"/>
      <c r="J807" s="24"/>
      <c r="N807" s="25"/>
      <c r="O807" s="26" t="str">
        <f aca="false">IF($G807="","",IFERROR(INDEX(Prestations!$F$5:$F$256,MATCH($G807,Prestations!$B$5:$B$256,0)),"?"))</f>
        <v/>
      </c>
      <c r="P807" s="26" t="str">
        <f aca="false">IF($O807="","",IF($O807="?","?",IFERROR(INDEX(Règles!$C$5:$C$17,MATCH($O807,Règles!$A$5:$A$17,0)),"?")))</f>
        <v/>
      </c>
      <c r="Q807" s="27" t="str">
        <f aca="false">IF($G807="","",IF(ISNUMBER($I807),$I807,IFERROR(IF(ISNUMBER(INDEX(Prestations!$E$5:$E$256,MATCH($G807,Prestations!$B$5:$B$256,0))),INDEX(Prestations!$E$5:$E$256,MATCH($G807,Prestations!$B$5:$B$256,0)),""),"")))</f>
        <v/>
      </c>
      <c r="R807" s="27" t="str">
        <f aca="false">IFERROR(IF(ISNUMBER($Q807),$Q807*IF($E807="",1,$E807),""),"")</f>
        <v/>
      </c>
      <c r="S807" s="28" t="str">
        <f aca="false">IFERROR(IF($P807="au nombre",IF(N(INDEX(Règles!$D$5:$D$17,MATCH($O807,Règles!$A$5:$A$17,0)))&gt;0,IF($E807="",1,$E807)/INDEX(Règles!$D$5:$D$17,MATCH($O807,Règles!$A$5:$A$17,0)),""),IF($P807="au prix",IF(AND(ISNUMBER($R807),N(INDEX(Règles!$E$5:$E$17,MATCH($O807,Règles!$A$5:$A$17,0)))&gt;0),$R807/INDEX(Règles!$E$5:$E$17,MATCH($O807,Règles!$A$5:$A$17,0)),""),IF(OR($P807="ne compte pas",$P807="absence"),0,""))),"")</f>
        <v/>
      </c>
      <c r="T807" s="26" t="n">
        <f aca="false">IF(AND(ISNUMBER($A807),$B807&lt;&gt;"",$G807&lt;&gt;"",$P807&lt;&gt;"absence"),1,0)</f>
        <v>0</v>
      </c>
      <c r="U807" s="26" t="n">
        <f aca="false">IF($T807=1,IF(COUNTIFS($B$2:$B807,$B807,$A$2:$A807,$A807,$T$2:$T807,1)=1,1,0),0)</f>
        <v>0</v>
      </c>
      <c r="V807" s="29" t="str">
        <f aca="false">IF(AND($A807="",$B807="",$G807=""),"",IF(NOT(ISNUMBER($A807)),"Date manquante ou non reconnue",IF($B807="","Technicien manquant",IF(COUNTIF(Production!$A$7:$A$21,$B807)=0,"Technicien absent de la liste (onglet Production)",IF($G807="","Code BPU manquant (colonne G)",IF($O807="?","Code BPU inconnu (onglet Prestations)",IF($P807="?","Catégorie inconnue (onglet Règles)",IF(AND($E807&lt;&gt;"",NOT(ISNUMBER($E807))),"Quantité non reconnue",IF(AND($P807="au prix",NOT(ISNUMBER($Q807))),"Prix sur devis à saisir (colonne I)",IF($S807="","Règle à compléter (onglet Règles)",""))))))))))</f>
        <v/>
      </c>
    </row>
    <row r="808" customFormat="false" ht="15" hidden="false" customHeight="false" outlineLevel="0" collapsed="false">
      <c r="A808" s="23"/>
      <c r="I808" s="24"/>
      <c r="J808" s="24"/>
      <c r="N808" s="25"/>
      <c r="O808" s="26" t="str">
        <f aca="false">IF($G808="","",IFERROR(INDEX(Prestations!$F$5:$F$256,MATCH($G808,Prestations!$B$5:$B$256,0)),"?"))</f>
        <v/>
      </c>
      <c r="P808" s="26" t="str">
        <f aca="false">IF($O808="","",IF($O808="?","?",IFERROR(INDEX(Règles!$C$5:$C$17,MATCH($O808,Règles!$A$5:$A$17,0)),"?")))</f>
        <v/>
      </c>
      <c r="Q808" s="27" t="str">
        <f aca="false">IF($G808="","",IF(ISNUMBER($I808),$I808,IFERROR(IF(ISNUMBER(INDEX(Prestations!$E$5:$E$256,MATCH($G808,Prestations!$B$5:$B$256,0))),INDEX(Prestations!$E$5:$E$256,MATCH($G808,Prestations!$B$5:$B$256,0)),""),"")))</f>
        <v/>
      </c>
      <c r="R808" s="27" t="str">
        <f aca="false">IFERROR(IF(ISNUMBER($Q808),$Q808*IF($E808="",1,$E808),""),"")</f>
        <v/>
      </c>
      <c r="S808" s="28" t="str">
        <f aca="false">IFERROR(IF($P808="au nombre",IF(N(INDEX(Règles!$D$5:$D$17,MATCH($O808,Règles!$A$5:$A$17,0)))&gt;0,IF($E808="",1,$E808)/INDEX(Règles!$D$5:$D$17,MATCH($O808,Règles!$A$5:$A$17,0)),""),IF($P808="au prix",IF(AND(ISNUMBER($R808),N(INDEX(Règles!$E$5:$E$17,MATCH($O808,Règles!$A$5:$A$17,0)))&gt;0),$R808/INDEX(Règles!$E$5:$E$17,MATCH($O808,Règles!$A$5:$A$17,0)),""),IF(OR($P808="ne compte pas",$P808="absence"),0,""))),"")</f>
        <v/>
      </c>
      <c r="T808" s="26" t="n">
        <f aca="false">IF(AND(ISNUMBER($A808),$B808&lt;&gt;"",$G808&lt;&gt;"",$P808&lt;&gt;"absence"),1,0)</f>
        <v>0</v>
      </c>
      <c r="U808" s="26" t="n">
        <f aca="false">IF($T808=1,IF(COUNTIFS($B$2:$B808,$B808,$A$2:$A808,$A808,$T$2:$T808,1)=1,1,0),0)</f>
        <v>0</v>
      </c>
      <c r="V808" s="29" t="str">
        <f aca="false">IF(AND($A808="",$B808="",$G808=""),"",IF(NOT(ISNUMBER($A808)),"Date manquante ou non reconnue",IF($B808="","Technicien manquant",IF(COUNTIF(Production!$A$7:$A$21,$B808)=0,"Technicien absent de la liste (onglet Production)",IF($G808="","Code BPU manquant (colonne G)",IF($O808="?","Code BPU inconnu (onglet Prestations)",IF($P808="?","Catégorie inconnue (onglet Règles)",IF(AND($E808&lt;&gt;"",NOT(ISNUMBER($E808))),"Quantité non reconnue",IF(AND($P808="au prix",NOT(ISNUMBER($Q808))),"Prix sur devis à saisir (colonne I)",IF($S808="","Règle à compléter (onglet Règles)",""))))))))))</f>
        <v/>
      </c>
    </row>
    <row r="809" customFormat="false" ht="15" hidden="false" customHeight="false" outlineLevel="0" collapsed="false">
      <c r="A809" s="23"/>
      <c r="I809" s="24"/>
      <c r="J809" s="24"/>
      <c r="N809" s="25"/>
      <c r="O809" s="26" t="str">
        <f aca="false">IF($G809="","",IFERROR(INDEX(Prestations!$F$5:$F$256,MATCH($G809,Prestations!$B$5:$B$256,0)),"?"))</f>
        <v/>
      </c>
      <c r="P809" s="26" t="str">
        <f aca="false">IF($O809="","",IF($O809="?","?",IFERROR(INDEX(Règles!$C$5:$C$17,MATCH($O809,Règles!$A$5:$A$17,0)),"?")))</f>
        <v/>
      </c>
      <c r="Q809" s="27" t="str">
        <f aca="false">IF($G809="","",IF(ISNUMBER($I809),$I809,IFERROR(IF(ISNUMBER(INDEX(Prestations!$E$5:$E$256,MATCH($G809,Prestations!$B$5:$B$256,0))),INDEX(Prestations!$E$5:$E$256,MATCH($G809,Prestations!$B$5:$B$256,0)),""),"")))</f>
        <v/>
      </c>
      <c r="R809" s="27" t="str">
        <f aca="false">IFERROR(IF(ISNUMBER($Q809),$Q809*IF($E809="",1,$E809),""),"")</f>
        <v/>
      </c>
      <c r="S809" s="28" t="str">
        <f aca="false">IFERROR(IF($P809="au nombre",IF(N(INDEX(Règles!$D$5:$D$17,MATCH($O809,Règles!$A$5:$A$17,0)))&gt;0,IF($E809="",1,$E809)/INDEX(Règles!$D$5:$D$17,MATCH($O809,Règles!$A$5:$A$17,0)),""),IF($P809="au prix",IF(AND(ISNUMBER($R809),N(INDEX(Règles!$E$5:$E$17,MATCH($O809,Règles!$A$5:$A$17,0)))&gt;0),$R809/INDEX(Règles!$E$5:$E$17,MATCH($O809,Règles!$A$5:$A$17,0)),""),IF(OR($P809="ne compte pas",$P809="absence"),0,""))),"")</f>
        <v/>
      </c>
      <c r="T809" s="26" t="n">
        <f aca="false">IF(AND(ISNUMBER($A809),$B809&lt;&gt;"",$G809&lt;&gt;"",$P809&lt;&gt;"absence"),1,0)</f>
        <v>0</v>
      </c>
      <c r="U809" s="26" t="n">
        <f aca="false">IF($T809=1,IF(COUNTIFS($B$2:$B809,$B809,$A$2:$A809,$A809,$T$2:$T809,1)=1,1,0),0)</f>
        <v>0</v>
      </c>
      <c r="V809" s="29" t="str">
        <f aca="false">IF(AND($A809="",$B809="",$G809=""),"",IF(NOT(ISNUMBER($A809)),"Date manquante ou non reconnue",IF($B809="","Technicien manquant",IF(COUNTIF(Production!$A$7:$A$21,$B809)=0,"Technicien absent de la liste (onglet Production)",IF($G809="","Code BPU manquant (colonne G)",IF($O809="?","Code BPU inconnu (onglet Prestations)",IF($P809="?","Catégorie inconnue (onglet Règles)",IF(AND($E809&lt;&gt;"",NOT(ISNUMBER($E809))),"Quantité non reconnue",IF(AND($P809="au prix",NOT(ISNUMBER($Q809))),"Prix sur devis à saisir (colonne I)",IF($S809="","Règle à compléter (onglet Règles)",""))))))))))</f>
        <v/>
      </c>
    </row>
    <row r="810" customFormat="false" ht="15" hidden="false" customHeight="false" outlineLevel="0" collapsed="false">
      <c r="A810" s="23"/>
      <c r="I810" s="24"/>
      <c r="J810" s="24"/>
      <c r="N810" s="25"/>
      <c r="O810" s="26" t="str">
        <f aca="false">IF($G810="","",IFERROR(INDEX(Prestations!$F$5:$F$256,MATCH($G810,Prestations!$B$5:$B$256,0)),"?"))</f>
        <v/>
      </c>
      <c r="P810" s="26" t="str">
        <f aca="false">IF($O810="","",IF($O810="?","?",IFERROR(INDEX(Règles!$C$5:$C$17,MATCH($O810,Règles!$A$5:$A$17,0)),"?")))</f>
        <v/>
      </c>
      <c r="Q810" s="27" t="str">
        <f aca="false">IF($G810="","",IF(ISNUMBER($I810),$I810,IFERROR(IF(ISNUMBER(INDEX(Prestations!$E$5:$E$256,MATCH($G810,Prestations!$B$5:$B$256,0))),INDEX(Prestations!$E$5:$E$256,MATCH($G810,Prestations!$B$5:$B$256,0)),""),"")))</f>
        <v/>
      </c>
      <c r="R810" s="27" t="str">
        <f aca="false">IFERROR(IF(ISNUMBER($Q810),$Q810*IF($E810="",1,$E810),""),"")</f>
        <v/>
      </c>
      <c r="S810" s="28" t="str">
        <f aca="false">IFERROR(IF($P810="au nombre",IF(N(INDEX(Règles!$D$5:$D$17,MATCH($O810,Règles!$A$5:$A$17,0)))&gt;0,IF($E810="",1,$E810)/INDEX(Règles!$D$5:$D$17,MATCH($O810,Règles!$A$5:$A$17,0)),""),IF($P810="au prix",IF(AND(ISNUMBER($R810),N(INDEX(Règles!$E$5:$E$17,MATCH($O810,Règles!$A$5:$A$17,0)))&gt;0),$R810/INDEX(Règles!$E$5:$E$17,MATCH($O810,Règles!$A$5:$A$17,0)),""),IF(OR($P810="ne compte pas",$P810="absence"),0,""))),"")</f>
        <v/>
      </c>
      <c r="T810" s="26" t="n">
        <f aca="false">IF(AND(ISNUMBER($A810),$B810&lt;&gt;"",$G810&lt;&gt;"",$P810&lt;&gt;"absence"),1,0)</f>
        <v>0</v>
      </c>
      <c r="U810" s="26" t="n">
        <f aca="false">IF($T810=1,IF(COUNTIFS($B$2:$B810,$B810,$A$2:$A810,$A810,$T$2:$T810,1)=1,1,0),0)</f>
        <v>0</v>
      </c>
      <c r="V810" s="29" t="str">
        <f aca="false">IF(AND($A810="",$B810="",$G810=""),"",IF(NOT(ISNUMBER($A810)),"Date manquante ou non reconnue",IF($B810="","Technicien manquant",IF(COUNTIF(Production!$A$7:$A$21,$B810)=0,"Technicien absent de la liste (onglet Production)",IF($G810="","Code BPU manquant (colonne G)",IF($O810="?","Code BPU inconnu (onglet Prestations)",IF($P810="?","Catégorie inconnue (onglet Règles)",IF(AND($E810&lt;&gt;"",NOT(ISNUMBER($E810))),"Quantité non reconnue",IF(AND($P810="au prix",NOT(ISNUMBER($Q810))),"Prix sur devis à saisir (colonne I)",IF($S810="","Règle à compléter (onglet Règles)",""))))))))))</f>
        <v/>
      </c>
    </row>
    <row r="811" customFormat="false" ht="15" hidden="false" customHeight="false" outlineLevel="0" collapsed="false">
      <c r="A811" s="23"/>
      <c r="I811" s="24"/>
      <c r="J811" s="24"/>
      <c r="N811" s="25"/>
      <c r="O811" s="26" t="str">
        <f aca="false">IF($G811="","",IFERROR(INDEX(Prestations!$F$5:$F$256,MATCH($G811,Prestations!$B$5:$B$256,0)),"?"))</f>
        <v/>
      </c>
      <c r="P811" s="26" t="str">
        <f aca="false">IF($O811="","",IF($O811="?","?",IFERROR(INDEX(Règles!$C$5:$C$17,MATCH($O811,Règles!$A$5:$A$17,0)),"?")))</f>
        <v/>
      </c>
      <c r="Q811" s="27" t="str">
        <f aca="false">IF($G811="","",IF(ISNUMBER($I811),$I811,IFERROR(IF(ISNUMBER(INDEX(Prestations!$E$5:$E$256,MATCH($G811,Prestations!$B$5:$B$256,0))),INDEX(Prestations!$E$5:$E$256,MATCH($G811,Prestations!$B$5:$B$256,0)),""),"")))</f>
        <v/>
      </c>
      <c r="R811" s="27" t="str">
        <f aca="false">IFERROR(IF(ISNUMBER($Q811),$Q811*IF($E811="",1,$E811),""),"")</f>
        <v/>
      </c>
      <c r="S811" s="28" t="str">
        <f aca="false">IFERROR(IF($P811="au nombre",IF(N(INDEX(Règles!$D$5:$D$17,MATCH($O811,Règles!$A$5:$A$17,0)))&gt;0,IF($E811="",1,$E811)/INDEX(Règles!$D$5:$D$17,MATCH($O811,Règles!$A$5:$A$17,0)),""),IF($P811="au prix",IF(AND(ISNUMBER($R811),N(INDEX(Règles!$E$5:$E$17,MATCH($O811,Règles!$A$5:$A$17,0)))&gt;0),$R811/INDEX(Règles!$E$5:$E$17,MATCH($O811,Règles!$A$5:$A$17,0)),""),IF(OR($P811="ne compte pas",$P811="absence"),0,""))),"")</f>
        <v/>
      </c>
      <c r="T811" s="26" t="n">
        <f aca="false">IF(AND(ISNUMBER($A811),$B811&lt;&gt;"",$G811&lt;&gt;"",$P811&lt;&gt;"absence"),1,0)</f>
        <v>0</v>
      </c>
      <c r="U811" s="26" t="n">
        <f aca="false">IF($T811=1,IF(COUNTIFS($B$2:$B811,$B811,$A$2:$A811,$A811,$T$2:$T811,1)=1,1,0),0)</f>
        <v>0</v>
      </c>
      <c r="V811" s="29" t="str">
        <f aca="false">IF(AND($A811="",$B811="",$G811=""),"",IF(NOT(ISNUMBER($A811)),"Date manquante ou non reconnue",IF($B811="","Technicien manquant",IF(COUNTIF(Production!$A$7:$A$21,$B811)=0,"Technicien absent de la liste (onglet Production)",IF($G811="","Code BPU manquant (colonne G)",IF($O811="?","Code BPU inconnu (onglet Prestations)",IF($P811="?","Catégorie inconnue (onglet Règles)",IF(AND($E811&lt;&gt;"",NOT(ISNUMBER($E811))),"Quantité non reconnue",IF(AND($P811="au prix",NOT(ISNUMBER($Q811))),"Prix sur devis à saisir (colonne I)",IF($S811="","Règle à compléter (onglet Règles)",""))))))))))</f>
        <v/>
      </c>
    </row>
    <row r="812" customFormat="false" ht="15" hidden="false" customHeight="false" outlineLevel="0" collapsed="false">
      <c r="A812" s="23"/>
      <c r="I812" s="24"/>
      <c r="J812" s="24"/>
      <c r="N812" s="25"/>
      <c r="O812" s="26" t="str">
        <f aca="false">IF($G812="","",IFERROR(INDEX(Prestations!$F$5:$F$256,MATCH($G812,Prestations!$B$5:$B$256,0)),"?"))</f>
        <v/>
      </c>
      <c r="P812" s="26" t="str">
        <f aca="false">IF($O812="","",IF($O812="?","?",IFERROR(INDEX(Règles!$C$5:$C$17,MATCH($O812,Règles!$A$5:$A$17,0)),"?")))</f>
        <v/>
      </c>
      <c r="Q812" s="27" t="str">
        <f aca="false">IF($G812="","",IF(ISNUMBER($I812),$I812,IFERROR(IF(ISNUMBER(INDEX(Prestations!$E$5:$E$256,MATCH($G812,Prestations!$B$5:$B$256,0))),INDEX(Prestations!$E$5:$E$256,MATCH($G812,Prestations!$B$5:$B$256,0)),""),"")))</f>
        <v/>
      </c>
      <c r="R812" s="27" t="str">
        <f aca="false">IFERROR(IF(ISNUMBER($Q812),$Q812*IF($E812="",1,$E812),""),"")</f>
        <v/>
      </c>
      <c r="S812" s="28" t="str">
        <f aca="false">IFERROR(IF($P812="au nombre",IF(N(INDEX(Règles!$D$5:$D$17,MATCH($O812,Règles!$A$5:$A$17,0)))&gt;0,IF($E812="",1,$E812)/INDEX(Règles!$D$5:$D$17,MATCH($O812,Règles!$A$5:$A$17,0)),""),IF($P812="au prix",IF(AND(ISNUMBER($R812),N(INDEX(Règles!$E$5:$E$17,MATCH($O812,Règles!$A$5:$A$17,0)))&gt;0),$R812/INDEX(Règles!$E$5:$E$17,MATCH($O812,Règles!$A$5:$A$17,0)),""),IF(OR($P812="ne compte pas",$P812="absence"),0,""))),"")</f>
        <v/>
      </c>
      <c r="T812" s="26" t="n">
        <f aca="false">IF(AND(ISNUMBER($A812),$B812&lt;&gt;"",$G812&lt;&gt;"",$P812&lt;&gt;"absence"),1,0)</f>
        <v>0</v>
      </c>
      <c r="U812" s="26" t="n">
        <f aca="false">IF($T812=1,IF(COUNTIFS($B$2:$B812,$B812,$A$2:$A812,$A812,$T$2:$T812,1)=1,1,0),0)</f>
        <v>0</v>
      </c>
      <c r="V812" s="29" t="str">
        <f aca="false">IF(AND($A812="",$B812="",$G812=""),"",IF(NOT(ISNUMBER($A812)),"Date manquante ou non reconnue",IF($B812="","Technicien manquant",IF(COUNTIF(Production!$A$7:$A$21,$B812)=0,"Technicien absent de la liste (onglet Production)",IF($G812="","Code BPU manquant (colonne G)",IF($O812="?","Code BPU inconnu (onglet Prestations)",IF($P812="?","Catégorie inconnue (onglet Règles)",IF(AND($E812&lt;&gt;"",NOT(ISNUMBER($E812))),"Quantité non reconnue",IF(AND($P812="au prix",NOT(ISNUMBER($Q812))),"Prix sur devis à saisir (colonne I)",IF($S812="","Règle à compléter (onglet Règles)",""))))))))))</f>
        <v/>
      </c>
    </row>
    <row r="813" customFormat="false" ht="15" hidden="false" customHeight="false" outlineLevel="0" collapsed="false">
      <c r="A813" s="23"/>
      <c r="I813" s="24"/>
      <c r="J813" s="24"/>
      <c r="N813" s="25"/>
      <c r="O813" s="26" t="str">
        <f aca="false">IF($G813="","",IFERROR(INDEX(Prestations!$F$5:$F$256,MATCH($G813,Prestations!$B$5:$B$256,0)),"?"))</f>
        <v/>
      </c>
      <c r="P813" s="26" t="str">
        <f aca="false">IF($O813="","",IF($O813="?","?",IFERROR(INDEX(Règles!$C$5:$C$17,MATCH($O813,Règles!$A$5:$A$17,0)),"?")))</f>
        <v/>
      </c>
      <c r="Q813" s="27" t="str">
        <f aca="false">IF($G813="","",IF(ISNUMBER($I813),$I813,IFERROR(IF(ISNUMBER(INDEX(Prestations!$E$5:$E$256,MATCH($G813,Prestations!$B$5:$B$256,0))),INDEX(Prestations!$E$5:$E$256,MATCH($G813,Prestations!$B$5:$B$256,0)),""),"")))</f>
        <v/>
      </c>
      <c r="R813" s="27" t="str">
        <f aca="false">IFERROR(IF(ISNUMBER($Q813),$Q813*IF($E813="",1,$E813),""),"")</f>
        <v/>
      </c>
      <c r="S813" s="28" t="str">
        <f aca="false">IFERROR(IF($P813="au nombre",IF(N(INDEX(Règles!$D$5:$D$17,MATCH($O813,Règles!$A$5:$A$17,0)))&gt;0,IF($E813="",1,$E813)/INDEX(Règles!$D$5:$D$17,MATCH($O813,Règles!$A$5:$A$17,0)),""),IF($P813="au prix",IF(AND(ISNUMBER($R813),N(INDEX(Règles!$E$5:$E$17,MATCH($O813,Règles!$A$5:$A$17,0)))&gt;0),$R813/INDEX(Règles!$E$5:$E$17,MATCH($O813,Règles!$A$5:$A$17,0)),""),IF(OR($P813="ne compte pas",$P813="absence"),0,""))),"")</f>
        <v/>
      </c>
      <c r="T813" s="26" t="n">
        <f aca="false">IF(AND(ISNUMBER($A813),$B813&lt;&gt;"",$G813&lt;&gt;"",$P813&lt;&gt;"absence"),1,0)</f>
        <v>0</v>
      </c>
      <c r="U813" s="26" t="n">
        <f aca="false">IF($T813=1,IF(COUNTIFS($B$2:$B813,$B813,$A$2:$A813,$A813,$T$2:$T813,1)=1,1,0),0)</f>
        <v>0</v>
      </c>
      <c r="V813" s="29" t="str">
        <f aca="false">IF(AND($A813="",$B813="",$G813=""),"",IF(NOT(ISNUMBER($A813)),"Date manquante ou non reconnue",IF($B813="","Technicien manquant",IF(COUNTIF(Production!$A$7:$A$21,$B813)=0,"Technicien absent de la liste (onglet Production)",IF($G813="","Code BPU manquant (colonne G)",IF($O813="?","Code BPU inconnu (onglet Prestations)",IF($P813="?","Catégorie inconnue (onglet Règles)",IF(AND($E813&lt;&gt;"",NOT(ISNUMBER($E813))),"Quantité non reconnue",IF(AND($P813="au prix",NOT(ISNUMBER($Q813))),"Prix sur devis à saisir (colonne I)",IF($S813="","Règle à compléter (onglet Règles)",""))))))))))</f>
        <v/>
      </c>
    </row>
    <row r="814" customFormat="false" ht="15" hidden="false" customHeight="false" outlineLevel="0" collapsed="false">
      <c r="A814" s="23"/>
      <c r="I814" s="24"/>
      <c r="J814" s="24"/>
      <c r="N814" s="25"/>
      <c r="O814" s="26" t="str">
        <f aca="false">IF($G814="","",IFERROR(INDEX(Prestations!$F$5:$F$256,MATCH($G814,Prestations!$B$5:$B$256,0)),"?"))</f>
        <v/>
      </c>
      <c r="P814" s="26" t="str">
        <f aca="false">IF($O814="","",IF($O814="?","?",IFERROR(INDEX(Règles!$C$5:$C$17,MATCH($O814,Règles!$A$5:$A$17,0)),"?")))</f>
        <v/>
      </c>
      <c r="Q814" s="27" t="str">
        <f aca="false">IF($G814="","",IF(ISNUMBER($I814),$I814,IFERROR(IF(ISNUMBER(INDEX(Prestations!$E$5:$E$256,MATCH($G814,Prestations!$B$5:$B$256,0))),INDEX(Prestations!$E$5:$E$256,MATCH($G814,Prestations!$B$5:$B$256,0)),""),"")))</f>
        <v/>
      </c>
      <c r="R814" s="27" t="str">
        <f aca="false">IFERROR(IF(ISNUMBER($Q814),$Q814*IF($E814="",1,$E814),""),"")</f>
        <v/>
      </c>
      <c r="S814" s="28" t="str">
        <f aca="false">IFERROR(IF($P814="au nombre",IF(N(INDEX(Règles!$D$5:$D$17,MATCH($O814,Règles!$A$5:$A$17,0)))&gt;0,IF($E814="",1,$E814)/INDEX(Règles!$D$5:$D$17,MATCH($O814,Règles!$A$5:$A$17,0)),""),IF($P814="au prix",IF(AND(ISNUMBER($R814),N(INDEX(Règles!$E$5:$E$17,MATCH($O814,Règles!$A$5:$A$17,0)))&gt;0),$R814/INDEX(Règles!$E$5:$E$17,MATCH($O814,Règles!$A$5:$A$17,0)),""),IF(OR($P814="ne compte pas",$P814="absence"),0,""))),"")</f>
        <v/>
      </c>
      <c r="T814" s="26" t="n">
        <f aca="false">IF(AND(ISNUMBER($A814),$B814&lt;&gt;"",$G814&lt;&gt;"",$P814&lt;&gt;"absence"),1,0)</f>
        <v>0</v>
      </c>
      <c r="U814" s="26" t="n">
        <f aca="false">IF($T814=1,IF(COUNTIFS($B$2:$B814,$B814,$A$2:$A814,$A814,$T$2:$T814,1)=1,1,0),0)</f>
        <v>0</v>
      </c>
      <c r="V814" s="29" t="str">
        <f aca="false">IF(AND($A814="",$B814="",$G814=""),"",IF(NOT(ISNUMBER($A814)),"Date manquante ou non reconnue",IF($B814="","Technicien manquant",IF(COUNTIF(Production!$A$7:$A$21,$B814)=0,"Technicien absent de la liste (onglet Production)",IF($G814="","Code BPU manquant (colonne G)",IF($O814="?","Code BPU inconnu (onglet Prestations)",IF($P814="?","Catégorie inconnue (onglet Règles)",IF(AND($E814&lt;&gt;"",NOT(ISNUMBER($E814))),"Quantité non reconnue",IF(AND($P814="au prix",NOT(ISNUMBER($Q814))),"Prix sur devis à saisir (colonne I)",IF($S814="","Règle à compléter (onglet Règles)",""))))))))))</f>
        <v/>
      </c>
    </row>
    <row r="815" customFormat="false" ht="15" hidden="false" customHeight="false" outlineLevel="0" collapsed="false">
      <c r="A815" s="23"/>
      <c r="I815" s="24"/>
      <c r="J815" s="24"/>
      <c r="N815" s="25"/>
      <c r="O815" s="26" t="str">
        <f aca="false">IF($G815="","",IFERROR(INDEX(Prestations!$F$5:$F$256,MATCH($G815,Prestations!$B$5:$B$256,0)),"?"))</f>
        <v/>
      </c>
      <c r="P815" s="26" t="str">
        <f aca="false">IF($O815="","",IF($O815="?","?",IFERROR(INDEX(Règles!$C$5:$C$17,MATCH($O815,Règles!$A$5:$A$17,0)),"?")))</f>
        <v/>
      </c>
      <c r="Q815" s="27" t="str">
        <f aca="false">IF($G815="","",IF(ISNUMBER($I815),$I815,IFERROR(IF(ISNUMBER(INDEX(Prestations!$E$5:$E$256,MATCH($G815,Prestations!$B$5:$B$256,0))),INDEX(Prestations!$E$5:$E$256,MATCH($G815,Prestations!$B$5:$B$256,0)),""),"")))</f>
        <v/>
      </c>
      <c r="R815" s="27" t="str">
        <f aca="false">IFERROR(IF(ISNUMBER($Q815),$Q815*IF($E815="",1,$E815),""),"")</f>
        <v/>
      </c>
      <c r="S815" s="28" t="str">
        <f aca="false">IFERROR(IF($P815="au nombre",IF(N(INDEX(Règles!$D$5:$D$17,MATCH($O815,Règles!$A$5:$A$17,0)))&gt;0,IF($E815="",1,$E815)/INDEX(Règles!$D$5:$D$17,MATCH($O815,Règles!$A$5:$A$17,0)),""),IF($P815="au prix",IF(AND(ISNUMBER($R815),N(INDEX(Règles!$E$5:$E$17,MATCH($O815,Règles!$A$5:$A$17,0)))&gt;0),$R815/INDEX(Règles!$E$5:$E$17,MATCH($O815,Règles!$A$5:$A$17,0)),""),IF(OR($P815="ne compte pas",$P815="absence"),0,""))),"")</f>
        <v/>
      </c>
      <c r="T815" s="26" t="n">
        <f aca="false">IF(AND(ISNUMBER($A815),$B815&lt;&gt;"",$G815&lt;&gt;"",$P815&lt;&gt;"absence"),1,0)</f>
        <v>0</v>
      </c>
      <c r="U815" s="26" t="n">
        <f aca="false">IF($T815=1,IF(COUNTIFS($B$2:$B815,$B815,$A$2:$A815,$A815,$T$2:$T815,1)=1,1,0),0)</f>
        <v>0</v>
      </c>
      <c r="V815" s="29" t="str">
        <f aca="false">IF(AND($A815="",$B815="",$G815=""),"",IF(NOT(ISNUMBER($A815)),"Date manquante ou non reconnue",IF($B815="","Technicien manquant",IF(COUNTIF(Production!$A$7:$A$21,$B815)=0,"Technicien absent de la liste (onglet Production)",IF($G815="","Code BPU manquant (colonne G)",IF($O815="?","Code BPU inconnu (onglet Prestations)",IF($P815="?","Catégorie inconnue (onglet Règles)",IF(AND($E815&lt;&gt;"",NOT(ISNUMBER($E815))),"Quantité non reconnue",IF(AND($P815="au prix",NOT(ISNUMBER($Q815))),"Prix sur devis à saisir (colonne I)",IF($S815="","Règle à compléter (onglet Règles)",""))))))))))</f>
        <v/>
      </c>
    </row>
    <row r="816" customFormat="false" ht="15" hidden="false" customHeight="false" outlineLevel="0" collapsed="false">
      <c r="A816" s="23"/>
      <c r="I816" s="24"/>
      <c r="J816" s="24"/>
      <c r="N816" s="25"/>
      <c r="O816" s="26" t="str">
        <f aca="false">IF($G816="","",IFERROR(INDEX(Prestations!$F$5:$F$256,MATCH($G816,Prestations!$B$5:$B$256,0)),"?"))</f>
        <v/>
      </c>
      <c r="P816" s="26" t="str">
        <f aca="false">IF($O816="","",IF($O816="?","?",IFERROR(INDEX(Règles!$C$5:$C$17,MATCH($O816,Règles!$A$5:$A$17,0)),"?")))</f>
        <v/>
      </c>
      <c r="Q816" s="27" t="str">
        <f aca="false">IF($G816="","",IF(ISNUMBER($I816),$I816,IFERROR(IF(ISNUMBER(INDEX(Prestations!$E$5:$E$256,MATCH($G816,Prestations!$B$5:$B$256,0))),INDEX(Prestations!$E$5:$E$256,MATCH($G816,Prestations!$B$5:$B$256,0)),""),"")))</f>
        <v/>
      </c>
      <c r="R816" s="27" t="str">
        <f aca="false">IFERROR(IF(ISNUMBER($Q816),$Q816*IF($E816="",1,$E816),""),"")</f>
        <v/>
      </c>
      <c r="S816" s="28" t="str">
        <f aca="false">IFERROR(IF($P816="au nombre",IF(N(INDEX(Règles!$D$5:$D$17,MATCH($O816,Règles!$A$5:$A$17,0)))&gt;0,IF($E816="",1,$E816)/INDEX(Règles!$D$5:$D$17,MATCH($O816,Règles!$A$5:$A$17,0)),""),IF($P816="au prix",IF(AND(ISNUMBER($R816),N(INDEX(Règles!$E$5:$E$17,MATCH($O816,Règles!$A$5:$A$17,0)))&gt;0),$R816/INDEX(Règles!$E$5:$E$17,MATCH($O816,Règles!$A$5:$A$17,0)),""),IF(OR($P816="ne compte pas",$P816="absence"),0,""))),"")</f>
        <v/>
      </c>
      <c r="T816" s="26" t="n">
        <f aca="false">IF(AND(ISNUMBER($A816),$B816&lt;&gt;"",$G816&lt;&gt;"",$P816&lt;&gt;"absence"),1,0)</f>
        <v>0</v>
      </c>
      <c r="U816" s="26" t="n">
        <f aca="false">IF($T816=1,IF(COUNTIFS($B$2:$B816,$B816,$A$2:$A816,$A816,$T$2:$T816,1)=1,1,0),0)</f>
        <v>0</v>
      </c>
      <c r="V816" s="29" t="str">
        <f aca="false">IF(AND($A816="",$B816="",$G816=""),"",IF(NOT(ISNUMBER($A816)),"Date manquante ou non reconnue",IF($B816="","Technicien manquant",IF(COUNTIF(Production!$A$7:$A$21,$B816)=0,"Technicien absent de la liste (onglet Production)",IF($G816="","Code BPU manquant (colonne G)",IF($O816="?","Code BPU inconnu (onglet Prestations)",IF($P816="?","Catégorie inconnue (onglet Règles)",IF(AND($E816&lt;&gt;"",NOT(ISNUMBER($E816))),"Quantité non reconnue",IF(AND($P816="au prix",NOT(ISNUMBER($Q816))),"Prix sur devis à saisir (colonne I)",IF($S816="","Règle à compléter (onglet Règles)",""))))))))))</f>
        <v/>
      </c>
    </row>
    <row r="817" customFormat="false" ht="15" hidden="false" customHeight="false" outlineLevel="0" collapsed="false">
      <c r="A817" s="23"/>
      <c r="I817" s="24"/>
      <c r="J817" s="24"/>
      <c r="N817" s="25"/>
      <c r="O817" s="26" t="str">
        <f aca="false">IF($G817="","",IFERROR(INDEX(Prestations!$F$5:$F$256,MATCH($G817,Prestations!$B$5:$B$256,0)),"?"))</f>
        <v/>
      </c>
      <c r="P817" s="26" t="str">
        <f aca="false">IF($O817="","",IF($O817="?","?",IFERROR(INDEX(Règles!$C$5:$C$17,MATCH($O817,Règles!$A$5:$A$17,0)),"?")))</f>
        <v/>
      </c>
      <c r="Q817" s="27" t="str">
        <f aca="false">IF($G817="","",IF(ISNUMBER($I817),$I817,IFERROR(IF(ISNUMBER(INDEX(Prestations!$E$5:$E$256,MATCH($G817,Prestations!$B$5:$B$256,0))),INDEX(Prestations!$E$5:$E$256,MATCH($G817,Prestations!$B$5:$B$256,0)),""),"")))</f>
        <v/>
      </c>
      <c r="R817" s="27" t="str">
        <f aca="false">IFERROR(IF(ISNUMBER($Q817),$Q817*IF($E817="",1,$E817),""),"")</f>
        <v/>
      </c>
      <c r="S817" s="28" t="str">
        <f aca="false">IFERROR(IF($P817="au nombre",IF(N(INDEX(Règles!$D$5:$D$17,MATCH($O817,Règles!$A$5:$A$17,0)))&gt;0,IF($E817="",1,$E817)/INDEX(Règles!$D$5:$D$17,MATCH($O817,Règles!$A$5:$A$17,0)),""),IF($P817="au prix",IF(AND(ISNUMBER($R817),N(INDEX(Règles!$E$5:$E$17,MATCH($O817,Règles!$A$5:$A$17,0)))&gt;0),$R817/INDEX(Règles!$E$5:$E$17,MATCH($O817,Règles!$A$5:$A$17,0)),""),IF(OR($P817="ne compte pas",$P817="absence"),0,""))),"")</f>
        <v/>
      </c>
      <c r="T817" s="26" t="n">
        <f aca="false">IF(AND(ISNUMBER($A817),$B817&lt;&gt;"",$G817&lt;&gt;"",$P817&lt;&gt;"absence"),1,0)</f>
        <v>0</v>
      </c>
      <c r="U817" s="26" t="n">
        <f aca="false">IF($T817=1,IF(COUNTIFS($B$2:$B817,$B817,$A$2:$A817,$A817,$T$2:$T817,1)=1,1,0),0)</f>
        <v>0</v>
      </c>
      <c r="V817" s="29" t="str">
        <f aca="false">IF(AND($A817="",$B817="",$G817=""),"",IF(NOT(ISNUMBER($A817)),"Date manquante ou non reconnue",IF($B817="","Technicien manquant",IF(COUNTIF(Production!$A$7:$A$21,$B817)=0,"Technicien absent de la liste (onglet Production)",IF($G817="","Code BPU manquant (colonne G)",IF($O817="?","Code BPU inconnu (onglet Prestations)",IF($P817="?","Catégorie inconnue (onglet Règles)",IF(AND($E817&lt;&gt;"",NOT(ISNUMBER($E817))),"Quantité non reconnue",IF(AND($P817="au prix",NOT(ISNUMBER($Q817))),"Prix sur devis à saisir (colonne I)",IF($S817="","Règle à compléter (onglet Règles)",""))))))))))</f>
        <v/>
      </c>
    </row>
    <row r="818" customFormat="false" ht="15" hidden="false" customHeight="false" outlineLevel="0" collapsed="false">
      <c r="A818" s="23"/>
      <c r="I818" s="24"/>
      <c r="J818" s="24"/>
      <c r="N818" s="25"/>
      <c r="O818" s="26" t="str">
        <f aca="false">IF($G818="","",IFERROR(INDEX(Prestations!$F$5:$F$256,MATCH($G818,Prestations!$B$5:$B$256,0)),"?"))</f>
        <v/>
      </c>
      <c r="P818" s="26" t="str">
        <f aca="false">IF($O818="","",IF($O818="?","?",IFERROR(INDEX(Règles!$C$5:$C$17,MATCH($O818,Règles!$A$5:$A$17,0)),"?")))</f>
        <v/>
      </c>
      <c r="Q818" s="27" t="str">
        <f aca="false">IF($G818="","",IF(ISNUMBER($I818),$I818,IFERROR(IF(ISNUMBER(INDEX(Prestations!$E$5:$E$256,MATCH($G818,Prestations!$B$5:$B$256,0))),INDEX(Prestations!$E$5:$E$256,MATCH($G818,Prestations!$B$5:$B$256,0)),""),"")))</f>
        <v/>
      </c>
      <c r="R818" s="27" t="str">
        <f aca="false">IFERROR(IF(ISNUMBER($Q818),$Q818*IF($E818="",1,$E818),""),"")</f>
        <v/>
      </c>
      <c r="S818" s="28" t="str">
        <f aca="false">IFERROR(IF($P818="au nombre",IF(N(INDEX(Règles!$D$5:$D$17,MATCH($O818,Règles!$A$5:$A$17,0)))&gt;0,IF($E818="",1,$E818)/INDEX(Règles!$D$5:$D$17,MATCH($O818,Règles!$A$5:$A$17,0)),""),IF($P818="au prix",IF(AND(ISNUMBER($R818),N(INDEX(Règles!$E$5:$E$17,MATCH($O818,Règles!$A$5:$A$17,0)))&gt;0),$R818/INDEX(Règles!$E$5:$E$17,MATCH($O818,Règles!$A$5:$A$17,0)),""),IF(OR($P818="ne compte pas",$P818="absence"),0,""))),"")</f>
        <v/>
      </c>
      <c r="T818" s="26" t="n">
        <f aca="false">IF(AND(ISNUMBER($A818),$B818&lt;&gt;"",$G818&lt;&gt;"",$P818&lt;&gt;"absence"),1,0)</f>
        <v>0</v>
      </c>
      <c r="U818" s="26" t="n">
        <f aca="false">IF($T818=1,IF(COUNTIFS($B$2:$B818,$B818,$A$2:$A818,$A818,$T$2:$T818,1)=1,1,0),0)</f>
        <v>0</v>
      </c>
      <c r="V818" s="29" t="str">
        <f aca="false">IF(AND($A818="",$B818="",$G818=""),"",IF(NOT(ISNUMBER($A818)),"Date manquante ou non reconnue",IF($B818="","Technicien manquant",IF(COUNTIF(Production!$A$7:$A$21,$B818)=0,"Technicien absent de la liste (onglet Production)",IF($G818="","Code BPU manquant (colonne G)",IF($O818="?","Code BPU inconnu (onglet Prestations)",IF($P818="?","Catégorie inconnue (onglet Règles)",IF(AND($E818&lt;&gt;"",NOT(ISNUMBER($E818))),"Quantité non reconnue",IF(AND($P818="au prix",NOT(ISNUMBER($Q818))),"Prix sur devis à saisir (colonne I)",IF($S818="","Règle à compléter (onglet Règles)",""))))))))))</f>
        <v/>
      </c>
    </row>
    <row r="819" customFormat="false" ht="15" hidden="false" customHeight="false" outlineLevel="0" collapsed="false">
      <c r="A819" s="23"/>
      <c r="I819" s="24"/>
      <c r="J819" s="24"/>
      <c r="N819" s="25"/>
      <c r="O819" s="26" t="str">
        <f aca="false">IF($G819="","",IFERROR(INDEX(Prestations!$F$5:$F$256,MATCH($G819,Prestations!$B$5:$B$256,0)),"?"))</f>
        <v/>
      </c>
      <c r="P819" s="26" t="str">
        <f aca="false">IF($O819="","",IF($O819="?","?",IFERROR(INDEX(Règles!$C$5:$C$17,MATCH($O819,Règles!$A$5:$A$17,0)),"?")))</f>
        <v/>
      </c>
      <c r="Q819" s="27" t="str">
        <f aca="false">IF($G819="","",IF(ISNUMBER($I819),$I819,IFERROR(IF(ISNUMBER(INDEX(Prestations!$E$5:$E$256,MATCH($G819,Prestations!$B$5:$B$256,0))),INDEX(Prestations!$E$5:$E$256,MATCH($G819,Prestations!$B$5:$B$256,0)),""),"")))</f>
        <v/>
      </c>
      <c r="R819" s="27" t="str">
        <f aca="false">IFERROR(IF(ISNUMBER($Q819),$Q819*IF($E819="",1,$E819),""),"")</f>
        <v/>
      </c>
      <c r="S819" s="28" t="str">
        <f aca="false">IFERROR(IF($P819="au nombre",IF(N(INDEX(Règles!$D$5:$D$17,MATCH($O819,Règles!$A$5:$A$17,0)))&gt;0,IF($E819="",1,$E819)/INDEX(Règles!$D$5:$D$17,MATCH($O819,Règles!$A$5:$A$17,0)),""),IF($P819="au prix",IF(AND(ISNUMBER($R819),N(INDEX(Règles!$E$5:$E$17,MATCH($O819,Règles!$A$5:$A$17,0)))&gt;0),$R819/INDEX(Règles!$E$5:$E$17,MATCH($O819,Règles!$A$5:$A$17,0)),""),IF(OR($P819="ne compte pas",$P819="absence"),0,""))),"")</f>
        <v/>
      </c>
      <c r="T819" s="26" t="n">
        <f aca="false">IF(AND(ISNUMBER($A819),$B819&lt;&gt;"",$G819&lt;&gt;"",$P819&lt;&gt;"absence"),1,0)</f>
        <v>0</v>
      </c>
      <c r="U819" s="26" t="n">
        <f aca="false">IF($T819=1,IF(COUNTIFS($B$2:$B819,$B819,$A$2:$A819,$A819,$T$2:$T819,1)=1,1,0),0)</f>
        <v>0</v>
      </c>
      <c r="V819" s="29" t="str">
        <f aca="false">IF(AND($A819="",$B819="",$G819=""),"",IF(NOT(ISNUMBER($A819)),"Date manquante ou non reconnue",IF($B819="","Technicien manquant",IF(COUNTIF(Production!$A$7:$A$21,$B819)=0,"Technicien absent de la liste (onglet Production)",IF($G819="","Code BPU manquant (colonne G)",IF($O819="?","Code BPU inconnu (onglet Prestations)",IF($P819="?","Catégorie inconnue (onglet Règles)",IF(AND($E819&lt;&gt;"",NOT(ISNUMBER($E819))),"Quantité non reconnue",IF(AND($P819="au prix",NOT(ISNUMBER($Q819))),"Prix sur devis à saisir (colonne I)",IF($S819="","Règle à compléter (onglet Règles)",""))))))))))</f>
        <v/>
      </c>
    </row>
    <row r="820" customFormat="false" ht="15" hidden="false" customHeight="false" outlineLevel="0" collapsed="false">
      <c r="A820" s="23"/>
      <c r="I820" s="24"/>
      <c r="J820" s="24"/>
      <c r="N820" s="25"/>
      <c r="O820" s="26" t="str">
        <f aca="false">IF($G820="","",IFERROR(INDEX(Prestations!$F$5:$F$256,MATCH($G820,Prestations!$B$5:$B$256,0)),"?"))</f>
        <v/>
      </c>
      <c r="P820" s="26" t="str">
        <f aca="false">IF($O820="","",IF($O820="?","?",IFERROR(INDEX(Règles!$C$5:$C$17,MATCH($O820,Règles!$A$5:$A$17,0)),"?")))</f>
        <v/>
      </c>
      <c r="Q820" s="27" t="str">
        <f aca="false">IF($G820="","",IF(ISNUMBER($I820),$I820,IFERROR(IF(ISNUMBER(INDEX(Prestations!$E$5:$E$256,MATCH($G820,Prestations!$B$5:$B$256,0))),INDEX(Prestations!$E$5:$E$256,MATCH($G820,Prestations!$B$5:$B$256,0)),""),"")))</f>
        <v/>
      </c>
      <c r="R820" s="27" t="str">
        <f aca="false">IFERROR(IF(ISNUMBER($Q820),$Q820*IF($E820="",1,$E820),""),"")</f>
        <v/>
      </c>
      <c r="S820" s="28" t="str">
        <f aca="false">IFERROR(IF($P820="au nombre",IF(N(INDEX(Règles!$D$5:$D$17,MATCH($O820,Règles!$A$5:$A$17,0)))&gt;0,IF($E820="",1,$E820)/INDEX(Règles!$D$5:$D$17,MATCH($O820,Règles!$A$5:$A$17,0)),""),IF($P820="au prix",IF(AND(ISNUMBER($R820),N(INDEX(Règles!$E$5:$E$17,MATCH($O820,Règles!$A$5:$A$17,0)))&gt;0),$R820/INDEX(Règles!$E$5:$E$17,MATCH($O820,Règles!$A$5:$A$17,0)),""),IF(OR($P820="ne compte pas",$P820="absence"),0,""))),"")</f>
        <v/>
      </c>
      <c r="T820" s="26" t="n">
        <f aca="false">IF(AND(ISNUMBER($A820),$B820&lt;&gt;"",$G820&lt;&gt;"",$P820&lt;&gt;"absence"),1,0)</f>
        <v>0</v>
      </c>
      <c r="U820" s="26" t="n">
        <f aca="false">IF($T820=1,IF(COUNTIFS($B$2:$B820,$B820,$A$2:$A820,$A820,$T$2:$T820,1)=1,1,0),0)</f>
        <v>0</v>
      </c>
      <c r="V820" s="29" t="str">
        <f aca="false">IF(AND($A820="",$B820="",$G820=""),"",IF(NOT(ISNUMBER($A820)),"Date manquante ou non reconnue",IF($B820="","Technicien manquant",IF(COUNTIF(Production!$A$7:$A$21,$B820)=0,"Technicien absent de la liste (onglet Production)",IF($G820="","Code BPU manquant (colonne G)",IF($O820="?","Code BPU inconnu (onglet Prestations)",IF($P820="?","Catégorie inconnue (onglet Règles)",IF(AND($E820&lt;&gt;"",NOT(ISNUMBER($E820))),"Quantité non reconnue",IF(AND($P820="au prix",NOT(ISNUMBER($Q820))),"Prix sur devis à saisir (colonne I)",IF($S820="","Règle à compléter (onglet Règles)",""))))))))))</f>
        <v/>
      </c>
    </row>
    <row r="821" customFormat="false" ht="15" hidden="false" customHeight="false" outlineLevel="0" collapsed="false">
      <c r="A821" s="23"/>
      <c r="I821" s="24"/>
      <c r="J821" s="24"/>
      <c r="N821" s="25"/>
      <c r="O821" s="26" t="str">
        <f aca="false">IF($G821="","",IFERROR(INDEX(Prestations!$F$5:$F$256,MATCH($G821,Prestations!$B$5:$B$256,0)),"?"))</f>
        <v/>
      </c>
      <c r="P821" s="26" t="str">
        <f aca="false">IF($O821="","",IF($O821="?","?",IFERROR(INDEX(Règles!$C$5:$C$17,MATCH($O821,Règles!$A$5:$A$17,0)),"?")))</f>
        <v/>
      </c>
      <c r="Q821" s="27" t="str">
        <f aca="false">IF($G821="","",IF(ISNUMBER($I821),$I821,IFERROR(IF(ISNUMBER(INDEX(Prestations!$E$5:$E$256,MATCH($G821,Prestations!$B$5:$B$256,0))),INDEX(Prestations!$E$5:$E$256,MATCH($G821,Prestations!$B$5:$B$256,0)),""),"")))</f>
        <v/>
      </c>
      <c r="R821" s="27" t="str">
        <f aca="false">IFERROR(IF(ISNUMBER($Q821),$Q821*IF($E821="",1,$E821),""),"")</f>
        <v/>
      </c>
      <c r="S821" s="28" t="str">
        <f aca="false">IFERROR(IF($P821="au nombre",IF(N(INDEX(Règles!$D$5:$D$17,MATCH($O821,Règles!$A$5:$A$17,0)))&gt;0,IF($E821="",1,$E821)/INDEX(Règles!$D$5:$D$17,MATCH($O821,Règles!$A$5:$A$17,0)),""),IF($P821="au prix",IF(AND(ISNUMBER($R821),N(INDEX(Règles!$E$5:$E$17,MATCH($O821,Règles!$A$5:$A$17,0)))&gt;0),$R821/INDEX(Règles!$E$5:$E$17,MATCH($O821,Règles!$A$5:$A$17,0)),""),IF(OR($P821="ne compte pas",$P821="absence"),0,""))),"")</f>
        <v/>
      </c>
      <c r="T821" s="26" t="n">
        <f aca="false">IF(AND(ISNUMBER($A821),$B821&lt;&gt;"",$G821&lt;&gt;"",$P821&lt;&gt;"absence"),1,0)</f>
        <v>0</v>
      </c>
      <c r="U821" s="26" t="n">
        <f aca="false">IF($T821=1,IF(COUNTIFS($B$2:$B821,$B821,$A$2:$A821,$A821,$T$2:$T821,1)=1,1,0),0)</f>
        <v>0</v>
      </c>
      <c r="V821" s="29" t="str">
        <f aca="false">IF(AND($A821="",$B821="",$G821=""),"",IF(NOT(ISNUMBER($A821)),"Date manquante ou non reconnue",IF($B821="","Technicien manquant",IF(COUNTIF(Production!$A$7:$A$21,$B821)=0,"Technicien absent de la liste (onglet Production)",IF($G821="","Code BPU manquant (colonne G)",IF($O821="?","Code BPU inconnu (onglet Prestations)",IF($P821="?","Catégorie inconnue (onglet Règles)",IF(AND($E821&lt;&gt;"",NOT(ISNUMBER($E821))),"Quantité non reconnue",IF(AND($P821="au prix",NOT(ISNUMBER($Q821))),"Prix sur devis à saisir (colonne I)",IF($S821="","Règle à compléter (onglet Règles)",""))))))))))</f>
        <v/>
      </c>
    </row>
    <row r="822" customFormat="false" ht="15" hidden="false" customHeight="false" outlineLevel="0" collapsed="false">
      <c r="A822" s="23"/>
      <c r="I822" s="24"/>
      <c r="J822" s="24"/>
      <c r="N822" s="25"/>
      <c r="O822" s="26" t="str">
        <f aca="false">IF($G822="","",IFERROR(INDEX(Prestations!$F$5:$F$256,MATCH($G822,Prestations!$B$5:$B$256,0)),"?"))</f>
        <v/>
      </c>
      <c r="P822" s="26" t="str">
        <f aca="false">IF($O822="","",IF($O822="?","?",IFERROR(INDEX(Règles!$C$5:$C$17,MATCH($O822,Règles!$A$5:$A$17,0)),"?")))</f>
        <v/>
      </c>
      <c r="Q822" s="27" t="str">
        <f aca="false">IF($G822="","",IF(ISNUMBER($I822),$I822,IFERROR(IF(ISNUMBER(INDEX(Prestations!$E$5:$E$256,MATCH($G822,Prestations!$B$5:$B$256,0))),INDEX(Prestations!$E$5:$E$256,MATCH($G822,Prestations!$B$5:$B$256,0)),""),"")))</f>
        <v/>
      </c>
      <c r="R822" s="27" t="str">
        <f aca="false">IFERROR(IF(ISNUMBER($Q822),$Q822*IF($E822="",1,$E822),""),"")</f>
        <v/>
      </c>
      <c r="S822" s="28" t="str">
        <f aca="false">IFERROR(IF($P822="au nombre",IF(N(INDEX(Règles!$D$5:$D$17,MATCH($O822,Règles!$A$5:$A$17,0)))&gt;0,IF($E822="",1,$E822)/INDEX(Règles!$D$5:$D$17,MATCH($O822,Règles!$A$5:$A$17,0)),""),IF($P822="au prix",IF(AND(ISNUMBER($R822),N(INDEX(Règles!$E$5:$E$17,MATCH($O822,Règles!$A$5:$A$17,0)))&gt;0),$R822/INDEX(Règles!$E$5:$E$17,MATCH($O822,Règles!$A$5:$A$17,0)),""),IF(OR($P822="ne compte pas",$P822="absence"),0,""))),"")</f>
        <v/>
      </c>
      <c r="T822" s="26" t="n">
        <f aca="false">IF(AND(ISNUMBER($A822),$B822&lt;&gt;"",$G822&lt;&gt;"",$P822&lt;&gt;"absence"),1,0)</f>
        <v>0</v>
      </c>
      <c r="U822" s="26" t="n">
        <f aca="false">IF($T822=1,IF(COUNTIFS($B$2:$B822,$B822,$A$2:$A822,$A822,$T$2:$T822,1)=1,1,0),0)</f>
        <v>0</v>
      </c>
      <c r="V822" s="29" t="str">
        <f aca="false">IF(AND($A822="",$B822="",$G822=""),"",IF(NOT(ISNUMBER($A822)),"Date manquante ou non reconnue",IF($B822="","Technicien manquant",IF(COUNTIF(Production!$A$7:$A$21,$B822)=0,"Technicien absent de la liste (onglet Production)",IF($G822="","Code BPU manquant (colonne G)",IF($O822="?","Code BPU inconnu (onglet Prestations)",IF($P822="?","Catégorie inconnue (onglet Règles)",IF(AND($E822&lt;&gt;"",NOT(ISNUMBER($E822))),"Quantité non reconnue",IF(AND($P822="au prix",NOT(ISNUMBER($Q822))),"Prix sur devis à saisir (colonne I)",IF($S822="","Règle à compléter (onglet Règles)",""))))))))))</f>
        <v/>
      </c>
    </row>
    <row r="823" customFormat="false" ht="15" hidden="false" customHeight="false" outlineLevel="0" collapsed="false">
      <c r="A823" s="23"/>
      <c r="I823" s="24"/>
      <c r="J823" s="24"/>
      <c r="N823" s="25"/>
      <c r="O823" s="26" t="str">
        <f aca="false">IF($G823="","",IFERROR(INDEX(Prestations!$F$5:$F$256,MATCH($G823,Prestations!$B$5:$B$256,0)),"?"))</f>
        <v/>
      </c>
      <c r="P823" s="26" t="str">
        <f aca="false">IF($O823="","",IF($O823="?","?",IFERROR(INDEX(Règles!$C$5:$C$17,MATCH($O823,Règles!$A$5:$A$17,0)),"?")))</f>
        <v/>
      </c>
      <c r="Q823" s="27" t="str">
        <f aca="false">IF($G823="","",IF(ISNUMBER($I823),$I823,IFERROR(IF(ISNUMBER(INDEX(Prestations!$E$5:$E$256,MATCH($G823,Prestations!$B$5:$B$256,0))),INDEX(Prestations!$E$5:$E$256,MATCH($G823,Prestations!$B$5:$B$256,0)),""),"")))</f>
        <v/>
      </c>
      <c r="R823" s="27" t="str">
        <f aca="false">IFERROR(IF(ISNUMBER($Q823),$Q823*IF($E823="",1,$E823),""),"")</f>
        <v/>
      </c>
      <c r="S823" s="28" t="str">
        <f aca="false">IFERROR(IF($P823="au nombre",IF(N(INDEX(Règles!$D$5:$D$17,MATCH($O823,Règles!$A$5:$A$17,0)))&gt;0,IF($E823="",1,$E823)/INDEX(Règles!$D$5:$D$17,MATCH($O823,Règles!$A$5:$A$17,0)),""),IF($P823="au prix",IF(AND(ISNUMBER($R823),N(INDEX(Règles!$E$5:$E$17,MATCH($O823,Règles!$A$5:$A$17,0)))&gt;0),$R823/INDEX(Règles!$E$5:$E$17,MATCH($O823,Règles!$A$5:$A$17,0)),""),IF(OR($P823="ne compte pas",$P823="absence"),0,""))),"")</f>
        <v/>
      </c>
      <c r="T823" s="26" t="n">
        <f aca="false">IF(AND(ISNUMBER($A823),$B823&lt;&gt;"",$G823&lt;&gt;"",$P823&lt;&gt;"absence"),1,0)</f>
        <v>0</v>
      </c>
      <c r="U823" s="26" t="n">
        <f aca="false">IF($T823=1,IF(COUNTIFS($B$2:$B823,$B823,$A$2:$A823,$A823,$T$2:$T823,1)=1,1,0),0)</f>
        <v>0</v>
      </c>
      <c r="V823" s="29" t="str">
        <f aca="false">IF(AND($A823="",$B823="",$G823=""),"",IF(NOT(ISNUMBER($A823)),"Date manquante ou non reconnue",IF($B823="","Technicien manquant",IF(COUNTIF(Production!$A$7:$A$21,$B823)=0,"Technicien absent de la liste (onglet Production)",IF($G823="","Code BPU manquant (colonne G)",IF($O823="?","Code BPU inconnu (onglet Prestations)",IF($P823="?","Catégorie inconnue (onglet Règles)",IF(AND($E823&lt;&gt;"",NOT(ISNUMBER($E823))),"Quantité non reconnue",IF(AND($P823="au prix",NOT(ISNUMBER($Q823))),"Prix sur devis à saisir (colonne I)",IF($S823="","Règle à compléter (onglet Règles)",""))))))))))</f>
        <v/>
      </c>
    </row>
    <row r="824" customFormat="false" ht="15" hidden="false" customHeight="false" outlineLevel="0" collapsed="false">
      <c r="A824" s="23"/>
      <c r="I824" s="24"/>
      <c r="J824" s="24"/>
      <c r="N824" s="25"/>
      <c r="O824" s="26" t="str">
        <f aca="false">IF($G824="","",IFERROR(INDEX(Prestations!$F$5:$F$256,MATCH($G824,Prestations!$B$5:$B$256,0)),"?"))</f>
        <v/>
      </c>
      <c r="P824" s="26" t="str">
        <f aca="false">IF($O824="","",IF($O824="?","?",IFERROR(INDEX(Règles!$C$5:$C$17,MATCH($O824,Règles!$A$5:$A$17,0)),"?")))</f>
        <v/>
      </c>
      <c r="Q824" s="27" t="str">
        <f aca="false">IF($G824="","",IF(ISNUMBER($I824),$I824,IFERROR(IF(ISNUMBER(INDEX(Prestations!$E$5:$E$256,MATCH($G824,Prestations!$B$5:$B$256,0))),INDEX(Prestations!$E$5:$E$256,MATCH($G824,Prestations!$B$5:$B$256,0)),""),"")))</f>
        <v/>
      </c>
      <c r="R824" s="27" t="str">
        <f aca="false">IFERROR(IF(ISNUMBER($Q824),$Q824*IF($E824="",1,$E824),""),"")</f>
        <v/>
      </c>
      <c r="S824" s="28" t="str">
        <f aca="false">IFERROR(IF($P824="au nombre",IF(N(INDEX(Règles!$D$5:$D$17,MATCH($O824,Règles!$A$5:$A$17,0)))&gt;0,IF($E824="",1,$E824)/INDEX(Règles!$D$5:$D$17,MATCH($O824,Règles!$A$5:$A$17,0)),""),IF($P824="au prix",IF(AND(ISNUMBER($R824),N(INDEX(Règles!$E$5:$E$17,MATCH($O824,Règles!$A$5:$A$17,0)))&gt;0),$R824/INDEX(Règles!$E$5:$E$17,MATCH($O824,Règles!$A$5:$A$17,0)),""),IF(OR($P824="ne compte pas",$P824="absence"),0,""))),"")</f>
        <v/>
      </c>
      <c r="T824" s="26" t="n">
        <f aca="false">IF(AND(ISNUMBER($A824),$B824&lt;&gt;"",$G824&lt;&gt;"",$P824&lt;&gt;"absence"),1,0)</f>
        <v>0</v>
      </c>
      <c r="U824" s="26" t="n">
        <f aca="false">IF($T824=1,IF(COUNTIFS($B$2:$B824,$B824,$A$2:$A824,$A824,$T$2:$T824,1)=1,1,0),0)</f>
        <v>0</v>
      </c>
      <c r="V824" s="29" t="str">
        <f aca="false">IF(AND($A824="",$B824="",$G824=""),"",IF(NOT(ISNUMBER($A824)),"Date manquante ou non reconnue",IF($B824="","Technicien manquant",IF(COUNTIF(Production!$A$7:$A$21,$B824)=0,"Technicien absent de la liste (onglet Production)",IF($G824="","Code BPU manquant (colonne G)",IF($O824="?","Code BPU inconnu (onglet Prestations)",IF($P824="?","Catégorie inconnue (onglet Règles)",IF(AND($E824&lt;&gt;"",NOT(ISNUMBER($E824))),"Quantité non reconnue",IF(AND($P824="au prix",NOT(ISNUMBER($Q824))),"Prix sur devis à saisir (colonne I)",IF($S824="","Règle à compléter (onglet Règles)",""))))))))))</f>
        <v/>
      </c>
    </row>
    <row r="825" customFormat="false" ht="15" hidden="false" customHeight="false" outlineLevel="0" collapsed="false">
      <c r="A825" s="23"/>
      <c r="I825" s="24"/>
      <c r="J825" s="24"/>
      <c r="N825" s="25"/>
      <c r="O825" s="26" t="str">
        <f aca="false">IF($G825="","",IFERROR(INDEX(Prestations!$F$5:$F$256,MATCH($G825,Prestations!$B$5:$B$256,0)),"?"))</f>
        <v/>
      </c>
      <c r="P825" s="26" t="str">
        <f aca="false">IF($O825="","",IF($O825="?","?",IFERROR(INDEX(Règles!$C$5:$C$17,MATCH($O825,Règles!$A$5:$A$17,0)),"?")))</f>
        <v/>
      </c>
      <c r="Q825" s="27" t="str">
        <f aca="false">IF($G825="","",IF(ISNUMBER($I825),$I825,IFERROR(IF(ISNUMBER(INDEX(Prestations!$E$5:$E$256,MATCH($G825,Prestations!$B$5:$B$256,0))),INDEX(Prestations!$E$5:$E$256,MATCH($G825,Prestations!$B$5:$B$256,0)),""),"")))</f>
        <v/>
      </c>
      <c r="R825" s="27" t="str">
        <f aca="false">IFERROR(IF(ISNUMBER($Q825),$Q825*IF($E825="",1,$E825),""),"")</f>
        <v/>
      </c>
      <c r="S825" s="28" t="str">
        <f aca="false">IFERROR(IF($P825="au nombre",IF(N(INDEX(Règles!$D$5:$D$17,MATCH($O825,Règles!$A$5:$A$17,0)))&gt;0,IF($E825="",1,$E825)/INDEX(Règles!$D$5:$D$17,MATCH($O825,Règles!$A$5:$A$17,0)),""),IF($P825="au prix",IF(AND(ISNUMBER($R825),N(INDEX(Règles!$E$5:$E$17,MATCH($O825,Règles!$A$5:$A$17,0)))&gt;0),$R825/INDEX(Règles!$E$5:$E$17,MATCH($O825,Règles!$A$5:$A$17,0)),""),IF(OR($P825="ne compte pas",$P825="absence"),0,""))),"")</f>
        <v/>
      </c>
      <c r="T825" s="26" t="n">
        <f aca="false">IF(AND(ISNUMBER($A825),$B825&lt;&gt;"",$G825&lt;&gt;"",$P825&lt;&gt;"absence"),1,0)</f>
        <v>0</v>
      </c>
      <c r="U825" s="26" t="n">
        <f aca="false">IF($T825=1,IF(COUNTIFS($B$2:$B825,$B825,$A$2:$A825,$A825,$T$2:$T825,1)=1,1,0),0)</f>
        <v>0</v>
      </c>
      <c r="V825" s="29" t="str">
        <f aca="false">IF(AND($A825="",$B825="",$G825=""),"",IF(NOT(ISNUMBER($A825)),"Date manquante ou non reconnue",IF($B825="","Technicien manquant",IF(COUNTIF(Production!$A$7:$A$21,$B825)=0,"Technicien absent de la liste (onglet Production)",IF($G825="","Code BPU manquant (colonne G)",IF($O825="?","Code BPU inconnu (onglet Prestations)",IF($P825="?","Catégorie inconnue (onglet Règles)",IF(AND($E825&lt;&gt;"",NOT(ISNUMBER($E825))),"Quantité non reconnue",IF(AND($P825="au prix",NOT(ISNUMBER($Q825))),"Prix sur devis à saisir (colonne I)",IF($S825="","Règle à compléter (onglet Règles)",""))))))))))</f>
        <v/>
      </c>
    </row>
    <row r="826" customFormat="false" ht="15" hidden="false" customHeight="false" outlineLevel="0" collapsed="false">
      <c r="A826" s="23"/>
      <c r="I826" s="24"/>
      <c r="J826" s="24"/>
      <c r="N826" s="25"/>
      <c r="O826" s="26" t="str">
        <f aca="false">IF($G826="","",IFERROR(INDEX(Prestations!$F$5:$F$256,MATCH($G826,Prestations!$B$5:$B$256,0)),"?"))</f>
        <v/>
      </c>
      <c r="P826" s="26" t="str">
        <f aca="false">IF($O826="","",IF($O826="?","?",IFERROR(INDEX(Règles!$C$5:$C$17,MATCH($O826,Règles!$A$5:$A$17,0)),"?")))</f>
        <v/>
      </c>
      <c r="Q826" s="27" t="str">
        <f aca="false">IF($G826="","",IF(ISNUMBER($I826),$I826,IFERROR(IF(ISNUMBER(INDEX(Prestations!$E$5:$E$256,MATCH($G826,Prestations!$B$5:$B$256,0))),INDEX(Prestations!$E$5:$E$256,MATCH($G826,Prestations!$B$5:$B$256,0)),""),"")))</f>
        <v/>
      </c>
      <c r="R826" s="27" t="str">
        <f aca="false">IFERROR(IF(ISNUMBER($Q826),$Q826*IF($E826="",1,$E826),""),"")</f>
        <v/>
      </c>
      <c r="S826" s="28" t="str">
        <f aca="false">IFERROR(IF($P826="au nombre",IF(N(INDEX(Règles!$D$5:$D$17,MATCH($O826,Règles!$A$5:$A$17,0)))&gt;0,IF($E826="",1,$E826)/INDEX(Règles!$D$5:$D$17,MATCH($O826,Règles!$A$5:$A$17,0)),""),IF($P826="au prix",IF(AND(ISNUMBER($R826),N(INDEX(Règles!$E$5:$E$17,MATCH($O826,Règles!$A$5:$A$17,0)))&gt;0),$R826/INDEX(Règles!$E$5:$E$17,MATCH($O826,Règles!$A$5:$A$17,0)),""),IF(OR($P826="ne compte pas",$P826="absence"),0,""))),"")</f>
        <v/>
      </c>
      <c r="T826" s="26" t="n">
        <f aca="false">IF(AND(ISNUMBER($A826),$B826&lt;&gt;"",$G826&lt;&gt;"",$P826&lt;&gt;"absence"),1,0)</f>
        <v>0</v>
      </c>
      <c r="U826" s="26" t="n">
        <f aca="false">IF($T826=1,IF(COUNTIFS($B$2:$B826,$B826,$A$2:$A826,$A826,$T$2:$T826,1)=1,1,0),0)</f>
        <v>0</v>
      </c>
      <c r="V826" s="29" t="str">
        <f aca="false">IF(AND($A826="",$B826="",$G826=""),"",IF(NOT(ISNUMBER($A826)),"Date manquante ou non reconnue",IF($B826="","Technicien manquant",IF(COUNTIF(Production!$A$7:$A$21,$B826)=0,"Technicien absent de la liste (onglet Production)",IF($G826="","Code BPU manquant (colonne G)",IF($O826="?","Code BPU inconnu (onglet Prestations)",IF($P826="?","Catégorie inconnue (onglet Règles)",IF(AND($E826&lt;&gt;"",NOT(ISNUMBER($E826))),"Quantité non reconnue",IF(AND($P826="au prix",NOT(ISNUMBER($Q826))),"Prix sur devis à saisir (colonne I)",IF($S826="","Règle à compléter (onglet Règles)",""))))))))))</f>
        <v/>
      </c>
    </row>
    <row r="827" customFormat="false" ht="15" hidden="false" customHeight="false" outlineLevel="0" collapsed="false">
      <c r="A827" s="23"/>
      <c r="I827" s="24"/>
      <c r="J827" s="24"/>
      <c r="N827" s="25"/>
      <c r="O827" s="26" t="str">
        <f aca="false">IF($G827="","",IFERROR(INDEX(Prestations!$F$5:$F$256,MATCH($G827,Prestations!$B$5:$B$256,0)),"?"))</f>
        <v/>
      </c>
      <c r="P827" s="26" t="str">
        <f aca="false">IF($O827="","",IF($O827="?","?",IFERROR(INDEX(Règles!$C$5:$C$17,MATCH($O827,Règles!$A$5:$A$17,0)),"?")))</f>
        <v/>
      </c>
      <c r="Q827" s="27" t="str">
        <f aca="false">IF($G827="","",IF(ISNUMBER($I827),$I827,IFERROR(IF(ISNUMBER(INDEX(Prestations!$E$5:$E$256,MATCH($G827,Prestations!$B$5:$B$256,0))),INDEX(Prestations!$E$5:$E$256,MATCH($G827,Prestations!$B$5:$B$256,0)),""),"")))</f>
        <v/>
      </c>
      <c r="R827" s="27" t="str">
        <f aca="false">IFERROR(IF(ISNUMBER($Q827),$Q827*IF($E827="",1,$E827),""),"")</f>
        <v/>
      </c>
      <c r="S827" s="28" t="str">
        <f aca="false">IFERROR(IF($P827="au nombre",IF(N(INDEX(Règles!$D$5:$D$17,MATCH($O827,Règles!$A$5:$A$17,0)))&gt;0,IF($E827="",1,$E827)/INDEX(Règles!$D$5:$D$17,MATCH($O827,Règles!$A$5:$A$17,0)),""),IF($P827="au prix",IF(AND(ISNUMBER($R827),N(INDEX(Règles!$E$5:$E$17,MATCH($O827,Règles!$A$5:$A$17,0)))&gt;0),$R827/INDEX(Règles!$E$5:$E$17,MATCH($O827,Règles!$A$5:$A$17,0)),""),IF(OR($P827="ne compte pas",$P827="absence"),0,""))),"")</f>
        <v/>
      </c>
      <c r="T827" s="26" t="n">
        <f aca="false">IF(AND(ISNUMBER($A827),$B827&lt;&gt;"",$G827&lt;&gt;"",$P827&lt;&gt;"absence"),1,0)</f>
        <v>0</v>
      </c>
      <c r="U827" s="26" t="n">
        <f aca="false">IF($T827=1,IF(COUNTIFS($B$2:$B827,$B827,$A$2:$A827,$A827,$T$2:$T827,1)=1,1,0),0)</f>
        <v>0</v>
      </c>
      <c r="V827" s="29" t="str">
        <f aca="false">IF(AND($A827="",$B827="",$G827=""),"",IF(NOT(ISNUMBER($A827)),"Date manquante ou non reconnue",IF($B827="","Technicien manquant",IF(COUNTIF(Production!$A$7:$A$21,$B827)=0,"Technicien absent de la liste (onglet Production)",IF($G827="","Code BPU manquant (colonne G)",IF($O827="?","Code BPU inconnu (onglet Prestations)",IF($P827="?","Catégorie inconnue (onglet Règles)",IF(AND($E827&lt;&gt;"",NOT(ISNUMBER($E827))),"Quantité non reconnue",IF(AND($P827="au prix",NOT(ISNUMBER($Q827))),"Prix sur devis à saisir (colonne I)",IF($S827="","Règle à compléter (onglet Règles)",""))))))))))</f>
        <v/>
      </c>
    </row>
    <row r="828" customFormat="false" ht="15" hidden="false" customHeight="false" outlineLevel="0" collapsed="false">
      <c r="A828" s="23"/>
      <c r="I828" s="24"/>
      <c r="J828" s="24"/>
      <c r="N828" s="25"/>
      <c r="O828" s="26" t="str">
        <f aca="false">IF($G828="","",IFERROR(INDEX(Prestations!$F$5:$F$256,MATCH($G828,Prestations!$B$5:$B$256,0)),"?"))</f>
        <v/>
      </c>
      <c r="P828" s="26" t="str">
        <f aca="false">IF($O828="","",IF($O828="?","?",IFERROR(INDEX(Règles!$C$5:$C$17,MATCH($O828,Règles!$A$5:$A$17,0)),"?")))</f>
        <v/>
      </c>
      <c r="Q828" s="27" t="str">
        <f aca="false">IF($G828="","",IF(ISNUMBER($I828),$I828,IFERROR(IF(ISNUMBER(INDEX(Prestations!$E$5:$E$256,MATCH($G828,Prestations!$B$5:$B$256,0))),INDEX(Prestations!$E$5:$E$256,MATCH($G828,Prestations!$B$5:$B$256,0)),""),"")))</f>
        <v/>
      </c>
      <c r="R828" s="27" t="str">
        <f aca="false">IFERROR(IF(ISNUMBER($Q828),$Q828*IF($E828="",1,$E828),""),"")</f>
        <v/>
      </c>
      <c r="S828" s="28" t="str">
        <f aca="false">IFERROR(IF($P828="au nombre",IF(N(INDEX(Règles!$D$5:$D$17,MATCH($O828,Règles!$A$5:$A$17,0)))&gt;0,IF($E828="",1,$E828)/INDEX(Règles!$D$5:$D$17,MATCH($O828,Règles!$A$5:$A$17,0)),""),IF($P828="au prix",IF(AND(ISNUMBER($R828),N(INDEX(Règles!$E$5:$E$17,MATCH($O828,Règles!$A$5:$A$17,0)))&gt;0),$R828/INDEX(Règles!$E$5:$E$17,MATCH($O828,Règles!$A$5:$A$17,0)),""),IF(OR($P828="ne compte pas",$P828="absence"),0,""))),"")</f>
        <v/>
      </c>
      <c r="T828" s="26" t="n">
        <f aca="false">IF(AND(ISNUMBER($A828),$B828&lt;&gt;"",$G828&lt;&gt;"",$P828&lt;&gt;"absence"),1,0)</f>
        <v>0</v>
      </c>
      <c r="U828" s="26" t="n">
        <f aca="false">IF($T828=1,IF(COUNTIFS($B$2:$B828,$B828,$A$2:$A828,$A828,$T$2:$T828,1)=1,1,0),0)</f>
        <v>0</v>
      </c>
      <c r="V828" s="29" t="str">
        <f aca="false">IF(AND($A828="",$B828="",$G828=""),"",IF(NOT(ISNUMBER($A828)),"Date manquante ou non reconnue",IF($B828="","Technicien manquant",IF(COUNTIF(Production!$A$7:$A$21,$B828)=0,"Technicien absent de la liste (onglet Production)",IF($G828="","Code BPU manquant (colonne G)",IF($O828="?","Code BPU inconnu (onglet Prestations)",IF($P828="?","Catégorie inconnue (onglet Règles)",IF(AND($E828&lt;&gt;"",NOT(ISNUMBER($E828))),"Quantité non reconnue",IF(AND($P828="au prix",NOT(ISNUMBER($Q828))),"Prix sur devis à saisir (colonne I)",IF($S828="","Règle à compléter (onglet Règles)",""))))))))))</f>
        <v/>
      </c>
    </row>
    <row r="829" customFormat="false" ht="15" hidden="false" customHeight="false" outlineLevel="0" collapsed="false">
      <c r="A829" s="23"/>
      <c r="I829" s="24"/>
      <c r="J829" s="24"/>
      <c r="N829" s="25"/>
      <c r="O829" s="26" t="str">
        <f aca="false">IF($G829="","",IFERROR(INDEX(Prestations!$F$5:$F$256,MATCH($G829,Prestations!$B$5:$B$256,0)),"?"))</f>
        <v/>
      </c>
      <c r="P829" s="26" t="str">
        <f aca="false">IF($O829="","",IF($O829="?","?",IFERROR(INDEX(Règles!$C$5:$C$17,MATCH($O829,Règles!$A$5:$A$17,0)),"?")))</f>
        <v/>
      </c>
      <c r="Q829" s="27" t="str">
        <f aca="false">IF($G829="","",IF(ISNUMBER($I829),$I829,IFERROR(IF(ISNUMBER(INDEX(Prestations!$E$5:$E$256,MATCH($G829,Prestations!$B$5:$B$256,0))),INDEX(Prestations!$E$5:$E$256,MATCH($G829,Prestations!$B$5:$B$256,0)),""),"")))</f>
        <v/>
      </c>
      <c r="R829" s="27" t="str">
        <f aca="false">IFERROR(IF(ISNUMBER($Q829),$Q829*IF($E829="",1,$E829),""),"")</f>
        <v/>
      </c>
      <c r="S829" s="28" t="str">
        <f aca="false">IFERROR(IF($P829="au nombre",IF(N(INDEX(Règles!$D$5:$D$17,MATCH($O829,Règles!$A$5:$A$17,0)))&gt;0,IF($E829="",1,$E829)/INDEX(Règles!$D$5:$D$17,MATCH($O829,Règles!$A$5:$A$17,0)),""),IF($P829="au prix",IF(AND(ISNUMBER($R829),N(INDEX(Règles!$E$5:$E$17,MATCH($O829,Règles!$A$5:$A$17,0)))&gt;0),$R829/INDEX(Règles!$E$5:$E$17,MATCH($O829,Règles!$A$5:$A$17,0)),""),IF(OR($P829="ne compte pas",$P829="absence"),0,""))),"")</f>
        <v/>
      </c>
      <c r="T829" s="26" t="n">
        <f aca="false">IF(AND(ISNUMBER($A829),$B829&lt;&gt;"",$G829&lt;&gt;"",$P829&lt;&gt;"absence"),1,0)</f>
        <v>0</v>
      </c>
      <c r="U829" s="26" t="n">
        <f aca="false">IF($T829=1,IF(COUNTIFS($B$2:$B829,$B829,$A$2:$A829,$A829,$T$2:$T829,1)=1,1,0),0)</f>
        <v>0</v>
      </c>
      <c r="V829" s="29" t="str">
        <f aca="false">IF(AND($A829="",$B829="",$G829=""),"",IF(NOT(ISNUMBER($A829)),"Date manquante ou non reconnue",IF($B829="","Technicien manquant",IF(COUNTIF(Production!$A$7:$A$21,$B829)=0,"Technicien absent de la liste (onglet Production)",IF($G829="","Code BPU manquant (colonne G)",IF($O829="?","Code BPU inconnu (onglet Prestations)",IF($P829="?","Catégorie inconnue (onglet Règles)",IF(AND($E829&lt;&gt;"",NOT(ISNUMBER($E829))),"Quantité non reconnue",IF(AND($P829="au prix",NOT(ISNUMBER($Q829))),"Prix sur devis à saisir (colonne I)",IF($S829="","Règle à compléter (onglet Règles)",""))))))))))</f>
        <v/>
      </c>
    </row>
    <row r="830" customFormat="false" ht="15" hidden="false" customHeight="false" outlineLevel="0" collapsed="false">
      <c r="A830" s="23"/>
      <c r="I830" s="24"/>
      <c r="J830" s="24"/>
      <c r="N830" s="25"/>
      <c r="O830" s="26" t="str">
        <f aca="false">IF($G830="","",IFERROR(INDEX(Prestations!$F$5:$F$256,MATCH($G830,Prestations!$B$5:$B$256,0)),"?"))</f>
        <v/>
      </c>
      <c r="P830" s="26" t="str">
        <f aca="false">IF($O830="","",IF($O830="?","?",IFERROR(INDEX(Règles!$C$5:$C$17,MATCH($O830,Règles!$A$5:$A$17,0)),"?")))</f>
        <v/>
      </c>
      <c r="Q830" s="27" t="str">
        <f aca="false">IF($G830="","",IF(ISNUMBER($I830),$I830,IFERROR(IF(ISNUMBER(INDEX(Prestations!$E$5:$E$256,MATCH($G830,Prestations!$B$5:$B$256,0))),INDEX(Prestations!$E$5:$E$256,MATCH($G830,Prestations!$B$5:$B$256,0)),""),"")))</f>
        <v/>
      </c>
      <c r="R830" s="27" t="str">
        <f aca="false">IFERROR(IF(ISNUMBER($Q830),$Q830*IF($E830="",1,$E830),""),"")</f>
        <v/>
      </c>
      <c r="S830" s="28" t="str">
        <f aca="false">IFERROR(IF($P830="au nombre",IF(N(INDEX(Règles!$D$5:$D$17,MATCH($O830,Règles!$A$5:$A$17,0)))&gt;0,IF($E830="",1,$E830)/INDEX(Règles!$D$5:$D$17,MATCH($O830,Règles!$A$5:$A$17,0)),""),IF($P830="au prix",IF(AND(ISNUMBER($R830),N(INDEX(Règles!$E$5:$E$17,MATCH($O830,Règles!$A$5:$A$17,0)))&gt;0),$R830/INDEX(Règles!$E$5:$E$17,MATCH($O830,Règles!$A$5:$A$17,0)),""),IF(OR($P830="ne compte pas",$P830="absence"),0,""))),"")</f>
        <v/>
      </c>
      <c r="T830" s="26" t="n">
        <f aca="false">IF(AND(ISNUMBER($A830),$B830&lt;&gt;"",$G830&lt;&gt;"",$P830&lt;&gt;"absence"),1,0)</f>
        <v>0</v>
      </c>
      <c r="U830" s="26" t="n">
        <f aca="false">IF($T830=1,IF(COUNTIFS($B$2:$B830,$B830,$A$2:$A830,$A830,$T$2:$T830,1)=1,1,0),0)</f>
        <v>0</v>
      </c>
      <c r="V830" s="29" t="str">
        <f aca="false">IF(AND($A830="",$B830="",$G830=""),"",IF(NOT(ISNUMBER($A830)),"Date manquante ou non reconnue",IF($B830="","Technicien manquant",IF(COUNTIF(Production!$A$7:$A$21,$B830)=0,"Technicien absent de la liste (onglet Production)",IF($G830="","Code BPU manquant (colonne G)",IF($O830="?","Code BPU inconnu (onglet Prestations)",IF($P830="?","Catégorie inconnue (onglet Règles)",IF(AND($E830&lt;&gt;"",NOT(ISNUMBER($E830))),"Quantité non reconnue",IF(AND($P830="au prix",NOT(ISNUMBER($Q830))),"Prix sur devis à saisir (colonne I)",IF($S830="","Règle à compléter (onglet Règles)",""))))))))))</f>
        <v/>
      </c>
    </row>
    <row r="831" customFormat="false" ht="15" hidden="false" customHeight="false" outlineLevel="0" collapsed="false">
      <c r="A831" s="23"/>
      <c r="I831" s="24"/>
      <c r="J831" s="24"/>
      <c r="N831" s="25"/>
      <c r="O831" s="26" t="str">
        <f aca="false">IF($G831="","",IFERROR(INDEX(Prestations!$F$5:$F$256,MATCH($G831,Prestations!$B$5:$B$256,0)),"?"))</f>
        <v/>
      </c>
      <c r="P831" s="26" t="str">
        <f aca="false">IF($O831="","",IF($O831="?","?",IFERROR(INDEX(Règles!$C$5:$C$17,MATCH($O831,Règles!$A$5:$A$17,0)),"?")))</f>
        <v/>
      </c>
      <c r="Q831" s="27" t="str">
        <f aca="false">IF($G831="","",IF(ISNUMBER($I831),$I831,IFERROR(IF(ISNUMBER(INDEX(Prestations!$E$5:$E$256,MATCH($G831,Prestations!$B$5:$B$256,0))),INDEX(Prestations!$E$5:$E$256,MATCH($G831,Prestations!$B$5:$B$256,0)),""),"")))</f>
        <v/>
      </c>
      <c r="R831" s="27" t="str">
        <f aca="false">IFERROR(IF(ISNUMBER($Q831),$Q831*IF($E831="",1,$E831),""),"")</f>
        <v/>
      </c>
      <c r="S831" s="28" t="str">
        <f aca="false">IFERROR(IF($P831="au nombre",IF(N(INDEX(Règles!$D$5:$D$17,MATCH($O831,Règles!$A$5:$A$17,0)))&gt;0,IF($E831="",1,$E831)/INDEX(Règles!$D$5:$D$17,MATCH($O831,Règles!$A$5:$A$17,0)),""),IF($P831="au prix",IF(AND(ISNUMBER($R831),N(INDEX(Règles!$E$5:$E$17,MATCH($O831,Règles!$A$5:$A$17,0)))&gt;0),$R831/INDEX(Règles!$E$5:$E$17,MATCH($O831,Règles!$A$5:$A$17,0)),""),IF(OR($P831="ne compte pas",$P831="absence"),0,""))),"")</f>
        <v/>
      </c>
      <c r="T831" s="26" t="n">
        <f aca="false">IF(AND(ISNUMBER($A831),$B831&lt;&gt;"",$G831&lt;&gt;"",$P831&lt;&gt;"absence"),1,0)</f>
        <v>0</v>
      </c>
      <c r="U831" s="26" t="n">
        <f aca="false">IF($T831=1,IF(COUNTIFS($B$2:$B831,$B831,$A$2:$A831,$A831,$T$2:$T831,1)=1,1,0),0)</f>
        <v>0</v>
      </c>
      <c r="V831" s="29" t="str">
        <f aca="false">IF(AND($A831="",$B831="",$G831=""),"",IF(NOT(ISNUMBER($A831)),"Date manquante ou non reconnue",IF($B831="","Technicien manquant",IF(COUNTIF(Production!$A$7:$A$21,$B831)=0,"Technicien absent de la liste (onglet Production)",IF($G831="","Code BPU manquant (colonne G)",IF($O831="?","Code BPU inconnu (onglet Prestations)",IF($P831="?","Catégorie inconnue (onglet Règles)",IF(AND($E831&lt;&gt;"",NOT(ISNUMBER($E831))),"Quantité non reconnue",IF(AND($P831="au prix",NOT(ISNUMBER($Q831))),"Prix sur devis à saisir (colonne I)",IF($S831="","Règle à compléter (onglet Règles)",""))))))))))</f>
        <v/>
      </c>
    </row>
    <row r="832" customFormat="false" ht="15" hidden="false" customHeight="false" outlineLevel="0" collapsed="false">
      <c r="A832" s="23"/>
      <c r="I832" s="24"/>
      <c r="J832" s="24"/>
      <c r="N832" s="25"/>
      <c r="O832" s="26" t="str">
        <f aca="false">IF($G832="","",IFERROR(INDEX(Prestations!$F$5:$F$256,MATCH($G832,Prestations!$B$5:$B$256,0)),"?"))</f>
        <v/>
      </c>
      <c r="P832" s="26" t="str">
        <f aca="false">IF($O832="","",IF($O832="?","?",IFERROR(INDEX(Règles!$C$5:$C$17,MATCH($O832,Règles!$A$5:$A$17,0)),"?")))</f>
        <v/>
      </c>
      <c r="Q832" s="27" t="str">
        <f aca="false">IF($G832="","",IF(ISNUMBER($I832),$I832,IFERROR(IF(ISNUMBER(INDEX(Prestations!$E$5:$E$256,MATCH($G832,Prestations!$B$5:$B$256,0))),INDEX(Prestations!$E$5:$E$256,MATCH($G832,Prestations!$B$5:$B$256,0)),""),"")))</f>
        <v/>
      </c>
      <c r="R832" s="27" t="str">
        <f aca="false">IFERROR(IF(ISNUMBER($Q832),$Q832*IF($E832="",1,$E832),""),"")</f>
        <v/>
      </c>
      <c r="S832" s="28" t="str">
        <f aca="false">IFERROR(IF($P832="au nombre",IF(N(INDEX(Règles!$D$5:$D$17,MATCH($O832,Règles!$A$5:$A$17,0)))&gt;0,IF($E832="",1,$E832)/INDEX(Règles!$D$5:$D$17,MATCH($O832,Règles!$A$5:$A$17,0)),""),IF($P832="au prix",IF(AND(ISNUMBER($R832),N(INDEX(Règles!$E$5:$E$17,MATCH($O832,Règles!$A$5:$A$17,0)))&gt;0),$R832/INDEX(Règles!$E$5:$E$17,MATCH($O832,Règles!$A$5:$A$17,0)),""),IF(OR($P832="ne compte pas",$P832="absence"),0,""))),"")</f>
        <v/>
      </c>
      <c r="T832" s="26" t="n">
        <f aca="false">IF(AND(ISNUMBER($A832),$B832&lt;&gt;"",$G832&lt;&gt;"",$P832&lt;&gt;"absence"),1,0)</f>
        <v>0</v>
      </c>
      <c r="U832" s="26" t="n">
        <f aca="false">IF($T832=1,IF(COUNTIFS($B$2:$B832,$B832,$A$2:$A832,$A832,$T$2:$T832,1)=1,1,0),0)</f>
        <v>0</v>
      </c>
      <c r="V832" s="29" t="str">
        <f aca="false">IF(AND($A832="",$B832="",$G832=""),"",IF(NOT(ISNUMBER($A832)),"Date manquante ou non reconnue",IF($B832="","Technicien manquant",IF(COUNTIF(Production!$A$7:$A$21,$B832)=0,"Technicien absent de la liste (onglet Production)",IF($G832="","Code BPU manquant (colonne G)",IF($O832="?","Code BPU inconnu (onglet Prestations)",IF($P832="?","Catégorie inconnue (onglet Règles)",IF(AND($E832&lt;&gt;"",NOT(ISNUMBER($E832))),"Quantité non reconnue",IF(AND($P832="au prix",NOT(ISNUMBER($Q832))),"Prix sur devis à saisir (colonne I)",IF($S832="","Règle à compléter (onglet Règles)",""))))))))))</f>
        <v/>
      </c>
    </row>
    <row r="833" customFormat="false" ht="15" hidden="false" customHeight="false" outlineLevel="0" collapsed="false">
      <c r="A833" s="23"/>
      <c r="I833" s="24"/>
      <c r="J833" s="24"/>
      <c r="N833" s="25"/>
      <c r="O833" s="26" t="str">
        <f aca="false">IF($G833="","",IFERROR(INDEX(Prestations!$F$5:$F$256,MATCH($G833,Prestations!$B$5:$B$256,0)),"?"))</f>
        <v/>
      </c>
      <c r="P833" s="26" t="str">
        <f aca="false">IF($O833="","",IF($O833="?","?",IFERROR(INDEX(Règles!$C$5:$C$17,MATCH($O833,Règles!$A$5:$A$17,0)),"?")))</f>
        <v/>
      </c>
      <c r="Q833" s="27" t="str">
        <f aca="false">IF($G833="","",IF(ISNUMBER($I833),$I833,IFERROR(IF(ISNUMBER(INDEX(Prestations!$E$5:$E$256,MATCH($G833,Prestations!$B$5:$B$256,0))),INDEX(Prestations!$E$5:$E$256,MATCH($G833,Prestations!$B$5:$B$256,0)),""),"")))</f>
        <v/>
      </c>
      <c r="R833" s="27" t="str">
        <f aca="false">IFERROR(IF(ISNUMBER($Q833),$Q833*IF($E833="",1,$E833),""),"")</f>
        <v/>
      </c>
      <c r="S833" s="28" t="str">
        <f aca="false">IFERROR(IF($P833="au nombre",IF(N(INDEX(Règles!$D$5:$D$17,MATCH($O833,Règles!$A$5:$A$17,0)))&gt;0,IF($E833="",1,$E833)/INDEX(Règles!$D$5:$D$17,MATCH($O833,Règles!$A$5:$A$17,0)),""),IF($P833="au prix",IF(AND(ISNUMBER($R833),N(INDEX(Règles!$E$5:$E$17,MATCH($O833,Règles!$A$5:$A$17,0)))&gt;0),$R833/INDEX(Règles!$E$5:$E$17,MATCH($O833,Règles!$A$5:$A$17,0)),""),IF(OR($P833="ne compte pas",$P833="absence"),0,""))),"")</f>
        <v/>
      </c>
      <c r="T833" s="26" t="n">
        <f aca="false">IF(AND(ISNUMBER($A833),$B833&lt;&gt;"",$G833&lt;&gt;"",$P833&lt;&gt;"absence"),1,0)</f>
        <v>0</v>
      </c>
      <c r="U833" s="26" t="n">
        <f aca="false">IF($T833=1,IF(COUNTIFS($B$2:$B833,$B833,$A$2:$A833,$A833,$T$2:$T833,1)=1,1,0),0)</f>
        <v>0</v>
      </c>
      <c r="V833" s="29" t="str">
        <f aca="false">IF(AND($A833="",$B833="",$G833=""),"",IF(NOT(ISNUMBER($A833)),"Date manquante ou non reconnue",IF($B833="","Technicien manquant",IF(COUNTIF(Production!$A$7:$A$21,$B833)=0,"Technicien absent de la liste (onglet Production)",IF($G833="","Code BPU manquant (colonne G)",IF($O833="?","Code BPU inconnu (onglet Prestations)",IF($P833="?","Catégorie inconnue (onglet Règles)",IF(AND($E833&lt;&gt;"",NOT(ISNUMBER($E833))),"Quantité non reconnue",IF(AND($P833="au prix",NOT(ISNUMBER($Q833))),"Prix sur devis à saisir (colonne I)",IF($S833="","Règle à compléter (onglet Règles)",""))))))))))</f>
        <v/>
      </c>
    </row>
    <row r="834" customFormat="false" ht="15" hidden="false" customHeight="false" outlineLevel="0" collapsed="false">
      <c r="A834" s="23"/>
      <c r="I834" s="24"/>
      <c r="J834" s="24"/>
      <c r="N834" s="25"/>
      <c r="O834" s="26" t="str">
        <f aca="false">IF($G834="","",IFERROR(INDEX(Prestations!$F$5:$F$256,MATCH($G834,Prestations!$B$5:$B$256,0)),"?"))</f>
        <v/>
      </c>
      <c r="P834" s="26" t="str">
        <f aca="false">IF($O834="","",IF($O834="?","?",IFERROR(INDEX(Règles!$C$5:$C$17,MATCH($O834,Règles!$A$5:$A$17,0)),"?")))</f>
        <v/>
      </c>
      <c r="Q834" s="27" t="str">
        <f aca="false">IF($G834="","",IF(ISNUMBER($I834),$I834,IFERROR(IF(ISNUMBER(INDEX(Prestations!$E$5:$E$256,MATCH($G834,Prestations!$B$5:$B$256,0))),INDEX(Prestations!$E$5:$E$256,MATCH($G834,Prestations!$B$5:$B$256,0)),""),"")))</f>
        <v/>
      </c>
      <c r="R834" s="27" t="str">
        <f aca="false">IFERROR(IF(ISNUMBER($Q834),$Q834*IF($E834="",1,$E834),""),"")</f>
        <v/>
      </c>
      <c r="S834" s="28" t="str">
        <f aca="false">IFERROR(IF($P834="au nombre",IF(N(INDEX(Règles!$D$5:$D$17,MATCH($O834,Règles!$A$5:$A$17,0)))&gt;0,IF($E834="",1,$E834)/INDEX(Règles!$D$5:$D$17,MATCH($O834,Règles!$A$5:$A$17,0)),""),IF($P834="au prix",IF(AND(ISNUMBER($R834),N(INDEX(Règles!$E$5:$E$17,MATCH($O834,Règles!$A$5:$A$17,0)))&gt;0),$R834/INDEX(Règles!$E$5:$E$17,MATCH($O834,Règles!$A$5:$A$17,0)),""),IF(OR($P834="ne compte pas",$P834="absence"),0,""))),"")</f>
        <v/>
      </c>
      <c r="T834" s="26" t="n">
        <f aca="false">IF(AND(ISNUMBER($A834),$B834&lt;&gt;"",$G834&lt;&gt;"",$P834&lt;&gt;"absence"),1,0)</f>
        <v>0</v>
      </c>
      <c r="U834" s="26" t="n">
        <f aca="false">IF($T834=1,IF(COUNTIFS($B$2:$B834,$B834,$A$2:$A834,$A834,$T$2:$T834,1)=1,1,0),0)</f>
        <v>0</v>
      </c>
      <c r="V834" s="29" t="str">
        <f aca="false">IF(AND($A834="",$B834="",$G834=""),"",IF(NOT(ISNUMBER($A834)),"Date manquante ou non reconnue",IF($B834="","Technicien manquant",IF(COUNTIF(Production!$A$7:$A$21,$B834)=0,"Technicien absent de la liste (onglet Production)",IF($G834="","Code BPU manquant (colonne G)",IF($O834="?","Code BPU inconnu (onglet Prestations)",IF($P834="?","Catégorie inconnue (onglet Règles)",IF(AND($E834&lt;&gt;"",NOT(ISNUMBER($E834))),"Quantité non reconnue",IF(AND($P834="au prix",NOT(ISNUMBER($Q834))),"Prix sur devis à saisir (colonne I)",IF($S834="","Règle à compléter (onglet Règles)",""))))))))))</f>
        <v/>
      </c>
    </row>
    <row r="835" customFormat="false" ht="15" hidden="false" customHeight="false" outlineLevel="0" collapsed="false">
      <c r="A835" s="23"/>
      <c r="I835" s="24"/>
      <c r="J835" s="24"/>
      <c r="N835" s="25"/>
      <c r="O835" s="26" t="str">
        <f aca="false">IF($G835="","",IFERROR(INDEX(Prestations!$F$5:$F$256,MATCH($G835,Prestations!$B$5:$B$256,0)),"?"))</f>
        <v/>
      </c>
      <c r="P835" s="26" t="str">
        <f aca="false">IF($O835="","",IF($O835="?","?",IFERROR(INDEX(Règles!$C$5:$C$17,MATCH($O835,Règles!$A$5:$A$17,0)),"?")))</f>
        <v/>
      </c>
      <c r="Q835" s="27" t="str">
        <f aca="false">IF($G835="","",IF(ISNUMBER($I835),$I835,IFERROR(IF(ISNUMBER(INDEX(Prestations!$E$5:$E$256,MATCH($G835,Prestations!$B$5:$B$256,0))),INDEX(Prestations!$E$5:$E$256,MATCH($G835,Prestations!$B$5:$B$256,0)),""),"")))</f>
        <v/>
      </c>
      <c r="R835" s="27" t="str">
        <f aca="false">IFERROR(IF(ISNUMBER($Q835),$Q835*IF($E835="",1,$E835),""),"")</f>
        <v/>
      </c>
      <c r="S835" s="28" t="str">
        <f aca="false">IFERROR(IF($P835="au nombre",IF(N(INDEX(Règles!$D$5:$D$17,MATCH($O835,Règles!$A$5:$A$17,0)))&gt;0,IF($E835="",1,$E835)/INDEX(Règles!$D$5:$D$17,MATCH($O835,Règles!$A$5:$A$17,0)),""),IF($P835="au prix",IF(AND(ISNUMBER($R835),N(INDEX(Règles!$E$5:$E$17,MATCH($O835,Règles!$A$5:$A$17,0)))&gt;0),$R835/INDEX(Règles!$E$5:$E$17,MATCH($O835,Règles!$A$5:$A$17,0)),""),IF(OR($P835="ne compte pas",$P835="absence"),0,""))),"")</f>
        <v/>
      </c>
      <c r="T835" s="26" t="n">
        <f aca="false">IF(AND(ISNUMBER($A835),$B835&lt;&gt;"",$G835&lt;&gt;"",$P835&lt;&gt;"absence"),1,0)</f>
        <v>0</v>
      </c>
      <c r="U835" s="26" t="n">
        <f aca="false">IF($T835=1,IF(COUNTIFS($B$2:$B835,$B835,$A$2:$A835,$A835,$T$2:$T835,1)=1,1,0),0)</f>
        <v>0</v>
      </c>
      <c r="V835" s="29" t="str">
        <f aca="false">IF(AND($A835="",$B835="",$G835=""),"",IF(NOT(ISNUMBER($A835)),"Date manquante ou non reconnue",IF($B835="","Technicien manquant",IF(COUNTIF(Production!$A$7:$A$21,$B835)=0,"Technicien absent de la liste (onglet Production)",IF($G835="","Code BPU manquant (colonne G)",IF($O835="?","Code BPU inconnu (onglet Prestations)",IF($P835="?","Catégorie inconnue (onglet Règles)",IF(AND($E835&lt;&gt;"",NOT(ISNUMBER($E835))),"Quantité non reconnue",IF(AND($P835="au prix",NOT(ISNUMBER($Q835))),"Prix sur devis à saisir (colonne I)",IF($S835="","Règle à compléter (onglet Règles)",""))))))))))</f>
        <v/>
      </c>
    </row>
    <row r="836" customFormat="false" ht="15" hidden="false" customHeight="false" outlineLevel="0" collapsed="false">
      <c r="A836" s="23"/>
      <c r="I836" s="24"/>
      <c r="J836" s="24"/>
      <c r="N836" s="25"/>
      <c r="O836" s="26" t="str">
        <f aca="false">IF($G836="","",IFERROR(INDEX(Prestations!$F$5:$F$256,MATCH($G836,Prestations!$B$5:$B$256,0)),"?"))</f>
        <v/>
      </c>
      <c r="P836" s="26" t="str">
        <f aca="false">IF($O836="","",IF($O836="?","?",IFERROR(INDEX(Règles!$C$5:$C$17,MATCH($O836,Règles!$A$5:$A$17,0)),"?")))</f>
        <v/>
      </c>
      <c r="Q836" s="27" t="str">
        <f aca="false">IF($G836="","",IF(ISNUMBER($I836),$I836,IFERROR(IF(ISNUMBER(INDEX(Prestations!$E$5:$E$256,MATCH($G836,Prestations!$B$5:$B$256,0))),INDEX(Prestations!$E$5:$E$256,MATCH($G836,Prestations!$B$5:$B$256,0)),""),"")))</f>
        <v/>
      </c>
      <c r="R836" s="27" t="str">
        <f aca="false">IFERROR(IF(ISNUMBER($Q836),$Q836*IF($E836="",1,$E836),""),"")</f>
        <v/>
      </c>
      <c r="S836" s="28" t="str">
        <f aca="false">IFERROR(IF($P836="au nombre",IF(N(INDEX(Règles!$D$5:$D$17,MATCH($O836,Règles!$A$5:$A$17,0)))&gt;0,IF($E836="",1,$E836)/INDEX(Règles!$D$5:$D$17,MATCH($O836,Règles!$A$5:$A$17,0)),""),IF($P836="au prix",IF(AND(ISNUMBER($R836),N(INDEX(Règles!$E$5:$E$17,MATCH($O836,Règles!$A$5:$A$17,0)))&gt;0),$R836/INDEX(Règles!$E$5:$E$17,MATCH($O836,Règles!$A$5:$A$17,0)),""),IF(OR($P836="ne compte pas",$P836="absence"),0,""))),"")</f>
        <v/>
      </c>
      <c r="T836" s="26" t="n">
        <f aca="false">IF(AND(ISNUMBER($A836),$B836&lt;&gt;"",$G836&lt;&gt;"",$P836&lt;&gt;"absence"),1,0)</f>
        <v>0</v>
      </c>
      <c r="U836" s="26" t="n">
        <f aca="false">IF($T836=1,IF(COUNTIFS($B$2:$B836,$B836,$A$2:$A836,$A836,$T$2:$T836,1)=1,1,0),0)</f>
        <v>0</v>
      </c>
      <c r="V836" s="29" t="str">
        <f aca="false">IF(AND($A836="",$B836="",$G836=""),"",IF(NOT(ISNUMBER($A836)),"Date manquante ou non reconnue",IF($B836="","Technicien manquant",IF(COUNTIF(Production!$A$7:$A$21,$B836)=0,"Technicien absent de la liste (onglet Production)",IF($G836="","Code BPU manquant (colonne G)",IF($O836="?","Code BPU inconnu (onglet Prestations)",IF($P836="?","Catégorie inconnue (onglet Règles)",IF(AND($E836&lt;&gt;"",NOT(ISNUMBER($E836))),"Quantité non reconnue",IF(AND($P836="au prix",NOT(ISNUMBER($Q836))),"Prix sur devis à saisir (colonne I)",IF($S836="","Règle à compléter (onglet Règles)",""))))))))))</f>
        <v/>
      </c>
    </row>
    <row r="837" customFormat="false" ht="15" hidden="false" customHeight="false" outlineLevel="0" collapsed="false">
      <c r="A837" s="23"/>
      <c r="I837" s="24"/>
      <c r="J837" s="24"/>
      <c r="N837" s="25"/>
      <c r="O837" s="26" t="str">
        <f aca="false">IF($G837="","",IFERROR(INDEX(Prestations!$F$5:$F$256,MATCH($G837,Prestations!$B$5:$B$256,0)),"?"))</f>
        <v/>
      </c>
      <c r="P837" s="26" t="str">
        <f aca="false">IF($O837="","",IF($O837="?","?",IFERROR(INDEX(Règles!$C$5:$C$17,MATCH($O837,Règles!$A$5:$A$17,0)),"?")))</f>
        <v/>
      </c>
      <c r="Q837" s="27" t="str">
        <f aca="false">IF($G837="","",IF(ISNUMBER($I837),$I837,IFERROR(IF(ISNUMBER(INDEX(Prestations!$E$5:$E$256,MATCH($G837,Prestations!$B$5:$B$256,0))),INDEX(Prestations!$E$5:$E$256,MATCH($G837,Prestations!$B$5:$B$256,0)),""),"")))</f>
        <v/>
      </c>
      <c r="R837" s="27" t="str">
        <f aca="false">IFERROR(IF(ISNUMBER($Q837),$Q837*IF($E837="",1,$E837),""),"")</f>
        <v/>
      </c>
      <c r="S837" s="28" t="str">
        <f aca="false">IFERROR(IF($P837="au nombre",IF(N(INDEX(Règles!$D$5:$D$17,MATCH($O837,Règles!$A$5:$A$17,0)))&gt;0,IF($E837="",1,$E837)/INDEX(Règles!$D$5:$D$17,MATCH($O837,Règles!$A$5:$A$17,0)),""),IF($P837="au prix",IF(AND(ISNUMBER($R837),N(INDEX(Règles!$E$5:$E$17,MATCH($O837,Règles!$A$5:$A$17,0)))&gt;0),$R837/INDEX(Règles!$E$5:$E$17,MATCH($O837,Règles!$A$5:$A$17,0)),""),IF(OR($P837="ne compte pas",$P837="absence"),0,""))),"")</f>
        <v/>
      </c>
      <c r="T837" s="26" t="n">
        <f aca="false">IF(AND(ISNUMBER($A837),$B837&lt;&gt;"",$G837&lt;&gt;"",$P837&lt;&gt;"absence"),1,0)</f>
        <v>0</v>
      </c>
      <c r="U837" s="26" t="n">
        <f aca="false">IF($T837=1,IF(COUNTIFS($B$2:$B837,$B837,$A$2:$A837,$A837,$T$2:$T837,1)=1,1,0),0)</f>
        <v>0</v>
      </c>
      <c r="V837" s="29" t="str">
        <f aca="false">IF(AND($A837="",$B837="",$G837=""),"",IF(NOT(ISNUMBER($A837)),"Date manquante ou non reconnue",IF($B837="","Technicien manquant",IF(COUNTIF(Production!$A$7:$A$21,$B837)=0,"Technicien absent de la liste (onglet Production)",IF($G837="","Code BPU manquant (colonne G)",IF($O837="?","Code BPU inconnu (onglet Prestations)",IF($P837="?","Catégorie inconnue (onglet Règles)",IF(AND($E837&lt;&gt;"",NOT(ISNUMBER($E837))),"Quantité non reconnue",IF(AND($P837="au prix",NOT(ISNUMBER($Q837))),"Prix sur devis à saisir (colonne I)",IF($S837="","Règle à compléter (onglet Règles)",""))))))))))</f>
        <v/>
      </c>
    </row>
    <row r="838" customFormat="false" ht="15" hidden="false" customHeight="false" outlineLevel="0" collapsed="false">
      <c r="A838" s="23"/>
      <c r="I838" s="24"/>
      <c r="J838" s="24"/>
      <c r="N838" s="25"/>
      <c r="O838" s="26" t="str">
        <f aca="false">IF($G838="","",IFERROR(INDEX(Prestations!$F$5:$F$256,MATCH($G838,Prestations!$B$5:$B$256,0)),"?"))</f>
        <v/>
      </c>
      <c r="P838" s="26" t="str">
        <f aca="false">IF($O838="","",IF($O838="?","?",IFERROR(INDEX(Règles!$C$5:$C$17,MATCH($O838,Règles!$A$5:$A$17,0)),"?")))</f>
        <v/>
      </c>
      <c r="Q838" s="27" t="str">
        <f aca="false">IF($G838="","",IF(ISNUMBER($I838),$I838,IFERROR(IF(ISNUMBER(INDEX(Prestations!$E$5:$E$256,MATCH($G838,Prestations!$B$5:$B$256,0))),INDEX(Prestations!$E$5:$E$256,MATCH($G838,Prestations!$B$5:$B$256,0)),""),"")))</f>
        <v/>
      </c>
      <c r="R838" s="27" t="str">
        <f aca="false">IFERROR(IF(ISNUMBER($Q838),$Q838*IF($E838="",1,$E838),""),"")</f>
        <v/>
      </c>
      <c r="S838" s="28" t="str">
        <f aca="false">IFERROR(IF($P838="au nombre",IF(N(INDEX(Règles!$D$5:$D$17,MATCH($O838,Règles!$A$5:$A$17,0)))&gt;0,IF($E838="",1,$E838)/INDEX(Règles!$D$5:$D$17,MATCH($O838,Règles!$A$5:$A$17,0)),""),IF($P838="au prix",IF(AND(ISNUMBER($R838),N(INDEX(Règles!$E$5:$E$17,MATCH($O838,Règles!$A$5:$A$17,0)))&gt;0),$R838/INDEX(Règles!$E$5:$E$17,MATCH($O838,Règles!$A$5:$A$17,0)),""),IF(OR($P838="ne compte pas",$P838="absence"),0,""))),"")</f>
        <v/>
      </c>
      <c r="T838" s="26" t="n">
        <f aca="false">IF(AND(ISNUMBER($A838),$B838&lt;&gt;"",$G838&lt;&gt;"",$P838&lt;&gt;"absence"),1,0)</f>
        <v>0</v>
      </c>
      <c r="U838" s="26" t="n">
        <f aca="false">IF($T838=1,IF(COUNTIFS($B$2:$B838,$B838,$A$2:$A838,$A838,$T$2:$T838,1)=1,1,0),0)</f>
        <v>0</v>
      </c>
      <c r="V838" s="29" t="str">
        <f aca="false">IF(AND($A838="",$B838="",$G838=""),"",IF(NOT(ISNUMBER($A838)),"Date manquante ou non reconnue",IF($B838="","Technicien manquant",IF(COUNTIF(Production!$A$7:$A$21,$B838)=0,"Technicien absent de la liste (onglet Production)",IF($G838="","Code BPU manquant (colonne G)",IF($O838="?","Code BPU inconnu (onglet Prestations)",IF($P838="?","Catégorie inconnue (onglet Règles)",IF(AND($E838&lt;&gt;"",NOT(ISNUMBER($E838))),"Quantité non reconnue",IF(AND($P838="au prix",NOT(ISNUMBER($Q838))),"Prix sur devis à saisir (colonne I)",IF($S838="","Règle à compléter (onglet Règles)",""))))))))))</f>
        <v/>
      </c>
    </row>
    <row r="839" customFormat="false" ht="15" hidden="false" customHeight="false" outlineLevel="0" collapsed="false">
      <c r="A839" s="23"/>
      <c r="I839" s="24"/>
      <c r="J839" s="24"/>
      <c r="N839" s="25"/>
      <c r="O839" s="26" t="str">
        <f aca="false">IF($G839="","",IFERROR(INDEX(Prestations!$F$5:$F$256,MATCH($G839,Prestations!$B$5:$B$256,0)),"?"))</f>
        <v/>
      </c>
      <c r="P839" s="26" t="str">
        <f aca="false">IF($O839="","",IF($O839="?","?",IFERROR(INDEX(Règles!$C$5:$C$17,MATCH($O839,Règles!$A$5:$A$17,0)),"?")))</f>
        <v/>
      </c>
      <c r="Q839" s="27" t="str">
        <f aca="false">IF($G839="","",IF(ISNUMBER($I839),$I839,IFERROR(IF(ISNUMBER(INDEX(Prestations!$E$5:$E$256,MATCH($G839,Prestations!$B$5:$B$256,0))),INDEX(Prestations!$E$5:$E$256,MATCH($G839,Prestations!$B$5:$B$256,0)),""),"")))</f>
        <v/>
      </c>
      <c r="R839" s="27" t="str">
        <f aca="false">IFERROR(IF(ISNUMBER($Q839),$Q839*IF($E839="",1,$E839),""),"")</f>
        <v/>
      </c>
      <c r="S839" s="28" t="str">
        <f aca="false">IFERROR(IF($P839="au nombre",IF(N(INDEX(Règles!$D$5:$D$17,MATCH($O839,Règles!$A$5:$A$17,0)))&gt;0,IF($E839="",1,$E839)/INDEX(Règles!$D$5:$D$17,MATCH($O839,Règles!$A$5:$A$17,0)),""),IF($P839="au prix",IF(AND(ISNUMBER($R839),N(INDEX(Règles!$E$5:$E$17,MATCH($O839,Règles!$A$5:$A$17,0)))&gt;0),$R839/INDEX(Règles!$E$5:$E$17,MATCH($O839,Règles!$A$5:$A$17,0)),""),IF(OR($P839="ne compte pas",$P839="absence"),0,""))),"")</f>
        <v/>
      </c>
      <c r="T839" s="26" t="n">
        <f aca="false">IF(AND(ISNUMBER($A839),$B839&lt;&gt;"",$G839&lt;&gt;"",$P839&lt;&gt;"absence"),1,0)</f>
        <v>0</v>
      </c>
      <c r="U839" s="26" t="n">
        <f aca="false">IF($T839=1,IF(COUNTIFS($B$2:$B839,$B839,$A$2:$A839,$A839,$T$2:$T839,1)=1,1,0),0)</f>
        <v>0</v>
      </c>
      <c r="V839" s="29" t="str">
        <f aca="false">IF(AND($A839="",$B839="",$G839=""),"",IF(NOT(ISNUMBER($A839)),"Date manquante ou non reconnue",IF($B839="","Technicien manquant",IF(COUNTIF(Production!$A$7:$A$21,$B839)=0,"Technicien absent de la liste (onglet Production)",IF($G839="","Code BPU manquant (colonne G)",IF($O839="?","Code BPU inconnu (onglet Prestations)",IF($P839="?","Catégorie inconnue (onglet Règles)",IF(AND($E839&lt;&gt;"",NOT(ISNUMBER($E839))),"Quantité non reconnue",IF(AND($P839="au prix",NOT(ISNUMBER($Q839))),"Prix sur devis à saisir (colonne I)",IF($S839="","Règle à compléter (onglet Règles)",""))))))))))</f>
        <v/>
      </c>
    </row>
    <row r="840" customFormat="false" ht="15" hidden="false" customHeight="false" outlineLevel="0" collapsed="false">
      <c r="A840" s="23"/>
      <c r="I840" s="24"/>
      <c r="J840" s="24"/>
      <c r="N840" s="25"/>
      <c r="O840" s="26" t="str">
        <f aca="false">IF($G840="","",IFERROR(INDEX(Prestations!$F$5:$F$256,MATCH($G840,Prestations!$B$5:$B$256,0)),"?"))</f>
        <v/>
      </c>
      <c r="P840" s="26" t="str">
        <f aca="false">IF($O840="","",IF($O840="?","?",IFERROR(INDEX(Règles!$C$5:$C$17,MATCH($O840,Règles!$A$5:$A$17,0)),"?")))</f>
        <v/>
      </c>
      <c r="Q840" s="27" t="str">
        <f aca="false">IF($G840="","",IF(ISNUMBER($I840),$I840,IFERROR(IF(ISNUMBER(INDEX(Prestations!$E$5:$E$256,MATCH($G840,Prestations!$B$5:$B$256,0))),INDEX(Prestations!$E$5:$E$256,MATCH($G840,Prestations!$B$5:$B$256,0)),""),"")))</f>
        <v/>
      </c>
      <c r="R840" s="27" t="str">
        <f aca="false">IFERROR(IF(ISNUMBER($Q840),$Q840*IF($E840="",1,$E840),""),"")</f>
        <v/>
      </c>
      <c r="S840" s="28" t="str">
        <f aca="false">IFERROR(IF($P840="au nombre",IF(N(INDEX(Règles!$D$5:$D$17,MATCH($O840,Règles!$A$5:$A$17,0)))&gt;0,IF($E840="",1,$E840)/INDEX(Règles!$D$5:$D$17,MATCH($O840,Règles!$A$5:$A$17,0)),""),IF($P840="au prix",IF(AND(ISNUMBER($R840),N(INDEX(Règles!$E$5:$E$17,MATCH($O840,Règles!$A$5:$A$17,0)))&gt;0),$R840/INDEX(Règles!$E$5:$E$17,MATCH($O840,Règles!$A$5:$A$17,0)),""),IF(OR($P840="ne compte pas",$P840="absence"),0,""))),"")</f>
        <v/>
      </c>
      <c r="T840" s="26" t="n">
        <f aca="false">IF(AND(ISNUMBER($A840),$B840&lt;&gt;"",$G840&lt;&gt;"",$P840&lt;&gt;"absence"),1,0)</f>
        <v>0</v>
      </c>
      <c r="U840" s="26" t="n">
        <f aca="false">IF($T840=1,IF(COUNTIFS($B$2:$B840,$B840,$A$2:$A840,$A840,$T$2:$T840,1)=1,1,0),0)</f>
        <v>0</v>
      </c>
      <c r="V840" s="29" t="str">
        <f aca="false">IF(AND($A840="",$B840="",$G840=""),"",IF(NOT(ISNUMBER($A840)),"Date manquante ou non reconnue",IF($B840="","Technicien manquant",IF(COUNTIF(Production!$A$7:$A$21,$B840)=0,"Technicien absent de la liste (onglet Production)",IF($G840="","Code BPU manquant (colonne G)",IF($O840="?","Code BPU inconnu (onglet Prestations)",IF($P840="?","Catégorie inconnue (onglet Règles)",IF(AND($E840&lt;&gt;"",NOT(ISNUMBER($E840))),"Quantité non reconnue",IF(AND($P840="au prix",NOT(ISNUMBER($Q840))),"Prix sur devis à saisir (colonne I)",IF($S840="","Règle à compléter (onglet Règles)",""))))))))))</f>
        <v/>
      </c>
    </row>
    <row r="841" customFormat="false" ht="15" hidden="false" customHeight="false" outlineLevel="0" collapsed="false">
      <c r="A841" s="23"/>
      <c r="I841" s="24"/>
      <c r="J841" s="24"/>
      <c r="N841" s="25"/>
      <c r="O841" s="26" t="str">
        <f aca="false">IF($G841="","",IFERROR(INDEX(Prestations!$F$5:$F$256,MATCH($G841,Prestations!$B$5:$B$256,0)),"?"))</f>
        <v/>
      </c>
      <c r="P841" s="26" t="str">
        <f aca="false">IF($O841="","",IF($O841="?","?",IFERROR(INDEX(Règles!$C$5:$C$17,MATCH($O841,Règles!$A$5:$A$17,0)),"?")))</f>
        <v/>
      </c>
      <c r="Q841" s="27" t="str">
        <f aca="false">IF($G841="","",IF(ISNUMBER($I841),$I841,IFERROR(IF(ISNUMBER(INDEX(Prestations!$E$5:$E$256,MATCH($G841,Prestations!$B$5:$B$256,0))),INDEX(Prestations!$E$5:$E$256,MATCH($G841,Prestations!$B$5:$B$256,0)),""),"")))</f>
        <v/>
      </c>
      <c r="R841" s="27" t="str">
        <f aca="false">IFERROR(IF(ISNUMBER($Q841),$Q841*IF($E841="",1,$E841),""),"")</f>
        <v/>
      </c>
      <c r="S841" s="28" t="str">
        <f aca="false">IFERROR(IF($P841="au nombre",IF(N(INDEX(Règles!$D$5:$D$17,MATCH($O841,Règles!$A$5:$A$17,0)))&gt;0,IF($E841="",1,$E841)/INDEX(Règles!$D$5:$D$17,MATCH($O841,Règles!$A$5:$A$17,0)),""),IF($P841="au prix",IF(AND(ISNUMBER($R841),N(INDEX(Règles!$E$5:$E$17,MATCH($O841,Règles!$A$5:$A$17,0)))&gt;0),$R841/INDEX(Règles!$E$5:$E$17,MATCH($O841,Règles!$A$5:$A$17,0)),""),IF(OR($P841="ne compte pas",$P841="absence"),0,""))),"")</f>
        <v/>
      </c>
      <c r="T841" s="26" t="n">
        <f aca="false">IF(AND(ISNUMBER($A841),$B841&lt;&gt;"",$G841&lt;&gt;"",$P841&lt;&gt;"absence"),1,0)</f>
        <v>0</v>
      </c>
      <c r="U841" s="26" t="n">
        <f aca="false">IF($T841=1,IF(COUNTIFS($B$2:$B841,$B841,$A$2:$A841,$A841,$T$2:$T841,1)=1,1,0),0)</f>
        <v>0</v>
      </c>
      <c r="V841" s="29" t="str">
        <f aca="false">IF(AND($A841="",$B841="",$G841=""),"",IF(NOT(ISNUMBER($A841)),"Date manquante ou non reconnue",IF($B841="","Technicien manquant",IF(COUNTIF(Production!$A$7:$A$21,$B841)=0,"Technicien absent de la liste (onglet Production)",IF($G841="","Code BPU manquant (colonne G)",IF($O841="?","Code BPU inconnu (onglet Prestations)",IF($P841="?","Catégorie inconnue (onglet Règles)",IF(AND($E841&lt;&gt;"",NOT(ISNUMBER($E841))),"Quantité non reconnue",IF(AND($P841="au prix",NOT(ISNUMBER($Q841))),"Prix sur devis à saisir (colonne I)",IF($S841="","Règle à compléter (onglet Règles)",""))))))))))</f>
        <v/>
      </c>
    </row>
    <row r="842" customFormat="false" ht="15" hidden="false" customHeight="false" outlineLevel="0" collapsed="false">
      <c r="A842" s="23"/>
      <c r="I842" s="24"/>
      <c r="J842" s="24"/>
      <c r="N842" s="25"/>
      <c r="O842" s="26" t="str">
        <f aca="false">IF($G842="","",IFERROR(INDEX(Prestations!$F$5:$F$256,MATCH($G842,Prestations!$B$5:$B$256,0)),"?"))</f>
        <v/>
      </c>
      <c r="P842" s="26" t="str">
        <f aca="false">IF($O842="","",IF($O842="?","?",IFERROR(INDEX(Règles!$C$5:$C$17,MATCH($O842,Règles!$A$5:$A$17,0)),"?")))</f>
        <v/>
      </c>
      <c r="Q842" s="27" t="str">
        <f aca="false">IF($G842="","",IF(ISNUMBER($I842),$I842,IFERROR(IF(ISNUMBER(INDEX(Prestations!$E$5:$E$256,MATCH($G842,Prestations!$B$5:$B$256,0))),INDEX(Prestations!$E$5:$E$256,MATCH($G842,Prestations!$B$5:$B$256,0)),""),"")))</f>
        <v/>
      </c>
      <c r="R842" s="27" t="str">
        <f aca="false">IFERROR(IF(ISNUMBER($Q842),$Q842*IF($E842="",1,$E842),""),"")</f>
        <v/>
      </c>
      <c r="S842" s="28" t="str">
        <f aca="false">IFERROR(IF($P842="au nombre",IF(N(INDEX(Règles!$D$5:$D$17,MATCH($O842,Règles!$A$5:$A$17,0)))&gt;0,IF($E842="",1,$E842)/INDEX(Règles!$D$5:$D$17,MATCH($O842,Règles!$A$5:$A$17,0)),""),IF($P842="au prix",IF(AND(ISNUMBER($R842),N(INDEX(Règles!$E$5:$E$17,MATCH($O842,Règles!$A$5:$A$17,0)))&gt;0),$R842/INDEX(Règles!$E$5:$E$17,MATCH($O842,Règles!$A$5:$A$17,0)),""),IF(OR($P842="ne compte pas",$P842="absence"),0,""))),"")</f>
        <v/>
      </c>
      <c r="T842" s="26" t="n">
        <f aca="false">IF(AND(ISNUMBER($A842),$B842&lt;&gt;"",$G842&lt;&gt;"",$P842&lt;&gt;"absence"),1,0)</f>
        <v>0</v>
      </c>
      <c r="U842" s="26" t="n">
        <f aca="false">IF($T842=1,IF(COUNTIFS($B$2:$B842,$B842,$A$2:$A842,$A842,$T$2:$T842,1)=1,1,0),0)</f>
        <v>0</v>
      </c>
      <c r="V842" s="29" t="str">
        <f aca="false">IF(AND($A842="",$B842="",$G842=""),"",IF(NOT(ISNUMBER($A842)),"Date manquante ou non reconnue",IF($B842="","Technicien manquant",IF(COUNTIF(Production!$A$7:$A$21,$B842)=0,"Technicien absent de la liste (onglet Production)",IF($G842="","Code BPU manquant (colonne G)",IF($O842="?","Code BPU inconnu (onglet Prestations)",IF($P842="?","Catégorie inconnue (onglet Règles)",IF(AND($E842&lt;&gt;"",NOT(ISNUMBER($E842))),"Quantité non reconnue",IF(AND($P842="au prix",NOT(ISNUMBER($Q842))),"Prix sur devis à saisir (colonne I)",IF($S842="","Règle à compléter (onglet Règles)",""))))))))))</f>
        <v/>
      </c>
    </row>
    <row r="843" customFormat="false" ht="15" hidden="false" customHeight="false" outlineLevel="0" collapsed="false">
      <c r="A843" s="23"/>
      <c r="I843" s="24"/>
      <c r="J843" s="24"/>
      <c r="N843" s="25"/>
      <c r="O843" s="26" t="str">
        <f aca="false">IF($G843="","",IFERROR(INDEX(Prestations!$F$5:$F$256,MATCH($G843,Prestations!$B$5:$B$256,0)),"?"))</f>
        <v/>
      </c>
      <c r="P843" s="26" t="str">
        <f aca="false">IF($O843="","",IF($O843="?","?",IFERROR(INDEX(Règles!$C$5:$C$17,MATCH($O843,Règles!$A$5:$A$17,0)),"?")))</f>
        <v/>
      </c>
      <c r="Q843" s="27" t="str">
        <f aca="false">IF($G843="","",IF(ISNUMBER($I843),$I843,IFERROR(IF(ISNUMBER(INDEX(Prestations!$E$5:$E$256,MATCH($G843,Prestations!$B$5:$B$256,0))),INDEX(Prestations!$E$5:$E$256,MATCH($G843,Prestations!$B$5:$B$256,0)),""),"")))</f>
        <v/>
      </c>
      <c r="R843" s="27" t="str">
        <f aca="false">IFERROR(IF(ISNUMBER($Q843),$Q843*IF($E843="",1,$E843),""),"")</f>
        <v/>
      </c>
      <c r="S843" s="28" t="str">
        <f aca="false">IFERROR(IF($P843="au nombre",IF(N(INDEX(Règles!$D$5:$D$17,MATCH($O843,Règles!$A$5:$A$17,0)))&gt;0,IF($E843="",1,$E843)/INDEX(Règles!$D$5:$D$17,MATCH($O843,Règles!$A$5:$A$17,0)),""),IF($P843="au prix",IF(AND(ISNUMBER($R843),N(INDEX(Règles!$E$5:$E$17,MATCH($O843,Règles!$A$5:$A$17,0)))&gt;0),$R843/INDEX(Règles!$E$5:$E$17,MATCH($O843,Règles!$A$5:$A$17,0)),""),IF(OR($P843="ne compte pas",$P843="absence"),0,""))),"")</f>
        <v/>
      </c>
      <c r="T843" s="26" t="n">
        <f aca="false">IF(AND(ISNUMBER($A843),$B843&lt;&gt;"",$G843&lt;&gt;"",$P843&lt;&gt;"absence"),1,0)</f>
        <v>0</v>
      </c>
      <c r="U843" s="26" t="n">
        <f aca="false">IF($T843=1,IF(COUNTIFS($B$2:$B843,$B843,$A$2:$A843,$A843,$T$2:$T843,1)=1,1,0),0)</f>
        <v>0</v>
      </c>
      <c r="V843" s="29" t="str">
        <f aca="false">IF(AND($A843="",$B843="",$G843=""),"",IF(NOT(ISNUMBER($A843)),"Date manquante ou non reconnue",IF($B843="","Technicien manquant",IF(COUNTIF(Production!$A$7:$A$21,$B843)=0,"Technicien absent de la liste (onglet Production)",IF($G843="","Code BPU manquant (colonne G)",IF($O843="?","Code BPU inconnu (onglet Prestations)",IF($P843="?","Catégorie inconnue (onglet Règles)",IF(AND($E843&lt;&gt;"",NOT(ISNUMBER($E843))),"Quantité non reconnue",IF(AND($P843="au prix",NOT(ISNUMBER($Q843))),"Prix sur devis à saisir (colonne I)",IF($S843="","Règle à compléter (onglet Règles)",""))))))))))</f>
        <v/>
      </c>
    </row>
    <row r="844" customFormat="false" ht="15" hidden="false" customHeight="false" outlineLevel="0" collapsed="false">
      <c r="A844" s="23"/>
      <c r="I844" s="24"/>
      <c r="J844" s="24"/>
      <c r="N844" s="25"/>
      <c r="O844" s="26" t="str">
        <f aca="false">IF($G844="","",IFERROR(INDEX(Prestations!$F$5:$F$256,MATCH($G844,Prestations!$B$5:$B$256,0)),"?"))</f>
        <v/>
      </c>
      <c r="P844" s="26" t="str">
        <f aca="false">IF($O844="","",IF($O844="?","?",IFERROR(INDEX(Règles!$C$5:$C$17,MATCH($O844,Règles!$A$5:$A$17,0)),"?")))</f>
        <v/>
      </c>
      <c r="Q844" s="27" t="str">
        <f aca="false">IF($G844="","",IF(ISNUMBER($I844),$I844,IFERROR(IF(ISNUMBER(INDEX(Prestations!$E$5:$E$256,MATCH($G844,Prestations!$B$5:$B$256,0))),INDEX(Prestations!$E$5:$E$256,MATCH($G844,Prestations!$B$5:$B$256,0)),""),"")))</f>
        <v/>
      </c>
      <c r="R844" s="27" t="str">
        <f aca="false">IFERROR(IF(ISNUMBER($Q844),$Q844*IF($E844="",1,$E844),""),"")</f>
        <v/>
      </c>
      <c r="S844" s="28" t="str">
        <f aca="false">IFERROR(IF($P844="au nombre",IF(N(INDEX(Règles!$D$5:$D$17,MATCH($O844,Règles!$A$5:$A$17,0)))&gt;0,IF($E844="",1,$E844)/INDEX(Règles!$D$5:$D$17,MATCH($O844,Règles!$A$5:$A$17,0)),""),IF($P844="au prix",IF(AND(ISNUMBER($R844),N(INDEX(Règles!$E$5:$E$17,MATCH($O844,Règles!$A$5:$A$17,0)))&gt;0),$R844/INDEX(Règles!$E$5:$E$17,MATCH($O844,Règles!$A$5:$A$17,0)),""),IF(OR($P844="ne compte pas",$P844="absence"),0,""))),"")</f>
        <v/>
      </c>
      <c r="T844" s="26" t="n">
        <f aca="false">IF(AND(ISNUMBER($A844),$B844&lt;&gt;"",$G844&lt;&gt;"",$P844&lt;&gt;"absence"),1,0)</f>
        <v>0</v>
      </c>
      <c r="U844" s="26" t="n">
        <f aca="false">IF($T844=1,IF(COUNTIFS($B$2:$B844,$B844,$A$2:$A844,$A844,$T$2:$T844,1)=1,1,0),0)</f>
        <v>0</v>
      </c>
      <c r="V844" s="29" t="str">
        <f aca="false">IF(AND($A844="",$B844="",$G844=""),"",IF(NOT(ISNUMBER($A844)),"Date manquante ou non reconnue",IF($B844="","Technicien manquant",IF(COUNTIF(Production!$A$7:$A$21,$B844)=0,"Technicien absent de la liste (onglet Production)",IF($G844="","Code BPU manquant (colonne G)",IF($O844="?","Code BPU inconnu (onglet Prestations)",IF($P844="?","Catégorie inconnue (onglet Règles)",IF(AND($E844&lt;&gt;"",NOT(ISNUMBER($E844))),"Quantité non reconnue",IF(AND($P844="au prix",NOT(ISNUMBER($Q844))),"Prix sur devis à saisir (colonne I)",IF($S844="","Règle à compléter (onglet Règles)",""))))))))))</f>
        <v/>
      </c>
    </row>
    <row r="845" customFormat="false" ht="15" hidden="false" customHeight="false" outlineLevel="0" collapsed="false">
      <c r="A845" s="23"/>
      <c r="I845" s="24"/>
      <c r="J845" s="24"/>
      <c r="N845" s="25"/>
      <c r="O845" s="26" t="str">
        <f aca="false">IF($G845="","",IFERROR(INDEX(Prestations!$F$5:$F$256,MATCH($G845,Prestations!$B$5:$B$256,0)),"?"))</f>
        <v/>
      </c>
      <c r="P845" s="26" t="str">
        <f aca="false">IF($O845="","",IF($O845="?","?",IFERROR(INDEX(Règles!$C$5:$C$17,MATCH($O845,Règles!$A$5:$A$17,0)),"?")))</f>
        <v/>
      </c>
      <c r="Q845" s="27" t="str">
        <f aca="false">IF($G845="","",IF(ISNUMBER($I845),$I845,IFERROR(IF(ISNUMBER(INDEX(Prestations!$E$5:$E$256,MATCH($G845,Prestations!$B$5:$B$256,0))),INDEX(Prestations!$E$5:$E$256,MATCH($G845,Prestations!$B$5:$B$256,0)),""),"")))</f>
        <v/>
      </c>
      <c r="R845" s="27" t="str">
        <f aca="false">IFERROR(IF(ISNUMBER($Q845),$Q845*IF($E845="",1,$E845),""),"")</f>
        <v/>
      </c>
      <c r="S845" s="28" t="str">
        <f aca="false">IFERROR(IF($P845="au nombre",IF(N(INDEX(Règles!$D$5:$D$17,MATCH($O845,Règles!$A$5:$A$17,0)))&gt;0,IF($E845="",1,$E845)/INDEX(Règles!$D$5:$D$17,MATCH($O845,Règles!$A$5:$A$17,0)),""),IF($P845="au prix",IF(AND(ISNUMBER($R845),N(INDEX(Règles!$E$5:$E$17,MATCH($O845,Règles!$A$5:$A$17,0)))&gt;0),$R845/INDEX(Règles!$E$5:$E$17,MATCH($O845,Règles!$A$5:$A$17,0)),""),IF(OR($P845="ne compte pas",$P845="absence"),0,""))),"")</f>
        <v/>
      </c>
      <c r="T845" s="26" t="n">
        <f aca="false">IF(AND(ISNUMBER($A845),$B845&lt;&gt;"",$G845&lt;&gt;"",$P845&lt;&gt;"absence"),1,0)</f>
        <v>0</v>
      </c>
      <c r="U845" s="26" t="n">
        <f aca="false">IF($T845=1,IF(COUNTIFS($B$2:$B845,$B845,$A$2:$A845,$A845,$T$2:$T845,1)=1,1,0),0)</f>
        <v>0</v>
      </c>
      <c r="V845" s="29" t="str">
        <f aca="false">IF(AND($A845="",$B845="",$G845=""),"",IF(NOT(ISNUMBER($A845)),"Date manquante ou non reconnue",IF($B845="","Technicien manquant",IF(COUNTIF(Production!$A$7:$A$21,$B845)=0,"Technicien absent de la liste (onglet Production)",IF($G845="","Code BPU manquant (colonne G)",IF($O845="?","Code BPU inconnu (onglet Prestations)",IF($P845="?","Catégorie inconnue (onglet Règles)",IF(AND($E845&lt;&gt;"",NOT(ISNUMBER($E845))),"Quantité non reconnue",IF(AND($P845="au prix",NOT(ISNUMBER($Q845))),"Prix sur devis à saisir (colonne I)",IF($S845="","Règle à compléter (onglet Règles)",""))))))))))</f>
        <v/>
      </c>
    </row>
    <row r="846" customFormat="false" ht="15" hidden="false" customHeight="false" outlineLevel="0" collapsed="false">
      <c r="A846" s="23"/>
      <c r="I846" s="24"/>
      <c r="J846" s="24"/>
      <c r="N846" s="25"/>
      <c r="O846" s="26" t="str">
        <f aca="false">IF($G846="","",IFERROR(INDEX(Prestations!$F$5:$F$256,MATCH($G846,Prestations!$B$5:$B$256,0)),"?"))</f>
        <v/>
      </c>
      <c r="P846" s="26" t="str">
        <f aca="false">IF($O846="","",IF($O846="?","?",IFERROR(INDEX(Règles!$C$5:$C$17,MATCH($O846,Règles!$A$5:$A$17,0)),"?")))</f>
        <v/>
      </c>
      <c r="Q846" s="27" t="str">
        <f aca="false">IF($G846="","",IF(ISNUMBER($I846),$I846,IFERROR(IF(ISNUMBER(INDEX(Prestations!$E$5:$E$256,MATCH($G846,Prestations!$B$5:$B$256,0))),INDEX(Prestations!$E$5:$E$256,MATCH($G846,Prestations!$B$5:$B$256,0)),""),"")))</f>
        <v/>
      </c>
      <c r="R846" s="27" t="str">
        <f aca="false">IFERROR(IF(ISNUMBER($Q846),$Q846*IF($E846="",1,$E846),""),"")</f>
        <v/>
      </c>
      <c r="S846" s="28" t="str">
        <f aca="false">IFERROR(IF($P846="au nombre",IF(N(INDEX(Règles!$D$5:$D$17,MATCH($O846,Règles!$A$5:$A$17,0)))&gt;0,IF($E846="",1,$E846)/INDEX(Règles!$D$5:$D$17,MATCH($O846,Règles!$A$5:$A$17,0)),""),IF($P846="au prix",IF(AND(ISNUMBER($R846),N(INDEX(Règles!$E$5:$E$17,MATCH($O846,Règles!$A$5:$A$17,0)))&gt;0),$R846/INDEX(Règles!$E$5:$E$17,MATCH($O846,Règles!$A$5:$A$17,0)),""),IF(OR($P846="ne compte pas",$P846="absence"),0,""))),"")</f>
        <v/>
      </c>
      <c r="T846" s="26" t="n">
        <f aca="false">IF(AND(ISNUMBER($A846),$B846&lt;&gt;"",$G846&lt;&gt;"",$P846&lt;&gt;"absence"),1,0)</f>
        <v>0</v>
      </c>
      <c r="U846" s="26" t="n">
        <f aca="false">IF($T846=1,IF(COUNTIFS($B$2:$B846,$B846,$A$2:$A846,$A846,$T$2:$T846,1)=1,1,0),0)</f>
        <v>0</v>
      </c>
      <c r="V846" s="29" t="str">
        <f aca="false">IF(AND($A846="",$B846="",$G846=""),"",IF(NOT(ISNUMBER($A846)),"Date manquante ou non reconnue",IF($B846="","Technicien manquant",IF(COUNTIF(Production!$A$7:$A$21,$B846)=0,"Technicien absent de la liste (onglet Production)",IF($G846="","Code BPU manquant (colonne G)",IF($O846="?","Code BPU inconnu (onglet Prestations)",IF($P846="?","Catégorie inconnue (onglet Règles)",IF(AND($E846&lt;&gt;"",NOT(ISNUMBER($E846))),"Quantité non reconnue",IF(AND($P846="au prix",NOT(ISNUMBER($Q846))),"Prix sur devis à saisir (colonne I)",IF($S846="","Règle à compléter (onglet Règles)",""))))))))))</f>
        <v/>
      </c>
    </row>
    <row r="847" customFormat="false" ht="15" hidden="false" customHeight="false" outlineLevel="0" collapsed="false">
      <c r="A847" s="23"/>
      <c r="I847" s="24"/>
      <c r="J847" s="24"/>
      <c r="N847" s="25"/>
      <c r="O847" s="26" t="str">
        <f aca="false">IF($G847="","",IFERROR(INDEX(Prestations!$F$5:$F$256,MATCH($G847,Prestations!$B$5:$B$256,0)),"?"))</f>
        <v/>
      </c>
      <c r="P847" s="26" t="str">
        <f aca="false">IF($O847="","",IF($O847="?","?",IFERROR(INDEX(Règles!$C$5:$C$17,MATCH($O847,Règles!$A$5:$A$17,0)),"?")))</f>
        <v/>
      </c>
      <c r="Q847" s="27" t="str">
        <f aca="false">IF($G847="","",IF(ISNUMBER($I847),$I847,IFERROR(IF(ISNUMBER(INDEX(Prestations!$E$5:$E$256,MATCH($G847,Prestations!$B$5:$B$256,0))),INDEX(Prestations!$E$5:$E$256,MATCH($G847,Prestations!$B$5:$B$256,0)),""),"")))</f>
        <v/>
      </c>
      <c r="R847" s="27" t="str">
        <f aca="false">IFERROR(IF(ISNUMBER($Q847),$Q847*IF($E847="",1,$E847),""),"")</f>
        <v/>
      </c>
      <c r="S847" s="28" t="str">
        <f aca="false">IFERROR(IF($P847="au nombre",IF(N(INDEX(Règles!$D$5:$D$17,MATCH($O847,Règles!$A$5:$A$17,0)))&gt;0,IF($E847="",1,$E847)/INDEX(Règles!$D$5:$D$17,MATCH($O847,Règles!$A$5:$A$17,0)),""),IF($P847="au prix",IF(AND(ISNUMBER($R847),N(INDEX(Règles!$E$5:$E$17,MATCH($O847,Règles!$A$5:$A$17,0)))&gt;0),$R847/INDEX(Règles!$E$5:$E$17,MATCH($O847,Règles!$A$5:$A$17,0)),""),IF(OR($P847="ne compte pas",$P847="absence"),0,""))),"")</f>
        <v/>
      </c>
      <c r="T847" s="26" t="n">
        <f aca="false">IF(AND(ISNUMBER($A847),$B847&lt;&gt;"",$G847&lt;&gt;"",$P847&lt;&gt;"absence"),1,0)</f>
        <v>0</v>
      </c>
      <c r="U847" s="26" t="n">
        <f aca="false">IF($T847=1,IF(COUNTIFS($B$2:$B847,$B847,$A$2:$A847,$A847,$T$2:$T847,1)=1,1,0),0)</f>
        <v>0</v>
      </c>
      <c r="V847" s="29" t="str">
        <f aca="false">IF(AND($A847="",$B847="",$G847=""),"",IF(NOT(ISNUMBER($A847)),"Date manquante ou non reconnue",IF($B847="","Technicien manquant",IF(COUNTIF(Production!$A$7:$A$21,$B847)=0,"Technicien absent de la liste (onglet Production)",IF($G847="","Code BPU manquant (colonne G)",IF($O847="?","Code BPU inconnu (onglet Prestations)",IF($P847="?","Catégorie inconnue (onglet Règles)",IF(AND($E847&lt;&gt;"",NOT(ISNUMBER($E847))),"Quantité non reconnue",IF(AND($P847="au prix",NOT(ISNUMBER($Q847))),"Prix sur devis à saisir (colonne I)",IF($S847="","Règle à compléter (onglet Règles)",""))))))))))</f>
        <v/>
      </c>
    </row>
    <row r="848" customFormat="false" ht="15" hidden="false" customHeight="false" outlineLevel="0" collapsed="false">
      <c r="A848" s="23"/>
      <c r="I848" s="24"/>
      <c r="J848" s="24"/>
      <c r="N848" s="25"/>
      <c r="O848" s="26" t="str">
        <f aca="false">IF($G848="","",IFERROR(INDEX(Prestations!$F$5:$F$256,MATCH($G848,Prestations!$B$5:$B$256,0)),"?"))</f>
        <v/>
      </c>
      <c r="P848" s="26" t="str">
        <f aca="false">IF($O848="","",IF($O848="?","?",IFERROR(INDEX(Règles!$C$5:$C$17,MATCH($O848,Règles!$A$5:$A$17,0)),"?")))</f>
        <v/>
      </c>
      <c r="Q848" s="27" t="str">
        <f aca="false">IF($G848="","",IF(ISNUMBER($I848),$I848,IFERROR(IF(ISNUMBER(INDEX(Prestations!$E$5:$E$256,MATCH($G848,Prestations!$B$5:$B$256,0))),INDEX(Prestations!$E$5:$E$256,MATCH($G848,Prestations!$B$5:$B$256,0)),""),"")))</f>
        <v/>
      </c>
      <c r="R848" s="27" t="str">
        <f aca="false">IFERROR(IF(ISNUMBER($Q848),$Q848*IF($E848="",1,$E848),""),"")</f>
        <v/>
      </c>
      <c r="S848" s="28" t="str">
        <f aca="false">IFERROR(IF($P848="au nombre",IF(N(INDEX(Règles!$D$5:$D$17,MATCH($O848,Règles!$A$5:$A$17,0)))&gt;0,IF($E848="",1,$E848)/INDEX(Règles!$D$5:$D$17,MATCH($O848,Règles!$A$5:$A$17,0)),""),IF($P848="au prix",IF(AND(ISNUMBER($R848),N(INDEX(Règles!$E$5:$E$17,MATCH($O848,Règles!$A$5:$A$17,0)))&gt;0),$R848/INDEX(Règles!$E$5:$E$17,MATCH($O848,Règles!$A$5:$A$17,0)),""),IF(OR($P848="ne compte pas",$P848="absence"),0,""))),"")</f>
        <v/>
      </c>
      <c r="T848" s="26" t="n">
        <f aca="false">IF(AND(ISNUMBER($A848),$B848&lt;&gt;"",$G848&lt;&gt;"",$P848&lt;&gt;"absence"),1,0)</f>
        <v>0</v>
      </c>
      <c r="U848" s="26" t="n">
        <f aca="false">IF($T848=1,IF(COUNTIFS($B$2:$B848,$B848,$A$2:$A848,$A848,$T$2:$T848,1)=1,1,0),0)</f>
        <v>0</v>
      </c>
      <c r="V848" s="29" t="str">
        <f aca="false">IF(AND($A848="",$B848="",$G848=""),"",IF(NOT(ISNUMBER($A848)),"Date manquante ou non reconnue",IF($B848="","Technicien manquant",IF(COUNTIF(Production!$A$7:$A$21,$B848)=0,"Technicien absent de la liste (onglet Production)",IF($G848="","Code BPU manquant (colonne G)",IF($O848="?","Code BPU inconnu (onglet Prestations)",IF($P848="?","Catégorie inconnue (onglet Règles)",IF(AND($E848&lt;&gt;"",NOT(ISNUMBER($E848))),"Quantité non reconnue",IF(AND($P848="au prix",NOT(ISNUMBER($Q848))),"Prix sur devis à saisir (colonne I)",IF($S848="","Règle à compléter (onglet Règles)",""))))))))))</f>
        <v/>
      </c>
    </row>
    <row r="849" customFormat="false" ht="15" hidden="false" customHeight="false" outlineLevel="0" collapsed="false">
      <c r="A849" s="23"/>
      <c r="I849" s="24"/>
      <c r="J849" s="24"/>
      <c r="N849" s="25"/>
      <c r="O849" s="26" t="str">
        <f aca="false">IF($G849="","",IFERROR(INDEX(Prestations!$F$5:$F$256,MATCH($G849,Prestations!$B$5:$B$256,0)),"?"))</f>
        <v/>
      </c>
      <c r="P849" s="26" t="str">
        <f aca="false">IF($O849="","",IF($O849="?","?",IFERROR(INDEX(Règles!$C$5:$C$17,MATCH($O849,Règles!$A$5:$A$17,0)),"?")))</f>
        <v/>
      </c>
      <c r="Q849" s="27" t="str">
        <f aca="false">IF($G849="","",IF(ISNUMBER($I849),$I849,IFERROR(IF(ISNUMBER(INDEX(Prestations!$E$5:$E$256,MATCH($G849,Prestations!$B$5:$B$256,0))),INDEX(Prestations!$E$5:$E$256,MATCH($G849,Prestations!$B$5:$B$256,0)),""),"")))</f>
        <v/>
      </c>
      <c r="R849" s="27" t="str">
        <f aca="false">IFERROR(IF(ISNUMBER($Q849),$Q849*IF($E849="",1,$E849),""),"")</f>
        <v/>
      </c>
      <c r="S849" s="28" t="str">
        <f aca="false">IFERROR(IF($P849="au nombre",IF(N(INDEX(Règles!$D$5:$D$17,MATCH($O849,Règles!$A$5:$A$17,0)))&gt;0,IF($E849="",1,$E849)/INDEX(Règles!$D$5:$D$17,MATCH($O849,Règles!$A$5:$A$17,0)),""),IF($P849="au prix",IF(AND(ISNUMBER($R849),N(INDEX(Règles!$E$5:$E$17,MATCH($O849,Règles!$A$5:$A$17,0)))&gt;0),$R849/INDEX(Règles!$E$5:$E$17,MATCH($O849,Règles!$A$5:$A$17,0)),""),IF(OR($P849="ne compte pas",$P849="absence"),0,""))),"")</f>
        <v/>
      </c>
      <c r="T849" s="26" t="n">
        <f aca="false">IF(AND(ISNUMBER($A849),$B849&lt;&gt;"",$G849&lt;&gt;"",$P849&lt;&gt;"absence"),1,0)</f>
        <v>0</v>
      </c>
      <c r="U849" s="26" t="n">
        <f aca="false">IF($T849=1,IF(COUNTIFS($B$2:$B849,$B849,$A$2:$A849,$A849,$T$2:$T849,1)=1,1,0),0)</f>
        <v>0</v>
      </c>
      <c r="V849" s="29" t="str">
        <f aca="false">IF(AND($A849="",$B849="",$G849=""),"",IF(NOT(ISNUMBER($A849)),"Date manquante ou non reconnue",IF($B849="","Technicien manquant",IF(COUNTIF(Production!$A$7:$A$21,$B849)=0,"Technicien absent de la liste (onglet Production)",IF($G849="","Code BPU manquant (colonne G)",IF($O849="?","Code BPU inconnu (onglet Prestations)",IF($P849="?","Catégorie inconnue (onglet Règles)",IF(AND($E849&lt;&gt;"",NOT(ISNUMBER($E849))),"Quantité non reconnue",IF(AND($P849="au prix",NOT(ISNUMBER($Q849))),"Prix sur devis à saisir (colonne I)",IF($S849="","Règle à compléter (onglet Règles)",""))))))))))</f>
        <v/>
      </c>
    </row>
    <row r="850" customFormat="false" ht="15" hidden="false" customHeight="false" outlineLevel="0" collapsed="false">
      <c r="A850" s="23"/>
      <c r="I850" s="24"/>
      <c r="J850" s="24"/>
      <c r="N850" s="25"/>
      <c r="O850" s="26" t="str">
        <f aca="false">IF($G850="","",IFERROR(INDEX(Prestations!$F$5:$F$256,MATCH($G850,Prestations!$B$5:$B$256,0)),"?"))</f>
        <v/>
      </c>
      <c r="P850" s="26" t="str">
        <f aca="false">IF($O850="","",IF($O850="?","?",IFERROR(INDEX(Règles!$C$5:$C$17,MATCH($O850,Règles!$A$5:$A$17,0)),"?")))</f>
        <v/>
      </c>
      <c r="Q850" s="27" t="str">
        <f aca="false">IF($G850="","",IF(ISNUMBER($I850),$I850,IFERROR(IF(ISNUMBER(INDEX(Prestations!$E$5:$E$256,MATCH($G850,Prestations!$B$5:$B$256,0))),INDEX(Prestations!$E$5:$E$256,MATCH($G850,Prestations!$B$5:$B$256,0)),""),"")))</f>
        <v/>
      </c>
      <c r="R850" s="27" t="str">
        <f aca="false">IFERROR(IF(ISNUMBER($Q850),$Q850*IF($E850="",1,$E850),""),"")</f>
        <v/>
      </c>
      <c r="S850" s="28" t="str">
        <f aca="false">IFERROR(IF($P850="au nombre",IF(N(INDEX(Règles!$D$5:$D$17,MATCH($O850,Règles!$A$5:$A$17,0)))&gt;0,IF($E850="",1,$E850)/INDEX(Règles!$D$5:$D$17,MATCH($O850,Règles!$A$5:$A$17,0)),""),IF($P850="au prix",IF(AND(ISNUMBER($R850),N(INDEX(Règles!$E$5:$E$17,MATCH($O850,Règles!$A$5:$A$17,0)))&gt;0),$R850/INDEX(Règles!$E$5:$E$17,MATCH($O850,Règles!$A$5:$A$17,0)),""),IF(OR($P850="ne compte pas",$P850="absence"),0,""))),"")</f>
        <v/>
      </c>
      <c r="T850" s="26" t="n">
        <f aca="false">IF(AND(ISNUMBER($A850),$B850&lt;&gt;"",$G850&lt;&gt;"",$P850&lt;&gt;"absence"),1,0)</f>
        <v>0</v>
      </c>
      <c r="U850" s="26" t="n">
        <f aca="false">IF($T850=1,IF(COUNTIFS($B$2:$B850,$B850,$A$2:$A850,$A850,$T$2:$T850,1)=1,1,0),0)</f>
        <v>0</v>
      </c>
      <c r="V850" s="29" t="str">
        <f aca="false">IF(AND($A850="",$B850="",$G850=""),"",IF(NOT(ISNUMBER($A850)),"Date manquante ou non reconnue",IF($B850="","Technicien manquant",IF(COUNTIF(Production!$A$7:$A$21,$B850)=0,"Technicien absent de la liste (onglet Production)",IF($G850="","Code BPU manquant (colonne G)",IF($O850="?","Code BPU inconnu (onglet Prestations)",IF($P850="?","Catégorie inconnue (onglet Règles)",IF(AND($E850&lt;&gt;"",NOT(ISNUMBER($E850))),"Quantité non reconnue",IF(AND($P850="au prix",NOT(ISNUMBER($Q850))),"Prix sur devis à saisir (colonne I)",IF($S850="","Règle à compléter (onglet Règles)",""))))))))))</f>
        <v/>
      </c>
    </row>
    <row r="851" customFormat="false" ht="15" hidden="false" customHeight="false" outlineLevel="0" collapsed="false">
      <c r="A851" s="23"/>
      <c r="I851" s="24"/>
      <c r="J851" s="24"/>
      <c r="N851" s="25"/>
      <c r="O851" s="26" t="str">
        <f aca="false">IF($G851="","",IFERROR(INDEX(Prestations!$F$5:$F$256,MATCH($G851,Prestations!$B$5:$B$256,0)),"?"))</f>
        <v/>
      </c>
      <c r="P851" s="26" t="str">
        <f aca="false">IF($O851="","",IF($O851="?","?",IFERROR(INDEX(Règles!$C$5:$C$17,MATCH($O851,Règles!$A$5:$A$17,0)),"?")))</f>
        <v/>
      </c>
      <c r="Q851" s="27" t="str">
        <f aca="false">IF($G851="","",IF(ISNUMBER($I851),$I851,IFERROR(IF(ISNUMBER(INDEX(Prestations!$E$5:$E$256,MATCH($G851,Prestations!$B$5:$B$256,0))),INDEX(Prestations!$E$5:$E$256,MATCH($G851,Prestations!$B$5:$B$256,0)),""),"")))</f>
        <v/>
      </c>
      <c r="R851" s="27" t="str">
        <f aca="false">IFERROR(IF(ISNUMBER($Q851),$Q851*IF($E851="",1,$E851),""),"")</f>
        <v/>
      </c>
      <c r="S851" s="28" t="str">
        <f aca="false">IFERROR(IF($P851="au nombre",IF(N(INDEX(Règles!$D$5:$D$17,MATCH($O851,Règles!$A$5:$A$17,0)))&gt;0,IF($E851="",1,$E851)/INDEX(Règles!$D$5:$D$17,MATCH($O851,Règles!$A$5:$A$17,0)),""),IF($P851="au prix",IF(AND(ISNUMBER($R851),N(INDEX(Règles!$E$5:$E$17,MATCH($O851,Règles!$A$5:$A$17,0)))&gt;0),$R851/INDEX(Règles!$E$5:$E$17,MATCH($O851,Règles!$A$5:$A$17,0)),""),IF(OR($P851="ne compte pas",$P851="absence"),0,""))),"")</f>
        <v/>
      </c>
      <c r="T851" s="26" t="n">
        <f aca="false">IF(AND(ISNUMBER($A851),$B851&lt;&gt;"",$G851&lt;&gt;"",$P851&lt;&gt;"absence"),1,0)</f>
        <v>0</v>
      </c>
      <c r="U851" s="26" t="n">
        <f aca="false">IF($T851=1,IF(COUNTIFS($B$2:$B851,$B851,$A$2:$A851,$A851,$T$2:$T851,1)=1,1,0),0)</f>
        <v>0</v>
      </c>
      <c r="V851" s="29" t="str">
        <f aca="false">IF(AND($A851="",$B851="",$G851=""),"",IF(NOT(ISNUMBER($A851)),"Date manquante ou non reconnue",IF($B851="","Technicien manquant",IF(COUNTIF(Production!$A$7:$A$21,$B851)=0,"Technicien absent de la liste (onglet Production)",IF($G851="","Code BPU manquant (colonne G)",IF($O851="?","Code BPU inconnu (onglet Prestations)",IF($P851="?","Catégorie inconnue (onglet Règles)",IF(AND($E851&lt;&gt;"",NOT(ISNUMBER($E851))),"Quantité non reconnue",IF(AND($P851="au prix",NOT(ISNUMBER($Q851))),"Prix sur devis à saisir (colonne I)",IF($S851="","Règle à compléter (onglet Règles)",""))))))))))</f>
        <v/>
      </c>
    </row>
    <row r="852" customFormat="false" ht="15" hidden="false" customHeight="false" outlineLevel="0" collapsed="false">
      <c r="A852" s="23"/>
      <c r="I852" s="24"/>
      <c r="J852" s="24"/>
      <c r="N852" s="25"/>
      <c r="O852" s="26" t="str">
        <f aca="false">IF($G852="","",IFERROR(INDEX(Prestations!$F$5:$F$256,MATCH($G852,Prestations!$B$5:$B$256,0)),"?"))</f>
        <v/>
      </c>
      <c r="P852" s="26" t="str">
        <f aca="false">IF($O852="","",IF($O852="?","?",IFERROR(INDEX(Règles!$C$5:$C$17,MATCH($O852,Règles!$A$5:$A$17,0)),"?")))</f>
        <v/>
      </c>
      <c r="Q852" s="27" t="str">
        <f aca="false">IF($G852="","",IF(ISNUMBER($I852),$I852,IFERROR(IF(ISNUMBER(INDEX(Prestations!$E$5:$E$256,MATCH($G852,Prestations!$B$5:$B$256,0))),INDEX(Prestations!$E$5:$E$256,MATCH($G852,Prestations!$B$5:$B$256,0)),""),"")))</f>
        <v/>
      </c>
      <c r="R852" s="27" t="str">
        <f aca="false">IFERROR(IF(ISNUMBER($Q852),$Q852*IF($E852="",1,$E852),""),"")</f>
        <v/>
      </c>
      <c r="S852" s="28" t="str">
        <f aca="false">IFERROR(IF($P852="au nombre",IF(N(INDEX(Règles!$D$5:$D$17,MATCH($O852,Règles!$A$5:$A$17,0)))&gt;0,IF($E852="",1,$E852)/INDEX(Règles!$D$5:$D$17,MATCH($O852,Règles!$A$5:$A$17,0)),""),IF($P852="au prix",IF(AND(ISNUMBER($R852),N(INDEX(Règles!$E$5:$E$17,MATCH($O852,Règles!$A$5:$A$17,0)))&gt;0),$R852/INDEX(Règles!$E$5:$E$17,MATCH($O852,Règles!$A$5:$A$17,0)),""),IF(OR($P852="ne compte pas",$P852="absence"),0,""))),"")</f>
        <v/>
      </c>
      <c r="T852" s="26" t="n">
        <f aca="false">IF(AND(ISNUMBER($A852),$B852&lt;&gt;"",$G852&lt;&gt;"",$P852&lt;&gt;"absence"),1,0)</f>
        <v>0</v>
      </c>
      <c r="U852" s="26" t="n">
        <f aca="false">IF($T852=1,IF(COUNTIFS($B$2:$B852,$B852,$A$2:$A852,$A852,$T$2:$T852,1)=1,1,0),0)</f>
        <v>0</v>
      </c>
      <c r="V852" s="29" t="str">
        <f aca="false">IF(AND($A852="",$B852="",$G852=""),"",IF(NOT(ISNUMBER($A852)),"Date manquante ou non reconnue",IF($B852="","Technicien manquant",IF(COUNTIF(Production!$A$7:$A$21,$B852)=0,"Technicien absent de la liste (onglet Production)",IF($G852="","Code BPU manquant (colonne G)",IF($O852="?","Code BPU inconnu (onglet Prestations)",IF($P852="?","Catégorie inconnue (onglet Règles)",IF(AND($E852&lt;&gt;"",NOT(ISNUMBER($E852))),"Quantité non reconnue",IF(AND($P852="au prix",NOT(ISNUMBER($Q852))),"Prix sur devis à saisir (colonne I)",IF($S852="","Règle à compléter (onglet Règles)",""))))))))))</f>
        <v/>
      </c>
    </row>
    <row r="853" customFormat="false" ht="15" hidden="false" customHeight="false" outlineLevel="0" collapsed="false">
      <c r="A853" s="23"/>
      <c r="I853" s="24"/>
      <c r="J853" s="24"/>
      <c r="N853" s="25"/>
      <c r="O853" s="26" t="str">
        <f aca="false">IF($G853="","",IFERROR(INDEX(Prestations!$F$5:$F$256,MATCH($G853,Prestations!$B$5:$B$256,0)),"?"))</f>
        <v/>
      </c>
      <c r="P853" s="26" t="str">
        <f aca="false">IF($O853="","",IF($O853="?","?",IFERROR(INDEX(Règles!$C$5:$C$17,MATCH($O853,Règles!$A$5:$A$17,0)),"?")))</f>
        <v/>
      </c>
      <c r="Q853" s="27" t="str">
        <f aca="false">IF($G853="","",IF(ISNUMBER($I853),$I853,IFERROR(IF(ISNUMBER(INDEX(Prestations!$E$5:$E$256,MATCH($G853,Prestations!$B$5:$B$256,0))),INDEX(Prestations!$E$5:$E$256,MATCH($G853,Prestations!$B$5:$B$256,0)),""),"")))</f>
        <v/>
      </c>
      <c r="R853" s="27" t="str">
        <f aca="false">IFERROR(IF(ISNUMBER($Q853),$Q853*IF($E853="",1,$E853),""),"")</f>
        <v/>
      </c>
      <c r="S853" s="28" t="str">
        <f aca="false">IFERROR(IF($P853="au nombre",IF(N(INDEX(Règles!$D$5:$D$17,MATCH($O853,Règles!$A$5:$A$17,0)))&gt;0,IF($E853="",1,$E853)/INDEX(Règles!$D$5:$D$17,MATCH($O853,Règles!$A$5:$A$17,0)),""),IF($P853="au prix",IF(AND(ISNUMBER($R853),N(INDEX(Règles!$E$5:$E$17,MATCH($O853,Règles!$A$5:$A$17,0)))&gt;0),$R853/INDEX(Règles!$E$5:$E$17,MATCH($O853,Règles!$A$5:$A$17,0)),""),IF(OR($P853="ne compte pas",$P853="absence"),0,""))),"")</f>
        <v/>
      </c>
      <c r="T853" s="26" t="n">
        <f aca="false">IF(AND(ISNUMBER($A853),$B853&lt;&gt;"",$G853&lt;&gt;"",$P853&lt;&gt;"absence"),1,0)</f>
        <v>0</v>
      </c>
      <c r="U853" s="26" t="n">
        <f aca="false">IF($T853=1,IF(COUNTIFS($B$2:$B853,$B853,$A$2:$A853,$A853,$T$2:$T853,1)=1,1,0),0)</f>
        <v>0</v>
      </c>
      <c r="V853" s="29" t="str">
        <f aca="false">IF(AND($A853="",$B853="",$G853=""),"",IF(NOT(ISNUMBER($A853)),"Date manquante ou non reconnue",IF($B853="","Technicien manquant",IF(COUNTIF(Production!$A$7:$A$21,$B853)=0,"Technicien absent de la liste (onglet Production)",IF($G853="","Code BPU manquant (colonne G)",IF($O853="?","Code BPU inconnu (onglet Prestations)",IF($P853="?","Catégorie inconnue (onglet Règles)",IF(AND($E853&lt;&gt;"",NOT(ISNUMBER($E853))),"Quantité non reconnue",IF(AND($P853="au prix",NOT(ISNUMBER($Q853))),"Prix sur devis à saisir (colonne I)",IF($S853="","Règle à compléter (onglet Règles)",""))))))))))</f>
        <v/>
      </c>
    </row>
    <row r="854" customFormat="false" ht="15" hidden="false" customHeight="false" outlineLevel="0" collapsed="false">
      <c r="A854" s="23"/>
      <c r="I854" s="24"/>
      <c r="J854" s="24"/>
      <c r="N854" s="25"/>
      <c r="O854" s="26" t="str">
        <f aca="false">IF($G854="","",IFERROR(INDEX(Prestations!$F$5:$F$256,MATCH($G854,Prestations!$B$5:$B$256,0)),"?"))</f>
        <v/>
      </c>
      <c r="P854" s="26" t="str">
        <f aca="false">IF($O854="","",IF($O854="?","?",IFERROR(INDEX(Règles!$C$5:$C$17,MATCH($O854,Règles!$A$5:$A$17,0)),"?")))</f>
        <v/>
      </c>
      <c r="Q854" s="27" t="str">
        <f aca="false">IF($G854="","",IF(ISNUMBER($I854),$I854,IFERROR(IF(ISNUMBER(INDEX(Prestations!$E$5:$E$256,MATCH($G854,Prestations!$B$5:$B$256,0))),INDEX(Prestations!$E$5:$E$256,MATCH($G854,Prestations!$B$5:$B$256,0)),""),"")))</f>
        <v/>
      </c>
      <c r="R854" s="27" t="str">
        <f aca="false">IFERROR(IF(ISNUMBER($Q854),$Q854*IF($E854="",1,$E854),""),"")</f>
        <v/>
      </c>
      <c r="S854" s="28" t="str">
        <f aca="false">IFERROR(IF($P854="au nombre",IF(N(INDEX(Règles!$D$5:$D$17,MATCH($O854,Règles!$A$5:$A$17,0)))&gt;0,IF($E854="",1,$E854)/INDEX(Règles!$D$5:$D$17,MATCH($O854,Règles!$A$5:$A$17,0)),""),IF($P854="au prix",IF(AND(ISNUMBER($R854),N(INDEX(Règles!$E$5:$E$17,MATCH($O854,Règles!$A$5:$A$17,0)))&gt;0),$R854/INDEX(Règles!$E$5:$E$17,MATCH($O854,Règles!$A$5:$A$17,0)),""),IF(OR($P854="ne compte pas",$P854="absence"),0,""))),"")</f>
        <v/>
      </c>
      <c r="T854" s="26" t="n">
        <f aca="false">IF(AND(ISNUMBER($A854),$B854&lt;&gt;"",$G854&lt;&gt;"",$P854&lt;&gt;"absence"),1,0)</f>
        <v>0</v>
      </c>
      <c r="U854" s="26" t="n">
        <f aca="false">IF($T854=1,IF(COUNTIFS($B$2:$B854,$B854,$A$2:$A854,$A854,$T$2:$T854,1)=1,1,0),0)</f>
        <v>0</v>
      </c>
      <c r="V854" s="29" t="str">
        <f aca="false">IF(AND($A854="",$B854="",$G854=""),"",IF(NOT(ISNUMBER($A854)),"Date manquante ou non reconnue",IF($B854="","Technicien manquant",IF(COUNTIF(Production!$A$7:$A$21,$B854)=0,"Technicien absent de la liste (onglet Production)",IF($G854="","Code BPU manquant (colonne G)",IF($O854="?","Code BPU inconnu (onglet Prestations)",IF($P854="?","Catégorie inconnue (onglet Règles)",IF(AND($E854&lt;&gt;"",NOT(ISNUMBER($E854))),"Quantité non reconnue",IF(AND($P854="au prix",NOT(ISNUMBER($Q854))),"Prix sur devis à saisir (colonne I)",IF($S854="","Règle à compléter (onglet Règles)",""))))))))))</f>
        <v/>
      </c>
    </row>
    <row r="855" customFormat="false" ht="15" hidden="false" customHeight="false" outlineLevel="0" collapsed="false">
      <c r="A855" s="23"/>
      <c r="I855" s="24"/>
      <c r="J855" s="24"/>
      <c r="N855" s="25"/>
      <c r="O855" s="26" t="str">
        <f aca="false">IF($G855="","",IFERROR(INDEX(Prestations!$F$5:$F$256,MATCH($G855,Prestations!$B$5:$B$256,0)),"?"))</f>
        <v/>
      </c>
      <c r="P855" s="26" t="str">
        <f aca="false">IF($O855="","",IF($O855="?","?",IFERROR(INDEX(Règles!$C$5:$C$17,MATCH($O855,Règles!$A$5:$A$17,0)),"?")))</f>
        <v/>
      </c>
      <c r="Q855" s="27" t="str">
        <f aca="false">IF($G855="","",IF(ISNUMBER($I855),$I855,IFERROR(IF(ISNUMBER(INDEX(Prestations!$E$5:$E$256,MATCH($G855,Prestations!$B$5:$B$256,0))),INDEX(Prestations!$E$5:$E$256,MATCH($G855,Prestations!$B$5:$B$256,0)),""),"")))</f>
        <v/>
      </c>
      <c r="R855" s="27" t="str">
        <f aca="false">IFERROR(IF(ISNUMBER($Q855),$Q855*IF($E855="",1,$E855),""),"")</f>
        <v/>
      </c>
      <c r="S855" s="28" t="str">
        <f aca="false">IFERROR(IF($P855="au nombre",IF(N(INDEX(Règles!$D$5:$D$17,MATCH($O855,Règles!$A$5:$A$17,0)))&gt;0,IF($E855="",1,$E855)/INDEX(Règles!$D$5:$D$17,MATCH($O855,Règles!$A$5:$A$17,0)),""),IF($P855="au prix",IF(AND(ISNUMBER($R855),N(INDEX(Règles!$E$5:$E$17,MATCH($O855,Règles!$A$5:$A$17,0)))&gt;0),$R855/INDEX(Règles!$E$5:$E$17,MATCH($O855,Règles!$A$5:$A$17,0)),""),IF(OR($P855="ne compte pas",$P855="absence"),0,""))),"")</f>
        <v/>
      </c>
      <c r="T855" s="26" t="n">
        <f aca="false">IF(AND(ISNUMBER($A855),$B855&lt;&gt;"",$G855&lt;&gt;"",$P855&lt;&gt;"absence"),1,0)</f>
        <v>0</v>
      </c>
      <c r="U855" s="26" t="n">
        <f aca="false">IF($T855=1,IF(COUNTIFS($B$2:$B855,$B855,$A$2:$A855,$A855,$T$2:$T855,1)=1,1,0),0)</f>
        <v>0</v>
      </c>
      <c r="V855" s="29" t="str">
        <f aca="false">IF(AND($A855="",$B855="",$G855=""),"",IF(NOT(ISNUMBER($A855)),"Date manquante ou non reconnue",IF($B855="","Technicien manquant",IF(COUNTIF(Production!$A$7:$A$21,$B855)=0,"Technicien absent de la liste (onglet Production)",IF($G855="","Code BPU manquant (colonne G)",IF($O855="?","Code BPU inconnu (onglet Prestations)",IF($P855="?","Catégorie inconnue (onglet Règles)",IF(AND($E855&lt;&gt;"",NOT(ISNUMBER($E855))),"Quantité non reconnue",IF(AND($P855="au prix",NOT(ISNUMBER($Q855))),"Prix sur devis à saisir (colonne I)",IF($S855="","Règle à compléter (onglet Règles)",""))))))))))</f>
        <v/>
      </c>
    </row>
    <row r="856" customFormat="false" ht="15" hidden="false" customHeight="false" outlineLevel="0" collapsed="false">
      <c r="A856" s="23"/>
      <c r="I856" s="24"/>
      <c r="J856" s="24"/>
      <c r="N856" s="25"/>
      <c r="O856" s="26" t="str">
        <f aca="false">IF($G856="","",IFERROR(INDEX(Prestations!$F$5:$F$256,MATCH($G856,Prestations!$B$5:$B$256,0)),"?"))</f>
        <v/>
      </c>
      <c r="P856" s="26" t="str">
        <f aca="false">IF($O856="","",IF($O856="?","?",IFERROR(INDEX(Règles!$C$5:$C$17,MATCH($O856,Règles!$A$5:$A$17,0)),"?")))</f>
        <v/>
      </c>
      <c r="Q856" s="27" t="str">
        <f aca="false">IF($G856="","",IF(ISNUMBER($I856),$I856,IFERROR(IF(ISNUMBER(INDEX(Prestations!$E$5:$E$256,MATCH($G856,Prestations!$B$5:$B$256,0))),INDEX(Prestations!$E$5:$E$256,MATCH($G856,Prestations!$B$5:$B$256,0)),""),"")))</f>
        <v/>
      </c>
      <c r="R856" s="27" t="str">
        <f aca="false">IFERROR(IF(ISNUMBER($Q856),$Q856*IF($E856="",1,$E856),""),"")</f>
        <v/>
      </c>
      <c r="S856" s="28" t="str">
        <f aca="false">IFERROR(IF($P856="au nombre",IF(N(INDEX(Règles!$D$5:$D$17,MATCH($O856,Règles!$A$5:$A$17,0)))&gt;0,IF($E856="",1,$E856)/INDEX(Règles!$D$5:$D$17,MATCH($O856,Règles!$A$5:$A$17,0)),""),IF($P856="au prix",IF(AND(ISNUMBER($R856),N(INDEX(Règles!$E$5:$E$17,MATCH($O856,Règles!$A$5:$A$17,0)))&gt;0),$R856/INDEX(Règles!$E$5:$E$17,MATCH($O856,Règles!$A$5:$A$17,0)),""),IF(OR($P856="ne compte pas",$P856="absence"),0,""))),"")</f>
        <v/>
      </c>
      <c r="T856" s="26" t="n">
        <f aca="false">IF(AND(ISNUMBER($A856),$B856&lt;&gt;"",$G856&lt;&gt;"",$P856&lt;&gt;"absence"),1,0)</f>
        <v>0</v>
      </c>
      <c r="U856" s="26" t="n">
        <f aca="false">IF($T856=1,IF(COUNTIFS($B$2:$B856,$B856,$A$2:$A856,$A856,$T$2:$T856,1)=1,1,0),0)</f>
        <v>0</v>
      </c>
      <c r="V856" s="29" t="str">
        <f aca="false">IF(AND($A856="",$B856="",$G856=""),"",IF(NOT(ISNUMBER($A856)),"Date manquante ou non reconnue",IF($B856="","Technicien manquant",IF(COUNTIF(Production!$A$7:$A$21,$B856)=0,"Technicien absent de la liste (onglet Production)",IF($G856="","Code BPU manquant (colonne G)",IF($O856="?","Code BPU inconnu (onglet Prestations)",IF($P856="?","Catégorie inconnue (onglet Règles)",IF(AND($E856&lt;&gt;"",NOT(ISNUMBER($E856))),"Quantité non reconnue",IF(AND($P856="au prix",NOT(ISNUMBER($Q856))),"Prix sur devis à saisir (colonne I)",IF($S856="","Règle à compléter (onglet Règles)",""))))))))))</f>
        <v/>
      </c>
    </row>
    <row r="857" customFormat="false" ht="15" hidden="false" customHeight="false" outlineLevel="0" collapsed="false">
      <c r="A857" s="23"/>
      <c r="I857" s="24"/>
      <c r="J857" s="24"/>
      <c r="N857" s="25"/>
      <c r="O857" s="26" t="str">
        <f aca="false">IF($G857="","",IFERROR(INDEX(Prestations!$F$5:$F$256,MATCH($G857,Prestations!$B$5:$B$256,0)),"?"))</f>
        <v/>
      </c>
      <c r="P857" s="26" t="str">
        <f aca="false">IF($O857="","",IF($O857="?","?",IFERROR(INDEX(Règles!$C$5:$C$17,MATCH($O857,Règles!$A$5:$A$17,0)),"?")))</f>
        <v/>
      </c>
      <c r="Q857" s="27" t="str">
        <f aca="false">IF($G857="","",IF(ISNUMBER($I857),$I857,IFERROR(IF(ISNUMBER(INDEX(Prestations!$E$5:$E$256,MATCH($G857,Prestations!$B$5:$B$256,0))),INDEX(Prestations!$E$5:$E$256,MATCH($G857,Prestations!$B$5:$B$256,0)),""),"")))</f>
        <v/>
      </c>
      <c r="R857" s="27" t="str">
        <f aca="false">IFERROR(IF(ISNUMBER($Q857),$Q857*IF($E857="",1,$E857),""),"")</f>
        <v/>
      </c>
      <c r="S857" s="28" t="str">
        <f aca="false">IFERROR(IF($P857="au nombre",IF(N(INDEX(Règles!$D$5:$D$17,MATCH($O857,Règles!$A$5:$A$17,0)))&gt;0,IF($E857="",1,$E857)/INDEX(Règles!$D$5:$D$17,MATCH($O857,Règles!$A$5:$A$17,0)),""),IF($P857="au prix",IF(AND(ISNUMBER($R857),N(INDEX(Règles!$E$5:$E$17,MATCH($O857,Règles!$A$5:$A$17,0)))&gt;0),$R857/INDEX(Règles!$E$5:$E$17,MATCH($O857,Règles!$A$5:$A$17,0)),""),IF(OR($P857="ne compte pas",$P857="absence"),0,""))),"")</f>
        <v/>
      </c>
      <c r="T857" s="26" t="n">
        <f aca="false">IF(AND(ISNUMBER($A857),$B857&lt;&gt;"",$G857&lt;&gt;"",$P857&lt;&gt;"absence"),1,0)</f>
        <v>0</v>
      </c>
      <c r="U857" s="26" t="n">
        <f aca="false">IF($T857=1,IF(COUNTIFS($B$2:$B857,$B857,$A$2:$A857,$A857,$T$2:$T857,1)=1,1,0),0)</f>
        <v>0</v>
      </c>
      <c r="V857" s="29" t="str">
        <f aca="false">IF(AND($A857="",$B857="",$G857=""),"",IF(NOT(ISNUMBER($A857)),"Date manquante ou non reconnue",IF($B857="","Technicien manquant",IF(COUNTIF(Production!$A$7:$A$21,$B857)=0,"Technicien absent de la liste (onglet Production)",IF($G857="","Code BPU manquant (colonne G)",IF($O857="?","Code BPU inconnu (onglet Prestations)",IF($P857="?","Catégorie inconnue (onglet Règles)",IF(AND($E857&lt;&gt;"",NOT(ISNUMBER($E857))),"Quantité non reconnue",IF(AND($P857="au prix",NOT(ISNUMBER($Q857))),"Prix sur devis à saisir (colonne I)",IF($S857="","Règle à compléter (onglet Règles)",""))))))))))</f>
        <v/>
      </c>
    </row>
    <row r="858" customFormat="false" ht="15" hidden="false" customHeight="false" outlineLevel="0" collapsed="false">
      <c r="A858" s="23"/>
      <c r="I858" s="24"/>
      <c r="J858" s="24"/>
      <c r="N858" s="25"/>
      <c r="O858" s="26" t="str">
        <f aca="false">IF($G858="","",IFERROR(INDEX(Prestations!$F$5:$F$256,MATCH($G858,Prestations!$B$5:$B$256,0)),"?"))</f>
        <v/>
      </c>
      <c r="P858" s="26" t="str">
        <f aca="false">IF($O858="","",IF($O858="?","?",IFERROR(INDEX(Règles!$C$5:$C$17,MATCH($O858,Règles!$A$5:$A$17,0)),"?")))</f>
        <v/>
      </c>
      <c r="Q858" s="27" t="str">
        <f aca="false">IF($G858="","",IF(ISNUMBER($I858),$I858,IFERROR(IF(ISNUMBER(INDEX(Prestations!$E$5:$E$256,MATCH($G858,Prestations!$B$5:$B$256,0))),INDEX(Prestations!$E$5:$E$256,MATCH($G858,Prestations!$B$5:$B$256,0)),""),"")))</f>
        <v/>
      </c>
      <c r="R858" s="27" t="str">
        <f aca="false">IFERROR(IF(ISNUMBER($Q858),$Q858*IF($E858="",1,$E858),""),"")</f>
        <v/>
      </c>
      <c r="S858" s="28" t="str">
        <f aca="false">IFERROR(IF($P858="au nombre",IF(N(INDEX(Règles!$D$5:$D$17,MATCH($O858,Règles!$A$5:$A$17,0)))&gt;0,IF($E858="",1,$E858)/INDEX(Règles!$D$5:$D$17,MATCH($O858,Règles!$A$5:$A$17,0)),""),IF($P858="au prix",IF(AND(ISNUMBER($R858),N(INDEX(Règles!$E$5:$E$17,MATCH($O858,Règles!$A$5:$A$17,0)))&gt;0),$R858/INDEX(Règles!$E$5:$E$17,MATCH($O858,Règles!$A$5:$A$17,0)),""),IF(OR($P858="ne compte pas",$P858="absence"),0,""))),"")</f>
        <v/>
      </c>
      <c r="T858" s="26" t="n">
        <f aca="false">IF(AND(ISNUMBER($A858),$B858&lt;&gt;"",$G858&lt;&gt;"",$P858&lt;&gt;"absence"),1,0)</f>
        <v>0</v>
      </c>
      <c r="U858" s="26" t="n">
        <f aca="false">IF($T858=1,IF(COUNTIFS($B$2:$B858,$B858,$A$2:$A858,$A858,$T$2:$T858,1)=1,1,0),0)</f>
        <v>0</v>
      </c>
      <c r="V858" s="29" t="str">
        <f aca="false">IF(AND($A858="",$B858="",$G858=""),"",IF(NOT(ISNUMBER($A858)),"Date manquante ou non reconnue",IF($B858="","Technicien manquant",IF(COUNTIF(Production!$A$7:$A$21,$B858)=0,"Technicien absent de la liste (onglet Production)",IF($G858="","Code BPU manquant (colonne G)",IF($O858="?","Code BPU inconnu (onglet Prestations)",IF($P858="?","Catégorie inconnue (onglet Règles)",IF(AND($E858&lt;&gt;"",NOT(ISNUMBER($E858))),"Quantité non reconnue",IF(AND($P858="au prix",NOT(ISNUMBER($Q858))),"Prix sur devis à saisir (colonne I)",IF($S858="","Règle à compléter (onglet Règles)",""))))))))))</f>
        <v/>
      </c>
    </row>
    <row r="859" customFormat="false" ht="15" hidden="false" customHeight="false" outlineLevel="0" collapsed="false">
      <c r="A859" s="23"/>
      <c r="I859" s="24"/>
      <c r="J859" s="24"/>
      <c r="N859" s="25"/>
      <c r="O859" s="26" t="str">
        <f aca="false">IF($G859="","",IFERROR(INDEX(Prestations!$F$5:$F$256,MATCH($G859,Prestations!$B$5:$B$256,0)),"?"))</f>
        <v/>
      </c>
      <c r="P859" s="26" t="str">
        <f aca="false">IF($O859="","",IF($O859="?","?",IFERROR(INDEX(Règles!$C$5:$C$17,MATCH($O859,Règles!$A$5:$A$17,0)),"?")))</f>
        <v/>
      </c>
      <c r="Q859" s="27" t="str">
        <f aca="false">IF($G859="","",IF(ISNUMBER($I859),$I859,IFERROR(IF(ISNUMBER(INDEX(Prestations!$E$5:$E$256,MATCH($G859,Prestations!$B$5:$B$256,0))),INDEX(Prestations!$E$5:$E$256,MATCH($G859,Prestations!$B$5:$B$256,0)),""),"")))</f>
        <v/>
      </c>
      <c r="R859" s="27" t="str">
        <f aca="false">IFERROR(IF(ISNUMBER($Q859),$Q859*IF($E859="",1,$E859),""),"")</f>
        <v/>
      </c>
      <c r="S859" s="28" t="str">
        <f aca="false">IFERROR(IF($P859="au nombre",IF(N(INDEX(Règles!$D$5:$D$17,MATCH($O859,Règles!$A$5:$A$17,0)))&gt;0,IF($E859="",1,$E859)/INDEX(Règles!$D$5:$D$17,MATCH($O859,Règles!$A$5:$A$17,0)),""),IF($P859="au prix",IF(AND(ISNUMBER($R859),N(INDEX(Règles!$E$5:$E$17,MATCH($O859,Règles!$A$5:$A$17,0)))&gt;0),$R859/INDEX(Règles!$E$5:$E$17,MATCH($O859,Règles!$A$5:$A$17,0)),""),IF(OR($P859="ne compte pas",$P859="absence"),0,""))),"")</f>
        <v/>
      </c>
      <c r="T859" s="26" t="n">
        <f aca="false">IF(AND(ISNUMBER($A859),$B859&lt;&gt;"",$G859&lt;&gt;"",$P859&lt;&gt;"absence"),1,0)</f>
        <v>0</v>
      </c>
      <c r="U859" s="26" t="n">
        <f aca="false">IF($T859=1,IF(COUNTIFS($B$2:$B859,$B859,$A$2:$A859,$A859,$T$2:$T859,1)=1,1,0),0)</f>
        <v>0</v>
      </c>
      <c r="V859" s="29" t="str">
        <f aca="false">IF(AND($A859="",$B859="",$G859=""),"",IF(NOT(ISNUMBER($A859)),"Date manquante ou non reconnue",IF($B859="","Technicien manquant",IF(COUNTIF(Production!$A$7:$A$21,$B859)=0,"Technicien absent de la liste (onglet Production)",IF($G859="","Code BPU manquant (colonne G)",IF($O859="?","Code BPU inconnu (onglet Prestations)",IF($P859="?","Catégorie inconnue (onglet Règles)",IF(AND($E859&lt;&gt;"",NOT(ISNUMBER($E859))),"Quantité non reconnue",IF(AND($P859="au prix",NOT(ISNUMBER($Q859))),"Prix sur devis à saisir (colonne I)",IF($S859="","Règle à compléter (onglet Règles)",""))))))))))</f>
        <v/>
      </c>
    </row>
    <row r="860" customFormat="false" ht="15" hidden="false" customHeight="false" outlineLevel="0" collapsed="false">
      <c r="A860" s="23"/>
      <c r="I860" s="24"/>
      <c r="J860" s="24"/>
      <c r="N860" s="25"/>
      <c r="O860" s="26" t="str">
        <f aca="false">IF($G860="","",IFERROR(INDEX(Prestations!$F$5:$F$256,MATCH($G860,Prestations!$B$5:$B$256,0)),"?"))</f>
        <v/>
      </c>
      <c r="P860" s="26" t="str">
        <f aca="false">IF($O860="","",IF($O860="?","?",IFERROR(INDEX(Règles!$C$5:$C$17,MATCH($O860,Règles!$A$5:$A$17,0)),"?")))</f>
        <v/>
      </c>
      <c r="Q860" s="27" t="str">
        <f aca="false">IF($G860="","",IF(ISNUMBER($I860),$I860,IFERROR(IF(ISNUMBER(INDEX(Prestations!$E$5:$E$256,MATCH($G860,Prestations!$B$5:$B$256,0))),INDEX(Prestations!$E$5:$E$256,MATCH($G860,Prestations!$B$5:$B$256,0)),""),"")))</f>
        <v/>
      </c>
      <c r="R860" s="27" t="str">
        <f aca="false">IFERROR(IF(ISNUMBER($Q860),$Q860*IF($E860="",1,$E860),""),"")</f>
        <v/>
      </c>
      <c r="S860" s="28" t="str">
        <f aca="false">IFERROR(IF($P860="au nombre",IF(N(INDEX(Règles!$D$5:$D$17,MATCH($O860,Règles!$A$5:$A$17,0)))&gt;0,IF($E860="",1,$E860)/INDEX(Règles!$D$5:$D$17,MATCH($O860,Règles!$A$5:$A$17,0)),""),IF($P860="au prix",IF(AND(ISNUMBER($R860),N(INDEX(Règles!$E$5:$E$17,MATCH($O860,Règles!$A$5:$A$17,0)))&gt;0),$R860/INDEX(Règles!$E$5:$E$17,MATCH($O860,Règles!$A$5:$A$17,0)),""),IF(OR($P860="ne compte pas",$P860="absence"),0,""))),"")</f>
        <v/>
      </c>
      <c r="T860" s="26" t="n">
        <f aca="false">IF(AND(ISNUMBER($A860),$B860&lt;&gt;"",$G860&lt;&gt;"",$P860&lt;&gt;"absence"),1,0)</f>
        <v>0</v>
      </c>
      <c r="U860" s="26" t="n">
        <f aca="false">IF($T860=1,IF(COUNTIFS($B$2:$B860,$B860,$A$2:$A860,$A860,$T$2:$T860,1)=1,1,0),0)</f>
        <v>0</v>
      </c>
      <c r="V860" s="29" t="str">
        <f aca="false">IF(AND($A860="",$B860="",$G860=""),"",IF(NOT(ISNUMBER($A860)),"Date manquante ou non reconnue",IF($B860="","Technicien manquant",IF(COUNTIF(Production!$A$7:$A$21,$B860)=0,"Technicien absent de la liste (onglet Production)",IF($G860="","Code BPU manquant (colonne G)",IF($O860="?","Code BPU inconnu (onglet Prestations)",IF($P860="?","Catégorie inconnue (onglet Règles)",IF(AND($E860&lt;&gt;"",NOT(ISNUMBER($E860))),"Quantité non reconnue",IF(AND($P860="au prix",NOT(ISNUMBER($Q860))),"Prix sur devis à saisir (colonne I)",IF($S860="","Règle à compléter (onglet Règles)",""))))))))))</f>
        <v/>
      </c>
    </row>
    <row r="861" customFormat="false" ht="15" hidden="false" customHeight="false" outlineLevel="0" collapsed="false">
      <c r="A861" s="23"/>
      <c r="I861" s="24"/>
      <c r="J861" s="24"/>
      <c r="N861" s="25"/>
      <c r="O861" s="26" t="str">
        <f aca="false">IF($G861="","",IFERROR(INDEX(Prestations!$F$5:$F$256,MATCH($G861,Prestations!$B$5:$B$256,0)),"?"))</f>
        <v/>
      </c>
      <c r="P861" s="26" t="str">
        <f aca="false">IF($O861="","",IF($O861="?","?",IFERROR(INDEX(Règles!$C$5:$C$17,MATCH($O861,Règles!$A$5:$A$17,0)),"?")))</f>
        <v/>
      </c>
      <c r="Q861" s="27" t="str">
        <f aca="false">IF($G861="","",IF(ISNUMBER($I861),$I861,IFERROR(IF(ISNUMBER(INDEX(Prestations!$E$5:$E$256,MATCH($G861,Prestations!$B$5:$B$256,0))),INDEX(Prestations!$E$5:$E$256,MATCH($G861,Prestations!$B$5:$B$256,0)),""),"")))</f>
        <v/>
      </c>
      <c r="R861" s="27" t="str">
        <f aca="false">IFERROR(IF(ISNUMBER($Q861),$Q861*IF($E861="",1,$E861),""),"")</f>
        <v/>
      </c>
      <c r="S861" s="28" t="str">
        <f aca="false">IFERROR(IF($P861="au nombre",IF(N(INDEX(Règles!$D$5:$D$17,MATCH($O861,Règles!$A$5:$A$17,0)))&gt;0,IF($E861="",1,$E861)/INDEX(Règles!$D$5:$D$17,MATCH($O861,Règles!$A$5:$A$17,0)),""),IF($P861="au prix",IF(AND(ISNUMBER($R861),N(INDEX(Règles!$E$5:$E$17,MATCH($O861,Règles!$A$5:$A$17,0)))&gt;0),$R861/INDEX(Règles!$E$5:$E$17,MATCH($O861,Règles!$A$5:$A$17,0)),""),IF(OR($P861="ne compte pas",$P861="absence"),0,""))),"")</f>
        <v/>
      </c>
      <c r="T861" s="26" t="n">
        <f aca="false">IF(AND(ISNUMBER($A861),$B861&lt;&gt;"",$G861&lt;&gt;"",$P861&lt;&gt;"absence"),1,0)</f>
        <v>0</v>
      </c>
      <c r="U861" s="26" t="n">
        <f aca="false">IF($T861=1,IF(COUNTIFS($B$2:$B861,$B861,$A$2:$A861,$A861,$T$2:$T861,1)=1,1,0),0)</f>
        <v>0</v>
      </c>
      <c r="V861" s="29" t="str">
        <f aca="false">IF(AND($A861="",$B861="",$G861=""),"",IF(NOT(ISNUMBER($A861)),"Date manquante ou non reconnue",IF($B861="","Technicien manquant",IF(COUNTIF(Production!$A$7:$A$21,$B861)=0,"Technicien absent de la liste (onglet Production)",IF($G861="","Code BPU manquant (colonne G)",IF($O861="?","Code BPU inconnu (onglet Prestations)",IF($P861="?","Catégorie inconnue (onglet Règles)",IF(AND($E861&lt;&gt;"",NOT(ISNUMBER($E861))),"Quantité non reconnue",IF(AND($P861="au prix",NOT(ISNUMBER($Q861))),"Prix sur devis à saisir (colonne I)",IF($S861="","Règle à compléter (onglet Règles)",""))))))))))</f>
        <v/>
      </c>
    </row>
    <row r="862" customFormat="false" ht="15" hidden="false" customHeight="false" outlineLevel="0" collapsed="false">
      <c r="A862" s="23"/>
      <c r="I862" s="24"/>
      <c r="J862" s="24"/>
      <c r="N862" s="25"/>
      <c r="O862" s="26" t="str">
        <f aca="false">IF($G862="","",IFERROR(INDEX(Prestations!$F$5:$F$256,MATCH($G862,Prestations!$B$5:$B$256,0)),"?"))</f>
        <v/>
      </c>
      <c r="P862" s="26" t="str">
        <f aca="false">IF($O862="","",IF($O862="?","?",IFERROR(INDEX(Règles!$C$5:$C$17,MATCH($O862,Règles!$A$5:$A$17,0)),"?")))</f>
        <v/>
      </c>
      <c r="Q862" s="27" t="str">
        <f aca="false">IF($G862="","",IF(ISNUMBER($I862),$I862,IFERROR(IF(ISNUMBER(INDEX(Prestations!$E$5:$E$256,MATCH($G862,Prestations!$B$5:$B$256,0))),INDEX(Prestations!$E$5:$E$256,MATCH($G862,Prestations!$B$5:$B$256,0)),""),"")))</f>
        <v/>
      </c>
      <c r="R862" s="27" t="str">
        <f aca="false">IFERROR(IF(ISNUMBER($Q862),$Q862*IF($E862="",1,$E862),""),"")</f>
        <v/>
      </c>
      <c r="S862" s="28" t="str">
        <f aca="false">IFERROR(IF($P862="au nombre",IF(N(INDEX(Règles!$D$5:$D$17,MATCH($O862,Règles!$A$5:$A$17,0)))&gt;0,IF($E862="",1,$E862)/INDEX(Règles!$D$5:$D$17,MATCH($O862,Règles!$A$5:$A$17,0)),""),IF($P862="au prix",IF(AND(ISNUMBER($R862),N(INDEX(Règles!$E$5:$E$17,MATCH($O862,Règles!$A$5:$A$17,0)))&gt;0),$R862/INDEX(Règles!$E$5:$E$17,MATCH($O862,Règles!$A$5:$A$17,0)),""),IF(OR($P862="ne compte pas",$P862="absence"),0,""))),"")</f>
        <v/>
      </c>
      <c r="T862" s="26" t="n">
        <f aca="false">IF(AND(ISNUMBER($A862),$B862&lt;&gt;"",$G862&lt;&gt;"",$P862&lt;&gt;"absence"),1,0)</f>
        <v>0</v>
      </c>
      <c r="U862" s="26" t="n">
        <f aca="false">IF($T862=1,IF(COUNTIFS($B$2:$B862,$B862,$A$2:$A862,$A862,$T$2:$T862,1)=1,1,0),0)</f>
        <v>0</v>
      </c>
      <c r="V862" s="29" t="str">
        <f aca="false">IF(AND($A862="",$B862="",$G862=""),"",IF(NOT(ISNUMBER($A862)),"Date manquante ou non reconnue",IF($B862="","Technicien manquant",IF(COUNTIF(Production!$A$7:$A$21,$B862)=0,"Technicien absent de la liste (onglet Production)",IF($G862="","Code BPU manquant (colonne G)",IF($O862="?","Code BPU inconnu (onglet Prestations)",IF($P862="?","Catégorie inconnue (onglet Règles)",IF(AND($E862&lt;&gt;"",NOT(ISNUMBER($E862))),"Quantité non reconnue",IF(AND($P862="au prix",NOT(ISNUMBER($Q862))),"Prix sur devis à saisir (colonne I)",IF($S862="","Règle à compléter (onglet Règles)",""))))))))))</f>
        <v/>
      </c>
    </row>
    <row r="863" customFormat="false" ht="15" hidden="false" customHeight="false" outlineLevel="0" collapsed="false">
      <c r="A863" s="23"/>
      <c r="I863" s="24"/>
      <c r="J863" s="24"/>
      <c r="N863" s="25"/>
      <c r="O863" s="26" t="str">
        <f aca="false">IF($G863="","",IFERROR(INDEX(Prestations!$F$5:$F$256,MATCH($G863,Prestations!$B$5:$B$256,0)),"?"))</f>
        <v/>
      </c>
      <c r="P863" s="26" t="str">
        <f aca="false">IF($O863="","",IF($O863="?","?",IFERROR(INDEX(Règles!$C$5:$C$17,MATCH($O863,Règles!$A$5:$A$17,0)),"?")))</f>
        <v/>
      </c>
      <c r="Q863" s="27" t="str">
        <f aca="false">IF($G863="","",IF(ISNUMBER($I863),$I863,IFERROR(IF(ISNUMBER(INDEX(Prestations!$E$5:$E$256,MATCH($G863,Prestations!$B$5:$B$256,0))),INDEX(Prestations!$E$5:$E$256,MATCH($G863,Prestations!$B$5:$B$256,0)),""),"")))</f>
        <v/>
      </c>
      <c r="R863" s="27" t="str">
        <f aca="false">IFERROR(IF(ISNUMBER($Q863),$Q863*IF($E863="",1,$E863),""),"")</f>
        <v/>
      </c>
      <c r="S863" s="28" t="str">
        <f aca="false">IFERROR(IF($P863="au nombre",IF(N(INDEX(Règles!$D$5:$D$17,MATCH($O863,Règles!$A$5:$A$17,0)))&gt;0,IF($E863="",1,$E863)/INDEX(Règles!$D$5:$D$17,MATCH($O863,Règles!$A$5:$A$17,0)),""),IF($P863="au prix",IF(AND(ISNUMBER($R863),N(INDEX(Règles!$E$5:$E$17,MATCH($O863,Règles!$A$5:$A$17,0)))&gt;0),$R863/INDEX(Règles!$E$5:$E$17,MATCH($O863,Règles!$A$5:$A$17,0)),""),IF(OR($P863="ne compte pas",$P863="absence"),0,""))),"")</f>
        <v/>
      </c>
      <c r="T863" s="26" t="n">
        <f aca="false">IF(AND(ISNUMBER($A863),$B863&lt;&gt;"",$G863&lt;&gt;"",$P863&lt;&gt;"absence"),1,0)</f>
        <v>0</v>
      </c>
      <c r="U863" s="26" t="n">
        <f aca="false">IF($T863=1,IF(COUNTIFS($B$2:$B863,$B863,$A$2:$A863,$A863,$T$2:$T863,1)=1,1,0),0)</f>
        <v>0</v>
      </c>
      <c r="V863" s="29" t="str">
        <f aca="false">IF(AND($A863="",$B863="",$G863=""),"",IF(NOT(ISNUMBER($A863)),"Date manquante ou non reconnue",IF($B863="","Technicien manquant",IF(COUNTIF(Production!$A$7:$A$21,$B863)=0,"Technicien absent de la liste (onglet Production)",IF($G863="","Code BPU manquant (colonne G)",IF($O863="?","Code BPU inconnu (onglet Prestations)",IF($P863="?","Catégorie inconnue (onglet Règles)",IF(AND($E863&lt;&gt;"",NOT(ISNUMBER($E863))),"Quantité non reconnue",IF(AND($P863="au prix",NOT(ISNUMBER($Q863))),"Prix sur devis à saisir (colonne I)",IF($S863="","Règle à compléter (onglet Règles)",""))))))))))</f>
        <v/>
      </c>
    </row>
    <row r="864" customFormat="false" ht="15" hidden="false" customHeight="false" outlineLevel="0" collapsed="false">
      <c r="A864" s="23"/>
      <c r="I864" s="24"/>
      <c r="J864" s="24"/>
      <c r="N864" s="25"/>
      <c r="O864" s="26" t="str">
        <f aca="false">IF($G864="","",IFERROR(INDEX(Prestations!$F$5:$F$256,MATCH($G864,Prestations!$B$5:$B$256,0)),"?"))</f>
        <v/>
      </c>
      <c r="P864" s="26" t="str">
        <f aca="false">IF($O864="","",IF($O864="?","?",IFERROR(INDEX(Règles!$C$5:$C$17,MATCH($O864,Règles!$A$5:$A$17,0)),"?")))</f>
        <v/>
      </c>
      <c r="Q864" s="27" t="str">
        <f aca="false">IF($G864="","",IF(ISNUMBER($I864),$I864,IFERROR(IF(ISNUMBER(INDEX(Prestations!$E$5:$E$256,MATCH($G864,Prestations!$B$5:$B$256,0))),INDEX(Prestations!$E$5:$E$256,MATCH($G864,Prestations!$B$5:$B$256,0)),""),"")))</f>
        <v/>
      </c>
      <c r="R864" s="27" t="str">
        <f aca="false">IFERROR(IF(ISNUMBER($Q864),$Q864*IF($E864="",1,$E864),""),"")</f>
        <v/>
      </c>
      <c r="S864" s="28" t="str">
        <f aca="false">IFERROR(IF($P864="au nombre",IF(N(INDEX(Règles!$D$5:$D$17,MATCH($O864,Règles!$A$5:$A$17,0)))&gt;0,IF($E864="",1,$E864)/INDEX(Règles!$D$5:$D$17,MATCH($O864,Règles!$A$5:$A$17,0)),""),IF($P864="au prix",IF(AND(ISNUMBER($R864),N(INDEX(Règles!$E$5:$E$17,MATCH($O864,Règles!$A$5:$A$17,0)))&gt;0),$R864/INDEX(Règles!$E$5:$E$17,MATCH($O864,Règles!$A$5:$A$17,0)),""),IF(OR($P864="ne compte pas",$P864="absence"),0,""))),"")</f>
        <v/>
      </c>
      <c r="T864" s="26" t="n">
        <f aca="false">IF(AND(ISNUMBER($A864),$B864&lt;&gt;"",$G864&lt;&gt;"",$P864&lt;&gt;"absence"),1,0)</f>
        <v>0</v>
      </c>
      <c r="U864" s="26" t="n">
        <f aca="false">IF($T864=1,IF(COUNTIFS($B$2:$B864,$B864,$A$2:$A864,$A864,$T$2:$T864,1)=1,1,0),0)</f>
        <v>0</v>
      </c>
      <c r="V864" s="29" t="str">
        <f aca="false">IF(AND($A864="",$B864="",$G864=""),"",IF(NOT(ISNUMBER($A864)),"Date manquante ou non reconnue",IF($B864="","Technicien manquant",IF(COUNTIF(Production!$A$7:$A$21,$B864)=0,"Technicien absent de la liste (onglet Production)",IF($G864="","Code BPU manquant (colonne G)",IF($O864="?","Code BPU inconnu (onglet Prestations)",IF($P864="?","Catégorie inconnue (onglet Règles)",IF(AND($E864&lt;&gt;"",NOT(ISNUMBER($E864))),"Quantité non reconnue",IF(AND($P864="au prix",NOT(ISNUMBER($Q864))),"Prix sur devis à saisir (colonne I)",IF($S864="","Règle à compléter (onglet Règles)",""))))))))))</f>
        <v/>
      </c>
    </row>
    <row r="865" customFormat="false" ht="15" hidden="false" customHeight="false" outlineLevel="0" collapsed="false">
      <c r="A865" s="23"/>
      <c r="I865" s="24"/>
      <c r="J865" s="24"/>
      <c r="N865" s="25"/>
      <c r="O865" s="26" t="str">
        <f aca="false">IF($G865="","",IFERROR(INDEX(Prestations!$F$5:$F$256,MATCH($G865,Prestations!$B$5:$B$256,0)),"?"))</f>
        <v/>
      </c>
      <c r="P865" s="26" t="str">
        <f aca="false">IF($O865="","",IF($O865="?","?",IFERROR(INDEX(Règles!$C$5:$C$17,MATCH($O865,Règles!$A$5:$A$17,0)),"?")))</f>
        <v/>
      </c>
      <c r="Q865" s="27" t="str">
        <f aca="false">IF($G865="","",IF(ISNUMBER($I865),$I865,IFERROR(IF(ISNUMBER(INDEX(Prestations!$E$5:$E$256,MATCH($G865,Prestations!$B$5:$B$256,0))),INDEX(Prestations!$E$5:$E$256,MATCH($G865,Prestations!$B$5:$B$256,0)),""),"")))</f>
        <v/>
      </c>
      <c r="R865" s="27" t="str">
        <f aca="false">IFERROR(IF(ISNUMBER($Q865),$Q865*IF($E865="",1,$E865),""),"")</f>
        <v/>
      </c>
      <c r="S865" s="28" t="str">
        <f aca="false">IFERROR(IF($P865="au nombre",IF(N(INDEX(Règles!$D$5:$D$17,MATCH($O865,Règles!$A$5:$A$17,0)))&gt;0,IF($E865="",1,$E865)/INDEX(Règles!$D$5:$D$17,MATCH($O865,Règles!$A$5:$A$17,0)),""),IF($P865="au prix",IF(AND(ISNUMBER($R865),N(INDEX(Règles!$E$5:$E$17,MATCH($O865,Règles!$A$5:$A$17,0)))&gt;0),$R865/INDEX(Règles!$E$5:$E$17,MATCH($O865,Règles!$A$5:$A$17,0)),""),IF(OR($P865="ne compte pas",$P865="absence"),0,""))),"")</f>
        <v/>
      </c>
      <c r="T865" s="26" t="n">
        <f aca="false">IF(AND(ISNUMBER($A865),$B865&lt;&gt;"",$G865&lt;&gt;"",$P865&lt;&gt;"absence"),1,0)</f>
        <v>0</v>
      </c>
      <c r="U865" s="26" t="n">
        <f aca="false">IF($T865=1,IF(COUNTIFS($B$2:$B865,$B865,$A$2:$A865,$A865,$T$2:$T865,1)=1,1,0),0)</f>
        <v>0</v>
      </c>
      <c r="V865" s="29" t="str">
        <f aca="false">IF(AND($A865="",$B865="",$G865=""),"",IF(NOT(ISNUMBER($A865)),"Date manquante ou non reconnue",IF($B865="","Technicien manquant",IF(COUNTIF(Production!$A$7:$A$21,$B865)=0,"Technicien absent de la liste (onglet Production)",IF($G865="","Code BPU manquant (colonne G)",IF($O865="?","Code BPU inconnu (onglet Prestations)",IF($P865="?","Catégorie inconnue (onglet Règles)",IF(AND($E865&lt;&gt;"",NOT(ISNUMBER($E865))),"Quantité non reconnue",IF(AND($P865="au prix",NOT(ISNUMBER($Q865))),"Prix sur devis à saisir (colonne I)",IF($S865="","Règle à compléter (onglet Règles)",""))))))))))</f>
        <v/>
      </c>
    </row>
    <row r="866" customFormat="false" ht="15" hidden="false" customHeight="false" outlineLevel="0" collapsed="false">
      <c r="A866" s="23"/>
      <c r="I866" s="24"/>
      <c r="J866" s="24"/>
      <c r="N866" s="25"/>
      <c r="O866" s="26" t="str">
        <f aca="false">IF($G866="","",IFERROR(INDEX(Prestations!$F$5:$F$256,MATCH($G866,Prestations!$B$5:$B$256,0)),"?"))</f>
        <v/>
      </c>
      <c r="P866" s="26" t="str">
        <f aca="false">IF($O866="","",IF($O866="?","?",IFERROR(INDEX(Règles!$C$5:$C$17,MATCH($O866,Règles!$A$5:$A$17,0)),"?")))</f>
        <v/>
      </c>
      <c r="Q866" s="27" t="str">
        <f aca="false">IF($G866="","",IF(ISNUMBER($I866),$I866,IFERROR(IF(ISNUMBER(INDEX(Prestations!$E$5:$E$256,MATCH($G866,Prestations!$B$5:$B$256,0))),INDEX(Prestations!$E$5:$E$256,MATCH($G866,Prestations!$B$5:$B$256,0)),""),"")))</f>
        <v/>
      </c>
      <c r="R866" s="27" t="str">
        <f aca="false">IFERROR(IF(ISNUMBER($Q866),$Q866*IF($E866="",1,$E866),""),"")</f>
        <v/>
      </c>
      <c r="S866" s="28" t="str">
        <f aca="false">IFERROR(IF($P866="au nombre",IF(N(INDEX(Règles!$D$5:$D$17,MATCH($O866,Règles!$A$5:$A$17,0)))&gt;0,IF($E866="",1,$E866)/INDEX(Règles!$D$5:$D$17,MATCH($O866,Règles!$A$5:$A$17,0)),""),IF($P866="au prix",IF(AND(ISNUMBER($R866),N(INDEX(Règles!$E$5:$E$17,MATCH($O866,Règles!$A$5:$A$17,0)))&gt;0),$R866/INDEX(Règles!$E$5:$E$17,MATCH($O866,Règles!$A$5:$A$17,0)),""),IF(OR($P866="ne compte pas",$P866="absence"),0,""))),"")</f>
        <v/>
      </c>
      <c r="T866" s="26" t="n">
        <f aca="false">IF(AND(ISNUMBER($A866),$B866&lt;&gt;"",$G866&lt;&gt;"",$P866&lt;&gt;"absence"),1,0)</f>
        <v>0</v>
      </c>
      <c r="U866" s="26" t="n">
        <f aca="false">IF($T866=1,IF(COUNTIFS($B$2:$B866,$B866,$A$2:$A866,$A866,$T$2:$T866,1)=1,1,0),0)</f>
        <v>0</v>
      </c>
      <c r="V866" s="29" t="str">
        <f aca="false">IF(AND($A866="",$B866="",$G866=""),"",IF(NOT(ISNUMBER($A866)),"Date manquante ou non reconnue",IF($B866="","Technicien manquant",IF(COUNTIF(Production!$A$7:$A$21,$B866)=0,"Technicien absent de la liste (onglet Production)",IF($G866="","Code BPU manquant (colonne G)",IF($O866="?","Code BPU inconnu (onglet Prestations)",IF($P866="?","Catégorie inconnue (onglet Règles)",IF(AND($E866&lt;&gt;"",NOT(ISNUMBER($E866))),"Quantité non reconnue",IF(AND($P866="au prix",NOT(ISNUMBER($Q866))),"Prix sur devis à saisir (colonne I)",IF($S866="","Règle à compléter (onglet Règles)",""))))))))))</f>
        <v/>
      </c>
    </row>
    <row r="867" customFormat="false" ht="15" hidden="false" customHeight="false" outlineLevel="0" collapsed="false">
      <c r="A867" s="23"/>
      <c r="I867" s="24"/>
      <c r="J867" s="24"/>
      <c r="N867" s="25"/>
      <c r="O867" s="26" t="str">
        <f aca="false">IF($G867="","",IFERROR(INDEX(Prestations!$F$5:$F$256,MATCH($G867,Prestations!$B$5:$B$256,0)),"?"))</f>
        <v/>
      </c>
      <c r="P867" s="26" t="str">
        <f aca="false">IF($O867="","",IF($O867="?","?",IFERROR(INDEX(Règles!$C$5:$C$17,MATCH($O867,Règles!$A$5:$A$17,0)),"?")))</f>
        <v/>
      </c>
      <c r="Q867" s="27" t="str">
        <f aca="false">IF($G867="","",IF(ISNUMBER($I867),$I867,IFERROR(IF(ISNUMBER(INDEX(Prestations!$E$5:$E$256,MATCH($G867,Prestations!$B$5:$B$256,0))),INDEX(Prestations!$E$5:$E$256,MATCH($G867,Prestations!$B$5:$B$256,0)),""),"")))</f>
        <v/>
      </c>
      <c r="R867" s="27" t="str">
        <f aca="false">IFERROR(IF(ISNUMBER($Q867),$Q867*IF($E867="",1,$E867),""),"")</f>
        <v/>
      </c>
      <c r="S867" s="28" t="str">
        <f aca="false">IFERROR(IF($P867="au nombre",IF(N(INDEX(Règles!$D$5:$D$17,MATCH($O867,Règles!$A$5:$A$17,0)))&gt;0,IF($E867="",1,$E867)/INDEX(Règles!$D$5:$D$17,MATCH($O867,Règles!$A$5:$A$17,0)),""),IF($P867="au prix",IF(AND(ISNUMBER($R867),N(INDEX(Règles!$E$5:$E$17,MATCH($O867,Règles!$A$5:$A$17,0)))&gt;0),$R867/INDEX(Règles!$E$5:$E$17,MATCH($O867,Règles!$A$5:$A$17,0)),""),IF(OR($P867="ne compte pas",$P867="absence"),0,""))),"")</f>
        <v/>
      </c>
      <c r="T867" s="26" t="n">
        <f aca="false">IF(AND(ISNUMBER($A867),$B867&lt;&gt;"",$G867&lt;&gt;"",$P867&lt;&gt;"absence"),1,0)</f>
        <v>0</v>
      </c>
      <c r="U867" s="26" t="n">
        <f aca="false">IF($T867=1,IF(COUNTIFS($B$2:$B867,$B867,$A$2:$A867,$A867,$T$2:$T867,1)=1,1,0),0)</f>
        <v>0</v>
      </c>
      <c r="V867" s="29" t="str">
        <f aca="false">IF(AND($A867="",$B867="",$G867=""),"",IF(NOT(ISNUMBER($A867)),"Date manquante ou non reconnue",IF($B867="","Technicien manquant",IF(COUNTIF(Production!$A$7:$A$21,$B867)=0,"Technicien absent de la liste (onglet Production)",IF($G867="","Code BPU manquant (colonne G)",IF($O867="?","Code BPU inconnu (onglet Prestations)",IF($P867="?","Catégorie inconnue (onglet Règles)",IF(AND($E867&lt;&gt;"",NOT(ISNUMBER($E867))),"Quantité non reconnue",IF(AND($P867="au prix",NOT(ISNUMBER($Q867))),"Prix sur devis à saisir (colonne I)",IF($S867="","Règle à compléter (onglet Règles)",""))))))))))</f>
        <v/>
      </c>
    </row>
    <row r="868" customFormat="false" ht="15" hidden="false" customHeight="false" outlineLevel="0" collapsed="false">
      <c r="A868" s="23"/>
      <c r="I868" s="24"/>
      <c r="J868" s="24"/>
      <c r="N868" s="25"/>
      <c r="O868" s="26" t="str">
        <f aca="false">IF($G868="","",IFERROR(INDEX(Prestations!$F$5:$F$256,MATCH($G868,Prestations!$B$5:$B$256,0)),"?"))</f>
        <v/>
      </c>
      <c r="P868" s="26" t="str">
        <f aca="false">IF($O868="","",IF($O868="?","?",IFERROR(INDEX(Règles!$C$5:$C$17,MATCH($O868,Règles!$A$5:$A$17,0)),"?")))</f>
        <v/>
      </c>
      <c r="Q868" s="27" t="str">
        <f aca="false">IF($G868="","",IF(ISNUMBER($I868),$I868,IFERROR(IF(ISNUMBER(INDEX(Prestations!$E$5:$E$256,MATCH($G868,Prestations!$B$5:$B$256,0))),INDEX(Prestations!$E$5:$E$256,MATCH($G868,Prestations!$B$5:$B$256,0)),""),"")))</f>
        <v/>
      </c>
      <c r="R868" s="27" t="str">
        <f aca="false">IFERROR(IF(ISNUMBER($Q868),$Q868*IF($E868="",1,$E868),""),"")</f>
        <v/>
      </c>
      <c r="S868" s="28" t="str">
        <f aca="false">IFERROR(IF($P868="au nombre",IF(N(INDEX(Règles!$D$5:$D$17,MATCH($O868,Règles!$A$5:$A$17,0)))&gt;0,IF($E868="",1,$E868)/INDEX(Règles!$D$5:$D$17,MATCH($O868,Règles!$A$5:$A$17,0)),""),IF($P868="au prix",IF(AND(ISNUMBER($R868),N(INDEX(Règles!$E$5:$E$17,MATCH($O868,Règles!$A$5:$A$17,0)))&gt;0),$R868/INDEX(Règles!$E$5:$E$17,MATCH($O868,Règles!$A$5:$A$17,0)),""),IF(OR($P868="ne compte pas",$P868="absence"),0,""))),"")</f>
        <v/>
      </c>
      <c r="T868" s="26" t="n">
        <f aca="false">IF(AND(ISNUMBER($A868),$B868&lt;&gt;"",$G868&lt;&gt;"",$P868&lt;&gt;"absence"),1,0)</f>
        <v>0</v>
      </c>
      <c r="U868" s="26" t="n">
        <f aca="false">IF($T868=1,IF(COUNTIFS($B$2:$B868,$B868,$A$2:$A868,$A868,$T$2:$T868,1)=1,1,0),0)</f>
        <v>0</v>
      </c>
      <c r="V868" s="29" t="str">
        <f aca="false">IF(AND($A868="",$B868="",$G868=""),"",IF(NOT(ISNUMBER($A868)),"Date manquante ou non reconnue",IF($B868="","Technicien manquant",IF(COUNTIF(Production!$A$7:$A$21,$B868)=0,"Technicien absent de la liste (onglet Production)",IF($G868="","Code BPU manquant (colonne G)",IF($O868="?","Code BPU inconnu (onglet Prestations)",IF($P868="?","Catégorie inconnue (onglet Règles)",IF(AND($E868&lt;&gt;"",NOT(ISNUMBER($E868))),"Quantité non reconnue",IF(AND($P868="au prix",NOT(ISNUMBER($Q868))),"Prix sur devis à saisir (colonne I)",IF($S868="","Règle à compléter (onglet Règles)",""))))))))))</f>
        <v/>
      </c>
    </row>
    <row r="869" customFormat="false" ht="15" hidden="false" customHeight="false" outlineLevel="0" collapsed="false">
      <c r="A869" s="23"/>
      <c r="I869" s="24"/>
      <c r="J869" s="24"/>
      <c r="N869" s="25"/>
      <c r="O869" s="26" t="str">
        <f aca="false">IF($G869="","",IFERROR(INDEX(Prestations!$F$5:$F$256,MATCH($G869,Prestations!$B$5:$B$256,0)),"?"))</f>
        <v/>
      </c>
      <c r="P869" s="26" t="str">
        <f aca="false">IF($O869="","",IF($O869="?","?",IFERROR(INDEX(Règles!$C$5:$C$17,MATCH($O869,Règles!$A$5:$A$17,0)),"?")))</f>
        <v/>
      </c>
      <c r="Q869" s="27" t="str">
        <f aca="false">IF($G869="","",IF(ISNUMBER($I869),$I869,IFERROR(IF(ISNUMBER(INDEX(Prestations!$E$5:$E$256,MATCH($G869,Prestations!$B$5:$B$256,0))),INDEX(Prestations!$E$5:$E$256,MATCH($G869,Prestations!$B$5:$B$256,0)),""),"")))</f>
        <v/>
      </c>
      <c r="R869" s="27" t="str">
        <f aca="false">IFERROR(IF(ISNUMBER($Q869),$Q869*IF($E869="",1,$E869),""),"")</f>
        <v/>
      </c>
      <c r="S869" s="28" t="str">
        <f aca="false">IFERROR(IF($P869="au nombre",IF(N(INDEX(Règles!$D$5:$D$17,MATCH($O869,Règles!$A$5:$A$17,0)))&gt;0,IF($E869="",1,$E869)/INDEX(Règles!$D$5:$D$17,MATCH($O869,Règles!$A$5:$A$17,0)),""),IF($P869="au prix",IF(AND(ISNUMBER($R869),N(INDEX(Règles!$E$5:$E$17,MATCH($O869,Règles!$A$5:$A$17,0)))&gt;0),$R869/INDEX(Règles!$E$5:$E$17,MATCH($O869,Règles!$A$5:$A$17,0)),""),IF(OR($P869="ne compte pas",$P869="absence"),0,""))),"")</f>
        <v/>
      </c>
      <c r="T869" s="26" t="n">
        <f aca="false">IF(AND(ISNUMBER($A869),$B869&lt;&gt;"",$G869&lt;&gt;"",$P869&lt;&gt;"absence"),1,0)</f>
        <v>0</v>
      </c>
      <c r="U869" s="26" t="n">
        <f aca="false">IF($T869=1,IF(COUNTIFS($B$2:$B869,$B869,$A$2:$A869,$A869,$T$2:$T869,1)=1,1,0),0)</f>
        <v>0</v>
      </c>
      <c r="V869" s="29" t="str">
        <f aca="false">IF(AND($A869="",$B869="",$G869=""),"",IF(NOT(ISNUMBER($A869)),"Date manquante ou non reconnue",IF($B869="","Technicien manquant",IF(COUNTIF(Production!$A$7:$A$21,$B869)=0,"Technicien absent de la liste (onglet Production)",IF($G869="","Code BPU manquant (colonne G)",IF($O869="?","Code BPU inconnu (onglet Prestations)",IF($P869="?","Catégorie inconnue (onglet Règles)",IF(AND($E869&lt;&gt;"",NOT(ISNUMBER($E869))),"Quantité non reconnue",IF(AND($P869="au prix",NOT(ISNUMBER($Q869))),"Prix sur devis à saisir (colonne I)",IF($S869="","Règle à compléter (onglet Règles)",""))))))))))</f>
        <v/>
      </c>
    </row>
    <row r="870" customFormat="false" ht="15" hidden="false" customHeight="false" outlineLevel="0" collapsed="false">
      <c r="A870" s="23"/>
      <c r="I870" s="24"/>
      <c r="J870" s="24"/>
      <c r="N870" s="25"/>
      <c r="O870" s="26" t="str">
        <f aca="false">IF($G870="","",IFERROR(INDEX(Prestations!$F$5:$F$256,MATCH($G870,Prestations!$B$5:$B$256,0)),"?"))</f>
        <v/>
      </c>
      <c r="P870" s="26" t="str">
        <f aca="false">IF($O870="","",IF($O870="?","?",IFERROR(INDEX(Règles!$C$5:$C$17,MATCH($O870,Règles!$A$5:$A$17,0)),"?")))</f>
        <v/>
      </c>
      <c r="Q870" s="27" t="str">
        <f aca="false">IF($G870="","",IF(ISNUMBER($I870),$I870,IFERROR(IF(ISNUMBER(INDEX(Prestations!$E$5:$E$256,MATCH($G870,Prestations!$B$5:$B$256,0))),INDEX(Prestations!$E$5:$E$256,MATCH($G870,Prestations!$B$5:$B$256,0)),""),"")))</f>
        <v/>
      </c>
      <c r="R870" s="27" t="str">
        <f aca="false">IFERROR(IF(ISNUMBER($Q870),$Q870*IF($E870="",1,$E870),""),"")</f>
        <v/>
      </c>
      <c r="S870" s="28" t="str">
        <f aca="false">IFERROR(IF($P870="au nombre",IF(N(INDEX(Règles!$D$5:$D$17,MATCH($O870,Règles!$A$5:$A$17,0)))&gt;0,IF($E870="",1,$E870)/INDEX(Règles!$D$5:$D$17,MATCH($O870,Règles!$A$5:$A$17,0)),""),IF($P870="au prix",IF(AND(ISNUMBER($R870),N(INDEX(Règles!$E$5:$E$17,MATCH($O870,Règles!$A$5:$A$17,0)))&gt;0),$R870/INDEX(Règles!$E$5:$E$17,MATCH($O870,Règles!$A$5:$A$17,0)),""),IF(OR($P870="ne compte pas",$P870="absence"),0,""))),"")</f>
        <v/>
      </c>
      <c r="T870" s="26" t="n">
        <f aca="false">IF(AND(ISNUMBER($A870),$B870&lt;&gt;"",$G870&lt;&gt;"",$P870&lt;&gt;"absence"),1,0)</f>
        <v>0</v>
      </c>
      <c r="U870" s="26" t="n">
        <f aca="false">IF($T870=1,IF(COUNTIFS($B$2:$B870,$B870,$A$2:$A870,$A870,$T$2:$T870,1)=1,1,0),0)</f>
        <v>0</v>
      </c>
      <c r="V870" s="29" t="str">
        <f aca="false">IF(AND($A870="",$B870="",$G870=""),"",IF(NOT(ISNUMBER($A870)),"Date manquante ou non reconnue",IF($B870="","Technicien manquant",IF(COUNTIF(Production!$A$7:$A$21,$B870)=0,"Technicien absent de la liste (onglet Production)",IF($G870="","Code BPU manquant (colonne G)",IF($O870="?","Code BPU inconnu (onglet Prestations)",IF($P870="?","Catégorie inconnue (onglet Règles)",IF(AND($E870&lt;&gt;"",NOT(ISNUMBER($E870))),"Quantité non reconnue",IF(AND($P870="au prix",NOT(ISNUMBER($Q870))),"Prix sur devis à saisir (colonne I)",IF($S870="","Règle à compléter (onglet Règles)",""))))))))))</f>
        <v/>
      </c>
    </row>
    <row r="871" customFormat="false" ht="15" hidden="false" customHeight="false" outlineLevel="0" collapsed="false">
      <c r="A871" s="23"/>
      <c r="I871" s="24"/>
      <c r="J871" s="24"/>
      <c r="N871" s="25"/>
      <c r="O871" s="26" t="str">
        <f aca="false">IF($G871="","",IFERROR(INDEX(Prestations!$F$5:$F$256,MATCH($G871,Prestations!$B$5:$B$256,0)),"?"))</f>
        <v/>
      </c>
      <c r="P871" s="26" t="str">
        <f aca="false">IF($O871="","",IF($O871="?","?",IFERROR(INDEX(Règles!$C$5:$C$17,MATCH($O871,Règles!$A$5:$A$17,0)),"?")))</f>
        <v/>
      </c>
      <c r="Q871" s="27" t="str">
        <f aca="false">IF($G871="","",IF(ISNUMBER($I871),$I871,IFERROR(IF(ISNUMBER(INDEX(Prestations!$E$5:$E$256,MATCH($G871,Prestations!$B$5:$B$256,0))),INDEX(Prestations!$E$5:$E$256,MATCH($G871,Prestations!$B$5:$B$256,0)),""),"")))</f>
        <v/>
      </c>
      <c r="R871" s="27" t="str">
        <f aca="false">IFERROR(IF(ISNUMBER($Q871),$Q871*IF($E871="",1,$E871),""),"")</f>
        <v/>
      </c>
      <c r="S871" s="28" t="str">
        <f aca="false">IFERROR(IF($P871="au nombre",IF(N(INDEX(Règles!$D$5:$D$17,MATCH($O871,Règles!$A$5:$A$17,0)))&gt;0,IF($E871="",1,$E871)/INDEX(Règles!$D$5:$D$17,MATCH($O871,Règles!$A$5:$A$17,0)),""),IF($P871="au prix",IF(AND(ISNUMBER($R871),N(INDEX(Règles!$E$5:$E$17,MATCH($O871,Règles!$A$5:$A$17,0)))&gt;0),$R871/INDEX(Règles!$E$5:$E$17,MATCH($O871,Règles!$A$5:$A$17,0)),""),IF(OR($P871="ne compte pas",$P871="absence"),0,""))),"")</f>
        <v/>
      </c>
      <c r="T871" s="26" t="n">
        <f aca="false">IF(AND(ISNUMBER($A871),$B871&lt;&gt;"",$G871&lt;&gt;"",$P871&lt;&gt;"absence"),1,0)</f>
        <v>0</v>
      </c>
      <c r="U871" s="26" t="n">
        <f aca="false">IF($T871=1,IF(COUNTIFS($B$2:$B871,$B871,$A$2:$A871,$A871,$T$2:$T871,1)=1,1,0),0)</f>
        <v>0</v>
      </c>
      <c r="V871" s="29" t="str">
        <f aca="false">IF(AND($A871="",$B871="",$G871=""),"",IF(NOT(ISNUMBER($A871)),"Date manquante ou non reconnue",IF($B871="","Technicien manquant",IF(COUNTIF(Production!$A$7:$A$21,$B871)=0,"Technicien absent de la liste (onglet Production)",IF($G871="","Code BPU manquant (colonne G)",IF($O871="?","Code BPU inconnu (onglet Prestations)",IF($P871="?","Catégorie inconnue (onglet Règles)",IF(AND($E871&lt;&gt;"",NOT(ISNUMBER($E871))),"Quantité non reconnue",IF(AND($P871="au prix",NOT(ISNUMBER($Q871))),"Prix sur devis à saisir (colonne I)",IF($S871="","Règle à compléter (onglet Règles)",""))))))))))</f>
        <v/>
      </c>
    </row>
    <row r="872" customFormat="false" ht="15" hidden="false" customHeight="false" outlineLevel="0" collapsed="false">
      <c r="A872" s="23"/>
      <c r="I872" s="24"/>
      <c r="J872" s="24"/>
      <c r="N872" s="25"/>
      <c r="O872" s="26" t="str">
        <f aca="false">IF($G872="","",IFERROR(INDEX(Prestations!$F$5:$F$256,MATCH($G872,Prestations!$B$5:$B$256,0)),"?"))</f>
        <v/>
      </c>
      <c r="P872" s="26" t="str">
        <f aca="false">IF($O872="","",IF($O872="?","?",IFERROR(INDEX(Règles!$C$5:$C$17,MATCH($O872,Règles!$A$5:$A$17,0)),"?")))</f>
        <v/>
      </c>
      <c r="Q872" s="27" t="str">
        <f aca="false">IF($G872="","",IF(ISNUMBER($I872),$I872,IFERROR(IF(ISNUMBER(INDEX(Prestations!$E$5:$E$256,MATCH($G872,Prestations!$B$5:$B$256,0))),INDEX(Prestations!$E$5:$E$256,MATCH($G872,Prestations!$B$5:$B$256,0)),""),"")))</f>
        <v/>
      </c>
      <c r="R872" s="27" t="str">
        <f aca="false">IFERROR(IF(ISNUMBER($Q872),$Q872*IF($E872="",1,$E872),""),"")</f>
        <v/>
      </c>
      <c r="S872" s="28" t="str">
        <f aca="false">IFERROR(IF($P872="au nombre",IF(N(INDEX(Règles!$D$5:$D$17,MATCH($O872,Règles!$A$5:$A$17,0)))&gt;0,IF($E872="",1,$E872)/INDEX(Règles!$D$5:$D$17,MATCH($O872,Règles!$A$5:$A$17,0)),""),IF($P872="au prix",IF(AND(ISNUMBER($R872),N(INDEX(Règles!$E$5:$E$17,MATCH($O872,Règles!$A$5:$A$17,0)))&gt;0),$R872/INDEX(Règles!$E$5:$E$17,MATCH($O872,Règles!$A$5:$A$17,0)),""),IF(OR($P872="ne compte pas",$P872="absence"),0,""))),"")</f>
        <v/>
      </c>
      <c r="T872" s="26" t="n">
        <f aca="false">IF(AND(ISNUMBER($A872),$B872&lt;&gt;"",$G872&lt;&gt;"",$P872&lt;&gt;"absence"),1,0)</f>
        <v>0</v>
      </c>
      <c r="U872" s="26" t="n">
        <f aca="false">IF($T872=1,IF(COUNTIFS($B$2:$B872,$B872,$A$2:$A872,$A872,$T$2:$T872,1)=1,1,0),0)</f>
        <v>0</v>
      </c>
      <c r="V872" s="29" t="str">
        <f aca="false">IF(AND($A872="",$B872="",$G872=""),"",IF(NOT(ISNUMBER($A872)),"Date manquante ou non reconnue",IF($B872="","Technicien manquant",IF(COUNTIF(Production!$A$7:$A$21,$B872)=0,"Technicien absent de la liste (onglet Production)",IF($G872="","Code BPU manquant (colonne G)",IF($O872="?","Code BPU inconnu (onglet Prestations)",IF($P872="?","Catégorie inconnue (onglet Règles)",IF(AND($E872&lt;&gt;"",NOT(ISNUMBER($E872))),"Quantité non reconnue",IF(AND($P872="au prix",NOT(ISNUMBER($Q872))),"Prix sur devis à saisir (colonne I)",IF($S872="","Règle à compléter (onglet Règles)",""))))))))))</f>
        <v/>
      </c>
    </row>
    <row r="873" customFormat="false" ht="15" hidden="false" customHeight="false" outlineLevel="0" collapsed="false">
      <c r="A873" s="23"/>
      <c r="I873" s="24"/>
      <c r="J873" s="24"/>
      <c r="N873" s="25"/>
      <c r="O873" s="26" t="str">
        <f aca="false">IF($G873="","",IFERROR(INDEX(Prestations!$F$5:$F$256,MATCH($G873,Prestations!$B$5:$B$256,0)),"?"))</f>
        <v/>
      </c>
      <c r="P873" s="26" t="str">
        <f aca="false">IF($O873="","",IF($O873="?","?",IFERROR(INDEX(Règles!$C$5:$C$17,MATCH($O873,Règles!$A$5:$A$17,0)),"?")))</f>
        <v/>
      </c>
      <c r="Q873" s="27" t="str">
        <f aca="false">IF($G873="","",IF(ISNUMBER($I873),$I873,IFERROR(IF(ISNUMBER(INDEX(Prestations!$E$5:$E$256,MATCH($G873,Prestations!$B$5:$B$256,0))),INDEX(Prestations!$E$5:$E$256,MATCH($G873,Prestations!$B$5:$B$256,0)),""),"")))</f>
        <v/>
      </c>
      <c r="R873" s="27" t="str">
        <f aca="false">IFERROR(IF(ISNUMBER($Q873),$Q873*IF($E873="",1,$E873),""),"")</f>
        <v/>
      </c>
      <c r="S873" s="28" t="str">
        <f aca="false">IFERROR(IF($P873="au nombre",IF(N(INDEX(Règles!$D$5:$D$17,MATCH($O873,Règles!$A$5:$A$17,0)))&gt;0,IF($E873="",1,$E873)/INDEX(Règles!$D$5:$D$17,MATCH($O873,Règles!$A$5:$A$17,0)),""),IF($P873="au prix",IF(AND(ISNUMBER($R873),N(INDEX(Règles!$E$5:$E$17,MATCH($O873,Règles!$A$5:$A$17,0)))&gt;0),$R873/INDEX(Règles!$E$5:$E$17,MATCH($O873,Règles!$A$5:$A$17,0)),""),IF(OR($P873="ne compte pas",$P873="absence"),0,""))),"")</f>
        <v/>
      </c>
      <c r="T873" s="26" t="n">
        <f aca="false">IF(AND(ISNUMBER($A873),$B873&lt;&gt;"",$G873&lt;&gt;"",$P873&lt;&gt;"absence"),1,0)</f>
        <v>0</v>
      </c>
      <c r="U873" s="26" t="n">
        <f aca="false">IF($T873=1,IF(COUNTIFS($B$2:$B873,$B873,$A$2:$A873,$A873,$T$2:$T873,1)=1,1,0),0)</f>
        <v>0</v>
      </c>
      <c r="V873" s="29" t="str">
        <f aca="false">IF(AND($A873="",$B873="",$G873=""),"",IF(NOT(ISNUMBER($A873)),"Date manquante ou non reconnue",IF($B873="","Technicien manquant",IF(COUNTIF(Production!$A$7:$A$21,$B873)=0,"Technicien absent de la liste (onglet Production)",IF($G873="","Code BPU manquant (colonne G)",IF($O873="?","Code BPU inconnu (onglet Prestations)",IF($P873="?","Catégorie inconnue (onglet Règles)",IF(AND($E873&lt;&gt;"",NOT(ISNUMBER($E873))),"Quantité non reconnue",IF(AND($P873="au prix",NOT(ISNUMBER($Q873))),"Prix sur devis à saisir (colonne I)",IF($S873="","Règle à compléter (onglet Règles)",""))))))))))</f>
        <v/>
      </c>
    </row>
    <row r="874" customFormat="false" ht="15" hidden="false" customHeight="false" outlineLevel="0" collapsed="false">
      <c r="A874" s="23"/>
      <c r="I874" s="24"/>
      <c r="J874" s="24"/>
      <c r="N874" s="25"/>
      <c r="O874" s="26" t="str">
        <f aca="false">IF($G874="","",IFERROR(INDEX(Prestations!$F$5:$F$256,MATCH($G874,Prestations!$B$5:$B$256,0)),"?"))</f>
        <v/>
      </c>
      <c r="P874" s="26" t="str">
        <f aca="false">IF($O874="","",IF($O874="?","?",IFERROR(INDEX(Règles!$C$5:$C$17,MATCH($O874,Règles!$A$5:$A$17,0)),"?")))</f>
        <v/>
      </c>
      <c r="Q874" s="27" t="str">
        <f aca="false">IF($G874="","",IF(ISNUMBER($I874),$I874,IFERROR(IF(ISNUMBER(INDEX(Prestations!$E$5:$E$256,MATCH($G874,Prestations!$B$5:$B$256,0))),INDEX(Prestations!$E$5:$E$256,MATCH($G874,Prestations!$B$5:$B$256,0)),""),"")))</f>
        <v/>
      </c>
      <c r="R874" s="27" t="str">
        <f aca="false">IFERROR(IF(ISNUMBER($Q874),$Q874*IF($E874="",1,$E874),""),"")</f>
        <v/>
      </c>
      <c r="S874" s="28" t="str">
        <f aca="false">IFERROR(IF($P874="au nombre",IF(N(INDEX(Règles!$D$5:$D$17,MATCH($O874,Règles!$A$5:$A$17,0)))&gt;0,IF($E874="",1,$E874)/INDEX(Règles!$D$5:$D$17,MATCH($O874,Règles!$A$5:$A$17,0)),""),IF($P874="au prix",IF(AND(ISNUMBER($R874),N(INDEX(Règles!$E$5:$E$17,MATCH($O874,Règles!$A$5:$A$17,0)))&gt;0),$R874/INDEX(Règles!$E$5:$E$17,MATCH($O874,Règles!$A$5:$A$17,0)),""),IF(OR($P874="ne compte pas",$P874="absence"),0,""))),"")</f>
        <v/>
      </c>
      <c r="T874" s="26" t="n">
        <f aca="false">IF(AND(ISNUMBER($A874),$B874&lt;&gt;"",$G874&lt;&gt;"",$P874&lt;&gt;"absence"),1,0)</f>
        <v>0</v>
      </c>
      <c r="U874" s="26" t="n">
        <f aca="false">IF($T874=1,IF(COUNTIFS($B$2:$B874,$B874,$A$2:$A874,$A874,$T$2:$T874,1)=1,1,0),0)</f>
        <v>0</v>
      </c>
      <c r="V874" s="29" t="str">
        <f aca="false">IF(AND($A874="",$B874="",$G874=""),"",IF(NOT(ISNUMBER($A874)),"Date manquante ou non reconnue",IF($B874="","Technicien manquant",IF(COUNTIF(Production!$A$7:$A$21,$B874)=0,"Technicien absent de la liste (onglet Production)",IF($G874="","Code BPU manquant (colonne G)",IF($O874="?","Code BPU inconnu (onglet Prestations)",IF($P874="?","Catégorie inconnue (onglet Règles)",IF(AND($E874&lt;&gt;"",NOT(ISNUMBER($E874))),"Quantité non reconnue",IF(AND($P874="au prix",NOT(ISNUMBER($Q874))),"Prix sur devis à saisir (colonne I)",IF($S874="","Règle à compléter (onglet Règles)",""))))))))))</f>
        <v/>
      </c>
    </row>
    <row r="875" customFormat="false" ht="15" hidden="false" customHeight="false" outlineLevel="0" collapsed="false">
      <c r="A875" s="23"/>
      <c r="I875" s="24"/>
      <c r="J875" s="24"/>
      <c r="N875" s="25"/>
      <c r="O875" s="26" t="str">
        <f aca="false">IF($G875="","",IFERROR(INDEX(Prestations!$F$5:$F$256,MATCH($G875,Prestations!$B$5:$B$256,0)),"?"))</f>
        <v/>
      </c>
      <c r="P875" s="26" t="str">
        <f aca="false">IF($O875="","",IF($O875="?","?",IFERROR(INDEX(Règles!$C$5:$C$17,MATCH($O875,Règles!$A$5:$A$17,0)),"?")))</f>
        <v/>
      </c>
      <c r="Q875" s="27" t="str">
        <f aca="false">IF($G875="","",IF(ISNUMBER($I875),$I875,IFERROR(IF(ISNUMBER(INDEX(Prestations!$E$5:$E$256,MATCH($G875,Prestations!$B$5:$B$256,0))),INDEX(Prestations!$E$5:$E$256,MATCH($G875,Prestations!$B$5:$B$256,0)),""),"")))</f>
        <v/>
      </c>
      <c r="R875" s="27" t="str">
        <f aca="false">IFERROR(IF(ISNUMBER($Q875),$Q875*IF($E875="",1,$E875),""),"")</f>
        <v/>
      </c>
      <c r="S875" s="28" t="str">
        <f aca="false">IFERROR(IF($P875="au nombre",IF(N(INDEX(Règles!$D$5:$D$17,MATCH($O875,Règles!$A$5:$A$17,0)))&gt;0,IF($E875="",1,$E875)/INDEX(Règles!$D$5:$D$17,MATCH($O875,Règles!$A$5:$A$17,0)),""),IF($P875="au prix",IF(AND(ISNUMBER($R875),N(INDEX(Règles!$E$5:$E$17,MATCH($O875,Règles!$A$5:$A$17,0)))&gt;0),$R875/INDEX(Règles!$E$5:$E$17,MATCH($O875,Règles!$A$5:$A$17,0)),""),IF(OR($P875="ne compte pas",$P875="absence"),0,""))),"")</f>
        <v/>
      </c>
      <c r="T875" s="26" t="n">
        <f aca="false">IF(AND(ISNUMBER($A875),$B875&lt;&gt;"",$G875&lt;&gt;"",$P875&lt;&gt;"absence"),1,0)</f>
        <v>0</v>
      </c>
      <c r="U875" s="26" t="n">
        <f aca="false">IF($T875=1,IF(COUNTIFS($B$2:$B875,$B875,$A$2:$A875,$A875,$T$2:$T875,1)=1,1,0),0)</f>
        <v>0</v>
      </c>
      <c r="V875" s="29" t="str">
        <f aca="false">IF(AND($A875="",$B875="",$G875=""),"",IF(NOT(ISNUMBER($A875)),"Date manquante ou non reconnue",IF($B875="","Technicien manquant",IF(COUNTIF(Production!$A$7:$A$21,$B875)=0,"Technicien absent de la liste (onglet Production)",IF($G875="","Code BPU manquant (colonne G)",IF($O875="?","Code BPU inconnu (onglet Prestations)",IF($P875="?","Catégorie inconnue (onglet Règles)",IF(AND($E875&lt;&gt;"",NOT(ISNUMBER($E875))),"Quantité non reconnue",IF(AND($P875="au prix",NOT(ISNUMBER($Q875))),"Prix sur devis à saisir (colonne I)",IF($S875="","Règle à compléter (onglet Règles)",""))))))))))</f>
        <v/>
      </c>
    </row>
    <row r="876" customFormat="false" ht="15" hidden="false" customHeight="false" outlineLevel="0" collapsed="false">
      <c r="A876" s="23"/>
      <c r="I876" s="24"/>
      <c r="J876" s="24"/>
      <c r="N876" s="25"/>
      <c r="O876" s="26" t="str">
        <f aca="false">IF($G876="","",IFERROR(INDEX(Prestations!$F$5:$F$256,MATCH($G876,Prestations!$B$5:$B$256,0)),"?"))</f>
        <v/>
      </c>
      <c r="P876" s="26" t="str">
        <f aca="false">IF($O876="","",IF($O876="?","?",IFERROR(INDEX(Règles!$C$5:$C$17,MATCH($O876,Règles!$A$5:$A$17,0)),"?")))</f>
        <v/>
      </c>
      <c r="Q876" s="27" t="str">
        <f aca="false">IF($G876="","",IF(ISNUMBER($I876),$I876,IFERROR(IF(ISNUMBER(INDEX(Prestations!$E$5:$E$256,MATCH($G876,Prestations!$B$5:$B$256,0))),INDEX(Prestations!$E$5:$E$256,MATCH($G876,Prestations!$B$5:$B$256,0)),""),"")))</f>
        <v/>
      </c>
      <c r="R876" s="27" t="str">
        <f aca="false">IFERROR(IF(ISNUMBER($Q876),$Q876*IF($E876="",1,$E876),""),"")</f>
        <v/>
      </c>
      <c r="S876" s="28" t="str">
        <f aca="false">IFERROR(IF($P876="au nombre",IF(N(INDEX(Règles!$D$5:$D$17,MATCH($O876,Règles!$A$5:$A$17,0)))&gt;0,IF($E876="",1,$E876)/INDEX(Règles!$D$5:$D$17,MATCH($O876,Règles!$A$5:$A$17,0)),""),IF($P876="au prix",IF(AND(ISNUMBER($R876),N(INDEX(Règles!$E$5:$E$17,MATCH($O876,Règles!$A$5:$A$17,0)))&gt;0),$R876/INDEX(Règles!$E$5:$E$17,MATCH($O876,Règles!$A$5:$A$17,0)),""),IF(OR($P876="ne compte pas",$P876="absence"),0,""))),"")</f>
        <v/>
      </c>
      <c r="T876" s="26" t="n">
        <f aca="false">IF(AND(ISNUMBER($A876),$B876&lt;&gt;"",$G876&lt;&gt;"",$P876&lt;&gt;"absence"),1,0)</f>
        <v>0</v>
      </c>
      <c r="U876" s="26" t="n">
        <f aca="false">IF($T876=1,IF(COUNTIFS($B$2:$B876,$B876,$A$2:$A876,$A876,$T$2:$T876,1)=1,1,0),0)</f>
        <v>0</v>
      </c>
      <c r="V876" s="29" t="str">
        <f aca="false">IF(AND($A876="",$B876="",$G876=""),"",IF(NOT(ISNUMBER($A876)),"Date manquante ou non reconnue",IF($B876="","Technicien manquant",IF(COUNTIF(Production!$A$7:$A$21,$B876)=0,"Technicien absent de la liste (onglet Production)",IF($G876="","Code BPU manquant (colonne G)",IF($O876="?","Code BPU inconnu (onglet Prestations)",IF($P876="?","Catégorie inconnue (onglet Règles)",IF(AND($E876&lt;&gt;"",NOT(ISNUMBER($E876))),"Quantité non reconnue",IF(AND($P876="au prix",NOT(ISNUMBER($Q876))),"Prix sur devis à saisir (colonne I)",IF($S876="","Règle à compléter (onglet Règles)",""))))))))))</f>
        <v/>
      </c>
    </row>
    <row r="877" customFormat="false" ht="15" hidden="false" customHeight="false" outlineLevel="0" collapsed="false">
      <c r="A877" s="23"/>
      <c r="I877" s="24"/>
      <c r="J877" s="24"/>
      <c r="N877" s="25"/>
      <c r="O877" s="26" t="str">
        <f aca="false">IF($G877="","",IFERROR(INDEX(Prestations!$F$5:$F$256,MATCH($G877,Prestations!$B$5:$B$256,0)),"?"))</f>
        <v/>
      </c>
      <c r="P877" s="26" t="str">
        <f aca="false">IF($O877="","",IF($O877="?","?",IFERROR(INDEX(Règles!$C$5:$C$17,MATCH($O877,Règles!$A$5:$A$17,0)),"?")))</f>
        <v/>
      </c>
      <c r="Q877" s="27" t="str">
        <f aca="false">IF($G877="","",IF(ISNUMBER($I877),$I877,IFERROR(IF(ISNUMBER(INDEX(Prestations!$E$5:$E$256,MATCH($G877,Prestations!$B$5:$B$256,0))),INDEX(Prestations!$E$5:$E$256,MATCH($G877,Prestations!$B$5:$B$256,0)),""),"")))</f>
        <v/>
      </c>
      <c r="R877" s="27" t="str">
        <f aca="false">IFERROR(IF(ISNUMBER($Q877),$Q877*IF($E877="",1,$E877),""),"")</f>
        <v/>
      </c>
      <c r="S877" s="28" t="str">
        <f aca="false">IFERROR(IF($P877="au nombre",IF(N(INDEX(Règles!$D$5:$D$17,MATCH($O877,Règles!$A$5:$A$17,0)))&gt;0,IF($E877="",1,$E877)/INDEX(Règles!$D$5:$D$17,MATCH($O877,Règles!$A$5:$A$17,0)),""),IF($P877="au prix",IF(AND(ISNUMBER($R877),N(INDEX(Règles!$E$5:$E$17,MATCH($O877,Règles!$A$5:$A$17,0)))&gt;0),$R877/INDEX(Règles!$E$5:$E$17,MATCH($O877,Règles!$A$5:$A$17,0)),""),IF(OR($P877="ne compte pas",$P877="absence"),0,""))),"")</f>
        <v/>
      </c>
      <c r="T877" s="26" t="n">
        <f aca="false">IF(AND(ISNUMBER($A877),$B877&lt;&gt;"",$G877&lt;&gt;"",$P877&lt;&gt;"absence"),1,0)</f>
        <v>0</v>
      </c>
      <c r="U877" s="26" t="n">
        <f aca="false">IF($T877=1,IF(COUNTIFS($B$2:$B877,$B877,$A$2:$A877,$A877,$T$2:$T877,1)=1,1,0),0)</f>
        <v>0</v>
      </c>
      <c r="V877" s="29" t="str">
        <f aca="false">IF(AND($A877="",$B877="",$G877=""),"",IF(NOT(ISNUMBER($A877)),"Date manquante ou non reconnue",IF($B877="","Technicien manquant",IF(COUNTIF(Production!$A$7:$A$21,$B877)=0,"Technicien absent de la liste (onglet Production)",IF($G877="","Code BPU manquant (colonne G)",IF($O877="?","Code BPU inconnu (onglet Prestations)",IF($P877="?","Catégorie inconnue (onglet Règles)",IF(AND($E877&lt;&gt;"",NOT(ISNUMBER($E877))),"Quantité non reconnue",IF(AND($P877="au prix",NOT(ISNUMBER($Q877))),"Prix sur devis à saisir (colonne I)",IF($S877="","Règle à compléter (onglet Règles)",""))))))))))</f>
        <v/>
      </c>
    </row>
    <row r="878" customFormat="false" ht="15" hidden="false" customHeight="false" outlineLevel="0" collapsed="false">
      <c r="A878" s="23"/>
      <c r="I878" s="24"/>
      <c r="J878" s="24"/>
      <c r="N878" s="25"/>
      <c r="O878" s="26" t="str">
        <f aca="false">IF($G878="","",IFERROR(INDEX(Prestations!$F$5:$F$256,MATCH($G878,Prestations!$B$5:$B$256,0)),"?"))</f>
        <v/>
      </c>
      <c r="P878" s="26" t="str">
        <f aca="false">IF($O878="","",IF($O878="?","?",IFERROR(INDEX(Règles!$C$5:$C$17,MATCH($O878,Règles!$A$5:$A$17,0)),"?")))</f>
        <v/>
      </c>
      <c r="Q878" s="27" t="str">
        <f aca="false">IF($G878="","",IF(ISNUMBER($I878),$I878,IFERROR(IF(ISNUMBER(INDEX(Prestations!$E$5:$E$256,MATCH($G878,Prestations!$B$5:$B$256,0))),INDEX(Prestations!$E$5:$E$256,MATCH($G878,Prestations!$B$5:$B$256,0)),""),"")))</f>
        <v/>
      </c>
      <c r="R878" s="27" t="str">
        <f aca="false">IFERROR(IF(ISNUMBER($Q878),$Q878*IF($E878="",1,$E878),""),"")</f>
        <v/>
      </c>
      <c r="S878" s="28" t="str">
        <f aca="false">IFERROR(IF($P878="au nombre",IF(N(INDEX(Règles!$D$5:$D$17,MATCH($O878,Règles!$A$5:$A$17,0)))&gt;0,IF($E878="",1,$E878)/INDEX(Règles!$D$5:$D$17,MATCH($O878,Règles!$A$5:$A$17,0)),""),IF($P878="au prix",IF(AND(ISNUMBER($R878),N(INDEX(Règles!$E$5:$E$17,MATCH($O878,Règles!$A$5:$A$17,0)))&gt;0),$R878/INDEX(Règles!$E$5:$E$17,MATCH($O878,Règles!$A$5:$A$17,0)),""),IF(OR($P878="ne compte pas",$P878="absence"),0,""))),"")</f>
        <v/>
      </c>
      <c r="T878" s="26" t="n">
        <f aca="false">IF(AND(ISNUMBER($A878),$B878&lt;&gt;"",$G878&lt;&gt;"",$P878&lt;&gt;"absence"),1,0)</f>
        <v>0</v>
      </c>
      <c r="U878" s="26" t="n">
        <f aca="false">IF($T878=1,IF(COUNTIFS($B$2:$B878,$B878,$A$2:$A878,$A878,$T$2:$T878,1)=1,1,0),0)</f>
        <v>0</v>
      </c>
      <c r="V878" s="29" t="str">
        <f aca="false">IF(AND($A878="",$B878="",$G878=""),"",IF(NOT(ISNUMBER($A878)),"Date manquante ou non reconnue",IF($B878="","Technicien manquant",IF(COUNTIF(Production!$A$7:$A$21,$B878)=0,"Technicien absent de la liste (onglet Production)",IF($G878="","Code BPU manquant (colonne G)",IF($O878="?","Code BPU inconnu (onglet Prestations)",IF($P878="?","Catégorie inconnue (onglet Règles)",IF(AND($E878&lt;&gt;"",NOT(ISNUMBER($E878))),"Quantité non reconnue",IF(AND($P878="au prix",NOT(ISNUMBER($Q878))),"Prix sur devis à saisir (colonne I)",IF($S878="","Règle à compléter (onglet Règles)",""))))))))))</f>
        <v/>
      </c>
    </row>
    <row r="879" customFormat="false" ht="15" hidden="false" customHeight="false" outlineLevel="0" collapsed="false">
      <c r="A879" s="23"/>
      <c r="I879" s="24"/>
      <c r="J879" s="24"/>
      <c r="N879" s="25"/>
      <c r="O879" s="26" t="str">
        <f aca="false">IF($G879="","",IFERROR(INDEX(Prestations!$F$5:$F$256,MATCH($G879,Prestations!$B$5:$B$256,0)),"?"))</f>
        <v/>
      </c>
      <c r="P879" s="26" t="str">
        <f aca="false">IF($O879="","",IF($O879="?","?",IFERROR(INDEX(Règles!$C$5:$C$17,MATCH($O879,Règles!$A$5:$A$17,0)),"?")))</f>
        <v/>
      </c>
      <c r="Q879" s="27" t="str">
        <f aca="false">IF($G879="","",IF(ISNUMBER($I879),$I879,IFERROR(IF(ISNUMBER(INDEX(Prestations!$E$5:$E$256,MATCH($G879,Prestations!$B$5:$B$256,0))),INDEX(Prestations!$E$5:$E$256,MATCH($G879,Prestations!$B$5:$B$256,0)),""),"")))</f>
        <v/>
      </c>
      <c r="R879" s="27" t="str">
        <f aca="false">IFERROR(IF(ISNUMBER($Q879),$Q879*IF($E879="",1,$E879),""),"")</f>
        <v/>
      </c>
      <c r="S879" s="28" t="str">
        <f aca="false">IFERROR(IF($P879="au nombre",IF(N(INDEX(Règles!$D$5:$D$17,MATCH($O879,Règles!$A$5:$A$17,0)))&gt;0,IF($E879="",1,$E879)/INDEX(Règles!$D$5:$D$17,MATCH($O879,Règles!$A$5:$A$17,0)),""),IF($P879="au prix",IF(AND(ISNUMBER($R879),N(INDEX(Règles!$E$5:$E$17,MATCH($O879,Règles!$A$5:$A$17,0)))&gt;0),$R879/INDEX(Règles!$E$5:$E$17,MATCH($O879,Règles!$A$5:$A$17,0)),""),IF(OR($P879="ne compte pas",$P879="absence"),0,""))),"")</f>
        <v/>
      </c>
      <c r="T879" s="26" t="n">
        <f aca="false">IF(AND(ISNUMBER($A879),$B879&lt;&gt;"",$G879&lt;&gt;"",$P879&lt;&gt;"absence"),1,0)</f>
        <v>0</v>
      </c>
      <c r="U879" s="26" t="n">
        <f aca="false">IF($T879=1,IF(COUNTIFS($B$2:$B879,$B879,$A$2:$A879,$A879,$T$2:$T879,1)=1,1,0),0)</f>
        <v>0</v>
      </c>
      <c r="V879" s="29" t="str">
        <f aca="false">IF(AND($A879="",$B879="",$G879=""),"",IF(NOT(ISNUMBER($A879)),"Date manquante ou non reconnue",IF($B879="","Technicien manquant",IF(COUNTIF(Production!$A$7:$A$21,$B879)=0,"Technicien absent de la liste (onglet Production)",IF($G879="","Code BPU manquant (colonne G)",IF($O879="?","Code BPU inconnu (onglet Prestations)",IF($P879="?","Catégorie inconnue (onglet Règles)",IF(AND($E879&lt;&gt;"",NOT(ISNUMBER($E879))),"Quantité non reconnue",IF(AND($P879="au prix",NOT(ISNUMBER($Q879))),"Prix sur devis à saisir (colonne I)",IF($S879="","Règle à compléter (onglet Règles)",""))))))))))</f>
        <v/>
      </c>
    </row>
    <row r="880" customFormat="false" ht="15" hidden="false" customHeight="false" outlineLevel="0" collapsed="false">
      <c r="A880" s="23"/>
      <c r="I880" s="24"/>
      <c r="J880" s="24"/>
      <c r="N880" s="25"/>
      <c r="O880" s="26" t="str">
        <f aca="false">IF($G880="","",IFERROR(INDEX(Prestations!$F$5:$F$256,MATCH($G880,Prestations!$B$5:$B$256,0)),"?"))</f>
        <v/>
      </c>
      <c r="P880" s="26" t="str">
        <f aca="false">IF($O880="","",IF($O880="?","?",IFERROR(INDEX(Règles!$C$5:$C$17,MATCH($O880,Règles!$A$5:$A$17,0)),"?")))</f>
        <v/>
      </c>
      <c r="Q880" s="27" t="str">
        <f aca="false">IF($G880="","",IF(ISNUMBER($I880),$I880,IFERROR(IF(ISNUMBER(INDEX(Prestations!$E$5:$E$256,MATCH($G880,Prestations!$B$5:$B$256,0))),INDEX(Prestations!$E$5:$E$256,MATCH($G880,Prestations!$B$5:$B$256,0)),""),"")))</f>
        <v/>
      </c>
      <c r="R880" s="27" t="str">
        <f aca="false">IFERROR(IF(ISNUMBER($Q880),$Q880*IF($E880="",1,$E880),""),"")</f>
        <v/>
      </c>
      <c r="S880" s="28" t="str">
        <f aca="false">IFERROR(IF($P880="au nombre",IF(N(INDEX(Règles!$D$5:$D$17,MATCH($O880,Règles!$A$5:$A$17,0)))&gt;0,IF($E880="",1,$E880)/INDEX(Règles!$D$5:$D$17,MATCH($O880,Règles!$A$5:$A$17,0)),""),IF($P880="au prix",IF(AND(ISNUMBER($R880),N(INDEX(Règles!$E$5:$E$17,MATCH($O880,Règles!$A$5:$A$17,0)))&gt;0),$R880/INDEX(Règles!$E$5:$E$17,MATCH($O880,Règles!$A$5:$A$17,0)),""),IF(OR($P880="ne compte pas",$P880="absence"),0,""))),"")</f>
        <v/>
      </c>
      <c r="T880" s="26" t="n">
        <f aca="false">IF(AND(ISNUMBER($A880),$B880&lt;&gt;"",$G880&lt;&gt;"",$P880&lt;&gt;"absence"),1,0)</f>
        <v>0</v>
      </c>
      <c r="U880" s="26" t="n">
        <f aca="false">IF($T880=1,IF(COUNTIFS($B$2:$B880,$B880,$A$2:$A880,$A880,$T$2:$T880,1)=1,1,0),0)</f>
        <v>0</v>
      </c>
      <c r="V880" s="29" t="str">
        <f aca="false">IF(AND($A880="",$B880="",$G880=""),"",IF(NOT(ISNUMBER($A880)),"Date manquante ou non reconnue",IF($B880="","Technicien manquant",IF(COUNTIF(Production!$A$7:$A$21,$B880)=0,"Technicien absent de la liste (onglet Production)",IF($G880="","Code BPU manquant (colonne G)",IF($O880="?","Code BPU inconnu (onglet Prestations)",IF($P880="?","Catégorie inconnue (onglet Règles)",IF(AND($E880&lt;&gt;"",NOT(ISNUMBER($E880))),"Quantité non reconnue",IF(AND($P880="au prix",NOT(ISNUMBER($Q880))),"Prix sur devis à saisir (colonne I)",IF($S880="","Règle à compléter (onglet Règles)",""))))))))))</f>
        <v/>
      </c>
    </row>
    <row r="881" customFormat="false" ht="15" hidden="false" customHeight="false" outlineLevel="0" collapsed="false">
      <c r="A881" s="23"/>
      <c r="I881" s="24"/>
      <c r="J881" s="24"/>
      <c r="N881" s="25"/>
      <c r="O881" s="26" t="str">
        <f aca="false">IF($G881="","",IFERROR(INDEX(Prestations!$F$5:$F$256,MATCH($G881,Prestations!$B$5:$B$256,0)),"?"))</f>
        <v/>
      </c>
      <c r="P881" s="26" t="str">
        <f aca="false">IF($O881="","",IF($O881="?","?",IFERROR(INDEX(Règles!$C$5:$C$17,MATCH($O881,Règles!$A$5:$A$17,0)),"?")))</f>
        <v/>
      </c>
      <c r="Q881" s="27" t="str">
        <f aca="false">IF($G881="","",IF(ISNUMBER($I881),$I881,IFERROR(IF(ISNUMBER(INDEX(Prestations!$E$5:$E$256,MATCH($G881,Prestations!$B$5:$B$256,0))),INDEX(Prestations!$E$5:$E$256,MATCH($G881,Prestations!$B$5:$B$256,0)),""),"")))</f>
        <v/>
      </c>
      <c r="R881" s="27" t="str">
        <f aca="false">IFERROR(IF(ISNUMBER($Q881),$Q881*IF($E881="",1,$E881),""),"")</f>
        <v/>
      </c>
      <c r="S881" s="28" t="str">
        <f aca="false">IFERROR(IF($P881="au nombre",IF(N(INDEX(Règles!$D$5:$D$17,MATCH($O881,Règles!$A$5:$A$17,0)))&gt;0,IF($E881="",1,$E881)/INDEX(Règles!$D$5:$D$17,MATCH($O881,Règles!$A$5:$A$17,0)),""),IF($P881="au prix",IF(AND(ISNUMBER($R881),N(INDEX(Règles!$E$5:$E$17,MATCH($O881,Règles!$A$5:$A$17,0)))&gt;0),$R881/INDEX(Règles!$E$5:$E$17,MATCH($O881,Règles!$A$5:$A$17,0)),""),IF(OR($P881="ne compte pas",$P881="absence"),0,""))),"")</f>
        <v/>
      </c>
      <c r="T881" s="26" t="n">
        <f aca="false">IF(AND(ISNUMBER($A881),$B881&lt;&gt;"",$G881&lt;&gt;"",$P881&lt;&gt;"absence"),1,0)</f>
        <v>0</v>
      </c>
      <c r="U881" s="26" t="n">
        <f aca="false">IF($T881=1,IF(COUNTIFS($B$2:$B881,$B881,$A$2:$A881,$A881,$T$2:$T881,1)=1,1,0),0)</f>
        <v>0</v>
      </c>
      <c r="V881" s="29" t="str">
        <f aca="false">IF(AND($A881="",$B881="",$G881=""),"",IF(NOT(ISNUMBER($A881)),"Date manquante ou non reconnue",IF($B881="","Technicien manquant",IF(COUNTIF(Production!$A$7:$A$21,$B881)=0,"Technicien absent de la liste (onglet Production)",IF($G881="","Code BPU manquant (colonne G)",IF($O881="?","Code BPU inconnu (onglet Prestations)",IF($P881="?","Catégorie inconnue (onglet Règles)",IF(AND($E881&lt;&gt;"",NOT(ISNUMBER($E881))),"Quantité non reconnue",IF(AND($P881="au prix",NOT(ISNUMBER($Q881))),"Prix sur devis à saisir (colonne I)",IF($S881="","Règle à compléter (onglet Règles)",""))))))))))</f>
        <v/>
      </c>
    </row>
    <row r="882" customFormat="false" ht="15" hidden="false" customHeight="false" outlineLevel="0" collapsed="false">
      <c r="A882" s="23"/>
      <c r="I882" s="24"/>
      <c r="J882" s="24"/>
      <c r="N882" s="25"/>
      <c r="O882" s="26" t="str">
        <f aca="false">IF($G882="","",IFERROR(INDEX(Prestations!$F$5:$F$256,MATCH($G882,Prestations!$B$5:$B$256,0)),"?"))</f>
        <v/>
      </c>
      <c r="P882" s="26" t="str">
        <f aca="false">IF($O882="","",IF($O882="?","?",IFERROR(INDEX(Règles!$C$5:$C$17,MATCH($O882,Règles!$A$5:$A$17,0)),"?")))</f>
        <v/>
      </c>
      <c r="Q882" s="27" t="str">
        <f aca="false">IF($G882="","",IF(ISNUMBER($I882),$I882,IFERROR(IF(ISNUMBER(INDEX(Prestations!$E$5:$E$256,MATCH($G882,Prestations!$B$5:$B$256,0))),INDEX(Prestations!$E$5:$E$256,MATCH($G882,Prestations!$B$5:$B$256,0)),""),"")))</f>
        <v/>
      </c>
      <c r="R882" s="27" t="str">
        <f aca="false">IFERROR(IF(ISNUMBER($Q882),$Q882*IF($E882="",1,$E882),""),"")</f>
        <v/>
      </c>
      <c r="S882" s="28" t="str">
        <f aca="false">IFERROR(IF($P882="au nombre",IF(N(INDEX(Règles!$D$5:$D$17,MATCH($O882,Règles!$A$5:$A$17,0)))&gt;0,IF($E882="",1,$E882)/INDEX(Règles!$D$5:$D$17,MATCH($O882,Règles!$A$5:$A$17,0)),""),IF($P882="au prix",IF(AND(ISNUMBER($R882),N(INDEX(Règles!$E$5:$E$17,MATCH($O882,Règles!$A$5:$A$17,0)))&gt;0),$R882/INDEX(Règles!$E$5:$E$17,MATCH($O882,Règles!$A$5:$A$17,0)),""),IF(OR($P882="ne compte pas",$P882="absence"),0,""))),"")</f>
        <v/>
      </c>
      <c r="T882" s="26" t="n">
        <f aca="false">IF(AND(ISNUMBER($A882),$B882&lt;&gt;"",$G882&lt;&gt;"",$P882&lt;&gt;"absence"),1,0)</f>
        <v>0</v>
      </c>
      <c r="U882" s="26" t="n">
        <f aca="false">IF($T882=1,IF(COUNTIFS($B$2:$B882,$B882,$A$2:$A882,$A882,$T$2:$T882,1)=1,1,0),0)</f>
        <v>0</v>
      </c>
      <c r="V882" s="29" t="str">
        <f aca="false">IF(AND($A882="",$B882="",$G882=""),"",IF(NOT(ISNUMBER($A882)),"Date manquante ou non reconnue",IF($B882="","Technicien manquant",IF(COUNTIF(Production!$A$7:$A$21,$B882)=0,"Technicien absent de la liste (onglet Production)",IF($G882="","Code BPU manquant (colonne G)",IF($O882="?","Code BPU inconnu (onglet Prestations)",IF($P882="?","Catégorie inconnue (onglet Règles)",IF(AND($E882&lt;&gt;"",NOT(ISNUMBER($E882))),"Quantité non reconnue",IF(AND($P882="au prix",NOT(ISNUMBER($Q882))),"Prix sur devis à saisir (colonne I)",IF($S882="","Règle à compléter (onglet Règles)",""))))))))))</f>
        <v/>
      </c>
    </row>
    <row r="883" customFormat="false" ht="15" hidden="false" customHeight="false" outlineLevel="0" collapsed="false">
      <c r="A883" s="23"/>
      <c r="I883" s="24"/>
      <c r="J883" s="24"/>
      <c r="N883" s="25"/>
      <c r="O883" s="26" t="str">
        <f aca="false">IF($G883="","",IFERROR(INDEX(Prestations!$F$5:$F$256,MATCH($G883,Prestations!$B$5:$B$256,0)),"?"))</f>
        <v/>
      </c>
      <c r="P883" s="26" t="str">
        <f aca="false">IF($O883="","",IF($O883="?","?",IFERROR(INDEX(Règles!$C$5:$C$17,MATCH($O883,Règles!$A$5:$A$17,0)),"?")))</f>
        <v/>
      </c>
      <c r="Q883" s="27" t="str">
        <f aca="false">IF($G883="","",IF(ISNUMBER($I883),$I883,IFERROR(IF(ISNUMBER(INDEX(Prestations!$E$5:$E$256,MATCH($G883,Prestations!$B$5:$B$256,0))),INDEX(Prestations!$E$5:$E$256,MATCH($G883,Prestations!$B$5:$B$256,0)),""),"")))</f>
        <v/>
      </c>
      <c r="R883" s="27" t="str">
        <f aca="false">IFERROR(IF(ISNUMBER($Q883),$Q883*IF($E883="",1,$E883),""),"")</f>
        <v/>
      </c>
      <c r="S883" s="28" t="str">
        <f aca="false">IFERROR(IF($P883="au nombre",IF(N(INDEX(Règles!$D$5:$D$17,MATCH($O883,Règles!$A$5:$A$17,0)))&gt;0,IF($E883="",1,$E883)/INDEX(Règles!$D$5:$D$17,MATCH($O883,Règles!$A$5:$A$17,0)),""),IF($P883="au prix",IF(AND(ISNUMBER($R883),N(INDEX(Règles!$E$5:$E$17,MATCH($O883,Règles!$A$5:$A$17,0)))&gt;0),$R883/INDEX(Règles!$E$5:$E$17,MATCH($O883,Règles!$A$5:$A$17,0)),""),IF(OR($P883="ne compte pas",$P883="absence"),0,""))),"")</f>
        <v/>
      </c>
      <c r="T883" s="26" t="n">
        <f aca="false">IF(AND(ISNUMBER($A883),$B883&lt;&gt;"",$G883&lt;&gt;"",$P883&lt;&gt;"absence"),1,0)</f>
        <v>0</v>
      </c>
      <c r="U883" s="26" t="n">
        <f aca="false">IF($T883=1,IF(COUNTIFS($B$2:$B883,$B883,$A$2:$A883,$A883,$T$2:$T883,1)=1,1,0),0)</f>
        <v>0</v>
      </c>
      <c r="V883" s="29" t="str">
        <f aca="false">IF(AND($A883="",$B883="",$G883=""),"",IF(NOT(ISNUMBER($A883)),"Date manquante ou non reconnue",IF($B883="","Technicien manquant",IF(COUNTIF(Production!$A$7:$A$21,$B883)=0,"Technicien absent de la liste (onglet Production)",IF($G883="","Code BPU manquant (colonne G)",IF($O883="?","Code BPU inconnu (onglet Prestations)",IF($P883="?","Catégorie inconnue (onglet Règles)",IF(AND($E883&lt;&gt;"",NOT(ISNUMBER($E883))),"Quantité non reconnue",IF(AND($P883="au prix",NOT(ISNUMBER($Q883))),"Prix sur devis à saisir (colonne I)",IF($S883="","Règle à compléter (onglet Règles)",""))))))))))</f>
        <v/>
      </c>
    </row>
    <row r="884" customFormat="false" ht="15" hidden="false" customHeight="false" outlineLevel="0" collapsed="false">
      <c r="A884" s="23"/>
      <c r="I884" s="24"/>
      <c r="J884" s="24"/>
      <c r="N884" s="25"/>
      <c r="O884" s="26" t="str">
        <f aca="false">IF($G884="","",IFERROR(INDEX(Prestations!$F$5:$F$256,MATCH($G884,Prestations!$B$5:$B$256,0)),"?"))</f>
        <v/>
      </c>
      <c r="P884" s="26" t="str">
        <f aca="false">IF($O884="","",IF($O884="?","?",IFERROR(INDEX(Règles!$C$5:$C$17,MATCH($O884,Règles!$A$5:$A$17,0)),"?")))</f>
        <v/>
      </c>
      <c r="Q884" s="27" t="str">
        <f aca="false">IF($G884="","",IF(ISNUMBER($I884),$I884,IFERROR(IF(ISNUMBER(INDEX(Prestations!$E$5:$E$256,MATCH($G884,Prestations!$B$5:$B$256,0))),INDEX(Prestations!$E$5:$E$256,MATCH($G884,Prestations!$B$5:$B$256,0)),""),"")))</f>
        <v/>
      </c>
      <c r="R884" s="27" t="str">
        <f aca="false">IFERROR(IF(ISNUMBER($Q884),$Q884*IF($E884="",1,$E884),""),"")</f>
        <v/>
      </c>
      <c r="S884" s="28" t="str">
        <f aca="false">IFERROR(IF($P884="au nombre",IF(N(INDEX(Règles!$D$5:$D$17,MATCH($O884,Règles!$A$5:$A$17,0)))&gt;0,IF($E884="",1,$E884)/INDEX(Règles!$D$5:$D$17,MATCH($O884,Règles!$A$5:$A$17,0)),""),IF($P884="au prix",IF(AND(ISNUMBER($R884),N(INDEX(Règles!$E$5:$E$17,MATCH($O884,Règles!$A$5:$A$17,0)))&gt;0),$R884/INDEX(Règles!$E$5:$E$17,MATCH($O884,Règles!$A$5:$A$17,0)),""),IF(OR($P884="ne compte pas",$P884="absence"),0,""))),"")</f>
        <v/>
      </c>
      <c r="T884" s="26" t="n">
        <f aca="false">IF(AND(ISNUMBER($A884),$B884&lt;&gt;"",$G884&lt;&gt;"",$P884&lt;&gt;"absence"),1,0)</f>
        <v>0</v>
      </c>
      <c r="U884" s="26" t="n">
        <f aca="false">IF($T884=1,IF(COUNTIFS($B$2:$B884,$B884,$A$2:$A884,$A884,$T$2:$T884,1)=1,1,0),0)</f>
        <v>0</v>
      </c>
      <c r="V884" s="29" t="str">
        <f aca="false">IF(AND($A884="",$B884="",$G884=""),"",IF(NOT(ISNUMBER($A884)),"Date manquante ou non reconnue",IF($B884="","Technicien manquant",IF(COUNTIF(Production!$A$7:$A$21,$B884)=0,"Technicien absent de la liste (onglet Production)",IF($G884="","Code BPU manquant (colonne G)",IF($O884="?","Code BPU inconnu (onglet Prestations)",IF($P884="?","Catégorie inconnue (onglet Règles)",IF(AND($E884&lt;&gt;"",NOT(ISNUMBER($E884))),"Quantité non reconnue",IF(AND($P884="au prix",NOT(ISNUMBER($Q884))),"Prix sur devis à saisir (colonne I)",IF($S884="","Règle à compléter (onglet Règles)",""))))))))))</f>
        <v/>
      </c>
    </row>
    <row r="885" customFormat="false" ht="15" hidden="false" customHeight="false" outlineLevel="0" collapsed="false">
      <c r="A885" s="23"/>
      <c r="I885" s="24"/>
      <c r="J885" s="24"/>
      <c r="N885" s="25"/>
      <c r="O885" s="26" t="str">
        <f aca="false">IF($G885="","",IFERROR(INDEX(Prestations!$F$5:$F$256,MATCH($G885,Prestations!$B$5:$B$256,0)),"?"))</f>
        <v/>
      </c>
      <c r="P885" s="26" t="str">
        <f aca="false">IF($O885="","",IF($O885="?","?",IFERROR(INDEX(Règles!$C$5:$C$17,MATCH($O885,Règles!$A$5:$A$17,0)),"?")))</f>
        <v/>
      </c>
      <c r="Q885" s="27" t="str">
        <f aca="false">IF($G885="","",IF(ISNUMBER($I885),$I885,IFERROR(IF(ISNUMBER(INDEX(Prestations!$E$5:$E$256,MATCH($G885,Prestations!$B$5:$B$256,0))),INDEX(Prestations!$E$5:$E$256,MATCH($G885,Prestations!$B$5:$B$256,0)),""),"")))</f>
        <v/>
      </c>
      <c r="R885" s="27" t="str">
        <f aca="false">IFERROR(IF(ISNUMBER($Q885),$Q885*IF($E885="",1,$E885),""),"")</f>
        <v/>
      </c>
      <c r="S885" s="28" t="str">
        <f aca="false">IFERROR(IF($P885="au nombre",IF(N(INDEX(Règles!$D$5:$D$17,MATCH($O885,Règles!$A$5:$A$17,0)))&gt;0,IF($E885="",1,$E885)/INDEX(Règles!$D$5:$D$17,MATCH($O885,Règles!$A$5:$A$17,0)),""),IF($P885="au prix",IF(AND(ISNUMBER($R885),N(INDEX(Règles!$E$5:$E$17,MATCH($O885,Règles!$A$5:$A$17,0)))&gt;0),$R885/INDEX(Règles!$E$5:$E$17,MATCH($O885,Règles!$A$5:$A$17,0)),""),IF(OR($P885="ne compte pas",$P885="absence"),0,""))),"")</f>
        <v/>
      </c>
      <c r="T885" s="26" t="n">
        <f aca="false">IF(AND(ISNUMBER($A885),$B885&lt;&gt;"",$G885&lt;&gt;"",$P885&lt;&gt;"absence"),1,0)</f>
        <v>0</v>
      </c>
      <c r="U885" s="26" t="n">
        <f aca="false">IF($T885=1,IF(COUNTIFS($B$2:$B885,$B885,$A$2:$A885,$A885,$T$2:$T885,1)=1,1,0),0)</f>
        <v>0</v>
      </c>
      <c r="V885" s="29" t="str">
        <f aca="false">IF(AND($A885="",$B885="",$G885=""),"",IF(NOT(ISNUMBER($A885)),"Date manquante ou non reconnue",IF($B885="","Technicien manquant",IF(COUNTIF(Production!$A$7:$A$21,$B885)=0,"Technicien absent de la liste (onglet Production)",IF($G885="","Code BPU manquant (colonne G)",IF($O885="?","Code BPU inconnu (onglet Prestations)",IF($P885="?","Catégorie inconnue (onglet Règles)",IF(AND($E885&lt;&gt;"",NOT(ISNUMBER($E885))),"Quantité non reconnue",IF(AND($P885="au prix",NOT(ISNUMBER($Q885))),"Prix sur devis à saisir (colonne I)",IF($S885="","Règle à compléter (onglet Règles)",""))))))))))</f>
        <v/>
      </c>
    </row>
    <row r="886" customFormat="false" ht="15" hidden="false" customHeight="false" outlineLevel="0" collapsed="false">
      <c r="A886" s="23"/>
      <c r="I886" s="24"/>
      <c r="J886" s="24"/>
      <c r="N886" s="25"/>
      <c r="O886" s="26" t="str">
        <f aca="false">IF($G886="","",IFERROR(INDEX(Prestations!$F$5:$F$256,MATCH($G886,Prestations!$B$5:$B$256,0)),"?"))</f>
        <v/>
      </c>
      <c r="P886" s="26" t="str">
        <f aca="false">IF($O886="","",IF($O886="?","?",IFERROR(INDEX(Règles!$C$5:$C$17,MATCH($O886,Règles!$A$5:$A$17,0)),"?")))</f>
        <v/>
      </c>
      <c r="Q886" s="27" t="str">
        <f aca="false">IF($G886="","",IF(ISNUMBER($I886),$I886,IFERROR(IF(ISNUMBER(INDEX(Prestations!$E$5:$E$256,MATCH($G886,Prestations!$B$5:$B$256,0))),INDEX(Prestations!$E$5:$E$256,MATCH($G886,Prestations!$B$5:$B$256,0)),""),"")))</f>
        <v/>
      </c>
      <c r="R886" s="27" t="str">
        <f aca="false">IFERROR(IF(ISNUMBER($Q886),$Q886*IF($E886="",1,$E886),""),"")</f>
        <v/>
      </c>
      <c r="S886" s="28" t="str">
        <f aca="false">IFERROR(IF($P886="au nombre",IF(N(INDEX(Règles!$D$5:$D$17,MATCH($O886,Règles!$A$5:$A$17,0)))&gt;0,IF($E886="",1,$E886)/INDEX(Règles!$D$5:$D$17,MATCH($O886,Règles!$A$5:$A$17,0)),""),IF($P886="au prix",IF(AND(ISNUMBER($R886),N(INDEX(Règles!$E$5:$E$17,MATCH($O886,Règles!$A$5:$A$17,0)))&gt;0),$R886/INDEX(Règles!$E$5:$E$17,MATCH($O886,Règles!$A$5:$A$17,0)),""),IF(OR($P886="ne compte pas",$P886="absence"),0,""))),"")</f>
        <v/>
      </c>
      <c r="T886" s="26" t="n">
        <f aca="false">IF(AND(ISNUMBER($A886),$B886&lt;&gt;"",$G886&lt;&gt;"",$P886&lt;&gt;"absence"),1,0)</f>
        <v>0</v>
      </c>
      <c r="U886" s="26" t="n">
        <f aca="false">IF($T886=1,IF(COUNTIFS($B$2:$B886,$B886,$A$2:$A886,$A886,$T$2:$T886,1)=1,1,0),0)</f>
        <v>0</v>
      </c>
      <c r="V886" s="29" t="str">
        <f aca="false">IF(AND($A886="",$B886="",$G886=""),"",IF(NOT(ISNUMBER($A886)),"Date manquante ou non reconnue",IF($B886="","Technicien manquant",IF(COUNTIF(Production!$A$7:$A$21,$B886)=0,"Technicien absent de la liste (onglet Production)",IF($G886="","Code BPU manquant (colonne G)",IF($O886="?","Code BPU inconnu (onglet Prestations)",IF($P886="?","Catégorie inconnue (onglet Règles)",IF(AND($E886&lt;&gt;"",NOT(ISNUMBER($E886))),"Quantité non reconnue",IF(AND($P886="au prix",NOT(ISNUMBER($Q886))),"Prix sur devis à saisir (colonne I)",IF($S886="","Règle à compléter (onglet Règles)",""))))))))))</f>
        <v/>
      </c>
    </row>
    <row r="887" customFormat="false" ht="15" hidden="false" customHeight="false" outlineLevel="0" collapsed="false">
      <c r="A887" s="23"/>
      <c r="I887" s="24"/>
      <c r="J887" s="24"/>
      <c r="N887" s="25"/>
      <c r="O887" s="26" t="str">
        <f aca="false">IF($G887="","",IFERROR(INDEX(Prestations!$F$5:$F$256,MATCH($G887,Prestations!$B$5:$B$256,0)),"?"))</f>
        <v/>
      </c>
      <c r="P887" s="26" t="str">
        <f aca="false">IF($O887="","",IF($O887="?","?",IFERROR(INDEX(Règles!$C$5:$C$17,MATCH($O887,Règles!$A$5:$A$17,0)),"?")))</f>
        <v/>
      </c>
      <c r="Q887" s="27" t="str">
        <f aca="false">IF($G887="","",IF(ISNUMBER($I887),$I887,IFERROR(IF(ISNUMBER(INDEX(Prestations!$E$5:$E$256,MATCH($G887,Prestations!$B$5:$B$256,0))),INDEX(Prestations!$E$5:$E$256,MATCH($G887,Prestations!$B$5:$B$256,0)),""),"")))</f>
        <v/>
      </c>
      <c r="R887" s="27" t="str">
        <f aca="false">IFERROR(IF(ISNUMBER($Q887),$Q887*IF($E887="",1,$E887),""),"")</f>
        <v/>
      </c>
      <c r="S887" s="28" t="str">
        <f aca="false">IFERROR(IF($P887="au nombre",IF(N(INDEX(Règles!$D$5:$D$17,MATCH($O887,Règles!$A$5:$A$17,0)))&gt;0,IF($E887="",1,$E887)/INDEX(Règles!$D$5:$D$17,MATCH($O887,Règles!$A$5:$A$17,0)),""),IF($P887="au prix",IF(AND(ISNUMBER($R887),N(INDEX(Règles!$E$5:$E$17,MATCH($O887,Règles!$A$5:$A$17,0)))&gt;0),$R887/INDEX(Règles!$E$5:$E$17,MATCH($O887,Règles!$A$5:$A$17,0)),""),IF(OR($P887="ne compte pas",$P887="absence"),0,""))),"")</f>
        <v/>
      </c>
      <c r="T887" s="26" t="n">
        <f aca="false">IF(AND(ISNUMBER($A887),$B887&lt;&gt;"",$G887&lt;&gt;"",$P887&lt;&gt;"absence"),1,0)</f>
        <v>0</v>
      </c>
      <c r="U887" s="26" t="n">
        <f aca="false">IF($T887=1,IF(COUNTIFS($B$2:$B887,$B887,$A$2:$A887,$A887,$T$2:$T887,1)=1,1,0),0)</f>
        <v>0</v>
      </c>
      <c r="V887" s="29" t="str">
        <f aca="false">IF(AND($A887="",$B887="",$G887=""),"",IF(NOT(ISNUMBER($A887)),"Date manquante ou non reconnue",IF($B887="","Technicien manquant",IF(COUNTIF(Production!$A$7:$A$21,$B887)=0,"Technicien absent de la liste (onglet Production)",IF($G887="","Code BPU manquant (colonne G)",IF($O887="?","Code BPU inconnu (onglet Prestations)",IF($P887="?","Catégorie inconnue (onglet Règles)",IF(AND($E887&lt;&gt;"",NOT(ISNUMBER($E887))),"Quantité non reconnue",IF(AND($P887="au prix",NOT(ISNUMBER($Q887))),"Prix sur devis à saisir (colonne I)",IF($S887="","Règle à compléter (onglet Règles)",""))))))))))</f>
        <v/>
      </c>
    </row>
    <row r="888" customFormat="false" ht="15" hidden="false" customHeight="false" outlineLevel="0" collapsed="false">
      <c r="A888" s="23"/>
      <c r="I888" s="24"/>
      <c r="J888" s="24"/>
      <c r="N888" s="25"/>
      <c r="O888" s="26" t="str">
        <f aca="false">IF($G888="","",IFERROR(INDEX(Prestations!$F$5:$F$256,MATCH($G888,Prestations!$B$5:$B$256,0)),"?"))</f>
        <v/>
      </c>
      <c r="P888" s="26" t="str">
        <f aca="false">IF($O888="","",IF($O888="?","?",IFERROR(INDEX(Règles!$C$5:$C$17,MATCH($O888,Règles!$A$5:$A$17,0)),"?")))</f>
        <v/>
      </c>
      <c r="Q888" s="27" t="str">
        <f aca="false">IF($G888="","",IF(ISNUMBER($I888),$I888,IFERROR(IF(ISNUMBER(INDEX(Prestations!$E$5:$E$256,MATCH($G888,Prestations!$B$5:$B$256,0))),INDEX(Prestations!$E$5:$E$256,MATCH($G888,Prestations!$B$5:$B$256,0)),""),"")))</f>
        <v/>
      </c>
      <c r="R888" s="27" t="str">
        <f aca="false">IFERROR(IF(ISNUMBER($Q888),$Q888*IF($E888="",1,$E888),""),"")</f>
        <v/>
      </c>
      <c r="S888" s="28" t="str">
        <f aca="false">IFERROR(IF($P888="au nombre",IF(N(INDEX(Règles!$D$5:$D$17,MATCH($O888,Règles!$A$5:$A$17,0)))&gt;0,IF($E888="",1,$E888)/INDEX(Règles!$D$5:$D$17,MATCH($O888,Règles!$A$5:$A$17,0)),""),IF($P888="au prix",IF(AND(ISNUMBER($R888),N(INDEX(Règles!$E$5:$E$17,MATCH($O888,Règles!$A$5:$A$17,0)))&gt;0),$R888/INDEX(Règles!$E$5:$E$17,MATCH($O888,Règles!$A$5:$A$17,0)),""),IF(OR($P888="ne compte pas",$P888="absence"),0,""))),"")</f>
        <v/>
      </c>
      <c r="T888" s="26" t="n">
        <f aca="false">IF(AND(ISNUMBER($A888),$B888&lt;&gt;"",$G888&lt;&gt;"",$P888&lt;&gt;"absence"),1,0)</f>
        <v>0</v>
      </c>
      <c r="U888" s="26" t="n">
        <f aca="false">IF($T888=1,IF(COUNTIFS($B$2:$B888,$B888,$A$2:$A888,$A888,$T$2:$T888,1)=1,1,0),0)</f>
        <v>0</v>
      </c>
      <c r="V888" s="29" t="str">
        <f aca="false">IF(AND($A888="",$B888="",$G888=""),"",IF(NOT(ISNUMBER($A888)),"Date manquante ou non reconnue",IF($B888="","Technicien manquant",IF(COUNTIF(Production!$A$7:$A$21,$B888)=0,"Technicien absent de la liste (onglet Production)",IF($G888="","Code BPU manquant (colonne G)",IF($O888="?","Code BPU inconnu (onglet Prestations)",IF($P888="?","Catégorie inconnue (onglet Règles)",IF(AND($E888&lt;&gt;"",NOT(ISNUMBER($E888))),"Quantité non reconnue",IF(AND($P888="au prix",NOT(ISNUMBER($Q888))),"Prix sur devis à saisir (colonne I)",IF($S888="","Règle à compléter (onglet Règles)",""))))))))))</f>
        <v/>
      </c>
    </row>
    <row r="889" customFormat="false" ht="15" hidden="false" customHeight="false" outlineLevel="0" collapsed="false">
      <c r="A889" s="23"/>
      <c r="I889" s="24"/>
      <c r="J889" s="24"/>
      <c r="N889" s="25"/>
      <c r="O889" s="26" t="str">
        <f aca="false">IF($G889="","",IFERROR(INDEX(Prestations!$F$5:$F$256,MATCH($G889,Prestations!$B$5:$B$256,0)),"?"))</f>
        <v/>
      </c>
      <c r="P889" s="26" t="str">
        <f aca="false">IF($O889="","",IF($O889="?","?",IFERROR(INDEX(Règles!$C$5:$C$17,MATCH($O889,Règles!$A$5:$A$17,0)),"?")))</f>
        <v/>
      </c>
      <c r="Q889" s="27" t="str">
        <f aca="false">IF($G889="","",IF(ISNUMBER($I889),$I889,IFERROR(IF(ISNUMBER(INDEX(Prestations!$E$5:$E$256,MATCH($G889,Prestations!$B$5:$B$256,0))),INDEX(Prestations!$E$5:$E$256,MATCH($G889,Prestations!$B$5:$B$256,0)),""),"")))</f>
        <v/>
      </c>
      <c r="R889" s="27" t="str">
        <f aca="false">IFERROR(IF(ISNUMBER($Q889),$Q889*IF($E889="",1,$E889),""),"")</f>
        <v/>
      </c>
      <c r="S889" s="28" t="str">
        <f aca="false">IFERROR(IF($P889="au nombre",IF(N(INDEX(Règles!$D$5:$D$17,MATCH($O889,Règles!$A$5:$A$17,0)))&gt;0,IF($E889="",1,$E889)/INDEX(Règles!$D$5:$D$17,MATCH($O889,Règles!$A$5:$A$17,0)),""),IF($P889="au prix",IF(AND(ISNUMBER($R889),N(INDEX(Règles!$E$5:$E$17,MATCH($O889,Règles!$A$5:$A$17,0)))&gt;0),$R889/INDEX(Règles!$E$5:$E$17,MATCH($O889,Règles!$A$5:$A$17,0)),""),IF(OR($P889="ne compte pas",$P889="absence"),0,""))),"")</f>
        <v/>
      </c>
      <c r="T889" s="26" t="n">
        <f aca="false">IF(AND(ISNUMBER($A889),$B889&lt;&gt;"",$G889&lt;&gt;"",$P889&lt;&gt;"absence"),1,0)</f>
        <v>0</v>
      </c>
      <c r="U889" s="26" t="n">
        <f aca="false">IF($T889=1,IF(COUNTIFS($B$2:$B889,$B889,$A$2:$A889,$A889,$T$2:$T889,1)=1,1,0),0)</f>
        <v>0</v>
      </c>
      <c r="V889" s="29" t="str">
        <f aca="false">IF(AND($A889="",$B889="",$G889=""),"",IF(NOT(ISNUMBER($A889)),"Date manquante ou non reconnue",IF($B889="","Technicien manquant",IF(COUNTIF(Production!$A$7:$A$21,$B889)=0,"Technicien absent de la liste (onglet Production)",IF($G889="","Code BPU manquant (colonne G)",IF($O889="?","Code BPU inconnu (onglet Prestations)",IF($P889="?","Catégorie inconnue (onglet Règles)",IF(AND($E889&lt;&gt;"",NOT(ISNUMBER($E889))),"Quantité non reconnue",IF(AND($P889="au prix",NOT(ISNUMBER($Q889))),"Prix sur devis à saisir (colonne I)",IF($S889="","Règle à compléter (onglet Règles)",""))))))))))</f>
        <v/>
      </c>
    </row>
    <row r="890" customFormat="false" ht="15" hidden="false" customHeight="false" outlineLevel="0" collapsed="false">
      <c r="A890" s="23"/>
      <c r="I890" s="24"/>
      <c r="J890" s="24"/>
      <c r="N890" s="25"/>
      <c r="O890" s="26" t="str">
        <f aca="false">IF($G890="","",IFERROR(INDEX(Prestations!$F$5:$F$256,MATCH($G890,Prestations!$B$5:$B$256,0)),"?"))</f>
        <v/>
      </c>
      <c r="P890" s="26" t="str">
        <f aca="false">IF($O890="","",IF($O890="?","?",IFERROR(INDEX(Règles!$C$5:$C$17,MATCH($O890,Règles!$A$5:$A$17,0)),"?")))</f>
        <v/>
      </c>
      <c r="Q890" s="27" t="str">
        <f aca="false">IF($G890="","",IF(ISNUMBER($I890),$I890,IFERROR(IF(ISNUMBER(INDEX(Prestations!$E$5:$E$256,MATCH($G890,Prestations!$B$5:$B$256,0))),INDEX(Prestations!$E$5:$E$256,MATCH($G890,Prestations!$B$5:$B$256,0)),""),"")))</f>
        <v/>
      </c>
      <c r="R890" s="27" t="str">
        <f aca="false">IFERROR(IF(ISNUMBER($Q890),$Q890*IF($E890="",1,$E890),""),"")</f>
        <v/>
      </c>
      <c r="S890" s="28" t="str">
        <f aca="false">IFERROR(IF($P890="au nombre",IF(N(INDEX(Règles!$D$5:$D$17,MATCH($O890,Règles!$A$5:$A$17,0)))&gt;0,IF($E890="",1,$E890)/INDEX(Règles!$D$5:$D$17,MATCH($O890,Règles!$A$5:$A$17,0)),""),IF($P890="au prix",IF(AND(ISNUMBER($R890),N(INDEX(Règles!$E$5:$E$17,MATCH($O890,Règles!$A$5:$A$17,0)))&gt;0),$R890/INDEX(Règles!$E$5:$E$17,MATCH($O890,Règles!$A$5:$A$17,0)),""),IF(OR($P890="ne compte pas",$P890="absence"),0,""))),"")</f>
        <v/>
      </c>
      <c r="T890" s="26" t="n">
        <f aca="false">IF(AND(ISNUMBER($A890),$B890&lt;&gt;"",$G890&lt;&gt;"",$P890&lt;&gt;"absence"),1,0)</f>
        <v>0</v>
      </c>
      <c r="U890" s="26" t="n">
        <f aca="false">IF($T890=1,IF(COUNTIFS($B$2:$B890,$B890,$A$2:$A890,$A890,$T$2:$T890,1)=1,1,0),0)</f>
        <v>0</v>
      </c>
      <c r="V890" s="29" t="str">
        <f aca="false">IF(AND($A890="",$B890="",$G890=""),"",IF(NOT(ISNUMBER($A890)),"Date manquante ou non reconnue",IF($B890="","Technicien manquant",IF(COUNTIF(Production!$A$7:$A$21,$B890)=0,"Technicien absent de la liste (onglet Production)",IF($G890="","Code BPU manquant (colonne G)",IF($O890="?","Code BPU inconnu (onglet Prestations)",IF($P890="?","Catégorie inconnue (onglet Règles)",IF(AND($E890&lt;&gt;"",NOT(ISNUMBER($E890))),"Quantité non reconnue",IF(AND($P890="au prix",NOT(ISNUMBER($Q890))),"Prix sur devis à saisir (colonne I)",IF($S890="","Règle à compléter (onglet Règles)",""))))))))))</f>
        <v/>
      </c>
    </row>
    <row r="891" customFormat="false" ht="15" hidden="false" customHeight="false" outlineLevel="0" collapsed="false">
      <c r="A891" s="23"/>
      <c r="I891" s="24"/>
      <c r="J891" s="24"/>
      <c r="N891" s="25"/>
      <c r="O891" s="26" t="str">
        <f aca="false">IF($G891="","",IFERROR(INDEX(Prestations!$F$5:$F$256,MATCH($G891,Prestations!$B$5:$B$256,0)),"?"))</f>
        <v/>
      </c>
      <c r="P891" s="26" t="str">
        <f aca="false">IF($O891="","",IF($O891="?","?",IFERROR(INDEX(Règles!$C$5:$C$17,MATCH($O891,Règles!$A$5:$A$17,0)),"?")))</f>
        <v/>
      </c>
      <c r="Q891" s="27" t="str">
        <f aca="false">IF($G891="","",IF(ISNUMBER($I891),$I891,IFERROR(IF(ISNUMBER(INDEX(Prestations!$E$5:$E$256,MATCH($G891,Prestations!$B$5:$B$256,0))),INDEX(Prestations!$E$5:$E$256,MATCH($G891,Prestations!$B$5:$B$256,0)),""),"")))</f>
        <v/>
      </c>
      <c r="R891" s="27" t="str">
        <f aca="false">IFERROR(IF(ISNUMBER($Q891),$Q891*IF($E891="",1,$E891),""),"")</f>
        <v/>
      </c>
      <c r="S891" s="28" t="str">
        <f aca="false">IFERROR(IF($P891="au nombre",IF(N(INDEX(Règles!$D$5:$D$17,MATCH($O891,Règles!$A$5:$A$17,0)))&gt;0,IF($E891="",1,$E891)/INDEX(Règles!$D$5:$D$17,MATCH($O891,Règles!$A$5:$A$17,0)),""),IF($P891="au prix",IF(AND(ISNUMBER($R891),N(INDEX(Règles!$E$5:$E$17,MATCH($O891,Règles!$A$5:$A$17,0)))&gt;0),$R891/INDEX(Règles!$E$5:$E$17,MATCH($O891,Règles!$A$5:$A$17,0)),""),IF(OR($P891="ne compte pas",$P891="absence"),0,""))),"")</f>
        <v/>
      </c>
      <c r="T891" s="26" t="n">
        <f aca="false">IF(AND(ISNUMBER($A891),$B891&lt;&gt;"",$G891&lt;&gt;"",$P891&lt;&gt;"absence"),1,0)</f>
        <v>0</v>
      </c>
      <c r="U891" s="26" t="n">
        <f aca="false">IF($T891=1,IF(COUNTIFS($B$2:$B891,$B891,$A$2:$A891,$A891,$T$2:$T891,1)=1,1,0),0)</f>
        <v>0</v>
      </c>
      <c r="V891" s="29" t="str">
        <f aca="false">IF(AND($A891="",$B891="",$G891=""),"",IF(NOT(ISNUMBER($A891)),"Date manquante ou non reconnue",IF($B891="","Technicien manquant",IF(COUNTIF(Production!$A$7:$A$21,$B891)=0,"Technicien absent de la liste (onglet Production)",IF($G891="","Code BPU manquant (colonne G)",IF($O891="?","Code BPU inconnu (onglet Prestations)",IF($P891="?","Catégorie inconnue (onglet Règles)",IF(AND($E891&lt;&gt;"",NOT(ISNUMBER($E891))),"Quantité non reconnue",IF(AND($P891="au prix",NOT(ISNUMBER($Q891))),"Prix sur devis à saisir (colonne I)",IF($S891="","Règle à compléter (onglet Règles)",""))))))))))</f>
        <v/>
      </c>
    </row>
    <row r="892" customFormat="false" ht="15" hidden="false" customHeight="false" outlineLevel="0" collapsed="false">
      <c r="A892" s="23"/>
      <c r="I892" s="24"/>
      <c r="J892" s="24"/>
      <c r="N892" s="25"/>
      <c r="O892" s="26" t="str">
        <f aca="false">IF($G892="","",IFERROR(INDEX(Prestations!$F$5:$F$256,MATCH($G892,Prestations!$B$5:$B$256,0)),"?"))</f>
        <v/>
      </c>
      <c r="P892" s="26" t="str">
        <f aca="false">IF($O892="","",IF($O892="?","?",IFERROR(INDEX(Règles!$C$5:$C$17,MATCH($O892,Règles!$A$5:$A$17,0)),"?")))</f>
        <v/>
      </c>
      <c r="Q892" s="27" t="str">
        <f aca="false">IF($G892="","",IF(ISNUMBER($I892),$I892,IFERROR(IF(ISNUMBER(INDEX(Prestations!$E$5:$E$256,MATCH($G892,Prestations!$B$5:$B$256,0))),INDEX(Prestations!$E$5:$E$256,MATCH($G892,Prestations!$B$5:$B$256,0)),""),"")))</f>
        <v/>
      </c>
      <c r="R892" s="27" t="str">
        <f aca="false">IFERROR(IF(ISNUMBER($Q892),$Q892*IF($E892="",1,$E892),""),"")</f>
        <v/>
      </c>
      <c r="S892" s="28" t="str">
        <f aca="false">IFERROR(IF($P892="au nombre",IF(N(INDEX(Règles!$D$5:$D$17,MATCH($O892,Règles!$A$5:$A$17,0)))&gt;0,IF($E892="",1,$E892)/INDEX(Règles!$D$5:$D$17,MATCH($O892,Règles!$A$5:$A$17,0)),""),IF($P892="au prix",IF(AND(ISNUMBER($R892),N(INDEX(Règles!$E$5:$E$17,MATCH($O892,Règles!$A$5:$A$17,0)))&gt;0),$R892/INDEX(Règles!$E$5:$E$17,MATCH($O892,Règles!$A$5:$A$17,0)),""),IF(OR($P892="ne compte pas",$P892="absence"),0,""))),"")</f>
        <v/>
      </c>
      <c r="T892" s="26" t="n">
        <f aca="false">IF(AND(ISNUMBER($A892),$B892&lt;&gt;"",$G892&lt;&gt;"",$P892&lt;&gt;"absence"),1,0)</f>
        <v>0</v>
      </c>
      <c r="U892" s="26" t="n">
        <f aca="false">IF($T892=1,IF(COUNTIFS($B$2:$B892,$B892,$A$2:$A892,$A892,$T$2:$T892,1)=1,1,0),0)</f>
        <v>0</v>
      </c>
      <c r="V892" s="29" t="str">
        <f aca="false">IF(AND($A892="",$B892="",$G892=""),"",IF(NOT(ISNUMBER($A892)),"Date manquante ou non reconnue",IF($B892="","Technicien manquant",IF(COUNTIF(Production!$A$7:$A$21,$B892)=0,"Technicien absent de la liste (onglet Production)",IF($G892="","Code BPU manquant (colonne G)",IF($O892="?","Code BPU inconnu (onglet Prestations)",IF($P892="?","Catégorie inconnue (onglet Règles)",IF(AND($E892&lt;&gt;"",NOT(ISNUMBER($E892))),"Quantité non reconnue",IF(AND($P892="au prix",NOT(ISNUMBER($Q892))),"Prix sur devis à saisir (colonne I)",IF($S892="","Règle à compléter (onglet Règles)",""))))))))))</f>
        <v/>
      </c>
    </row>
    <row r="893" customFormat="false" ht="15" hidden="false" customHeight="false" outlineLevel="0" collapsed="false">
      <c r="A893" s="23"/>
      <c r="I893" s="24"/>
      <c r="J893" s="24"/>
      <c r="N893" s="25"/>
      <c r="O893" s="26" t="str">
        <f aca="false">IF($G893="","",IFERROR(INDEX(Prestations!$F$5:$F$256,MATCH($G893,Prestations!$B$5:$B$256,0)),"?"))</f>
        <v/>
      </c>
      <c r="P893" s="26" t="str">
        <f aca="false">IF($O893="","",IF($O893="?","?",IFERROR(INDEX(Règles!$C$5:$C$17,MATCH($O893,Règles!$A$5:$A$17,0)),"?")))</f>
        <v/>
      </c>
      <c r="Q893" s="27" t="str">
        <f aca="false">IF($G893="","",IF(ISNUMBER($I893),$I893,IFERROR(IF(ISNUMBER(INDEX(Prestations!$E$5:$E$256,MATCH($G893,Prestations!$B$5:$B$256,0))),INDEX(Prestations!$E$5:$E$256,MATCH($G893,Prestations!$B$5:$B$256,0)),""),"")))</f>
        <v/>
      </c>
      <c r="R893" s="27" t="str">
        <f aca="false">IFERROR(IF(ISNUMBER($Q893),$Q893*IF($E893="",1,$E893),""),"")</f>
        <v/>
      </c>
      <c r="S893" s="28" t="str">
        <f aca="false">IFERROR(IF($P893="au nombre",IF(N(INDEX(Règles!$D$5:$D$17,MATCH($O893,Règles!$A$5:$A$17,0)))&gt;0,IF($E893="",1,$E893)/INDEX(Règles!$D$5:$D$17,MATCH($O893,Règles!$A$5:$A$17,0)),""),IF($P893="au prix",IF(AND(ISNUMBER($R893),N(INDEX(Règles!$E$5:$E$17,MATCH($O893,Règles!$A$5:$A$17,0)))&gt;0),$R893/INDEX(Règles!$E$5:$E$17,MATCH($O893,Règles!$A$5:$A$17,0)),""),IF(OR($P893="ne compte pas",$P893="absence"),0,""))),"")</f>
        <v/>
      </c>
      <c r="T893" s="26" t="n">
        <f aca="false">IF(AND(ISNUMBER($A893),$B893&lt;&gt;"",$G893&lt;&gt;"",$P893&lt;&gt;"absence"),1,0)</f>
        <v>0</v>
      </c>
      <c r="U893" s="26" t="n">
        <f aca="false">IF($T893=1,IF(COUNTIFS($B$2:$B893,$B893,$A$2:$A893,$A893,$T$2:$T893,1)=1,1,0),0)</f>
        <v>0</v>
      </c>
      <c r="V893" s="29" t="str">
        <f aca="false">IF(AND($A893="",$B893="",$G893=""),"",IF(NOT(ISNUMBER($A893)),"Date manquante ou non reconnue",IF($B893="","Technicien manquant",IF(COUNTIF(Production!$A$7:$A$21,$B893)=0,"Technicien absent de la liste (onglet Production)",IF($G893="","Code BPU manquant (colonne G)",IF($O893="?","Code BPU inconnu (onglet Prestations)",IF($P893="?","Catégorie inconnue (onglet Règles)",IF(AND($E893&lt;&gt;"",NOT(ISNUMBER($E893))),"Quantité non reconnue",IF(AND($P893="au prix",NOT(ISNUMBER($Q893))),"Prix sur devis à saisir (colonne I)",IF($S893="","Règle à compléter (onglet Règles)",""))))))))))</f>
        <v/>
      </c>
    </row>
    <row r="894" customFormat="false" ht="15" hidden="false" customHeight="false" outlineLevel="0" collapsed="false">
      <c r="A894" s="23"/>
      <c r="I894" s="24"/>
      <c r="J894" s="24"/>
      <c r="N894" s="25"/>
      <c r="O894" s="26" t="str">
        <f aca="false">IF($G894="","",IFERROR(INDEX(Prestations!$F$5:$F$256,MATCH($G894,Prestations!$B$5:$B$256,0)),"?"))</f>
        <v/>
      </c>
      <c r="P894" s="26" t="str">
        <f aca="false">IF($O894="","",IF($O894="?","?",IFERROR(INDEX(Règles!$C$5:$C$17,MATCH($O894,Règles!$A$5:$A$17,0)),"?")))</f>
        <v/>
      </c>
      <c r="Q894" s="27" t="str">
        <f aca="false">IF($G894="","",IF(ISNUMBER($I894),$I894,IFERROR(IF(ISNUMBER(INDEX(Prestations!$E$5:$E$256,MATCH($G894,Prestations!$B$5:$B$256,0))),INDEX(Prestations!$E$5:$E$256,MATCH($G894,Prestations!$B$5:$B$256,0)),""),"")))</f>
        <v/>
      </c>
      <c r="R894" s="27" t="str">
        <f aca="false">IFERROR(IF(ISNUMBER($Q894),$Q894*IF($E894="",1,$E894),""),"")</f>
        <v/>
      </c>
      <c r="S894" s="28" t="str">
        <f aca="false">IFERROR(IF($P894="au nombre",IF(N(INDEX(Règles!$D$5:$D$17,MATCH($O894,Règles!$A$5:$A$17,0)))&gt;0,IF($E894="",1,$E894)/INDEX(Règles!$D$5:$D$17,MATCH($O894,Règles!$A$5:$A$17,0)),""),IF($P894="au prix",IF(AND(ISNUMBER($R894),N(INDEX(Règles!$E$5:$E$17,MATCH($O894,Règles!$A$5:$A$17,0)))&gt;0),$R894/INDEX(Règles!$E$5:$E$17,MATCH($O894,Règles!$A$5:$A$17,0)),""),IF(OR($P894="ne compte pas",$P894="absence"),0,""))),"")</f>
        <v/>
      </c>
      <c r="T894" s="26" t="n">
        <f aca="false">IF(AND(ISNUMBER($A894),$B894&lt;&gt;"",$G894&lt;&gt;"",$P894&lt;&gt;"absence"),1,0)</f>
        <v>0</v>
      </c>
      <c r="U894" s="26" t="n">
        <f aca="false">IF($T894=1,IF(COUNTIFS($B$2:$B894,$B894,$A$2:$A894,$A894,$T$2:$T894,1)=1,1,0),0)</f>
        <v>0</v>
      </c>
      <c r="V894" s="29" t="str">
        <f aca="false">IF(AND($A894="",$B894="",$G894=""),"",IF(NOT(ISNUMBER($A894)),"Date manquante ou non reconnue",IF($B894="","Technicien manquant",IF(COUNTIF(Production!$A$7:$A$21,$B894)=0,"Technicien absent de la liste (onglet Production)",IF($G894="","Code BPU manquant (colonne G)",IF($O894="?","Code BPU inconnu (onglet Prestations)",IF($P894="?","Catégorie inconnue (onglet Règles)",IF(AND($E894&lt;&gt;"",NOT(ISNUMBER($E894))),"Quantité non reconnue",IF(AND($P894="au prix",NOT(ISNUMBER($Q894))),"Prix sur devis à saisir (colonne I)",IF($S894="","Règle à compléter (onglet Règles)",""))))))))))</f>
        <v/>
      </c>
    </row>
    <row r="895" customFormat="false" ht="15" hidden="false" customHeight="false" outlineLevel="0" collapsed="false">
      <c r="A895" s="23"/>
      <c r="I895" s="24"/>
      <c r="J895" s="24"/>
      <c r="N895" s="25"/>
      <c r="O895" s="26" t="str">
        <f aca="false">IF($G895="","",IFERROR(INDEX(Prestations!$F$5:$F$256,MATCH($G895,Prestations!$B$5:$B$256,0)),"?"))</f>
        <v/>
      </c>
      <c r="P895" s="26" t="str">
        <f aca="false">IF($O895="","",IF($O895="?","?",IFERROR(INDEX(Règles!$C$5:$C$17,MATCH($O895,Règles!$A$5:$A$17,0)),"?")))</f>
        <v/>
      </c>
      <c r="Q895" s="27" t="str">
        <f aca="false">IF($G895="","",IF(ISNUMBER($I895),$I895,IFERROR(IF(ISNUMBER(INDEX(Prestations!$E$5:$E$256,MATCH($G895,Prestations!$B$5:$B$256,0))),INDEX(Prestations!$E$5:$E$256,MATCH($G895,Prestations!$B$5:$B$256,0)),""),"")))</f>
        <v/>
      </c>
      <c r="R895" s="27" t="str">
        <f aca="false">IFERROR(IF(ISNUMBER($Q895),$Q895*IF($E895="",1,$E895),""),"")</f>
        <v/>
      </c>
      <c r="S895" s="28" t="str">
        <f aca="false">IFERROR(IF($P895="au nombre",IF(N(INDEX(Règles!$D$5:$D$17,MATCH($O895,Règles!$A$5:$A$17,0)))&gt;0,IF($E895="",1,$E895)/INDEX(Règles!$D$5:$D$17,MATCH($O895,Règles!$A$5:$A$17,0)),""),IF($P895="au prix",IF(AND(ISNUMBER($R895),N(INDEX(Règles!$E$5:$E$17,MATCH($O895,Règles!$A$5:$A$17,0)))&gt;0),$R895/INDEX(Règles!$E$5:$E$17,MATCH($O895,Règles!$A$5:$A$17,0)),""),IF(OR($P895="ne compte pas",$P895="absence"),0,""))),"")</f>
        <v/>
      </c>
      <c r="T895" s="26" t="n">
        <f aca="false">IF(AND(ISNUMBER($A895),$B895&lt;&gt;"",$G895&lt;&gt;"",$P895&lt;&gt;"absence"),1,0)</f>
        <v>0</v>
      </c>
      <c r="U895" s="26" t="n">
        <f aca="false">IF($T895=1,IF(COUNTIFS($B$2:$B895,$B895,$A$2:$A895,$A895,$T$2:$T895,1)=1,1,0),0)</f>
        <v>0</v>
      </c>
      <c r="V895" s="29" t="str">
        <f aca="false">IF(AND($A895="",$B895="",$G895=""),"",IF(NOT(ISNUMBER($A895)),"Date manquante ou non reconnue",IF($B895="","Technicien manquant",IF(COUNTIF(Production!$A$7:$A$21,$B895)=0,"Technicien absent de la liste (onglet Production)",IF($G895="","Code BPU manquant (colonne G)",IF($O895="?","Code BPU inconnu (onglet Prestations)",IF($P895="?","Catégorie inconnue (onglet Règles)",IF(AND($E895&lt;&gt;"",NOT(ISNUMBER($E895))),"Quantité non reconnue",IF(AND($P895="au prix",NOT(ISNUMBER($Q895))),"Prix sur devis à saisir (colonne I)",IF($S895="","Règle à compléter (onglet Règles)",""))))))))))</f>
        <v/>
      </c>
    </row>
    <row r="896" customFormat="false" ht="15" hidden="false" customHeight="false" outlineLevel="0" collapsed="false">
      <c r="A896" s="23"/>
      <c r="I896" s="24"/>
      <c r="J896" s="24"/>
      <c r="N896" s="25"/>
      <c r="O896" s="26" t="str">
        <f aca="false">IF($G896="","",IFERROR(INDEX(Prestations!$F$5:$F$256,MATCH($G896,Prestations!$B$5:$B$256,0)),"?"))</f>
        <v/>
      </c>
      <c r="P896" s="26" t="str">
        <f aca="false">IF($O896="","",IF($O896="?","?",IFERROR(INDEX(Règles!$C$5:$C$17,MATCH($O896,Règles!$A$5:$A$17,0)),"?")))</f>
        <v/>
      </c>
      <c r="Q896" s="27" t="str">
        <f aca="false">IF($G896="","",IF(ISNUMBER($I896),$I896,IFERROR(IF(ISNUMBER(INDEX(Prestations!$E$5:$E$256,MATCH($G896,Prestations!$B$5:$B$256,0))),INDEX(Prestations!$E$5:$E$256,MATCH($G896,Prestations!$B$5:$B$256,0)),""),"")))</f>
        <v/>
      </c>
      <c r="R896" s="27" t="str">
        <f aca="false">IFERROR(IF(ISNUMBER($Q896),$Q896*IF($E896="",1,$E896),""),"")</f>
        <v/>
      </c>
      <c r="S896" s="28" t="str">
        <f aca="false">IFERROR(IF($P896="au nombre",IF(N(INDEX(Règles!$D$5:$D$17,MATCH($O896,Règles!$A$5:$A$17,0)))&gt;0,IF($E896="",1,$E896)/INDEX(Règles!$D$5:$D$17,MATCH($O896,Règles!$A$5:$A$17,0)),""),IF($P896="au prix",IF(AND(ISNUMBER($R896),N(INDEX(Règles!$E$5:$E$17,MATCH($O896,Règles!$A$5:$A$17,0)))&gt;0),$R896/INDEX(Règles!$E$5:$E$17,MATCH($O896,Règles!$A$5:$A$17,0)),""),IF(OR($P896="ne compte pas",$P896="absence"),0,""))),"")</f>
        <v/>
      </c>
      <c r="T896" s="26" t="n">
        <f aca="false">IF(AND(ISNUMBER($A896),$B896&lt;&gt;"",$G896&lt;&gt;"",$P896&lt;&gt;"absence"),1,0)</f>
        <v>0</v>
      </c>
      <c r="U896" s="26" t="n">
        <f aca="false">IF($T896=1,IF(COUNTIFS($B$2:$B896,$B896,$A$2:$A896,$A896,$T$2:$T896,1)=1,1,0),0)</f>
        <v>0</v>
      </c>
      <c r="V896" s="29" t="str">
        <f aca="false">IF(AND($A896="",$B896="",$G896=""),"",IF(NOT(ISNUMBER($A896)),"Date manquante ou non reconnue",IF($B896="","Technicien manquant",IF(COUNTIF(Production!$A$7:$A$21,$B896)=0,"Technicien absent de la liste (onglet Production)",IF($G896="","Code BPU manquant (colonne G)",IF($O896="?","Code BPU inconnu (onglet Prestations)",IF($P896="?","Catégorie inconnue (onglet Règles)",IF(AND($E896&lt;&gt;"",NOT(ISNUMBER($E896))),"Quantité non reconnue",IF(AND($P896="au prix",NOT(ISNUMBER($Q896))),"Prix sur devis à saisir (colonne I)",IF($S896="","Règle à compléter (onglet Règles)",""))))))))))</f>
        <v/>
      </c>
    </row>
    <row r="897" customFormat="false" ht="15" hidden="false" customHeight="false" outlineLevel="0" collapsed="false">
      <c r="A897" s="23"/>
      <c r="I897" s="24"/>
      <c r="J897" s="24"/>
      <c r="N897" s="25"/>
      <c r="O897" s="26" t="str">
        <f aca="false">IF($G897="","",IFERROR(INDEX(Prestations!$F$5:$F$256,MATCH($G897,Prestations!$B$5:$B$256,0)),"?"))</f>
        <v/>
      </c>
      <c r="P897" s="26" t="str">
        <f aca="false">IF($O897="","",IF($O897="?","?",IFERROR(INDEX(Règles!$C$5:$C$17,MATCH($O897,Règles!$A$5:$A$17,0)),"?")))</f>
        <v/>
      </c>
      <c r="Q897" s="27" t="str">
        <f aca="false">IF($G897="","",IF(ISNUMBER($I897),$I897,IFERROR(IF(ISNUMBER(INDEX(Prestations!$E$5:$E$256,MATCH($G897,Prestations!$B$5:$B$256,0))),INDEX(Prestations!$E$5:$E$256,MATCH($G897,Prestations!$B$5:$B$256,0)),""),"")))</f>
        <v/>
      </c>
      <c r="R897" s="27" t="str">
        <f aca="false">IFERROR(IF(ISNUMBER($Q897),$Q897*IF($E897="",1,$E897),""),"")</f>
        <v/>
      </c>
      <c r="S897" s="28" t="str">
        <f aca="false">IFERROR(IF($P897="au nombre",IF(N(INDEX(Règles!$D$5:$D$17,MATCH($O897,Règles!$A$5:$A$17,0)))&gt;0,IF($E897="",1,$E897)/INDEX(Règles!$D$5:$D$17,MATCH($O897,Règles!$A$5:$A$17,0)),""),IF($P897="au prix",IF(AND(ISNUMBER($R897),N(INDEX(Règles!$E$5:$E$17,MATCH($O897,Règles!$A$5:$A$17,0)))&gt;0),$R897/INDEX(Règles!$E$5:$E$17,MATCH($O897,Règles!$A$5:$A$17,0)),""),IF(OR($P897="ne compte pas",$P897="absence"),0,""))),"")</f>
        <v/>
      </c>
      <c r="T897" s="26" t="n">
        <f aca="false">IF(AND(ISNUMBER($A897),$B897&lt;&gt;"",$G897&lt;&gt;"",$P897&lt;&gt;"absence"),1,0)</f>
        <v>0</v>
      </c>
      <c r="U897" s="26" t="n">
        <f aca="false">IF($T897=1,IF(COUNTIFS($B$2:$B897,$B897,$A$2:$A897,$A897,$T$2:$T897,1)=1,1,0),0)</f>
        <v>0</v>
      </c>
      <c r="V897" s="29" t="str">
        <f aca="false">IF(AND($A897="",$B897="",$G897=""),"",IF(NOT(ISNUMBER($A897)),"Date manquante ou non reconnue",IF($B897="","Technicien manquant",IF(COUNTIF(Production!$A$7:$A$21,$B897)=0,"Technicien absent de la liste (onglet Production)",IF($G897="","Code BPU manquant (colonne G)",IF($O897="?","Code BPU inconnu (onglet Prestations)",IF($P897="?","Catégorie inconnue (onglet Règles)",IF(AND($E897&lt;&gt;"",NOT(ISNUMBER($E897))),"Quantité non reconnue",IF(AND($P897="au prix",NOT(ISNUMBER($Q897))),"Prix sur devis à saisir (colonne I)",IF($S897="","Règle à compléter (onglet Règles)",""))))))))))</f>
        <v/>
      </c>
    </row>
    <row r="898" customFormat="false" ht="15" hidden="false" customHeight="false" outlineLevel="0" collapsed="false">
      <c r="A898" s="23"/>
      <c r="I898" s="24"/>
      <c r="J898" s="24"/>
      <c r="N898" s="25"/>
      <c r="O898" s="26" t="str">
        <f aca="false">IF($G898="","",IFERROR(INDEX(Prestations!$F$5:$F$256,MATCH($G898,Prestations!$B$5:$B$256,0)),"?"))</f>
        <v/>
      </c>
      <c r="P898" s="26" t="str">
        <f aca="false">IF($O898="","",IF($O898="?","?",IFERROR(INDEX(Règles!$C$5:$C$17,MATCH($O898,Règles!$A$5:$A$17,0)),"?")))</f>
        <v/>
      </c>
      <c r="Q898" s="27" t="str">
        <f aca="false">IF($G898="","",IF(ISNUMBER($I898),$I898,IFERROR(IF(ISNUMBER(INDEX(Prestations!$E$5:$E$256,MATCH($G898,Prestations!$B$5:$B$256,0))),INDEX(Prestations!$E$5:$E$256,MATCH($G898,Prestations!$B$5:$B$256,0)),""),"")))</f>
        <v/>
      </c>
      <c r="R898" s="27" t="str">
        <f aca="false">IFERROR(IF(ISNUMBER($Q898),$Q898*IF($E898="",1,$E898),""),"")</f>
        <v/>
      </c>
      <c r="S898" s="28" t="str">
        <f aca="false">IFERROR(IF($P898="au nombre",IF(N(INDEX(Règles!$D$5:$D$17,MATCH($O898,Règles!$A$5:$A$17,0)))&gt;0,IF($E898="",1,$E898)/INDEX(Règles!$D$5:$D$17,MATCH($O898,Règles!$A$5:$A$17,0)),""),IF($P898="au prix",IF(AND(ISNUMBER($R898),N(INDEX(Règles!$E$5:$E$17,MATCH($O898,Règles!$A$5:$A$17,0)))&gt;0),$R898/INDEX(Règles!$E$5:$E$17,MATCH($O898,Règles!$A$5:$A$17,0)),""),IF(OR($P898="ne compte pas",$P898="absence"),0,""))),"")</f>
        <v/>
      </c>
      <c r="T898" s="26" t="n">
        <f aca="false">IF(AND(ISNUMBER($A898),$B898&lt;&gt;"",$G898&lt;&gt;"",$P898&lt;&gt;"absence"),1,0)</f>
        <v>0</v>
      </c>
      <c r="U898" s="26" t="n">
        <f aca="false">IF($T898=1,IF(COUNTIFS($B$2:$B898,$B898,$A$2:$A898,$A898,$T$2:$T898,1)=1,1,0),0)</f>
        <v>0</v>
      </c>
      <c r="V898" s="29" t="str">
        <f aca="false">IF(AND($A898="",$B898="",$G898=""),"",IF(NOT(ISNUMBER($A898)),"Date manquante ou non reconnue",IF($B898="","Technicien manquant",IF(COUNTIF(Production!$A$7:$A$21,$B898)=0,"Technicien absent de la liste (onglet Production)",IF($G898="","Code BPU manquant (colonne G)",IF($O898="?","Code BPU inconnu (onglet Prestations)",IF($P898="?","Catégorie inconnue (onglet Règles)",IF(AND($E898&lt;&gt;"",NOT(ISNUMBER($E898))),"Quantité non reconnue",IF(AND($P898="au prix",NOT(ISNUMBER($Q898))),"Prix sur devis à saisir (colonne I)",IF($S898="","Règle à compléter (onglet Règles)",""))))))))))</f>
        <v/>
      </c>
    </row>
    <row r="899" customFormat="false" ht="15" hidden="false" customHeight="false" outlineLevel="0" collapsed="false">
      <c r="A899" s="23"/>
      <c r="I899" s="24"/>
      <c r="J899" s="24"/>
      <c r="N899" s="25"/>
      <c r="O899" s="26" t="str">
        <f aca="false">IF($G899="","",IFERROR(INDEX(Prestations!$F$5:$F$256,MATCH($G899,Prestations!$B$5:$B$256,0)),"?"))</f>
        <v/>
      </c>
      <c r="P899" s="26" t="str">
        <f aca="false">IF($O899="","",IF($O899="?","?",IFERROR(INDEX(Règles!$C$5:$C$17,MATCH($O899,Règles!$A$5:$A$17,0)),"?")))</f>
        <v/>
      </c>
      <c r="Q899" s="27" t="str">
        <f aca="false">IF($G899="","",IF(ISNUMBER($I899),$I899,IFERROR(IF(ISNUMBER(INDEX(Prestations!$E$5:$E$256,MATCH($G899,Prestations!$B$5:$B$256,0))),INDEX(Prestations!$E$5:$E$256,MATCH($G899,Prestations!$B$5:$B$256,0)),""),"")))</f>
        <v/>
      </c>
      <c r="R899" s="27" t="str">
        <f aca="false">IFERROR(IF(ISNUMBER($Q899),$Q899*IF($E899="",1,$E899),""),"")</f>
        <v/>
      </c>
      <c r="S899" s="28" t="str">
        <f aca="false">IFERROR(IF($P899="au nombre",IF(N(INDEX(Règles!$D$5:$D$17,MATCH($O899,Règles!$A$5:$A$17,0)))&gt;0,IF($E899="",1,$E899)/INDEX(Règles!$D$5:$D$17,MATCH($O899,Règles!$A$5:$A$17,0)),""),IF($P899="au prix",IF(AND(ISNUMBER($R899),N(INDEX(Règles!$E$5:$E$17,MATCH($O899,Règles!$A$5:$A$17,0)))&gt;0),$R899/INDEX(Règles!$E$5:$E$17,MATCH($O899,Règles!$A$5:$A$17,0)),""),IF(OR($P899="ne compte pas",$P899="absence"),0,""))),"")</f>
        <v/>
      </c>
      <c r="T899" s="26" t="n">
        <f aca="false">IF(AND(ISNUMBER($A899),$B899&lt;&gt;"",$G899&lt;&gt;"",$P899&lt;&gt;"absence"),1,0)</f>
        <v>0</v>
      </c>
      <c r="U899" s="26" t="n">
        <f aca="false">IF($T899=1,IF(COUNTIFS($B$2:$B899,$B899,$A$2:$A899,$A899,$T$2:$T899,1)=1,1,0),0)</f>
        <v>0</v>
      </c>
      <c r="V899" s="29" t="str">
        <f aca="false">IF(AND($A899="",$B899="",$G899=""),"",IF(NOT(ISNUMBER($A899)),"Date manquante ou non reconnue",IF($B899="","Technicien manquant",IF(COUNTIF(Production!$A$7:$A$21,$B899)=0,"Technicien absent de la liste (onglet Production)",IF($G899="","Code BPU manquant (colonne G)",IF($O899="?","Code BPU inconnu (onglet Prestations)",IF($P899="?","Catégorie inconnue (onglet Règles)",IF(AND($E899&lt;&gt;"",NOT(ISNUMBER($E899))),"Quantité non reconnue",IF(AND($P899="au prix",NOT(ISNUMBER($Q899))),"Prix sur devis à saisir (colonne I)",IF($S899="","Règle à compléter (onglet Règles)",""))))))))))</f>
        <v/>
      </c>
    </row>
    <row r="900" customFormat="false" ht="15" hidden="false" customHeight="false" outlineLevel="0" collapsed="false">
      <c r="A900" s="23"/>
      <c r="I900" s="24"/>
      <c r="J900" s="24"/>
      <c r="N900" s="25"/>
      <c r="O900" s="26" t="str">
        <f aca="false">IF($G900="","",IFERROR(INDEX(Prestations!$F$5:$F$256,MATCH($G900,Prestations!$B$5:$B$256,0)),"?"))</f>
        <v/>
      </c>
      <c r="P900" s="26" t="str">
        <f aca="false">IF($O900="","",IF($O900="?","?",IFERROR(INDEX(Règles!$C$5:$C$17,MATCH($O900,Règles!$A$5:$A$17,0)),"?")))</f>
        <v/>
      </c>
      <c r="Q900" s="27" t="str">
        <f aca="false">IF($G900="","",IF(ISNUMBER($I900),$I900,IFERROR(IF(ISNUMBER(INDEX(Prestations!$E$5:$E$256,MATCH($G900,Prestations!$B$5:$B$256,0))),INDEX(Prestations!$E$5:$E$256,MATCH($G900,Prestations!$B$5:$B$256,0)),""),"")))</f>
        <v/>
      </c>
      <c r="R900" s="27" t="str">
        <f aca="false">IFERROR(IF(ISNUMBER($Q900),$Q900*IF($E900="",1,$E900),""),"")</f>
        <v/>
      </c>
      <c r="S900" s="28" t="str">
        <f aca="false">IFERROR(IF($P900="au nombre",IF(N(INDEX(Règles!$D$5:$D$17,MATCH($O900,Règles!$A$5:$A$17,0)))&gt;0,IF($E900="",1,$E900)/INDEX(Règles!$D$5:$D$17,MATCH($O900,Règles!$A$5:$A$17,0)),""),IF($P900="au prix",IF(AND(ISNUMBER($R900),N(INDEX(Règles!$E$5:$E$17,MATCH($O900,Règles!$A$5:$A$17,0)))&gt;0),$R900/INDEX(Règles!$E$5:$E$17,MATCH($O900,Règles!$A$5:$A$17,0)),""),IF(OR($P900="ne compte pas",$P900="absence"),0,""))),"")</f>
        <v/>
      </c>
      <c r="T900" s="26" t="n">
        <f aca="false">IF(AND(ISNUMBER($A900),$B900&lt;&gt;"",$G900&lt;&gt;"",$P900&lt;&gt;"absence"),1,0)</f>
        <v>0</v>
      </c>
      <c r="U900" s="26" t="n">
        <f aca="false">IF($T900=1,IF(COUNTIFS($B$2:$B900,$B900,$A$2:$A900,$A900,$T$2:$T900,1)=1,1,0),0)</f>
        <v>0</v>
      </c>
      <c r="V900" s="29" t="str">
        <f aca="false">IF(AND($A900="",$B900="",$G900=""),"",IF(NOT(ISNUMBER($A900)),"Date manquante ou non reconnue",IF($B900="","Technicien manquant",IF(COUNTIF(Production!$A$7:$A$21,$B900)=0,"Technicien absent de la liste (onglet Production)",IF($G900="","Code BPU manquant (colonne G)",IF($O900="?","Code BPU inconnu (onglet Prestations)",IF($P900="?","Catégorie inconnue (onglet Règles)",IF(AND($E900&lt;&gt;"",NOT(ISNUMBER($E900))),"Quantité non reconnue",IF(AND($P900="au prix",NOT(ISNUMBER($Q900))),"Prix sur devis à saisir (colonne I)",IF($S900="","Règle à compléter (onglet Règles)",""))))))))))</f>
        <v/>
      </c>
    </row>
    <row r="901" customFormat="false" ht="15" hidden="false" customHeight="false" outlineLevel="0" collapsed="false">
      <c r="A901" s="23"/>
      <c r="I901" s="24"/>
      <c r="J901" s="24"/>
      <c r="N901" s="25"/>
      <c r="O901" s="26" t="str">
        <f aca="false">IF($G901="","",IFERROR(INDEX(Prestations!$F$5:$F$256,MATCH($G901,Prestations!$B$5:$B$256,0)),"?"))</f>
        <v/>
      </c>
      <c r="P901" s="26" t="str">
        <f aca="false">IF($O901="","",IF($O901="?","?",IFERROR(INDEX(Règles!$C$5:$C$17,MATCH($O901,Règles!$A$5:$A$17,0)),"?")))</f>
        <v/>
      </c>
      <c r="Q901" s="27" t="str">
        <f aca="false">IF($G901="","",IF(ISNUMBER($I901),$I901,IFERROR(IF(ISNUMBER(INDEX(Prestations!$E$5:$E$256,MATCH($G901,Prestations!$B$5:$B$256,0))),INDEX(Prestations!$E$5:$E$256,MATCH($G901,Prestations!$B$5:$B$256,0)),""),"")))</f>
        <v/>
      </c>
      <c r="R901" s="27" t="str">
        <f aca="false">IFERROR(IF(ISNUMBER($Q901),$Q901*IF($E901="",1,$E901),""),"")</f>
        <v/>
      </c>
      <c r="S901" s="28" t="str">
        <f aca="false">IFERROR(IF($P901="au nombre",IF(N(INDEX(Règles!$D$5:$D$17,MATCH($O901,Règles!$A$5:$A$17,0)))&gt;0,IF($E901="",1,$E901)/INDEX(Règles!$D$5:$D$17,MATCH($O901,Règles!$A$5:$A$17,0)),""),IF($P901="au prix",IF(AND(ISNUMBER($R901),N(INDEX(Règles!$E$5:$E$17,MATCH($O901,Règles!$A$5:$A$17,0)))&gt;0),$R901/INDEX(Règles!$E$5:$E$17,MATCH($O901,Règles!$A$5:$A$17,0)),""),IF(OR($P901="ne compte pas",$P901="absence"),0,""))),"")</f>
        <v/>
      </c>
      <c r="T901" s="26" t="n">
        <f aca="false">IF(AND(ISNUMBER($A901),$B901&lt;&gt;"",$G901&lt;&gt;"",$P901&lt;&gt;"absence"),1,0)</f>
        <v>0</v>
      </c>
      <c r="U901" s="26" t="n">
        <f aca="false">IF($T901=1,IF(COUNTIFS($B$2:$B901,$B901,$A$2:$A901,$A901,$T$2:$T901,1)=1,1,0),0)</f>
        <v>0</v>
      </c>
      <c r="V901" s="29" t="str">
        <f aca="false">IF(AND($A901="",$B901="",$G901=""),"",IF(NOT(ISNUMBER($A901)),"Date manquante ou non reconnue",IF($B901="","Technicien manquant",IF(COUNTIF(Production!$A$7:$A$21,$B901)=0,"Technicien absent de la liste (onglet Production)",IF($G901="","Code BPU manquant (colonne G)",IF($O901="?","Code BPU inconnu (onglet Prestations)",IF($P901="?","Catégorie inconnue (onglet Règles)",IF(AND($E901&lt;&gt;"",NOT(ISNUMBER($E901))),"Quantité non reconnue",IF(AND($P901="au prix",NOT(ISNUMBER($Q901))),"Prix sur devis à saisir (colonne I)",IF($S901="","Règle à compléter (onglet Règles)",""))))))))))</f>
        <v/>
      </c>
    </row>
    <row r="902" customFormat="false" ht="15" hidden="false" customHeight="false" outlineLevel="0" collapsed="false">
      <c r="A902" s="23"/>
      <c r="I902" s="24"/>
      <c r="J902" s="24"/>
      <c r="N902" s="25"/>
      <c r="O902" s="26" t="str">
        <f aca="false">IF($G902="","",IFERROR(INDEX(Prestations!$F$5:$F$256,MATCH($G902,Prestations!$B$5:$B$256,0)),"?"))</f>
        <v/>
      </c>
      <c r="P902" s="26" t="str">
        <f aca="false">IF($O902="","",IF($O902="?","?",IFERROR(INDEX(Règles!$C$5:$C$17,MATCH($O902,Règles!$A$5:$A$17,0)),"?")))</f>
        <v/>
      </c>
      <c r="Q902" s="27" t="str">
        <f aca="false">IF($G902="","",IF(ISNUMBER($I902),$I902,IFERROR(IF(ISNUMBER(INDEX(Prestations!$E$5:$E$256,MATCH($G902,Prestations!$B$5:$B$256,0))),INDEX(Prestations!$E$5:$E$256,MATCH($G902,Prestations!$B$5:$B$256,0)),""),"")))</f>
        <v/>
      </c>
      <c r="R902" s="27" t="str">
        <f aca="false">IFERROR(IF(ISNUMBER($Q902),$Q902*IF($E902="",1,$E902),""),"")</f>
        <v/>
      </c>
      <c r="S902" s="28" t="str">
        <f aca="false">IFERROR(IF($P902="au nombre",IF(N(INDEX(Règles!$D$5:$D$17,MATCH($O902,Règles!$A$5:$A$17,0)))&gt;0,IF($E902="",1,$E902)/INDEX(Règles!$D$5:$D$17,MATCH($O902,Règles!$A$5:$A$17,0)),""),IF($P902="au prix",IF(AND(ISNUMBER($R902),N(INDEX(Règles!$E$5:$E$17,MATCH($O902,Règles!$A$5:$A$17,0)))&gt;0),$R902/INDEX(Règles!$E$5:$E$17,MATCH($O902,Règles!$A$5:$A$17,0)),""),IF(OR($P902="ne compte pas",$P902="absence"),0,""))),"")</f>
        <v/>
      </c>
      <c r="T902" s="26" t="n">
        <f aca="false">IF(AND(ISNUMBER($A902),$B902&lt;&gt;"",$G902&lt;&gt;"",$P902&lt;&gt;"absence"),1,0)</f>
        <v>0</v>
      </c>
      <c r="U902" s="26" t="n">
        <f aca="false">IF($T902=1,IF(COUNTIFS($B$2:$B902,$B902,$A$2:$A902,$A902,$T$2:$T902,1)=1,1,0),0)</f>
        <v>0</v>
      </c>
      <c r="V902" s="29" t="str">
        <f aca="false">IF(AND($A902="",$B902="",$G902=""),"",IF(NOT(ISNUMBER($A902)),"Date manquante ou non reconnue",IF($B902="","Technicien manquant",IF(COUNTIF(Production!$A$7:$A$21,$B902)=0,"Technicien absent de la liste (onglet Production)",IF($G902="","Code BPU manquant (colonne G)",IF($O902="?","Code BPU inconnu (onglet Prestations)",IF($P902="?","Catégorie inconnue (onglet Règles)",IF(AND($E902&lt;&gt;"",NOT(ISNUMBER($E902))),"Quantité non reconnue",IF(AND($P902="au prix",NOT(ISNUMBER($Q902))),"Prix sur devis à saisir (colonne I)",IF($S902="","Règle à compléter (onglet Règles)",""))))))))))</f>
        <v/>
      </c>
    </row>
    <row r="903" customFormat="false" ht="15" hidden="false" customHeight="false" outlineLevel="0" collapsed="false">
      <c r="A903" s="23"/>
      <c r="I903" s="24"/>
      <c r="J903" s="24"/>
      <c r="N903" s="25"/>
      <c r="O903" s="26" t="str">
        <f aca="false">IF($G903="","",IFERROR(INDEX(Prestations!$F$5:$F$256,MATCH($G903,Prestations!$B$5:$B$256,0)),"?"))</f>
        <v/>
      </c>
      <c r="P903" s="26" t="str">
        <f aca="false">IF($O903="","",IF($O903="?","?",IFERROR(INDEX(Règles!$C$5:$C$17,MATCH($O903,Règles!$A$5:$A$17,0)),"?")))</f>
        <v/>
      </c>
      <c r="Q903" s="27" t="str">
        <f aca="false">IF($G903="","",IF(ISNUMBER($I903),$I903,IFERROR(IF(ISNUMBER(INDEX(Prestations!$E$5:$E$256,MATCH($G903,Prestations!$B$5:$B$256,0))),INDEX(Prestations!$E$5:$E$256,MATCH($G903,Prestations!$B$5:$B$256,0)),""),"")))</f>
        <v/>
      </c>
      <c r="R903" s="27" t="str">
        <f aca="false">IFERROR(IF(ISNUMBER($Q903),$Q903*IF($E903="",1,$E903),""),"")</f>
        <v/>
      </c>
      <c r="S903" s="28" t="str">
        <f aca="false">IFERROR(IF($P903="au nombre",IF(N(INDEX(Règles!$D$5:$D$17,MATCH($O903,Règles!$A$5:$A$17,0)))&gt;0,IF($E903="",1,$E903)/INDEX(Règles!$D$5:$D$17,MATCH($O903,Règles!$A$5:$A$17,0)),""),IF($P903="au prix",IF(AND(ISNUMBER($R903),N(INDEX(Règles!$E$5:$E$17,MATCH($O903,Règles!$A$5:$A$17,0)))&gt;0),$R903/INDEX(Règles!$E$5:$E$17,MATCH($O903,Règles!$A$5:$A$17,0)),""),IF(OR($P903="ne compte pas",$P903="absence"),0,""))),"")</f>
        <v/>
      </c>
      <c r="T903" s="26" t="n">
        <f aca="false">IF(AND(ISNUMBER($A903),$B903&lt;&gt;"",$G903&lt;&gt;"",$P903&lt;&gt;"absence"),1,0)</f>
        <v>0</v>
      </c>
      <c r="U903" s="26" t="n">
        <f aca="false">IF($T903=1,IF(COUNTIFS($B$2:$B903,$B903,$A$2:$A903,$A903,$T$2:$T903,1)=1,1,0),0)</f>
        <v>0</v>
      </c>
      <c r="V903" s="29" t="str">
        <f aca="false">IF(AND($A903="",$B903="",$G903=""),"",IF(NOT(ISNUMBER($A903)),"Date manquante ou non reconnue",IF($B903="","Technicien manquant",IF(COUNTIF(Production!$A$7:$A$21,$B903)=0,"Technicien absent de la liste (onglet Production)",IF($G903="","Code BPU manquant (colonne G)",IF($O903="?","Code BPU inconnu (onglet Prestations)",IF($P903="?","Catégorie inconnue (onglet Règles)",IF(AND($E903&lt;&gt;"",NOT(ISNUMBER($E903))),"Quantité non reconnue",IF(AND($P903="au prix",NOT(ISNUMBER($Q903))),"Prix sur devis à saisir (colonne I)",IF($S903="","Règle à compléter (onglet Règles)",""))))))))))</f>
        <v/>
      </c>
    </row>
    <row r="904" customFormat="false" ht="15" hidden="false" customHeight="false" outlineLevel="0" collapsed="false">
      <c r="A904" s="23"/>
      <c r="I904" s="24"/>
      <c r="J904" s="24"/>
      <c r="N904" s="25"/>
      <c r="O904" s="26" t="str">
        <f aca="false">IF($G904="","",IFERROR(INDEX(Prestations!$F$5:$F$256,MATCH($G904,Prestations!$B$5:$B$256,0)),"?"))</f>
        <v/>
      </c>
      <c r="P904" s="26" t="str">
        <f aca="false">IF($O904="","",IF($O904="?","?",IFERROR(INDEX(Règles!$C$5:$C$17,MATCH($O904,Règles!$A$5:$A$17,0)),"?")))</f>
        <v/>
      </c>
      <c r="Q904" s="27" t="str">
        <f aca="false">IF($G904="","",IF(ISNUMBER($I904),$I904,IFERROR(IF(ISNUMBER(INDEX(Prestations!$E$5:$E$256,MATCH($G904,Prestations!$B$5:$B$256,0))),INDEX(Prestations!$E$5:$E$256,MATCH($G904,Prestations!$B$5:$B$256,0)),""),"")))</f>
        <v/>
      </c>
      <c r="R904" s="27" t="str">
        <f aca="false">IFERROR(IF(ISNUMBER($Q904),$Q904*IF($E904="",1,$E904),""),"")</f>
        <v/>
      </c>
      <c r="S904" s="28" t="str">
        <f aca="false">IFERROR(IF($P904="au nombre",IF(N(INDEX(Règles!$D$5:$D$17,MATCH($O904,Règles!$A$5:$A$17,0)))&gt;0,IF($E904="",1,$E904)/INDEX(Règles!$D$5:$D$17,MATCH($O904,Règles!$A$5:$A$17,0)),""),IF($P904="au prix",IF(AND(ISNUMBER($R904),N(INDEX(Règles!$E$5:$E$17,MATCH($O904,Règles!$A$5:$A$17,0)))&gt;0),$R904/INDEX(Règles!$E$5:$E$17,MATCH($O904,Règles!$A$5:$A$17,0)),""),IF(OR($P904="ne compte pas",$P904="absence"),0,""))),"")</f>
        <v/>
      </c>
      <c r="T904" s="26" t="n">
        <f aca="false">IF(AND(ISNUMBER($A904),$B904&lt;&gt;"",$G904&lt;&gt;"",$P904&lt;&gt;"absence"),1,0)</f>
        <v>0</v>
      </c>
      <c r="U904" s="26" t="n">
        <f aca="false">IF($T904=1,IF(COUNTIFS($B$2:$B904,$B904,$A$2:$A904,$A904,$T$2:$T904,1)=1,1,0),0)</f>
        <v>0</v>
      </c>
      <c r="V904" s="29" t="str">
        <f aca="false">IF(AND($A904="",$B904="",$G904=""),"",IF(NOT(ISNUMBER($A904)),"Date manquante ou non reconnue",IF($B904="","Technicien manquant",IF(COUNTIF(Production!$A$7:$A$21,$B904)=0,"Technicien absent de la liste (onglet Production)",IF($G904="","Code BPU manquant (colonne G)",IF($O904="?","Code BPU inconnu (onglet Prestations)",IF($P904="?","Catégorie inconnue (onglet Règles)",IF(AND($E904&lt;&gt;"",NOT(ISNUMBER($E904))),"Quantité non reconnue",IF(AND($P904="au prix",NOT(ISNUMBER($Q904))),"Prix sur devis à saisir (colonne I)",IF($S904="","Règle à compléter (onglet Règles)",""))))))))))</f>
        <v/>
      </c>
    </row>
    <row r="905" customFormat="false" ht="15" hidden="false" customHeight="false" outlineLevel="0" collapsed="false">
      <c r="A905" s="23"/>
      <c r="I905" s="24"/>
      <c r="J905" s="24"/>
      <c r="N905" s="25"/>
      <c r="O905" s="26" t="str">
        <f aca="false">IF($G905="","",IFERROR(INDEX(Prestations!$F$5:$F$256,MATCH($G905,Prestations!$B$5:$B$256,0)),"?"))</f>
        <v/>
      </c>
      <c r="P905" s="26" t="str">
        <f aca="false">IF($O905="","",IF($O905="?","?",IFERROR(INDEX(Règles!$C$5:$C$17,MATCH($O905,Règles!$A$5:$A$17,0)),"?")))</f>
        <v/>
      </c>
      <c r="Q905" s="27" t="str">
        <f aca="false">IF($G905="","",IF(ISNUMBER($I905),$I905,IFERROR(IF(ISNUMBER(INDEX(Prestations!$E$5:$E$256,MATCH($G905,Prestations!$B$5:$B$256,0))),INDEX(Prestations!$E$5:$E$256,MATCH($G905,Prestations!$B$5:$B$256,0)),""),"")))</f>
        <v/>
      </c>
      <c r="R905" s="27" t="str">
        <f aca="false">IFERROR(IF(ISNUMBER($Q905),$Q905*IF($E905="",1,$E905),""),"")</f>
        <v/>
      </c>
      <c r="S905" s="28" t="str">
        <f aca="false">IFERROR(IF($P905="au nombre",IF(N(INDEX(Règles!$D$5:$D$17,MATCH($O905,Règles!$A$5:$A$17,0)))&gt;0,IF($E905="",1,$E905)/INDEX(Règles!$D$5:$D$17,MATCH($O905,Règles!$A$5:$A$17,0)),""),IF($P905="au prix",IF(AND(ISNUMBER($R905),N(INDEX(Règles!$E$5:$E$17,MATCH($O905,Règles!$A$5:$A$17,0)))&gt;0),$R905/INDEX(Règles!$E$5:$E$17,MATCH($O905,Règles!$A$5:$A$17,0)),""),IF(OR($P905="ne compte pas",$P905="absence"),0,""))),"")</f>
        <v/>
      </c>
      <c r="T905" s="26" t="n">
        <f aca="false">IF(AND(ISNUMBER($A905),$B905&lt;&gt;"",$G905&lt;&gt;"",$P905&lt;&gt;"absence"),1,0)</f>
        <v>0</v>
      </c>
      <c r="U905" s="26" t="n">
        <f aca="false">IF($T905=1,IF(COUNTIFS($B$2:$B905,$B905,$A$2:$A905,$A905,$T$2:$T905,1)=1,1,0),0)</f>
        <v>0</v>
      </c>
      <c r="V905" s="29" t="str">
        <f aca="false">IF(AND($A905="",$B905="",$G905=""),"",IF(NOT(ISNUMBER($A905)),"Date manquante ou non reconnue",IF($B905="","Technicien manquant",IF(COUNTIF(Production!$A$7:$A$21,$B905)=0,"Technicien absent de la liste (onglet Production)",IF($G905="","Code BPU manquant (colonne G)",IF($O905="?","Code BPU inconnu (onglet Prestations)",IF($P905="?","Catégorie inconnue (onglet Règles)",IF(AND($E905&lt;&gt;"",NOT(ISNUMBER($E905))),"Quantité non reconnue",IF(AND($P905="au prix",NOT(ISNUMBER($Q905))),"Prix sur devis à saisir (colonne I)",IF($S905="","Règle à compléter (onglet Règles)",""))))))))))</f>
        <v/>
      </c>
    </row>
    <row r="906" customFormat="false" ht="15" hidden="false" customHeight="false" outlineLevel="0" collapsed="false">
      <c r="A906" s="23"/>
      <c r="I906" s="24"/>
      <c r="J906" s="24"/>
      <c r="N906" s="25"/>
      <c r="O906" s="26" t="str">
        <f aca="false">IF($G906="","",IFERROR(INDEX(Prestations!$F$5:$F$256,MATCH($G906,Prestations!$B$5:$B$256,0)),"?"))</f>
        <v/>
      </c>
      <c r="P906" s="26" t="str">
        <f aca="false">IF($O906="","",IF($O906="?","?",IFERROR(INDEX(Règles!$C$5:$C$17,MATCH($O906,Règles!$A$5:$A$17,0)),"?")))</f>
        <v/>
      </c>
      <c r="Q906" s="27" t="str">
        <f aca="false">IF($G906="","",IF(ISNUMBER($I906),$I906,IFERROR(IF(ISNUMBER(INDEX(Prestations!$E$5:$E$256,MATCH($G906,Prestations!$B$5:$B$256,0))),INDEX(Prestations!$E$5:$E$256,MATCH($G906,Prestations!$B$5:$B$256,0)),""),"")))</f>
        <v/>
      </c>
      <c r="R906" s="27" t="str">
        <f aca="false">IFERROR(IF(ISNUMBER($Q906),$Q906*IF($E906="",1,$E906),""),"")</f>
        <v/>
      </c>
      <c r="S906" s="28" t="str">
        <f aca="false">IFERROR(IF($P906="au nombre",IF(N(INDEX(Règles!$D$5:$D$17,MATCH($O906,Règles!$A$5:$A$17,0)))&gt;0,IF($E906="",1,$E906)/INDEX(Règles!$D$5:$D$17,MATCH($O906,Règles!$A$5:$A$17,0)),""),IF($P906="au prix",IF(AND(ISNUMBER($R906),N(INDEX(Règles!$E$5:$E$17,MATCH($O906,Règles!$A$5:$A$17,0)))&gt;0),$R906/INDEX(Règles!$E$5:$E$17,MATCH($O906,Règles!$A$5:$A$17,0)),""),IF(OR($P906="ne compte pas",$P906="absence"),0,""))),"")</f>
        <v/>
      </c>
      <c r="T906" s="26" t="n">
        <f aca="false">IF(AND(ISNUMBER($A906),$B906&lt;&gt;"",$G906&lt;&gt;"",$P906&lt;&gt;"absence"),1,0)</f>
        <v>0</v>
      </c>
      <c r="U906" s="26" t="n">
        <f aca="false">IF($T906=1,IF(COUNTIFS($B$2:$B906,$B906,$A$2:$A906,$A906,$T$2:$T906,1)=1,1,0),0)</f>
        <v>0</v>
      </c>
      <c r="V906" s="29" t="str">
        <f aca="false">IF(AND($A906="",$B906="",$G906=""),"",IF(NOT(ISNUMBER($A906)),"Date manquante ou non reconnue",IF($B906="","Technicien manquant",IF(COUNTIF(Production!$A$7:$A$21,$B906)=0,"Technicien absent de la liste (onglet Production)",IF($G906="","Code BPU manquant (colonne G)",IF($O906="?","Code BPU inconnu (onglet Prestations)",IF($P906="?","Catégorie inconnue (onglet Règles)",IF(AND($E906&lt;&gt;"",NOT(ISNUMBER($E906))),"Quantité non reconnue",IF(AND($P906="au prix",NOT(ISNUMBER($Q906))),"Prix sur devis à saisir (colonne I)",IF($S906="","Règle à compléter (onglet Règles)",""))))))))))</f>
        <v/>
      </c>
    </row>
    <row r="907" customFormat="false" ht="15" hidden="false" customHeight="false" outlineLevel="0" collapsed="false">
      <c r="A907" s="23"/>
      <c r="I907" s="24"/>
      <c r="J907" s="24"/>
      <c r="N907" s="25"/>
      <c r="O907" s="26" t="str">
        <f aca="false">IF($G907="","",IFERROR(INDEX(Prestations!$F$5:$F$256,MATCH($G907,Prestations!$B$5:$B$256,0)),"?"))</f>
        <v/>
      </c>
      <c r="P907" s="26" t="str">
        <f aca="false">IF($O907="","",IF($O907="?","?",IFERROR(INDEX(Règles!$C$5:$C$17,MATCH($O907,Règles!$A$5:$A$17,0)),"?")))</f>
        <v/>
      </c>
      <c r="Q907" s="27" t="str">
        <f aca="false">IF($G907="","",IF(ISNUMBER($I907),$I907,IFERROR(IF(ISNUMBER(INDEX(Prestations!$E$5:$E$256,MATCH($G907,Prestations!$B$5:$B$256,0))),INDEX(Prestations!$E$5:$E$256,MATCH($G907,Prestations!$B$5:$B$256,0)),""),"")))</f>
        <v/>
      </c>
      <c r="R907" s="27" t="str">
        <f aca="false">IFERROR(IF(ISNUMBER($Q907),$Q907*IF($E907="",1,$E907),""),"")</f>
        <v/>
      </c>
      <c r="S907" s="28" t="str">
        <f aca="false">IFERROR(IF($P907="au nombre",IF(N(INDEX(Règles!$D$5:$D$17,MATCH($O907,Règles!$A$5:$A$17,0)))&gt;0,IF($E907="",1,$E907)/INDEX(Règles!$D$5:$D$17,MATCH($O907,Règles!$A$5:$A$17,0)),""),IF($P907="au prix",IF(AND(ISNUMBER($R907),N(INDEX(Règles!$E$5:$E$17,MATCH($O907,Règles!$A$5:$A$17,0)))&gt;0),$R907/INDEX(Règles!$E$5:$E$17,MATCH($O907,Règles!$A$5:$A$17,0)),""),IF(OR($P907="ne compte pas",$P907="absence"),0,""))),"")</f>
        <v/>
      </c>
      <c r="T907" s="26" t="n">
        <f aca="false">IF(AND(ISNUMBER($A907),$B907&lt;&gt;"",$G907&lt;&gt;"",$P907&lt;&gt;"absence"),1,0)</f>
        <v>0</v>
      </c>
      <c r="U907" s="26" t="n">
        <f aca="false">IF($T907=1,IF(COUNTIFS($B$2:$B907,$B907,$A$2:$A907,$A907,$T$2:$T907,1)=1,1,0),0)</f>
        <v>0</v>
      </c>
      <c r="V907" s="29" t="str">
        <f aca="false">IF(AND($A907="",$B907="",$G907=""),"",IF(NOT(ISNUMBER($A907)),"Date manquante ou non reconnue",IF($B907="","Technicien manquant",IF(COUNTIF(Production!$A$7:$A$21,$B907)=0,"Technicien absent de la liste (onglet Production)",IF($G907="","Code BPU manquant (colonne G)",IF($O907="?","Code BPU inconnu (onglet Prestations)",IF($P907="?","Catégorie inconnue (onglet Règles)",IF(AND($E907&lt;&gt;"",NOT(ISNUMBER($E907))),"Quantité non reconnue",IF(AND($P907="au prix",NOT(ISNUMBER($Q907))),"Prix sur devis à saisir (colonne I)",IF($S907="","Règle à compléter (onglet Règles)",""))))))))))</f>
        <v/>
      </c>
    </row>
    <row r="908" customFormat="false" ht="15" hidden="false" customHeight="false" outlineLevel="0" collapsed="false">
      <c r="A908" s="23"/>
      <c r="I908" s="24"/>
      <c r="J908" s="24"/>
      <c r="N908" s="25"/>
      <c r="O908" s="26" t="str">
        <f aca="false">IF($G908="","",IFERROR(INDEX(Prestations!$F$5:$F$256,MATCH($G908,Prestations!$B$5:$B$256,0)),"?"))</f>
        <v/>
      </c>
      <c r="P908" s="26" t="str">
        <f aca="false">IF($O908="","",IF($O908="?","?",IFERROR(INDEX(Règles!$C$5:$C$17,MATCH($O908,Règles!$A$5:$A$17,0)),"?")))</f>
        <v/>
      </c>
      <c r="Q908" s="27" t="str">
        <f aca="false">IF($G908="","",IF(ISNUMBER($I908),$I908,IFERROR(IF(ISNUMBER(INDEX(Prestations!$E$5:$E$256,MATCH($G908,Prestations!$B$5:$B$256,0))),INDEX(Prestations!$E$5:$E$256,MATCH($G908,Prestations!$B$5:$B$256,0)),""),"")))</f>
        <v/>
      </c>
      <c r="R908" s="27" t="str">
        <f aca="false">IFERROR(IF(ISNUMBER($Q908),$Q908*IF($E908="",1,$E908),""),"")</f>
        <v/>
      </c>
      <c r="S908" s="28" t="str">
        <f aca="false">IFERROR(IF($P908="au nombre",IF(N(INDEX(Règles!$D$5:$D$17,MATCH($O908,Règles!$A$5:$A$17,0)))&gt;0,IF($E908="",1,$E908)/INDEX(Règles!$D$5:$D$17,MATCH($O908,Règles!$A$5:$A$17,0)),""),IF($P908="au prix",IF(AND(ISNUMBER($R908),N(INDEX(Règles!$E$5:$E$17,MATCH($O908,Règles!$A$5:$A$17,0)))&gt;0),$R908/INDEX(Règles!$E$5:$E$17,MATCH($O908,Règles!$A$5:$A$17,0)),""),IF(OR($P908="ne compte pas",$P908="absence"),0,""))),"")</f>
        <v/>
      </c>
      <c r="T908" s="26" t="n">
        <f aca="false">IF(AND(ISNUMBER($A908),$B908&lt;&gt;"",$G908&lt;&gt;"",$P908&lt;&gt;"absence"),1,0)</f>
        <v>0</v>
      </c>
      <c r="U908" s="26" t="n">
        <f aca="false">IF($T908=1,IF(COUNTIFS($B$2:$B908,$B908,$A$2:$A908,$A908,$T$2:$T908,1)=1,1,0),0)</f>
        <v>0</v>
      </c>
      <c r="V908" s="29" t="str">
        <f aca="false">IF(AND($A908="",$B908="",$G908=""),"",IF(NOT(ISNUMBER($A908)),"Date manquante ou non reconnue",IF($B908="","Technicien manquant",IF(COUNTIF(Production!$A$7:$A$21,$B908)=0,"Technicien absent de la liste (onglet Production)",IF($G908="","Code BPU manquant (colonne G)",IF($O908="?","Code BPU inconnu (onglet Prestations)",IF($P908="?","Catégorie inconnue (onglet Règles)",IF(AND($E908&lt;&gt;"",NOT(ISNUMBER($E908))),"Quantité non reconnue",IF(AND($P908="au prix",NOT(ISNUMBER($Q908))),"Prix sur devis à saisir (colonne I)",IF($S908="","Règle à compléter (onglet Règles)",""))))))))))</f>
        <v/>
      </c>
    </row>
    <row r="909" customFormat="false" ht="15" hidden="false" customHeight="false" outlineLevel="0" collapsed="false">
      <c r="A909" s="23"/>
      <c r="I909" s="24"/>
      <c r="J909" s="24"/>
      <c r="N909" s="25"/>
      <c r="O909" s="26" t="str">
        <f aca="false">IF($G909="","",IFERROR(INDEX(Prestations!$F$5:$F$256,MATCH($G909,Prestations!$B$5:$B$256,0)),"?"))</f>
        <v/>
      </c>
      <c r="P909" s="26" t="str">
        <f aca="false">IF($O909="","",IF($O909="?","?",IFERROR(INDEX(Règles!$C$5:$C$17,MATCH($O909,Règles!$A$5:$A$17,0)),"?")))</f>
        <v/>
      </c>
      <c r="Q909" s="27" t="str">
        <f aca="false">IF($G909="","",IF(ISNUMBER($I909),$I909,IFERROR(IF(ISNUMBER(INDEX(Prestations!$E$5:$E$256,MATCH($G909,Prestations!$B$5:$B$256,0))),INDEX(Prestations!$E$5:$E$256,MATCH($G909,Prestations!$B$5:$B$256,0)),""),"")))</f>
        <v/>
      </c>
      <c r="R909" s="27" t="str">
        <f aca="false">IFERROR(IF(ISNUMBER($Q909),$Q909*IF($E909="",1,$E909),""),"")</f>
        <v/>
      </c>
      <c r="S909" s="28" t="str">
        <f aca="false">IFERROR(IF($P909="au nombre",IF(N(INDEX(Règles!$D$5:$D$17,MATCH($O909,Règles!$A$5:$A$17,0)))&gt;0,IF($E909="",1,$E909)/INDEX(Règles!$D$5:$D$17,MATCH($O909,Règles!$A$5:$A$17,0)),""),IF($P909="au prix",IF(AND(ISNUMBER($R909),N(INDEX(Règles!$E$5:$E$17,MATCH($O909,Règles!$A$5:$A$17,0)))&gt;0),$R909/INDEX(Règles!$E$5:$E$17,MATCH($O909,Règles!$A$5:$A$17,0)),""),IF(OR($P909="ne compte pas",$P909="absence"),0,""))),"")</f>
        <v/>
      </c>
      <c r="T909" s="26" t="n">
        <f aca="false">IF(AND(ISNUMBER($A909),$B909&lt;&gt;"",$G909&lt;&gt;"",$P909&lt;&gt;"absence"),1,0)</f>
        <v>0</v>
      </c>
      <c r="U909" s="26" t="n">
        <f aca="false">IF($T909=1,IF(COUNTIFS($B$2:$B909,$B909,$A$2:$A909,$A909,$T$2:$T909,1)=1,1,0),0)</f>
        <v>0</v>
      </c>
      <c r="V909" s="29" t="str">
        <f aca="false">IF(AND($A909="",$B909="",$G909=""),"",IF(NOT(ISNUMBER($A909)),"Date manquante ou non reconnue",IF($B909="","Technicien manquant",IF(COUNTIF(Production!$A$7:$A$21,$B909)=0,"Technicien absent de la liste (onglet Production)",IF($G909="","Code BPU manquant (colonne G)",IF($O909="?","Code BPU inconnu (onglet Prestations)",IF($P909="?","Catégorie inconnue (onglet Règles)",IF(AND($E909&lt;&gt;"",NOT(ISNUMBER($E909))),"Quantité non reconnue",IF(AND($P909="au prix",NOT(ISNUMBER($Q909))),"Prix sur devis à saisir (colonne I)",IF($S909="","Règle à compléter (onglet Règles)",""))))))))))</f>
        <v/>
      </c>
    </row>
    <row r="910" customFormat="false" ht="15" hidden="false" customHeight="false" outlineLevel="0" collapsed="false">
      <c r="A910" s="23"/>
      <c r="I910" s="24"/>
      <c r="J910" s="24"/>
      <c r="N910" s="25"/>
      <c r="O910" s="26" t="str">
        <f aca="false">IF($G910="","",IFERROR(INDEX(Prestations!$F$5:$F$256,MATCH($G910,Prestations!$B$5:$B$256,0)),"?"))</f>
        <v/>
      </c>
      <c r="P910" s="26" t="str">
        <f aca="false">IF($O910="","",IF($O910="?","?",IFERROR(INDEX(Règles!$C$5:$C$17,MATCH($O910,Règles!$A$5:$A$17,0)),"?")))</f>
        <v/>
      </c>
      <c r="Q910" s="27" t="str">
        <f aca="false">IF($G910="","",IF(ISNUMBER($I910),$I910,IFERROR(IF(ISNUMBER(INDEX(Prestations!$E$5:$E$256,MATCH($G910,Prestations!$B$5:$B$256,0))),INDEX(Prestations!$E$5:$E$256,MATCH($G910,Prestations!$B$5:$B$256,0)),""),"")))</f>
        <v/>
      </c>
      <c r="R910" s="27" t="str">
        <f aca="false">IFERROR(IF(ISNUMBER($Q910),$Q910*IF($E910="",1,$E910),""),"")</f>
        <v/>
      </c>
      <c r="S910" s="28" t="str">
        <f aca="false">IFERROR(IF($P910="au nombre",IF(N(INDEX(Règles!$D$5:$D$17,MATCH($O910,Règles!$A$5:$A$17,0)))&gt;0,IF($E910="",1,$E910)/INDEX(Règles!$D$5:$D$17,MATCH($O910,Règles!$A$5:$A$17,0)),""),IF($P910="au prix",IF(AND(ISNUMBER($R910),N(INDEX(Règles!$E$5:$E$17,MATCH($O910,Règles!$A$5:$A$17,0)))&gt;0),$R910/INDEX(Règles!$E$5:$E$17,MATCH($O910,Règles!$A$5:$A$17,0)),""),IF(OR($P910="ne compte pas",$P910="absence"),0,""))),"")</f>
        <v/>
      </c>
      <c r="T910" s="26" t="n">
        <f aca="false">IF(AND(ISNUMBER($A910),$B910&lt;&gt;"",$G910&lt;&gt;"",$P910&lt;&gt;"absence"),1,0)</f>
        <v>0</v>
      </c>
      <c r="U910" s="26" t="n">
        <f aca="false">IF($T910=1,IF(COUNTIFS($B$2:$B910,$B910,$A$2:$A910,$A910,$T$2:$T910,1)=1,1,0),0)</f>
        <v>0</v>
      </c>
      <c r="V910" s="29" t="str">
        <f aca="false">IF(AND($A910="",$B910="",$G910=""),"",IF(NOT(ISNUMBER($A910)),"Date manquante ou non reconnue",IF($B910="","Technicien manquant",IF(COUNTIF(Production!$A$7:$A$21,$B910)=0,"Technicien absent de la liste (onglet Production)",IF($G910="","Code BPU manquant (colonne G)",IF($O910="?","Code BPU inconnu (onglet Prestations)",IF($P910="?","Catégorie inconnue (onglet Règles)",IF(AND($E910&lt;&gt;"",NOT(ISNUMBER($E910))),"Quantité non reconnue",IF(AND($P910="au prix",NOT(ISNUMBER($Q910))),"Prix sur devis à saisir (colonne I)",IF($S910="","Règle à compléter (onglet Règles)",""))))))))))</f>
        <v/>
      </c>
    </row>
    <row r="911" customFormat="false" ht="15" hidden="false" customHeight="false" outlineLevel="0" collapsed="false">
      <c r="A911" s="23"/>
      <c r="I911" s="24"/>
      <c r="J911" s="24"/>
      <c r="N911" s="25"/>
      <c r="O911" s="26" t="str">
        <f aca="false">IF($G911="","",IFERROR(INDEX(Prestations!$F$5:$F$256,MATCH($G911,Prestations!$B$5:$B$256,0)),"?"))</f>
        <v/>
      </c>
      <c r="P911" s="26" t="str">
        <f aca="false">IF($O911="","",IF($O911="?","?",IFERROR(INDEX(Règles!$C$5:$C$17,MATCH($O911,Règles!$A$5:$A$17,0)),"?")))</f>
        <v/>
      </c>
      <c r="Q911" s="27" t="str">
        <f aca="false">IF($G911="","",IF(ISNUMBER($I911),$I911,IFERROR(IF(ISNUMBER(INDEX(Prestations!$E$5:$E$256,MATCH($G911,Prestations!$B$5:$B$256,0))),INDEX(Prestations!$E$5:$E$256,MATCH($G911,Prestations!$B$5:$B$256,0)),""),"")))</f>
        <v/>
      </c>
      <c r="R911" s="27" t="str">
        <f aca="false">IFERROR(IF(ISNUMBER($Q911),$Q911*IF($E911="",1,$E911),""),"")</f>
        <v/>
      </c>
      <c r="S911" s="28" t="str">
        <f aca="false">IFERROR(IF($P911="au nombre",IF(N(INDEX(Règles!$D$5:$D$17,MATCH($O911,Règles!$A$5:$A$17,0)))&gt;0,IF($E911="",1,$E911)/INDEX(Règles!$D$5:$D$17,MATCH($O911,Règles!$A$5:$A$17,0)),""),IF($P911="au prix",IF(AND(ISNUMBER($R911),N(INDEX(Règles!$E$5:$E$17,MATCH($O911,Règles!$A$5:$A$17,0)))&gt;0),$R911/INDEX(Règles!$E$5:$E$17,MATCH($O911,Règles!$A$5:$A$17,0)),""),IF(OR($P911="ne compte pas",$P911="absence"),0,""))),"")</f>
        <v/>
      </c>
      <c r="T911" s="26" t="n">
        <f aca="false">IF(AND(ISNUMBER($A911),$B911&lt;&gt;"",$G911&lt;&gt;"",$P911&lt;&gt;"absence"),1,0)</f>
        <v>0</v>
      </c>
      <c r="U911" s="26" t="n">
        <f aca="false">IF($T911=1,IF(COUNTIFS($B$2:$B911,$B911,$A$2:$A911,$A911,$T$2:$T911,1)=1,1,0),0)</f>
        <v>0</v>
      </c>
      <c r="V911" s="29" t="str">
        <f aca="false">IF(AND($A911="",$B911="",$G911=""),"",IF(NOT(ISNUMBER($A911)),"Date manquante ou non reconnue",IF($B911="","Technicien manquant",IF(COUNTIF(Production!$A$7:$A$21,$B911)=0,"Technicien absent de la liste (onglet Production)",IF($G911="","Code BPU manquant (colonne G)",IF($O911="?","Code BPU inconnu (onglet Prestations)",IF($P911="?","Catégorie inconnue (onglet Règles)",IF(AND($E911&lt;&gt;"",NOT(ISNUMBER($E911))),"Quantité non reconnue",IF(AND($P911="au prix",NOT(ISNUMBER($Q911))),"Prix sur devis à saisir (colonne I)",IF($S911="","Règle à compléter (onglet Règles)",""))))))))))</f>
        <v/>
      </c>
    </row>
    <row r="912" customFormat="false" ht="15" hidden="false" customHeight="false" outlineLevel="0" collapsed="false">
      <c r="A912" s="23"/>
      <c r="I912" s="24"/>
      <c r="J912" s="24"/>
      <c r="N912" s="25"/>
      <c r="O912" s="26" t="str">
        <f aca="false">IF($G912="","",IFERROR(INDEX(Prestations!$F$5:$F$256,MATCH($G912,Prestations!$B$5:$B$256,0)),"?"))</f>
        <v/>
      </c>
      <c r="P912" s="26" t="str">
        <f aca="false">IF($O912="","",IF($O912="?","?",IFERROR(INDEX(Règles!$C$5:$C$17,MATCH($O912,Règles!$A$5:$A$17,0)),"?")))</f>
        <v/>
      </c>
      <c r="Q912" s="27" t="str">
        <f aca="false">IF($G912="","",IF(ISNUMBER($I912),$I912,IFERROR(IF(ISNUMBER(INDEX(Prestations!$E$5:$E$256,MATCH($G912,Prestations!$B$5:$B$256,0))),INDEX(Prestations!$E$5:$E$256,MATCH($G912,Prestations!$B$5:$B$256,0)),""),"")))</f>
        <v/>
      </c>
      <c r="R912" s="27" t="str">
        <f aca="false">IFERROR(IF(ISNUMBER($Q912),$Q912*IF($E912="",1,$E912),""),"")</f>
        <v/>
      </c>
      <c r="S912" s="28" t="str">
        <f aca="false">IFERROR(IF($P912="au nombre",IF(N(INDEX(Règles!$D$5:$D$17,MATCH($O912,Règles!$A$5:$A$17,0)))&gt;0,IF($E912="",1,$E912)/INDEX(Règles!$D$5:$D$17,MATCH($O912,Règles!$A$5:$A$17,0)),""),IF($P912="au prix",IF(AND(ISNUMBER($R912),N(INDEX(Règles!$E$5:$E$17,MATCH($O912,Règles!$A$5:$A$17,0)))&gt;0),$R912/INDEX(Règles!$E$5:$E$17,MATCH($O912,Règles!$A$5:$A$17,0)),""),IF(OR($P912="ne compte pas",$P912="absence"),0,""))),"")</f>
        <v/>
      </c>
      <c r="T912" s="26" t="n">
        <f aca="false">IF(AND(ISNUMBER($A912),$B912&lt;&gt;"",$G912&lt;&gt;"",$P912&lt;&gt;"absence"),1,0)</f>
        <v>0</v>
      </c>
      <c r="U912" s="26" t="n">
        <f aca="false">IF($T912=1,IF(COUNTIFS($B$2:$B912,$B912,$A$2:$A912,$A912,$T$2:$T912,1)=1,1,0),0)</f>
        <v>0</v>
      </c>
      <c r="V912" s="29" t="str">
        <f aca="false">IF(AND($A912="",$B912="",$G912=""),"",IF(NOT(ISNUMBER($A912)),"Date manquante ou non reconnue",IF($B912="","Technicien manquant",IF(COUNTIF(Production!$A$7:$A$21,$B912)=0,"Technicien absent de la liste (onglet Production)",IF($G912="","Code BPU manquant (colonne G)",IF($O912="?","Code BPU inconnu (onglet Prestations)",IF($P912="?","Catégorie inconnue (onglet Règles)",IF(AND($E912&lt;&gt;"",NOT(ISNUMBER($E912))),"Quantité non reconnue",IF(AND($P912="au prix",NOT(ISNUMBER($Q912))),"Prix sur devis à saisir (colonne I)",IF($S912="","Règle à compléter (onglet Règles)",""))))))))))</f>
        <v/>
      </c>
    </row>
    <row r="913" customFormat="false" ht="15" hidden="false" customHeight="false" outlineLevel="0" collapsed="false">
      <c r="A913" s="23"/>
      <c r="I913" s="24"/>
      <c r="J913" s="24"/>
      <c r="N913" s="25"/>
      <c r="O913" s="26" t="str">
        <f aca="false">IF($G913="","",IFERROR(INDEX(Prestations!$F$5:$F$256,MATCH($G913,Prestations!$B$5:$B$256,0)),"?"))</f>
        <v/>
      </c>
      <c r="P913" s="26" t="str">
        <f aca="false">IF($O913="","",IF($O913="?","?",IFERROR(INDEX(Règles!$C$5:$C$17,MATCH($O913,Règles!$A$5:$A$17,0)),"?")))</f>
        <v/>
      </c>
      <c r="Q913" s="27" t="str">
        <f aca="false">IF($G913="","",IF(ISNUMBER($I913),$I913,IFERROR(IF(ISNUMBER(INDEX(Prestations!$E$5:$E$256,MATCH($G913,Prestations!$B$5:$B$256,0))),INDEX(Prestations!$E$5:$E$256,MATCH($G913,Prestations!$B$5:$B$256,0)),""),"")))</f>
        <v/>
      </c>
      <c r="R913" s="27" t="str">
        <f aca="false">IFERROR(IF(ISNUMBER($Q913),$Q913*IF($E913="",1,$E913),""),"")</f>
        <v/>
      </c>
      <c r="S913" s="28" t="str">
        <f aca="false">IFERROR(IF($P913="au nombre",IF(N(INDEX(Règles!$D$5:$D$17,MATCH($O913,Règles!$A$5:$A$17,0)))&gt;0,IF($E913="",1,$E913)/INDEX(Règles!$D$5:$D$17,MATCH($O913,Règles!$A$5:$A$17,0)),""),IF($P913="au prix",IF(AND(ISNUMBER($R913),N(INDEX(Règles!$E$5:$E$17,MATCH($O913,Règles!$A$5:$A$17,0)))&gt;0),$R913/INDEX(Règles!$E$5:$E$17,MATCH($O913,Règles!$A$5:$A$17,0)),""),IF(OR($P913="ne compte pas",$P913="absence"),0,""))),"")</f>
        <v/>
      </c>
      <c r="T913" s="26" t="n">
        <f aca="false">IF(AND(ISNUMBER($A913),$B913&lt;&gt;"",$G913&lt;&gt;"",$P913&lt;&gt;"absence"),1,0)</f>
        <v>0</v>
      </c>
      <c r="U913" s="26" t="n">
        <f aca="false">IF($T913=1,IF(COUNTIFS($B$2:$B913,$B913,$A$2:$A913,$A913,$T$2:$T913,1)=1,1,0),0)</f>
        <v>0</v>
      </c>
      <c r="V913" s="29" t="str">
        <f aca="false">IF(AND($A913="",$B913="",$G913=""),"",IF(NOT(ISNUMBER($A913)),"Date manquante ou non reconnue",IF($B913="","Technicien manquant",IF(COUNTIF(Production!$A$7:$A$21,$B913)=0,"Technicien absent de la liste (onglet Production)",IF($G913="","Code BPU manquant (colonne G)",IF($O913="?","Code BPU inconnu (onglet Prestations)",IF($P913="?","Catégorie inconnue (onglet Règles)",IF(AND($E913&lt;&gt;"",NOT(ISNUMBER($E913))),"Quantité non reconnue",IF(AND($P913="au prix",NOT(ISNUMBER($Q913))),"Prix sur devis à saisir (colonne I)",IF($S913="","Règle à compléter (onglet Règles)",""))))))))))</f>
        <v/>
      </c>
    </row>
    <row r="914" customFormat="false" ht="15" hidden="false" customHeight="false" outlineLevel="0" collapsed="false">
      <c r="A914" s="23"/>
      <c r="I914" s="24"/>
      <c r="J914" s="24"/>
      <c r="N914" s="25"/>
      <c r="O914" s="26" t="str">
        <f aca="false">IF($G914="","",IFERROR(INDEX(Prestations!$F$5:$F$256,MATCH($G914,Prestations!$B$5:$B$256,0)),"?"))</f>
        <v/>
      </c>
      <c r="P914" s="26" t="str">
        <f aca="false">IF($O914="","",IF($O914="?","?",IFERROR(INDEX(Règles!$C$5:$C$17,MATCH($O914,Règles!$A$5:$A$17,0)),"?")))</f>
        <v/>
      </c>
      <c r="Q914" s="27" t="str">
        <f aca="false">IF($G914="","",IF(ISNUMBER($I914),$I914,IFERROR(IF(ISNUMBER(INDEX(Prestations!$E$5:$E$256,MATCH($G914,Prestations!$B$5:$B$256,0))),INDEX(Prestations!$E$5:$E$256,MATCH($G914,Prestations!$B$5:$B$256,0)),""),"")))</f>
        <v/>
      </c>
      <c r="R914" s="27" t="str">
        <f aca="false">IFERROR(IF(ISNUMBER($Q914),$Q914*IF($E914="",1,$E914),""),"")</f>
        <v/>
      </c>
      <c r="S914" s="28" t="str">
        <f aca="false">IFERROR(IF($P914="au nombre",IF(N(INDEX(Règles!$D$5:$D$17,MATCH($O914,Règles!$A$5:$A$17,0)))&gt;0,IF($E914="",1,$E914)/INDEX(Règles!$D$5:$D$17,MATCH($O914,Règles!$A$5:$A$17,0)),""),IF($P914="au prix",IF(AND(ISNUMBER($R914),N(INDEX(Règles!$E$5:$E$17,MATCH($O914,Règles!$A$5:$A$17,0)))&gt;0),$R914/INDEX(Règles!$E$5:$E$17,MATCH($O914,Règles!$A$5:$A$17,0)),""),IF(OR($P914="ne compte pas",$P914="absence"),0,""))),"")</f>
        <v/>
      </c>
      <c r="T914" s="26" t="n">
        <f aca="false">IF(AND(ISNUMBER($A914),$B914&lt;&gt;"",$G914&lt;&gt;"",$P914&lt;&gt;"absence"),1,0)</f>
        <v>0</v>
      </c>
      <c r="U914" s="26" t="n">
        <f aca="false">IF($T914=1,IF(COUNTIFS($B$2:$B914,$B914,$A$2:$A914,$A914,$T$2:$T914,1)=1,1,0),0)</f>
        <v>0</v>
      </c>
      <c r="V914" s="29" t="str">
        <f aca="false">IF(AND($A914="",$B914="",$G914=""),"",IF(NOT(ISNUMBER($A914)),"Date manquante ou non reconnue",IF($B914="","Technicien manquant",IF(COUNTIF(Production!$A$7:$A$21,$B914)=0,"Technicien absent de la liste (onglet Production)",IF($G914="","Code BPU manquant (colonne G)",IF($O914="?","Code BPU inconnu (onglet Prestations)",IF($P914="?","Catégorie inconnue (onglet Règles)",IF(AND($E914&lt;&gt;"",NOT(ISNUMBER($E914))),"Quantité non reconnue",IF(AND($P914="au prix",NOT(ISNUMBER($Q914))),"Prix sur devis à saisir (colonne I)",IF($S914="","Règle à compléter (onglet Règles)",""))))))))))</f>
        <v/>
      </c>
    </row>
    <row r="915" customFormat="false" ht="15" hidden="false" customHeight="false" outlineLevel="0" collapsed="false">
      <c r="A915" s="23"/>
      <c r="I915" s="24"/>
      <c r="J915" s="24"/>
      <c r="N915" s="25"/>
      <c r="O915" s="26" t="str">
        <f aca="false">IF($G915="","",IFERROR(INDEX(Prestations!$F$5:$F$256,MATCH($G915,Prestations!$B$5:$B$256,0)),"?"))</f>
        <v/>
      </c>
      <c r="P915" s="26" t="str">
        <f aca="false">IF($O915="","",IF($O915="?","?",IFERROR(INDEX(Règles!$C$5:$C$17,MATCH($O915,Règles!$A$5:$A$17,0)),"?")))</f>
        <v/>
      </c>
      <c r="Q915" s="27" t="str">
        <f aca="false">IF($G915="","",IF(ISNUMBER($I915),$I915,IFERROR(IF(ISNUMBER(INDEX(Prestations!$E$5:$E$256,MATCH($G915,Prestations!$B$5:$B$256,0))),INDEX(Prestations!$E$5:$E$256,MATCH($G915,Prestations!$B$5:$B$256,0)),""),"")))</f>
        <v/>
      </c>
      <c r="R915" s="27" t="str">
        <f aca="false">IFERROR(IF(ISNUMBER($Q915),$Q915*IF($E915="",1,$E915),""),"")</f>
        <v/>
      </c>
      <c r="S915" s="28" t="str">
        <f aca="false">IFERROR(IF($P915="au nombre",IF(N(INDEX(Règles!$D$5:$D$17,MATCH($O915,Règles!$A$5:$A$17,0)))&gt;0,IF($E915="",1,$E915)/INDEX(Règles!$D$5:$D$17,MATCH($O915,Règles!$A$5:$A$17,0)),""),IF($P915="au prix",IF(AND(ISNUMBER($R915),N(INDEX(Règles!$E$5:$E$17,MATCH($O915,Règles!$A$5:$A$17,0)))&gt;0),$R915/INDEX(Règles!$E$5:$E$17,MATCH($O915,Règles!$A$5:$A$17,0)),""),IF(OR($P915="ne compte pas",$P915="absence"),0,""))),"")</f>
        <v/>
      </c>
      <c r="T915" s="26" t="n">
        <f aca="false">IF(AND(ISNUMBER($A915),$B915&lt;&gt;"",$G915&lt;&gt;"",$P915&lt;&gt;"absence"),1,0)</f>
        <v>0</v>
      </c>
      <c r="U915" s="26" t="n">
        <f aca="false">IF($T915=1,IF(COUNTIFS($B$2:$B915,$B915,$A$2:$A915,$A915,$T$2:$T915,1)=1,1,0),0)</f>
        <v>0</v>
      </c>
      <c r="V915" s="29" t="str">
        <f aca="false">IF(AND($A915="",$B915="",$G915=""),"",IF(NOT(ISNUMBER($A915)),"Date manquante ou non reconnue",IF($B915="","Technicien manquant",IF(COUNTIF(Production!$A$7:$A$21,$B915)=0,"Technicien absent de la liste (onglet Production)",IF($G915="","Code BPU manquant (colonne G)",IF($O915="?","Code BPU inconnu (onglet Prestations)",IF($P915="?","Catégorie inconnue (onglet Règles)",IF(AND($E915&lt;&gt;"",NOT(ISNUMBER($E915))),"Quantité non reconnue",IF(AND($P915="au prix",NOT(ISNUMBER($Q915))),"Prix sur devis à saisir (colonne I)",IF($S915="","Règle à compléter (onglet Règles)",""))))))))))</f>
        <v/>
      </c>
    </row>
    <row r="916" customFormat="false" ht="15" hidden="false" customHeight="false" outlineLevel="0" collapsed="false">
      <c r="A916" s="23"/>
      <c r="I916" s="24"/>
      <c r="J916" s="24"/>
      <c r="N916" s="25"/>
      <c r="O916" s="26" t="str">
        <f aca="false">IF($G916="","",IFERROR(INDEX(Prestations!$F$5:$F$256,MATCH($G916,Prestations!$B$5:$B$256,0)),"?"))</f>
        <v/>
      </c>
      <c r="P916" s="26" t="str">
        <f aca="false">IF($O916="","",IF($O916="?","?",IFERROR(INDEX(Règles!$C$5:$C$17,MATCH($O916,Règles!$A$5:$A$17,0)),"?")))</f>
        <v/>
      </c>
      <c r="Q916" s="27" t="str">
        <f aca="false">IF($G916="","",IF(ISNUMBER($I916),$I916,IFERROR(IF(ISNUMBER(INDEX(Prestations!$E$5:$E$256,MATCH($G916,Prestations!$B$5:$B$256,0))),INDEX(Prestations!$E$5:$E$256,MATCH($G916,Prestations!$B$5:$B$256,0)),""),"")))</f>
        <v/>
      </c>
      <c r="R916" s="27" t="str">
        <f aca="false">IFERROR(IF(ISNUMBER($Q916),$Q916*IF($E916="",1,$E916),""),"")</f>
        <v/>
      </c>
      <c r="S916" s="28" t="str">
        <f aca="false">IFERROR(IF($P916="au nombre",IF(N(INDEX(Règles!$D$5:$D$17,MATCH($O916,Règles!$A$5:$A$17,0)))&gt;0,IF($E916="",1,$E916)/INDEX(Règles!$D$5:$D$17,MATCH($O916,Règles!$A$5:$A$17,0)),""),IF($P916="au prix",IF(AND(ISNUMBER($R916),N(INDEX(Règles!$E$5:$E$17,MATCH($O916,Règles!$A$5:$A$17,0)))&gt;0),$R916/INDEX(Règles!$E$5:$E$17,MATCH($O916,Règles!$A$5:$A$17,0)),""),IF(OR($P916="ne compte pas",$P916="absence"),0,""))),"")</f>
        <v/>
      </c>
      <c r="T916" s="26" t="n">
        <f aca="false">IF(AND(ISNUMBER($A916),$B916&lt;&gt;"",$G916&lt;&gt;"",$P916&lt;&gt;"absence"),1,0)</f>
        <v>0</v>
      </c>
      <c r="U916" s="26" t="n">
        <f aca="false">IF($T916=1,IF(COUNTIFS($B$2:$B916,$B916,$A$2:$A916,$A916,$T$2:$T916,1)=1,1,0),0)</f>
        <v>0</v>
      </c>
      <c r="V916" s="29" t="str">
        <f aca="false">IF(AND($A916="",$B916="",$G916=""),"",IF(NOT(ISNUMBER($A916)),"Date manquante ou non reconnue",IF($B916="","Technicien manquant",IF(COUNTIF(Production!$A$7:$A$21,$B916)=0,"Technicien absent de la liste (onglet Production)",IF($G916="","Code BPU manquant (colonne G)",IF($O916="?","Code BPU inconnu (onglet Prestations)",IF($P916="?","Catégorie inconnue (onglet Règles)",IF(AND($E916&lt;&gt;"",NOT(ISNUMBER($E916))),"Quantité non reconnue",IF(AND($P916="au prix",NOT(ISNUMBER($Q916))),"Prix sur devis à saisir (colonne I)",IF($S916="","Règle à compléter (onglet Règles)",""))))))))))</f>
        <v/>
      </c>
    </row>
    <row r="917" customFormat="false" ht="15" hidden="false" customHeight="false" outlineLevel="0" collapsed="false">
      <c r="A917" s="23"/>
      <c r="I917" s="24"/>
      <c r="J917" s="24"/>
      <c r="N917" s="25"/>
      <c r="O917" s="26" t="str">
        <f aca="false">IF($G917="","",IFERROR(INDEX(Prestations!$F$5:$F$256,MATCH($G917,Prestations!$B$5:$B$256,0)),"?"))</f>
        <v/>
      </c>
      <c r="P917" s="26" t="str">
        <f aca="false">IF($O917="","",IF($O917="?","?",IFERROR(INDEX(Règles!$C$5:$C$17,MATCH($O917,Règles!$A$5:$A$17,0)),"?")))</f>
        <v/>
      </c>
      <c r="Q917" s="27" t="str">
        <f aca="false">IF($G917="","",IF(ISNUMBER($I917),$I917,IFERROR(IF(ISNUMBER(INDEX(Prestations!$E$5:$E$256,MATCH($G917,Prestations!$B$5:$B$256,0))),INDEX(Prestations!$E$5:$E$256,MATCH($G917,Prestations!$B$5:$B$256,0)),""),"")))</f>
        <v/>
      </c>
      <c r="R917" s="27" t="str">
        <f aca="false">IFERROR(IF(ISNUMBER($Q917),$Q917*IF($E917="",1,$E917),""),"")</f>
        <v/>
      </c>
      <c r="S917" s="28" t="str">
        <f aca="false">IFERROR(IF($P917="au nombre",IF(N(INDEX(Règles!$D$5:$D$17,MATCH($O917,Règles!$A$5:$A$17,0)))&gt;0,IF($E917="",1,$E917)/INDEX(Règles!$D$5:$D$17,MATCH($O917,Règles!$A$5:$A$17,0)),""),IF($P917="au prix",IF(AND(ISNUMBER($R917),N(INDEX(Règles!$E$5:$E$17,MATCH($O917,Règles!$A$5:$A$17,0)))&gt;0),$R917/INDEX(Règles!$E$5:$E$17,MATCH($O917,Règles!$A$5:$A$17,0)),""),IF(OR($P917="ne compte pas",$P917="absence"),0,""))),"")</f>
        <v/>
      </c>
      <c r="T917" s="26" t="n">
        <f aca="false">IF(AND(ISNUMBER($A917),$B917&lt;&gt;"",$G917&lt;&gt;"",$P917&lt;&gt;"absence"),1,0)</f>
        <v>0</v>
      </c>
      <c r="U917" s="26" t="n">
        <f aca="false">IF($T917=1,IF(COUNTIFS($B$2:$B917,$B917,$A$2:$A917,$A917,$T$2:$T917,1)=1,1,0),0)</f>
        <v>0</v>
      </c>
      <c r="V917" s="29" t="str">
        <f aca="false">IF(AND($A917="",$B917="",$G917=""),"",IF(NOT(ISNUMBER($A917)),"Date manquante ou non reconnue",IF($B917="","Technicien manquant",IF(COUNTIF(Production!$A$7:$A$21,$B917)=0,"Technicien absent de la liste (onglet Production)",IF($G917="","Code BPU manquant (colonne G)",IF($O917="?","Code BPU inconnu (onglet Prestations)",IF($P917="?","Catégorie inconnue (onglet Règles)",IF(AND($E917&lt;&gt;"",NOT(ISNUMBER($E917))),"Quantité non reconnue",IF(AND($P917="au prix",NOT(ISNUMBER($Q917))),"Prix sur devis à saisir (colonne I)",IF($S917="","Règle à compléter (onglet Règles)",""))))))))))</f>
        <v/>
      </c>
    </row>
    <row r="918" customFormat="false" ht="15" hidden="false" customHeight="false" outlineLevel="0" collapsed="false">
      <c r="A918" s="23"/>
      <c r="I918" s="24"/>
      <c r="J918" s="24"/>
      <c r="N918" s="25"/>
      <c r="O918" s="26" t="str">
        <f aca="false">IF($G918="","",IFERROR(INDEX(Prestations!$F$5:$F$256,MATCH($G918,Prestations!$B$5:$B$256,0)),"?"))</f>
        <v/>
      </c>
      <c r="P918" s="26" t="str">
        <f aca="false">IF($O918="","",IF($O918="?","?",IFERROR(INDEX(Règles!$C$5:$C$17,MATCH($O918,Règles!$A$5:$A$17,0)),"?")))</f>
        <v/>
      </c>
      <c r="Q918" s="27" t="str">
        <f aca="false">IF($G918="","",IF(ISNUMBER($I918),$I918,IFERROR(IF(ISNUMBER(INDEX(Prestations!$E$5:$E$256,MATCH($G918,Prestations!$B$5:$B$256,0))),INDEX(Prestations!$E$5:$E$256,MATCH($G918,Prestations!$B$5:$B$256,0)),""),"")))</f>
        <v/>
      </c>
      <c r="R918" s="27" t="str">
        <f aca="false">IFERROR(IF(ISNUMBER($Q918),$Q918*IF($E918="",1,$E918),""),"")</f>
        <v/>
      </c>
      <c r="S918" s="28" t="str">
        <f aca="false">IFERROR(IF($P918="au nombre",IF(N(INDEX(Règles!$D$5:$D$17,MATCH($O918,Règles!$A$5:$A$17,0)))&gt;0,IF($E918="",1,$E918)/INDEX(Règles!$D$5:$D$17,MATCH($O918,Règles!$A$5:$A$17,0)),""),IF($P918="au prix",IF(AND(ISNUMBER($R918),N(INDEX(Règles!$E$5:$E$17,MATCH($O918,Règles!$A$5:$A$17,0)))&gt;0),$R918/INDEX(Règles!$E$5:$E$17,MATCH($O918,Règles!$A$5:$A$17,0)),""),IF(OR($P918="ne compte pas",$P918="absence"),0,""))),"")</f>
        <v/>
      </c>
      <c r="T918" s="26" t="n">
        <f aca="false">IF(AND(ISNUMBER($A918),$B918&lt;&gt;"",$G918&lt;&gt;"",$P918&lt;&gt;"absence"),1,0)</f>
        <v>0</v>
      </c>
      <c r="U918" s="26" t="n">
        <f aca="false">IF($T918=1,IF(COUNTIFS($B$2:$B918,$B918,$A$2:$A918,$A918,$T$2:$T918,1)=1,1,0),0)</f>
        <v>0</v>
      </c>
      <c r="V918" s="29" t="str">
        <f aca="false">IF(AND($A918="",$B918="",$G918=""),"",IF(NOT(ISNUMBER($A918)),"Date manquante ou non reconnue",IF($B918="","Technicien manquant",IF(COUNTIF(Production!$A$7:$A$21,$B918)=0,"Technicien absent de la liste (onglet Production)",IF($G918="","Code BPU manquant (colonne G)",IF($O918="?","Code BPU inconnu (onglet Prestations)",IF($P918="?","Catégorie inconnue (onglet Règles)",IF(AND($E918&lt;&gt;"",NOT(ISNUMBER($E918))),"Quantité non reconnue",IF(AND($P918="au prix",NOT(ISNUMBER($Q918))),"Prix sur devis à saisir (colonne I)",IF($S918="","Règle à compléter (onglet Règles)",""))))))))))</f>
        <v/>
      </c>
    </row>
    <row r="919" customFormat="false" ht="15" hidden="false" customHeight="false" outlineLevel="0" collapsed="false">
      <c r="A919" s="23"/>
      <c r="I919" s="24"/>
      <c r="J919" s="24"/>
      <c r="N919" s="25"/>
      <c r="O919" s="26" t="str">
        <f aca="false">IF($G919="","",IFERROR(INDEX(Prestations!$F$5:$F$256,MATCH($G919,Prestations!$B$5:$B$256,0)),"?"))</f>
        <v/>
      </c>
      <c r="P919" s="26" t="str">
        <f aca="false">IF($O919="","",IF($O919="?","?",IFERROR(INDEX(Règles!$C$5:$C$17,MATCH($O919,Règles!$A$5:$A$17,0)),"?")))</f>
        <v/>
      </c>
      <c r="Q919" s="27" t="str">
        <f aca="false">IF($G919="","",IF(ISNUMBER($I919),$I919,IFERROR(IF(ISNUMBER(INDEX(Prestations!$E$5:$E$256,MATCH($G919,Prestations!$B$5:$B$256,0))),INDEX(Prestations!$E$5:$E$256,MATCH($G919,Prestations!$B$5:$B$256,0)),""),"")))</f>
        <v/>
      </c>
      <c r="R919" s="27" t="str">
        <f aca="false">IFERROR(IF(ISNUMBER($Q919),$Q919*IF($E919="",1,$E919),""),"")</f>
        <v/>
      </c>
      <c r="S919" s="28" t="str">
        <f aca="false">IFERROR(IF($P919="au nombre",IF(N(INDEX(Règles!$D$5:$D$17,MATCH($O919,Règles!$A$5:$A$17,0)))&gt;0,IF($E919="",1,$E919)/INDEX(Règles!$D$5:$D$17,MATCH($O919,Règles!$A$5:$A$17,0)),""),IF($P919="au prix",IF(AND(ISNUMBER($R919),N(INDEX(Règles!$E$5:$E$17,MATCH($O919,Règles!$A$5:$A$17,0)))&gt;0),$R919/INDEX(Règles!$E$5:$E$17,MATCH($O919,Règles!$A$5:$A$17,0)),""),IF(OR($P919="ne compte pas",$P919="absence"),0,""))),"")</f>
        <v/>
      </c>
      <c r="T919" s="26" t="n">
        <f aca="false">IF(AND(ISNUMBER($A919),$B919&lt;&gt;"",$G919&lt;&gt;"",$P919&lt;&gt;"absence"),1,0)</f>
        <v>0</v>
      </c>
      <c r="U919" s="26" t="n">
        <f aca="false">IF($T919=1,IF(COUNTIFS($B$2:$B919,$B919,$A$2:$A919,$A919,$T$2:$T919,1)=1,1,0),0)</f>
        <v>0</v>
      </c>
      <c r="V919" s="29" t="str">
        <f aca="false">IF(AND($A919="",$B919="",$G919=""),"",IF(NOT(ISNUMBER($A919)),"Date manquante ou non reconnue",IF($B919="","Technicien manquant",IF(COUNTIF(Production!$A$7:$A$21,$B919)=0,"Technicien absent de la liste (onglet Production)",IF($G919="","Code BPU manquant (colonne G)",IF($O919="?","Code BPU inconnu (onglet Prestations)",IF($P919="?","Catégorie inconnue (onglet Règles)",IF(AND($E919&lt;&gt;"",NOT(ISNUMBER($E919))),"Quantité non reconnue",IF(AND($P919="au prix",NOT(ISNUMBER($Q919))),"Prix sur devis à saisir (colonne I)",IF($S919="","Règle à compléter (onglet Règles)",""))))))))))</f>
        <v/>
      </c>
    </row>
    <row r="920" customFormat="false" ht="15" hidden="false" customHeight="false" outlineLevel="0" collapsed="false">
      <c r="A920" s="23"/>
      <c r="I920" s="24"/>
      <c r="J920" s="24"/>
      <c r="N920" s="25"/>
      <c r="O920" s="26" t="str">
        <f aca="false">IF($G920="","",IFERROR(INDEX(Prestations!$F$5:$F$256,MATCH($G920,Prestations!$B$5:$B$256,0)),"?"))</f>
        <v/>
      </c>
      <c r="P920" s="26" t="str">
        <f aca="false">IF($O920="","",IF($O920="?","?",IFERROR(INDEX(Règles!$C$5:$C$17,MATCH($O920,Règles!$A$5:$A$17,0)),"?")))</f>
        <v/>
      </c>
      <c r="Q920" s="27" t="str">
        <f aca="false">IF($G920="","",IF(ISNUMBER($I920),$I920,IFERROR(IF(ISNUMBER(INDEX(Prestations!$E$5:$E$256,MATCH($G920,Prestations!$B$5:$B$256,0))),INDEX(Prestations!$E$5:$E$256,MATCH($G920,Prestations!$B$5:$B$256,0)),""),"")))</f>
        <v/>
      </c>
      <c r="R920" s="27" t="str">
        <f aca="false">IFERROR(IF(ISNUMBER($Q920),$Q920*IF($E920="",1,$E920),""),"")</f>
        <v/>
      </c>
      <c r="S920" s="28" t="str">
        <f aca="false">IFERROR(IF($P920="au nombre",IF(N(INDEX(Règles!$D$5:$D$17,MATCH($O920,Règles!$A$5:$A$17,0)))&gt;0,IF($E920="",1,$E920)/INDEX(Règles!$D$5:$D$17,MATCH($O920,Règles!$A$5:$A$17,0)),""),IF($P920="au prix",IF(AND(ISNUMBER($R920),N(INDEX(Règles!$E$5:$E$17,MATCH($O920,Règles!$A$5:$A$17,0)))&gt;0),$R920/INDEX(Règles!$E$5:$E$17,MATCH($O920,Règles!$A$5:$A$17,0)),""),IF(OR($P920="ne compte pas",$P920="absence"),0,""))),"")</f>
        <v/>
      </c>
      <c r="T920" s="26" t="n">
        <f aca="false">IF(AND(ISNUMBER($A920),$B920&lt;&gt;"",$G920&lt;&gt;"",$P920&lt;&gt;"absence"),1,0)</f>
        <v>0</v>
      </c>
      <c r="U920" s="26" t="n">
        <f aca="false">IF($T920=1,IF(COUNTIFS($B$2:$B920,$B920,$A$2:$A920,$A920,$T$2:$T920,1)=1,1,0),0)</f>
        <v>0</v>
      </c>
      <c r="V920" s="29" t="str">
        <f aca="false">IF(AND($A920="",$B920="",$G920=""),"",IF(NOT(ISNUMBER($A920)),"Date manquante ou non reconnue",IF($B920="","Technicien manquant",IF(COUNTIF(Production!$A$7:$A$21,$B920)=0,"Technicien absent de la liste (onglet Production)",IF($G920="","Code BPU manquant (colonne G)",IF($O920="?","Code BPU inconnu (onglet Prestations)",IF($P920="?","Catégorie inconnue (onglet Règles)",IF(AND($E920&lt;&gt;"",NOT(ISNUMBER($E920))),"Quantité non reconnue",IF(AND($P920="au prix",NOT(ISNUMBER($Q920))),"Prix sur devis à saisir (colonne I)",IF($S920="","Règle à compléter (onglet Règles)",""))))))))))</f>
        <v/>
      </c>
    </row>
    <row r="921" customFormat="false" ht="15" hidden="false" customHeight="false" outlineLevel="0" collapsed="false">
      <c r="A921" s="23"/>
      <c r="I921" s="24"/>
      <c r="J921" s="24"/>
      <c r="N921" s="25"/>
      <c r="O921" s="26" t="str">
        <f aca="false">IF($G921="","",IFERROR(INDEX(Prestations!$F$5:$F$256,MATCH($G921,Prestations!$B$5:$B$256,0)),"?"))</f>
        <v/>
      </c>
      <c r="P921" s="26" t="str">
        <f aca="false">IF($O921="","",IF($O921="?","?",IFERROR(INDEX(Règles!$C$5:$C$17,MATCH($O921,Règles!$A$5:$A$17,0)),"?")))</f>
        <v/>
      </c>
      <c r="Q921" s="27" t="str">
        <f aca="false">IF($G921="","",IF(ISNUMBER($I921),$I921,IFERROR(IF(ISNUMBER(INDEX(Prestations!$E$5:$E$256,MATCH($G921,Prestations!$B$5:$B$256,0))),INDEX(Prestations!$E$5:$E$256,MATCH($G921,Prestations!$B$5:$B$256,0)),""),"")))</f>
        <v/>
      </c>
      <c r="R921" s="27" t="str">
        <f aca="false">IFERROR(IF(ISNUMBER($Q921),$Q921*IF($E921="",1,$E921),""),"")</f>
        <v/>
      </c>
      <c r="S921" s="28" t="str">
        <f aca="false">IFERROR(IF($P921="au nombre",IF(N(INDEX(Règles!$D$5:$D$17,MATCH($O921,Règles!$A$5:$A$17,0)))&gt;0,IF($E921="",1,$E921)/INDEX(Règles!$D$5:$D$17,MATCH($O921,Règles!$A$5:$A$17,0)),""),IF($P921="au prix",IF(AND(ISNUMBER($R921),N(INDEX(Règles!$E$5:$E$17,MATCH($O921,Règles!$A$5:$A$17,0)))&gt;0),$R921/INDEX(Règles!$E$5:$E$17,MATCH($O921,Règles!$A$5:$A$17,0)),""),IF(OR($P921="ne compte pas",$P921="absence"),0,""))),"")</f>
        <v/>
      </c>
      <c r="T921" s="26" t="n">
        <f aca="false">IF(AND(ISNUMBER($A921),$B921&lt;&gt;"",$G921&lt;&gt;"",$P921&lt;&gt;"absence"),1,0)</f>
        <v>0</v>
      </c>
      <c r="U921" s="26" t="n">
        <f aca="false">IF($T921=1,IF(COUNTIFS($B$2:$B921,$B921,$A$2:$A921,$A921,$T$2:$T921,1)=1,1,0),0)</f>
        <v>0</v>
      </c>
      <c r="V921" s="29" t="str">
        <f aca="false">IF(AND($A921="",$B921="",$G921=""),"",IF(NOT(ISNUMBER($A921)),"Date manquante ou non reconnue",IF($B921="","Technicien manquant",IF(COUNTIF(Production!$A$7:$A$21,$B921)=0,"Technicien absent de la liste (onglet Production)",IF($G921="","Code BPU manquant (colonne G)",IF($O921="?","Code BPU inconnu (onglet Prestations)",IF($P921="?","Catégorie inconnue (onglet Règles)",IF(AND($E921&lt;&gt;"",NOT(ISNUMBER($E921))),"Quantité non reconnue",IF(AND($P921="au prix",NOT(ISNUMBER($Q921))),"Prix sur devis à saisir (colonne I)",IF($S921="","Règle à compléter (onglet Règles)",""))))))))))</f>
        <v/>
      </c>
    </row>
    <row r="922" customFormat="false" ht="15" hidden="false" customHeight="false" outlineLevel="0" collapsed="false">
      <c r="A922" s="23"/>
      <c r="I922" s="24"/>
      <c r="J922" s="24"/>
      <c r="N922" s="25"/>
      <c r="O922" s="26" t="str">
        <f aca="false">IF($G922="","",IFERROR(INDEX(Prestations!$F$5:$F$256,MATCH($G922,Prestations!$B$5:$B$256,0)),"?"))</f>
        <v/>
      </c>
      <c r="P922" s="26" t="str">
        <f aca="false">IF($O922="","",IF($O922="?","?",IFERROR(INDEX(Règles!$C$5:$C$17,MATCH($O922,Règles!$A$5:$A$17,0)),"?")))</f>
        <v/>
      </c>
      <c r="Q922" s="27" t="str">
        <f aca="false">IF($G922="","",IF(ISNUMBER($I922),$I922,IFERROR(IF(ISNUMBER(INDEX(Prestations!$E$5:$E$256,MATCH($G922,Prestations!$B$5:$B$256,0))),INDEX(Prestations!$E$5:$E$256,MATCH($G922,Prestations!$B$5:$B$256,0)),""),"")))</f>
        <v/>
      </c>
      <c r="R922" s="27" t="str">
        <f aca="false">IFERROR(IF(ISNUMBER($Q922),$Q922*IF($E922="",1,$E922),""),"")</f>
        <v/>
      </c>
      <c r="S922" s="28" t="str">
        <f aca="false">IFERROR(IF($P922="au nombre",IF(N(INDEX(Règles!$D$5:$D$17,MATCH($O922,Règles!$A$5:$A$17,0)))&gt;0,IF($E922="",1,$E922)/INDEX(Règles!$D$5:$D$17,MATCH($O922,Règles!$A$5:$A$17,0)),""),IF($P922="au prix",IF(AND(ISNUMBER($R922),N(INDEX(Règles!$E$5:$E$17,MATCH($O922,Règles!$A$5:$A$17,0)))&gt;0),$R922/INDEX(Règles!$E$5:$E$17,MATCH($O922,Règles!$A$5:$A$17,0)),""),IF(OR($P922="ne compte pas",$P922="absence"),0,""))),"")</f>
        <v/>
      </c>
      <c r="T922" s="26" t="n">
        <f aca="false">IF(AND(ISNUMBER($A922),$B922&lt;&gt;"",$G922&lt;&gt;"",$P922&lt;&gt;"absence"),1,0)</f>
        <v>0</v>
      </c>
      <c r="U922" s="26" t="n">
        <f aca="false">IF($T922=1,IF(COUNTIFS($B$2:$B922,$B922,$A$2:$A922,$A922,$T$2:$T922,1)=1,1,0),0)</f>
        <v>0</v>
      </c>
      <c r="V922" s="29" t="str">
        <f aca="false">IF(AND($A922="",$B922="",$G922=""),"",IF(NOT(ISNUMBER($A922)),"Date manquante ou non reconnue",IF($B922="","Technicien manquant",IF(COUNTIF(Production!$A$7:$A$21,$B922)=0,"Technicien absent de la liste (onglet Production)",IF($G922="","Code BPU manquant (colonne G)",IF($O922="?","Code BPU inconnu (onglet Prestations)",IF($P922="?","Catégorie inconnue (onglet Règles)",IF(AND($E922&lt;&gt;"",NOT(ISNUMBER($E922))),"Quantité non reconnue",IF(AND($P922="au prix",NOT(ISNUMBER($Q922))),"Prix sur devis à saisir (colonne I)",IF($S922="","Règle à compléter (onglet Règles)",""))))))))))</f>
        <v/>
      </c>
    </row>
    <row r="923" customFormat="false" ht="15" hidden="false" customHeight="false" outlineLevel="0" collapsed="false">
      <c r="A923" s="23"/>
      <c r="I923" s="24"/>
      <c r="J923" s="24"/>
      <c r="N923" s="25"/>
      <c r="O923" s="26" t="str">
        <f aca="false">IF($G923="","",IFERROR(INDEX(Prestations!$F$5:$F$256,MATCH($G923,Prestations!$B$5:$B$256,0)),"?"))</f>
        <v/>
      </c>
      <c r="P923" s="26" t="str">
        <f aca="false">IF($O923="","",IF($O923="?","?",IFERROR(INDEX(Règles!$C$5:$C$17,MATCH($O923,Règles!$A$5:$A$17,0)),"?")))</f>
        <v/>
      </c>
      <c r="Q923" s="27" t="str">
        <f aca="false">IF($G923="","",IF(ISNUMBER($I923),$I923,IFERROR(IF(ISNUMBER(INDEX(Prestations!$E$5:$E$256,MATCH($G923,Prestations!$B$5:$B$256,0))),INDEX(Prestations!$E$5:$E$256,MATCH($G923,Prestations!$B$5:$B$256,0)),""),"")))</f>
        <v/>
      </c>
      <c r="R923" s="27" t="str">
        <f aca="false">IFERROR(IF(ISNUMBER($Q923),$Q923*IF($E923="",1,$E923),""),"")</f>
        <v/>
      </c>
      <c r="S923" s="28" t="str">
        <f aca="false">IFERROR(IF($P923="au nombre",IF(N(INDEX(Règles!$D$5:$D$17,MATCH($O923,Règles!$A$5:$A$17,0)))&gt;0,IF($E923="",1,$E923)/INDEX(Règles!$D$5:$D$17,MATCH($O923,Règles!$A$5:$A$17,0)),""),IF($P923="au prix",IF(AND(ISNUMBER($R923),N(INDEX(Règles!$E$5:$E$17,MATCH($O923,Règles!$A$5:$A$17,0)))&gt;0),$R923/INDEX(Règles!$E$5:$E$17,MATCH($O923,Règles!$A$5:$A$17,0)),""),IF(OR($P923="ne compte pas",$P923="absence"),0,""))),"")</f>
        <v/>
      </c>
      <c r="T923" s="26" t="n">
        <f aca="false">IF(AND(ISNUMBER($A923),$B923&lt;&gt;"",$G923&lt;&gt;"",$P923&lt;&gt;"absence"),1,0)</f>
        <v>0</v>
      </c>
      <c r="U923" s="26" t="n">
        <f aca="false">IF($T923=1,IF(COUNTIFS($B$2:$B923,$B923,$A$2:$A923,$A923,$T$2:$T923,1)=1,1,0),0)</f>
        <v>0</v>
      </c>
      <c r="V923" s="29" t="str">
        <f aca="false">IF(AND($A923="",$B923="",$G923=""),"",IF(NOT(ISNUMBER($A923)),"Date manquante ou non reconnue",IF($B923="","Technicien manquant",IF(COUNTIF(Production!$A$7:$A$21,$B923)=0,"Technicien absent de la liste (onglet Production)",IF($G923="","Code BPU manquant (colonne G)",IF($O923="?","Code BPU inconnu (onglet Prestations)",IF($P923="?","Catégorie inconnue (onglet Règles)",IF(AND($E923&lt;&gt;"",NOT(ISNUMBER($E923))),"Quantité non reconnue",IF(AND($P923="au prix",NOT(ISNUMBER($Q923))),"Prix sur devis à saisir (colonne I)",IF($S923="","Règle à compléter (onglet Règles)",""))))))))))</f>
        <v/>
      </c>
    </row>
    <row r="924" customFormat="false" ht="15" hidden="false" customHeight="false" outlineLevel="0" collapsed="false">
      <c r="A924" s="23"/>
      <c r="I924" s="24"/>
      <c r="J924" s="24"/>
      <c r="N924" s="25"/>
      <c r="O924" s="26" t="str">
        <f aca="false">IF($G924="","",IFERROR(INDEX(Prestations!$F$5:$F$256,MATCH($G924,Prestations!$B$5:$B$256,0)),"?"))</f>
        <v/>
      </c>
      <c r="P924" s="26" t="str">
        <f aca="false">IF($O924="","",IF($O924="?","?",IFERROR(INDEX(Règles!$C$5:$C$17,MATCH($O924,Règles!$A$5:$A$17,0)),"?")))</f>
        <v/>
      </c>
      <c r="Q924" s="27" t="str">
        <f aca="false">IF($G924="","",IF(ISNUMBER($I924),$I924,IFERROR(IF(ISNUMBER(INDEX(Prestations!$E$5:$E$256,MATCH($G924,Prestations!$B$5:$B$256,0))),INDEX(Prestations!$E$5:$E$256,MATCH($G924,Prestations!$B$5:$B$256,0)),""),"")))</f>
        <v/>
      </c>
      <c r="R924" s="27" t="str">
        <f aca="false">IFERROR(IF(ISNUMBER($Q924),$Q924*IF($E924="",1,$E924),""),"")</f>
        <v/>
      </c>
      <c r="S924" s="28" t="str">
        <f aca="false">IFERROR(IF($P924="au nombre",IF(N(INDEX(Règles!$D$5:$D$17,MATCH($O924,Règles!$A$5:$A$17,0)))&gt;0,IF($E924="",1,$E924)/INDEX(Règles!$D$5:$D$17,MATCH($O924,Règles!$A$5:$A$17,0)),""),IF($P924="au prix",IF(AND(ISNUMBER($R924),N(INDEX(Règles!$E$5:$E$17,MATCH($O924,Règles!$A$5:$A$17,0)))&gt;0),$R924/INDEX(Règles!$E$5:$E$17,MATCH($O924,Règles!$A$5:$A$17,0)),""),IF(OR($P924="ne compte pas",$P924="absence"),0,""))),"")</f>
        <v/>
      </c>
      <c r="T924" s="26" t="n">
        <f aca="false">IF(AND(ISNUMBER($A924),$B924&lt;&gt;"",$G924&lt;&gt;"",$P924&lt;&gt;"absence"),1,0)</f>
        <v>0</v>
      </c>
      <c r="U924" s="26" t="n">
        <f aca="false">IF($T924=1,IF(COUNTIFS($B$2:$B924,$B924,$A$2:$A924,$A924,$T$2:$T924,1)=1,1,0),0)</f>
        <v>0</v>
      </c>
      <c r="V924" s="29" t="str">
        <f aca="false">IF(AND($A924="",$B924="",$G924=""),"",IF(NOT(ISNUMBER($A924)),"Date manquante ou non reconnue",IF($B924="","Technicien manquant",IF(COUNTIF(Production!$A$7:$A$21,$B924)=0,"Technicien absent de la liste (onglet Production)",IF($G924="","Code BPU manquant (colonne G)",IF($O924="?","Code BPU inconnu (onglet Prestations)",IF($P924="?","Catégorie inconnue (onglet Règles)",IF(AND($E924&lt;&gt;"",NOT(ISNUMBER($E924))),"Quantité non reconnue",IF(AND($P924="au prix",NOT(ISNUMBER($Q924))),"Prix sur devis à saisir (colonne I)",IF($S924="","Règle à compléter (onglet Règles)",""))))))))))</f>
        <v/>
      </c>
    </row>
    <row r="925" customFormat="false" ht="15" hidden="false" customHeight="false" outlineLevel="0" collapsed="false">
      <c r="A925" s="23"/>
      <c r="I925" s="24"/>
      <c r="J925" s="24"/>
      <c r="N925" s="25"/>
      <c r="O925" s="26" t="str">
        <f aca="false">IF($G925="","",IFERROR(INDEX(Prestations!$F$5:$F$256,MATCH($G925,Prestations!$B$5:$B$256,0)),"?"))</f>
        <v/>
      </c>
      <c r="P925" s="26" t="str">
        <f aca="false">IF($O925="","",IF($O925="?","?",IFERROR(INDEX(Règles!$C$5:$C$17,MATCH($O925,Règles!$A$5:$A$17,0)),"?")))</f>
        <v/>
      </c>
      <c r="Q925" s="27" t="str">
        <f aca="false">IF($G925="","",IF(ISNUMBER($I925),$I925,IFERROR(IF(ISNUMBER(INDEX(Prestations!$E$5:$E$256,MATCH($G925,Prestations!$B$5:$B$256,0))),INDEX(Prestations!$E$5:$E$256,MATCH($G925,Prestations!$B$5:$B$256,0)),""),"")))</f>
        <v/>
      </c>
      <c r="R925" s="27" t="str">
        <f aca="false">IFERROR(IF(ISNUMBER($Q925),$Q925*IF($E925="",1,$E925),""),"")</f>
        <v/>
      </c>
      <c r="S925" s="28" t="str">
        <f aca="false">IFERROR(IF($P925="au nombre",IF(N(INDEX(Règles!$D$5:$D$17,MATCH($O925,Règles!$A$5:$A$17,0)))&gt;0,IF($E925="",1,$E925)/INDEX(Règles!$D$5:$D$17,MATCH($O925,Règles!$A$5:$A$17,0)),""),IF($P925="au prix",IF(AND(ISNUMBER($R925),N(INDEX(Règles!$E$5:$E$17,MATCH($O925,Règles!$A$5:$A$17,0)))&gt;0),$R925/INDEX(Règles!$E$5:$E$17,MATCH($O925,Règles!$A$5:$A$17,0)),""),IF(OR($P925="ne compte pas",$P925="absence"),0,""))),"")</f>
        <v/>
      </c>
      <c r="T925" s="26" t="n">
        <f aca="false">IF(AND(ISNUMBER($A925),$B925&lt;&gt;"",$G925&lt;&gt;"",$P925&lt;&gt;"absence"),1,0)</f>
        <v>0</v>
      </c>
      <c r="U925" s="26" t="n">
        <f aca="false">IF($T925=1,IF(COUNTIFS($B$2:$B925,$B925,$A$2:$A925,$A925,$T$2:$T925,1)=1,1,0),0)</f>
        <v>0</v>
      </c>
      <c r="V925" s="29" t="str">
        <f aca="false">IF(AND($A925="",$B925="",$G925=""),"",IF(NOT(ISNUMBER($A925)),"Date manquante ou non reconnue",IF($B925="","Technicien manquant",IF(COUNTIF(Production!$A$7:$A$21,$B925)=0,"Technicien absent de la liste (onglet Production)",IF($G925="","Code BPU manquant (colonne G)",IF($O925="?","Code BPU inconnu (onglet Prestations)",IF($P925="?","Catégorie inconnue (onglet Règles)",IF(AND($E925&lt;&gt;"",NOT(ISNUMBER($E925))),"Quantité non reconnue",IF(AND($P925="au prix",NOT(ISNUMBER($Q925))),"Prix sur devis à saisir (colonne I)",IF($S925="","Règle à compléter (onglet Règles)",""))))))))))</f>
        <v/>
      </c>
    </row>
    <row r="926" customFormat="false" ht="15" hidden="false" customHeight="false" outlineLevel="0" collapsed="false">
      <c r="A926" s="23"/>
      <c r="I926" s="24"/>
      <c r="J926" s="24"/>
      <c r="N926" s="25"/>
      <c r="O926" s="26" t="str">
        <f aca="false">IF($G926="","",IFERROR(INDEX(Prestations!$F$5:$F$256,MATCH($G926,Prestations!$B$5:$B$256,0)),"?"))</f>
        <v/>
      </c>
      <c r="P926" s="26" t="str">
        <f aca="false">IF($O926="","",IF($O926="?","?",IFERROR(INDEX(Règles!$C$5:$C$17,MATCH($O926,Règles!$A$5:$A$17,0)),"?")))</f>
        <v/>
      </c>
      <c r="Q926" s="27" t="str">
        <f aca="false">IF($G926="","",IF(ISNUMBER($I926),$I926,IFERROR(IF(ISNUMBER(INDEX(Prestations!$E$5:$E$256,MATCH($G926,Prestations!$B$5:$B$256,0))),INDEX(Prestations!$E$5:$E$256,MATCH($G926,Prestations!$B$5:$B$256,0)),""),"")))</f>
        <v/>
      </c>
      <c r="R926" s="27" t="str">
        <f aca="false">IFERROR(IF(ISNUMBER($Q926),$Q926*IF($E926="",1,$E926),""),"")</f>
        <v/>
      </c>
      <c r="S926" s="28" t="str">
        <f aca="false">IFERROR(IF($P926="au nombre",IF(N(INDEX(Règles!$D$5:$D$17,MATCH($O926,Règles!$A$5:$A$17,0)))&gt;0,IF($E926="",1,$E926)/INDEX(Règles!$D$5:$D$17,MATCH($O926,Règles!$A$5:$A$17,0)),""),IF($P926="au prix",IF(AND(ISNUMBER($R926),N(INDEX(Règles!$E$5:$E$17,MATCH($O926,Règles!$A$5:$A$17,0)))&gt;0),$R926/INDEX(Règles!$E$5:$E$17,MATCH($O926,Règles!$A$5:$A$17,0)),""),IF(OR($P926="ne compte pas",$P926="absence"),0,""))),"")</f>
        <v/>
      </c>
      <c r="T926" s="26" t="n">
        <f aca="false">IF(AND(ISNUMBER($A926),$B926&lt;&gt;"",$G926&lt;&gt;"",$P926&lt;&gt;"absence"),1,0)</f>
        <v>0</v>
      </c>
      <c r="U926" s="26" t="n">
        <f aca="false">IF($T926=1,IF(COUNTIFS($B$2:$B926,$B926,$A$2:$A926,$A926,$T$2:$T926,1)=1,1,0),0)</f>
        <v>0</v>
      </c>
      <c r="V926" s="29" t="str">
        <f aca="false">IF(AND($A926="",$B926="",$G926=""),"",IF(NOT(ISNUMBER($A926)),"Date manquante ou non reconnue",IF($B926="","Technicien manquant",IF(COUNTIF(Production!$A$7:$A$21,$B926)=0,"Technicien absent de la liste (onglet Production)",IF($G926="","Code BPU manquant (colonne G)",IF($O926="?","Code BPU inconnu (onglet Prestations)",IF($P926="?","Catégorie inconnue (onglet Règles)",IF(AND($E926&lt;&gt;"",NOT(ISNUMBER($E926))),"Quantité non reconnue",IF(AND($P926="au prix",NOT(ISNUMBER($Q926))),"Prix sur devis à saisir (colonne I)",IF($S926="","Règle à compléter (onglet Règles)",""))))))))))</f>
        <v/>
      </c>
    </row>
    <row r="927" customFormat="false" ht="15" hidden="false" customHeight="false" outlineLevel="0" collapsed="false">
      <c r="A927" s="23"/>
      <c r="I927" s="24"/>
      <c r="J927" s="24"/>
      <c r="N927" s="25"/>
      <c r="O927" s="26" t="str">
        <f aca="false">IF($G927="","",IFERROR(INDEX(Prestations!$F$5:$F$256,MATCH($G927,Prestations!$B$5:$B$256,0)),"?"))</f>
        <v/>
      </c>
      <c r="P927" s="26" t="str">
        <f aca="false">IF($O927="","",IF($O927="?","?",IFERROR(INDEX(Règles!$C$5:$C$17,MATCH($O927,Règles!$A$5:$A$17,0)),"?")))</f>
        <v/>
      </c>
      <c r="Q927" s="27" t="str">
        <f aca="false">IF($G927="","",IF(ISNUMBER($I927),$I927,IFERROR(IF(ISNUMBER(INDEX(Prestations!$E$5:$E$256,MATCH($G927,Prestations!$B$5:$B$256,0))),INDEX(Prestations!$E$5:$E$256,MATCH($G927,Prestations!$B$5:$B$256,0)),""),"")))</f>
        <v/>
      </c>
      <c r="R927" s="27" t="str">
        <f aca="false">IFERROR(IF(ISNUMBER($Q927),$Q927*IF($E927="",1,$E927),""),"")</f>
        <v/>
      </c>
      <c r="S927" s="28" t="str">
        <f aca="false">IFERROR(IF($P927="au nombre",IF(N(INDEX(Règles!$D$5:$D$17,MATCH($O927,Règles!$A$5:$A$17,0)))&gt;0,IF($E927="",1,$E927)/INDEX(Règles!$D$5:$D$17,MATCH($O927,Règles!$A$5:$A$17,0)),""),IF($P927="au prix",IF(AND(ISNUMBER($R927),N(INDEX(Règles!$E$5:$E$17,MATCH($O927,Règles!$A$5:$A$17,0)))&gt;0),$R927/INDEX(Règles!$E$5:$E$17,MATCH($O927,Règles!$A$5:$A$17,0)),""),IF(OR($P927="ne compte pas",$P927="absence"),0,""))),"")</f>
        <v/>
      </c>
      <c r="T927" s="26" t="n">
        <f aca="false">IF(AND(ISNUMBER($A927),$B927&lt;&gt;"",$G927&lt;&gt;"",$P927&lt;&gt;"absence"),1,0)</f>
        <v>0</v>
      </c>
      <c r="U927" s="26" t="n">
        <f aca="false">IF($T927=1,IF(COUNTIFS($B$2:$B927,$B927,$A$2:$A927,$A927,$T$2:$T927,1)=1,1,0),0)</f>
        <v>0</v>
      </c>
      <c r="V927" s="29" t="str">
        <f aca="false">IF(AND($A927="",$B927="",$G927=""),"",IF(NOT(ISNUMBER($A927)),"Date manquante ou non reconnue",IF($B927="","Technicien manquant",IF(COUNTIF(Production!$A$7:$A$21,$B927)=0,"Technicien absent de la liste (onglet Production)",IF($G927="","Code BPU manquant (colonne G)",IF($O927="?","Code BPU inconnu (onglet Prestations)",IF($P927="?","Catégorie inconnue (onglet Règles)",IF(AND($E927&lt;&gt;"",NOT(ISNUMBER($E927))),"Quantité non reconnue",IF(AND($P927="au prix",NOT(ISNUMBER($Q927))),"Prix sur devis à saisir (colonne I)",IF($S927="","Règle à compléter (onglet Règles)",""))))))))))</f>
        <v/>
      </c>
    </row>
    <row r="928" customFormat="false" ht="15" hidden="false" customHeight="false" outlineLevel="0" collapsed="false">
      <c r="A928" s="23"/>
      <c r="I928" s="24"/>
      <c r="J928" s="24"/>
      <c r="N928" s="25"/>
      <c r="O928" s="26" t="str">
        <f aca="false">IF($G928="","",IFERROR(INDEX(Prestations!$F$5:$F$256,MATCH($G928,Prestations!$B$5:$B$256,0)),"?"))</f>
        <v/>
      </c>
      <c r="P928" s="26" t="str">
        <f aca="false">IF($O928="","",IF($O928="?","?",IFERROR(INDEX(Règles!$C$5:$C$17,MATCH($O928,Règles!$A$5:$A$17,0)),"?")))</f>
        <v/>
      </c>
      <c r="Q928" s="27" t="str">
        <f aca="false">IF($G928="","",IF(ISNUMBER($I928),$I928,IFERROR(IF(ISNUMBER(INDEX(Prestations!$E$5:$E$256,MATCH($G928,Prestations!$B$5:$B$256,0))),INDEX(Prestations!$E$5:$E$256,MATCH($G928,Prestations!$B$5:$B$256,0)),""),"")))</f>
        <v/>
      </c>
      <c r="R928" s="27" t="str">
        <f aca="false">IFERROR(IF(ISNUMBER($Q928),$Q928*IF($E928="",1,$E928),""),"")</f>
        <v/>
      </c>
      <c r="S928" s="28" t="str">
        <f aca="false">IFERROR(IF($P928="au nombre",IF(N(INDEX(Règles!$D$5:$D$17,MATCH($O928,Règles!$A$5:$A$17,0)))&gt;0,IF($E928="",1,$E928)/INDEX(Règles!$D$5:$D$17,MATCH($O928,Règles!$A$5:$A$17,0)),""),IF($P928="au prix",IF(AND(ISNUMBER($R928),N(INDEX(Règles!$E$5:$E$17,MATCH($O928,Règles!$A$5:$A$17,0)))&gt;0),$R928/INDEX(Règles!$E$5:$E$17,MATCH($O928,Règles!$A$5:$A$17,0)),""),IF(OR($P928="ne compte pas",$P928="absence"),0,""))),"")</f>
        <v/>
      </c>
      <c r="T928" s="26" t="n">
        <f aca="false">IF(AND(ISNUMBER($A928),$B928&lt;&gt;"",$G928&lt;&gt;"",$P928&lt;&gt;"absence"),1,0)</f>
        <v>0</v>
      </c>
      <c r="U928" s="26" t="n">
        <f aca="false">IF($T928=1,IF(COUNTIFS($B$2:$B928,$B928,$A$2:$A928,$A928,$T$2:$T928,1)=1,1,0),0)</f>
        <v>0</v>
      </c>
      <c r="V928" s="29" t="str">
        <f aca="false">IF(AND($A928="",$B928="",$G928=""),"",IF(NOT(ISNUMBER($A928)),"Date manquante ou non reconnue",IF($B928="","Technicien manquant",IF(COUNTIF(Production!$A$7:$A$21,$B928)=0,"Technicien absent de la liste (onglet Production)",IF($G928="","Code BPU manquant (colonne G)",IF($O928="?","Code BPU inconnu (onglet Prestations)",IF($P928="?","Catégorie inconnue (onglet Règles)",IF(AND($E928&lt;&gt;"",NOT(ISNUMBER($E928))),"Quantité non reconnue",IF(AND($P928="au prix",NOT(ISNUMBER($Q928))),"Prix sur devis à saisir (colonne I)",IF($S928="","Règle à compléter (onglet Règles)",""))))))))))</f>
        <v/>
      </c>
    </row>
    <row r="929" customFormat="false" ht="15" hidden="false" customHeight="false" outlineLevel="0" collapsed="false">
      <c r="A929" s="23"/>
      <c r="I929" s="24"/>
      <c r="J929" s="24"/>
      <c r="N929" s="25"/>
      <c r="O929" s="26" t="str">
        <f aca="false">IF($G929="","",IFERROR(INDEX(Prestations!$F$5:$F$256,MATCH($G929,Prestations!$B$5:$B$256,0)),"?"))</f>
        <v/>
      </c>
      <c r="P929" s="26" t="str">
        <f aca="false">IF($O929="","",IF($O929="?","?",IFERROR(INDEX(Règles!$C$5:$C$17,MATCH($O929,Règles!$A$5:$A$17,0)),"?")))</f>
        <v/>
      </c>
      <c r="Q929" s="27" t="str">
        <f aca="false">IF($G929="","",IF(ISNUMBER($I929),$I929,IFERROR(IF(ISNUMBER(INDEX(Prestations!$E$5:$E$256,MATCH($G929,Prestations!$B$5:$B$256,0))),INDEX(Prestations!$E$5:$E$256,MATCH($G929,Prestations!$B$5:$B$256,0)),""),"")))</f>
        <v/>
      </c>
      <c r="R929" s="27" t="str">
        <f aca="false">IFERROR(IF(ISNUMBER($Q929),$Q929*IF($E929="",1,$E929),""),"")</f>
        <v/>
      </c>
      <c r="S929" s="28" t="str">
        <f aca="false">IFERROR(IF($P929="au nombre",IF(N(INDEX(Règles!$D$5:$D$17,MATCH($O929,Règles!$A$5:$A$17,0)))&gt;0,IF($E929="",1,$E929)/INDEX(Règles!$D$5:$D$17,MATCH($O929,Règles!$A$5:$A$17,0)),""),IF($P929="au prix",IF(AND(ISNUMBER($R929),N(INDEX(Règles!$E$5:$E$17,MATCH($O929,Règles!$A$5:$A$17,0)))&gt;0),$R929/INDEX(Règles!$E$5:$E$17,MATCH($O929,Règles!$A$5:$A$17,0)),""),IF(OR($P929="ne compte pas",$P929="absence"),0,""))),"")</f>
        <v/>
      </c>
      <c r="T929" s="26" t="n">
        <f aca="false">IF(AND(ISNUMBER($A929),$B929&lt;&gt;"",$G929&lt;&gt;"",$P929&lt;&gt;"absence"),1,0)</f>
        <v>0</v>
      </c>
      <c r="U929" s="26" t="n">
        <f aca="false">IF($T929=1,IF(COUNTIFS($B$2:$B929,$B929,$A$2:$A929,$A929,$T$2:$T929,1)=1,1,0),0)</f>
        <v>0</v>
      </c>
      <c r="V929" s="29" t="str">
        <f aca="false">IF(AND($A929="",$B929="",$G929=""),"",IF(NOT(ISNUMBER($A929)),"Date manquante ou non reconnue",IF($B929="","Technicien manquant",IF(COUNTIF(Production!$A$7:$A$21,$B929)=0,"Technicien absent de la liste (onglet Production)",IF($G929="","Code BPU manquant (colonne G)",IF($O929="?","Code BPU inconnu (onglet Prestations)",IF($P929="?","Catégorie inconnue (onglet Règles)",IF(AND($E929&lt;&gt;"",NOT(ISNUMBER($E929))),"Quantité non reconnue",IF(AND($P929="au prix",NOT(ISNUMBER($Q929))),"Prix sur devis à saisir (colonne I)",IF($S929="","Règle à compléter (onglet Règles)",""))))))))))</f>
        <v/>
      </c>
    </row>
    <row r="930" customFormat="false" ht="15" hidden="false" customHeight="false" outlineLevel="0" collapsed="false">
      <c r="A930" s="23"/>
      <c r="I930" s="24"/>
      <c r="J930" s="24"/>
      <c r="N930" s="25"/>
      <c r="O930" s="26" t="str">
        <f aca="false">IF($G930="","",IFERROR(INDEX(Prestations!$F$5:$F$256,MATCH($G930,Prestations!$B$5:$B$256,0)),"?"))</f>
        <v/>
      </c>
      <c r="P930" s="26" t="str">
        <f aca="false">IF($O930="","",IF($O930="?","?",IFERROR(INDEX(Règles!$C$5:$C$17,MATCH($O930,Règles!$A$5:$A$17,0)),"?")))</f>
        <v/>
      </c>
      <c r="Q930" s="27" t="str">
        <f aca="false">IF($G930="","",IF(ISNUMBER($I930),$I930,IFERROR(IF(ISNUMBER(INDEX(Prestations!$E$5:$E$256,MATCH($G930,Prestations!$B$5:$B$256,0))),INDEX(Prestations!$E$5:$E$256,MATCH($G930,Prestations!$B$5:$B$256,0)),""),"")))</f>
        <v/>
      </c>
      <c r="R930" s="27" t="str">
        <f aca="false">IFERROR(IF(ISNUMBER($Q930),$Q930*IF($E930="",1,$E930),""),"")</f>
        <v/>
      </c>
      <c r="S930" s="28" t="str">
        <f aca="false">IFERROR(IF($P930="au nombre",IF(N(INDEX(Règles!$D$5:$D$17,MATCH($O930,Règles!$A$5:$A$17,0)))&gt;0,IF($E930="",1,$E930)/INDEX(Règles!$D$5:$D$17,MATCH($O930,Règles!$A$5:$A$17,0)),""),IF($P930="au prix",IF(AND(ISNUMBER($R930),N(INDEX(Règles!$E$5:$E$17,MATCH($O930,Règles!$A$5:$A$17,0)))&gt;0),$R930/INDEX(Règles!$E$5:$E$17,MATCH($O930,Règles!$A$5:$A$17,0)),""),IF(OR($P930="ne compte pas",$P930="absence"),0,""))),"")</f>
        <v/>
      </c>
      <c r="T930" s="26" t="n">
        <f aca="false">IF(AND(ISNUMBER($A930),$B930&lt;&gt;"",$G930&lt;&gt;"",$P930&lt;&gt;"absence"),1,0)</f>
        <v>0</v>
      </c>
      <c r="U930" s="26" t="n">
        <f aca="false">IF($T930=1,IF(COUNTIFS($B$2:$B930,$B930,$A$2:$A930,$A930,$T$2:$T930,1)=1,1,0),0)</f>
        <v>0</v>
      </c>
      <c r="V930" s="29" t="str">
        <f aca="false">IF(AND($A930="",$B930="",$G930=""),"",IF(NOT(ISNUMBER($A930)),"Date manquante ou non reconnue",IF($B930="","Technicien manquant",IF(COUNTIF(Production!$A$7:$A$21,$B930)=0,"Technicien absent de la liste (onglet Production)",IF($G930="","Code BPU manquant (colonne G)",IF($O930="?","Code BPU inconnu (onglet Prestations)",IF($P930="?","Catégorie inconnue (onglet Règles)",IF(AND($E930&lt;&gt;"",NOT(ISNUMBER($E930))),"Quantité non reconnue",IF(AND($P930="au prix",NOT(ISNUMBER($Q930))),"Prix sur devis à saisir (colonne I)",IF($S930="","Règle à compléter (onglet Règles)",""))))))))))</f>
        <v/>
      </c>
    </row>
    <row r="931" customFormat="false" ht="15" hidden="false" customHeight="false" outlineLevel="0" collapsed="false">
      <c r="A931" s="23"/>
      <c r="I931" s="24"/>
      <c r="J931" s="24"/>
      <c r="N931" s="25"/>
      <c r="O931" s="26" t="str">
        <f aca="false">IF($G931="","",IFERROR(INDEX(Prestations!$F$5:$F$256,MATCH($G931,Prestations!$B$5:$B$256,0)),"?"))</f>
        <v/>
      </c>
      <c r="P931" s="26" t="str">
        <f aca="false">IF($O931="","",IF($O931="?","?",IFERROR(INDEX(Règles!$C$5:$C$17,MATCH($O931,Règles!$A$5:$A$17,0)),"?")))</f>
        <v/>
      </c>
      <c r="Q931" s="27" t="str">
        <f aca="false">IF($G931="","",IF(ISNUMBER($I931),$I931,IFERROR(IF(ISNUMBER(INDEX(Prestations!$E$5:$E$256,MATCH($G931,Prestations!$B$5:$B$256,0))),INDEX(Prestations!$E$5:$E$256,MATCH($G931,Prestations!$B$5:$B$256,0)),""),"")))</f>
        <v/>
      </c>
      <c r="R931" s="27" t="str">
        <f aca="false">IFERROR(IF(ISNUMBER($Q931),$Q931*IF($E931="",1,$E931),""),"")</f>
        <v/>
      </c>
      <c r="S931" s="28" t="str">
        <f aca="false">IFERROR(IF($P931="au nombre",IF(N(INDEX(Règles!$D$5:$D$17,MATCH($O931,Règles!$A$5:$A$17,0)))&gt;0,IF($E931="",1,$E931)/INDEX(Règles!$D$5:$D$17,MATCH($O931,Règles!$A$5:$A$17,0)),""),IF($P931="au prix",IF(AND(ISNUMBER($R931),N(INDEX(Règles!$E$5:$E$17,MATCH($O931,Règles!$A$5:$A$17,0)))&gt;0),$R931/INDEX(Règles!$E$5:$E$17,MATCH($O931,Règles!$A$5:$A$17,0)),""),IF(OR($P931="ne compte pas",$P931="absence"),0,""))),"")</f>
        <v/>
      </c>
      <c r="T931" s="26" t="n">
        <f aca="false">IF(AND(ISNUMBER($A931),$B931&lt;&gt;"",$G931&lt;&gt;"",$P931&lt;&gt;"absence"),1,0)</f>
        <v>0</v>
      </c>
      <c r="U931" s="26" t="n">
        <f aca="false">IF($T931=1,IF(COUNTIFS($B$2:$B931,$B931,$A$2:$A931,$A931,$T$2:$T931,1)=1,1,0),0)</f>
        <v>0</v>
      </c>
      <c r="V931" s="29" t="str">
        <f aca="false">IF(AND($A931="",$B931="",$G931=""),"",IF(NOT(ISNUMBER($A931)),"Date manquante ou non reconnue",IF($B931="","Technicien manquant",IF(COUNTIF(Production!$A$7:$A$21,$B931)=0,"Technicien absent de la liste (onglet Production)",IF($G931="","Code BPU manquant (colonne G)",IF($O931="?","Code BPU inconnu (onglet Prestations)",IF($P931="?","Catégorie inconnue (onglet Règles)",IF(AND($E931&lt;&gt;"",NOT(ISNUMBER($E931))),"Quantité non reconnue",IF(AND($P931="au prix",NOT(ISNUMBER($Q931))),"Prix sur devis à saisir (colonne I)",IF($S931="","Règle à compléter (onglet Règles)",""))))))))))</f>
        <v/>
      </c>
    </row>
    <row r="932" customFormat="false" ht="15" hidden="false" customHeight="false" outlineLevel="0" collapsed="false">
      <c r="A932" s="23"/>
      <c r="I932" s="24"/>
      <c r="J932" s="24"/>
      <c r="N932" s="25"/>
      <c r="O932" s="26" t="str">
        <f aca="false">IF($G932="","",IFERROR(INDEX(Prestations!$F$5:$F$256,MATCH($G932,Prestations!$B$5:$B$256,0)),"?"))</f>
        <v/>
      </c>
      <c r="P932" s="26" t="str">
        <f aca="false">IF($O932="","",IF($O932="?","?",IFERROR(INDEX(Règles!$C$5:$C$17,MATCH($O932,Règles!$A$5:$A$17,0)),"?")))</f>
        <v/>
      </c>
      <c r="Q932" s="27" t="str">
        <f aca="false">IF($G932="","",IF(ISNUMBER($I932),$I932,IFERROR(IF(ISNUMBER(INDEX(Prestations!$E$5:$E$256,MATCH($G932,Prestations!$B$5:$B$256,0))),INDEX(Prestations!$E$5:$E$256,MATCH($G932,Prestations!$B$5:$B$256,0)),""),"")))</f>
        <v/>
      </c>
      <c r="R932" s="27" t="str">
        <f aca="false">IFERROR(IF(ISNUMBER($Q932),$Q932*IF($E932="",1,$E932),""),"")</f>
        <v/>
      </c>
      <c r="S932" s="28" t="str">
        <f aca="false">IFERROR(IF($P932="au nombre",IF(N(INDEX(Règles!$D$5:$D$17,MATCH($O932,Règles!$A$5:$A$17,0)))&gt;0,IF($E932="",1,$E932)/INDEX(Règles!$D$5:$D$17,MATCH($O932,Règles!$A$5:$A$17,0)),""),IF($P932="au prix",IF(AND(ISNUMBER($R932),N(INDEX(Règles!$E$5:$E$17,MATCH($O932,Règles!$A$5:$A$17,0)))&gt;0),$R932/INDEX(Règles!$E$5:$E$17,MATCH($O932,Règles!$A$5:$A$17,0)),""),IF(OR($P932="ne compte pas",$P932="absence"),0,""))),"")</f>
        <v/>
      </c>
      <c r="T932" s="26" t="n">
        <f aca="false">IF(AND(ISNUMBER($A932),$B932&lt;&gt;"",$G932&lt;&gt;"",$P932&lt;&gt;"absence"),1,0)</f>
        <v>0</v>
      </c>
      <c r="U932" s="26" t="n">
        <f aca="false">IF($T932=1,IF(COUNTIFS($B$2:$B932,$B932,$A$2:$A932,$A932,$T$2:$T932,1)=1,1,0),0)</f>
        <v>0</v>
      </c>
      <c r="V932" s="29" t="str">
        <f aca="false">IF(AND($A932="",$B932="",$G932=""),"",IF(NOT(ISNUMBER($A932)),"Date manquante ou non reconnue",IF($B932="","Technicien manquant",IF(COUNTIF(Production!$A$7:$A$21,$B932)=0,"Technicien absent de la liste (onglet Production)",IF($G932="","Code BPU manquant (colonne G)",IF($O932="?","Code BPU inconnu (onglet Prestations)",IF($P932="?","Catégorie inconnue (onglet Règles)",IF(AND($E932&lt;&gt;"",NOT(ISNUMBER($E932))),"Quantité non reconnue",IF(AND($P932="au prix",NOT(ISNUMBER($Q932))),"Prix sur devis à saisir (colonne I)",IF($S932="","Règle à compléter (onglet Règles)",""))))))))))</f>
        <v/>
      </c>
    </row>
    <row r="933" customFormat="false" ht="15" hidden="false" customHeight="false" outlineLevel="0" collapsed="false">
      <c r="A933" s="23"/>
      <c r="I933" s="24"/>
      <c r="J933" s="24"/>
      <c r="N933" s="25"/>
      <c r="O933" s="26" t="str">
        <f aca="false">IF($G933="","",IFERROR(INDEX(Prestations!$F$5:$F$256,MATCH($G933,Prestations!$B$5:$B$256,0)),"?"))</f>
        <v/>
      </c>
      <c r="P933" s="26" t="str">
        <f aca="false">IF($O933="","",IF($O933="?","?",IFERROR(INDEX(Règles!$C$5:$C$17,MATCH($O933,Règles!$A$5:$A$17,0)),"?")))</f>
        <v/>
      </c>
      <c r="Q933" s="27" t="str">
        <f aca="false">IF($G933="","",IF(ISNUMBER($I933),$I933,IFERROR(IF(ISNUMBER(INDEX(Prestations!$E$5:$E$256,MATCH($G933,Prestations!$B$5:$B$256,0))),INDEX(Prestations!$E$5:$E$256,MATCH($G933,Prestations!$B$5:$B$256,0)),""),"")))</f>
        <v/>
      </c>
      <c r="R933" s="27" t="str">
        <f aca="false">IFERROR(IF(ISNUMBER($Q933),$Q933*IF($E933="",1,$E933),""),"")</f>
        <v/>
      </c>
      <c r="S933" s="28" t="str">
        <f aca="false">IFERROR(IF($P933="au nombre",IF(N(INDEX(Règles!$D$5:$D$17,MATCH($O933,Règles!$A$5:$A$17,0)))&gt;0,IF($E933="",1,$E933)/INDEX(Règles!$D$5:$D$17,MATCH($O933,Règles!$A$5:$A$17,0)),""),IF($P933="au prix",IF(AND(ISNUMBER($R933),N(INDEX(Règles!$E$5:$E$17,MATCH($O933,Règles!$A$5:$A$17,0)))&gt;0),$R933/INDEX(Règles!$E$5:$E$17,MATCH($O933,Règles!$A$5:$A$17,0)),""),IF(OR($P933="ne compte pas",$P933="absence"),0,""))),"")</f>
        <v/>
      </c>
      <c r="T933" s="26" t="n">
        <f aca="false">IF(AND(ISNUMBER($A933),$B933&lt;&gt;"",$G933&lt;&gt;"",$P933&lt;&gt;"absence"),1,0)</f>
        <v>0</v>
      </c>
      <c r="U933" s="26" t="n">
        <f aca="false">IF($T933=1,IF(COUNTIFS($B$2:$B933,$B933,$A$2:$A933,$A933,$T$2:$T933,1)=1,1,0),0)</f>
        <v>0</v>
      </c>
      <c r="V933" s="29" t="str">
        <f aca="false">IF(AND($A933="",$B933="",$G933=""),"",IF(NOT(ISNUMBER($A933)),"Date manquante ou non reconnue",IF($B933="","Technicien manquant",IF(COUNTIF(Production!$A$7:$A$21,$B933)=0,"Technicien absent de la liste (onglet Production)",IF($G933="","Code BPU manquant (colonne G)",IF($O933="?","Code BPU inconnu (onglet Prestations)",IF($P933="?","Catégorie inconnue (onglet Règles)",IF(AND($E933&lt;&gt;"",NOT(ISNUMBER($E933))),"Quantité non reconnue",IF(AND($P933="au prix",NOT(ISNUMBER($Q933))),"Prix sur devis à saisir (colonne I)",IF($S933="","Règle à compléter (onglet Règles)",""))))))))))</f>
        <v/>
      </c>
    </row>
    <row r="934" customFormat="false" ht="15" hidden="false" customHeight="false" outlineLevel="0" collapsed="false">
      <c r="A934" s="23"/>
      <c r="I934" s="24"/>
      <c r="J934" s="24"/>
      <c r="N934" s="25"/>
      <c r="O934" s="26" t="str">
        <f aca="false">IF($G934="","",IFERROR(INDEX(Prestations!$F$5:$F$256,MATCH($G934,Prestations!$B$5:$B$256,0)),"?"))</f>
        <v/>
      </c>
      <c r="P934" s="26" t="str">
        <f aca="false">IF($O934="","",IF($O934="?","?",IFERROR(INDEX(Règles!$C$5:$C$17,MATCH($O934,Règles!$A$5:$A$17,0)),"?")))</f>
        <v/>
      </c>
      <c r="Q934" s="27" t="str">
        <f aca="false">IF($G934="","",IF(ISNUMBER($I934),$I934,IFERROR(IF(ISNUMBER(INDEX(Prestations!$E$5:$E$256,MATCH($G934,Prestations!$B$5:$B$256,0))),INDEX(Prestations!$E$5:$E$256,MATCH($G934,Prestations!$B$5:$B$256,0)),""),"")))</f>
        <v/>
      </c>
      <c r="R934" s="27" t="str">
        <f aca="false">IFERROR(IF(ISNUMBER($Q934),$Q934*IF($E934="",1,$E934),""),"")</f>
        <v/>
      </c>
      <c r="S934" s="28" t="str">
        <f aca="false">IFERROR(IF($P934="au nombre",IF(N(INDEX(Règles!$D$5:$D$17,MATCH($O934,Règles!$A$5:$A$17,0)))&gt;0,IF($E934="",1,$E934)/INDEX(Règles!$D$5:$D$17,MATCH($O934,Règles!$A$5:$A$17,0)),""),IF($P934="au prix",IF(AND(ISNUMBER($R934),N(INDEX(Règles!$E$5:$E$17,MATCH($O934,Règles!$A$5:$A$17,0)))&gt;0),$R934/INDEX(Règles!$E$5:$E$17,MATCH($O934,Règles!$A$5:$A$17,0)),""),IF(OR($P934="ne compte pas",$P934="absence"),0,""))),"")</f>
        <v/>
      </c>
      <c r="T934" s="26" t="n">
        <f aca="false">IF(AND(ISNUMBER($A934),$B934&lt;&gt;"",$G934&lt;&gt;"",$P934&lt;&gt;"absence"),1,0)</f>
        <v>0</v>
      </c>
      <c r="U934" s="26" t="n">
        <f aca="false">IF($T934=1,IF(COUNTIFS($B$2:$B934,$B934,$A$2:$A934,$A934,$T$2:$T934,1)=1,1,0),0)</f>
        <v>0</v>
      </c>
      <c r="V934" s="29" t="str">
        <f aca="false">IF(AND($A934="",$B934="",$G934=""),"",IF(NOT(ISNUMBER($A934)),"Date manquante ou non reconnue",IF($B934="","Technicien manquant",IF(COUNTIF(Production!$A$7:$A$21,$B934)=0,"Technicien absent de la liste (onglet Production)",IF($G934="","Code BPU manquant (colonne G)",IF($O934="?","Code BPU inconnu (onglet Prestations)",IF($P934="?","Catégorie inconnue (onglet Règles)",IF(AND($E934&lt;&gt;"",NOT(ISNUMBER($E934))),"Quantité non reconnue",IF(AND($P934="au prix",NOT(ISNUMBER($Q934))),"Prix sur devis à saisir (colonne I)",IF($S934="","Règle à compléter (onglet Règles)",""))))))))))</f>
        <v/>
      </c>
    </row>
    <row r="935" customFormat="false" ht="15" hidden="false" customHeight="false" outlineLevel="0" collapsed="false">
      <c r="A935" s="23"/>
      <c r="I935" s="24"/>
      <c r="J935" s="24"/>
      <c r="N935" s="25"/>
      <c r="O935" s="26" t="str">
        <f aca="false">IF($G935="","",IFERROR(INDEX(Prestations!$F$5:$F$256,MATCH($G935,Prestations!$B$5:$B$256,0)),"?"))</f>
        <v/>
      </c>
      <c r="P935" s="26" t="str">
        <f aca="false">IF($O935="","",IF($O935="?","?",IFERROR(INDEX(Règles!$C$5:$C$17,MATCH($O935,Règles!$A$5:$A$17,0)),"?")))</f>
        <v/>
      </c>
      <c r="Q935" s="27" t="str">
        <f aca="false">IF($G935="","",IF(ISNUMBER($I935),$I935,IFERROR(IF(ISNUMBER(INDEX(Prestations!$E$5:$E$256,MATCH($G935,Prestations!$B$5:$B$256,0))),INDEX(Prestations!$E$5:$E$256,MATCH($G935,Prestations!$B$5:$B$256,0)),""),"")))</f>
        <v/>
      </c>
      <c r="R935" s="27" t="str">
        <f aca="false">IFERROR(IF(ISNUMBER($Q935),$Q935*IF($E935="",1,$E935),""),"")</f>
        <v/>
      </c>
      <c r="S935" s="28" t="str">
        <f aca="false">IFERROR(IF($P935="au nombre",IF(N(INDEX(Règles!$D$5:$D$17,MATCH($O935,Règles!$A$5:$A$17,0)))&gt;0,IF($E935="",1,$E935)/INDEX(Règles!$D$5:$D$17,MATCH($O935,Règles!$A$5:$A$17,0)),""),IF($P935="au prix",IF(AND(ISNUMBER($R935),N(INDEX(Règles!$E$5:$E$17,MATCH($O935,Règles!$A$5:$A$17,0)))&gt;0),$R935/INDEX(Règles!$E$5:$E$17,MATCH($O935,Règles!$A$5:$A$17,0)),""),IF(OR($P935="ne compte pas",$P935="absence"),0,""))),"")</f>
        <v/>
      </c>
      <c r="T935" s="26" t="n">
        <f aca="false">IF(AND(ISNUMBER($A935),$B935&lt;&gt;"",$G935&lt;&gt;"",$P935&lt;&gt;"absence"),1,0)</f>
        <v>0</v>
      </c>
      <c r="U935" s="26" t="n">
        <f aca="false">IF($T935=1,IF(COUNTIFS($B$2:$B935,$B935,$A$2:$A935,$A935,$T$2:$T935,1)=1,1,0),0)</f>
        <v>0</v>
      </c>
      <c r="V935" s="29" t="str">
        <f aca="false">IF(AND($A935="",$B935="",$G935=""),"",IF(NOT(ISNUMBER($A935)),"Date manquante ou non reconnue",IF($B935="","Technicien manquant",IF(COUNTIF(Production!$A$7:$A$21,$B935)=0,"Technicien absent de la liste (onglet Production)",IF($G935="","Code BPU manquant (colonne G)",IF($O935="?","Code BPU inconnu (onglet Prestations)",IF($P935="?","Catégorie inconnue (onglet Règles)",IF(AND($E935&lt;&gt;"",NOT(ISNUMBER($E935))),"Quantité non reconnue",IF(AND($P935="au prix",NOT(ISNUMBER($Q935))),"Prix sur devis à saisir (colonne I)",IF($S935="","Règle à compléter (onglet Règles)",""))))))))))</f>
        <v/>
      </c>
    </row>
    <row r="936" customFormat="false" ht="15" hidden="false" customHeight="false" outlineLevel="0" collapsed="false">
      <c r="A936" s="23"/>
      <c r="I936" s="24"/>
      <c r="J936" s="24"/>
      <c r="N936" s="25"/>
      <c r="O936" s="26" t="str">
        <f aca="false">IF($G936="","",IFERROR(INDEX(Prestations!$F$5:$F$256,MATCH($G936,Prestations!$B$5:$B$256,0)),"?"))</f>
        <v/>
      </c>
      <c r="P936" s="26" t="str">
        <f aca="false">IF($O936="","",IF($O936="?","?",IFERROR(INDEX(Règles!$C$5:$C$17,MATCH($O936,Règles!$A$5:$A$17,0)),"?")))</f>
        <v/>
      </c>
      <c r="Q936" s="27" t="str">
        <f aca="false">IF($G936="","",IF(ISNUMBER($I936),$I936,IFERROR(IF(ISNUMBER(INDEX(Prestations!$E$5:$E$256,MATCH($G936,Prestations!$B$5:$B$256,0))),INDEX(Prestations!$E$5:$E$256,MATCH($G936,Prestations!$B$5:$B$256,0)),""),"")))</f>
        <v/>
      </c>
      <c r="R936" s="27" t="str">
        <f aca="false">IFERROR(IF(ISNUMBER($Q936),$Q936*IF($E936="",1,$E936),""),"")</f>
        <v/>
      </c>
      <c r="S936" s="28" t="str">
        <f aca="false">IFERROR(IF($P936="au nombre",IF(N(INDEX(Règles!$D$5:$D$17,MATCH($O936,Règles!$A$5:$A$17,0)))&gt;0,IF($E936="",1,$E936)/INDEX(Règles!$D$5:$D$17,MATCH($O936,Règles!$A$5:$A$17,0)),""),IF($P936="au prix",IF(AND(ISNUMBER($R936),N(INDEX(Règles!$E$5:$E$17,MATCH($O936,Règles!$A$5:$A$17,0)))&gt;0),$R936/INDEX(Règles!$E$5:$E$17,MATCH($O936,Règles!$A$5:$A$17,0)),""),IF(OR($P936="ne compte pas",$P936="absence"),0,""))),"")</f>
        <v/>
      </c>
      <c r="T936" s="26" t="n">
        <f aca="false">IF(AND(ISNUMBER($A936),$B936&lt;&gt;"",$G936&lt;&gt;"",$P936&lt;&gt;"absence"),1,0)</f>
        <v>0</v>
      </c>
      <c r="U936" s="26" t="n">
        <f aca="false">IF($T936=1,IF(COUNTIFS($B$2:$B936,$B936,$A$2:$A936,$A936,$T$2:$T936,1)=1,1,0),0)</f>
        <v>0</v>
      </c>
      <c r="V936" s="29" t="str">
        <f aca="false">IF(AND($A936="",$B936="",$G936=""),"",IF(NOT(ISNUMBER($A936)),"Date manquante ou non reconnue",IF($B936="","Technicien manquant",IF(COUNTIF(Production!$A$7:$A$21,$B936)=0,"Technicien absent de la liste (onglet Production)",IF($G936="","Code BPU manquant (colonne G)",IF($O936="?","Code BPU inconnu (onglet Prestations)",IF($P936="?","Catégorie inconnue (onglet Règles)",IF(AND($E936&lt;&gt;"",NOT(ISNUMBER($E936))),"Quantité non reconnue",IF(AND($P936="au prix",NOT(ISNUMBER($Q936))),"Prix sur devis à saisir (colonne I)",IF($S936="","Règle à compléter (onglet Règles)",""))))))))))</f>
        <v/>
      </c>
    </row>
    <row r="937" customFormat="false" ht="15" hidden="false" customHeight="false" outlineLevel="0" collapsed="false">
      <c r="A937" s="23"/>
      <c r="I937" s="24"/>
      <c r="J937" s="24"/>
      <c r="N937" s="25"/>
      <c r="O937" s="26" t="str">
        <f aca="false">IF($G937="","",IFERROR(INDEX(Prestations!$F$5:$F$256,MATCH($G937,Prestations!$B$5:$B$256,0)),"?"))</f>
        <v/>
      </c>
      <c r="P937" s="26" t="str">
        <f aca="false">IF($O937="","",IF($O937="?","?",IFERROR(INDEX(Règles!$C$5:$C$17,MATCH($O937,Règles!$A$5:$A$17,0)),"?")))</f>
        <v/>
      </c>
      <c r="Q937" s="27" t="str">
        <f aca="false">IF($G937="","",IF(ISNUMBER($I937),$I937,IFERROR(IF(ISNUMBER(INDEX(Prestations!$E$5:$E$256,MATCH($G937,Prestations!$B$5:$B$256,0))),INDEX(Prestations!$E$5:$E$256,MATCH($G937,Prestations!$B$5:$B$256,0)),""),"")))</f>
        <v/>
      </c>
      <c r="R937" s="27" t="str">
        <f aca="false">IFERROR(IF(ISNUMBER($Q937),$Q937*IF($E937="",1,$E937),""),"")</f>
        <v/>
      </c>
      <c r="S937" s="28" t="str">
        <f aca="false">IFERROR(IF($P937="au nombre",IF(N(INDEX(Règles!$D$5:$D$17,MATCH($O937,Règles!$A$5:$A$17,0)))&gt;0,IF($E937="",1,$E937)/INDEX(Règles!$D$5:$D$17,MATCH($O937,Règles!$A$5:$A$17,0)),""),IF($P937="au prix",IF(AND(ISNUMBER($R937),N(INDEX(Règles!$E$5:$E$17,MATCH($O937,Règles!$A$5:$A$17,0)))&gt;0),$R937/INDEX(Règles!$E$5:$E$17,MATCH($O937,Règles!$A$5:$A$17,0)),""),IF(OR($P937="ne compte pas",$P937="absence"),0,""))),"")</f>
        <v/>
      </c>
      <c r="T937" s="26" t="n">
        <f aca="false">IF(AND(ISNUMBER($A937),$B937&lt;&gt;"",$G937&lt;&gt;"",$P937&lt;&gt;"absence"),1,0)</f>
        <v>0</v>
      </c>
      <c r="U937" s="26" t="n">
        <f aca="false">IF($T937=1,IF(COUNTIFS($B$2:$B937,$B937,$A$2:$A937,$A937,$T$2:$T937,1)=1,1,0),0)</f>
        <v>0</v>
      </c>
      <c r="V937" s="29" t="str">
        <f aca="false">IF(AND($A937="",$B937="",$G937=""),"",IF(NOT(ISNUMBER($A937)),"Date manquante ou non reconnue",IF($B937="","Technicien manquant",IF(COUNTIF(Production!$A$7:$A$21,$B937)=0,"Technicien absent de la liste (onglet Production)",IF($G937="","Code BPU manquant (colonne G)",IF($O937="?","Code BPU inconnu (onglet Prestations)",IF($P937="?","Catégorie inconnue (onglet Règles)",IF(AND($E937&lt;&gt;"",NOT(ISNUMBER($E937))),"Quantité non reconnue",IF(AND($P937="au prix",NOT(ISNUMBER($Q937))),"Prix sur devis à saisir (colonne I)",IF($S937="","Règle à compléter (onglet Règles)",""))))))))))</f>
        <v/>
      </c>
    </row>
    <row r="938" customFormat="false" ht="15" hidden="false" customHeight="false" outlineLevel="0" collapsed="false">
      <c r="A938" s="23"/>
      <c r="I938" s="24"/>
      <c r="J938" s="24"/>
      <c r="N938" s="25"/>
      <c r="O938" s="26" t="str">
        <f aca="false">IF($G938="","",IFERROR(INDEX(Prestations!$F$5:$F$256,MATCH($G938,Prestations!$B$5:$B$256,0)),"?"))</f>
        <v/>
      </c>
      <c r="P938" s="26" t="str">
        <f aca="false">IF($O938="","",IF($O938="?","?",IFERROR(INDEX(Règles!$C$5:$C$17,MATCH($O938,Règles!$A$5:$A$17,0)),"?")))</f>
        <v/>
      </c>
      <c r="Q938" s="27" t="str">
        <f aca="false">IF($G938="","",IF(ISNUMBER($I938),$I938,IFERROR(IF(ISNUMBER(INDEX(Prestations!$E$5:$E$256,MATCH($G938,Prestations!$B$5:$B$256,0))),INDEX(Prestations!$E$5:$E$256,MATCH($G938,Prestations!$B$5:$B$256,0)),""),"")))</f>
        <v/>
      </c>
      <c r="R938" s="27" t="str">
        <f aca="false">IFERROR(IF(ISNUMBER($Q938),$Q938*IF($E938="",1,$E938),""),"")</f>
        <v/>
      </c>
      <c r="S938" s="28" t="str">
        <f aca="false">IFERROR(IF($P938="au nombre",IF(N(INDEX(Règles!$D$5:$D$17,MATCH($O938,Règles!$A$5:$A$17,0)))&gt;0,IF($E938="",1,$E938)/INDEX(Règles!$D$5:$D$17,MATCH($O938,Règles!$A$5:$A$17,0)),""),IF($P938="au prix",IF(AND(ISNUMBER($R938),N(INDEX(Règles!$E$5:$E$17,MATCH($O938,Règles!$A$5:$A$17,0)))&gt;0),$R938/INDEX(Règles!$E$5:$E$17,MATCH($O938,Règles!$A$5:$A$17,0)),""),IF(OR($P938="ne compte pas",$P938="absence"),0,""))),"")</f>
        <v/>
      </c>
      <c r="T938" s="26" t="n">
        <f aca="false">IF(AND(ISNUMBER($A938),$B938&lt;&gt;"",$G938&lt;&gt;"",$P938&lt;&gt;"absence"),1,0)</f>
        <v>0</v>
      </c>
      <c r="U938" s="26" t="n">
        <f aca="false">IF($T938=1,IF(COUNTIFS($B$2:$B938,$B938,$A$2:$A938,$A938,$T$2:$T938,1)=1,1,0),0)</f>
        <v>0</v>
      </c>
      <c r="V938" s="29" t="str">
        <f aca="false">IF(AND($A938="",$B938="",$G938=""),"",IF(NOT(ISNUMBER($A938)),"Date manquante ou non reconnue",IF($B938="","Technicien manquant",IF(COUNTIF(Production!$A$7:$A$21,$B938)=0,"Technicien absent de la liste (onglet Production)",IF($G938="","Code BPU manquant (colonne G)",IF($O938="?","Code BPU inconnu (onglet Prestations)",IF($P938="?","Catégorie inconnue (onglet Règles)",IF(AND($E938&lt;&gt;"",NOT(ISNUMBER($E938))),"Quantité non reconnue",IF(AND($P938="au prix",NOT(ISNUMBER($Q938))),"Prix sur devis à saisir (colonne I)",IF($S938="","Règle à compléter (onglet Règles)",""))))))))))</f>
        <v/>
      </c>
    </row>
    <row r="939" customFormat="false" ht="15" hidden="false" customHeight="false" outlineLevel="0" collapsed="false">
      <c r="A939" s="23"/>
      <c r="I939" s="24"/>
      <c r="J939" s="24"/>
      <c r="N939" s="25"/>
      <c r="O939" s="26" t="str">
        <f aca="false">IF($G939="","",IFERROR(INDEX(Prestations!$F$5:$F$256,MATCH($G939,Prestations!$B$5:$B$256,0)),"?"))</f>
        <v/>
      </c>
      <c r="P939" s="26" t="str">
        <f aca="false">IF($O939="","",IF($O939="?","?",IFERROR(INDEX(Règles!$C$5:$C$17,MATCH($O939,Règles!$A$5:$A$17,0)),"?")))</f>
        <v/>
      </c>
      <c r="Q939" s="27" t="str">
        <f aca="false">IF($G939="","",IF(ISNUMBER($I939),$I939,IFERROR(IF(ISNUMBER(INDEX(Prestations!$E$5:$E$256,MATCH($G939,Prestations!$B$5:$B$256,0))),INDEX(Prestations!$E$5:$E$256,MATCH($G939,Prestations!$B$5:$B$256,0)),""),"")))</f>
        <v/>
      </c>
      <c r="R939" s="27" t="str">
        <f aca="false">IFERROR(IF(ISNUMBER($Q939),$Q939*IF($E939="",1,$E939),""),"")</f>
        <v/>
      </c>
      <c r="S939" s="28" t="str">
        <f aca="false">IFERROR(IF($P939="au nombre",IF(N(INDEX(Règles!$D$5:$D$17,MATCH($O939,Règles!$A$5:$A$17,0)))&gt;0,IF($E939="",1,$E939)/INDEX(Règles!$D$5:$D$17,MATCH($O939,Règles!$A$5:$A$17,0)),""),IF($P939="au prix",IF(AND(ISNUMBER($R939),N(INDEX(Règles!$E$5:$E$17,MATCH($O939,Règles!$A$5:$A$17,0)))&gt;0),$R939/INDEX(Règles!$E$5:$E$17,MATCH($O939,Règles!$A$5:$A$17,0)),""),IF(OR($P939="ne compte pas",$P939="absence"),0,""))),"")</f>
        <v/>
      </c>
      <c r="T939" s="26" t="n">
        <f aca="false">IF(AND(ISNUMBER($A939),$B939&lt;&gt;"",$G939&lt;&gt;"",$P939&lt;&gt;"absence"),1,0)</f>
        <v>0</v>
      </c>
      <c r="U939" s="26" t="n">
        <f aca="false">IF($T939=1,IF(COUNTIFS($B$2:$B939,$B939,$A$2:$A939,$A939,$T$2:$T939,1)=1,1,0),0)</f>
        <v>0</v>
      </c>
      <c r="V939" s="29" t="str">
        <f aca="false">IF(AND($A939="",$B939="",$G939=""),"",IF(NOT(ISNUMBER($A939)),"Date manquante ou non reconnue",IF($B939="","Technicien manquant",IF(COUNTIF(Production!$A$7:$A$21,$B939)=0,"Technicien absent de la liste (onglet Production)",IF($G939="","Code BPU manquant (colonne G)",IF($O939="?","Code BPU inconnu (onglet Prestations)",IF($P939="?","Catégorie inconnue (onglet Règles)",IF(AND($E939&lt;&gt;"",NOT(ISNUMBER($E939))),"Quantité non reconnue",IF(AND($P939="au prix",NOT(ISNUMBER($Q939))),"Prix sur devis à saisir (colonne I)",IF($S939="","Règle à compléter (onglet Règles)",""))))))))))</f>
        <v/>
      </c>
    </row>
    <row r="940" customFormat="false" ht="15" hidden="false" customHeight="false" outlineLevel="0" collapsed="false">
      <c r="A940" s="23"/>
      <c r="I940" s="24"/>
      <c r="J940" s="24"/>
      <c r="N940" s="25"/>
      <c r="O940" s="26" t="str">
        <f aca="false">IF($G940="","",IFERROR(INDEX(Prestations!$F$5:$F$256,MATCH($G940,Prestations!$B$5:$B$256,0)),"?"))</f>
        <v/>
      </c>
      <c r="P940" s="26" t="str">
        <f aca="false">IF($O940="","",IF($O940="?","?",IFERROR(INDEX(Règles!$C$5:$C$17,MATCH($O940,Règles!$A$5:$A$17,0)),"?")))</f>
        <v/>
      </c>
      <c r="Q940" s="27" t="str">
        <f aca="false">IF($G940="","",IF(ISNUMBER($I940),$I940,IFERROR(IF(ISNUMBER(INDEX(Prestations!$E$5:$E$256,MATCH($G940,Prestations!$B$5:$B$256,0))),INDEX(Prestations!$E$5:$E$256,MATCH($G940,Prestations!$B$5:$B$256,0)),""),"")))</f>
        <v/>
      </c>
      <c r="R940" s="27" t="str">
        <f aca="false">IFERROR(IF(ISNUMBER($Q940),$Q940*IF($E940="",1,$E940),""),"")</f>
        <v/>
      </c>
      <c r="S940" s="28" t="str">
        <f aca="false">IFERROR(IF($P940="au nombre",IF(N(INDEX(Règles!$D$5:$D$17,MATCH($O940,Règles!$A$5:$A$17,0)))&gt;0,IF($E940="",1,$E940)/INDEX(Règles!$D$5:$D$17,MATCH($O940,Règles!$A$5:$A$17,0)),""),IF($P940="au prix",IF(AND(ISNUMBER($R940),N(INDEX(Règles!$E$5:$E$17,MATCH($O940,Règles!$A$5:$A$17,0)))&gt;0),$R940/INDEX(Règles!$E$5:$E$17,MATCH($O940,Règles!$A$5:$A$17,0)),""),IF(OR($P940="ne compte pas",$P940="absence"),0,""))),"")</f>
        <v/>
      </c>
      <c r="T940" s="26" t="n">
        <f aca="false">IF(AND(ISNUMBER($A940),$B940&lt;&gt;"",$G940&lt;&gt;"",$P940&lt;&gt;"absence"),1,0)</f>
        <v>0</v>
      </c>
      <c r="U940" s="26" t="n">
        <f aca="false">IF($T940=1,IF(COUNTIFS($B$2:$B940,$B940,$A$2:$A940,$A940,$T$2:$T940,1)=1,1,0),0)</f>
        <v>0</v>
      </c>
      <c r="V940" s="29" t="str">
        <f aca="false">IF(AND($A940="",$B940="",$G940=""),"",IF(NOT(ISNUMBER($A940)),"Date manquante ou non reconnue",IF($B940="","Technicien manquant",IF(COUNTIF(Production!$A$7:$A$21,$B940)=0,"Technicien absent de la liste (onglet Production)",IF($G940="","Code BPU manquant (colonne G)",IF($O940="?","Code BPU inconnu (onglet Prestations)",IF($P940="?","Catégorie inconnue (onglet Règles)",IF(AND($E940&lt;&gt;"",NOT(ISNUMBER($E940))),"Quantité non reconnue",IF(AND($P940="au prix",NOT(ISNUMBER($Q940))),"Prix sur devis à saisir (colonne I)",IF($S940="","Règle à compléter (onglet Règles)",""))))))))))</f>
        <v/>
      </c>
    </row>
    <row r="941" customFormat="false" ht="15" hidden="false" customHeight="false" outlineLevel="0" collapsed="false">
      <c r="A941" s="23"/>
      <c r="I941" s="24"/>
      <c r="J941" s="24"/>
      <c r="N941" s="25"/>
      <c r="O941" s="26" t="str">
        <f aca="false">IF($G941="","",IFERROR(INDEX(Prestations!$F$5:$F$256,MATCH($G941,Prestations!$B$5:$B$256,0)),"?"))</f>
        <v/>
      </c>
      <c r="P941" s="26" t="str">
        <f aca="false">IF($O941="","",IF($O941="?","?",IFERROR(INDEX(Règles!$C$5:$C$17,MATCH($O941,Règles!$A$5:$A$17,0)),"?")))</f>
        <v/>
      </c>
      <c r="Q941" s="27" t="str">
        <f aca="false">IF($G941="","",IF(ISNUMBER($I941),$I941,IFERROR(IF(ISNUMBER(INDEX(Prestations!$E$5:$E$256,MATCH($G941,Prestations!$B$5:$B$256,0))),INDEX(Prestations!$E$5:$E$256,MATCH($G941,Prestations!$B$5:$B$256,0)),""),"")))</f>
        <v/>
      </c>
      <c r="R941" s="27" t="str">
        <f aca="false">IFERROR(IF(ISNUMBER($Q941),$Q941*IF($E941="",1,$E941),""),"")</f>
        <v/>
      </c>
      <c r="S941" s="28" t="str">
        <f aca="false">IFERROR(IF($P941="au nombre",IF(N(INDEX(Règles!$D$5:$D$17,MATCH($O941,Règles!$A$5:$A$17,0)))&gt;0,IF($E941="",1,$E941)/INDEX(Règles!$D$5:$D$17,MATCH($O941,Règles!$A$5:$A$17,0)),""),IF($P941="au prix",IF(AND(ISNUMBER($R941),N(INDEX(Règles!$E$5:$E$17,MATCH($O941,Règles!$A$5:$A$17,0)))&gt;0),$R941/INDEX(Règles!$E$5:$E$17,MATCH($O941,Règles!$A$5:$A$17,0)),""),IF(OR($P941="ne compte pas",$P941="absence"),0,""))),"")</f>
        <v/>
      </c>
      <c r="T941" s="26" t="n">
        <f aca="false">IF(AND(ISNUMBER($A941),$B941&lt;&gt;"",$G941&lt;&gt;"",$P941&lt;&gt;"absence"),1,0)</f>
        <v>0</v>
      </c>
      <c r="U941" s="26" t="n">
        <f aca="false">IF($T941=1,IF(COUNTIFS($B$2:$B941,$B941,$A$2:$A941,$A941,$T$2:$T941,1)=1,1,0),0)</f>
        <v>0</v>
      </c>
      <c r="V941" s="29" t="str">
        <f aca="false">IF(AND($A941="",$B941="",$G941=""),"",IF(NOT(ISNUMBER($A941)),"Date manquante ou non reconnue",IF($B941="","Technicien manquant",IF(COUNTIF(Production!$A$7:$A$21,$B941)=0,"Technicien absent de la liste (onglet Production)",IF($G941="","Code BPU manquant (colonne G)",IF($O941="?","Code BPU inconnu (onglet Prestations)",IF($P941="?","Catégorie inconnue (onglet Règles)",IF(AND($E941&lt;&gt;"",NOT(ISNUMBER($E941))),"Quantité non reconnue",IF(AND($P941="au prix",NOT(ISNUMBER($Q941))),"Prix sur devis à saisir (colonne I)",IF($S941="","Règle à compléter (onglet Règles)",""))))))))))</f>
        <v/>
      </c>
    </row>
    <row r="942" customFormat="false" ht="15" hidden="false" customHeight="false" outlineLevel="0" collapsed="false">
      <c r="A942" s="23"/>
      <c r="I942" s="24"/>
      <c r="J942" s="24"/>
      <c r="N942" s="25"/>
      <c r="O942" s="26" t="str">
        <f aca="false">IF($G942="","",IFERROR(INDEX(Prestations!$F$5:$F$256,MATCH($G942,Prestations!$B$5:$B$256,0)),"?"))</f>
        <v/>
      </c>
      <c r="P942" s="26" t="str">
        <f aca="false">IF($O942="","",IF($O942="?","?",IFERROR(INDEX(Règles!$C$5:$C$17,MATCH($O942,Règles!$A$5:$A$17,0)),"?")))</f>
        <v/>
      </c>
      <c r="Q942" s="27" t="str">
        <f aca="false">IF($G942="","",IF(ISNUMBER($I942),$I942,IFERROR(IF(ISNUMBER(INDEX(Prestations!$E$5:$E$256,MATCH($G942,Prestations!$B$5:$B$256,0))),INDEX(Prestations!$E$5:$E$256,MATCH($G942,Prestations!$B$5:$B$256,0)),""),"")))</f>
        <v/>
      </c>
      <c r="R942" s="27" t="str">
        <f aca="false">IFERROR(IF(ISNUMBER($Q942),$Q942*IF($E942="",1,$E942),""),"")</f>
        <v/>
      </c>
      <c r="S942" s="28" t="str">
        <f aca="false">IFERROR(IF($P942="au nombre",IF(N(INDEX(Règles!$D$5:$D$17,MATCH($O942,Règles!$A$5:$A$17,0)))&gt;0,IF($E942="",1,$E942)/INDEX(Règles!$D$5:$D$17,MATCH($O942,Règles!$A$5:$A$17,0)),""),IF($P942="au prix",IF(AND(ISNUMBER($R942),N(INDEX(Règles!$E$5:$E$17,MATCH($O942,Règles!$A$5:$A$17,0)))&gt;0),$R942/INDEX(Règles!$E$5:$E$17,MATCH($O942,Règles!$A$5:$A$17,0)),""),IF(OR($P942="ne compte pas",$P942="absence"),0,""))),"")</f>
        <v/>
      </c>
      <c r="T942" s="26" t="n">
        <f aca="false">IF(AND(ISNUMBER($A942),$B942&lt;&gt;"",$G942&lt;&gt;"",$P942&lt;&gt;"absence"),1,0)</f>
        <v>0</v>
      </c>
      <c r="U942" s="26" t="n">
        <f aca="false">IF($T942=1,IF(COUNTIFS($B$2:$B942,$B942,$A$2:$A942,$A942,$T$2:$T942,1)=1,1,0),0)</f>
        <v>0</v>
      </c>
      <c r="V942" s="29" t="str">
        <f aca="false">IF(AND($A942="",$B942="",$G942=""),"",IF(NOT(ISNUMBER($A942)),"Date manquante ou non reconnue",IF($B942="","Technicien manquant",IF(COUNTIF(Production!$A$7:$A$21,$B942)=0,"Technicien absent de la liste (onglet Production)",IF($G942="","Code BPU manquant (colonne G)",IF($O942="?","Code BPU inconnu (onglet Prestations)",IF($P942="?","Catégorie inconnue (onglet Règles)",IF(AND($E942&lt;&gt;"",NOT(ISNUMBER($E942))),"Quantité non reconnue",IF(AND($P942="au prix",NOT(ISNUMBER($Q942))),"Prix sur devis à saisir (colonne I)",IF($S942="","Règle à compléter (onglet Règles)",""))))))))))</f>
        <v/>
      </c>
    </row>
    <row r="943" customFormat="false" ht="15" hidden="false" customHeight="false" outlineLevel="0" collapsed="false">
      <c r="A943" s="23"/>
      <c r="I943" s="24"/>
      <c r="J943" s="24"/>
      <c r="N943" s="25"/>
      <c r="O943" s="26" t="str">
        <f aca="false">IF($G943="","",IFERROR(INDEX(Prestations!$F$5:$F$256,MATCH($G943,Prestations!$B$5:$B$256,0)),"?"))</f>
        <v/>
      </c>
      <c r="P943" s="26" t="str">
        <f aca="false">IF($O943="","",IF($O943="?","?",IFERROR(INDEX(Règles!$C$5:$C$17,MATCH($O943,Règles!$A$5:$A$17,0)),"?")))</f>
        <v/>
      </c>
      <c r="Q943" s="27" t="str">
        <f aca="false">IF($G943="","",IF(ISNUMBER($I943),$I943,IFERROR(IF(ISNUMBER(INDEX(Prestations!$E$5:$E$256,MATCH($G943,Prestations!$B$5:$B$256,0))),INDEX(Prestations!$E$5:$E$256,MATCH($G943,Prestations!$B$5:$B$256,0)),""),"")))</f>
        <v/>
      </c>
      <c r="R943" s="27" t="str">
        <f aca="false">IFERROR(IF(ISNUMBER($Q943),$Q943*IF($E943="",1,$E943),""),"")</f>
        <v/>
      </c>
      <c r="S943" s="28" t="str">
        <f aca="false">IFERROR(IF($P943="au nombre",IF(N(INDEX(Règles!$D$5:$D$17,MATCH($O943,Règles!$A$5:$A$17,0)))&gt;0,IF($E943="",1,$E943)/INDEX(Règles!$D$5:$D$17,MATCH($O943,Règles!$A$5:$A$17,0)),""),IF($P943="au prix",IF(AND(ISNUMBER($R943),N(INDEX(Règles!$E$5:$E$17,MATCH($O943,Règles!$A$5:$A$17,0)))&gt;0),$R943/INDEX(Règles!$E$5:$E$17,MATCH($O943,Règles!$A$5:$A$17,0)),""),IF(OR($P943="ne compte pas",$P943="absence"),0,""))),"")</f>
        <v/>
      </c>
      <c r="T943" s="26" t="n">
        <f aca="false">IF(AND(ISNUMBER($A943),$B943&lt;&gt;"",$G943&lt;&gt;"",$P943&lt;&gt;"absence"),1,0)</f>
        <v>0</v>
      </c>
      <c r="U943" s="26" t="n">
        <f aca="false">IF($T943=1,IF(COUNTIFS($B$2:$B943,$B943,$A$2:$A943,$A943,$T$2:$T943,1)=1,1,0),0)</f>
        <v>0</v>
      </c>
      <c r="V943" s="29" t="str">
        <f aca="false">IF(AND($A943="",$B943="",$G943=""),"",IF(NOT(ISNUMBER($A943)),"Date manquante ou non reconnue",IF($B943="","Technicien manquant",IF(COUNTIF(Production!$A$7:$A$21,$B943)=0,"Technicien absent de la liste (onglet Production)",IF($G943="","Code BPU manquant (colonne G)",IF($O943="?","Code BPU inconnu (onglet Prestations)",IF($P943="?","Catégorie inconnue (onglet Règles)",IF(AND($E943&lt;&gt;"",NOT(ISNUMBER($E943))),"Quantité non reconnue",IF(AND($P943="au prix",NOT(ISNUMBER($Q943))),"Prix sur devis à saisir (colonne I)",IF($S943="","Règle à compléter (onglet Règles)",""))))))))))</f>
        <v/>
      </c>
    </row>
    <row r="944" customFormat="false" ht="15" hidden="false" customHeight="false" outlineLevel="0" collapsed="false">
      <c r="A944" s="23"/>
      <c r="I944" s="24"/>
      <c r="J944" s="24"/>
      <c r="N944" s="25"/>
      <c r="O944" s="26" t="str">
        <f aca="false">IF($G944="","",IFERROR(INDEX(Prestations!$F$5:$F$256,MATCH($G944,Prestations!$B$5:$B$256,0)),"?"))</f>
        <v/>
      </c>
      <c r="P944" s="26" t="str">
        <f aca="false">IF($O944="","",IF($O944="?","?",IFERROR(INDEX(Règles!$C$5:$C$17,MATCH($O944,Règles!$A$5:$A$17,0)),"?")))</f>
        <v/>
      </c>
      <c r="Q944" s="27" t="str">
        <f aca="false">IF($G944="","",IF(ISNUMBER($I944),$I944,IFERROR(IF(ISNUMBER(INDEX(Prestations!$E$5:$E$256,MATCH($G944,Prestations!$B$5:$B$256,0))),INDEX(Prestations!$E$5:$E$256,MATCH($G944,Prestations!$B$5:$B$256,0)),""),"")))</f>
        <v/>
      </c>
      <c r="R944" s="27" t="str">
        <f aca="false">IFERROR(IF(ISNUMBER($Q944),$Q944*IF($E944="",1,$E944),""),"")</f>
        <v/>
      </c>
      <c r="S944" s="28" t="str">
        <f aca="false">IFERROR(IF($P944="au nombre",IF(N(INDEX(Règles!$D$5:$D$17,MATCH($O944,Règles!$A$5:$A$17,0)))&gt;0,IF($E944="",1,$E944)/INDEX(Règles!$D$5:$D$17,MATCH($O944,Règles!$A$5:$A$17,0)),""),IF($P944="au prix",IF(AND(ISNUMBER($R944),N(INDEX(Règles!$E$5:$E$17,MATCH($O944,Règles!$A$5:$A$17,0)))&gt;0),$R944/INDEX(Règles!$E$5:$E$17,MATCH($O944,Règles!$A$5:$A$17,0)),""),IF(OR($P944="ne compte pas",$P944="absence"),0,""))),"")</f>
        <v/>
      </c>
      <c r="T944" s="26" t="n">
        <f aca="false">IF(AND(ISNUMBER($A944),$B944&lt;&gt;"",$G944&lt;&gt;"",$P944&lt;&gt;"absence"),1,0)</f>
        <v>0</v>
      </c>
      <c r="U944" s="26" t="n">
        <f aca="false">IF($T944=1,IF(COUNTIFS($B$2:$B944,$B944,$A$2:$A944,$A944,$T$2:$T944,1)=1,1,0),0)</f>
        <v>0</v>
      </c>
      <c r="V944" s="29" t="str">
        <f aca="false">IF(AND($A944="",$B944="",$G944=""),"",IF(NOT(ISNUMBER($A944)),"Date manquante ou non reconnue",IF($B944="","Technicien manquant",IF(COUNTIF(Production!$A$7:$A$21,$B944)=0,"Technicien absent de la liste (onglet Production)",IF($G944="","Code BPU manquant (colonne G)",IF($O944="?","Code BPU inconnu (onglet Prestations)",IF($P944="?","Catégorie inconnue (onglet Règles)",IF(AND($E944&lt;&gt;"",NOT(ISNUMBER($E944))),"Quantité non reconnue",IF(AND($P944="au prix",NOT(ISNUMBER($Q944))),"Prix sur devis à saisir (colonne I)",IF($S944="","Règle à compléter (onglet Règles)",""))))))))))</f>
        <v/>
      </c>
    </row>
    <row r="945" customFormat="false" ht="15" hidden="false" customHeight="false" outlineLevel="0" collapsed="false">
      <c r="A945" s="23"/>
      <c r="I945" s="24"/>
      <c r="J945" s="24"/>
      <c r="N945" s="25"/>
      <c r="O945" s="26" t="str">
        <f aca="false">IF($G945="","",IFERROR(INDEX(Prestations!$F$5:$F$256,MATCH($G945,Prestations!$B$5:$B$256,0)),"?"))</f>
        <v/>
      </c>
      <c r="P945" s="26" t="str">
        <f aca="false">IF($O945="","",IF($O945="?","?",IFERROR(INDEX(Règles!$C$5:$C$17,MATCH($O945,Règles!$A$5:$A$17,0)),"?")))</f>
        <v/>
      </c>
      <c r="Q945" s="27" t="str">
        <f aca="false">IF($G945="","",IF(ISNUMBER($I945),$I945,IFERROR(IF(ISNUMBER(INDEX(Prestations!$E$5:$E$256,MATCH($G945,Prestations!$B$5:$B$256,0))),INDEX(Prestations!$E$5:$E$256,MATCH($G945,Prestations!$B$5:$B$256,0)),""),"")))</f>
        <v/>
      </c>
      <c r="R945" s="27" t="str">
        <f aca="false">IFERROR(IF(ISNUMBER($Q945),$Q945*IF($E945="",1,$E945),""),"")</f>
        <v/>
      </c>
      <c r="S945" s="28" t="str">
        <f aca="false">IFERROR(IF($P945="au nombre",IF(N(INDEX(Règles!$D$5:$D$17,MATCH($O945,Règles!$A$5:$A$17,0)))&gt;0,IF($E945="",1,$E945)/INDEX(Règles!$D$5:$D$17,MATCH($O945,Règles!$A$5:$A$17,0)),""),IF($P945="au prix",IF(AND(ISNUMBER($R945),N(INDEX(Règles!$E$5:$E$17,MATCH($O945,Règles!$A$5:$A$17,0)))&gt;0),$R945/INDEX(Règles!$E$5:$E$17,MATCH($O945,Règles!$A$5:$A$17,0)),""),IF(OR($P945="ne compte pas",$P945="absence"),0,""))),"")</f>
        <v/>
      </c>
      <c r="T945" s="26" t="n">
        <f aca="false">IF(AND(ISNUMBER($A945),$B945&lt;&gt;"",$G945&lt;&gt;"",$P945&lt;&gt;"absence"),1,0)</f>
        <v>0</v>
      </c>
      <c r="U945" s="26" t="n">
        <f aca="false">IF($T945=1,IF(COUNTIFS($B$2:$B945,$B945,$A$2:$A945,$A945,$T$2:$T945,1)=1,1,0),0)</f>
        <v>0</v>
      </c>
      <c r="V945" s="29" t="str">
        <f aca="false">IF(AND($A945="",$B945="",$G945=""),"",IF(NOT(ISNUMBER($A945)),"Date manquante ou non reconnue",IF($B945="","Technicien manquant",IF(COUNTIF(Production!$A$7:$A$21,$B945)=0,"Technicien absent de la liste (onglet Production)",IF($G945="","Code BPU manquant (colonne G)",IF($O945="?","Code BPU inconnu (onglet Prestations)",IF($P945="?","Catégorie inconnue (onglet Règles)",IF(AND($E945&lt;&gt;"",NOT(ISNUMBER($E945))),"Quantité non reconnue",IF(AND($P945="au prix",NOT(ISNUMBER($Q945))),"Prix sur devis à saisir (colonne I)",IF($S945="","Règle à compléter (onglet Règles)",""))))))))))</f>
        <v/>
      </c>
    </row>
    <row r="946" customFormat="false" ht="15" hidden="false" customHeight="false" outlineLevel="0" collapsed="false">
      <c r="A946" s="23"/>
      <c r="I946" s="24"/>
      <c r="J946" s="24"/>
      <c r="N946" s="25"/>
      <c r="O946" s="26" t="str">
        <f aca="false">IF($G946="","",IFERROR(INDEX(Prestations!$F$5:$F$256,MATCH($G946,Prestations!$B$5:$B$256,0)),"?"))</f>
        <v/>
      </c>
      <c r="P946" s="26" t="str">
        <f aca="false">IF($O946="","",IF($O946="?","?",IFERROR(INDEX(Règles!$C$5:$C$17,MATCH($O946,Règles!$A$5:$A$17,0)),"?")))</f>
        <v/>
      </c>
      <c r="Q946" s="27" t="str">
        <f aca="false">IF($G946="","",IF(ISNUMBER($I946),$I946,IFERROR(IF(ISNUMBER(INDEX(Prestations!$E$5:$E$256,MATCH($G946,Prestations!$B$5:$B$256,0))),INDEX(Prestations!$E$5:$E$256,MATCH($G946,Prestations!$B$5:$B$256,0)),""),"")))</f>
        <v/>
      </c>
      <c r="R946" s="27" t="str">
        <f aca="false">IFERROR(IF(ISNUMBER($Q946),$Q946*IF($E946="",1,$E946),""),"")</f>
        <v/>
      </c>
      <c r="S946" s="28" t="str">
        <f aca="false">IFERROR(IF($P946="au nombre",IF(N(INDEX(Règles!$D$5:$D$17,MATCH($O946,Règles!$A$5:$A$17,0)))&gt;0,IF($E946="",1,$E946)/INDEX(Règles!$D$5:$D$17,MATCH($O946,Règles!$A$5:$A$17,0)),""),IF($P946="au prix",IF(AND(ISNUMBER($R946),N(INDEX(Règles!$E$5:$E$17,MATCH($O946,Règles!$A$5:$A$17,0)))&gt;0),$R946/INDEX(Règles!$E$5:$E$17,MATCH($O946,Règles!$A$5:$A$17,0)),""),IF(OR($P946="ne compte pas",$P946="absence"),0,""))),"")</f>
        <v/>
      </c>
      <c r="T946" s="26" t="n">
        <f aca="false">IF(AND(ISNUMBER($A946),$B946&lt;&gt;"",$G946&lt;&gt;"",$P946&lt;&gt;"absence"),1,0)</f>
        <v>0</v>
      </c>
      <c r="U946" s="26" t="n">
        <f aca="false">IF($T946=1,IF(COUNTIFS($B$2:$B946,$B946,$A$2:$A946,$A946,$T$2:$T946,1)=1,1,0),0)</f>
        <v>0</v>
      </c>
      <c r="V946" s="29" t="str">
        <f aca="false">IF(AND($A946="",$B946="",$G946=""),"",IF(NOT(ISNUMBER($A946)),"Date manquante ou non reconnue",IF($B946="","Technicien manquant",IF(COUNTIF(Production!$A$7:$A$21,$B946)=0,"Technicien absent de la liste (onglet Production)",IF($G946="","Code BPU manquant (colonne G)",IF($O946="?","Code BPU inconnu (onglet Prestations)",IF($P946="?","Catégorie inconnue (onglet Règles)",IF(AND($E946&lt;&gt;"",NOT(ISNUMBER($E946))),"Quantité non reconnue",IF(AND($P946="au prix",NOT(ISNUMBER($Q946))),"Prix sur devis à saisir (colonne I)",IF($S946="","Règle à compléter (onglet Règles)",""))))))))))</f>
        <v/>
      </c>
    </row>
    <row r="947" customFormat="false" ht="15" hidden="false" customHeight="false" outlineLevel="0" collapsed="false">
      <c r="A947" s="23"/>
      <c r="I947" s="24"/>
      <c r="J947" s="24"/>
      <c r="N947" s="25"/>
      <c r="O947" s="26" t="str">
        <f aca="false">IF($G947="","",IFERROR(INDEX(Prestations!$F$5:$F$256,MATCH($G947,Prestations!$B$5:$B$256,0)),"?"))</f>
        <v/>
      </c>
      <c r="P947" s="26" t="str">
        <f aca="false">IF($O947="","",IF($O947="?","?",IFERROR(INDEX(Règles!$C$5:$C$17,MATCH($O947,Règles!$A$5:$A$17,0)),"?")))</f>
        <v/>
      </c>
      <c r="Q947" s="27" t="str">
        <f aca="false">IF($G947="","",IF(ISNUMBER($I947),$I947,IFERROR(IF(ISNUMBER(INDEX(Prestations!$E$5:$E$256,MATCH($G947,Prestations!$B$5:$B$256,0))),INDEX(Prestations!$E$5:$E$256,MATCH($G947,Prestations!$B$5:$B$256,0)),""),"")))</f>
        <v/>
      </c>
      <c r="R947" s="27" t="str">
        <f aca="false">IFERROR(IF(ISNUMBER($Q947),$Q947*IF($E947="",1,$E947),""),"")</f>
        <v/>
      </c>
      <c r="S947" s="28" t="str">
        <f aca="false">IFERROR(IF($P947="au nombre",IF(N(INDEX(Règles!$D$5:$D$17,MATCH($O947,Règles!$A$5:$A$17,0)))&gt;0,IF($E947="",1,$E947)/INDEX(Règles!$D$5:$D$17,MATCH($O947,Règles!$A$5:$A$17,0)),""),IF($P947="au prix",IF(AND(ISNUMBER($R947),N(INDEX(Règles!$E$5:$E$17,MATCH($O947,Règles!$A$5:$A$17,0)))&gt;0),$R947/INDEX(Règles!$E$5:$E$17,MATCH($O947,Règles!$A$5:$A$17,0)),""),IF(OR($P947="ne compte pas",$P947="absence"),0,""))),"")</f>
        <v/>
      </c>
      <c r="T947" s="26" t="n">
        <f aca="false">IF(AND(ISNUMBER($A947),$B947&lt;&gt;"",$G947&lt;&gt;"",$P947&lt;&gt;"absence"),1,0)</f>
        <v>0</v>
      </c>
      <c r="U947" s="26" t="n">
        <f aca="false">IF($T947=1,IF(COUNTIFS($B$2:$B947,$B947,$A$2:$A947,$A947,$T$2:$T947,1)=1,1,0),0)</f>
        <v>0</v>
      </c>
      <c r="V947" s="29" t="str">
        <f aca="false">IF(AND($A947="",$B947="",$G947=""),"",IF(NOT(ISNUMBER($A947)),"Date manquante ou non reconnue",IF($B947="","Technicien manquant",IF(COUNTIF(Production!$A$7:$A$21,$B947)=0,"Technicien absent de la liste (onglet Production)",IF($G947="","Code BPU manquant (colonne G)",IF($O947="?","Code BPU inconnu (onglet Prestations)",IF($P947="?","Catégorie inconnue (onglet Règles)",IF(AND($E947&lt;&gt;"",NOT(ISNUMBER($E947))),"Quantité non reconnue",IF(AND($P947="au prix",NOT(ISNUMBER($Q947))),"Prix sur devis à saisir (colonne I)",IF($S947="","Règle à compléter (onglet Règles)",""))))))))))</f>
        <v/>
      </c>
    </row>
    <row r="948" customFormat="false" ht="15" hidden="false" customHeight="false" outlineLevel="0" collapsed="false">
      <c r="A948" s="23"/>
      <c r="I948" s="24"/>
      <c r="J948" s="24"/>
      <c r="N948" s="25"/>
      <c r="O948" s="26" t="str">
        <f aca="false">IF($G948="","",IFERROR(INDEX(Prestations!$F$5:$F$256,MATCH($G948,Prestations!$B$5:$B$256,0)),"?"))</f>
        <v/>
      </c>
      <c r="P948" s="26" t="str">
        <f aca="false">IF($O948="","",IF($O948="?","?",IFERROR(INDEX(Règles!$C$5:$C$17,MATCH($O948,Règles!$A$5:$A$17,0)),"?")))</f>
        <v/>
      </c>
      <c r="Q948" s="27" t="str">
        <f aca="false">IF($G948="","",IF(ISNUMBER($I948),$I948,IFERROR(IF(ISNUMBER(INDEX(Prestations!$E$5:$E$256,MATCH($G948,Prestations!$B$5:$B$256,0))),INDEX(Prestations!$E$5:$E$256,MATCH($G948,Prestations!$B$5:$B$256,0)),""),"")))</f>
        <v/>
      </c>
      <c r="R948" s="27" t="str">
        <f aca="false">IFERROR(IF(ISNUMBER($Q948),$Q948*IF($E948="",1,$E948),""),"")</f>
        <v/>
      </c>
      <c r="S948" s="28" t="str">
        <f aca="false">IFERROR(IF($P948="au nombre",IF(N(INDEX(Règles!$D$5:$D$17,MATCH($O948,Règles!$A$5:$A$17,0)))&gt;0,IF($E948="",1,$E948)/INDEX(Règles!$D$5:$D$17,MATCH($O948,Règles!$A$5:$A$17,0)),""),IF($P948="au prix",IF(AND(ISNUMBER($R948),N(INDEX(Règles!$E$5:$E$17,MATCH($O948,Règles!$A$5:$A$17,0)))&gt;0),$R948/INDEX(Règles!$E$5:$E$17,MATCH($O948,Règles!$A$5:$A$17,0)),""),IF(OR($P948="ne compte pas",$P948="absence"),0,""))),"")</f>
        <v/>
      </c>
      <c r="T948" s="26" t="n">
        <f aca="false">IF(AND(ISNUMBER($A948),$B948&lt;&gt;"",$G948&lt;&gt;"",$P948&lt;&gt;"absence"),1,0)</f>
        <v>0</v>
      </c>
      <c r="U948" s="26" t="n">
        <f aca="false">IF($T948=1,IF(COUNTIFS($B$2:$B948,$B948,$A$2:$A948,$A948,$T$2:$T948,1)=1,1,0),0)</f>
        <v>0</v>
      </c>
      <c r="V948" s="29" t="str">
        <f aca="false">IF(AND($A948="",$B948="",$G948=""),"",IF(NOT(ISNUMBER($A948)),"Date manquante ou non reconnue",IF($B948="","Technicien manquant",IF(COUNTIF(Production!$A$7:$A$21,$B948)=0,"Technicien absent de la liste (onglet Production)",IF($G948="","Code BPU manquant (colonne G)",IF($O948="?","Code BPU inconnu (onglet Prestations)",IF($P948="?","Catégorie inconnue (onglet Règles)",IF(AND($E948&lt;&gt;"",NOT(ISNUMBER($E948))),"Quantité non reconnue",IF(AND($P948="au prix",NOT(ISNUMBER($Q948))),"Prix sur devis à saisir (colonne I)",IF($S948="","Règle à compléter (onglet Règles)",""))))))))))</f>
        <v/>
      </c>
    </row>
    <row r="949" customFormat="false" ht="15" hidden="false" customHeight="false" outlineLevel="0" collapsed="false">
      <c r="A949" s="23"/>
      <c r="I949" s="24"/>
      <c r="J949" s="24"/>
      <c r="N949" s="25"/>
      <c r="O949" s="26" t="str">
        <f aca="false">IF($G949="","",IFERROR(INDEX(Prestations!$F$5:$F$256,MATCH($G949,Prestations!$B$5:$B$256,0)),"?"))</f>
        <v/>
      </c>
      <c r="P949" s="26" t="str">
        <f aca="false">IF($O949="","",IF($O949="?","?",IFERROR(INDEX(Règles!$C$5:$C$17,MATCH($O949,Règles!$A$5:$A$17,0)),"?")))</f>
        <v/>
      </c>
      <c r="Q949" s="27" t="str">
        <f aca="false">IF($G949="","",IF(ISNUMBER($I949),$I949,IFERROR(IF(ISNUMBER(INDEX(Prestations!$E$5:$E$256,MATCH($G949,Prestations!$B$5:$B$256,0))),INDEX(Prestations!$E$5:$E$256,MATCH($G949,Prestations!$B$5:$B$256,0)),""),"")))</f>
        <v/>
      </c>
      <c r="R949" s="27" t="str">
        <f aca="false">IFERROR(IF(ISNUMBER($Q949),$Q949*IF($E949="",1,$E949),""),"")</f>
        <v/>
      </c>
      <c r="S949" s="28" t="str">
        <f aca="false">IFERROR(IF($P949="au nombre",IF(N(INDEX(Règles!$D$5:$D$17,MATCH($O949,Règles!$A$5:$A$17,0)))&gt;0,IF($E949="",1,$E949)/INDEX(Règles!$D$5:$D$17,MATCH($O949,Règles!$A$5:$A$17,0)),""),IF($P949="au prix",IF(AND(ISNUMBER($R949),N(INDEX(Règles!$E$5:$E$17,MATCH($O949,Règles!$A$5:$A$17,0)))&gt;0),$R949/INDEX(Règles!$E$5:$E$17,MATCH($O949,Règles!$A$5:$A$17,0)),""),IF(OR($P949="ne compte pas",$P949="absence"),0,""))),"")</f>
        <v/>
      </c>
      <c r="T949" s="26" t="n">
        <f aca="false">IF(AND(ISNUMBER($A949),$B949&lt;&gt;"",$G949&lt;&gt;"",$P949&lt;&gt;"absence"),1,0)</f>
        <v>0</v>
      </c>
      <c r="U949" s="26" t="n">
        <f aca="false">IF($T949=1,IF(COUNTIFS($B$2:$B949,$B949,$A$2:$A949,$A949,$T$2:$T949,1)=1,1,0),0)</f>
        <v>0</v>
      </c>
      <c r="V949" s="29" t="str">
        <f aca="false">IF(AND($A949="",$B949="",$G949=""),"",IF(NOT(ISNUMBER($A949)),"Date manquante ou non reconnue",IF($B949="","Technicien manquant",IF(COUNTIF(Production!$A$7:$A$21,$B949)=0,"Technicien absent de la liste (onglet Production)",IF($G949="","Code BPU manquant (colonne G)",IF($O949="?","Code BPU inconnu (onglet Prestations)",IF($P949="?","Catégorie inconnue (onglet Règles)",IF(AND($E949&lt;&gt;"",NOT(ISNUMBER($E949))),"Quantité non reconnue",IF(AND($P949="au prix",NOT(ISNUMBER($Q949))),"Prix sur devis à saisir (colonne I)",IF($S949="","Règle à compléter (onglet Règles)",""))))))))))</f>
        <v/>
      </c>
    </row>
    <row r="950" customFormat="false" ht="15" hidden="false" customHeight="false" outlineLevel="0" collapsed="false">
      <c r="A950" s="23"/>
      <c r="I950" s="24"/>
      <c r="J950" s="24"/>
      <c r="N950" s="25"/>
      <c r="O950" s="26" t="str">
        <f aca="false">IF($G950="","",IFERROR(INDEX(Prestations!$F$5:$F$256,MATCH($G950,Prestations!$B$5:$B$256,0)),"?"))</f>
        <v/>
      </c>
      <c r="P950" s="26" t="str">
        <f aca="false">IF($O950="","",IF($O950="?","?",IFERROR(INDEX(Règles!$C$5:$C$17,MATCH($O950,Règles!$A$5:$A$17,0)),"?")))</f>
        <v/>
      </c>
      <c r="Q950" s="27" t="str">
        <f aca="false">IF($G950="","",IF(ISNUMBER($I950),$I950,IFERROR(IF(ISNUMBER(INDEX(Prestations!$E$5:$E$256,MATCH($G950,Prestations!$B$5:$B$256,0))),INDEX(Prestations!$E$5:$E$256,MATCH($G950,Prestations!$B$5:$B$256,0)),""),"")))</f>
        <v/>
      </c>
      <c r="R950" s="27" t="str">
        <f aca="false">IFERROR(IF(ISNUMBER($Q950),$Q950*IF($E950="",1,$E950),""),"")</f>
        <v/>
      </c>
      <c r="S950" s="28" t="str">
        <f aca="false">IFERROR(IF($P950="au nombre",IF(N(INDEX(Règles!$D$5:$D$17,MATCH($O950,Règles!$A$5:$A$17,0)))&gt;0,IF($E950="",1,$E950)/INDEX(Règles!$D$5:$D$17,MATCH($O950,Règles!$A$5:$A$17,0)),""),IF($P950="au prix",IF(AND(ISNUMBER($R950),N(INDEX(Règles!$E$5:$E$17,MATCH($O950,Règles!$A$5:$A$17,0)))&gt;0),$R950/INDEX(Règles!$E$5:$E$17,MATCH($O950,Règles!$A$5:$A$17,0)),""),IF(OR($P950="ne compte pas",$P950="absence"),0,""))),"")</f>
        <v/>
      </c>
      <c r="T950" s="26" t="n">
        <f aca="false">IF(AND(ISNUMBER($A950),$B950&lt;&gt;"",$G950&lt;&gt;"",$P950&lt;&gt;"absence"),1,0)</f>
        <v>0</v>
      </c>
      <c r="U950" s="26" t="n">
        <f aca="false">IF($T950=1,IF(COUNTIFS($B$2:$B950,$B950,$A$2:$A950,$A950,$T$2:$T950,1)=1,1,0),0)</f>
        <v>0</v>
      </c>
      <c r="V950" s="29" t="str">
        <f aca="false">IF(AND($A950="",$B950="",$G950=""),"",IF(NOT(ISNUMBER($A950)),"Date manquante ou non reconnue",IF($B950="","Technicien manquant",IF(COUNTIF(Production!$A$7:$A$21,$B950)=0,"Technicien absent de la liste (onglet Production)",IF($G950="","Code BPU manquant (colonne G)",IF($O950="?","Code BPU inconnu (onglet Prestations)",IF($P950="?","Catégorie inconnue (onglet Règles)",IF(AND($E950&lt;&gt;"",NOT(ISNUMBER($E950))),"Quantité non reconnue",IF(AND($P950="au prix",NOT(ISNUMBER($Q950))),"Prix sur devis à saisir (colonne I)",IF($S950="","Règle à compléter (onglet Règles)",""))))))))))</f>
        <v/>
      </c>
    </row>
    <row r="951" customFormat="false" ht="15" hidden="false" customHeight="false" outlineLevel="0" collapsed="false">
      <c r="A951" s="23"/>
      <c r="I951" s="24"/>
      <c r="J951" s="24"/>
      <c r="N951" s="25"/>
      <c r="O951" s="26" t="str">
        <f aca="false">IF($G951="","",IFERROR(INDEX(Prestations!$F$5:$F$256,MATCH($G951,Prestations!$B$5:$B$256,0)),"?"))</f>
        <v/>
      </c>
      <c r="P951" s="26" t="str">
        <f aca="false">IF($O951="","",IF($O951="?","?",IFERROR(INDEX(Règles!$C$5:$C$17,MATCH($O951,Règles!$A$5:$A$17,0)),"?")))</f>
        <v/>
      </c>
      <c r="Q951" s="27" t="str">
        <f aca="false">IF($G951="","",IF(ISNUMBER($I951),$I951,IFERROR(IF(ISNUMBER(INDEX(Prestations!$E$5:$E$256,MATCH($G951,Prestations!$B$5:$B$256,0))),INDEX(Prestations!$E$5:$E$256,MATCH($G951,Prestations!$B$5:$B$256,0)),""),"")))</f>
        <v/>
      </c>
      <c r="R951" s="27" t="str">
        <f aca="false">IFERROR(IF(ISNUMBER($Q951),$Q951*IF($E951="",1,$E951),""),"")</f>
        <v/>
      </c>
      <c r="S951" s="28" t="str">
        <f aca="false">IFERROR(IF($P951="au nombre",IF(N(INDEX(Règles!$D$5:$D$17,MATCH($O951,Règles!$A$5:$A$17,0)))&gt;0,IF($E951="",1,$E951)/INDEX(Règles!$D$5:$D$17,MATCH($O951,Règles!$A$5:$A$17,0)),""),IF($P951="au prix",IF(AND(ISNUMBER($R951),N(INDEX(Règles!$E$5:$E$17,MATCH($O951,Règles!$A$5:$A$17,0)))&gt;0),$R951/INDEX(Règles!$E$5:$E$17,MATCH($O951,Règles!$A$5:$A$17,0)),""),IF(OR($P951="ne compte pas",$P951="absence"),0,""))),"")</f>
        <v/>
      </c>
      <c r="T951" s="26" t="n">
        <f aca="false">IF(AND(ISNUMBER($A951),$B951&lt;&gt;"",$G951&lt;&gt;"",$P951&lt;&gt;"absence"),1,0)</f>
        <v>0</v>
      </c>
      <c r="U951" s="26" t="n">
        <f aca="false">IF($T951=1,IF(COUNTIFS($B$2:$B951,$B951,$A$2:$A951,$A951,$T$2:$T951,1)=1,1,0),0)</f>
        <v>0</v>
      </c>
      <c r="V951" s="29" t="str">
        <f aca="false">IF(AND($A951="",$B951="",$G951=""),"",IF(NOT(ISNUMBER($A951)),"Date manquante ou non reconnue",IF($B951="","Technicien manquant",IF(COUNTIF(Production!$A$7:$A$21,$B951)=0,"Technicien absent de la liste (onglet Production)",IF($G951="","Code BPU manquant (colonne G)",IF($O951="?","Code BPU inconnu (onglet Prestations)",IF($P951="?","Catégorie inconnue (onglet Règles)",IF(AND($E951&lt;&gt;"",NOT(ISNUMBER($E951))),"Quantité non reconnue",IF(AND($P951="au prix",NOT(ISNUMBER($Q951))),"Prix sur devis à saisir (colonne I)",IF($S951="","Règle à compléter (onglet Règles)",""))))))))))</f>
        <v/>
      </c>
    </row>
    <row r="952" customFormat="false" ht="15" hidden="false" customHeight="false" outlineLevel="0" collapsed="false">
      <c r="A952" s="23"/>
      <c r="I952" s="24"/>
      <c r="J952" s="24"/>
      <c r="N952" s="25"/>
      <c r="O952" s="26" t="str">
        <f aca="false">IF($G952="","",IFERROR(INDEX(Prestations!$F$5:$F$256,MATCH($G952,Prestations!$B$5:$B$256,0)),"?"))</f>
        <v/>
      </c>
      <c r="P952" s="26" t="str">
        <f aca="false">IF($O952="","",IF($O952="?","?",IFERROR(INDEX(Règles!$C$5:$C$17,MATCH($O952,Règles!$A$5:$A$17,0)),"?")))</f>
        <v/>
      </c>
      <c r="Q952" s="27" t="str">
        <f aca="false">IF($G952="","",IF(ISNUMBER($I952),$I952,IFERROR(IF(ISNUMBER(INDEX(Prestations!$E$5:$E$256,MATCH($G952,Prestations!$B$5:$B$256,0))),INDEX(Prestations!$E$5:$E$256,MATCH($G952,Prestations!$B$5:$B$256,0)),""),"")))</f>
        <v/>
      </c>
      <c r="R952" s="27" t="str">
        <f aca="false">IFERROR(IF(ISNUMBER($Q952),$Q952*IF($E952="",1,$E952),""),"")</f>
        <v/>
      </c>
      <c r="S952" s="28" t="str">
        <f aca="false">IFERROR(IF($P952="au nombre",IF(N(INDEX(Règles!$D$5:$D$17,MATCH($O952,Règles!$A$5:$A$17,0)))&gt;0,IF($E952="",1,$E952)/INDEX(Règles!$D$5:$D$17,MATCH($O952,Règles!$A$5:$A$17,0)),""),IF($P952="au prix",IF(AND(ISNUMBER($R952),N(INDEX(Règles!$E$5:$E$17,MATCH($O952,Règles!$A$5:$A$17,0)))&gt;0),$R952/INDEX(Règles!$E$5:$E$17,MATCH($O952,Règles!$A$5:$A$17,0)),""),IF(OR($P952="ne compte pas",$P952="absence"),0,""))),"")</f>
        <v/>
      </c>
      <c r="T952" s="26" t="n">
        <f aca="false">IF(AND(ISNUMBER($A952),$B952&lt;&gt;"",$G952&lt;&gt;"",$P952&lt;&gt;"absence"),1,0)</f>
        <v>0</v>
      </c>
      <c r="U952" s="26" t="n">
        <f aca="false">IF($T952=1,IF(COUNTIFS($B$2:$B952,$B952,$A$2:$A952,$A952,$T$2:$T952,1)=1,1,0),0)</f>
        <v>0</v>
      </c>
      <c r="V952" s="29" t="str">
        <f aca="false">IF(AND($A952="",$B952="",$G952=""),"",IF(NOT(ISNUMBER($A952)),"Date manquante ou non reconnue",IF($B952="","Technicien manquant",IF(COUNTIF(Production!$A$7:$A$21,$B952)=0,"Technicien absent de la liste (onglet Production)",IF($G952="","Code BPU manquant (colonne G)",IF($O952="?","Code BPU inconnu (onglet Prestations)",IF($P952="?","Catégorie inconnue (onglet Règles)",IF(AND($E952&lt;&gt;"",NOT(ISNUMBER($E952))),"Quantité non reconnue",IF(AND($P952="au prix",NOT(ISNUMBER($Q952))),"Prix sur devis à saisir (colonne I)",IF($S952="","Règle à compléter (onglet Règles)",""))))))))))</f>
        <v/>
      </c>
    </row>
    <row r="953" customFormat="false" ht="15" hidden="false" customHeight="false" outlineLevel="0" collapsed="false">
      <c r="A953" s="23"/>
      <c r="I953" s="24"/>
      <c r="J953" s="24"/>
      <c r="N953" s="25"/>
      <c r="O953" s="26" t="str">
        <f aca="false">IF($G953="","",IFERROR(INDEX(Prestations!$F$5:$F$256,MATCH($G953,Prestations!$B$5:$B$256,0)),"?"))</f>
        <v/>
      </c>
      <c r="P953" s="26" t="str">
        <f aca="false">IF($O953="","",IF($O953="?","?",IFERROR(INDEX(Règles!$C$5:$C$17,MATCH($O953,Règles!$A$5:$A$17,0)),"?")))</f>
        <v/>
      </c>
      <c r="Q953" s="27" t="str">
        <f aca="false">IF($G953="","",IF(ISNUMBER($I953),$I953,IFERROR(IF(ISNUMBER(INDEX(Prestations!$E$5:$E$256,MATCH($G953,Prestations!$B$5:$B$256,0))),INDEX(Prestations!$E$5:$E$256,MATCH($G953,Prestations!$B$5:$B$256,0)),""),"")))</f>
        <v/>
      </c>
      <c r="R953" s="27" t="str">
        <f aca="false">IFERROR(IF(ISNUMBER($Q953),$Q953*IF($E953="",1,$E953),""),"")</f>
        <v/>
      </c>
      <c r="S953" s="28" t="str">
        <f aca="false">IFERROR(IF($P953="au nombre",IF(N(INDEX(Règles!$D$5:$D$17,MATCH($O953,Règles!$A$5:$A$17,0)))&gt;0,IF($E953="",1,$E953)/INDEX(Règles!$D$5:$D$17,MATCH($O953,Règles!$A$5:$A$17,0)),""),IF($P953="au prix",IF(AND(ISNUMBER($R953),N(INDEX(Règles!$E$5:$E$17,MATCH($O953,Règles!$A$5:$A$17,0)))&gt;0),$R953/INDEX(Règles!$E$5:$E$17,MATCH($O953,Règles!$A$5:$A$17,0)),""),IF(OR($P953="ne compte pas",$P953="absence"),0,""))),"")</f>
        <v/>
      </c>
      <c r="T953" s="26" t="n">
        <f aca="false">IF(AND(ISNUMBER($A953),$B953&lt;&gt;"",$G953&lt;&gt;"",$P953&lt;&gt;"absence"),1,0)</f>
        <v>0</v>
      </c>
      <c r="U953" s="26" t="n">
        <f aca="false">IF($T953=1,IF(COUNTIFS($B$2:$B953,$B953,$A$2:$A953,$A953,$T$2:$T953,1)=1,1,0),0)</f>
        <v>0</v>
      </c>
      <c r="V953" s="29" t="str">
        <f aca="false">IF(AND($A953="",$B953="",$G953=""),"",IF(NOT(ISNUMBER($A953)),"Date manquante ou non reconnue",IF($B953="","Technicien manquant",IF(COUNTIF(Production!$A$7:$A$21,$B953)=0,"Technicien absent de la liste (onglet Production)",IF($G953="","Code BPU manquant (colonne G)",IF($O953="?","Code BPU inconnu (onglet Prestations)",IF($P953="?","Catégorie inconnue (onglet Règles)",IF(AND($E953&lt;&gt;"",NOT(ISNUMBER($E953))),"Quantité non reconnue",IF(AND($P953="au prix",NOT(ISNUMBER($Q953))),"Prix sur devis à saisir (colonne I)",IF($S953="","Règle à compléter (onglet Règles)",""))))))))))</f>
        <v/>
      </c>
    </row>
    <row r="954" customFormat="false" ht="15" hidden="false" customHeight="false" outlineLevel="0" collapsed="false">
      <c r="A954" s="23"/>
      <c r="I954" s="24"/>
      <c r="J954" s="24"/>
      <c r="N954" s="25"/>
      <c r="O954" s="26" t="str">
        <f aca="false">IF($G954="","",IFERROR(INDEX(Prestations!$F$5:$F$256,MATCH($G954,Prestations!$B$5:$B$256,0)),"?"))</f>
        <v/>
      </c>
      <c r="P954" s="26" t="str">
        <f aca="false">IF($O954="","",IF($O954="?","?",IFERROR(INDEX(Règles!$C$5:$C$17,MATCH($O954,Règles!$A$5:$A$17,0)),"?")))</f>
        <v/>
      </c>
      <c r="Q954" s="27" t="str">
        <f aca="false">IF($G954="","",IF(ISNUMBER($I954),$I954,IFERROR(IF(ISNUMBER(INDEX(Prestations!$E$5:$E$256,MATCH($G954,Prestations!$B$5:$B$256,0))),INDEX(Prestations!$E$5:$E$256,MATCH($G954,Prestations!$B$5:$B$256,0)),""),"")))</f>
        <v/>
      </c>
      <c r="R954" s="27" t="str">
        <f aca="false">IFERROR(IF(ISNUMBER($Q954),$Q954*IF($E954="",1,$E954),""),"")</f>
        <v/>
      </c>
      <c r="S954" s="28" t="str">
        <f aca="false">IFERROR(IF($P954="au nombre",IF(N(INDEX(Règles!$D$5:$D$17,MATCH($O954,Règles!$A$5:$A$17,0)))&gt;0,IF($E954="",1,$E954)/INDEX(Règles!$D$5:$D$17,MATCH($O954,Règles!$A$5:$A$17,0)),""),IF($P954="au prix",IF(AND(ISNUMBER($R954),N(INDEX(Règles!$E$5:$E$17,MATCH($O954,Règles!$A$5:$A$17,0)))&gt;0),$R954/INDEX(Règles!$E$5:$E$17,MATCH($O954,Règles!$A$5:$A$17,0)),""),IF(OR($P954="ne compte pas",$P954="absence"),0,""))),"")</f>
        <v/>
      </c>
      <c r="T954" s="26" t="n">
        <f aca="false">IF(AND(ISNUMBER($A954),$B954&lt;&gt;"",$G954&lt;&gt;"",$P954&lt;&gt;"absence"),1,0)</f>
        <v>0</v>
      </c>
      <c r="U954" s="26" t="n">
        <f aca="false">IF($T954=1,IF(COUNTIFS($B$2:$B954,$B954,$A$2:$A954,$A954,$T$2:$T954,1)=1,1,0),0)</f>
        <v>0</v>
      </c>
      <c r="V954" s="29" t="str">
        <f aca="false">IF(AND($A954="",$B954="",$G954=""),"",IF(NOT(ISNUMBER($A954)),"Date manquante ou non reconnue",IF($B954="","Technicien manquant",IF(COUNTIF(Production!$A$7:$A$21,$B954)=0,"Technicien absent de la liste (onglet Production)",IF($G954="","Code BPU manquant (colonne G)",IF($O954="?","Code BPU inconnu (onglet Prestations)",IF($P954="?","Catégorie inconnue (onglet Règles)",IF(AND($E954&lt;&gt;"",NOT(ISNUMBER($E954))),"Quantité non reconnue",IF(AND($P954="au prix",NOT(ISNUMBER($Q954))),"Prix sur devis à saisir (colonne I)",IF($S954="","Règle à compléter (onglet Règles)",""))))))))))</f>
        <v/>
      </c>
    </row>
    <row r="955" customFormat="false" ht="15" hidden="false" customHeight="false" outlineLevel="0" collapsed="false">
      <c r="A955" s="23"/>
      <c r="I955" s="24"/>
      <c r="J955" s="24"/>
      <c r="N955" s="25"/>
      <c r="O955" s="26" t="str">
        <f aca="false">IF($G955="","",IFERROR(INDEX(Prestations!$F$5:$F$256,MATCH($G955,Prestations!$B$5:$B$256,0)),"?"))</f>
        <v/>
      </c>
      <c r="P955" s="26" t="str">
        <f aca="false">IF($O955="","",IF($O955="?","?",IFERROR(INDEX(Règles!$C$5:$C$17,MATCH($O955,Règles!$A$5:$A$17,0)),"?")))</f>
        <v/>
      </c>
      <c r="Q955" s="27" t="str">
        <f aca="false">IF($G955="","",IF(ISNUMBER($I955),$I955,IFERROR(IF(ISNUMBER(INDEX(Prestations!$E$5:$E$256,MATCH($G955,Prestations!$B$5:$B$256,0))),INDEX(Prestations!$E$5:$E$256,MATCH($G955,Prestations!$B$5:$B$256,0)),""),"")))</f>
        <v/>
      </c>
      <c r="R955" s="27" t="str">
        <f aca="false">IFERROR(IF(ISNUMBER($Q955),$Q955*IF($E955="",1,$E955),""),"")</f>
        <v/>
      </c>
      <c r="S955" s="28" t="str">
        <f aca="false">IFERROR(IF($P955="au nombre",IF(N(INDEX(Règles!$D$5:$D$17,MATCH($O955,Règles!$A$5:$A$17,0)))&gt;0,IF($E955="",1,$E955)/INDEX(Règles!$D$5:$D$17,MATCH($O955,Règles!$A$5:$A$17,0)),""),IF($P955="au prix",IF(AND(ISNUMBER($R955),N(INDEX(Règles!$E$5:$E$17,MATCH($O955,Règles!$A$5:$A$17,0)))&gt;0),$R955/INDEX(Règles!$E$5:$E$17,MATCH($O955,Règles!$A$5:$A$17,0)),""),IF(OR($P955="ne compte pas",$P955="absence"),0,""))),"")</f>
        <v/>
      </c>
      <c r="T955" s="26" t="n">
        <f aca="false">IF(AND(ISNUMBER($A955),$B955&lt;&gt;"",$G955&lt;&gt;"",$P955&lt;&gt;"absence"),1,0)</f>
        <v>0</v>
      </c>
      <c r="U955" s="26" t="n">
        <f aca="false">IF($T955=1,IF(COUNTIFS($B$2:$B955,$B955,$A$2:$A955,$A955,$T$2:$T955,1)=1,1,0),0)</f>
        <v>0</v>
      </c>
      <c r="V955" s="29" t="str">
        <f aca="false">IF(AND($A955="",$B955="",$G955=""),"",IF(NOT(ISNUMBER($A955)),"Date manquante ou non reconnue",IF($B955="","Technicien manquant",IF(COUNTIF(Production!$A$7:$A$21,$B955)=0,"Technicien absent de la liste (onglet Production)",IF($G955="","Code BPU manquant (colonne G)",IF($O955="?","Code BPU inconnu (onglet Prestations)",IF($P955="?","Catégorie inconnue (onglet Règles)",IF(AND($E955&lt;&gt;"",NOT(ISNUMBER($E955))),"Quantité non reconnue",IF(AND($P955="au prix",NOT(ISNUMBER($Q955))),"Prix sur devis à saisir (colonne I)",IF($S955="","Règle à compléter (onglet Règles)",""))))))))))</f>
        <v/>
      </c>
    </row>
    <row r="956" customFormat="false" ht="15" hidden="false" customHeight="false" outlineLevel="0" collapsed="false">
      <c r="A956" s="23"/>
      <c r="I956" s="24"/>
      <c r="J956" s="24"/>
      <c r="N956" s="25"/>
      <c r="O956" s="26" t="str">
        <f aca="false">IF($G956="","",IFERROR(INDEX(Prestations!$F$5:$F$256,MATCH($G956,Prestations!$B$5:$B$256,0)),"?"))</f>
        <v/>
      </c>
      <c r="P956" s="26" t="str">
        <f aca="false">IF($O956="","",IF($O956="?","?",IFERROR(INDEX(Règles!$C$5:$C$17,MATCH($O956,Règles!$A$5:$A$17,0)),"?")))</f>
        <v/>
      </c>
      <c r="Q956" s="27" t="str">
        <f aca="false">IF($G956="","",IF(ISNUMBER($I956),$I956,IFERROR(IF(ISNUMBER(INDEX(Prestations!$E$5:$E$256,MATCH($G956,Prestations!$B$5:$B$256,0))),INDEX(Prestations!$E$5:$E$256,MATCH($G956,Prestations!$B$5:$B$256,0)),""),"")))</f>
        <v/>
      </c>
      <c r="R956" s="27" t="str">
        <f aca="false">IFERROR(IF(ISNUMBER($Q956),$Q956*IF($E956="",1,$E956),""),"")</f>
        <v/>
      </c>
      <c r="S956" s="28" t="str">
        <f aca="false">IFERROR(IF($P956="au nombre",IF(N(INDEX(Règles!$D$5:$D$17,MATCH($O956,Règles!$A$5:$A$17,0)))&gt;0,IF($E956="",1,$E956)/INDEX(Règles!$D$5:$D$17,MATCH($O956,Règles!$A$5:$A$17,0)),""),IF($P956="au prix",IF(AND(ISNUMBER($R956),N(INDEX(Règles!$E$5:$E$17,MATCH($O956,Règles!$A$5:$A$17,0)))&gt;0),$R956/INDEX(Règles!$E$5:$E$17,MATCH($O956,Règles!$A$5:$A$17,0)),""),IF(OR($P956="ne compte pas",$P956="absence"),0,""))),"")</f>
        <v/>
      </c>
      <c r="T956" s="26" t="n">
        <f aca="false">IF(AND(ISNUMBER($A956),$B956&lt;&gt;"",$G956&lt;&gt;"",$P956&lt;&gt;"absence"),1,0)</f>
        <v>0</v>
      </c>
      <c r="U956" s="26" t="n">
        <f aca="false">IF($T956=1,IF(COUNTIFS($B$2:$B956,$B956,$A$2:$A956,$A956,$T$2:$T956,1)=1,1,0),0)</f>
        <v>0</v>
      </c>
      <c r="V956" s="29" t="str">
        <f aca="false">IF(AND($A956="",$B956="",$G956=""),"",IF(NOT(ISNUMBER($A956)),"Date manquante ou non reconnue",IF($B956="","Technicien manquant",IF(COUNTIF(Production!$A$7:$A$21,$B956)=0,"Technicien absent de la liste (onglet Production)",IF($G956="","Code BPU manquant (colonne G)",IF($O956="?","Code BPU inconnu (onglet Prestations)",IF($P956="?","Catégorie inconnue (onglet Règles)",IF(AND($E956&lt;&gt;"",NOT(ISNUMBER($E956))),"Quantité non reconnue",IF(AND($P956="au prix",NOT(ISNUMBER($Q956))),"Prix sur devis à saisir (colonne I)",IF($S956="","Règle à compléter (onglet Règles)",""))))))))))</f>
        <v/>
      </c>
    </row>
    <row r="957" customFormat="false" ht="15" hidden="false" customHeight="false" outlineLevel="0" collapsed="false">
      <c r="A957" s="23"/>
      <c r="I957" s="24"/>
      <c r="J957" s="24"/>
      <c r="N957" s="25"/>
      <c r="O957" s="26" t="str">
        <f aca="false">IF($G957="","",IFERROR(INDEX(Prestations!$F$5:$F$256,MATCH($G957,Prestations!$B$5:$B$256,0)),"?"))</f>
        <v/>
      </c>
      <c r="P957" s="26" t="str">
        <f aca="false">IF($O957="","",IF($O957="?","?",IFERROR(INDEX(Règles!$C$5:$C$17,MATCH($O957,Règles!$A$5:$A$17,0)),"?")))</f>
        <v/>
      </c>
      <c r="Q957" s="27" t="str">
        <f aca="false">IF($G957="","",IF(ISNUMBER($I957),$I957,IFERROR(IF(ISNUMBER(INDEX(Prestations!$E$5:$E$256,MATCH($G957,Prestations!$B$5:$B$256,0))),INDEX(Prestations!$E$5:$E$256,MATCH($G957,Prestations!$B$5:$B$256,0)),""),"")))</f>
        <v/>
      </c>
      <c r="R957" s="27" t="str">
        <f aca="false">IFERROR(IF(ISNUMBER($Q957),$Q957*IF($E957="",1,$E957),""),"")</f>
        <v/>
      </c>
      <c r="S957" s="28" t="str">
        <f aca="false">IFERROR(IF($P957="au nombre",IF(N(INDEX(Règles!$D$5:$D$17,MATCH($O957,Règles!$A$5:$A$17,0)))&gt;0,IF($E957="",1,$E957)/INDEX(Règles!$D$5:$D$17,MATCH($O957,Règles!$A$5:$A$17,0)),""),IF($P957="au prix",IF(AND(ISNUMBER($R957),N(INDEX(Règles!$E$5:$E$17,MATCH($O957,Règles!$A$5:$A$17,0)))&gt;0),$R957/INDEX(Règles!$E$5:$E$17,MATCH($O957,Règles!$A$5:$A$17,0)),""),IF(OR($P957="ne compte pas",$P957="absence"),0,""))),"")</f>
        <v/>
      </c>
      <c r="T957" s="26" t="n">
        <f aca="false">IF(AND(ISNUMBER($A957),$B957&lt;&gt;"",$G957&lt;&gt;"",$P957&lt;&gt;"absence"),1,0)</f>
        <v>0</v>
      </c>
      <c r="U957" s="26" t="n">
        <f aca="false">IF($T957=1,IF(COUNTIFS($B$2:$B957,$B957,$A$2:$A957,$A957,$T$2:$T957,1)=1,1,0),0)</f>
        <v>0</v>
      </c>
      <c r="V957" s="29" t="str">
        <f aca="false">IF(AND($A957="",$B957="",$G957=""),"",IF(NOT(ISNUMBER($A957)),"Date manquante ou non reconnue",IF($B957="","Technicien manquant",IF(COUNTIF(Production!$A$7:$A$21,$B957)=0,"Technicien absent de la liste (onglet Production)",IF($G957="","Code BPU manquant (colonne G)",IF($O957="?","Code BPU inconnu (onglet Prestations)",IF($P957="?","Catégorie inconnue (onglet Règles)",IF(AND($E957&lt;&gt;"",NOT(ISNUMBER($E957))),"Quantité non reconnue",IF(AND($P957="au prix",NOT(ISNUMBER($Q957))),"Prix sur devis à saisir (colonne I)",IF($S957="","Règle à compléter (onglet Règles)",""))))))))))</f>
        <v/>
      </c>
    </row>
    <row r="958" customFormat="false" ht="15" hidden="false" customHeight="false" outlineLevel="0" collapsed="false">
      <c r="A958" s="23"/>
      <c r="I958" s="24"/>
      <c r="J958" s="24"/>
      <c r="N958" s="25"/>
      <c r="O958" s="26" t="str">
        <f aca="false">IF($G958="","",IFERROR(INDEX(Prestations!$F$5:$F$256,MATCH($G958,Prestations!$B$5:$B$256,0)),"?"))</f>
        <v/>
      </c>
      <c r="P958" s="26" t="str">
        <f aca="false">IF($O958="","",IF($O958="?","?",IFERROR(INDEX(Règles!$C$5:$C$17,MATCH($O958,Règles!$A$5:$A$17,0)),"?")))</f>
        <v/>
      </c>
      <c r="Q958" s="27" t="str">
        <f aca="false">IF($G958="","",IF(ISNUMBER($I958),$I958,IFERROR(IF(ISNUMBER(INDEX(Prestations!$E$5:$E$256,MATCH($G958,Prestations!$B$5:$B$256,0))),INDEX(Prestations!$E$5:$E$256,MATCH($G958,Prestations!$B$5:$B$256,0)),""),"")))</f>
        <v/>
      </c>
      <c r="R958" s="27" t="str">
        <f aca="false">IFERROR(IF(ISNUMBER($Q958),$Q958*IF($E958="",1,$E958),""),"")</f>
        <v/>
      </c>
      <c r="S958" s="28" t="str">
        <f aca="false">IFERROR(IF($P958="au nombre",IF(N(INDEX(Règles!$D$5:$D$17,MATCH($O958,Règles!$A$5:$A$17,0)))&gt;0,IF($E958="",1,$E958)/INDEX(Règles!$D$5:$D$17,MATCH($O958,Règles!$A$5:$A$17,0)),""),IF($P958="au prix",IF(AND(ISNUMBER($R958),N(INDEX(Règles!$E$5:$E$17,MATCH($O958,Règles!$A$5:$A$17,0)))&gt;0),$R958/INDEX(Règles!$E$5:$E$17,MATCH($O958,Règles!$A$5:$A$17,0)),""),IF(OR($P958="ne compte pas",$P958="absence"),0,""))),"")</f>
        <v/>
      </c>
      <c r="T958" s="26" t="n">
        <f aca="false">IF(AND(ISNUMBER($A958),$B958&lt;&gt;"",$G958&lt;&gt;"",$P958&lt;&gt;"absence"),1,0)</f>
        <v>0</v>
      </c>
      <c r="U958" s="26" t="n">
        <f aca="false">IF($T958=1,IF(COUNTIFS($B$2:$B958,$B958,$A$2:$A958,$A958,$T$2:$T958,1)=1,1,0),0)</f>
        <v>0</v>
      </c>
      <c r="V958" s="29" t="str">
        <f aca="false">IF(AND($A958="",$B958="",$G958=""),"",IF(NOT(ISNUMBER($A958)),"Date manquante ou non reconnue",IF($B958="","Technicien manquant",IF(COUNTIF(Production!$A$7:$A$21,$B958)=0,"Technicien absent de la liste (onglet Production)",IF($G958="","Code BPU manquant (colonne G)",IF($O958="?","Code BPU inconnu (onglet Prestations)",IF($P958="?","Catégorie inconnue (onglet Règles)",IF(AND($E958&lt;&gt;"",NOT(ISNUMBER($E958))),"Quantité non reconnue",IF(AND($P958="au prix",NOT(ISNUMBER($Q958))),"Prix sur devis à saisir (colonne I)",IF($S958="","Règle à compléter (onglet Règles)",""))))))))))</f>
        <v/>
      </c>
    </row>
    <row r="959" customFormat="false" ht="15" hidden="false" customHeight="false" outlineLevel="0" collapsed="false">
      <c r="A959" s="23"/>
      <c r="I959" s="24"/>
      <c r="J959" s="24"/>
      <c r="N959" s="25"/>
      <c r="O959" s="26" t="str">
        <f aca="false">IF($G959="","",IFERROR(INDEX(Prestations!$F$5:$F$256,MATCH($G959,Prestations!$B$5:$B$256,0)),"?"))</f>
        <v/>
      </c>
      <c r="P959" s="26" t="str">
        <f aca="false">IF($O959="","",IF($O959="?","?",IFERROR(INDEX(Règles!$C$5:$C$17,MATCH($O959,Règles!$A$5:$A$17,0)),"?")))</f>
        <v/>
      </c>
      <c r="Q959" s="27" t="str">
        <f aca="false">IF($G959="","",IF(ISNUMBER($I959),$I959,IFERROR(IF(ISNUMBER(INDEX(Prestations!$E$5:$E$256,MATCH($G959,Prestations!$B$5:$B$256,0))),INDEX(Prestations!$E$5:$E$256,MATCH($G959,Prestations!$B$5:$B$256,0)),""),"")))</f>
        <v/>
      </c>
      <c r="R959" s="27" t="str">
        <f aca="false">IFERROR(IF(ISNUMBER($Q959),$Q959*IF($E959="",1,$E959),""),"")</f>
        <v/>
      </c>
      <c r="S959" s="28" t="str">
        <f aca="false">IFERROR(IF($P959="au nombre",IF(N(INDEX(Règles!$D$5:$D$17,MATCH($O959,Règles!$A$5:$A$17,0)))&gt;0,IF($E959="",1,$E959)/INDEX(Règles!$D$5:$D$17,MATCH($O959,Règles!$A$5:$A$17,0)),""),IF($P959="au prix",IF(AND(ISNUMBER($R959),N(INDEX(Règles!$E$5:$E$17,MATCH($O959,Règles!$A$5:$A$17,0)))&gt;0),$R959/INDEX(Règles!$E$5:$E$17,MATCH($O959,Règles!$A$5:$A$17,0)),""),IF(OR($P959="ne compte pas",$P959="absence"),0,""))),"")</f>
        <v/>
      </c>
      <c r="T959" s="26" t="n">
        <f aca="false">IF(AND(ISNUMBER($A959),$B959&lt;&gt;"",$G959&lt;&gt;"",$P959&lt;&gt;"absence"),1,0)</f>
        <v>0</v>
      </c>
      <c r="U959" s="26" t="n">
        <f aca="false">IF($T959=1,IF(COUNTIFS($B$2:$B959,$B959,$A$2:$A959,$A959,$T$2:$T959,1)=1,1,0),0)</f>
        <v>0</v>
      </c>
      <c r="V959" s="29" t="str">
        <f aca="false">IF(AND($A959="",$B959="",$G959=""),"",IF(NOT(ISNUMBER($A959)),"Date manquante ou non reconnue",IF($B959="","Technicien manquant",IF(COUNTIF(Production!$A$7:$A$21,$B959)=0,"Technicien absent de la liste (onglet Production)",IF($G959="","Code BPU manquant (colonne G)",IF($O959="?","Code BPU inconnu (onglet Prestations)",IF($P959="?","Catégorie inconnue (onglet Règles)",IF(AND($E959&lt;&gt;"",NOT(ISNUMBER($E959))),"Quantité non reconnue",IF(AND($P959="au prix",NOT(ISNUMBER($Q959))),"Prix sur devis à saisir (colonne I)",IF($S959="","Règle à compléter (onglet Règles)",""))))))))))</f>
        <v/>
      </c>
    </row>
    <row r="960" customFormat="false" ht="15" hidden="false" customHeight="false" outlineLevel="0" collapsed="false">
      <c r="A960" s="23"/>
      <c r="I960" s="24"/>
      <c r="J960" s="24"/>
      <c r="N960" s="25"/>
      <c r="O960" s="26" t="str">
        <f aca="false">IF($G960="","",IFERROR(INDEX(Prestations!$F$5:$F$256,MATCH($G960,Prestations!$B$5:$B$256,0)),"?"))</f>
        <v/>
      </c>
      <c r="P960" s="26" t="str">
        <f aca="false">IF($O960="","",IF($O960="?","?",IFERROR(INDEX(Règles!$C$5:$C$17,MATCH($O960,Règles!$A$5:$A$17,0)),"?")))</f>
        <v/>
      </c>
      <c r="Q960" s="27" t="str">
        <f aca="false">IF($G960="","",IF(ISNUMBER($I960),$I960,IFERROR(IF(ISNUMBER(INDEX(Prestations!$E$5:$E$256,MATCH($G960,Prestations!$B$5:$B$256,0))),INDEX(Prestations!$E$5:$E$256,MATCH($G960,Prestations!$B$5:$B$256,0)),""),"")))</f>
        <v/>
      </c>
      <c r="R960" s="27" t="str">
        <f aca="false">IFERROR(IF(ISNUMBER($Q960),$Q960*IF($E960="",1,$E960),""),"")</f>
        <v/>
      </c>
      <c r="S960" s="28" t="str">
        <f aca="false">IFERROR(IF($P960="au nombre",IF(N(INDEX(Règles!$D$5:$D$17,MATCH($O960,Règles!$A$5:$A$17,0)))&gt;0,IF($E960="",1,$E960)/INDEX(Règles!$D$5:$D$17,MATCH($O960,Règles!$A$5:$A$17,0)),""),IF($P960="au prix",IF(AND(ISNUMBER($R960),N(INDEX(Règles!$E$5:$E$17,MATCH($O960,Règles!$A$5:$A$17,0)))&gt;0),$R960/INDEX(Règles!$E$5:$E$17,MATCH($O960,Règles!$A$5:$A$17,0)),""),IF(OR($P960="ne compte pas",$P960="absence"),0,""))),"")</f>
        <v/>
      </c>
      <c r="T960" s="26" t="n">
        <f aca="false">IF(AND(ISNUMBER($A960),$B960&lt;&gt;"",$G960&lt;&gt;"",$P960&lt;&gt;"absence"),1,0)</f>
        <v>0</v>
      </c>
      <c r="U960" s="26" t="n">
        <f aca="false">IF($T960=1,IF(COUNTIFS($B$2:$B960,$B960,$A$2:$A960,$A960,$T$2:$T960,1)=1,1,0),0)</f>
        <v>0</v>
      </c>
      <c r="V960" s="29" t="str">
        <f aca="false">IF(AND($A960="",$B960="",$G960=""),"",IF(NOT(ISNUMBER($A960)),"Date manquante ou non reconnue",IF($B960="","Technicien manquant",IF(COUNTIF(Production!$A$7:$A$21,$B960)=0,"Technicien absent de la liste (onglet Production)",IF($G960="","Code BPU manquant (colonne G)",IF($O960="?","Code BPU inconnu (onglet Prestations)",IF($P960="?","Catégorie inconnue (onglet Règles)",IF(AND($E960&lt;&gt;"",NOT(ISNUMBER($E960))),"Quantité non reconnue",IF(AND($P960="au prix",NOT(ISNUMBER($Q960))),"Prix sur devis à saisir (colonne I)",IF($S960="","Règle à compléter (onglet Règles)",""))))))))))</f>
        <v/>
      </c>
    </row>
    <row r="961" customFormat="false" ht="15" hidden="false" customHeight="false" outlineLevel="0" collapsed="false">
      <c r="A961" s="23"/>
      <c r="I961" s="24"/>
      <c r="J961" s="24"/>
      <c r="N961" s="25"/>
      <c r="O961" s="26" t="str">
        <f aca="false">IF($G961="","",IFERROR(INDEX(Prestations!$F$5:$F$256,MATCH($G961,Prestations!$B$5:$B$256,0)),"?"))</f>
        <v/>
      </c>
      <c r="P961" s="26" t="str">
        <f aca="false">IF($O961="","",IF($O961="?","?",IFERROR(INDEX(Règles!$C$5:$C$17,MATCH($O961,Règles!$A$5:$A$17,0)),"?")))</f>
        <v/>
      </c>
      <c r="Q961" s="27" t="str">
        <f aca="false">IF($G961="","",IF(ISNUMBER($I961),$I961,IFERROR(IF(ISNUMBER(INDEX(Prestations!$E$5:$E$256,MATCH($G961,Prestations!$B$5:$B$256,0))),INDEX(Prestations!$E$5:$E$256,MATCH($G961,Prestations!$B$5:$B$256,0)),""),"")))</f>
        <v/>
      </c>
      <c r="R961" s="27" t="str">
        <f aca="false">IFERROR(IF(ISNUMBER($Q961),$Q961*IF($E961="",1,$E961),""),"")</f>
        <v/>
      </c>
      <c r="S961" s="28" t="str">
        <f aca="false">IFERROR(IF($P961="au nombre",IF(N(INDEX(Règles!$D$5:$D$17,MATCH($O961,Règles!$A$5:$A$17,0)))&gt;0,IF($E961="",1,$E961)/INDEX(Règles!$D$5:$D$17,MATCH($O961,Règles!$A$5:$A$17,0)),""),IF($P961="au prix",IF(AND(ISNUMBER($R961),N(INDEX(Règles!$E$5:$E$17,MATCH($O961,Règles!$A$5:$A$17,0)))&gt;0),$R961/INDEX(Règles!$E$5:$E$17,MATCH($O961,Règles!$A$5:$A$17,0)),""),IF(OR($P961="ne compte pas",$P961="absence"),0,""))),"")</f>
        <v/>
      </c>
      <c r="T961" s="26" t="n">
        <f aca="false">IF(AND(ISNUMBER($A961),$B961&lt;&gt;"",$G961&lt;&gt;"",$P961&lt;&gt;"absence"),1,0)</f>
        <v>0</v>
      </c>
      <c r="U961" s="26" t="n">
        <f aca="false">IF($T961=1,IF(COUNTIFS($B$2:$B961,$B961,$A$2:$A961,$A961,$T$2:$T961,1)=1,1,0),0)</f>
        <v>0</v>
      </c>
      <c r="V961" s="29" t="str">
        <f aca="false">IF(AND($A961="",$B961="",$G961=""),"",IF(NOT(ISNUMBER($A961)),"Date manquante ou non reconnue",IF($B961="","Technicien manquant",IF(COUNTIF(Production!$A$7:$A$21,$B961)=0,"Technicien absent de la liste (onglet Production)",IF($G961="","Code BPU manquant (colonne G)",IF($O961="?","Code BPU inconnu (onglet Prestations)",IF($P961="?","Catégorie inconnue (onglet Règles)",IF(AND($E961&lt;&gt;"",NOT(ISNUMBER($E961))),"Quantité non reconnue",IF(AND($P961="au prix",NOT(ISNUMBER($Q961))),"Prix sur devis à saisir (colonne I)",IF($S961="","Règle à compléter (onglet Règles)",""))))))))))</f>
        <v/>
      </c>
    </row>
    <row r="962" customFormat="false" ht="15" hidden="false" customHeight="false" outlineLevel="0" collapsed="false">
      <c r="A962" s="23"/>
      <c r="I962" s="24"/>
      <c r="J962" s="24"/>
      <c r="N962" s="25"/>
      <c r="O962" s="26" t="str">
        <f aca="false">IF($G962="","",IFERROR(INDEX(Prestations!$F$5:$F$256,MATCH($G962,Prestations!$B$5:$B$256,0)),"?"))</f>
        <v/>
      </c>
      <c r="P962" s="26" t="str">
        <f aca="false">IF($O962="","",IF($O962="?","?",IFERROR(INDEX(Règles!$C$5:$C$17,MATCH($O962,Règles!$A$5:$A$17,0)),"?")))</f>
        <v/>
      </c>
      <c r="Q962" s="27" t="str">
        <f aca="false">IF($G962="","",IF(ISNUMBER($I962),$I962,IFERROR(IF(ISNUMBER(INDEX(Prestations!$E$5:$E$256,MATCH($G962,Prestations!$B$5:$B$256,0))),INDEX(Prestations!$E$5:$E$256,MATCH($G962,Prestations!$B$5:$B$256,0)),""),"")))</f>
        <v/>
      </c>
      <c r="R962" s="27" t="str">
        <f aca="false">IFERROR(IF(ISNUMBER($Q962),$Q962*IF($E962="",1,$E962),""),"")</f>
        <v/>
      </c>
      <c r="S962" s="28" t="str">
        <f aca="false">IFERROR(IF($P962="au nombre",IF(N(INDEX(Règles!$D$5:$D$17,MATCH($O962,Règles!$A$5:$A$17,0)))&gt;0,IF($E962="",1,$E962)/INDEX(Règles!$D$5:$D$17,MATCH($O962,Règles!$A$5:$A$17,0)),""),IF($P962="au prix",IF(AND(ISNUMBER($R962),N(INDEX(Règles!$E$5:$E$17,MATCH($O962,Règles!$A$5:$A$17,0)))&gt;0),$R962/INDEX(Règles!$E$5:$E$17,MATCH($O962,Règles!$A$5:$A$17,0)),""),IF(OR($P962="ne compte pas",$P962="absence"),0,""))),"")</f>
        <v/>
      </c>
      <c r="T962" s="26" t="n">
        <f aca="false">IF(AND(ISNUMBER($A962),$B962&lt;&gt;"",$G962&lt;&gt;"",$P962&lt;&gt;"absence"),1,0)</f>
        <v>0</v>
      </c>
      <c r="U962" s="26" t="n">
        <f aca="false">IF($T962=1,IF(COUNTIFS($B$2:$B962,$B962,$A$2:$A962,$A962,$T$2:$T962,1)=1,1,0),0)</f>
        <v>0</v>
      </c>
      <c r="V962" s="29" t="str">
        <f aca="false">IF(AND($A962="",$B962="",$G962=""),"",IF(NOT(ISNUMBER($A962)),"Date manquante ou non reconnue",IF($B962="","Technicien manquant",IF(COUNTIF(Production!$A$7:$A$21,$B962)=0,"Technicien absent de la liste (onglet Production)",IF($G962="","Code BPU manquant (colonne G)",IF($O962="?","Code BPU inconnu (onglet Prestations)",IF($P962="?","Catégorie inconnue (onglet Règles)",IF(AND($E962&lt;&gt;"",NOT(ISNUMBER($E962))),"Quantité non reconnue",IF(AND($P962="au prix",NOT(ISNUMBER($Q962))),"Prix sur devis à saisir (colonne I)",IF($S962="","Règle à compléter (onglet Règles)",""))))))))))</f>
        <v/>
      </c>
    </row>
    <row r="963" customFormat="false" ht="15" hidden="false" customHeight="false" outlineLevel="0" collapsed="false">
      <c r="A963" s="23"/>
      <c r="I963" s="24"/>
      <c r="J963" s="24"/>
      <c r="N963" s="25"/>
      <c r="O963" s="26" t="str">
        <f aca="false">IF($G963="","",IFERROR(INDEX(Prestations!$F$5:$F$256,MATCH($G963,Prestations!$B$5:$B$256,0)),"?"))</f>
        <v/>
      </c>
      <c r="P963" s="26" t="str">
        <f aca="false">IF($O963="","",IF($O963="?","?",IFERROR(INDEX(Règles!$C$5:$C$17,MATCH($O963,Règles!$A$5:$A$17,0)),"?")))</f>
        <v/>
      </c>
      <c r="Q963" s="27" t="str">
        <f aca="false">IF($G963="","",IF(ISNUMBER($I963),$I963,IFERROR(IF(ISNUMBER(INDEX(Prestations!$E$5:$E$256,MATCH($G963,Prestations!$B$5:$B$256,0))),INDEX(Prestations!$E$5:$E$256,MATCH($G963,Prestations!$B$5:$B$256,0)),""),"")))</f>
        <v/>
      </c>
      <c r="R963" s="27" t="str">
        <f aca="false">IFERROR(IF(ISNUMBER($Q963),$Q963*IF($E963="",1,$E963),""),"")</f>
        <v/>
      </c>
      <c r="S963" s="28" t="str">
        <f aca="false">IFERROR(IF($P963="au nombre",IF(N(INDEX(Règles!$D$5:$D$17,MATCH($O963,Règles!$A$5:$A$17,0)))&gt;0,IF($E963="",1,$E963)/INDEX(Règles!$D$5:$D$17,MATCH($O963,Règles!$A$5:$A$17,0)),""),IF($P963="au prix",IF(AND(ISNUMBER($R963),N(INDEX(Règles!$E$5:$E$17,MATCH($O963,Règles!$A$5:$A$17,0)))&gt;0),$R963/INDEX(Règles!$E$5:$E$17,MATCH($O963,Règles!$A$5:$A$17,0)),""),IF(OR($P963="ne compte pas",$P963="absence"),0,""))),"")</f>
        <v/>
      </c>
      <c r="T963" s="26" t="n">
        <f aca="false">IF(AND(ISNUMBER($A963),$B963&lt;&gt;"",$G963&lt;&gt;"",$P963&lt;&gt;"absence"),1,0)</f>
        <v>0</v>
      </c>
      <c r="U963" s="26" t="n">
        <f aca="false">IF($T963=1,IF(COUNTIFS($B$2:$B963,$B963,$A$2:$A963,$A963,$T$2:$T963,1)=1,1,0),0)</f>
        <v>0</v>
      </c>
      <c r="V963" s="29" t="str">
        <f aca="false">IF(AND($A963="",$B963="",$G963=""),"",IF(NOT(ISNUMBER($A963)),"Date manquante ou non reconnue",IF($B963="","Technicien manquant",IF(COUNTIF(Production!$A$7:$A$21,$B963)=0,"Technicien absent de la liste (onglet Production)",IF($G963="","Code BPU manquant (colonne G)",IF($O963="?","Code BPU inconnu (onglet Prestations)",IF($P963="?","Catégorie inconnue (onglet Règles)",IF(AND($E963&lt;&gt;"",NOT(ISNUMBER($E963))),"Quantité non reconnue",IF(AND($P963="au prix",NOT(ISNUMBER($Q963))),"Prix sur devis à saisir (colonne I)",IF($S963="","Règle à compléter (onglet Règles)",""))))))))))</f>
        <v/>
      </c>
    </row>
    <row r="964" customFormat="false" ht="15" hidden="false" customHeight="false" outlineLevel="0" collapsed="false">
      <c r="A964" s="23"/>
      <c r="I964" s="24"/>
      <c r="J964" s="24"/>
      <c r="N964" s="25"/>
      <c r="O964" s="26" t="str">
        <f aca="false">IF($G964="","",IFERROR(INDEX(Prestations!$F$5:$F$256,MATCH($G964,Prestations!$B$5:$B$256,0)),"?"))</f>
        <v/>
      </c>
      <c r="P964" s="26" t="str">
        <f aca="false">IF($O964="","",IF($O964="?","?",IFERROR(INDEX(Règles!$C$5:$C$17,MATCH($O964,Règles!$A$5:$A$17,0)),"?")))</f>
        <v/>
      </c>
      <c r="Q964" s="27" t="str">
        <f aca="false">IF($G964="","",IF(ISNUMBER($I964),$I964,IFERROR(IF(ISNUMBER(INDEX(Prestations!$E$5:$E$256,MATCH($G964,Prestations!$B$5:$B$256,0))),INDEX(Prestations!$E$5:$E$256,MATCH($G964,Prestations!$B$5:$B$256,0)),""),"")))</f>
        <v/>
      </c>
      <c r="R964" s="27" t="str">
        <f aca="false">IFERROR(IF(ISNUMBER($Q964),$Q964*IF($E964="",1,$E964),""),"")</f>
        <v/>
      </c>
      <c r="S964" s="28" t="str">
        <f aca="false">IFERROR(IF($P964="au nombre",IF(N(INDEX(Règles!$D$5:$D$17,MATCH($O964,Règles!$A$5:$A$17,0)))&gt;0,IF($E964="",1,$E964)/INDEX(Règles!$D$5:$D$17,MATCH($O964,Règles!$A$5:$A$17,0)),""),IF($P964="au prix",IF(AND(ISNUMBER($R964),N(INDEX(Règles!$E$5:$E$17,MATCH($O964,Règles!$A$5:$A$17,0)))&gt;0),$R964/INDEX(Règles!$E$5:$E$17,MATCH($O964,Règles!$A$5:$A$17,0)),""),IF(OR($P964="ne compte pas",$P964="absence"),0,""))),"")</f>
        <v/>
      </c>
      <c r="T964" s="26" t="n">
        <f aca="false">IF(AND(ISNUMBER($A964),$B964&lt;&gt;"",$G964&lt;&gt;"",$P964&lt;&gt;"absence"),1,0)</f>
        <v>0</v>
      </c>
      <c r="U964" s="26" t="n">
        <f aca="false">IF($T964=1,IF(COUNTIFS($B$2:$B964,$B964,$A$2:$A964,$A964,$T$2:$T964,1)=1,1,0),0)</f>
        <v>0</v>
      </c>
      <c r="V964" s="29" t="str">
        <f aca="false">IF(AND($A964="",$B964="",$G964=""),"",IF(NOT(ISNUMBER($A964)),"Date manquante ou non reconnue",IF($B964="","Technicien manquant",IF(COUNTIF(Production!$A$7:$A$21,$B964)=0,"Technicien absent de la liste (onglet Production)",IF($G964="","Code BPU manquant (colonne G)",IF($O964="?","Code BPU inconnu (onglet Prestations)",IF($P964="?","Catégorie inconnue (onglet Règles)",IF(AND($E964&lt;&gt;"",NOT(ISNUMBER($E964))),"Quantité non reconnue",IF(AND($P964="au prix",NOT(ISNUMBER($Q964))),"Prix sur devis à saisir (colonne I)",IF($S964="","Règle à compléter (onglet Règles)",""))))))))))</f>
        <v/>
      </c>
    </row>
    <row r="965" customFormat="false" ht="15" hidden="false" customHeight="false" outlineLevel="0" collapsed="false">
      <c r="A965" s="23"/>
      <c r="I965" s="24"/>
      <c r="J965" s="24"/>
      <c r="N965" s="25"/>
      <c r="O965" s="26" t="str">
        <f aca="false">IF($G965="","",IFERROR(INDEX(Prestations!$F$5:$F$256,MATCH($G965,Prestations!$B$5:$B$256,0)),"?"))</f>
        <v/>
      </c>
      <c r="P965" s="26" t="str">
        <f aca="false">IF($O965="","",IF($O965="?","?",IFERROR(INDEX(Règles!$C$5:$C$17,MATCH($O965,Règles!$A$5:$A$17,0)),"?")))</f>
        <v/>
      </c>
      <c r="Q965" s="27" t="str">
        <f aca="false">IF($G965="","",IF(ISNUMBER($I965),$I965,IFERROR(IF(ISNUMBER(INDEX(Prestations!$E$5:$E$256,MATCH($G965,Prestations!$B$5:$B$256,0))),INDEX(Prestations!$E$5:$E$256,MATCH($G965,Prestations!$B$5:$B$256,0)),""),"")))</f>
        <v/>
      </c>
      <c r="R965" s="27" t="str">
        <f aca="false">IFERROR(IF(ISNUMBER($Q965),$Q965*IF($E965="",1,$E965),""),"")</f>
        <v/>
      </c>
      <c r="S965" s="28" t="str">
        <f aca="false">IFERROR(IF($P965="au nombre",IF(N(INDEX(Règles!$D$5:$D$17,MATCH($O965,Règles!$A$5:$A$17,0)))&gt;0,IF($E965="",1,$E965)/INDEX(Règles!$D$5:$D$17,MATCH($O965,Règles!$A$5:$A$17,0)),""),IF($P965="au prix",IF(AND(ISNUMBER($R965),N(INDEX(Règles!$E$5:$E$17,MATCH($O965,Règles!$A$5:$A$17,0)))&gt;0),$R965/INDEX(Règles!$E$5:$E$17,MATCH($O965,Règles!$A$5:$A$17,0)),""),IF(OR($P965="ne compte pas",$P965="absence"),0,""))),"")</f>
        <v/>
      </c>
      <c r="T965" s="26" t="n">
        <f aca="false">IF(AND(ISNUMBER($A965),$B965&lt;&gt;"",$G965&lt;&gt;"",$P965&lt;&gt;"absence"),1,0)</f>
        <v>0</v>
      </c>
      <c r="U965" s="26" t="n">
        <f aca="false">IF($T965=1,IF(COUNTIFS($B$2:$B965,$B965,$A$2:$A965,$A965,$T$2:$T965,1)=1,1,0),0)</f>
        <v>0</v>
      </c>
      <c r="V965" s="29" t="str">
        <f aca="false">IF(AND($A965="",$B965="",$G965=""),"",IF(NOT(ISNUMBER($A965)),"Date manquante ou non reconnue",IF($B965="","Technicien manquant",IF(COUNTIF(Production!$A$7:$A$21,$B965)=0,"Technicien absent de la liste (onglet Production)",IF($G965="","Code BPU manquant (colonne G)",IF($O965="?","Code BPU inconnu (onglet Prestations)",IF($P965="?","Catégorie inconnue (onglet Règles)",IF(AND($E965&lt;&gt;"",NOT(ISNUMBER($E965))),"Quantité non reconnue",IF(AND($P965="au prix",NOT(ISNUMBER($Q965))),"Prix sur devis à saisir (colonne I)",IF($S965="","Règle à compléter (onglet Règles)",""))))))))))</f>
        <v/>
      </c>
    </row>
    <row r="966" customFormat="false" ht="15" hidden="false" customHeight="false" outlineLevel="0" collapsed="false">
      <c r="A966" s="23"/>
      <c r="I966" s="24"/>
      <c r="J966" s="24"/>
      <c r="N966" s="25"/>
      <c r="O966" s="26" t="str">
        <f aca="false">IF($G966="","",IFERROR(INDEX(Prestations!$F$5:$F$256,MATCH($G966,Prestations!$B$5:$B$256,0)),"?"))</f>
        <v/>
      </c>
      <c r="P966" s="26" t="str">
        <f aca="false">IF($O966="","",IF($O966="?","?",IFERROR(INDEX(Règles!$C$5:$C$17,MATCH($O966,Règles!$A$5:$A$17,0)),"?")))</f>
        <v/>
      </c>
      <c r="Q966" s="27" t="str">
        <f aca="false">IF($G966="","",IF(ISNUMBER($I966),$I966,IFERROR(IF(ISNUMBER(INDEX(Prestations!$E$5:$E$256,MATCH($G966,Prestations!$B$5:$B$256,0))),INDEX(Prestations!$E$5:$E$256,MATCH($G966,Prestations!$B$5:$B$256,0)),""),"")))</f>
        <v/>
      </c>
      <c r="R966" s="27" t="str">
        <f aca="false">IFERROR(IF(ISNUMBER($Q966),$Q966*IF($E966="",1,$E966),""),"")</f>
        <v/>
      </c>
      <c r="S966" s="28" t="str">
        <f aca="false">IFERROR(IF($P966="au nombre",IF(N(INDEX(Règles!$D$5:$D$17,MATCH($O966,Règles!$A$5:$A$17,0)))&gt;0,IF($E966="",1,$E966)/INDEX(Règles!$D$5:$D$17,MATCH($O966,Règles!$A$5:$A$17,0)),""),IF($P966="au prix",IF(AND(ISNUMBER($R966),N(INDEX(Règles!$E$5:$E$17,MATCH($O966,Règles!$A$5:$A$17,0)))&gt;0),$R966/INDEX(Règles!$E$5:$E$17,MATCH($O966,Règles!$A$5:$A$17,0)),""),IF(OR($P966="ne compte pas",$P966="absence"),0,""))),"")</f>
        <v/>
      </c>
      <c r="T966" s="26" t="n">
        <f aca="false">IF(AND(ISNUMBER($A966),$B966&lt;&gt;"",$G966&lt;&gt;"",$P966&lt;&gt;"absence"),1,0)</f>
        <v>0</v>
      </c>
      <c r="U966" s="26" t="n">
        <f aca="false">IF($T966=1,IF(COUNTIFS($B$2:$B966,$B966,$A$2:$A966,$A966,$T$2:$T966,1)=1,1,0),0)</f>
        <v>0</v>
      </c>
      <c r="V966" s="29" t="str">
        <f aca="false">IF(AND($A966="",$B966="",$G966=""),"",IF(NOT(ISNUMBER($A966)),"Date manquante ou non reconnue",IF($B966="","Technicien manquant",IF(COUNTIF(Production!$A$7:$A$21,$B966)=0,"Technicien absent de la liste (onglet Production)",IF($G966="","Code BPU manquant (colonne G)",IF($O966="?","Code BPU inconnu (onglet Prestations)",IF($P966="?","Catégorie inconnue (onglet Règles)",IF(AND($E966&lt;&gt;"",NOT(ISNUMBER($E966))),"Quantité non reconnue",IF(AND($P966="au prix",NOT(ISNUMBER($Q966))),"Prix sur devis à saisir (colonne I)",IF($S966="","Règle à compléter (onglet Règles)",""))))))))))</f>
        <v/>
      </c>
    </row>
    <row r="967" customFormat="false" ht="15" hidden="false" customHeight="false" outlineLevel="0" collapsed="false">
      <c r="A967" s="23"/>
      <c r="I967" s="24"/>
      <c r="J967" s="24"/>
      <c r="N967" s="25"/>
      <c r="O967" s="26" t="str">
        <f aca="false">IF($G967="","",IFERROR(INDEX(Prestations!$F$5:$F$256,MATCH($G967,Prestations!$B$5:$B$256,0)),"?"))</f>
        <v/>
      </c>
      <c r="P967" s="26" t="str">
        <f aca="false">IF($O967="","",IF($O967="?","?",IFERROR(INDEX(Règles!$C$5:$C$17,MATCH($O967,Règles!$A$5:$A$17,0)),"?")))</f>
        <v/>
      </c>
      <c r="Q967" s="27" t="str">
        <f aca="false">IF($G967="","",IF(ISNUMBER($I967),$I967,IFERROR(IF(ISNUMBER(INDEX(Prestations!$E$5:$E$256,MATCH($G967,Prestations!$B$5:$B$256,0))),INDEX(Prestations!$E$5:$E$256,MATCH($G967,Prestations!$B$5:$B$256,0)),""),"")))</f>
        <v/>
      </c>
      <c r="R967" s="27" t="str">
        <f aca="false">IFERROR(IF(ISNUMBER($Q967),$Q967*IF($E967="",1,$E967),""),"")</f>
        <v/>
      </c>
      <c r="S967" s="28" t="str">
        <f aca="false">IFERROR(IF($P967="au nombre",IF(N(INDEX(Règles!$D$5:$D$17,MATCH($O967,Règles!$A$5:$A$17,0)))&gt;0,IF($E967="",1,$E967)/INDEX(Règles!$D$5:$D$17,MATCH($O967,Règles!$A$5:$A$17,0)),""),IF($P967="au prix",IF(AND(ISNUMBER($R967),N(INDEX(Règles!$E$5:$E$17,MATCH($O967,Règles!$A$5:$A$17,0)))&gt;0),$R967/INDEX(Règles!$E$5:$E$17,MATCH($O967,Règles!$A$5:$A$17,0)),""),IF(OR($P967="ne compte pas",$P967="absence"),0,""))),"")</f>
        <v/>
      </c>
      <c r="T967" s="26" t="n">
        <f aca="false">IF(AND(ISNUMBER($A967),$B967&lt;&gt;"",$G967&lt;&gt;"",$P967&lt;&gt;"absence"),1,0)</f>
        <v>0</v>
      </c>
      <c r="U967" s="26" t="n">
        <f aca="false">IF($T967=1,IF(COUNTIFS($B$2:$B967,$B967,$A$2:$A967,$A967,$T$2:$T967,1)=1,1,0),0)</f>
        <v>0</v>
      </c>
      <c r="V967" s="29" t="str">
        <f aca="false">IF(AND($A967="",$B967="",$G967=""),"",IF(NOT(ISNUMBER($A967)),"Date manquante ou non reconnue",IF($B967="","Technicien manquant",IF(COUNTIF(Production!$A$7:$A$21,$B967)=0,"Technicien absent de la liste (onglet Production)",IF($G967="","Code BPU manquant (colonne G)",IF($O967="?","Code BPU inconnu (onglet Prestations)",IF($P967="?","Catégorie inconnue (onglet Règles)",IF(AND($E967&lt;&gt;"",NOT(ISNUMBER($E967))),"Quantité non reconnue",IF(AND($P967="au prix",NOT(ISNUMBER($Q967))),"Prix sur devis à saisir (colonne I)",IF($S967="","Règle à compléter (onglet Règles)",""))))))))))</f>
        <v/>
      </c>
    </row>
    <row r="968" customFormat="false" ht="15" hidden="false" customHeight="false" outlineLevel="0" collapsed="false">
      <c r="A968" s="23"/>
      <c r="I968" s="24"/>
      <c r="J968" s="24"/>
      <c r="N968" s="25"/>
      <c r="O968" s="26" t="str">
        <f aca="false">IF($G968="","",IFERROR(INDEX(Prestations!$F$5:$F$256,MATCH($G968,Prestations!$B$5:$B$256,0)),"?"))</f>
        <v/>
      </c>
      <c r="P968" s="26" t="str">
        <f aca="false">IF($O968="","",IF($O968="?","?",IFERROR(INDEX(Règles!$C$5:$C$17,MATCH($O968,Règles!$A$5:$A$17,0)),"?")))</f>
        <v/>
      </c>
      <c r="Q968" s="27" t="str">
        <f aca="false">IF($G968="","",IF(ISNUMBER($I968),$I968,IFERROR(IF(ISNUMBER(INDEX(Prestations!$E$5:$E$256,MATCH($G968,Prestations!$B$5:$B$256,0))),INDEX(Prestations!$E$5:$E$256,MATCH($G968,Prestations!$B$5:$B$256,0)),""),"")))</f>
        <v/>
      </c>
      <c r="R968" s="27" t="str">
        <f aca="false">IFERROR(IF(ISNUMBER($Q968),$Q968*IF($E968="",1,$E968),""),"")</f>
        <v/>
      </c>
      <c r="S968" s="28" t="str">
        <f aca="false">IFERROR(IF($P968="au nombre",IF(N(INDEX(Règles!$D$5:$D$17,MATCH($O968,Règles!$A$5:$A$17,0)))&gt;0,IF($E968="",1,$E968)/INDEX(Règles!$D$5:$D$17,MATCH($O968,Règles!$A$5:$A$17,0)),""),IF($P968="au prix",IF(AND(ISNUMBER($R968),N(INDEX(Règles!$E$5:$E$17,MATCH($O968,Règles!$A$5:$A$17,0)))&gt;0),$R968/INDEX(Règles!$E$5:$E$17,MATCH($O968,Règles!$A$5:$A$17,0)),""),IF(OR($P968="ne compte pas",$P968="absence"),0,""))),"")</f>
        <v/>
      </c>
      <c r="T968" s="26" t="n">
        <f aca="false">IF(AND(ISNUMBER($A968),$B968&lt;&gt;"",$G968&lt;&gt;"",$P968&lt;&gt;"absence"),1,0)</f>
        <v>0</v>
      </c>
      <c r="U968" s="26" t="n">
        <f aca="false">IF($T968=1,IF(COUNTIFS($B$2:$B968,$B968,$A$2:$A968,$A968,$T$2:$T968,1)=1,1,0),0)</f>
        <v>0</v>
      </c>
      <c r="V968" s="29" t="str">
        <f aca="false">IF(AND($A968="",$B968="",$G968=""),"",IF(NOT(ISNUMBER($A968)),"Date manquante ou non reconnue",IF($B968="","Technicien manquant",IF(COUNTIF(Production!$A$7:$A$21,$B968)=0,"Technicien absent de la liste (onglet Production)",IF($G968="","Code BPU manquant (colonne G)",IF($O968="?","Code BPU inconnu (onglet Prestations)",IF($P968="?","Catégorie inconnue (onglet Règles)",IF(AND($E968&lt;&gt;"",NOT(ISNUMBER($E968))),"Quantité non reconnue",IF(AND($P968="au prix",NOT(ISNUMBER($Q968))),"Prix sur devis à saisir (colonne I)",IF($S968="","Règle à compléter (onglet Règles)",""))))))))))</f>
        <v/>
      </c>
    </row>
    <row r="969" customFormat="false" ht="15" hidden="false" customHeight="false" outlineLevel="0" collapsed="false">
      <c r="A969" s="23"/>
      <c r="I969" s="24"/>
      <c r="J969" s="24"/>
      <c r="N969" s="25"/>
      <c r="O969" s="26" t="str">
        <f aca="false">IF($G969="","",IFERROR(INDEX(Prestations!$F$5:$F$256,MATCH($G969,Prestations!$B$5:$B$256,0)),"?"))</f>
        <v/>
      </c>
      <c r="P969" s="26" t="str">
        <f aca="false">IF($O969="","",IF($O969="?","?",IFERROR(INDEX(Règles!$C$5:$C$17,MATCH($O969,Règles!$A$5:$A$17,0)),"?")))</f>
        <v/>
      </c>
      <c r="Q969" s="27" t="str">
        <f aca="false">IF($G969="","",IF(ISNUMBER($I969),$I969,IFERROR(IF(ISNUMBER(INDEX(Prestations!$E$5:$E$256,MATCH($G969,Prestations!$B$5:$B$256,0))),INDEX(Prestations!$E$5:$E$256,MATCH($G969,Prestations!$B$5:$B$256,0)),""),"")))</f>
        <v/>
      </c>
      <c r="R969" s="27" t="str">
        <f aca="false">IFERROR(IF(ISNUMBER($Q969),$Q969*IF($E969="",1,$E969),""),"")</f>
        <v/>
      </c>
      <c r="S969" s="28" t="str">
        <f aca="false">IFERROR(IF($P969="au nombre",IF(N(INDEX(Règles!$D$5:$D$17,MATCH($O969,Règles!$A$5:$A$17,0)))&gt;0,IF($E969="",1,$E969)/INDEX(Règles!$D$5:$D$17,MATCH($O969,Règles!$A$5:$A$17,0)),""),IF($P969="au prix",IF(AND(ISNUMBER($R969),N(INDEX(Règles!$E$5:$E$17,MATCH($O969,Règles!$A$5:$A$17,0)))&gt;0),$R969/INDEX(Règles!$E$5:$E$17,MATCH($O969,Règles!$A$5:$A$17,0)),""),IF(OR($P969="ne compte pas",$P969="absence"),0,""))),"")</f>
        <v/>
      </c>
      <c r="T969" s="26" t="n">
        <f aca="false">IF(AND(ISNUMBER($A969),$B969&lt;&gt;"",$G969&lt;&gt;"",$P969&lt;&gt;"absence"),1,0)</f>
        <v>0</v>
      </c>
      <c r="U969" s="26" t="n">
        <f aca="false">IF($T969=1,IF(COUNTIFS($B$2:$B969,$B969,$A$2:$A969,$A969,$T$2:$T969,1)=1,1,0),0)</f>
        <v>0</v>
      </c>
      <c r="V969" s="29" t="str">
        <f aca="false">IF(AND($A969="",$B969="",$G969=""),"",IF(NOT(ISNUMBER($A969)),"Date manquante ou non reconnue",IF($B969="","Technicien manquant",IF(COUNTIF(Production!$A$7:$A$21,$B969)=0,"Technicien absent de la liste (onglet Production)",IF($G969="","Code BPU manquant (colonne G)",IF($O969="?","Code BPU inconnu (onglet Prestations)",IF($P969="?","Catégorie inconnue (onglet Règles)",IF(AND($E969&lt;&gt;"",NOT(ISNUMBER($E969))),"Quantité non reconnue",IF(AND($P969="au prix",NOT(ISNUMBER($Q969))),"Prix sur devis à saisir (colonne I)",IF($S969="","Règle à compléter (onglet Règles)",""))))))))))</f>
        <v/>
      </c>
    </row>
    <row r="970" customFormat="false" ht="15" hidden="false" customHeight="false" outlineLevel="0" collapsed="false">
      <c r="A970" s="23"/>
      <c r="I970" s="24"/>
      <c r="J970" s="24"/>
      <c r="N970" s="25"/>
      <c r="O970" s="26" t="str">
        <f aca="false">IF($G970="","",IFERROR(INDEX(Prestations!$F$5:$F$256,MATCH($G970,Prestations!$B$5:$B$256,0)),"?"))</f>
        <v/>
      </c>
      <c r="P970" s="26" t="str">
        <f aca="false">IF($O970="","",IF($O970="?","?",IFERROR(INDEX(Règles!$C$5:$C$17,MATCH($O970,Règles!$A$5:$A$17,0)),"?")))</f>
        <v/>
      </c>
      <c r="Q970" s="27" t="str">
        <f aca="false">IF($G970="","",IF(ISNUMBER($I970),$I970,IFERROR(IF(ISNUMBER(INDEX(Prestations!$E$5:$E$256,MATCH($G970,Prestations!$B$5:$B$256,0))),INDEX(Prestations!$E$5:$E$256,MATCH($G970,Prestations!$B$5:$B$256,0)),""),"")))</f>
        <v/>
      </c>
      <c r="R970" s="27" t="str">
        <f aca="false">IFERROR(IF(ISNUMBER($Q970),$Q970*IF($E970="",1,$E970),""),"")</f>
        <v/>
      </c>
      <c r="S970" s="28" t="str">
        <f aca="false">IFERROR(IF($P970="au nombre",IF(N(INDEX(Règles!$D$5:$D$17,MATCH($O970,Règles!$A$5:$A$17,0)))&gt;0,IF($E970="",1,$E970)/INDEX(Règles!$D$5:$D$17,MATCH($O970,Règles!$A$5:$A$17,0)),""),IF($P970="au prix",IF(AND(ISNUMBER($R970),N(INDEX(Règles!$E$5:$E$17,MATCH($O970,Règles!$A$5:$A$17,0)))&gt;0),$R970/INDEX(Règles!$E$5:$E$17,MATCH($O970,Règles!$A$5:$A$17,0)),""),IF(OR($P970="ne compte pas",$P970="absence"),0,""))),"")</f>
        <v/>
      </c>
      <c r="T970" s="26" t="n">
        <f aca="false">IF(AND(ISNUMBER($A970),$B970&lt;&gt;"",$G970&lt;&gt;"",$P970&lt;&gt;"absence"),1,0)</f>
        <v>0</v>
      </c>
      <c r="U970" s="26" t="n">
        <f aca="false">IF($T970=1,IF(COUNTIFS($B$2:$B970,$B970,$A$2:$A970,$A970,$T$2:$T970,1)=1,1,0),0)</f>
        <v>0</v>
      </c>
      <c r="V970" s="29" t="str">
        <f aca="false">IF(AND($A970="",$B970="",$G970=""),"",IF(NOT(ISNUMBER($A970)),"Date manquante ou non reconnue",IF($B970="","Technicien manquant",IF(COUNTIF(Production!$A$7:$A$21,$B970)=0,"Technicien absent de la liste (onglet Production)",IF($G970="","Code BPU manquant (colonne G)",IF($O970="?","Code BPU inconnu (onglet Prestations)",IF($P970="?","Catégorie inconnue (onglet Règles)",IF(AND($E970&lt;&gt;"",NOT(ISNUMBER($E970))),"Quantité non reconnue",IF(AND($P970="au prix",NOT(ISNUMBER($Q970))),"Prix sur devis à saisir (colonne I)",IF($S970="","Règle à compléter (onglet Règles)",""))))))))))</f>
        <v/>
      </c>
    </row>
    <row r="971" customFormat="false" ht="15" hidden="false" customHeight="false" outlineLevel="0" collapsed="false">
      <c r="A971" s="23"/>
      <c r="I971" s="24"/>
      <c r="J971" s="24"/>
      <c r="N971" s="25"/>
      <c r="O971" s="26" t="str">
        <f aca="false">IF($G971="","",IFERROR(INDEX(Prestations!$F$5:$F$256,MATCH($G971,Prestations!$B$5:$B$256,0)),"?"))</f>
        <v/>
      </c>
      <c r="P971" s="26" t="str">
        <f aca="false">IF($O971="","",IF($O971="?","?",IFERROR(INDEX(Règles!$C$5:$C$17,MATCH($O971,Règles!$A$5:$A$17,0)),"?")))</f>
        <v/>
      </c>
      <c r="Q971" s="27" t="str">
        <f aca="false">IF($G971="","",IF(ISNUMBER($I971),$I971,IFERROR(IF(ISNUMBER(INDEX(Prestations!$E$5:$E$256,MATCH($G971,Prestations!$B$5:$B$256,0))),INDEX(Prestations!$E$5:$E$256,MATCH($G971,Prestations!$B$5:$B$256,0)),""),"")))</f>
        <v/>
      </c>
      <c r="R971" s="27" t="str">
        <f aca="false">IFERROR(IF(ISNUMBER($Q971),$Q971*IF($E971="",1,$E971),""),"")</f>
        <v/>
      </c>
      <c r="S971" s="28" t="str">
        <f aca="false">IFERROR(IF($P971="au nombre",IF(N(INDEX(Règles!$D$5:$D$17,MATCH($O971,Règles!$A$5:$A$17,0)))&gt;0,IF($E971="",1,$E971)/INDEX(Règles!$D$5:$D$17,MATCH($O971,Règles!$A$5:$A$17,0)),""),IF($P971="au prix",IF(AND(ISNUMBER($R971),N(INDEX(Règles!$E$5:$E$17,MATCH($O971,Règles!$A$5:$A$17,0)))&gt;0),$R971/INDEX(Règles!$E$5:$E$17,MATCH($O971,Règles!$A$5:$A$17,0)),""),IF(OR($P971="ne compte pas",$P971="absence"),0,""))),"")</f>
        <v/>
      </c>
      <c r="T971" s="26" t="n">
        <f aca="false">IF(AND(ISNUMBER($A971),$B971&lt;&gt;"",$G971&lt;&gt;"",$P971&lt;&gt;"absence"),1,0)</f>
        <v>0</v>
      </c>
      <c r="U971" s="26" t="n">
        <f aca="false">IF($T971=1,IF(COUNTIFS($B$2:$B971,$B971,$A$2:$A971,$A971,$T$2:$T971,1)=1,1,0),0)</f>
        <v>0</v>
      </c>
      <c r="V971" s="29" t="str">
        <f aca="false">IF(AND($A971="",$B971="",$G971=""),"",IF(NOT(ISNUMBER($A971)),"Date manquante ou non reconnue",IF($B971="","Technicien manquant",IF(COUNTIF(Production!$A$7:$A$21,$B971)=0,"Technicien absent de la liste (onglet Production)",IF($G971="","Code BPU manquant (colonne G)",IF($O971="?","Code BPU inconnu (onglet Prestations)",IF($P971="?","Catégorie inconnue (onglet Règles)",IF(AND($E971&lt;&gt;"",NOT(ISNUMBER($E971))),"Quantité non reconnue",IF(AND($P971="au prix",NOT(ISNUMBER($Q971))),"Prix sur devis à saisir (colonne I)",IF($S971="","Règle à compléter (onglet Règles)",""))))))))))</f>
        <v/>
      </c>
    </row>
    <row r="972" customFormat="false" ht="15" hidden="false" customHeight="false" outlineLevel="0" collapsed="false">
      <c r="A972" s="23"/>
      <c r="I972" s="24"/>
      <c r="J972" s="24"/>
      <c r="N972" s="25"/>
      <c r="O972" s="26" t="str">
        <f aca="false">IF($G972="","",IFERROR(INDEX(Prestations!$F$5:$F$256,MATCH($G972,Prestations!$B$5:$B$256,0)),"?"))</f>
        <v/>
      </c>
      <c r="P972" s="26" t="str">
        <f aca="false">IF($O972="","",IF($O972="?","?",IFERROR(INDEX(Règles!$C$5:$C$17,MATCH($O972,Règles!$A$5:$A$17,0)),"?")))</f>
        <v/>
      </c>
      <c r="Q972" s="27" t="str">
        <f aca="false">IF($G972="","",IF(ISNUMBER($I972),$I972,IFERROR(IF(ISNUMBER(INDEX(Prestations!$E$5:$E$256,MATCH($G972,Prestations!$B$5:$B$256,0))),INDEX(Prestations!$E$5:$E$256,MATCH($G972,Prestations!$B$5:$B$256,0)),""),"")))</f>
        <v/>
      </c>
      <c r="R972" s="27" t="str">
        <f aca="false">IFERROR(IF(ISNUMBER($Q972),$Q972*IF($E972="",1,$E972),""),"")</f>
        <v/>
      </c>
      <c r="S972" s="28" t="str">
        <f aca="false">IFERROR(IF($P972="au nombre",IF(N(INDEX(Règles!$D$5:$D$17,MATCH($O972,Règles!$A$5:$A$17,0)))&gt;0,IF($E972="",1,$E972)/INDEX(Règles!$D$5:$D$17,MATCH($O972,Règles!$A$5:$A$17,0)),""),IF($P972="au prix",IF(AND(ISNUMBER($R972),N(INDEX(Règles!$E$5:$E$17,MATCH($O972,Règles!$A$5:$A$17,0)))&gt;0),$R972/INDEX(Règles!$E$5:$E$17,MATCH($O972,Règles!$A$5:$A$17,0)),""),IF(OR($P972="ne compte pas",$P972="absence"),0,""))),"")</f>
        <v/>
      </c>
      <c r="T972" s="26" t="n">
        <f aca="false">IF(AND(ISNUMBER($A972),$B972&lt;&gt;"",$G972&lt;&gt;"",$P972&lt;&gt;"absence"),1,0)</f>
        <v>0</v>
      </c>
      <c r="U972" s="26" t="n">
        <f aca="false">IF($T972=1,IF(COUNTIFS($B$2:$B972,$B972,$A$2:$A972,$A972,$T$2:$T972,1)=1,1,0),0)</f>
        <v>0</v>
      </c>
      <c r="V972" s="29" t="str">
        <f aca="false">IF(AND($A972="",$B972="",$G972=""),"",IF(NOT(ISNUMBER($A972)),"Date manquante ou non reconnue",IF($B972="","Technicien manquant",IF(COUNTIF(Production!$A$7:$A$21,$B972)=0,"Technicien absent de la liste (onglet Production)",IF($G972="","Code BPU manquant (colonne G)",IF($O972="?","Code BPU inconnu (onglet Prestations)",IF($P972="?","Catégorie inconnue (onglet Règles)",IF(AND($E972&lt;&gt;"",NOT(ISNUMBER($E972))),"Quantité non reconnue",IF(AND($P972="au prix",NOT(ISNUMBER($Q972))),"Prix sur devis à saisir (colonne I)",IF($S972="","Règle à compléter (onglet Règles)",""))))))))))</f>
        <v/>
      </c>
    </row>
    <row r="973" customFormat="false" ht="15" hidden="false" customHeight="false" outlineLevel="0" collapsed="false">
      <c r="A973" s="23"/>
      <c r="I973" s="24"/>
      <c r="J973" s="24"/>
      <c r="N973" s="25"/>
      <c r="O973" s="26" t="str">
        <f aca="false">IF($G973="","",IFERROR(INDEX(Prestations!$F$5:$F$256,MATCH($G973,Prestations!$B$5:$B$256,0)),"?"))</f>
        <v/>
      </c>
      <c r="P973" s="26" t="str">
        <f aca="false">IF($O973="","",IF($O973="?","?",IFERROR(INDEX(Règles!$C$5:$C$17,MATCH($O973,Règles!$A$5:$A$17,0)),"?")))</f>
        <v/>
      </c>
      <c r="Q973" s="27" t="str">
        <f aca="false">IF($G973="","",IF(ISNUMBER($I973),$I973,IFERROR(IF(ISNUMBER(INDEX(Prestations!$E$5:$E$256,MATCH($G973,Prestations!$B$5:$B$256,0))),INDEX(Prestations!$E$5:$E$256,MATCH($G973,Prestations!$B$5:$B$256,0)),""),"")))</f>
        <v/>
      </c>
      <c r="R973" s="27" t="str">
        <f aca="false">IFERROR(IF(ISNUMBER($Q973),$Q973*IF($E973="",1,$E973),""),"")</f>
        <v/>
      </c>
      <c r="S973" s="28" t="str">
        <f aca="false">IFERROR(IF($P973="au nombre",IF(N(INDEX(Règles!$D$5:$D$17,MATCH($O973,Règles!$A$5:$A$17,0)))&gt;0,IF($E973="",1,$E973)/INDEX(Règles!$D$5:$D$17,MATCH($O973,Règles!$A$5:$A$17,0)),""),IF($P973="au prix",IF(AND(ISNUMBER($R973),N(INDEX(Règles!$E$5:$E$17,MATCH($O973,Règles!$A$5:$A$17,0)))&gt;0),$R973/INDEX(Règles!$E$5:$E$17,MATCH($O973,Règles!$A$5:$A$17,0)),""),IF(OR($P973="ne compte pas",$P973="absence"),0,""))),"")</f>
        <v/>
      </c>
      <c r="T973" s="26" t="n">
        <f aca="false">IF(AND(ISNUMBER($A973),$B973&lt;&gt;"",$G973&lt;&gt;"",$P973&lt;&gt;"absence"),1,0)</f>
        <v>0</v>
      </c>
      <c r="U973" s="26" t="n">
        <f aca="false">IF($T973=1,IF(COUNTIFS($B$2:$B973,$B973,$A$2:$A973,$A973,$T$2:$T973,1)=1,1,0),0)</f>
        <v>0</v>
      </c>
      <c r="V973" s="29" t="str">
        <f aca="false">IF(AND($A973="",$B973="",$G973=""),"",IF(NOT(ISNUMBER($A973)),"Date manquante ou non reconnue",IF($B973="","Technicien manquant",IF(COUNTIF(Production!$A$7:$A$21,$B973)=0,"Technicien absent de la liste (onglet Production)",IF($G973="","Code BPU manquant (colonne G)",IF($O973="?","Code BPU inconnu (onglet Prestations)",IF($P973="?","Catégorie inconnue (onglet Règles)",IF(AND($E973&lt;&gt;"",NOT(ISNUMBER($E973))),"Quantité non reconnue",IF(AND($P973="au prix",NOT(ISNUMBER($Q973))),"Prix sur devis à saisir (colonne I)",IF($S973="","Règle à compléter (onglet Règles)",""))))))))))</f>
        <v/>
      </c>
    </row>
    <row r="974" customFormat="false" ht="15" hidden="false" customHeight="false" outlineLevel="0" collapsed="false">
      <c r="A974" s="23"/>
      <c r="I974" s="24"/>
      <c r="J974" s="24"/>
      <c r="N974" s="25"/>
      <c r="O974" s="26" t="str">
        <f aca="false">IF($G974="","",IFERROR(INDEX(Prestations!$F$5:$F$256,MATCH($G974,Prestations!$B$5:$B$256,0)),"?"))</f>
        <v/>
      </c>
      <c r="P974" s="26" t="str">
        <f aca="false">IF($O974="","",IF($O974="?","?",IFERROR(INDEX(Règles!$C$5:$C$17,MATCH($O974,Règles!$A$5:$A$17,0)),"?")))</f>
        <v/>
      </c>
      <c r="Q974" s="27" t="str">
        <f aca="false">IF($G974="","",IF(ISNUMBER($I974),$I974,IFERROR(IF(ISNUMBER(INDEX(Prestations!$E$5:$E$256,MATCH($G974,Prestations!$B$5:$B$256,0))),INDEX(Prestations!$E$5:$E$256,MATCH($G974,Prestations!$B$5:$B$256,0)),""),"")))</f>
        <v/>
      </c>
      <c r="R974" s="27" t="str">
        <f aca="false">IFERROR(IF(ISNUMBER($Q974),$Q974*IF($E974="",1,$E974),""),"")</f>
        <v/>
      </c>
      <c r="S974" s="28" t="str">
        <f aca="false">IFERROR(IF($P974="au nombre",IF(N(INDEX(Règles!$D$5:$D$17,MATCH($O974,Règles!$A$5:$A$17,0)))&gt;0,IF($E974="",1,$E974)/INDEX(Règles!$D$5:$D$17,MATCH($O974,Règles!$A$5:$A$17,0)),""),IF($P974="au prix",IF(AND(ISNUMBER($R974),N(INDEX(Règles!$E$5:$E$17,MATCH($O974,Règles!$A$5:$A$17,0)))&gt;0),$R974/INDEX(Règles!$E$5:$E$17,MATCH($O974,Règles!$A$5:$A$17,0)),""),IF(OR($P974="ne compte pas",$P974="absence"),0,""))),"")</f>
        <v/>
      </c>
      <c r="T974" s="26" t="n">
        <f aca="false">IF(AND(ISNUMBER($A974),$B974&lt;&gt;"",$G974&lt;&gt;"",$P974&lt;&gt;"absence"),1,0)</f>
        <v>0</v>
      </c>
      <c r="U974" s="26" t="n">
        <f aca="false">IF($T974=1,IF(COUNTIFS($B$2:$B974,$B974,$A$2:$A974,$A974,$T$2:$T974,1)=1,1,0),0)</f>
        <v>0</v>
      </c>
      <c r="V974" s="29" t="str">
        <f aca="false">IF(AND($A974="",$B974="",$G974=""),"",IF(NOT(ISNUMBER($A974)),"Date manquante ou non reconnue",IF($B974="","Technicien manquant",IF(COUNTIF(Production!$A$7:$A$21,$B974)=0,"Technicien absent de la liste (onglet Production)",IF($G974="","Code BPU manquant (colonne G)",IF($O974="?","Code BPU inconnu (onglet Prestations)",IF($P974="?","Catégorie inconnue (onglet Règles)",IF(AND($E974&lt;&gt;"",NOT(ISNUMBER($E974))),"Quantité non reconnue",IF(AND($P974="au prix",NOT(ISNUMBER($Q974))),"Prix sur devis à saisir (colonne I)",IF($S974="","Règle à compléter (onglet Règles)",""))))))))))</f>
        <v/>
      </c>
    </row>
    <row r="975" customFormat="false" ht="15" hidden="false" customHeight="false" outlineLevel="0" collapsed="false">
      <c r="A975" s="23"/>
      <c r="I975" s="24"/>
      <c r="J975" s="24"/>
      <c r="N975" s="25"/>
      <c r="O975" s="26" t="str">
        <f aca="false">IF($G975="","",IFERROR(INDEX(Prestations!$F$5:$F$256,MATCH($G975,Prestations!$B$5:$B$256,0)),"?"))</f>
        <v/>
      </c>
      <c r="P975" s="26" t="str">
        <f aca="false">IF($O975="","",IF($O975="?","?",IFERROR(INDEX(Règles!$C$5:$C$17,MATCH($O975,Règles!$A$5:$A$17,0)),"?")))</f>
        <v/>
      </c>
      <c r="Q975" s="27" t="str">
        <f aca="false">IF($G975="","",IF(ISNUMBER($I975),$I975,IFERROR(IF(ISNUMBER(INDEX(Prestations!$E$5:$E$256,MATCH($G975,Prestations!$B$5:$B$256,0))),INDEX(Prestations!$E$5:$E$256,MATCH($G975,Prestations!$B$5:$B$256,0)),""),"")))</f>
        <v/>
      </c>
      <c r="R975" s="27" t="str">
        <f aca="false">IFERROR(IF(ISNUMBER($Q975),$Q975*IF($E975="",1,$E975),""),"")</f>
        <v/>
      </c>
      <c r="S975" s="28" t="str">
        <f aca="false">IFERROR(IF($P975="au nombre",IF(N(INDEX(Règles!$D$5:$D$17,MATCH($O975,Règles!$A$5:$A$17,0)))&gt;0,IF($E975="",1,$E975)/INDEX(Règles!$D$5:$D$17,MATCH($O975,Règles!$A$5:$A$17,0)),""),IF($P975="au prix",IF(AND(ISNUMBER($R975),N(INDEX(Règles!$E$5:$E$17,MATCH($O975,Règles!$A$5:$A$17,0)))&gt;0),$R975/INDEX(Règles!$E$5:$E$17,MATCH($O975,Règles!$A$5:$A$17,0)),""),IF(OR($P975="ne compte pas",$P975="absence"),0,""))),"")</f>
        <v/>
      </c>
      <c r="T975" s="26" t="n">
        <f aca="false">IF(AND(ISNUMBER($A975),$B975&lt;&gt;"",$G975&lt;&gt;"",$P975&lt;&gt;"absence"),1,0)</f>
        <v>0</v>
      </c>
      <c r="U975" s="26" t="n">
        <f aca="false">IF($T975=1,IF(COUNTIFS($B$2:$B975,$B975,$A$2:$A975,$A975,$T$2:$T975,1)=1,1,0),0)</f>
        <v>0</v>
      </c>
      <c r="V975" s="29" t="str">
        <f aca="false">IF(AND($A975="",$B975="",$G975=""),"",IF(NOT(ISNUMBER($A975)),"Date manquante ou non reconnue",IF($B975="","Technicien manquant",IF(COUNTIF(Production!$A$7:$A$21,$B975)=0,"Technicien absent de la liste (onglet Production)",IF($G975="","Code BPU manquant (colonne G)",IF($O975="?","Code BPU inconnu (onglet Prestations)",IF($P975="?","Catégorie inconnue (onglet Règles)",IF(AND($E975&lt;&gt;"",NOT(ISNUMBER($E975))),"Quantité non reconnue",IF(AND($P975="au prix",NOT(ISNUMBER($Q975))),"Prix sur devis à saisir (colonne I)",IF($S975="","Règle à compléter (onglet Règles)",""))))))))))</f>
        <v/>
      </c>
    </row>
    <row r="976" customFormat="false" ht="15" hidden="false" customHeight="false" outlineLevel="0" collapsed="false">
      <c r="A976" s="23"/>
      <c r="I976" s="24"/>
      <c r="J976" s="24"/>
      <c r="N976" s="25"/>
      <c r="O976" s="26" t="str">
        <f aca="false">IF($G976="","",IFERROR(INDEX(Prestations!$F$5:$F$256,MATCH($G976,Prestations!$B$5:$B$256,0)),"?"))</f>
        <v/>
      </c>
      <c r="P976" s="26" t="str">
        <f aca="false">IF($O976="","",IF($O976="?","?",IFERROR(INDEX(Règles!$C$5:$C$17,MATCH($O976,Règles!$A$5:$A$17,0)),"?")))</f>
        <v/>
      </c>
      <c r="Q976" s="27" t="str">
        <f aca="false">IF($G976="","",IF(ISNUMBER($I976),$I976,IFERROR(IF(ISNUMBER(INDEX(Prestations!$E$5:$E$256,MATCH($G976,Prestations!$B$5:$B$256,0))),INDEX(Prestations!$E$5:$E$256,MATCH($G976,Prestations!$B$5:$B$256,0)),""),"")))</f>
        <v/>
      </c>
      <c r="R976" s="27" t="str">
        <f aca="false">IFERROR(IF(ISNUMBER($Q976),$Q976*IF($E976="",1,$E976),""),"")</f>
        <v/>
      </c>
      <c r="S976" s="28" t="str">
        <f aca="false">IFERROR(IF($P976="au nombre",IF(N(INDEX(Règles!$D$5:$D$17,MATCH($O976,Règles!$A$5:$A$17,0)))&gt;0,IF($E976="",1,$E976)/INDEX(Règles!$D$5:$D$17,MATCH($O976,Règles!$A$5:$A$17,0)),""),IF($P976="au prix",IF(AND(ISNUMBER($R976),N(INDEX(Règles!$E$5:$E$17,MATCH($O976,Règles!$A$5:$A$17,0)))&gt;0),$R976/INDEX(Règles!$E$5:$E$17,MATCH($O976,Règles!$A$5:$A$17,0)),""),IF(OR($P976="ne compte pas",$P976="absence"),0,""))),"")</f>
        <v/>
      </c>
      <c r="T976" s="26" t="n">
        <f aca="false">IF(AND(ISNUMBER($A976),$B976&lt;&gt;"",$G976&lt;&gt;"",$P976&lt;&gt;"absence"),1,0)</f>
        <v>0</v>
      </c>
      <c r="U976" s="26" t="n">
        <f aca="false">IF($T976=1,IF(COUNTIFS($B$2:$B976,$B976,$A$2:$A976,$A976,$T$2:$T976,1)=1,1,0),0)</f>
        <v>0</v>
      </c>
      <c r="V976" s="29" t="str">
        <f aca="false">IF(AND($A976="",$B976="",$G976=""),"",IF(NOT(ISNUMBER($A976)),"Date manquante ou non reconnue",IF($B976="","Technicien manquant",IF(COUNTIF(Production!$A$7:$A$21,$B976)=0,"Technicien absent de la liste (onglet Production)",IF($G976="","Code BPU manquant (colonne G)",IF($O976="?","Code BPU inconnu (onglet Prestations)",IF($P976="?","Catégorie inconnue (onglet Règles)",IF(AND($E976&lt;&gt;"",NOT(ISNUMBER($E976))),"Quantité non reconnue",IF(AND($P976="au prix",NOT(ISNUMBER($Q976))),"Prix sur devis à saisir (colonne I)",IF($S976="","Règle à compléter (onglet Règles)",""))))))))))</f>
        <v/>
      </c>
    </row>
    <row r="977" customFormat="false" ht="15" hidden="false" customHeight="false" outlineLevel="0" collapsed="false">
      <c r="A977" s="23"/>
      <c r="I977" s="24"/>
      <c r="J977" s="24"/>
      <c r="N977" s="25"/>
      <c r="O977" s="26" t="str">
        <f aca="false">IF($G977="","",IFERROR(INDEX(Prestations!$F$5:$F$256,MATCH($G977,Prestations!$B$5:$B$256,0)),"?"))</f>
        <v/>
      </c>
      <c r="P977" s="26" t="str">
        <f aca="false">IF($O977="","",IF($O977="?","?",IFERROR(INDEX(Règles!$C$5:$C$17,MATCH($O977,Règles!$A$5:$A$17,0)),"?")))</f>
        <v/>
      </c>
      <c r="Q977" s="27" t="str">
        <f aca="false">IF($G977="","",IF(ISNUMBER($I977),$I977,IFERROR(IF(ISNUMBER(INDEX(Prestations!$E$5:$E$256,MATCH($G977,Prestations!$B$5:$B$256,0))),INDEX(Prestations!$E$5:$E$256,MATCH($G977,Prestations!$B$5:$B$256,0)),""),"")))</f>
        <v/>
      </c>
      <c r="R977" s="27" t="str">
        <f aca="false">IFERROR(IF(ISNUMBER($Q977),$Q977*IF($E977="",1,$E977),""),"")</f>
        <v/>
      </c>
      <c r="S977" s="28" t="str">
        <f aca="false">IFERROR(IF($P977="au nombre",IF(N(INDEX(Règles!$D$5:$D$17,MATCH($O977,Règles!$A$5:$A$17,0)))&gt;0,IF($E977="",1,$E977)/INDEX(Règles!$D$5:$D$17,MATCH($O977,Règles!$A$5:$A$17,0)),""),IF($P977="au prix",IF(AND(ISNUMBER($R977),N(INDEX(Règles!$E$5:$E$17,MATCH($O977,Règles!$A$5:$A$17,0)))&gt;0),$R977/INDEX(Règles!$E$5:$E$17,MATCH($O977,Règles!$A$5:$A$17,0)),""),IF(OR($P977="ne compte pas",$P977="absence"),0,""))),"")</f>
        <v/>
      </c>
      <c r="T977" s="26" t="n">
        <f aca="false">IF(AND(ISNUMBER($A977),$B977&lt;&gt;"",$G977&lt;&gt;"",$P977&lt;&gt;"absence"),1,0)</f>
        <v>0</v>
      </c>
      <c r="U977" s="26" t="n">
        <f aca="false">IF($T977=1,IF(COUNTIFS($B$2:$B977,$B977,$A$2:$A977,$A977,$T$2:$T977,1)=1,1,0),0)</f>
        <v>0</v>
      </c>
      <c r="V977" s="29" t="str">
        <f aca="false">IF(AND($A977="",$B977="",$G977=""),"",IF(NOT(ISNUMBER($A977)),"Date manquante ou non reconnue",IF($B977="","Technicien manquant",IF(COUNTIF(Production!$A$7:$A$21,$B977)=0,"Technicien absent de la liste (onglet Production)",IF($G977="","Code BPU manquant (colonne G)",IF($O977="?","Code BPU inconnu (onglet Prestations)",IF($P977="?","Catégorie inconnue (onglet Règles)",IF(AND($E977&lt;&gt;"",NOT(ISNUMBER($E977))),"Quantité non reconnue",IF(AND($P977="au prix",NOT(ISNUMBER($Q977))),"Prix sur devis à saisir (colonne I)",IF($S977="","Règle à compléter (onglet Règles)",""))))))))))</f>
        <v/>
      </c>
    </row>
    <row r="978" customFormat="false" ht="15" hidden="false" customHeight="false" outlineLevel="0" collapsed="false">
      <c r="A978" s="23"/>
      <c r="I978" s="24"/>
      <c r="J978" s="24"/>
      <c r="N978" s="25"/>
      <c r="O978" s="26" t="str">
        <f aca="false">IF($G978="","",IFERROR(INDEX(Prestations!$F$5:$F$256,MATCH($G978,Prestations!$B$5:$B$256,0)),"?"))</f>
        <v/>
      </c>
      <c r="P978" s="26" t="str">
        <f aca="false">IF($O978="","",IF($O978="?","?",IFERROR(INDEX(Règles!$C$5:$C$17,MATCH($O978,Règles!$A$5:$A$17,0)),"?")))</f>
        <v/>
      </c>
      <c r="Q978" s="27" t="str">
        <f aca="false">IF($G978="","",IF(ISNUMBER($I978),$I978,IFERROR(IF(ISNUMBER(INDEX(Prestations!$E$5:$E$256,MATCH($G978,Prestations!$B$5:$B$256,0))),INDEX(Prestations!$E$5:$E$256,MATCH($G978,Prestations!$B$5:$B$256,0)),""),"")))</f>
        <v/>
      </c>
      <c r="R978" s="27" t="str">
        <f aca="false">IFERROR(IF(ISNUMBER($Q978),$Q978*IF($E978="",1,$E978),""),"")</f>
        <v/>
      </c>
      <c r="S978" s="28" t="str">
        <f aca="false">IFERROR(IF($P978="au nombre",IF(N(INDEX(Règles!$D$5:$D$17,MATCH($O978,Règles!$A$5:$A$17,0)))&gt;0,IF($E978="",1,$E978)/INDEX(Règles!$D$5:$D$17,MATCH($O978,Règles!$A$5:$A$17,0)),""),IF($P978="au prix",IF(AND(ISNUMBER($R978),N(INDEX(Règles!$E$5:$E$17,MATCH($O978,Règles!$A$5:$A$17,0)))&gt;0),$R978/INDEX(Règles!$E$5:$E$17,MATCH($O978,Règles!$A$5:$A$17,0)),""),IF(OR($P978="ne compte pas",$P978="absence"),0,""))),"")</f>
        <v/>
      </c>
      <c r="T978" s="26" t="n">
        <f aca="false">IF(AND(ISNUMBER($A978),$B978&lt;&gt;"",$G978&lt;&gt;"",$P978&lt;&gt;"absence"),1,0)</f>
        <v>0</v>
      </c>
      <c r="U978" s="26" t="n">
        <f aca="false">IF($T978=1,IF(COUNTIFS($B$2:$B978,$B978,$A$2:$A978,$A978,$T$2:$T978,1)=1,1,0),0)</f>
        <v>0</v>
      </c>
      <c r="V978" s="29" t="str">
        <f aca="false">IF(AND($A978="",$B978="",$G978=""),"",IF(NOT(ISNUMBER($A978)),"Date manquante ou non reconnue",IF($B978="","Technicien manquant",IF(COUNTIF(Production!$A$7:$A$21,$B978)=0,"Technicien absent de la liste (onglet Production)",IF($G978="","Code BPU manquant (colonne G)",IF($O978="?","Code BPU inconnu (onglet Prestations)",IF($P978="?","Catégorie inconnue (onglet Règles)",IF(AND($E978&lt;&gt;"",NOT(ISNUMBER($E978))),"Quantité non reconnue",IF(AND($P978="au prix",NOT(ISNUMBER($Q978))),"Prix sur devis à saisir (colonne I)",IF($S978="","Règle à compléter (onglet Règles)",""))))))))))</f>
        <v/>
      </c>
    </row>
    <row r="979" customFormat="false" ht="15" hidden="false" customHeight="false" outlineLevel="0" collapsed="false">
      <c r="A979" s="23"/>
      <c r="I979" s="24"/>
      <c r="J979" s="24"/>
      <c r="N979" s="25"/>
      <c r="O979" s="26" t="str">
        <f aca="false">IF($G979="","",IFERROR(INDEX(Prestations!$F$5:$F$256,MATCH($G979,Prestations!$B$5:$B$256,0)),"?"))</f>
        <v/>
      </c>
      <c r="P979" s="26" t="str">
        <f aca="false">IF($O979="","",IF($O979="?","?",IFERROR(INDEX(Règles!$C$5:$C$17,MATCH($O979,Règles!$A$5:$A$17,0)),"?")))</f>
        <v/>
      </c>
      <c r="Q979" s="27" t="str">
        <f aca="false">IF($G979="","",IF(ISNUMBER($I979),$I979,IFERROR(IF(ISNUMBER(INDEX(Prestations!$E$5:$E$256,MATCH($G979,Prestations!$B$5:$B$256,0))),INDEX(Prestations!$E$5:$E$256,MATCH($G979,Prestations!$B$5:$B$256,0)),""),"")))</f>
        <v/>
      </c>
      <c r="R979" s="27" t="str">
        <f aca="false">IFERROR(IF(ISNUMBER($Q979),$Q979*IF($E979="",1,$E979),""),"")</f>
        <v/>
      </c>
      <c r="S979" s="28" t="str">
        <f aca="false">IFERROR(IF($P979="au nombre",IF(N(INDEX(Règles!$D$5:$D$17,MATCH($O979,Règles!$A$5:$A$17,0)))&gt;0,IF($E979="",1,$E979)/INDEX(Règles!$D$5:$D$17,MATCH($O979,Règles!$A$5:$A$17,0)),""),IF($P979="au prix",IF(AND(ISNUMBER($R979),N(INDEX(Règles!$E$5:$E$17,MATCH($O979,Règles!$A$5:$A$17,0)))&gt;0),$R979/INDEX(Règles!$E$5:$E$17,MATCH($O979,Règles!$A$5:$A$17,0)),""),IF(OR($P979="ne compte pas",$P979="absence"),0,""))),"")</f>
        <v/>
      </c>
      <c r="T979" s="26" t="n">
        <f aca="false">IF(AND(ISNUMBER($A979),$B979&lt;&gt;"",$G979&lt;&gt;"",$P979&lt;&gt;"absence"),1,0)</f>
        <v>0</v>
      </c>
      <c r="U979" s="26" t="n">
        <f aca="false">IF($T979=1,IF(COUNTIFS($B$2:$B979,$B979,$A$2:$A979,$A979,$T$2:$T979,1)=1,1,0),0)</f>
        <v>0</v>
      </c>
      <c r="V979" s="29" t="str">
        <f aca="false">IF(AND($A979="",$B979="",$G979=""),"",IF(NOT(ISNUMBER($A979)),"Date manquante ou non reconnue",IF($B979="","Technicien manquant",IF(COUNTIF(Production!$A$7:$A$21,$B979)=0,"Technicien absent de la liste (onglet Production)",IF($G979="","Code BPU manquant (colonne G)",IF($O979="?","Code BPU inconnu (onglet Prestations)",IF($P979="?","Catégorie inconnue (onglet Règles)",IF(AND($E979&lt;&gt;"",NOT(ISNUMBER($E979))),"Quantité non reconnue",IF(AND($P979="au prix",NOT(ISNUMBER($Q979))),"Prix sur devis à saisir (colonne I)",IF($S979="","Règle à compléter (onglet Règles)",""))))))))))</f>
        <v/>
      </c>
    </row>
    <row r="980" customFormat="false" ht="15" hidden="false" customHeight="false" outlineLevel="0" collapsed="false">
      <c r="A980" s="23"/>
      <c r="I980" s="24"/>
      <c r="J980" s="24"/>
      <c r="N980" s="25"/>
      <c r="O980" s="26" t="str">
        <f aca="false">IF($G980="","",IFERROR(INDEX(Prestations!$F$5:$F$256,MATCH($G980,Prestations!$B$5:$B$256,0)),"?"))</f>
        <v/>
      </c>
      <c r="P980" s="26" t="str">
        <f aca="false">IF($O980="","",IF($O980="?","?",IFERROR(INDEX(Règles!$C$5:$C$17,MATCH($O980,Règles!$A$5:$A$17,0)),"?")))</f>
        <v/>
      </c>
      <c r="Q980" s="27" t="str">
        <f aca="false">IF($G980="","",IF(ISNUMBER($I980),$I980,IFERROR(IF(ISNUMBER(INDEX(Prestations!$E$5:$E$256,MATCH($G980,Prestations!$B$5:$B$256,0))),INDEX(Prestations!$E$5:$E$256,MATCH($G980,Prestations!$B$5:$B$256,0)),""),"")))</f>
        <v/>
      </c>
      <c r="R980" s="27" t="str">
        <f aca="false">IFERROR(IF(ISNUMBER($Q980),$Q980*IF($E980="",1,$E980),""),"")</f>
        <v/>
      </c>
      <c r="S980" s="28" t="str">
        <f aca="false">IFERROR(IF($P980="au nombre",IF(N(INDEX(Règles!$D$5:$D$17,MATCH($O980,Règles!$A$5:$A$17,0)))&gt;0,IF($E980="",1,$E980)/INDEX(Règles!$D$5:$D$17,MATCH($O980,Règles!$A$5:$A$17,0)),""),IF($P980="au prix",IF(AND(ISNUMBER($R980),N(INDEX(Règles!$E$5:$E$17,MATCH($O980,Règles!$A$5:$A$17,0)))&gt;0),$R980/INDEX(Règles!$E$5:$E$17,MATCH($O980,Règles!$A$5:$A$17,0)),""),IF(OR($P980="ne compte pas",$P980="absence"),0,""))),"")</f>
        <v/>
      </c>
      <c r="T980" s="26" t="n">
        <f aca="false">IF(AND(ISNUMBER($A980),$B980&lt;&gt;"",$G980&lt;&gt;"",$P980&lt;&gt;"absence"),1,0)</f>
        <v>0</v>
      </c>
      <c r="U980" s="26" t="n">
        <f aca="false">IF($T980=1,IF(COUNTIFS($B$2:$B980,$B980,$A$2:$A980,$A980,$T$2:$T980,1)=1,1,0),0)</f>
        <v>0</v>
      </c>
      <c r="V980" s="29" t="str">
        <f aca="false">IF(AND($A980="",$B980="",$G980=""),"",IF(NOT(ISNUMBER($A980)),"Date manquante ou non reconnue",IF($B980="","Technicien manquant",IF(COUNTIF(Production!$A$7:$A$21,$B980)=0,"Technicien absent de la liste (onglet Production)",IF($G980="","Code BPU manquant (colonne G)",IF($O980="?","Code BPU inconnu (onglet Prestations)",IF($P980="?","Catégorie inconnue (onglet Règles)",IF(AND($E980&lt;&gt;"",NOT(ISNUMBER($E980))),"Quantité non reconnue",IF(AND($P980="au prix",NOT(ISNUMBER($Q980))),"Prix sur devis à saisir (colonne I)",IF($S980="","Règle à compléter (onglet Règles)",""))))))))))</f>
        <v/>
      </c>
    </row>
    <row r="981" customFormat="false" ht="15" hidden="false" customHeight="false" outlineLevel="0" collapsed="false">
      <c r="A981" s="23"/>
      <c r="I981" s="24"/>
      <c r="J981" s="24"/>
      <c r="N981" s="25"/>
      <c r="O981" s="26" t="str">
        <f aca="false">IF($G981="","",IFERROR(INDEX(Prestations!$F$5:$F$256,MATCH($G981,Prestations!$B$5:$B$256,0)),"?"))</f>
        <v/>
      </c>
      <c r="P981" s="26" t="str">
        <f aca="false">IF($O981="","",IF($O981="?","?",IFERROR(INDEX(Règles!$C$5:$C$17,MATCH($O981,Règles!$A$5:$A$17,0)),"?")))</f>
        <v/>
      </c>
      <c r="Q981" s="27" t="str">
        <f aca="false">IF($G981="","",IF(ISNUMBER($I981),$I981,IFERROR(IF(ISNUMBER(INDEX(Prestations!$E$5:$E$256,MATCH($G981,Prestations!$B$5:$B$256,0))),INDEX(Prestations!$E$5:$E$256,MATCH($G981,Prestations!$B$5:$B$256,0)),""),"")))</f>
        <v/>
      </c>
      <c r="R981" s="27" t="str">
        <f aca="false">IFERROR(IF(ISNUMBER($Q981),$Q981*IF($E981="",1,$E981),""),"")</f>
        <v/>
      </c>
      <c r="S981" s="28" t="str">
        <f aca="false">IFERROR(IF($P981="au nombre",IF(N(INDEX(Règles!$D$5:$D$17,MATCH($O981,Règles!$A$5:$A$17,0)))&gt;0,IF($E981="",1,$E981)/INDEX(Règles!$D$5:$D$17,MATCH($O981,Règles!$A$5:$A$17,0)),""),IF($P981="au prix",IF(AND(ISNUMBER($R981),N(INDEX(Règles!$E$5:$E$17,MATCH($O981,Règles!$A$5:$A$17,0)))&gt;0),$R981/INDEX(Règles!$E$5:$E$17,MATCH($O981,Règles!$A$5:$A$17,0)),""),IF(OR($P981="ne compte pas",$P981="absence"),0,""))),"")</f>
        <v/>
      </c>
      <c r="T981" s="26" t="n">
        <f aca="false">IF(AND(ISNUMBER($A981),$B981&lt;&gt;"",$G981&lt;&gt;"",$P981&lt;&gt;"absence"),1,0)</f>
        <v>0</v>
      </c>
      <c r="U981" s="26" t="n">
        <f aca="false">IF($T981=1,IF(COUNTIFS($B$2:$B981,$B981,$A$2:$A981,$A981,$T$2:$T981,1)=1,1,0),0)</f>
        <v>0</v>
      </c>
      <c r="V981" s="29" t="str">
        <f aca="false">IF(AND($A981="",$B981="",$G981=""),"",IF(NOT(ISNUMBER($A981)),"Date manquante ou non reconnue",IF($B981="","Technicien manquant",IF(COUNTIF(Production!$A$7:$A$21,$B981)=0,"Technicien absent de la liste (onglet Production)",IF($G981="","Code BPU manquant (colonne G)",IF($O981="?","Code BPU inconnu (onglet Prestations)",IF($P981="?","Catégorie inconnue (onglet Règles)",IF(AND($E981&lt;&gt;"",NOT(ISNUMBER($E981))),"Quantité non reconnue",IF(AND($P981="au prix",NOT(ISNUMBER($Q981))),"Prix sur devis à saisir (colonne I)",IF($S981="","Règle à compléter (onglet Règles)",""))))))))))</f>
        <v/>
      </c>
    </row>
    <row r="982" customFormat="false" ht="15" hidden="false" customHeight="false" outlineLevel="0" collapsed="false">
      <c r="A982" s="23"/>
      <c r="I982" s="24"/>
      <c r="J982" s="24"/>
      <c r="N982" s="25"/>
      <c r="O982" s="26" t="str">
        <f aca="false">IF($G982="","",IFERROR(INDEX(Prestations!$F$5:$F$256,MATCH($G982,Prestations!$B$5:$B$256,0)),"?"))</f>
        <v/>
      </c>
      <c r="P982" s="26" t="str">
        <f aca="false">IF($O982="","",IF($O982="?","?",IFERROR(INDEX(Règles!$C$5:$C$17,MATCH($O982,Règles!$A$5:$A$17,0)),"?")))</f>
        <v/>
      </c>
      <c r="Q982" s="27" t="str">
        <f aca="false">IF($G982="","",IF(ISNUMBER($I982),$I982,IFERROR(IF(ISNUMBER(INDEX(Prestations!$E$5:$E$256,MATCH($G982,Prestations!$B$5:$B$256,0))),INDEX(Prestations!$E$5:$E$256,MATCH($G982,Prestations!$B$5:$B$256,0)),""),"")))</f>
        <v/>
      </c>
      <c r="R982" s="27" t="str">
        <f aca="false">IFERROR(IF(ISNUMBER($Q982),$Q982*IF($E982="",1,$E982),""),"")</f>
        <v/>
      </c>
      <c r="S982" s="28" t="str">
        <f aca="false">IFERROR(IF($P982="au nombre",IF(N(INDEX(Règles!$D$5:$D$17,MATCH($O982,Règles!$A$5:$A$17,0)))&gt;0,IF($E982="",1,$E982)/INDEX(Règles!$D$5:$D$17,MATCH($O982,Règles!$A$5:$A$17,0)),""),IF($P982="au prix",IF(AND(ISNUMBER($R982),N(INDEX(Règles!$E$5:$E$17,MATCH($O982,Règles!$A$5:$A$17,0)))&gt;0),$R982/INDEX(Règles!$E$5:$E$17,MATCH($O982,Règles!$A$5:$A$17,0)),""),IF(OR($P982="ne compte pas",$P982="absence"),0,""))),"")</f>
        <v/>
      </c>
      <c r="T982" s="26" t="n">
        <f aca="false">IF(AND(ISNUMBER($A982),$B982&lt;&gt;"",$G982&lt;&gt;"",$P982&lt;&gt;"absence"),1,0)</f>
        <v>0</v>
      </c>
      <c r="U982" s="26" t="n">
        <f aca="false">IF($T982=1,IF(COUNTIFS($B$2:$B982,$B982,$A$2:$A982,$A982,$T$2:$T982,1)=1,1,0),0)</f>
        <v>0</v>
      </c>
      <c r="V982" s="29" t="str">
        <f aca="false">IF(AND($A982="",$B982="",$G982=""),"",IF(NOT(ISNUMBER($A982)),"Date manquante ou non reconnue",IF($B982="","Technicien manquant",IF(COUNTIF(Production!$A$7:$A$21,$B982)=0,"Technicien absent de la liste (onglet Production)",IF($G982="","Code BPU manquant (colonne G)",IF($O982="?","Code BPU inconnu (onglet Prestations)",IF($P982="?","Catégorie inconnue (onglet Règles)",IF(AND($E982&lt;&gt;"",NOT(ISNUMBER($E982))),"Quantité non reconnue",IF(AND($P982="au prix",NOT(ISNUMBER($Q982))),"Prix sur devis à saisir (colonne I)",IF($S982="","Règle à compléter (onglet Règles)",""))))))))))</f>
        <v/>
      </c>
    </row>
    <row r="983" customFormat="false" ht="15" hidden="false" customHeight="false" outlineLevel="0" collapsed="false">
      <c r="A983" s="23"/>
      <c r="I983" s="24"/>
      <c r="J983" s="24"/>
      <c r="N983" s="25"/>
      <c r="O983" s="26" t="str">
        <f aca="false">IF($G983="","",IFERROR(INDEX(Prestations!$F$5:$F$256,MATCH($G983,Prestations!$B$5:$B$256,0)),"?"))</f>
        <v/>
      </c>
      <c r="P983" s="26" t="str">
        <f aca="false">IF($O983="","",IF($O983="?","?",IFERROR(INDEX(Règles!$C$5:$C$17,MATCH($O983,Règles!$A$5:$A$17,0)),"?")))</f>
        <v/>
      </c>
      <c r="Q983" s="27" t="str">
        <f aca="false">IF($G983="","",IF(ISNUMBER($I983),$I983,IFERROR(IF(ISNUMBER(INDEX(Prestations!$E$5:$E$256,MATCH($G983,Prestations!$B$5:$B$256,0))),INDEX(Prestations!$E$5:$E$256,MATCH($G983,Prestations!$B$5:$B$256,0)),""),"")))</f>
        <v/>
      </c>
      <c r="R983" s="27" t="str">
        <f aca="false">IFERROR(IF(ISNUMBER($Q983),$Q983*IF($E983="",1,$E983),""),"")</f>
        <v/>
      </c>
      <c r="S983" s="28" t="str">
        <f aca="false">IFERROR(IF($P983="au nombre",IF(N(INDEX(Règles!$D$5:$D$17,MATCH($O983,Règles!$A$5:$A$17,0)))&gt;0,IF($E983="",1,$E983)/INDEX(Règles!$D$5:$D$17,MATCH($O983,Règles!$A$5:$A$17,0)),""),IF($P983="au prix",IF(AND(ISNUMBER($R983),N(INDEX(Règles!$E$5:$E$17,MATCH($O983,Règles!$A$5:$A$17,0)))&gt;0),$R983/INDEX(Règles!$E$5:$E$17,MATCH($O983,Règles!$A$5:$A$17,0)),""),IF(OR($P983="ne compte pas",$P983="absence"),0,""))),"")</f>
        <v/>
      </c>
      <c r="T983" s="26" t="n">
        <f aca="false">IF(AND(ISNUMBER($A983),$B983&lt;&gt;"",$G983&lt;&gt;"",$P983&lt;&gt;"absence"),1,0)</f>
        <v>0</v>
      </c>
      <c r="U983" s="26" t="n">
        <f aca="false">IF($T983=1,IF(COUNTIFS($B$2:$B983,$B983,$A$2:$A983,$A983,$T$2:$T983,1)=1,1,0),0)</f>
        <v>0</v>
      </c>
      <c r="V983" s="29" t="str">
        <f aca="false">IF(AND($A983="",$B983="",$G983=""),"",IF(NOT(ISNUMBER($A983)),"Date manquante ou non reconnue",IF($B983="","Technicien manquant",IF(COUNTIF(Production!$A$7:$A$21,$B983)=0,"Technicien absent de la liste (onglet Production)",IF($G983="","Code BPU manquant (colonne G)",IF($O983="?","Code BPU inconnu (onglet Prestations)",IF($P983="?","Catégorie inconnue (onglet Règles)",IF(AND($E983&lt;&gt;"",NOT(ISNUMBER($E983))),"Quantité non reconnue",IF(AND($P983="au prix",NOT(ISNUMBER($Q983))),"Prix sur devis à saisir (colonne I)",IF($S983="","Règle à compléter (onglet Règles)",""))))))))))</f>
        <v/>
      </c>
    </row>
    <row r="984" customFormat="false" ht="15" hidden="false" customHeight="false" outlineLevel="0" collapsed="false">
      <c r="A984" s="23"/>
      <c r="I984" s="24"/>
      <c r="J984" s="24"/>
      <c r="N984" s="25"/>
      <c r="O984" s="26" t="str">
        <f aca="false">IF($G984="","",IFERROR(INDEX(Prestations!$F$5:$F$256,MATCH($G984,Prestations!$B$5:$B$256,0)),"?"))</f>
        <v/>
      </c>
      <c r="P984" s="26" t="str">
        <f aca="false">IF($O984="","",IF($O984="?","?",IFERROR(INDEX(Règles!$C$5:$C$17,MATCH($O984,Règles!$A$5:$A$17,0)),"?")))</f>
        <v/>
      </c>
      <c r="Q984" s="27" t="str">
        <f aca="false">IF($G984="","",IF(ISNUMBER($I984),$I984,IFERROR(IF(ISNUMBER(INDEX(Prestations!$E$5:$E$256,MATCH($G984,Prestations!$B$5:$B$256,0))),INDEX(Prestations!$E$5:$E$256,MATCH($G984,Prestations!$B$5:$B$256,0)),""),"")))</f>
        <v/>
      </c>
      <c r="R984" s="27" t="str">
        <f aca="false">IFERROR(IF(ISNUMBER($Q984),$Q984*IF($E984="",1,$E984),""),"")</f>
        <v/>
      </c>
      <c r="S984" s="28" t="str">
        <f aca="false">IFERROR(IF($P984="au nombre",IF(N(INDEX(Règles!$D$5:$D$17,MATCH($O984,Règles!$A$5:$A$17,0)))&gt;0,IF($E984="",1,$E984)/INDEX(Règles!$D$5:$D$17,MATCH($O984,Règles!$A$5:$A$17,0)),""),IF($P984="au prix",IF(AND(ISNUMBER($R984),N(INDEX(Règles!$E$5:$E$17,MATCH($O984,Règles!$A$5:$A$17,0)))&gt;0),$R984/INDEX(Règles!$E$5:$E$17,MATCH($O984,Règles!$A$5:$A$17,0)),""),IF(OR($P984="ne compte pas",$P984="absence"),0,""))),"")</f>
        <v/>
      </c>
      <c r="T984" s="26" t="n">
        <f aca="false">IF(AND(ISNUMBER($A984),$B984&lt;&gt;"",$G984&lt;&gt;"",$P984&lt;&gt;"absence"),1,0)</f>
        <v>0</v>
      </c>
      <c r="U984" s="26" t="n">
        <f aca="false">IF($T984=1,IF(COUNTIFS($B$2:$B984,$B984,$A$2:$A984,$A984,$T$2:$T984,1)=1,1,0),0)</f>
        <v>0</v>
      </c>
      <c r="V984" s="29" t="str">
        <f aca="false">IF(AND($A984="",$B984="",$G984=""),"",IF(NOT(ISNUMBER($A984)),"Date manquante ou non reconnue",IF($B984="","Technicien manquant",IF(COUNTIF(Production!$A$7:$A$21,$B984)=0,"Technicien absent de la liste (onglet Production)",IF($G984="","Code BPU manquant (colonne G)",IF($O984="?","Code BPU inconnu (onglet Prestations)",IF($P984="?","Catégorie inconnue (onglet Règles)",IF(AND($E984&lt;&gt;"",NOT(ISNUMBER($E984))),"Quantité non reconnue",IF(AND($P984="au prix",NOT(ISNUMBER($Q984))),"Prix sur devis à saisir (colonne I)",IF($S984="","Règle à compléter (onglet Règles)",""))))))))))</f>
        <v/>
      </c>
    </row>
    <row r="985" customFormat="false" ht="15" hidden="false" customHeight="false" outlineLevel="0" collapsed="false">
      <c r="A985" s="23"/>
      <c r="I985" s="24"/>
      <c r="J985" s="24"/>
      <c r="N985" s="25"/>
      <c r="O985" s="26" t="str">
        <f aca="false">IF($G985="","",IFERROR(INDEX(Prestations!$F$5:$F$256,MATCH($G985,Prestations!$B$5:$B$256,0)),"?"))</f>
        <v/>
      </c>
      <c r="P985" s="26" t="str">
        <f aca="false">IF($O985="","",IF($O985="?","?",IFERROR(INDEX(Règles!$C$5:$C$17,MATCH($O985,Règles!$A$5:$A$17,0)),"?")))</f>
        <v/>
      </c>
      <c r="Q985" s="27" t="str">
        <f aca="false">IF($G985="","",IF(ISNUMBER($I985),$I985,IFERROR(IF(ISNUMBER(INDEX(Prestations!$E$5:$E$256,MATCH($G985,Prestations!$B$5:$B$256,0))),INDEX(Prestations!$E$5:$E$256,MATCH($G985,Prestations!$B$5:$B$256,0)),""),"")))</f>
        <v/>
      </c>
      <c r="R985" s="27" t="str">
        <f aca="false">IFERROR(IF(ISNUMBER($Q985),$Q985*IF($E985="",1,$E985),""),"")</f>
        <v/>
      </c>
      <c r="S985" s="28" t="str">
        <f aca="false">IFERROR(IF($P985="au nombre",IF(N(INDEX(Règles!$D$5:$D$17,MATCH($O985,Règles!$A$5:$A$17,0)))&gt;0,IF($E985="",1,$E985)/INDEX(Règles!$D$5:$D$17,MATCH($O985,Règles!$A$5:$A$17,0)),""),IF($P985="au prix",IF(AND(ISNUMBER($R985),N(INDEX(Règles!$E$5:$E$17,MATCH($O985,Règles!$A$5:$A$17,0)))&gt;0),$R985/INDEX(Règles!$E$5:$E$17,MATCH($O985,Règles!$A$5:$A$17,0)),""),IF(OR($P985="ne compte pas",$P985="absence"),0,""))),"")</f>
        <v/>
      </c>
      <c r="T985" s="26" t="n">
        <f aca="false">IF(AND(ISNUMBER($A985),$B985&lt;&gt;"",$G985&lt;&gt;"",$P985&lt;&gt;"absence"),1,0)</f>
        <v>0</v>
      </c>
      <c r="U985" s="26" t="n">
        <f aca="false">IF($T985=1,IF(COUNTIFS($B$2:$B985,$B985,$A$2:$A985,$A985,$T$2:$T985,1)=1,1,0),0)</f>
        <v>0</v>
      </c>
      <c r="V985" s="29" t="str">
        <f aca="false">IF(AND($A985="",$B985="",$G985=""),"",IF(NOT(ISNUMBER($A985)),"Date manquante ou non reconnue",IF($B985="","Technicien manquant",IF(COUNTIF(Production!$A$7:$A$21,$B985)=0,"Technicien absent de la liste (onglet Production)",IF($G985="","Code BPU manquant (colonne G)",IF($O985="?","Code BPU inconnu (onglet Prestations)",IF($P985="?","Catégorie inconnue (onglet Règles)",IF(AND($E985&lt;&gt;"",NOT(ISNUMBER($E985))),"Quantité non reconnue",IF(AND($P985="au prix",NOT(ISNUMBER($Q985))),"Prix sur devis à saisir (colonne I)",IF($S985="","Règle à compléter (onglet Règles)",""))))))))))</f>
        <v/>
      </c>
    </row>
    <row r="986" customFormat="false" ht="15" hidden="false" customHeight="false" outlineLevel="0" collapsed="false">
      <c r="A986" s="23"/>
      <c r="I986" s="24"/>
      <c r="J986" s="24"/>
      <c r="N986" s="25"/>
      <c r="O986" s="26" t="str">
        <f aca="false">IF($G986="","",IFERROR(INDEX(Prestations!$F$5:$F$256,MATCH($G986,Prestations!$B$5:$B$256,0)),"?"))</f>
        <v/>
      </c>
      <c r="P986" s="26" t="str">
        <f aca="false">IF($O986="","",IF($O986="?","?",IFERROR(INDEX(Règles!$C$5:$C$17,MATCH($O986,Règles!$A$5:$A$17,0)),"?")))</f>
        <v/>
      </c>
      <c r="Q986" s="27" t="str">
        <f aca="false">IF($G986="","",IF(ISNUMBER($I986),$I986,IFERROR(IF(ISNUMBER(INDEX(Prestations!$E$5:$E$256,MATCH($G986,Prestations!$B$5:$B$256,0))),INDEX(Prestations!$E$5:$E$256,MATCH($G986,Prestations!$B$5:$B$256,0)),""),"")))</f>
        <v/>
      </c>
      <c r="R986" s="27" t="str">
        <f aca="false">IFERROR(IF(ISNUMBER($Q986),$Q986*IF($E986="",1,$E986),""),"")</f>
        <v/>
      </c>
      <c r="S986" s="28" t="str">
        <f aca="false">IFERROR(IF($P986="au nombre",IF(N(INDEX(Règles!$D$5:$D$17,MATCH($O986,Règles!$A$5:$A$17,0)))&gt;0,IF($E986="",1,$E986)/INDEX(Règles!$D$5:$D$17,MATCH($O986,Règles!$A$5:$A$17,0)),""),IF($P986="au prix",IF(AND(ISNUMBER($R986),N(INDEX(Règles!$E$5:$E$17,MATCH($O986,Règles!$A$5:$A$17,0)))&gt;0),$R986/INDEX(Règles!$E$5:$E$17,MATCH($O986,Règles!$A$5:$A$17,0)),""),IF(OR($P986="ne compte pas",$P986="absence"),0,""))),"")</f>
        <v/>
      </c>
      <c r="T986" s="26" t="n">
        <f aca="false">IF(AND(ISNUMBER($A986),$B986&lt;&gt;"",$G986&lt;&gt;"",$P986&lt;&gt;"absence"),1,0)</f>
        <v>0</v>
      </c>
      <c r="U986" s="26" t="n">
        <f aca="false">IF($T986=1,IF(COUNTIFS($B$2:$B986,$B986,$A$2:$A986,$A986,$T$2:$T986,1)=1,1,0),0)</f>
        <v>0</v>
      </c>
      <c r="V986" s="29" t="str">
        <f aca="false">IF(AND($A986="",$B986="",$G986=""),"",IF(NOT(ISNUMBER($A986)),"Date manquante ou non reconnue",IF($B986="","Technicien manquant",IF(COUNTIF(Production!$A$7:$A$21,$B986)=0,"Technicien absent de la liste (onglet Production)",IF($G986="","Code BPU manquant (colonne G)",IF($O986="?","Code BPU inconnu (onglet Prestations)",IF($P986="?","Catégorie inconnue (onglet Règles)",IF(AND($E986&lt;&gt;"",NOT(ISNUMBER($E986))),"Quantité non reconnue",IF(AND($P986="au prix",NOT(ISNUMBER($Q986))),"Prix sur devis à saisir (colonne I)",IF($S986="","Règle à compléter (onglet Règles)",""))))))))))</f>
        <v/>
      </c>
    </row>
    <row r="987" customFormat="false" ht="15" hidden="false" customHeight="false" outlineLevel="0" collapsed="false">
      <c r="A987" s="23"/>
      <c r="I987" s="24"/>
      <c r="J987" s="24"/>
      <c r="N987" s="25"/>
      <c r="O987" s="26" t="str">
        <f aca="false">IF($G987="","",IFERROR(INDEX(Prestations!$F$5:$F$256,MATCH($G987,Prestations!$B$5:$B$256,0)),"?"))</f>
        <v/>
      </c>
      <c r="P987" s="26" t="str">
        <f aca="false">IF($O987="","",IF($O987="?","?",IFERROR(INDEX(Règles!$C$5:$C$17,MATCH($O987,Règles!$A$5:$A$17,0)),"?")))</f>
        <v/>
      </c>
      <c r="Q987" s="27" t="str">
        <f aca="false">IF($G987="","",IF(ISNUMBER($I987),$I987,IFERROR(IF(ISNUMBER(INDEX(Prestations!$E$5:$E$256,MATCH($G987,Prestations!$B$5:$B$256,0))),INDEX(Prestations!$E$5:$E$256,MATCH($G987,Prestations!$B$5:$B$256,0)),""),"")))</f>
        <v/>
      </c>
      <c r="R987" s="27" t="str">
        <f aca="false">IFERROR(IF(ISNUMBER($Q987),$Q987*IF($E987="",1,$E987),""),"")</f>
        <v/>
      </c>
      <c r="S987" s="28" t="str">
        <f aca="false">IFERROR(IF($P987="au nombre",IF(N(INDEX(Règles!$D$5:$D$17,MATCH($O987,Règles!$A$5:$A$17,0)))&gt;0,IF($E987="",1,$E987)/INDEX(Règles!$D$5:$D$17,MATCH($O987,Règles!$A$5:$A$17,0)),""),IF($P987="au prix",IF(AND(ISNUMBER($R987),N(INDEX(Règles!$E$5:$E$17,MATCH($O987,Règles!$A$5:$A$17,0)))&gt;0),$R987/INDEX(Règles!$E$5:$E$17,MATCH($O987,Règles!$A$5:$A$17,0)),""),IF(OR($P987="ne compte pas",$P987="absence"),0,""))),"")</f>
        <v/>
      </c>
      <c r="T987" s="26" t="n">
        <f aca="false">IF(AND(ISNUMBER($A987),$B987&lt;&gt;"",$G987&lt;&gt;"",$P987&lt;&gt;"absence"),1,0)</f>
        <v>0</v>
      </c>
      <c r="U987" s="26" t="n">
        <f aca="false">IF($T987=1,IF(COUNTIFS($B$2:$B987,$B987,$A$2:$A987,$A987,$T$2:$T987,1)=1,1,0),0)</f>
        <v>0</v>
      </c>
      <c r="V987" s="29" t="str">
        <f aca="false">IF(AND($A987="",$B987="",$G987=""),"",IF(NOT(ISNUMBER($A987)),"Date manquante ou non reconnue",IF($B987="","Technicien manquant",IF(COUNTIF(Production!$A$7:$A$21,$B987)=0,"Technicien absent de la liste (onglet Production)",IF($G987="","Code BPU manquant (colonne G)",IF($O987="?","Code BPU inconnu (onglet Prestations)",IF($P987="?","Catégorie inconnue (onglet Règles)",IF(AND($E987&lt;&gt;"",NOT(ISNUMBER($E987))),"Quantité non reconnue",IF(AND($P987="au prix",NOT(ISNUMBER($Q987))),"Prix sur devis à saisir (colonne I)",IF($S987="","Règle à compléter (onglet Règles)",""))))))))))</f>
        <v/>
      </c>
    </row>
    <row r="988" customFormat="false" ht="15" hidden="false" customHeight="false" outlineLevel="0" collapsed="false">
      <c r="A988" s="23"/>
      <c r="I988" s="24"/>
      <c r="J988" s="24"/>
      <c r="N988" s="25"/>
      <c r="O988" s="26" t="str">
        <f aca="false">IF($G988="","",IFERROR(INDEX(Prestations!$F$5:$F$256,MATCH($G988,Prestations!$B$5:$B$256,0)),"?"))</f>
        <v/>
      </c>
      <c r="P988" s="26" t="str">
        <f aca="false">IF($O988="","",IF($O988="?","?",IFERROR(INDEX(Règles!$C$5:$C$17,MATCH($O988,Règles!$A$5:$A$17,0)),"?")))</f>
        <v/>
      </c>
      <c r="Q988" s="27" t="str">
        <f aca="false">IF($G988="","",IF(ISNUMBER($I988),$I988,IFERROR(IF(ISNUMBER(INDEX(Prestations!$E$5:$E$256,MATCH($G988,Prestations!$B$5:$B$256,0))),INDEX(Prestations!$E$5:$E$256,MATCH($G988,Prestations!$B$5:$B$256,0)),""),"")))</f>
        <v/>
      </c>
      <c r="R988" s="27" t="str">
        <f aca="false">IFERROR(IF(ISNUMBER($Q988),$Q988*IF($E988="",1,$E988),""),"")</f>
        <v/>
      </c>
      <c r="S988" s="28" t="str">
        <f aca="false">IFERROR(IF($P988="au nombre",IF(N(INDEX(Règles!$D$5:$D$17,MATCH($O988,Règles!$A$5:$A$17,0)))&gt;0,IF($E988="",1,$E988)/INDEX(Règles!$D$5:$D$17,MATCH($O988,Règles!$A$5:$A$17,0)),""),IF($P988="au prix",IF(AND(ISNUMBER($R988),N(INDEX(Règles!$E$5:$E$17,MATCH($O988,Règles!$A$5:$A$17,0)))&gt;0),$R988/INDEX(Règles!$E$5:$E$17,MATCH($O988,Règles!$A$5:$A$17,0)),""),IF(OR($P988="ne compte pas",$P988="absence"),0,""))),"")</f>
        <v/>
      </c>
      <c r="T988" s="26" t="n">
        <f aca="false">IF(AND(ISNUMBER($A988),$B988&lt;&gt;"",$G988&lt;&gt;"",$P988&lt;&gt;"absence"),1,0)</f>
        <v>0</v>
      </c>
      <c r="U988" s="26" t="n">
        <f aca="false">IF($T988=1,IF(COUNTIFS($B$2:$B988,$B988,$A$2:$A988,$A988,$T$2:$T988,1)=1,1,0),0)</f>
        <v>0</v>
      </c>
      <c r="V988" s="29" t="str">
        <f aca="false">IF(AND($A988="",$B988="",$G988=""),"",IF(NOT(ISNUMBER($A988)),"Date manquante ou non reconnue",IF($B988="","Technicien manquant",IF(COUNTIF(Production!$A$7:$A$21,$B988)=0,"Technicien absent de la liste (onglet Production)",IF($G988="","Code BPU manquant (colonne G)",IF($O988="?","Code BPU inconnu (onglet Prestations)",IF($P988="?","Catégorie inconnue (onglet Règles)",IF(AND($E988&lt;&gt;"",NOT(ISNUMBER($E988))),"Quantité non reconnue",IF(AND($P988="au prix",NOT(ISNUMBER($Q988))),"Prix sur devis à saisir (colonne I)",IF($S988="","Règle à compléter (onglet Règles)",""))))))))))</f>
        <v/>
      </c>
    </row>
    <row r="989" customFormat="false" ht="15" hidden="false" customHeight="false" outlineLevel="0" collapsed="false">
      <c r="A989" s="23"/>
      <c r="I989" s="24"/>
      <c r="J989" s="24"/>
      <c r="N989" s="25"/>
      <c r="O989" s="26" t="str">
        <f aca="false">IF($G989="","",IFERROR(INDEX(Prestations!$F$5:$F$256,MATCH($G989,Prestations!$B$5:$B$256,0)),"?"))</f>
        <v/>
      </c>
      <c r="P989" s="26" t="str">
        <f aca="false">IF($O989="","",IF($O989="?","?",IFERROR(INDEX(Règles!$C$5:$C$17,MATCH($O989,Règles!$A$5:$A$17,0)),"?")))</f>
        <v/>
      </c>
      <c r="Q989" s="27" t="str">
        <f aca="false">IF($G989="","",IF(ISNUMBER($I989),$I989,IFERROR(IF(ISNUMBER(INDEX(Prestations!$E$5:$E$256,MATCH($G989,Prestations!$B$5:$B$256,0))),INDEX(Prestations!$E$5:$E$256,MATCH($G989,Prestations!$B$5:$B$256,0)),""),"")))</f>
        <v/>
      </c>
      <c r="R989" s="27" t="str">
        <f aca="false">IFERROR(IF(ISNUMBER($Q989),$Q989*IF($E989="",1,$E989),""),"")</f>
        <v/>
      </c>
      <c r="S989" s="28" t="str">
        <f aca="false">IFERROR(IF($P989="au nombre",IF(N(INDEX(Règles!$D$5:$D$17,MATCH($O989,Règles!$A$5:$A$17,0)))&gt;0,IF($E989="",1,$E989)/INDEX(Règles!$D$5:$D$17,MATCH($O989,Règles!$A$5:$A$17,0)),""),IF($P989="au prix",IF(AND(ISNUMBER($R989),N(INDEX(Règles!$E$5:$E$17,MATCH($O989,Règles!$A$5:$A$17,0)))&gt;0),$R989/INDEX(Règles!$E$5:$E$17,MATCH($O989,Règles!$A$5:$A$17,0)),""),IF(OR($P989="ne compte pas",$P989="absence"),0,""))),"")</f>
        <v/>
      </c>
      <c r="T989" s="26" t="n">
        <f aca="false">IF(AND(ISNUMBER($A989),$B989&lt;&gt;"",$G989&lt;&gt;"",$P989&lt;&gt;"absence"),1,0)</f>
        <v>0</v>
      </c>
      <c r="U989" s="26" t="n">
        <f aca="false">IF($T989=1,IF(COUNTIFS($B$2:$B989,$B989,$A$2:$A989,$A989,$T$2:$T989,1)=1,1,0),0)</f>
        <v>0</v>
      </c>
      <c r="V989" s="29" t="str">
        <f aca="false">IF(AND($A989="",$B989="",$G989=""),"",IF(NOT(ISNUMBER($A989)),"Date manquante ou non reconnue",IF($B989="","Technicien manquant",IF(COUNTIF(Production!$A$7:$A$21,$B989)=0,"Technicien absent de la liste (onglet Production)",IF($G989="","Code BPU manquant (colonne G)",IF($O989="?","Code BPU inconnu (onglet Prestations)",IF($P989="?","Catégorie inconnue (onglet Règles)",IF(AND($E989&lt;&gt;"",NOT(ISNUMBER($E989))),"Quantité non reconnue",IF(AND($P989="au prix",NOT(ISNUMBER($Q989))),"Prix sur devis à saisir (colonne I)",IF($S989="","Règle à compléter (onglet Règles)",""))))))))))</f>
        <v/>
      </c>
    </row>
    <row r="990" customFormat="false" ht="15" hidden="false" customHeight="false" outlineLevel="0" collapsed="false">
      <c r="A990" s="23"/>
      <c r="I990" s="24"/>
      <c r="J990" s="24"/>
      <c r="N990" s="25"/>
      <c r="O990" s="26" t="str">
        <f aca="false">IF($G990="","",IFERROR(INDEX(Prestations!$F$5:$F$256,MATCH($G990,Prestations!$B$5:$B$256,0)),"?"))</f>
        <v/>
      </c>
      <c r="P990" s="26" t="str">
        <f aca="false">IF($O990="","",IF($O990="?","?",IFERROR(INDEX(Règles!$C$5:$C$17,MATCH($O990,Règles!$A$5:$A$17,0)),"?")))</f>
        <v/>
      </c>
      <c r="Q990" s="27" t="str">
        <f aca="false">IF($G990="","",IF(ISNUMBER($I990),$I990,IFERROR(IF(ISNUMBER(INDEX(Prestations!$E$5:$E$256,MATCH($G990,Prestations!$B$5:$B$256,0))),INDEX(Prestations!$E$5:$E$256,MATCH($G990,Prestations!$B$5:$B$256,0)),""),"")))</f>
        <v/>
      </c>
      <c r="R990" s="27" t="str">
        <f aca="false">IFERROR(IF(ISNUMBER($Q990),$Q990*IF($E990="",1,$E990),""),"")</f>
        <v/>
      </c>
      <c r="S990" s="28" t="str">
        <f aca="false">IFERROR(IF($P990="au nombre",IF(N(INDEX(Règles!$D$5:$D$17,MATCH($O990,Règles!$A$5:$A$17,0)))&gt;0,IF($E990="",1,$E990)/INDEX(Règles!$D$5:$D$17,MATCH($O990,Règles!$A$5:$A$17,0)),""),IF($P990="au prix",IF(AND(ISNUMBER($R990),N(INDEX(Règles!$E$5:$E$17,MATCH($O990,Règles!$A$5:$A$17,0)))&gt;0),$R990/INDEX(Règles!$E$5:$E$17,MATCH($O990,Règles!$A$5:$A$17,0)),""),IF(OR($P990="ne compte pas",$P990="absence"),0,""))),"")</f>
        <v/>
      </c>
      <c r="T990" s="26" t="n">
        <f aca="false">IF(AND(ISNUMBER($A990),$B990&lt;&gt;"",$G990&lt;&gt;"",$P990&lt;&gt;"absence"),1,0)</f>
        <v>0</v>
      </c>
      <c r="U990" s="26" t="n">
        <f aca="false">IF($T990=1,IF(COUNTIFS($B$2:$B990,$B990,$A$2:$A990,$A990,$T$2:$T990,1)=1,1,0),0)</f>
        <v>0</v>
      </c>
      <c r="V990" s="29" t="str">
        <f aca="false">IF(AND($A990="",$B990="",$G990=""),"",IF(NOT(ISNUMBER($A990)),"Date manquante ou non reconnue",IF($B990="","Technicien manquant",IF(COUNTIF(Production!$A$7:$A$21,$B990)=0,"Technicien absent de la liste (onglet Production)",IF($G990="","Code BPU manquant (colonne G)",IF($O990="?","Code BPU inconnu (onglet Prestations)",IF($P990="?","Catégorie inconnue (onglet Règles)",IF(AND($E990&lt;&gt;"",NOT(ISNUMBER($E990))),"Quantité non reconnue",IF(AND($P990="au prix",NOT(ISNUMBER($Q990))),"Prix sur devis à saisir (colonne I)",IF($S990="","Règle à compléter (onglet Règles)",""))))))))))</f>
        <v/>
      </c>
    </row>
    <row r="991" customFormat="false" ht="15" hidden="false" customHeight="false" outlineLevel="0" collapsed="false">
      <c r="A991" s="23"/>
      <c r="I991" s="24"/>
      <c r="J991" s="24"/>
      <c r="N991" s="25"/>
      <c r="O991" s="26" t="str">
        <f aca="false">IF($G991="","",IFERROR(INDEX(Prestations!$F$5:$F$256,MATCH($G991,Prestations!$B$5:$B$256,0)),"?"))</f>
        <v/>
      </c>
      <c r="P991" s="26" t="str">
        <f aca="false">IF($O991="","",IF($O991="?","?",IFERROR(INDEX(Règles!$C$5:$C$17,MATCH($O991,Règles!$A$5:$A$17,0)),"?")))</f>
        <v/>
      </c>
      <c r="Q991" s="27" t="str">
        <f aca="false">IF($G991="","",IF(ISNUMBER($I991),$I991,IFERROR(IF(ISNUMBER(INDEX(Prestations!$E$5:$E$256,MATCH($G991,Prestations!$B$5:$B$256,0))),INDEX(Prestations!$E$5:$E$256,MATCH($G991,Prestations!$B$5:$B$256,0)),""),"")))</f>
        <v/>
      </c>
      <c r="R991" s="27" t="str">
        <f aca="false">IFERROR(IF(ISNUMBER($Q991),$Q991*IF($E991="",1,$E991),""),"")</f>
        <v/>
      </c>
      <c r="S991" s="28" t="str">
        <f aca="false">IFERROR(IF($P991="au nombre",IF(N(INDEX(Règles!$D$5:$D$17,MATCH($O991,Règles!$A$5:$A$17,0)))&gt;0,IF($E991="",1,$E991)/INDEX(Règles!$D$5:$D$17,MATCH($O991,Règles!$A$5:$A$17,0)),""),IF($P991="au prix",IF(AND(ISNUMBER($R991),N(INDEX(Règles!$E$5:$E$17,MATCH($O991,Règles!$A$5:$A$17,0)))&gt;0),$R991/INDEX(Règles!$E$5:$E$17,MATCH($O991,Règles!$A$5:$A$17,0)),""),IF(OR($P991="ne compte pas",$P991="absence"),0,""))),"")</f>
        <v/>
      </c>
      <c r="T991" s="26" t="n">
        <f aca="false">IF(AND(ISNUMBER($A991),$B991&lt;&gt;"",$G991&lt;&gt;"",$P991&lt;&gt;"absence"),1,0)</f>
        <v>0</v>
      </c>
      <c r="U991" s="26" t="n">
        <f aca="false">IF($T991=1,IF(COUNTIFS($B$2:$B991,$B991,$A$2:$A991,$A991,$T$2:$T991,1)=1,1,0),0)</f>
        <v>0</v>
      </c>
      <c r="V991" s="29" t="str">
        <f aca="false">IF(AND($A991="",$B991="",$G991=""),"",IF(NOT(ISNUMBER($A991)),"Date manquante ou non reconnue",IF($B991="","Technicien manquant",IF(COUNTIF(Production!$A$7:$A$21,$B991)=0,"Technicien absent de la liste (onglet Production)",IF($G991="","Code BPU manquant (colonne G)",IF($O991="?","Code BPU inconnu (onglet Prestations)",IF($P991="?","Catégorie inconnue (onglet Règles)",IF(AND($E991&lt;&gt;"",NOT(ISNUMBER($E991))),"Quantité non reconnue",IF(AND($P991="au prix",NOT(ISNUMBER($Q991))),"Prix sur devis à saisir (colonne I)",IF($S991="","Règle à compléter (onglet Règles)",""))))))))))</f>
        <v/>
      </c>
    </row>
    <row r="992" customFormat="false" ht="15" hidden="false" customHeight="false" outlineLevel="0" collapsed="false">
      <c r="A992" s="23"/>
      <c r="I992" s="24"/>
      <c r="J992" s="24"/>
      <c r="N992" s="25"/>
      <c r="O992" s="26" t="str">
        <f aca="false">IF($G992="","",IFERROR(INDEX(Prestations!$F$5:$F$256,MATCH($G992,Prestations!$B$5:$B$256,0)),"?"))</f>
        <v/>
      </c>
      <c r="P992" s="26" t="str">
        <f aca="false">IF($O992="","",IF($O992="?","?",IFERROR(INDEX(Règles!$C$5:$C$17,MATCH($O992,Règles!$A$5:$A$17,0)),"?")))</f>
        <v/>
      </c>
      <c r="Q992" s="27" t="str">
        <f aca="false">IF($G992="","",IF(ISNUMBER($I992),$I992,IFERROR(IF(ISNUMBER(INDEX(Prestations!$E$5:$E$256,MATCH($G992,Prestations!$B$5:$B$256,0))),INDEX(Prestations!$E$5:$E$256,MATCH($G992,Prestations!$B$5:$B$256,0)),""),"")))</f>
        <v/>
      </c>
      <c r="R992" s="27" t="str">
        <f aca="false">IFERROR(IF(ISNUMBER($Q992),$Q992*IF($E992="",1,$E992),""),"")</f>
        <v/>
      </c>
      <c r="S992" s="28" t="str">
        <f aca="false">IFERROR(IF($P992="au nombre",IF(N(INDEX(Règles!$D$5:$D$17,MATCH($O992,Règles!$A$5:$A$17,0)))&gt;0,IF($E992="",1,$E992)/INDEX(Règles!$D$5:$D$17,MATCH($O992,Règles!$A$5:$A$17,0)),""),IF($P992="au prix",IF(AND(ISNUMBER($R992),N(INDEX(Règles!$E$5:$E$17,MATCH($O992,Règles!$A$5:$A$17,0)))&gt;0),$R992/INDEX(Règles!$E$5:$E$17,MATCH($O992,Règles!$A$5:$A$17,0)),""),IF(OR($P992="ne compte pas",$P992="absence"),0,""))),"")</f>
        <v/>
      </c>
      <c r="T992" s="26" t="n">
        <f aca="false">IF(AND(ISNUMBER($A992),$B992&lt;&gt;"",$G992&lt;&gt;"",$P992&lt;&gt;"absence"),1,0)</f>
        <v>0</v>
      </c>
      <c r="U992" s="26" t="n">
        <f aca="false">IF($T992=1,IF(COUNTIFS($B$2:$B992,$B992,$A$2:$A992,$A992,$T$2:$T992,1)=1,1,0),0)</f>
        <v>0</v>
      </c>
      <c r="V992" s="29" t="str">
        <f aca="false">IF(AND($A992="",$B992="",$G992=""),"",IF(NOT(ISNUMBER($A992)),"Date manquante ou non reconnue",IF($B992="","Technicien manquant",IF(COUNTIF(Production!$A$7:$A$21,$B992)=0,"Technicien absent de la liste (onglet Production)",IF($G992="","Code BPU manquant (colonne G)",IF($O992="?","Code BPU inconnu (onglet Prestations)",IF($P992="?","Catégorie inconnue (onglet Règles)",IF(AND($E992&lt;&gt;"",NOT(ISNUMBER($E992))),"Quantité non reconnue",IF(AND($P992="au prix",NOT(ISNUMBER($Q992))),"Prix sur devis à saisir (colonne I)",IF($S992="","Règle à compléter (onglet Règles)",""))))))))))</f>
        <v/>
      </c>
    </row>
    <row r="993" customFormat="false" ht="15" hidden="false" customHeight="false" outlineLevel="0" collapsed="false">
      <c r="A993" s="23"/>
      <c r="I993" s="24"/>
      <c r="J993" s="24"/>
      <c r="N993" s="25"/>
      <c r="O993" s="26" t="str">
        <f aca="false">IF($G993="","",IFERROR(INDEX(Prestations!$F$5:$F$256,MATCH($G993,Prestations!$B$5:$B$256,0)),"?"))</f>
        <v/>
      </c>
      <c r="P993" s="26" t="str">
        <f aca="false">IF($O993="","",IF($O993="?","?",IFERROR(INDEX(Règles!$C$5:$C$17,MATCH($O993,Règles!$A$5:$A$17,0)),"?")))</f>
        <v/>
      </c>
      <c r="Q993" s="27" t="str">
        <f aca="false">IF($G993="","",IF(ISNUMBER($I993),$I993,IFERROR(IF(ISNUMBER(INDEX(Prestations!$E$5:$E$256,MATCH($G993,Prestations!$B$5:$B$256,0))),INDEX(Prestations!$E$5:$E$256,MATCH($G993,Prestations!$B$5:$B$256,0)),""),"")))</f>
        <v/>
      </c>
      <c r="R993" s="27" t="str">
        <f aca="false">IFERROR(IF(ISNUMBER($Q993),$Q993*IF($E993="",1,$E993),""),"")</f>
        <v/>
      </c>
      <c r="S993" s="28" t="str">
        <f aca="false">IFERROR(IF($P993="au nombre",IF(N(INDEX(Règles!$D$5:$D$17,MATCH($O993,Règles!$A$5:$A$17,0)))&gt;0,IF($E993="",1,$E993)/INDEX(Règles!$D$5:$D$17,MATCH($O993,Règles!$A$5:$A$17,0)),""),IF($P993="au prix",IF(AND(ISNUMBER($R993),N(INDEX(Règles!$E$5:$E$17,MATCH($O993,Règles!$A$5:$A$17,0)))&gt;0),$R993/INDEX(Règles!$E$5:$E$17,MATCH($O993,Règles!$A$5:$A$17,0)),""),IF(OR($P993="ne compte pas",$P993="absence"),0,""))),"")</f>
        <v/>
      </c>
      <c r="T993" s="26" t="n">
        <f aca="false">IF(AND(ISNUMBER($A993),$B993&lt;&gt;"",$G993&lt;&gt;"",$P993&lt;&gt;"absence"),1,0)</f>
        <v>0</v>
      </c>
      <c r="U993" s="26" t="n">
        <f aca="false">IF($T993=1,IF(COUNTIFS($B$2:$B993,$B993,$A$2:$A993,$A993,$T$2:$T993,1)=1,1,0),0)</f>
        <v>0</v>
      </c>
      <c r="V993" s="29" t="str">
        <f aca="false">IF(AND($A993="",$B993="",$G993=""),"",IF(NOT(ISNUMBER($A993)),"Date manquante ou non reconnue",IF($B993="","Technicien manquant",IF(COUNTIF(Production!$A$7:$A$21,$B993)=0,"Technicien absent de la liste (onglet Production)",IF($G993="","Code BPU manquant (colonne G)",IF($O993="?","Code BPU inconnu (onglet Prestations)",IF($P993="?","Catégorie inconnue (onglet Règles)",IF(AND($E993&lt;&gt;"",NOT(ISNUMBER($E993))),"Quantité non reconnue",IF(AND($P993="au prix",NOT(ISNUMBER($Q993))),"Prix sur devis à saisir (colonne I)",IF($S993="","Règle à compléter (onglet Règles)",""))))))))))</f>
        <v/>
      </c>
    </row>
    <row r="994" customFormat="false" ht="15" hidden="false" customHeight="false" outlineLevel="0" collapsed="false">
      <c r="A994" s="23"/>
      <c r="I994" s="24"/>
      <c r="J994" s="24"/>
      <c r="N994" s="25"/>
      <c r="O994" s="26" t="str">
        <f aca="false">IF($G994="","",IFERROR(INDEX(Prestations!$F$5:$F$256,MATCH($G994,Prestations!$B$5:$B$256,0)),"?"))</f>
        <v/>
      </c>
      <c r="P994" s="26" t="str">
        <f aca="false">IF($O994="","",IF($O994="?","?",IFERROR(INDEX(Règles!$C$5:$C$17,MATCH($O994,Règles!$A$5:$A$17,0)),"?")))</f>
        <v/>
      </c>
      <c r="Q994" s="27" t="str">
        <f aca="false">IF($G994="","",IF(ISNUMBER($I994),$I994,IFERROR(IF(ISNUMBER(INDEX(Prestations!$E$5:$E$256,MATCH($G994,Prestations!$B$5:$B$256,0))),INDEX(Prestations!$E$5:$E$256,MATCH($G994,Prestations!$B$5:$B$256,0)),""),"")))</f>
        <v/>
      </c>
      <c r="R994" s="27" t="str">
        <f aca="false">IFERROR(IF(ISNUMBER($Q994),$Q994*IF($E994="",1,$E994),""),"")</f>
        <v/>
      </c>
      <c r="S994" s="28" t="str">
        <f aca="false">IFERROR(IF($P994="au nombre",IF(N(INDEX(Règles!$D$5:$D$17,MATCH($O994,Règles!$A$5:$A$17,0)))&gt;0,IF($E994="",1,$E994)/INDEX(Règles!$D$5:$D$17,MATCH($O994,Règles!$A$5:$A$17,0)),""),IF($P994="au prix",IF(AND(ISNUMBER($R994),N(INDEX(Règles!$E$5:$E$17,MATCH($O994,Règles!$A$5:$A$17,0)))&gt;0),$R994/INDEX(Règles!$E$5:$E$17,MATCH($O994,Règles!$A$5:$A$17,0)),""),IF(OR($P994="ne compte pas",$P994="absence"),0,""))),"")</f>
        <v/>
      </c>
      <c r="T994" s="26" t="n">
        <f aca="false">IF(AND(ISNUMBER($A994),$B994&lt;&gt;"",$G994&lt;&gt;"",$P994&lt;&gt;"absence"),1,0)</f>
        <v>0</v>
      </c>
      <c r="U994" s="26" t="n">
        <f aca="false">IF($T994=1,IF(COUNTIFS($B$2:$B994,$B994,$A$2:$A994,$A994,$T$2:$T994,1)=1,1,0),0)</f>
        <v>0</v>
      </c>
      <c r="V994" s="29" t="str">
        <f aca="false">IF(AND($A994="",$B994="",$G994=""),"",IF(NOT(ISNUMBER($A994)),"Date manquante ou non reconnue",IF($B994="","Technicien manquant",IF(COUNTIF(Production!$A$7:$A$21,$B994)=0,"Technicien absent de la liste (onglet Production)",IF($G994="","Code BPU manquant (colonne G)",IF($O994="?","Code BPU inconnu (onglet Prestations)",IF($P994="?","Catégorie inconnue (onglet Règles)",IF(AND($E994&lt;&gt;"",NOT(ISNUMBER($E994))),"Quantité non reconnue",IF(AND($P994="au prix",NOT(ISNUMBER($Q994))),"Prix sur devis à saisir (colonne I)",IF($S994="","Règle à compléter (onglet Règles)",""))))))))))</f>
        <v/>
      </c>
    </row>
    <row r="995" customFormat="false" ht="15" hidden="false" customHeight="false" outlineLevel="0" collapsed="false">
      <c r="A995" s="23"/>
      <c r="I995" s="24"/>
      <c r="J995" s="24"/>
      <c r="N995" s="25"/>
      <c r="O995" s="26" t="str">
        <f aca="false">IF($G995="","",IFERROR(INDEX(Prestations!$F$5:$F$256,MATCH($G995,Prestations!$B$5:$B$256,0)),"?"))</f>
        <v/>
      </c>
      <c r="P995" s="26" t="str">
        <f aca="false">IF($O995="","",IF($O995="?","?",IFERROR(INDEX(Règles!$C$5:$C$17,MATCH($O995,Règles!$A$5:$A$17,0)),"?")))</f>
        <v/>
      </c>
      <c r="Q995" s="27" t="str">
        <f aca="false">IF($G995="","",IF(ISNUMBER($I995),$I995,IFERROR(IF(ISNUMBER(INDEX(Prestations!$E$5:$E$256,MATCH($G995,Prestations!$B$5:$B$256,0))),INDEX(Prestations!$E$5:$E$256,MATCH($G995,Prestations!$B$5:$B$256,0)),""),"")))</f>
        <v/>
      </c>
      <c r="R995" s="27" t="str">
        <f aca="false">IFERROR(IF(ISNUMBER($Q995),$Q995*IF($E995="",1,$E995),""),"")</f>
        <v/>
      </c>
      <c r="S995" s="28" t="str">
        <f aca="false">IFERROR(IF($P995="au nombre",IF(N(INDEX(Règles!$D$5:$D$17,MATCH($O995,Règles!$A$5:$A$17,0)))&gt;0,IF($E995="",1,$E995)/INDEX(Règles!$D$5:$D$17,MATCH($O995,Règles!$A$5:$A$17,0)),""),IF($P995="au prix",IF(AND(ISNUMBER($R995),N(INDEX(Règles!$E$5:$E$17,MATCH($O995,Règles!$A$5:$A$17,0)))&gt;0),$R995/INDEX(Règles!$E$5:$E$17,MATCH($O995,Règles!$A$5:$A$17,0)),""),IF(OR($P995="ne compte pas",$P995="absence"),0,""))),"")</f>
        <v/>
      </c>
      <c r="T995" s="26" t="n">
        <f aca="false">IF(AND(ISNUMBER($A995),$B995&lt;&gt;"",$G995&lt;&gt;"",$P995&lt;&gt;"absence"),1,0)</f>
        <v>0</v>
      </c>
      <c r="U995" s="26" t="n">
        <f aca="false">IF($T995=1,IF(COUNTIFS($B$2:$B995,$B995,$A$2:$A995,$A995,$T$2:$T995,1)=1,1,0),0)</f>
        <v>0</v>
      </c>
      <c r="V995" s="29" t="str">
        <f aca="false">IF(AND($A995="",$B995="",$G995=""),"",IF(NOT(ISNUMBER($A995)),"Date manquante ou non reconnue",IF($B995="","Technicien manquant",IF(COUNTIF(Production!$A$7:$A$21,$B995)=0,"Technicien absent de la liste (onglet Production)",IF($G995="","Code BPU manquant (colonne G)",IF($O995="?","Code BPU inconnu (onglet Prestations)",IF($P995="?","Catégorie inconnue (onglet Règles)",IF(AND($E995&lt;&gt;"",NOT(ISNUMBER($E995))),"Quantité non reconnue",IF(AND($P995="au prix",NOT(ISNUMBER($Q995))),"Prix sur devis à saisir (colonne I)",IF($S995="","Règle à compléter (onglet Règles)",""))))))))))</f>
        <v/>
      </c>
    </row>
    <row r="996" customFormat="false" ht="15" hidden="false" customHeight="false" outlineLevel="0" collapsed="false">
      <c r="A996" s="23"/>
      <c r="I996" s="24"/>
      <c r="J996" s="24"/>
      <c r="N996" s="25"/>
      <c r="O996" s="26" t="str">
        <f aca="false">IF($G996="","",IFERROR(INDEX(Prestations!$F$5:$F$256,MATCH($G996,Prestations!$B$5:$B$256,0)),"?"))</f>
        <v/>
      </c>
      <c r="P996" s="26" t="str">
        <f aca="false">IF($O996="","",IF($O996="?","?",IFERROR(INDEX(Règles!$C$5:$C$17,MATCH($O996,Règles!$A$5:$A$17,0)),"?")))</f>
        <v/>
      </c>
      <c r="Q996" s="27" t="str">
        <f aca="false">IF($G996="","",IF(ISNUMBER($I996),$I996,IFERROR(IF(ISNUMBER(INDEX(Prestations!$E$5:$E$256,MATCH($G996,Prestations!$B$5:$B$256,0))),INDEX(Prestations!$E$5:$E$256,MATCH($G996,Prestations!$B$5:$B$256,0)),""),"")))</f>
        <v/>
      </c>
      <c r="R996" s="27" t="str">
        <f aca="false">IFERROR(IF(ISNUMBER($Q996),$Q996*IF($E996="",1,$E996),""),"")</f>
        <v/>
      </c>
      <c r="S996" s="28" t="str">
        <f aca="false">IFERROR(IF($P996="au nombre",IF(N(INDEX(Règles!$D$5:$D$17,MATCH($O996,Règles!$A$5:$A$17,0)))&gt;0,IF($E996="",1,$E996)/INDEX(Règles!$D$5:$D$17,MATCH($O996,Règles!$A$5:$A$17,0)),""),IF($P996="au prix",IF(AND(ISNUMBER($R996),N(INDEX(Règles!$E$5:$E$17,MATCH($O996,Règles!$A$5:$A$17,0)))&gt;0),$R996/INDEX(Règles!$E$5:$E$17,MATCH($O996,Règles!$A$5:$A$17,0)),""),IF(OR($P996="ne compte pas",$P996="absence"),0,""))),"")</f>
        <v/>
      </c>
      <c r="T996" s="26" t="n">
        <f aca="false">IF(AND(ISNUMBER($A996),$B996&lt;&gt;"",$G996&lt;&gt;"",$P996&lt;&gt;"absence"),1,0)</f>
        <v>0</v>
      </c>
      <c r="U996" s="26" t="n">
        <f aca="false">IF($T996=1,IF(COUNTIFS($B$2:$B996,$B996,$A$2:$A996,$A996,$T$2:$T996,1)=1,1,0),0)</f>
        <v>0</v>
      </c>
      <c r="V996" s="29" t="str">
        <f aca="false">IF(AND($A996="",$B996="",$G996=""),"",IF(NOT(ISNUMBER($A996)),"Date manquante ou non reconnue",IF($B996="","Technicien manquant",IF(COUNTIF(Production!$A$7:$A$21,$B996)=0,"Technicien absent de la liste (onglet Production)",IF($G996="","Code BPU manquant (colonne G)",IF($O996="?","Code BPU inconnu (onglet Prestations)",IF($P996="?","Catégorie inconnue (onglet Règles)",IF(AND($E996&lt;&gt;"",NOT(ISNUMBER($E996))),"Quantité non reconnue",IF(AND($P996="au prix",NOT(ISNUMBER($Q996))),"Prix sur devis à saisir (colonne I)",IF($S996="","Règle à compléter (onglet Règles)",""))))))))))</f>
        <v/>
      </c>
    </row>
    <row r="997" customFormat="false" ht="15" hidden="false" customHeight="false" outlineLevel="0" collapsed="false">
      <c r="A997" s="23"/>
      <c r="I997" s="24"/>
      <c r="J997" s="24"/>
      <c r="N997" s="25"/>
      <c r="O997" s="26" t="str">
        <f aca="false">IF($G997="","",IFERROR(INDEX(Prestations!$F$5:$F$256,MATCH($G997,Prestations!$B$5:$B$256,0)),"?"))</f>
        <v/>
      </c>
      <c r="P997" s="26" t="str">
        <f aca="false">IF($O997="","",IF($O997="?","?",IFERROR(INDEX(Règles!$C$5:$C$17,MATCH($O997,Règles!$A$5:$A$17,0)),"?")))</f>
        <v/>
      </c>
      <c r="Q997" s="27" t="str">
        <f aca="false">IF($G997="","",IF(ISNUMBER($I997),$I997,IFERROR(IF(ISNUMBER(INDEX(Prestations!$E$5:$E$256,MATCH($G997,Prestations!$B$5:$B$256,0))),INDEX(Prestations!$E$5:$E$256,MATCH($G997,Prestations!$B$5:$B$256,0)),""),"")))</f>
        <v/>
      </c>
      <c r="R997" s="27" t="str">
        <f aca="false">IFERROR(IF(ISNUMBER($Q997),$Q997*IF($E997="",1,$E997),""),"")</f>
        <v/>
      </c>
      <c r="S997" s="28" t="str">
        <f aca="false">IFERROR(IF($P997="au nombre",IF(N(INDEX(Règles!$D$5:$D$17,MATCH($O997,Règles!$A$5:$A$17,0)))&gt;0,IF($E997="",1,$E997)/INDEX(Règles!$D$5:$D$17,MATCH($O997,Règles!$A$5:$A$17,0)),""),IF($P997="au prix",IF(AND(ISNUMBER($R997),N(INDEX(Règles!$E$5:$E$17,MATCH($O997,Règles!$A$5:$A$17,0)))&gt;0),$R997/INDEX(Règles!$E$5:$E$17,MATCH($O997,Règles!$A$5:$A$17,0)),""),IF(OR($P997="ne compte pas",$P997="absence"),0,""))),"")</f>
        <v/>
      </c>
      <c r="T997" s="26" t="n">
        <f aca="false">IF(AND(ISNUMBER($A997),$B997&lt;&gt;"",$G997&lt;&gt;"",$P997&lt;&gt;"absence"),1,0)</f>
        <v>0</v>
      </c>
      <c r="U997" s="26" t="n">
        <f aca="false">IF($T997=1,IF(COUNTIFS($B$2:$B997,$B997,$A$2:$A997,$A997,$T$2:$T997,1)=1,1,0),0)</f>
        <v>0</v>
      </c>
      <c r="V997" s="29" t="str">
        <f aca="false">IF(AND($A997="",$B997="",$G997=""),"",IF(NOT(ISNUMBER($A997)),"Date manquante ou non reconnue",IF($B997="","Technicien manquant",IF(COUNTIF(Production!$A$7:$A$21,$B997)=0,"Technicien absent de la liste (onglet Production)",IF($G997="","Code BPU manquant (colonne G)",IF($O997="?","Code BPU inconnu (onglet Prestations)",IF($P997="?","Catégorie inconnue (onglet Règles)",IF(AND($E997&lt;&gt;"",NOT(ISNUMBER($E997))),"Quantité non reconnue",IF(AND($P997="au prix",NOT(ISNUMBER($Q997))),"Prix sur devis à saisir (colonne I)",IF($S997="","Règle à compléter (onglet Règles)",""))))))))))</f>
        <v/>
      </c>
    </row>
    <row r="998" customFormat="false" ht="15" hidden="false" customHeight="false" outlineLevel="0" collapsed="false">
      <c r="A998" s="23"/>
      <c r="I998" s="24"/>
      <c r="J998" s="24"/>
      <c r="N998" s="25"/>
      <c r="O998" s="26" t="str">
        <f aca="false">IF($G998="","",IFERROR(INDEX(Prestations!$F$5:$F$256,MATCH($G998,Prestations!$B$5:$B$256,0)),"?"))</f>
        <v/>
      </c>
      <c r="P998" s="26" t="str">
        <f aca="false">IF($O998="","",IF($O998="?","?",IFERROR(INDEX(Règles!$C$5:$C$17,MATCH($O998,Règles!$A$5:$A$17,0)),"?")))</f>
        <v/>
      </c>
      <c r="Q998" s="27" t="str">
        <f aca="false">IF($G998="","",IF(ISNUMBER($I998),$I998,IFERROR(IF(ISNUMBER(INDEX(Prestations!$E$5:$E$256,MATCH($G998,Prestations!$B$5:$B$256,0))),INDEX(Prestations!$E$5:$E$256,MATCH($G998,Prestations!$B$5:$B$256,0)),""),"")))</f>
        <v/>
      </c>
      <c r="R998" s="27" t="str">
        <f aca="false">IFERROR(IF(ISNUMBER($Q998),$Q998*IF($E998="",1,$E998),""),"")</f>
        <v/>
      </c>
      <c r="S998" s="28" t="str">
        <f aca="false">IFERROR(IF($P998="au nombre",IF(N(INDEX(Règles!$D$5:$D$17,MATCH($O998,Règles!$A$5:$A$17,0)))&gt;0,IF($E998="",1,$E998)/INDEX(Règles!$D$5:$D$17,MATCH($O998,Règles!$A$5:$A$17,0)),""),IF($P998="au prix",IF(AND(ISNUMBER($R998),N(INDEX(Règles!$E$5:$E$17,MATCH($O998,Règles!$A$5:$A$17,0)))&gt;0),$R998/INDEX(Règles!$E$5:$E$17,MATCH($O998,Règles!$A$5:$A$17,0)),""),IF(OR($P998="ne compte pas",$P998="absence"),0,""))),"")</f>
        <v/>
      </c>
      <c r="T998" s="26" t="n">
        <f aca="false">IF(AND(ISNUMBER($A998),$B998&lt;&gt;"",$G998&lt;&gt;"",$P998&lt;&gt;"absence"),1,0)</f>
        <v>0</v>
      </c>
      <c r="U998" s="26" t="n">
        <f aca="false">IF($T998=1,IF(COUNTIFS($B$2:$B998,$B998,$A$2:$A998,$A998,$T$2:$T998,1)=1,1,0),0)</f>
        <v>0</v>
      </c>
      <c r="V998" s="29" t="str">
        <f aca="false">IF(AND($A998="",$B998="",$G998=""),"",IF(NOT(ISNUMBER($A998)),"Date manquante ou non reconnue",IF($B998="","Technicien manquant",IF(COUNTIF(Production!$A$7:$A$21,$B998)=0,"Technicien absent de la liste (onglet Production)",IF($G998="","Code BPU manquant (colonne G)",IF($O998="?","Code BPU inconnu (onglet Prestations)",IF($P998="?","Catégorie inconnue (onglet Règles)",IF(AND($E998&lt;&gt;"",NOT(ISNUMBER($E998))),"Quantité non reconnue",IF(AND($P998="au prix",NOT(ISNUMBER($Q998))),"Prix sur devis à saisir (colonne I)",IF($S998="","Règle à compléter (onglet Règles)",""))))))))))</f>
        <v/>
      </c>
    </row>
    <row r="999" customFormat="false" ht="15" hidden="false" customHeight="false" outlineLevel="0" collapsed="false">
      <c r="A999" s="23"/>
      <c r="I999" s="24"/>
      <c r="J999" s="24"/>
      <c r="N999" s="25"/>
      <c r="O999" s="26" t="str">
        <f aca="false">IF($G999="","",IFERROR(INDEX(Prestations!$F$5:$F$256,MATCH($G999,Prestations!$B$5:$B$256,0)),"?"))</f>
        <v/>
      </c>
      <c r="P999" s="26" t="str">
        <f aca="false">IF($O999="","",IF($O999="?","?",IFERROR(INDEX(Règles!$C$5:$C$17,MATCH($O999,Règles!$A$5:$A$17,0)),"?")))</f>
        <v/>
      </c>
      <c r="Q999" s="27" t="str">
        <f aca="false">IF($G999="","",IF(ISNUMBER($I999),$I999,IFERROR(IF(ISNUMBER(INDEX(Prestations!$E$5:$E$256,MATCH($G999,Prestations!$B$5:$B$256,0))),INDEX(Prestations!$E$5:$E$256,MATCH($G999,Prestations!$B$5:$B$256,0)),""),"")))</f>
        <v/>
      </c>
      <c r="R999" s="27" t="str">
        <f aca="false">IFERROR(IF(ISNUMBER($Q999),$Q999*IF($E999="",1,$E999),""),"")</f>
        <v/>
      </c>
      <c r="S999" s="28" t="str">
        <f aca="false">IFERROR(IF($P999="au nombre",IF(N(INDEX(Règles!$D$5:$D$17,MATCH($O999,Règles!$A$5:$A$17,0)))&gt;0,IF($E999="",1,$E999)/INDEX(Règles!$D$5:$D$17,MATCH($O999,Règles!$A$5:$A$17,0)),""),IF($P999="au prix",IF(AND(ISNUMBER($R999),N(INDEX(Règles!$E$5:$E$17,MATCH($O999,Règles!$A$5:$A$17,0)))&gt;0),$R999/INDEX(Règles!$E$5:$E$17,MATCH($O999,Règles!$A$5:$A$17,0)),""),IF(OR($P999="ne compte pas",$P999="absence"),0,""))),"")</f>
        <v/>
      </c>
      <c r="T999" s="26" t="n">
        <f aca="false">IF(AND(ISNUMBER($A999),$B999&lt;&gt;"",$G999&lt;&gt;"",$P999&lt;&gt;"absence"),1,0)</f>
        <v>0</v>
      </c>
      <c r="U999" s="26" t="n">
        <f aca="false">IF($T999=1,IF(COUNTIFS($B$2:$B999,$B999,$A$2:$A999,$A999,$T$2:$T999,1)=1,1,0),0)</f>
        <v>0</v>
      </c>
      <c r="V999" s="29" t="str">
        <f aca="false">IF(AND($A999="",$B999="",$G999=""),"",IF(NOT(ISNUMBER($A999)),"Date manquante ou non reconnue",IF($B999="","Technicien manquant",IF(COUNTIF(Production!$A$7:$A$21,$B999)=0,"Technicien absent de la liste (onglet Production)",IF($G999="","Code BPU manquant (colonne G)",IF($O999="?","Code BPU inconnu (onglet Prestations)",IF($P999="?","Catégorie inconnue (onglet Règles)",IF(AND($E999&lt;&gt;"",NOT(ISNUMBER($E999))),"Quantité non reconnue",IF(AND($P999="au prix",NOT(ISNUMBER($Q999))),"Prix sur devis à saisir (colonne I)",IF($S999="","Règle à compléter (onglet Règles)",""))))))))))</f>
        <v/>
      </c>
    </row>
    <row r="1000" customFormat="false" ht="15" hidden="false" customHeight="false" outlineLevel="0" collapsed="false">
      <c r="A1000" s="23"/>
      <c r="I1000" s="24"/>
      <c r="J1000" s="24"/>
      <c r="N1000" s="25"/>
      <c r="O1000" s="26" t="str">
        <f aca="false">IF($G1000="","",IFERROR(INDEX(Prestations!$F$5:$F$256,MATCH($G1000,Prestations!$B$5:$B$256,0)),"?"))</f>
        <v/>
      </c>
      <c r="P1000" s="26" t="str">
        <f aca="false">IF($O1000="","",IF($O1000="?","?",IFERROR(INDEX(Règles!$C$5:$C$17,MATCH($O1000,Règles!$A$5:$A$17,0)),"?")))</f>
        <v/>
      </c>
      <c r="Q1000" s="27" t="str">
        <f aca="false">IF($G1000="","",IF(ISNUMBER($I1000),$I1000,IFERROR(IF(ISNUMBER(INDEX(Prestations!$E$5:$E$256,MATCH($G1000,Prestations!$B$5:$B$256,0))),INDEX(Prestations!$E$5:$E$256,MATCH($G1000,Prestations!$B$5:$B$256,0)),""),"")))</f>
        <v/>
      </c>
      <c r="R1000" s="27" t="str">
        <f aca="false">IFERROR(IF(ISNUMBER($Q1000),$Q1000*IF($E1000="",1,$E1000),""),"")</f>
        <v/>
      </c>
      <c r="S1000" s="28" t="str">
        <f aca="false">IFERROR(IF($P1000="au nombre",IF(N(INDEX(Règles!$D$5:$D$17,MATCH($O1000,Règles!$A$5:$A$17,0)))&gt;0,IF($E1000="",1,$E1000)/INDEX(Règles!$D$5:$D$17,MATCH($O1000,Règles!$A$5:$A$17,0)),""),IF($P1000="au prix",IF(AND(ISNUMBER($R1000),N(INDEX(Règles!$E$5:$E$17,MATCH($O1000,Règles!$A$5:$A$17,0)))&gt;0),$R1000/INDEX(Règles!$E$5:$E$17,MATCH($O1000,Règles!$A$5:$A$17,0)),""),IF(OR($P1000="ne compte pas",$P1000="absence"),0,""))),"")</f>
        <v/>
      </c>
      <c r="T1000" s="26" t="n">
        <f aca="false">IF(AND(ISNUMBER($A1000),$B1000&lt;&gt;"",$G1000&lt;&gt;"",$P1000&lt;&gt;"absence"),1,0)</f>
        <v>0</v>
      </c>
      <c r="U1000" s="26" t="n">
        <f aca="false">IF($T1000=1,IF(COUNTIFS($B$2:$B1000,$B1000,$A$2:$A1000,$A1000,$T$2:$T1000,1)=1,1,0),0)</f>
        <v>0</v>
      </c>
      <c r="V1000" s="29" t="str">
        <f aca="false">IF(AND($A1000="",$B1000="",$G1000=""),"",IF(NOT(ISNUMBER($A1000)),"Date manquante ou non reconnue",IF($B1000="","Technicien manquant",IF(COUNTIF(Production!$A$7:$A$21,$B1000)=0,"Technicien absent de la liste (onglet Production)",IF($G1000="","Code BPU manquant (colonne G)",IF($O1000="?","Code BPU inconnu (onglet Prestations)",IF($P1000="?","Catégorie inconnue (onglet Règles)",IF(AND($E1000&lt;&gt;"",NOT(ISNUMBER($E1000))),"Quantité non reconnue",IF(AND($P1000="au prix",NOT(ISNUMBER($Q1000))),"Prix sur devis à saisir (colonne I)",IF($S1000="","Règle à compléter (onglet Règles)",""))))))))))</f>
        <v/>
      </c>
    </row>
    <row r="1001" customFormat="false" ht="15" hidden="false" customHeight="false" outlineLevel="0" collapsed="false">
      <c r="A1001" s="23"/>
      <c r="I1001" s="24"/>
      <c r="J1001" s="24"/>
      <c r="N1001" s="25"/>
      <c r="O1001" s="26" t="str">
        <f aca="false">IF($G1001="","",IFERROR(INDEX(Prestations!$F$5:$F$256,MATCH($G1001,Prestations!$B$5:$B$256,0)),"?"))</f>
        <v/>
      </c>
      <c r="P1001" s="26" t="str">
        <f aca="false">IF($O1001="","",IF($O1001="?","?",IFERROR(INDEX(Règles!$C$5:$C$17,MATCH($O1001,Règles!$A$5:$A$17,0)),"?")))</f>
        <v/>
      </c>
      <c r="Q1001" s="27" t="str">
        <f aca="false">IF($G1001="","",IF(ISNUMBER($I1001),$I1001,IFERROR(IF(ISNUMBER(INDEX(Prestations!$E$5:$E$256,MATCH($G1001,Prestations!$B$5:$B$256,0))),INDEX(Prestations!$E$5:$E$256,MATCH($G1001,Prestations!$B$5:$B$256,0)),""),"")))</f>
        <v/>
      </c>
      <c r="R1001" s="27" t="str">
        <f aca="false">IFERROR(IF(ISNUMBER($Q1001),$Q1001*IF($E1001="",1,$E1001),""),"")</f>
        <v/>
      </c>
      <c r="S1001" s="28" t="str">
        <f aca="false">IFERROR(IF($P1001="au nombre",IF(N(INDEX(Règles!$D$5:$D$17,MATCH($O1001,Règles!$A$5:$A$17,0)))&gt;0,IF($E1001="",1,$E1001)/INDEX(Règles!$D$5:$D$17,MATCH($O1001,Règles!$A$5:$A$17,0)),""),IF($P1001="au prix",IF(AND(ISNUMBER($R1001),N(INDEX(Règles!$E$5:$E$17,MATCH($O1001,Règles!$A$5:$A$17,0)))&gt;0),$R1001/INDEX(Règles!$E$5:$E$17,MATCH($O1001,Règles!$A$5:$A$17,0)),""),IF(OR($P1001="ne compte pas",$P1001="absence"),0,""))),"")</f>
        <v/>
      </c>
      <c r="T1001" s="26" t="n">
        <f aca="false">IF(AND(ISNUMBER($A1001),$B1001&lt;&gt;"",$G1001&lt;&gt;"",$P1001&lt;&gt;"absence"),1,0)</f>
        <v>0</v>
      </c>
      <c r="U1001" s="26" t="n">
        <f aca="false">IF($T1001=1,IF(COUNTIFS($B$2:$B1001,$B1001,$A$2:$A1001,$A1001,$T$2:$T1001,1)=1,1,0),0)</f>
        <v>0</v>
      </c>
      <c r="V1001" s="29" t="str">
        <f aca="false">IF(AND($A1001="",$B1001="",$G1001=""),"",IF(NOT(ISNUMBER($A1001)),"Date manquante ou non reconnue",IF($B1001="","Technicien manquant",IF(COUNTIF(Production!$A$7:$A$21,$B1001)=0,"Technicien absent de la liste (onglet Production)",IF($G1001="","Code BPU manquant (colonne G)",IF($O1001="?","Code BPU inconnu (onglet Prestations)",IF($P1001="?","Catégorie inconnue (onglet Règles)",IF(AND($E1001&lt;&gt;"",NOT(ISNUMBER($E1001))),"Quantité non reconnue",IF(AND($P1001="au prix",NOT(ISNUMBER($Q1001))),"Prix sur devis à saisir (colonne I)",IF($S1001="","Règle à compléter (onglet Règles)",""))))))))))</f>
        <v/>
      </c>
    </row>
    <row r="1002" customFormat="false" ht="15" hidden="false" customHeight="false" outlineLevel="0" collapsed="false">
      <c r="A1002" s="23"/>
      <c r="I1002" s="24"/>
      <c r="J1002" s="24"/>
      <c r="N1002" s="25"/>
      <c r="O1002" s="26" t="str">
        <f aca="false">IF($G1002="","",IFERROR(INDEX(Prestations!$F$5:$F$256,MATCH($G1002,Prestations!$B$5:$B$256,0)),"?"))</f>
        <v/>
      </c>
      <c r="P1002" s="26" t="str">
        <f aca="false">IF($O1002="","",IF($O1002="?","?",IFERROR(INDEX(Règles!$C$5:$C$17,MATCH($O1002,Règles!$A$5:$A$17,0)),"?")))</f>
        <v/>
      </c>
      <c r="Q1002" s="27" t="str">
        <f aca="false">IF($G1002="","",IF(ISNUMBER($I1002),$I1002,IFERROR(IF(ISNUMBER(INDEX(Prestations!$E$5:$E$256,MATCH($G1002,Prestations!$B$5:$B$256,0))),INDEX(Prestations!$E$5:$E$256,MATCH($G1002,Prestations!$B$5:$B$256,0)),""),"")))</f>
        <v/>
      </c>
      <c r="R1002" s="27" t="str">
        <f aca="false">IFERROR(IF(ISNUMBER($Q1002),$Q1002*IF($E1002="",1,$E1002),""),"")</f>
        <v/>
      </c>
      <c r="S1002" s="28" t="str">
        <f aca="false">IFERROR(IF($P1002="au nombre",IF(N(INDEX(Règles!$D$5:$D$17,MATCH($O1002,Règles!$A$5:$A$17,0)))&gt;0,IF($E1002="",1,$E1002)/INDEX(Règles!$D$5:$D$17,MATCH($O1002,Règles!$A$5:$A$17,0)),""),IF($P1002="au prix",IF(AND(ISNUMBER($R1002),N(INDEX(Règles!$E$5:$E$17,MATCH($O1002,Règles!$A$5:$A$17,0)))&gt;0),$R1002/INDEX(Règles!$E$5:$E$17,MATCH($O1002,Règles!$A$5:$A$17,0)),""),IF(OR($P1002="ne compte pas",$P1002="absence"),0,""))),"")</f>
        <v/>
      </c>
      <c r="T1002" s="26" t="n">
        <f aca="false">IF(AND(ISNUMBER($A1002),$B1002&lt;&gt;"",$G1002&lt;&gt;"",$P1002&lt;&gt;"absence"),1,0)</f>
        <v>0</v>
      </c>
      <c r="U1002" s="26" t="n">
        <f aca="false">IF($T1002=1,IF(COUNTIFS($B$2:$B1002,$B1002,$A$2:$A1002,$A1002,$T$2:$T1002,1)=1,1,0),0)</f>
        <v>0</v>
      </c>
      <c r="V1002" s="29" t="str">
        <f aca="false">IF(AND($A1002="",$B1002="",$G1002=""),"",IF(NOT(ISNUMBER($A1002)),"Date manquante ou non reconnue",IF($B1002="","Technicien manquant",IF(COUNTIF(Production!$A$7:$A$21,$B1002)=0,"Technicien absent de la liste (onglet Production)",IF($G1002="","Code BPU manquant (colonne G)",IF($O1002="?","Code BPU inconnu (onglet Prestations)",IF($P1002="?","Catégorie inconnue (onglet Règles)",IF(AND($E1002&lt;&gt;"",NOT(ISNUMBER($E1002))),"Quantité non reconnue",IF(AND($P1002="au prix",NOT(ISNUMBER($Q1002))),"Prix sur devis à saisir (colonne I)",IF($S1002="","Règle à compléter (onglet Règles)",""))))))))))</f>
        <v/>
      </c>
    </row>
    <row r="1003" customFormat="false" ht="15" hidden="false" customHeight="false" outlineLevel="0" collapsed="false">
      <c r="A1003" s="23"/>
      <c r="I1003" s="24"/>
      <c r="J1003" s="24"/>
      <c r="N1003" s="25"/>
      <c r="O1003" s="26" t="str">
        <f aca="false">IF($G1003="","",IFERROR(INDEX(Prestations!$F$5:$F$256,MATCH($G1003,Prestations!$B$5:$B$256,0)),"?"))</f>
        <v/>
      </c>
      <c r="P1003" s="26" t="str">
        <f aca="false">IF($O1003="","",IF($O1003="?","?",IFERROR(INDEX(Règles!$C$5:$C$17,MATCH($O1003,Règles!$A$5:$A$17,0)),"?")))</f>
        <v/>
      </c>
      <c r="Q1003" s="27" t="str">
        <f aca="false">IF($G1003="","",IF(ISNUMBER($I1003),$I1003,IFERROR(IF(ISNUMBER(INDEX(Prestations!$E$5:$E$256,MATCH($G1003,Prestations!$B$5:$B$256,0))),INDEX(Prestations!$E$5:$E$256,MATCH($G1003,Prestations!$B$5:$B$256,0)),""),"")))</f>
        <v/>
      </c>
      <c r="R1003" s="27" t="str">
        <f aca="false">IFERROR(IF(ISNUMBER($Q1003),$Q1003*IF($E1003="",1,$E1003),""),"")</f>
        <v/>
      </c>
      <c r="S1003" s="28" t="str">
        <f aca="false">IFERROR(IF($P1003="au nombre",IF(N(INDEX(Règles!$D$5:$D$17,MATCH($O1003,Règles!$A$5:$A$17,0)))&gt;0,IF($E1003="",1,$E1003)/INDEX(Règles!$D$5:$D$17,MATCH($O1003,Règles!$A$5:$A$17,0)),""),IF($P1003="au prix",IF(AND(ISNUMBER($R1003),N(INDEX(Règles!$E$5:$E$17,MATCH($O1003,Règles!$A$5:$A$17,0)))&gt;0),$R1003/INDEX(Règles!$E$5:$E$17,MATCH($O1003,Règles!$A$5:$A$17,0)),""),IF(OR($P1003="ne compte pas",$P1003="absence"),0,""))),"")</f>
        <v/>
      </c>
      <c r="T1003" s="26" t="n">
        <f aca="false">IF(AND(ISNUMBER($A1003),$B1003&lt;&gt;"",$G1003&lt;&gt;"",$P1003&lt;&gt;"absence"),1,0)</f>
        <v>0</v>
      </c>
      <c r="U1003" s="26" t="n">
        <f aca="false">IF($T1003=1,IF(COUNTIFS($B$2:$B1003,$B1003,$A$2:$A1003,$A1003,$T$2:$T1003,1)=1,1,0),0)</f>
        <v>0</v>
      </c>
      <c r="V1003" s="29" t="str">
        <f aca="false">IF(AND($A1003="",$B1003="",$G1003=""),"",IF(NOT(ISNUMBER($A1003)),"Date manquante ou non reconnue",IF($B1003="","Technicien manquant",IF(COUNTIF(Production!$A$7:$A$21,$B1003)=0,"Technicien absent de la liste (onglet Production)",IF($G1003="","Code BPU manquant (colonne G)",IF($O1003="?","Code BPU inconnu (onglet Prestations)",IF($P1003="?","Catégorie inconnue (onglet Règles)",IF(AND($E1003&lt;&gt;"",NOT(ISNUMBER($E1003))),"Quantité non reconnue",IF(AND($P1003="au prix",NOT(ISNUMBER($Q1003))),"Prix sur devis à saisir (colonne I)",IF($S1003="","Règle à compléter (onglet Règles)",""))))))))))</f>
        <v/>
      </c>
    </row>
    <row r="1004" customFormat="false" ht="15" hidden="false" customHeight="false" outlineLevel="0" collapsed="false">
      <c r="A1004" s="23"/>
      <c r="I1004" s="24"/>
      <c r="J1004" s="24"/>
      <c r="N1004" s="25"/>
      <c r="O1004" s="26" t="str">
        <f aca="false">IF($G1004="","",IFERROR(INDEX(Prestations!$F$5:$F$256,MATCH($G1004,Prestations!$B$5:$B$256,0)),"?"))</f>
        <v/>
      </c>
      <c r="P1004" s="26" t="str">
        <f aca="false">IF($O1004="","",IF($O1004="?","?",IFERROR(INDEX(Règles!$C$5:$C$17,MATCH($O1004,Règles!$A$5:$A$17,0)),"?")))</f>
        <v/>
      </c>
      <c r="Q1004" s="27" t="str">
        <f aca="false">IF($G1004="","",IF(ISNUMBER($I1004),$I1004,IFERROR(IF(ISNUMBER(INDEX(Prestations!$E$5:$E$256,MATCH($G1004,Prestations!$B$5:$B$256,0))),INDEX(Prestations!$E$5:$E$256,MATCH($G1004,Prestations!$B$5:$B$256,0)),""),"")))</f>
        <v/>
      </c>
      <c r="R1004" s="27" t="str">
        <f aca="false">IFERROR(IF(ISNUMBER($Q1004),$Q1004*IF($E1004="",1,$E1004),""),"")</f>
        <v/>
      </c>
      <c r="S1004" s="28" t="str">
        <f aca="false">IFERROR(IF($P1004="au nombre",IF(N(INDEX(Règles!$D$5:$D$17,MATCH($O1004,Règles!$A$5:$A$17,0)))&gt;0,IF($E1004="",1,$E1004)/INDEX(Règles!$D$5:$D$17,MATCH($O1004,Règles!$A$5:$A$17,0)),""),IF($P1004="au prix",IF(AND(ISNUMBER($R1004),N(INDEX(Règles!$E$5:$E$17,MATCH($O1004,Règles!$A$5:$A$17,0)))&gt;0),$R1004/INDEX(Règles!$E$5:$E$17,MATCH($O1004,Règles!$A$5:$A$17,0)),""),IF(OR($P1004="ne compte pas",$P1004="absence"),0,""))),"")</f>
        <v/>
      </c>
      <c r="T1004" s="26" t="n">
        <f aca="false">IF(AND(ISNUMBER($A1004),$B1004&lt;&gt;"",$G1004&lt;&gt;"",$P1004&lt;&gt;"absence"),1,0)</f>
        <v>0</v>
      </c>
      <c r="U1004" s="26" t="n">
        <f aca="false">IF($T1004=1,IF(COUNTIFS($B$2:$B1004,$B1004,$A$2:$A1004,$A1004,$T$2:$T1004,1)=1,1,0),0)</f>
        <v>0</v>
      </c>
      <c r="V1004" s="29" t="str">
        <f aca="false">IF(AND($A1004="",$B1004="",$G1004=""),"",IF(NOT(ISNUMBER($A1004)),"Date manquante ou non reconnue",IF($B1004="","Technicien manquant",IF(COUNTIF(Production!$A$7:$A$21,$B1004)=0,"Technicien absent de la liste (onglet Production)",IF($G1004="","Code BPU manquant (colonne G)",IF($O1004="?","Code BPU inconnu (onglet Prestations)",IF($P1004="?","Catégorie inconnue (onglet Règles)",IF(AND($E1004&lt;&gt;"",NOT(ISNUMBER($E1004))),"Quantité non reconnue",IF(AND($P1004="au prix",NOT(ISNUMBER($Q1004))),"Prix sur devis à saisir (colonne I)",IF($S1004="","Règle à compléter (onglet Règles)",""))))))))))</f>
        <v/>
      </c>
    </row>
    <row r="1005" customFormat="false" ht="15" hidden="false" customHeight="false" outlineLevel="0" collapsed="false">
      <c r="A1005" s="23"/>
      <c r="I1005" s="24"/>
      <c r="J1005" s="24"/>
      <c r="N1005" s="25"/>
      <c r="O1005" s="26" t="str">
        <f aca="false">IF($G1005="","",IFERROR(INDEX(Prestations!$F$5:$F$256,MATCH($G1005,Prestations!$B$5:$B$256,0)),"?"))</f>
        <v/>
      </c>
      <c r="P1005" s="26" t="str">
        <f aca="false">IF($O1005="","",IF($O1005="?","?",IFERROR(INDEX(Règles!$C$5:$C$17,MATCH($O1005,Règles!$A$5:$A$17,0)),"?")))</f>
        <v/>
      </c>
      <c r="Q1005" s="27" t="str">
        <f aca="false">IF($G1005="","",IF(ISNUMBER($I1005),$I1005,IFERROR(IF(ISNUMBER(INDEX(Prestations!$E$5:$E$256,MATCH($G1005,Prestations!$B$5:$B$256,0))),INDEX(Prestations!$E$5:$E$256,MATCH($G1005,Prestations!$B$5:$B$256,0)),""),"")))</f>
        <v/>
      </c>
      <c r="R1005" s="27" t="str">
        <f aca="false">IFERROR(IF(ISNUMBER($Q1005),$Q1005*IF($E1005="",1,$E1005),""),"")</f>
        <v/>
      </c>
      <c r="S1005" s="28" t="str">
        <f aca="false">IFERROR(IF($P1005="au nombre",IF(N(INDEX(Règles!$D$5:$D$17,MATCH($O1005,Règles!$A$5:$A$17,0)))&gt;0,IF($E1005="",1,$E1005)/INDEX(Règles!$D$5:$D$17,MATCH($O1005,Règles!$A$5:$A$17,0)),""),IF($P1005="au prix",IF(AND(ISNUMBER($R1005),N(INDEX(Règles!$E$5:$E$17,MATCH($O1005,Règles!$A$5:$A$17,0)))&gt;0),$R1005/INDEX(Règles!$E$5:$E$17,MATCH($O1005,Règles!$A$5:$A$17,0)),""),IF(OR($P1005="ne compte pas",$P1005="absence"),0,""))),"")</f>
        <v/>
      </c>
      <c r="T1005" s="26" t="n">
        <f aca="false">IF(AND(ISNUMBER($A1005),$B1005&lt;&gt;"",$G1005&lt;&gt;"",$P1005&lt;&gt;"absence"),1,0)</f>
        <v>0</v>
      </c>
      <c r="U1005" s="26" t="n">
        <f aca="false">IF($T1005=1,IF(COUNTIFS($B$2:$B1005,$B1005,$A$2:$A1005,$A1005,$T$2:$T1005,1)=1,1,0),0)</f>
        <v>0</v>
      </c>
      <c r="V1005" s="29" t="str">
        <f aca="false">IF(AND($A1005="",$B1005="",$G1005=""),"",IF(NOT(ISNUMBER($A1005)),"Date manquante ou non reconnue",IF($B1005="","Technicien manquant",IF(COUNTIF(Production!$A$7:$A$21,$B1005)=0,"Technicien absent de la liste (onglet Production)",IF($G1005="","Code BPU manquant (colonne G)",IF($O1005="?","Code BPU inconnu (onglet Prestations)",IF($P1005="?","Catégorie inconnue (onglet Règles)",IF(AND($E1005&lt;&gt;"",NOT(ISNUMBER($E1005))),"Quantité non reconnue",IF(AND($P1005="au prix",NOT(ISNUMBER($Q1005))),"Prix sur devis à saisir (colonne I)",IF($S1005="","Règle à compléter (onglet Règles)",""))))))))))</f>
        <v/>
      </c>
    </row>
    <row r="1006" customFormat="false" ht="15" hidden="false" customHeight="false" outlineLevel="0" collapsed="false">
      <c r="A1006" s="23"/>
      <c r="I1006" s="24"/>
      <c r="J1006" s="24"/>
      <c r="N1006" s="25"/>
      <c r="O1006" s="26" t="str">
        <f aca="false">IF($G1006="","",IFERROR(INDEX(Prestations!$F$5:$F$256,MATCH($G1006,Prestations!$B$5:$B$256,0)),"?"))</f>
        <v/>
      </c>
      <c r="P1006" s="26" t="str">
        <f aca="false">IF($O1006="","",IF($O1006="?","?",IFERROR(INDEX(Règles!$C$5:$C$17,MATCH($O1006,Règles!$A$5:$A$17,0)),"?")))</f>
        <v/>
      </c>
      <c r="Q1006" s="27" t="str">
        <f aca="false">IF($G1006="","",IF(ISNUMBER($I1006),$I1006,IFERROR(IF(ISNUMBER(INDEX(Prestations!$E$5:$E$256,MATCH($G1006,Prestations!$B$5:$B$256,0))),INDEX(Prestations!$E$5:$E$256,MATCH($G1006,Prestations!$B$5:$B$256,0)),""),"")))</f>
        <v/>
      </c>
      <c r="R1006" s="27" t="str">
        <f aca="false">IFERROR(IF(ISNUMBER($Q1006),$Q1006*IF($E1006="",1,$E1006),""),"")</f>
        <v/>
      </c>
      <c r="S1006" s="28" t="str">
        <f aca="false">IFERROR(IF($P1006="au nombre",IF(N(INDEX(Règles!$D$5:$D$17,MATCH($O1006,Règles!$A$5:$A$17,0)))&gt;0,IF($E1006="",1,$E1006)/INDEX(Règles!$D$5:$D$17,MATCH($O1006,Règles!$A$5:$A$17,0)),""),IF($P1006="au prix",IF(AND(ISNUMBER($R1006),N(INDEX(Règles!$E$5:$E$17,MATCH($O1006,Règles!$A$5:$A$17,0)))&gt;0),$R1006/INDEX(Règles!$E$5:$E$17,MATCH($O1006,Règles!$A$5:$A$17,0)),""),IF(OR($P1006="ne compte pas",$P1006="absence"),0,""))),"")</f>
        <v/>
      </c>
      <c r="T1006" s="26" t="n">
        <f aca="false">IF(AND(ISNUMBER($A1006),$B1006&lt;&gt;"",$G1006&lt;&gt;"",$P1006&lt;&gt;"absence"),1,0)</f>
        <v>0</v>
      </c>
      <c r="U1006" s="26" t="n">
        <f aca="false">IF($T1006=1,IF(COUNTIFS($B$2:$B1006,$B1006,$A$2:$A1006,$A1006,$T$2:$T1006,1)=1,1,0),0)</f>
        <v>0</v>
      </c>
      <c r="V1006" s="29" t="str">
        <f aca="false">IF(AND($A1006="",$B1006="",$G1006=""),"",IF(NOT(ISNUMBER($A1006)),"Date manquante ou non reconnue",IF($B1006="","Technicien manquant",IF(COUNTIF(Production!$A$7:$A$21,$B1006)=0,"Technicien absent de la liste (onglet Production)",IF($G1006="","Code BPU manquant (colonne G)",IF($O1006="?","Code BPU inconnu (onglet Prestations)",IF($P1006="?","Catégorie inconnue (onglet Règles)",IF(AND($E1006&lt;&gt;"",NOT(ISNUMBER($E1006))),"Quantité non reconnue",IF(AND($P1006="au prix",NOT(ISNUMBER($Q1006))),"Prix sur devis à saisir (colonne I)",IF($S1006="","Règle à compléter (onglet Règles)",""))))))))))</f>
        <v/>
      </c>
    </row>
    <row r="1007" customFormat="false" ht="15" hidden="false" customHeight="false" outlineLevel="0" collapsed="false">
      <c r="A1007" s="23"/>
      <c r="I1007" s="24"/>
      <c r="J1007" s="24"/>
      <c r="N1007" s="25"/>
      <c r="O1007" s="26" t="str">
        <f aca="false">IF($G1007="","",IFERROR(INDEX(Prestations!$F$5:$F$256,MATCH($G1007,Prestations!$B$5:$B$256,0)),"?"))</f>
        <v/>
      </c>
      <c r="P1007" s="26" t="str">
        <f aca="false">IF($O1007="","",IF($O1007="?","?",IFERROR(INDEX(Règles!$C$5:$C$17,MATCH($O1007,Règles!$A$5:$A$17,0)),"?")))</f>
        <v/>
      </c>
      <c r="Q1007" s="27" t="str">
        <f aca="false">IF($G1007="","",IF(ISNUMBER($I1007),$I1007,IFERROR(IF(ISNUMBER(INDEX(Prestations!$E$5:$E$256,MATCH($G1007,Prestations!$B$5:$B$256,0))),INDEX(Prestations!$E$5:$E$256,MATCH($G1007,Prestations!$B$5:$B$256,0)),""),"")))</f>
        <v/>
      </c>
      <c r="R1007" s="27" t="str">
        <f aca="false">IFERROR(IF(ISNUMBER($Q1007),$Q1007*IF($E1007="",1,$E1007),""),"")</f>
        <v/>
      </c>
      <c r="S1007" s="28" t="str">
        <f aca="false">IFERROR(IF($P1007="au nombre",IF(N(INDEX(Règles!$D$5:$D$17,MATCH($O1007,Règles!$A$5:$A$17,0)))&gt;0,IF($E1007="",1,$E1007)/INDEX(Règles!$D$5:$D$17,MATCH($O1007,Règles!$A$5:$A$17,0)),""),IF($P1007="au prix",IF(AND(ISNUMBER($R1007),N(INDEX(Règles!$E$5:$E$17,MATCH($O1007,Règles!$A$5:$A$17,0)))&gt;0),$R1007/INDEX(Règles!$E$5:$E$17,MATCH($O1007,Règles!$A$5:$A$17,0)),""),IF(OR($P1007="ne compte pas",$P1007="absence"),0,""))),"")</f>
        <v/>
      </c>
      <c r="T1007" s="26" t="n">
        <f aca="false">IF(AND(ISNUMBER($A1007),$B1007&lt;&gt;"",$G1007&lt;&gt;"",$P1007&lt;&gt;"absence"),1,0)</f>
        <v>0</v>
      </c>
      <c r="U1007" s="26" t="n">
        <f aca="false">IF($T1007=1,IF(COUNTIFS($B$2:$B1007,$B1007,$A$2:$A1007,$A1007,$T$2:$T1007,1)=1,1,0),0)</f>
        <v>0</v>
      </c>
      <c r="V1007" s="29" t="str">
        <f aca="false">IF(AND($A1007="",$B1007="",$G1007=""),"",IF(NOT(ISNUMBER($A1007)),"Date manquante ou non reconnue",IF($B1007="","Technicien manquant",IF(COUNTIF(Production!$A$7:$A$21,$B1007)=0,"Technicien absent de la liste (onglet Production)",IF($G1007="","Code BPU manquant (colonne G)",IF($O1007="?","Code BPU inconnu (onglet Prestations)",IF($P1007="?","Catégorie inconnue (onglet Règles)",IF(AND($E1007&lt;&gt;"",NOT(ISNUMBER($E1007))),"Quantité non reconnue",IF(AND($P1007="au prix",NOT(ISNUMBER($Q1007))),"Prix sur devis à saisir (colonne I)",IF($S1007="","Règle à compléter (onglet Règles)",""))))))))))</f>
        <v/>
      </c>
    </row>
    <row r="1008" customFormat="false" ht="15" hidden="false" customHeight="false" outlineLevel="0" collapsed="false">
      <c r="A1008" s="23"/>
      <c r="I1008" s="24"/>
      <c r="J1008" s="24"/>
      <c r="N1008" s="25"/>
      <c r="O1008" s="26" t="str">
        <f aca="false">IF($G1008="","",IFERROR(INDEX(Prestations!$F$5:$F$256,MATCH($G1008,Prestations!$B$5:$B$256,0)),"?"))</f>
        <v/>
      </c>
      <c r="P1008" s="26" t="str">
        <f aca="false">IF($O1008="","",IF($O1008="?","?",IFERROR(INDEX(Règles!$C$5:$C$17,MATCH($O1008,Règles!$A$5:$A$17,0)),"?")))</f>
        <v/>
      </c>
      <c r="Q1008" s="27" t="str">
        <f aca="false">IF($G1008="","",IF(ISNUMBER($I1008),$I1008,IFERROR(IF(ISNUMBER(INDEX(Prestations!$E$5:$E$256,MATCH($G1008,Prestations!$B$5:$B$256,0))),INDEX(Prestations!$E$5:$E$256,MATCH($G1008,Prestations!$B$5:$B$256,0)),""),"")))</f>
        <v/>
      </c>
      <c r="R1008" s="27" t="str">
        <f aca="false">IFERROR(IF(ISNUMBER($Q1008),$Q1008*IF($E1008="",1,$E1008),""),"")</f>
        <v/>
      </c>
      <c r="S1008" s="28" t="str">
        <f aca="false">IFERROR(IF($P1008="au nombre",IF(N(INDEX(Règles!$D$5:$D$17,MATCH($O1008,Règles!$A$5:$A$17,0)))&gt;0,IF($E1008="",1,$E1008)/INDEX(Règles!$D$5:$D$17,MATCH($O1008,Règles!$A$5:$A$17,0)),""),IF($P1008="au prix",IF(AND(ISNUMBER($R1008),N(INDEX(Règles!$E$5:$E$17,MATCH($O1008,Règles!$A$5:$A$17,0)))&gt;0),$R1008/INDEX(Règles!$E$5:$E$17,MATCH($O1008,Règles!$A$5:$A$17,0)),""),IF(OR($P1008="ne compte pas",$P1008="absence"),0,""))),"")</f>
        <v/>
      </c>
      <c r="T1008" s="26" t="n">
        <f aca="false">IF(AND(ISNUMBER($A1008),$B1008&lt;&gt;"",$G1008&lt;&gt;"",$P1008&lt;&gt;"absence"),1,0)</f>
        <v>0</v>
      </c>
      <c r="U1008" s="26" t="n">
        <f aca="false">IF($T1008=1,IF(COUNTIFS($B$2:$B1008,$B1008,$A$2:$A1008,$A1008,$T$2:$T1008,1)=1,1,0),0)</f>
        <v>0</v>
      </c>
      <c r="V1008" s="29" t="str">
        <f aca="false">IF(AND($A1008="",$B1008="",$G1008=""),"",IF(NOT(ISNUMBER($A1008)),"Date manquante ou non reconnue",IF($B1008="","Technicien manquant",IF(COUNTIF(Production!$A$7:$A$21,$B1008)=0,"Technicien absent de la liste (onglet Production)",IF($G1008="","Code BPU manquant (colonne G)",IF($O1008="?","Code BPU inconnu (onglet Prestations)",IF($P1008="?","Catégorie inconnue (onglet Règles)",IF(AND($E1008&lt;&gt;"",NOT(ISNUMBER($E1008))),"Quantité non reconnue",IF(AND($P1008="au prix",NOT(ISNUMBER($Q1008))),"Prix sur devis à saisir (colonne I)",IF($S1008="","Règle à compléter (onglet Règles)",""))))))))))</f>
        <v/>
      </c>
    </row>
    <row r="1009" customFormat="false" ht="15" hidden="false" customHeight="false" outlineLevel="0" collapsed="false">
      <c r="A1009" s="23"/>
      <c r="I1009" s="24"/>
      <c r="J1009" s="24"/>
      <c r="N1009" s="25"/>
      <c r="O1009" s="26" t="str">
        <f aca="false">IF($G1009="","",IFERROR(INDEX(Prestations!$F$5:$F$256,MATCH($G1009,Prestations!$B$5:$B$256,0)),"?"))</f>
        <v/>
      </c>
      <c r="P1009" s="26" t="str">
        <f aca="false">IF($O1009="","",IF($O1009="?","?",IFERROR(INDEX(Règles!$C$5:$C$17,MATCH($O1009,Règles!$A$5:$A$17,0)),"?")))</f>
        <v/>
      </c>
      <c r="Q1009" s="27" t="str">
        <f aca="false">IF($G1009="","",IF(ISNUMBER($I1009),$I1009,IFERROR(IF(ISNUMBER(INDEX(Prestations!$E$5:$E$256,MATCH($G1009,Prestations!$B$5:$B$256,0))),INDEX(Prestations!$E$5:$E$256,MATCH($G1009,Prestations!$B$5:$B$256,0)),""),"")))</f>
        <v/>
      </c>
      <c r="R1009" s="27" t="str">
        <f aca="false">IFERROR(IF(ISNUMBER($Q1009),$Q1009*IF($E1009="",1,$E1009),""),"")</f>
        <v/>
      </c>
      <c r="S1009" s="28" t="str">
        <f aca="false">IFERROR(IF($P1009="au nombre",IF(N(INDEX(Règles!$D$5:$D$17,MATCH($O1009,Règles!$A$5:$A$17,0)))&gt;0,IF($E1009="",1,$E1009)/INDEX(Règles!$D$5:$D$17,MATCH($O1009,Règles!$A$5:$A$17,0)),""),IF($P1009="au prix",IF(AND(ISNUMBER($R1009),N(INDEX(Règles!$E$5:$E$17,MATCH($O1009,Règles!$A$5:$A$17,0)))&gt;0),$R1009/INDEX(Règles!$E$5:$E$17,MATCH($O1009,Règles!$A$5:$A$17,0)),""),IF(OR($P1009="ne compte pas",$P1009="absence"),0,""))),"")</f>
        <v/>
      </c>
      <c r="T1009" s="26" t="n">
        <f aca="false">IF(AND(ISNUMBER($A1009),$B1009&lt;&gt;"",$G1009&lt;&gt;"",$P1009&lt;&gt;"absence"),1,0)</f>
        <v>0</v>
      </c>
      <c r="U1009" s="26" t="n">
        <f aca="false">IF($T1009=1,IF(COUNTIFS($B$2:$B1009,$B1009,$A$2:$A1009,$A1009,$T$2:$T1009,1)=1,1,0),0)</f>
        <v>0</v>
      </c>
      <c r="V1009" s="29" t="str">
        <f aca="false">IF(AND($A1009="",$B1009="",$G1009=""),"",IF(NOT(ISNUMBER($A1009)),"Date manquante ou non reconnue",IF($B1009="","Technicien manquant",IF(COUNTIF(Production!$A$7:$A$21,$B1009)=0,"Technicien absent de la liste (onglet Production)",IF($G1009="","Code BPU manquant (colonne G)",IF($O1009="?","Code BPU inconnu (onglet Prestations)",IF($P1009="?","Catégorie inconnue (onglet Règles)",IF(AND($E1009&lt;&gt;"",NOT(ISNUMBER($E1009))),"Quantité non reconnue",IF(AND($P1009="au prix",NOT(ISNUMBER($Q1009))),"Prix sur devis à saisir (colonne I)",IF($S1009="","Règle à compléter (onglet Règles)",""))))))))))</f>
        <v/>
      </c>
    </row>
    <row r="1010" customFormat="false" ht="15" hidden="false" customHeight="false" outlineLevel="0" collapsed="false">
      <c r="A1010" s="23"/>
      <c r="I1010" s="24"/>
      <c r="J1010" s="24"/>
      <c r="N1010" s="25"/>
      <c r="O1010" s="26" t="str">
        <f aca="false">IF($G1010="","",IFERROR(INDEX(Prestations!$F$5:$F$256,MATCH($G1010,Prestations!$B$5:$B$256,0)),"?"))</f>
        <v/>
      </c>
      <c r="P1010" s="26" t="str">
        <f aca="false">IF($O1010="","",IF($O1010="?","?",IFERROR(INDEX(Règles!$C$5:$C$17,MATCH($O1010,Règles!$A$5:$A$17,0)),"?")))</f>
        <v/>
      </c>
      <c r="Q1010" s="27" t="str">
        <f aca="false">IF($G1010="","",IF(ISNUMBER($I1010),$I1010,IFERROR(IF(ISNUMBER(INDEX(Prestations!$E$5:$E$256,MATCH($G1010,Prestations!$B$5:$B$256,0))),INDEX(Prestations!$E$5:$E$256,MATCH($G1010,Prestations!$B$5:$B$256,0)),""),"")))</f>
        <v/>
      </c>
      <c r="R1010" s="27" t="str">
        <f aca="false">IFERROR(IF(ISNUMBER($Q1010),$Q1010*IF($E1010="",1,$E1010),""),"")</f>
        <v/>
      </c>
      <c r="S1010" s="28" t="str">
        <f aca="false">IFERROR(IF($P1010="au nombre",IF(N(INDEX(Règles!$D$5:$D$17,MATCH($O1010,Règles!$A$5:$A$17,0)))&gt;0,IF($E1010="",1,$E1010)/INDEX(Règles!$D$5:$D$17,MATCH($O1010,Règles!$A$5:$A$17,0)),""),IF($P1010="au prix",IF(AND(ISNUMBER($R1010),N(INDEX(Règles!$E$5:$E$17,MATCH($O1010,Règles!$A$5:$A$17,0)))&gt;0),$R1010/INDEX(Règles!$E$5:$E$17,MATCH($O1010,Règles!$A$5:$A$17,0)),""),IF(OR($P1010="ne compte pas",$P1010="absence"),0,""))),"")</f>
        <v/>
      </c>
      <c r="T1010" s="26" t="n">
        <f aca="false">IF(AND(ISNUMBER($A1010),$B1010&lt;&gt;"",$G1010&lt;&gt;"",$P1010&lt;&gt;"absence"),1,0)</f>
        <v>0</v>
      </c>
      <c r="U1010" s="26" t="n">
        <f aca="false">IF($T1010=1,IF(COUNTIFS($B$2:$B1010,$B1010,$A$2:$A1010,$A1010,$T$2:$T1010,1)=1,1,0),0)</f>
        <v>0</v>
      </c>
      <c r="V1010" s="29" t="str">
        <f aca="false">IF(AND($A1010="",$B1010="",$G1010=""),"",IF(NOT(ISNUMBER($A1010)),"Date manquante ou non reconnue",IF($B1010="","Technicien manquant",IF(COUNTIF(Production!$A$7:$A$21,$B1010)=0,"Technicien absent de la liste (onglet Production)",IF($G1010="","Code BPU manquant (colonne G)",IF($O1010="?","Code BPU inconnu (onglet Prestations)",IF($P1010="?","Catégorie inconnue (onglet Règles)",IF(AND($E1010&lt;&gt;"",NOT(ISNUMBER($E1010))),"Quantité non reconnue",IF(AND($P1010="au prix",NOT(ISNUMBER($Q1010))),"Prix sur devis à saisir (colonne I)",IF($S1010="","Règle à compléter (onglet Règles)",""))))))))))</f>
        <v/>
      </c>
    </row>
    <row r="1011" customFormat="false" ht="15" hidden="false" customHeight="false" outlineLevel="0" collapsed="false">
      <c r="A1011" s="23"/>
      <c r="I1011" s="24"/>
      <c r="J1011" s="24"/>
      <c r="N1011" s="25"/>
      <c r="O1011" s="26" t="str">
        <f aca="false">IF($G1011="","",IFERROR(INDEX(Prestations!$F$5:$F$256,MATCH($G1011,Prestations!$B$5:$B$256,0)),"?"))</f>
        <v/>
      </c>
      <c r="P1011" s="26" t="str">
        <f aca="false">IF($O1011="","",IF($O1011="?","?",IFERROR(INDEX(Règles!$C$5:$C$17,MATCH($O1011,Règles!$A$5:$A$17,0)),"?")))</f>
        <v/>
      </c>
      <c r="Q1011" s="27" t="str">
        <f aca="false">IF($G1011="","",IF(ISNUMBER($I1011),$I1011,IFERROR(IF(ISNUMBER(INDEX(Prestations!$E$5:$E$256,MATCH($G1011,Prestations!$B$5:$B$256,0))),INDEX(Prestations!$E$5:$E$256,MATCH($G1011,Prestations!$B$5:$B$256,0)),""),"")))</f>
        <v/>
      </c>
      <c r="R1011" s="27" t="str">
        <f aca="false">IFERROR(IF(ISNUMBER($Q1011),$Q1011*IF($E1011="",1,$E1011),""),"")</f>
        <v/>
      </c>
      <c r="S1011" s="28" t="str">
        <f aca="false">IFERROR(IF($P1011="au nombre",IF(N(INDEX(Règles!$D$5:$D$17,MATCH($O1011,Règles!$A$5:$A$17,0)))&gt;0,IF($E1011="",1,$E1011)/INDEX(Règles!$D$5:$D$17,MATCH($O1011,Règles!$A$5:$A$17,0)),""),IF($P1011="au prix",IF(AND(ISNUMBER($R1011),N(INDEX(Règles!$E$5:$E$17,MATCH($O1011,Règles!$A$5:$A$17,0)))&gt;0),$R1011/INDEX(Règles!$E$5:$E$17,MATCH($O1011,Règles!$A$5:$A$17,0)),""),IF(OR($P1011="ne compte pas",$P1011="absence"),0,""))),"")</f>
        <v/>
      </c>
      <c r="T1011" s="26" t="n">
        <f aca="false">IF(AND(ISNUMBER($A1011),$B1011&lt;&gt;"",$G1011&lt;&gt;"",$P1011&lt;&gt;"absence"),1,0)</f>
        <v>0</v>
      </c>
      <c r="U1011" s="26" t="n">
        <f aca="false">IF($T1011=1,IF(COUNTIFS($B$2:$B1011,$B1011,$A$2:$A1011,$A1011,$T$2:$T1011,1)=1,1,0),0)</f>
        <v>0</v>
      </c>
      <c r="V1011" s="29" t="str">
        <f aca="false">IF(AND($A1011="",$B1011="",$G1011=""),"",IF(NOT(ISNUMBER($A1011)),"Date manquante ou non reconnue",IF($B1011="","Technicien manquant",IF(COUNTIF(Production!$A$7:$A$21,$B1011)=0,"Technicien absent de la liste (onglet Production)",IF($G1011="","Code BPU manquant (colonne G)",IF($O1011="?","Code BPU inconnu (onglet Prestations)",IF($P1011="?","Catégorie inconnue (onglet Règles)",IF(AND($E1011&lt;&gt;"",NOT(ISNUMBER($E1011))),"Quantité non reconnue",IF(AND($P1011="au prix",NOT(ISNUMBER($Q1011))),"Prix sur devis à saisir (colonne I)",IF($S1011="","Règle à compléter (onglet Règles)",""))))))))))</f>
        <v/>
      </c>
    </row>
    <row r="1012" customFormat="false" ht="15" hidden="false" customHeight="false" outlineLevel="0" collapsed="false">
      <c r="A1012" s="23"/>
      <c r="I1012" s="24"/>
      <c r="J1012" s="24"/>
      <c r="N1012" s="25"/>
      <c r="O1012" s="26" t="str">
        <f aca="false">IF($G1012="","",IFERROR(INDEX(Prestations!$F$5:$F$256,MATCH($G1012,Prestations!$B$5:$B$256,0)),"?"))</f>
        <v/>
      </c>
      <c r="P1012" s="26" t="str">
        <f aca="false">IF($O1012="","",IF($O1012="?","?",IFERROR(INDEX(Règles!$C$5:$C$17,MATCH($O1012,Règles!$A$5:$A$17,0)),"?")))</f>
        <v/>
      </c>
      <c r="Q1012" s="27" t="str">
        <f aca="false">IF($G1012="","",IF(ISNUMBER($I1012),$I1012,IFERROR(IF(ISNUMBER(INDEX(Prestations!$E$5:$E$256,MATCH($G1012,Prestations!$B$5:$B$256,0))),INDEX(Prestations!$E$5:$E$256,MATCH($G1012,Prestations!$B$5:$B$256,0)),""),"")))</f>
        <v/>
      </c>
      <c r="R1012" s="27" t="str">
        <f aca="false">IFERROR(IF(ISNUMBER($Q1012),$Q1012*IF($E1012="",1,$E1012),""),"")</f>
        <v/>
      </c>
      <c r="S1012" s="28" t="str">
        <f aca="false">IFERROR(IF($P1012="au nombre",IF(N(INDEX(Règles!$D$5:$D$17,MATCH($O1012,Règles!$A$5:$A$17,0)))&gt;0,IF($E1012="",1,$E1012)/INDEX(Règles!$D$5:$D$17,MATCH($O1012,Règles!$A$5:$A$17,0)),""),IF($P1012="au prix",IF(AND(ISNUMBER($R1012),N(INDEX(Règles!$E$5:$E$17,MATCH($O1012,Règles!$A$5:$A$17,0)))&gt;0),$R1012/INDEX(Règles!$E$5:$E$17,MATCH($O1012,Règles!$A$5:$A$17,0)),""),IF(OR($P1012="ne compte pas",$P1012="absence"),0,""))),"")</f>
        <v/>
      </c>
      <c r="T1012" s="26" t="n">
        <f aca="false">IF(AND(ISNUMBER($A1012),$B1012&lt;&gt;"",$G1012&lt;&gt;"",$P1012&lt;&gt;"absence"),1,0)</f>
        <v>0</v>
      </c>
      <c r="U1012" s="26" t="n">
        <f aca="false">IF($T1012=1,IF(COUNTIFS($B$2:$B1012,$B1012,$A$2:$A1012,$A1012,$T$2:$T1012,1)=1,1,0),0)</f>
        <v>0</v>
      </c>
      <c r="V1012" s="29" t="str">
        <f aca="false">IF(AND($A1012="",$B1012="",$G1012=""),"",IF(NOT(ISNUMBER($A1012)),"Date manquante ou non reconnue",IF($B1012="","Technicien manquant",IF(COUNTIF(Production!$A$7:$A$21,$B1012)=0,"Technicien absent de la liste (onglet Production)",IF($G1012="","Code BPU manquant (colonne G)",IF($O1012="?","Code BPU inconnu (onglet Prestations)",IF($P1012="?","Catégorie inconnue (onglet Règles)",IF(AND($E1012&lt;&gt;"",NOT(ISNUMBER($E1012))),"Quantité non reconnue",IF(AND($P1012="au prix",NOT(ISNUMBER($Q1012))),"Prix sur devis à saisir (colonne I)",IF($S1012="","Règle à compléter (onglet Règles)",""))))))))))</f>
        <v/>
      </c>
    </row>
    <row r="1013" customFormat="false" ht="15" hidden="false" customHeight="false" outlineLevel="0" collapsed="false">
      <c r="A1013" s="23"/>
      <c r="I1013" s="24"/>
      <c r="J1013" s="24"/>
      <c r="N1013" s="25"/>
      <c r="O1013" s="26" t="str">
        <f aca="false">IF($G1013="","",IFERROR(INDEX(Prestations!$F$5:$F$256,MATCH($G1013,Prestations!$B$5:$B$256,0)),"?"))</f>
        <v/>
      </c>
      <c r="P1013" s="26" t="str">
        <f aca="false">IF($O1013="","",IF($O1013="?","?",IFERROR(INDEX(Règles!$C$5:$C$17,MATCH($O1013,Règles!$A$5:$A$17,0)),"?")))</f>
        <v/>
      </c>
      <c r="Q1013" s="27" t="str">
        <f aca="false">IF($G1013="","",IF(ISNUMBER($I1013),$I1013,IFERROR(IF(ISNUMBER(INDEX(Prestations!$E$5:$E$256,MATCH($G1013,Prestations!$B$5:$B$256,0))),INDEX(Prestations!$E$5:$E$256,MATCH($G1013,Prestations!$B$5:$B$256,0)),""),"")))</f>
        <v/>
      </c>
      <c r="R1013" s="27" t="str">
        <f aca="false">IFERROR(IF(ISNUMBER($Q1013),$Q1013*IF($E1013="",1,$E1013),""),"")</f>
        <v/>
      </c>
      <c r="S1013" s="28" t="str">
        <f aca="false">IFERROR(IF($P1013="au nombre",IF(N(INDEX(Règles!$D$5:$D$17,MATCH($O1013,Règles!$A$5:$A$17,0)))&gt;0,IF($E1013="",1,$E1013)/INDEX(Règles!$D$5:$D$17,MATCH($O1013,Règles!$A$5:$A$17,0)),""),IF($P1013="au prix",IF(AND(ISNUMBER($R1013),N(INDEX(Règles!$E$5:$E$17,MATCH($O1013,Règles!$A$5:$A$17,0)))&gt;0),$R1013/INDEX(Règles!$E$5:$E$17,MATCH($O1013,Règles!$A$5:$A$17,0)),""),IF(OR($P1013="ne compte pas",$P1013="absence"),0,""))),"")</f>
        <v/>
      </c>
      <c r="T1013" s="26" t="n">
        <f aca="false">IF(AND(ISNUMBER($A1013),$B1013&lt;&gt;"",$G1013&lt;&gt;"",$P1013&lt;&gt;"absence"),1,0)</f>
        <v>0</v>
      </c>
      <c r="U1013" s="26" t="n">
        <f aca="false">IF($T1013=1,IF(COUNTIFS($B$2:$B1013,$B1013,$A$2:$A1013,$A1013,$T$2:$T1013,1)=1,1,0),0)</f>
        <v>0</v>
      </c>
      <c r="V1013" s="29" t="str">
        <f aca="false">IF(AND($A1013="",$B1013="",$G1013=""),"",IF(NOT(ISNUMBER($A1013)),"Date manquante ou non reconnue",IF($B1013="","Technicien manquant",IF(COUNTIF(Production!$A$7:$A$21,$B1013)=0,"Technicien absent de la liste (onglet Production)",IF($G1013="","Code BPU manquant (colonne G)",IF($O1013="?","Code BPU inconnu (onglet Prestations)",IF($P1013="?","Catégorie inconnue (onglet Règles)",IF(AND($E1013&lt;&gt;"",NOT(ISNUMBER($E1013))),"Quantité non reconnue",IF(AND($P1013="au prix",NOT(ISNUMBER($Q1013))),"Prix sur devis à saisir (colonne I)",IF($S1013="","Règle à compléter (onglet Règles)",""))))))))))</f>
        <v/>
      </c>
    </row>
    <row r="1014" customFormat="false" ht="15" hidden="false" customHeight="false" outlineLevel="0" collapsed="false">
      <c r="A1014" s="23"/>
      <c r="I1014" s="24"/>
      <c r="J1014" s="24"/>
      <c r="N1014" s="25"/>
      <c r="O1014" s="26" t="str">
        <f aca="false">IF($G1014="","",IFERROR(INDEX(Prestations!$F$5:$F$256,MATCH($G1014,Prestations!$B$5:$B$256,0)),"?"))</f>
        <v/>
      </c>
      <c r="P1014" s="26" t="str">
        <f aca="false">IF($O1014="","",IF($O1014="?","?",IFERROR(INDEX(Règles!$C$5:$C$17,MATCH($O1014,Règles!$A$5:$A$17,0)),"?")))</f>
        <v/>
      </c>
      <c r="Q1014" s="27" t="str">
        <f aca="false">IF($G1014="","",IF(ISNUMBER($I1014),$I1014,IFERROR(IF(ISNUMBER(INDEX(Prestations!$E$5:$E$256,MATCH($G1014,Prestations!$B$5:$B$256,0))),INDEX(Prestations!$E$5:$E$256,MATCH($G1014,Prestations!$B$5:$B$256,0)),""),"")))</f>
        <v/>
      </c>
      <c r="R1014" s="27" t="str">
        <f aca="false">IFERROR(IF(ISNUMBER($Q1014),$Q1014*IF($E1014="",1,$E1014),""),"")</f>
        <v/>
      </c>
      <c r="S1014" s="28" t="str">
        <f aca="false">IFERROR(IF($P1014="au nombre",IF(N(INDEX(Règles!$D$5:$D$17,MATCH($O1014,Règles!$A$5:$A$17,0)))&gt;0,IF($E1014="",1,$E1014)/INDEX(Règles!$D$5:$D$17,MATCH($O1014,Règles!$A$5:$A$17,0)),""),IF($P1014="au prix",IF(AND(ISNUMBER($R1014),N(INDEX(Règles!$E$5:$E$17,MATCH($O1014,Règles!$A$5:$A$17,0)))&gt;0),$R1014/INDEX(Règles!$E$5:$E$17,MATCH($O1014,Règles!$A$5:$A$17,0)),""),IF(OR($P1014="ne compte pas",$P1014="absence"),0,""))),"")</f>
        <v/>
      </c>
      <c r="T1014" s="26" t="n">
        <f aca="false">IF(AND(ISNUMBER($A1014),$B1014&lt;&gt;"",$G1014&lt;&gt;"",$P1014&lt;&gt;"absence"),1,0)</f>
        <v>0</v>
      </c>
      <c r="U1014" s="26" t="n">
        <f aca="false">IF($T1014=1,IF(COUNTIFS($B$2:$B1014,$B1014,$A$2:$A1014,$A1014,$T$2:$T1014,1)=1,1,0),0)</f>
        <v>0</v>
      </c>
      <c r="V1014" s="29" t="str">
        <f aca="false">IF(AND($A1014="",$B1014="",$G1014=""),"",IF(NOT(ISNUMBER($A1014)),"Date manquante ou non reconnue",IF($B1014="","Technicien manquant",IF(COUNTIF(Production!$A$7:$A$21,$B1014)=0,"Technicien absent de la liste (onglet Production)",IF($G1014="","Code BPU manquant (colonne G)",IF($O1014="?","Code BPU inconnu (onglet Prestations)",IF($P1014="?","Catégorie inconnue (onglet Règles)",IF(AND($E1014&lt;&gt;"",NOT(ISNUMBER($E1014))),"Quantité non reconnue",IF(AND($P1014="au prix",NOT(ISNUMBER($Q1014))),"Prix sur devis à saisir (colonne I)",IF($S1014="","Règle à compléter (onglet Règles)",""))))))))))</f>
        <v/>
      </c>
    </row>
    <row r="1015" customFormat="false" ht="15" hidden="false" customHeight="false" outlineLevel="0" collapsed="false">
      <c r="A1015" s="23"/>
      <c r="I1015" s="24"/>
      <c r="J1015" s="24"/>
      <c r="N1015" s="25"/>
      <c r="O1015" s="26" t="str">
        <f aca="false">IF($G1015="","",IFERROR(INDEX(Prestations!$F$5:$F$256,MATCH($G1015,Prestations!$B$5:$B$256,0)),"?"))</f>
        <v/>
      </c>
      <c r="P1015" s="26" t="str">
        <f aca="false">IF($O1015="","",IF($O1015="?","?",IFERROR(INDEX(Règles!$C$5:$C$17,MATCH($O1015,Règles!$A$5:$A$17,0)),"?")))</f>
        <v/>
      </c>
      <c r="Q1015" s="27" t="str">
        <f aca="false">IF($G1015="","",IF(ISNUMBER($I1015),$I1015,IFERROR(IF(ISNUMBER(INDEX(Prestations!$E$5:$E$256,MATCH($G1015,Prestations!$B$5:$B$256,0))),INDEX(Prestations!$E$5:$E$256,MATCH($G1015,Prestations!$B$5:$B$256,0)),""),"")))</f>
        <v/>
      </c>
      <c r="R1015" s="27" t="str">
        <f aca="false">IFERROR(IF(ISNUMBER($Q1015),$Q1015*IF($E1015="",1,$E1015),""),"")</f>
        <v/>
      </c>
      <c r="S1015" s="28" t="str">
        <f aca="false">IFERROR(IF($P1015="au nombre",IF(N(INDEX(Règles!$D$5:$D$17,MATCH($O1015,Règles!$A$5:$A$17,0)))&gt;0,IF($E1015="",1,$E1015)/INDEX(Règles!$D$5:$D$17,MATCH($O1015,Règles!$A$5:$A$17,0)),""),IF($P1015="au prix",IF(AND(ISNUMBER($R1015),N(INDEX(Règles!$E$5:$E$17,MATCH($O1015,Règles!$A$5:$A$17,0)))&gt;0),$R1015/INDEX(Règles!$E$5:$E$17,MATCH($O1015,Règles!$A$5:$A$17,0)),""),IF(OR($P1015="ne compte pas",$P1015="absence"),0,""))),"")</f>
        <v/>
      </c>
      <c r="T1015" s="26" t="n">
        <f aca="false">IF(AND(ISNUMBER($A1015),$B1015&lt;&gt;"",$G1015&lt;&gt;"",$P1015&lt;&gt;"absence"),1,0)</f>
        <v>0</v>
      </c>
      <c r="U1015" s="26" t="n">
        <f aca="false">IF($T1015=1,IF(COUNTIFS($B$2:$B1015,$B1015,$A$2:$A1015,$A1015,$T$2:$T1015,1)=1,1,0),0)</f>
        <v>0</v>
      </c>
      <c r="V1015" s="29" t="str">
        <f aca="false">IF(AND($A1015="",$B1015="",$G1015=""),"",IF(NOT(ISNUMBER($A1015)),"Date manquante ou non reconnue",IF($B1015="","Technicien manquant",IF(COUNTIF(Production!$A$7:$A$21,$B1015)=0,"Technicien absent de la liste (onglet Production)",IF($G1015="","Code BPU manquant (colonne G)",IF($O1015="?","Code BPU inconnu (onglet Prestations)",IF($P1015="?","Catégorie inconnue (onglet Règles)",IF(AND($E1015&lt;&gt;"",NOT(ISNUMBER($E1015))),"Quantité non reconnue",IF(AND($P1015="au prix",NOT(ISNUMBER($Q1015))),"Prix sur devis à saisir (colonne I)",IF($S1015="","Règle à compléter (onglet Règles)",""))))))))))</f>
        <v/>
      </c>
    </row>
    <row r="1016" customFormat="false" ht="15" hidden="false" customHeight="false" outlineLevel="0" collapsed="false">
      <c r="A1016" s="23"/>
      <c r="I1016" s="24"/>
      <c r="J1016" s="24"/>
      <c r="N1016" s="25"/>
      <c r="O1016" s="26" t="str">
        <f aca="false">IF($G1016="","",IFERROR(INDEX(Prestations!$F$5:$F$256,MATCH($G1016,Prestations!$B$5:$B$256,0)),"?"))</f>
        <v/>
      </c>
      <c r="P1016" s="26" t="str">
        <f aca="false">IF($O1016="","",IF($O1016="?","?",IFERROR(INDEX(Règles!$C$5:$C$17,MATCH($O1016,Règles!$A$5:$A$17,0)),"?")))</f>
        <v/>
      </c>
      <c r="Q1016" s="27" t="str">
        <f aca="false">IF($G1016="","",IF(ISNUMBER($I1016),$I1016,IFERROR(IF(ISNUMBER(INDEX(Prestations!$E$5:$E$256,MATCH($G1016,Prestations!$B$5:$B$256,0))),INDEX(Prestations!$E$5:$E$256,MATCH($G1016,Prestations!$B$5:$B$256,0)),""),"")))</f>
        <v/>
      </c>
      <c r="R1016" s="27" t="str">
        <f aca="false">IFERROR(IF(ISNUMBER($Q1016),$Q1016*IF($E1016="",1,$E1016),""),"")</f>
        <v/>
      </c>
      <c r="S1016" s="28" t="str">
        <f aca="false">IFERROR(IF($P1016="au nombre",IF(N(INDEX(Règles!$D$5:$D$17,MATCH($O1016,Règles!$A$5:$A$17,0)))&gt;0,IF($E1016="",1,$E1016)/INDEX(Règles!$D$5:$D$17,MATCH($O1016,Règles!$A$5:$A$17,0)),""),IF($P1016="au prix",IF(AND(ISNUMBER($R1016),N(INDEX(Règles!$E$5:$E$17,MATCH($O1016,Règles!$A$5:$A$17,0)))&gt;0),$R1016/INDEX(Règles!$E$5:$E$17,MATCH($O1016,Règles!$A$5:$A$17,0)),""),IF(OR($P1016="ne compte pas",$P1016="absence"),0,""))),"")</f>
        <v/>
      </c>
      <c r="T1016" s="26" t="n">
        <f aca="false">IF(AND(ISNUMBER($A1016),$B1016&lt;&gt;"",$G1016&lt;&gt;"",$P1016&lt;&gt;"absence"),1,0)</f>
        <v>0</v>
      </c>
      <c r="U1016" s="26" t="n">
        <f aca="false">IF($T1016=1,IF(COUNTIFS($B$2:$B1016,$B1016,$A$2:$A1016,$A1016,$T$2:$T1016,1)=1,1,0),0)</f>
        <v>0</v>
      </c>
      <c r="V1016" s="29" t="str">
        <f aca="false">IF(AND($A1016="",$B1016="",$G1016=""),"",IF(NOT(ISNUMBER($A1016)),"Date manquante ou non reconnue",IF($B1016="","Technicien manquant",IF(COUNTIF(Production!$A$7:$A$21,$B1016)=0,"Technicien absent de la liste (onglet Production)",IF($G1016="","Code BPU manquant (colonne G)",IF($O1016="?","Code BPU inconnu (onglet Prestations)",IF($P1016="?","Catégorie inconnue (onglet Règles)",IF(AND($E1016&lt;&gt;"",NOT(ISNUMBER($E1016))),"Quantité non reconnue",IF(AND($P1016="au prix",NOT(ISNUMBER($Q1016))),"Prix sur devis à saisir (colonne I)",IF($S1016="","Règle à compléter (onglet Règles)",""))))))))))</f>
        <v/>
      </c>
    </row>
    <row r="1017" customFormat="false" ht="15" hidden="false" customHeight="false" outlineLevel="0" collapsed="false">
      <c r="A1017" s="23"/>
      <c r="I1017" s="24"/>
      <c r="J1017" s="24"/>
      <c r="N1017" s="25"/>
      <c r="O1017" s="26" t="str">
        <f aca="false">IF($G1017="","",IFERROR(INDEX(Prestations!$F$5:$F$256,MATCH($G1017,Prestations!$B$5:$B$256,0)),"?"))</f>
        <v/>
      </c>
      <c r="P1017" s="26" t="str">
        <f aca="false">IF($O1017="","",IF($O1017="?","?",IFERROR(INDEX(Règles!$C$5:$C$17,MATCH($O1017,Règles!$A$5:$A$17,0)),"?")))</f>
        <v/>
      </c>
      <c r="Q1017" s="27" t="str">
        <f aca="false">IF($G1017="","",IF(ISNUMBER($I1017),$I1017,IFERROR(IF(ISNUMBER(INDEX(Prestations!$E$5:$E$256,MATCH($G1017,Prestations!$B$5:$B$256,0))),INDEX(Prestations!$E$5:$E$256,MATCH($G1017,Prestations!$B$5:$B$256,0)),""),"")))</f>
        <v/>
      </c>
      <c r="R1017" s="27" t="str">
        <f aca="false">IFERROR(IF(ISNUMBER($Q1017),$Q1017*IF($E1017="",1,$E1017),""),"")</f>
        <v/>
      </c>
      <c r="S1017" s="28" t="str">
        <f aca="false">IFERROR(IF($P1017="au nombre",IF(N(INDEX(Règles!$D$5:$D$17,MATCH($O1017,Règles!$A$5:$A$17,0)))&gt;0,IF($E1017="",1,$E1017)/INDEX(Règles!$D$5:$D$17,MATCH($O1017,Règles!$A$5:$A$17,0)),""),IF($P1017="au prix",IF(AND(ISNUMBER($R1017),N(INDEX(Règles!$E$5:$E$17,MATCH($O1017,Règles!$A$5:$A$17,0)))&gt;0),$R1017/INDEX(Règles!$E$5:$E$17,MATCH($O1017,Règles!$A$5:$A$17,0)),""),IF(OR($P1017="ne compte pas",$P1017="absence"),0,""))),"")</f>
        <v/>
      </c>
      <c r="T1017" s="26" t="n">
        <f aca="false">IF(AND(ISNUMBER($A1017),$B1017&lt;&gt;"",$G1017&lt;&gt;"",$P1017&lt;&gt;"absence"),1,0)</f>
        <v>0</v>
      </c>
      <c r="U1017" s="26" t="n">
        <f aca="false">IF($T1017=1,IF(COUNTIFS($B$2:$B1017,$B1017,$A$2:$A1017,$A1017,$T$2:$T1017,1)=1,1,0),0)</f>
        <v>0</v>
      </c>
      <c r="V1017" s="29" t="str">
        <f aca="false">IF(AND($A1017="",$B1017="",$G1017=""),"",IF(NOT(ISNUMBER($A1017)),"Date manquante ou non reconnue",IF($B1017="","Technicien manquant",IF(COUNTIF(Production!$A$7:$A$21,$B1017)=0,"Technicien absent de la liste (onglet Production)",IF($G1017="","Code BPU manquant (colonne G)",IF($O1017="?","Code BPU inconnu (onglet Prestations)",IF($P1017="?","Catégorie inconnue (onglet Règles)",IF(AND($E1017&lt;&gt;"",NOT(ISNUMBER($E1017))),"Quantité non reconnue",IF(AND($P1017="au prix",NOT(ISNUMBER($Q1017))),"Prix sur devis à saisir (colonne I)",IF($S1017="","Règle à compléter (onglet Règles)",""))))))))))</f>
        <v/>
      </c>
    </row>
    <row r="1018" customFormat="false" ht="15" hidden="false" customHeight="false" outlineLevel="0" collapsed="false">
      <c r="A1018" s="23"/>
      <c r="I1018" s="24"/>
      <c r="J1018" s="24"/>
      <c r="N1018" s="25"/>
      <c r="O1018" s="26" t="str">
        <f aca="false">IF($G1018="","",IFERROR(INDEX(Prestations!$F$5:$F$256,MATCH($G1018,Prestations!$B$5:$B$256,0)),"?"))</f>
        <v/>
      </c>
      <c r="P1018" s="26" t="str">
        <f aca="false">IF($O1018="","",IF($O1018="?","?",IFERROR(INDEX(Règles!$C$5:$C$17,MATCH($O1018,Règles!$A$5:$A$17,0)),"?")))</f>
        <v/>
      </c>
      <c r="Q1018" s="27" t="str">
        <f aca="false">IF($G1018="","",IF(ISNUMBER($I1018),$I1018,IFERROR(IF(ISNUMBER(INDEX(Prestations!$E$5:$E$256,MATCH($G1018,Prestations!$B$5:$B$256,0))),INDEX(Prestations!$E$5:$E$256,MATCH($G1018,Prestations!$B$5:$B$256,0)),""),"")))</f>
        <v/>
      </c>
      <c r="R1018" s="27" t="str">
        <f aca="false">IFERROR(IF(ISNUMBER($Q1018),$Q1018*IF($E1018="",1,$E1018),""),"")</f>
        <v/>
      </c>
      <c r="S1018" s="28" t="str">
        <f aca="false">IFERROR(IF($P1018="au nombre",IF(N(INDEX(Règles!$D$5:$D$17,MATCH($O1018,Règles!$A$5:$A$17,0)))&gt;0,IF($E1018="",1,$E1018)/INDEX(Règles!$D$5:$D$17,MATCH($O1018,Règles!$A$5:$A$17,0)),""),IF($P1018="au prix",IF(AND(ISNUMBER($R1018),N(INDEX(Règles!$E$5:$E$17,MATCH($O1018,Règles!$A$5:$A$17,0)))&gt;0),$R1018/INDEX(Règles!$E$5:$E$17,MATCH($O1018,Règles!$A$5:$A$17,0)),""),IF(OR($P1018="ne compte pas",$P1018="absence"),0,""))),"")</f>
        <v/>
      </c>
      <c r="T1018" s="26" t="n">
        <f aca="false">IF(AND(ISNUMBER($A1018),$B1018&lt;&gt;"",$G1018&lt;&gt;"",$P1018&lt;&gt;"absence"),1,0)</f>
        <v>0</v>
      </c>
      <c r="U1018" s="26" t="n">
        <f aca="false">IF($T1018=1,IF(COUNTIFS($B$2:$B1018,$B1018,$A$2:$A1018,$A1018,$T$2:$T1018,1)=1,1,0),0)</f>
        <v>0</v>
      </c>
      <c r="V1018" s="29" t="str">
        <f aca="false">IF(AND($A1018="",$B1018="",$G1018=""),"",IF(NOT(ISNUMBER($A1018)),"Date manquante ou non reconnue",IF($B1018="","Technicien manquant",IF(COUNTIF(Production!$A$7:$A$21,$B1018)=0,"Technicien absent de la liste (onglet Production)",IF($G1018="","Code BPU manquant (colonne G)",IF($O1018="?","Code BPU inconnu (onglet Prestations)",IF($P1018="?","Catégorie inconnue (onglet Règles)",IF(AND($E1018&lt;&gt;"",NOT(ISNUMBER($E1018))),"Quantité non reconnue",IF(AND($P1018="au prix",NOT(ISNUMBER($Q1018))),"Prix sur devis à saisir (colonne I)",IF($S1018="","Règle à compléter (onglet Règles)",""))))))))))</f>
        <v/>
      </c>
    </row>
    <row r="1019" customFormat="false" ht="15" hidden="false" customHeight="false" outlineLevel="0" collapsed="false">
      <c r="A1019" s="23"/>
      <c r="I1019" s="24"/>
      <c r="J1019" s="24"/>
      <c r="N1019" s="25"/>
      <c r="O1019" s="26" t="str">
        <f aca="false">IF($G1019="","",IFERROR(INDEX(Prestations!$F$5:$F$256,MATCH($G1019,Prestations!$B$5:$B$256,0)),"?"))</f>
        <v/>
      </c>
      <c r="P1019" s="26" t="str">
        <f aca="false">IF($O1019="","",IF($O1019="?","?",IFERROR(INDEX(Règles!$C$5:$C$17,MATCH($O1019,Règles!$A$5:$A$17,0)),"?")))</f>
        <v/>
      </c>
      <c r="Q1019" s="27" t="str">
        <f aca="false">IF($G1019="","",IF(ISNUMBER($I1019),$I1019,IFERROR(IF(ISNUMBER(INDEX(Prestations!$E$5:$E$256,MATCH($G1019,Prestations!$B$5:$B$256,0))),INDEX(Prestations!$E$5:$E$256,MATCH($G1019,Prestations!$B$5:$B$256,0)),""),"")))</f>
        <v/>
      </c>
      <c r="R1019" s="27" t="str">
        <f aca="false">IFERROR(IF(ISNUMBER($Q1019),$Q1019*IF($E1019="",1,$E1019),""),"")</f>
        <v/>
      </c>
      <c r="S1019" s="28" t="str">
        <f aca="false">IFERROR(IF($P1019="au nombre",IF(N(INDEX(Règles!$D$5:$D$17,MATCH($O1019,Règles!$A$5:$A$17,0)))&gt;0,IF($E1019="",1,$E1019)/INDEX(Règles!$D$5:$D$17,MATCH($O1019,Règles!$A$5:$A$17,0)),""),IF($P1019="au prix",IF(AND(ISNUMBER($R1019),N(INDEX(Règles!$E$5:$E$17,MATCH($O1019,Règles!$A$5:$A$17,0)))&gt;0),$R1019/INDEX(Règles!$E$5:$E$17,MATCH($O1019,Règles!$A$5:$A$17,0)),""),IF(OR($P1019="ne compte pas",$P1019="absence"),0,""))),"")</f>
        <v/>
      </c>
      <c r="T1019" s="26" t="n">
        <f aca="false">IF(AND(ISNUMBER($A1019),$B1019&lt;&gt;"",$G1019&lt;&gt;"",$P1019&lt;&gt;"absence"),1,0)</f>
        <v>0</v>
      </c>
      <c r="U1019" s="26" t="n">
        <f aca="false">IF($T1019=1,IF(COUNTIFS($B$2:$B1019,$B1019,$A$2:$A1019,$A1019,$T$2:$T1019,1)=1,1,0),0)</f>
        <v>0</v>
      </c>
      <c r="V1019" s="29" t="str">
        <f aca="false">IF(AND($A1019="",$B1019="",$G1019=""),"",IF(NOT(ISNUMBER($A1019)),"Date manquante ou non reconnue",IF($B1019="","Technicien manquant",IF(COUNTIF(Production!$A$7:$A$21,$B1019)=0,"Technicien absent de la liste (onglet Production)",IF($G1019="","Code BPU manquant (colonne G)",IF($O1019="?","Code BPU inconnu (onglet Prestations)",IF($P1019="?","Catégorie inconnue (onglet Règles)",IF(AND($E1019&lt;&gt;"",NOT(ISNUMBER($E1019))),"Quantité non reconnue",IF(AND($P1019="au prix",NOT(ISNUMBER($Q1019))),"Prix sur devis à saisir (colonne I)",IF($S1019="","Règle à compléter (onglet Règles)",""))))))))))</f>
        <v/>
      </c>
    </row>
    <row r="1020" customFormat="false" ht="15" hidden="false" customHeight="false" outlineLevel="0" collapsed="false">
      <c r="A1020" s="23"/>
      <c r="I1020" s="24"/>
      <c r="J1020" s="24"/>
      <c r="N1020" s="25"/>
      <c r="O1020" s="26" t="str">
        <f aca="false">IF($G1020="","",IFERROR(INDEX(Prestations!$F$5:$F$256,MATCH($G1020,Prestations!$B$5:$B$256,0)),"?"))</f>
        <v/>
      </c>
      <c r="P1020" s="26" t="str">
        <f aca="false">IF($O1020="","",IF($O1020="?","?",IFERROR(INDEX(Règles!$C$5:$C$17,MATCH($O1020,Règles!$A$5:$A$17,0)),"?")))</f>
        <v/>
      </c>
      <c r="Q1020" s="27" t="str">
        <f aca="false">IF($G1020="","",IF(ISNUMBER($I1020),$I1020,IFERROR(IF(ISNUMBER(INDEX(Prestations!$E$5:$E$256,MATCH($G1020,Prestations!$B$5:$B$256,0))),INDEX(Prestations!$E$5:$E$256,MATCH($G1020,Prestations!$B$5:$B$256,0)),""),"")))</f>
        <v/>
      </c>
      <c r="R1020" s="27" t="str">
        <f aca="false">IFERROR(IF(ISNUMBER($Q1020),$Q1020*IF($E1020="",1,$E1020),""),"")</f>
        <v/>
      </c>
      <c r="S1020" s="28" t="str">
        <f aca="false">IFERROR(IF($P1020="au nombre",IF(N(INDEX(Règles!$D$5:$D$17,MATCH($O1020,Règles!$A$5:$A$17,0)))&gt;0,IF($E1020="",1,$E1020)/INDEX(Règles!$D$5:$D$17,MATCH($O1020,Règles!$A$5:$A$17,0)),""),IF($P1020="au prix",IF(AND(ISNUMBER($R1020),N(INDEX(Règles!$E$5:$E$17,MATCH($O1020,Règles!$A$5:$A$17,0)))&gt;0),$R1020/INDEX(Règles!$E$5:$E$17,MATCH($O1020,Règles!$A$5:$A$17,0)),""),IF(OR($P1020="ne compte pas",$P1020="absence"),0,""))),"")</f>
        <v/>
      </c>
      <c r="T1020" s="26" t="n">
        <f aca="false">IF(AND(ISNUMBER($A1020),$B1020&lt;&gt;"",$G1020&lt;&gt;"",$P1020&lt;&gt;"absence"),1,0)</f>
        <v>0</v>
      </c>
      <c r="U1020" s="26" t="n">
        <f aca="false">IF($T1020=1,IF(COUNTIFS($B$2:$B1020,$B1020,$A$2:$A1020,$A1020,$T$2:$T1020,1)=1,1,0),0)</f>
        <v>0</v>
      </c>
      <c r="V1020" s="29" t="str">
        <f aca="false">IF(AND($A1020="",$B1020="",$G1020=""),"",IF(NOT(ISNUMBER($A1020)),"Date manquante ou non reconnue",IF($B1020="","Technicien manquant",IF(COUNTIF(Production!$A$7:$A$21,$B1020)=0,"Technicien absent de la liste (onglet Production)",IF($G1020="","Code BPU manquant (colonne G)",IF($O1020="?","Code BPU inconnu (onglet Prestations)",IF($P1020="?","Catégorie inconnue (onglet Règles)",IF(AND($E1020&lt;&gt;"",NOT(ISNUMBER($E1020))),"Quantité non reconnue",IF(AND($P1020="au prix",NOT(ISNUMBER($Q1020))),"Prix sur devis à saisir (colonne I)",IF($S1020="","Règle à compléter (onglet Règles)",""))))))))))</f>
        <v/>
      </c>
    </row>
    <row r="1021" customFormat="false" ht="15" hidden="false" customHeight="false" outlineLevel="0" collapsed="false">
      <c r="A1021" s="23"/>
      <c r="I1021" s="24"/>
      <c r="J1021" s="24"/>
      <c r="N1021" s="25"/>
      <c r="O1021" s="26" t="str">
        <f aca="false">IF($G1021="","",IFERROR(INDEX(Prestations!$F$5:$F$256,MATCH($G1021,Prestations!$B$5:$B$256,0)),"?"))</f>
        <v/>
      </c>
      <c r="P1021" s="26" t="str">
        <f aca="false">IF($O1021="","",IF($O1021="?","?",IFERROR(INDEX(Règles!$C$5:$C$17,MATCH($O1021,Règles!$A$5:$A$17,0)),"?")))</f>
        <v/>
      </c>
      <c r="Q1021" s="27" t="str">
        <f aca="false">IF($G1021="","",IF(ISNUMBER($I1021),$I1021,IFERROR(IF(ISNUMBER(INDEX(Prestations!$E$5:$E$256,MATCH($G1021,Prestations!$B$5:$B$256,0))),INDEX(Prestations!$E$5:$E$256,MATCH($G1021,Prestations!$B$5:$B$256,0)),""),"")))</f>
        <v/>
      </c>
      <c r="R1021" s="27" t="str">
        <f aca="false">IFERROR(IF(ISNUMBER($Q1021),$Q1021*IF($E1021="",1,$E1021),""),"")</f>
        <v/>
      </c>
      <c r="S1021" s="28" t="str">
        <f aca="false">IFERROR(IF($P1021="au nombre",IF(N(INDEX(Règles!$D$5:$D$17,MATCH($O1021,Règles!$A$5:$A$17,0)))&gt;0,IF($E1021="",1,$E1021)/INDEX(Règles!$D$5:$D$17,MATCH($O1021,Règles!$A$5:$A$17,0)),""),IF($P1021="au prix",IF(AND(ISNUMBER($R1021),N(INDEX(Règles!$E$5:$E$17,MATCH($O1021,Règles!$A$5:$A$17,0)))&gt;0),$R1021/INDEX(Règles!$E$5:$E$17,MATCH($O1021,Règles!$A$5:$A$17,0)),""),IF(OR($P1021="ne compte pas",$P1021="absence"),0,""))),"")</f>
        <v/>
      </c>
      <c r="T1021" s="26" t="n">
        <f aca="false">IF(AND(ISNUMBER($A1021),$B1021&lt;&gt;"",$G1021&lt;&gt;"",$P1021&lt;&gt;"absence"),1,0)</f>
        <v>0</v>
      </c>
      <c r="U1021" s="26" t="n">
        <f aca="false">IF($T1021=1,IF(COUNTIFS($B$2:$B1021,$B1021,$A$2:$A1021,$A1021,$T$2:$T1021,1)=1,1,0),0)</f>
        <v>0</v>
      </c>
      <c r="V1021" s="29" t="str">
        <f aca="false">IF(AND($A1021="",$B1021="",$G1021=""),"",IF(NOT(ISNUMBER($A1021)),"Date manquante ou non reconnue",IF($B1021="","Technicien manquant",IF(COUNTIF(Production!$A$7:$A$21,$B1021)=0,"Technicien absent de la liste (onglet Production)",IF($G1021="","Code BPU manquant (colonne G)",IF($O1021="?","Code BPU inconnu (onglet Prestations)",IF($P1021="?","Catégorie inconnue (onglet Règles)",IF(AND($E1021&lt;&gt;"",NOT(ISNUMBER($E1021))),"Quantité non reconnue",IF(AND($P1021="au prix",NOT(ISNUMBER($Q1021))),"Prix sur devis à saisir (colonne I)",IF($S1021="","Règle à compléter (onglet Règles)",""))))))))))</f>
        <v/>
      </c>
    </row>
    <row r="1022" customFormat="false" ht="15" hidden="false" customHeight="false" outlineLevel="0" collapsed="false">
      <c r="A1022" s="23"/>
      <c r="I1022" s="24"/>
      <c r="J1022" s="24"/>
      <c r="N1022" s="25"/>
      <c r="O1022" s="26" t="str">
        <f aca="false">IF($G1022="","",IFERROR(INDEX(Prestations!$F$5:$F$256,MATCH($G1022,Prestations!$B$5:$B$256,0)),"?"))</f>
        <v/>
      </c>
      <c r="P1022" s="26" t="str">
        <f aca="false">IF($O1022="","",IF($O1022="?","?",IFERROR(INDEX(Règles!$C$5:$C$17,MATCH($O1022,Règles!$A$5:$A$17,0)),"?")))</f>
        <v/>
      </c>
      <c r="Q1022" s="27" t="str">
        <f aca="false">IF($G1022="","",IF(ISNUMBER($I1022),$I1022,IFERROR(IF(ISNUMBER(INDEX(Prestations!$E$5:$E$256,MATCH($G1022,Prestations!$B$5:$B$256,0))),INDEX(Prestations!$E$5:$E$256,MATCH($G1022,Prestations!$B$5:$B$256,0)),""),"")))</f>
        <v/>
      </c>
      <c r="R1022" s="27" t="str">
        <f aca="false">IFERROR(IF(ISNUMBER($Q1022),$Q1022*IF($E1022="",1,$E1022),""),"")</f>
        <v/>
      </c>
      <c r="S1022" s="28" t="str">
        <f aca="false">IFERROR(IF($P1022="au nombre",IF(N(INDEX(Règles!$D$5:$D$17,MATCH($O1022,Règles!$A$5:$A$17,0)))&gt;0,IF($E1022="",1,$E1022)/INDEX(Règles!$D$5:$D$17,MATCH($O1022,Règles!$A$5:$A$17,0)),""),IF($P1022="au prix",IF(AND(ISNUMBER($R1022),N(INDEX(Règles!$E$5:$E$17,MATCH($O1022,Règles!$A$5:$A$17,0)))&gt;0),$R1022/INDEX(Règles!$E$5:$E$17,MATCH($O1022,Règles!$A$5:$A$17,0)),""),IF(OR($P1022="ne compte pas",$P1022="absence"),0,""))),"")</f>
        <v/>
      </c>
      <c r="T1022" s="26" t="n">
        <f aca="false">IF(AND(ISNUMBER($A1022),$B1022&lt;&gt;"",$G1022&lt;&gt;"",$P1022&lt;&gt;"absence"),1,0)</f>
        <v>0</v>
      </c>
      <c r="U1022" s="26" t="n">
        <f aca="false">IF($T1022=1,IF(COUNTIFS($B$2:$B1022,$B1022,$A$2:$A1022,$A1022,$T$2:$T1022,1)=1,1,0),0)</f>
        <v>0</v>
      </c>
      <c r="V1022" s="29" t="str">
        <f aca="false">IF(AND($A1022="",$B1022="",$G1022=""),"",IF(NOT(ISNUMBER($A1022)),"Date manquante ou non reconnue",IF($B1022="","Technicien manquant",IF(COUNTIF(Production!$A$7:$A$21,$B1022)=0,"Technicien absent de la liste (onglet Production)",IF($G1022="","Code BPU manquant (colonne G)",IF($O1022="?","Code BPU inconnu (onglet Prestations)",IF($P1022="?","Catégorie inconnue (onglet Règles)",IF(AND($E1022&lt;&gt;"",NOT(ISNUMBER($E1022))),"Quantité non reconnue",IF(AND($P1022="au prix",NOT(ISNUMBER($Q1022))),"Prix sur devis à saisir (colonne I)",IF($S1022="","Règle à compléter (onglet Règles)",""))))))))))</f>
        <v/>
      </c>
    </row>
    <row r="1023" customFormat="false" ht="15" hidden="false" customHeight="false" outlineLevel="0" collapsed="false">
      <c r="A1023" s="23"/>
      <c r="I1023" s="24"/>
      <c r="J1023" s="24"/>
      <c r="N1023" s="25"/>
      <c r="O1023" s="26" t="str">
        <f aca="false">IF($G1023="","",IFERROR(INDEX(Prestations!$F$5:$F$256,MATCH($G1023,Prestations!$B$5:$B$256,0)),"?"))</f>
        <v/>
      </c>
      <c r="P1023" s="26" t="str">
        <f aca="false">IF($O1023="","",IF($O1023="?","?",IFERROR(INDEX(Règles!$C$5:$C$17,MATCH($O1023,Règles!$A$5:$A$17,0)),"?")))</f>
        <v/>
      </c>
      <c r="Q1023" s="27" t="str">
        <f aca="false">IF($G1023="","",IF(ISNUMBER($I1023),$I1023,IFERROR(IF(ISNUMBER(INDEX(Prestations!$E$5:$E$256,MATCH($G1023,Prestations!$B$5:$B$256,0))),INDEX(Prestations!$E$5:$E$256,MATCH($G1023,Prestations!$B$5:$B$256,0)),""),"")))</f>
        <v/>
      </c>
      <c r="R1023" s="27" t="str">
        <f aca="false">IFERROR(IF(ISNUMBER($Q1023),$Q1023*IF($E1023="",1,$E1023),""),"")</f>
        <v/>
      </c>
      <c r="S1023" s="28" t="str">
        <f aca="false">IFERROR(IF($P1023="au nombre",IF(N(INDEX(Règles!$D$5:$D$17,MATCH($O1023,Règles!$A$5:$A$17,0)))&gt;0,IF($E1023="",1,$E1023)/INDEX(Règles!$D$5:$D$17,MATCH($O1023,Règles!$A$5:$A$17,0)),""),IF($P1023="au prix",IF(AND(ISNUMBER($R1023),N(INDEX(Règles!$E$5:$E$17,MATCH($O1023,Règles!$A$5:$A$17,0)))&gt;0),$R1023/INDEX(Règles!$E$5:$E$17,MATCH($O1023,Règles!$A$5:$A$17,0)),""),IF(OR($P1023="ne compte pas",$P1023="absence"),0,""))),"")</f>
        <v/>
      </c>
      <c r="T1023" s="26" t="n">
        <f aca="false">IF(AND(ISNUMBER($A1023),$B1023&lt;&gt;"",$G1023&lt;&gt;"",$P1023&lt;&gt;"absence"),1,0)</f>
        <v>0</v>
      </c>
      <c r="U1023" s="26" t="n">
        <f aca="false">IF($T1023=1,IF(COUNTIFS($B$2:$B1023,$B1023,$A$2:$A1023,$A1023,$T$2:$T1023,1)=1,1,0),0)</f>
        <v>0</v>
      </c>
      <c r="V1023" s="29" t="str">
        <f aca="false">IF(AND($A1023="",$B1023="",$G1023=""),"",IF(NOT(ISNUMBER($A1023)),"Date manquante ou non reconnue",IF($B1023="","Technicien manquant",IF(COUNTIF(Production!$A$7:$A$21,$B1023)=0,"Technicien absent de la liste (onglet Production)",IF($G1023="","Code BPU manquant (colonne G)",IF($O1023="?","Code BPU inconnu (onglet Prestations)",IF($P1023="?","Catégorie inconnue (onglet Règles)",IF(AND($E1023&lt;&gt;"",NOT(ISNUMBER($E1023))),"Quantité non reconnue",IF(AND($P1023="au prix",NOT(ISNUMBER($Q1023))),"Prix sur devis à saisir (colonne I)",IF($S1023="","Règle à compléter (onglet Règles)",""))))))))))</f>
        <v/>
      </c>
    </row>
    <row r="1024" customFormat="false" ht="15" hidden="false" customHeight="false" outlineLevel="0" collapsed="false">
      <c r="A1024" s="23"/>
      <c r="I1024" s="24"/>
      <c r="J1024" s="24"/>
      <c r="N1024" s="25"/>
      <c r="O1024" s="26" t="str">
        <f aca="false">IF($G1024="","",IFERROR(INDEX(Prestations!$F$5:$F$256,MATCH($G1024,Prestations!$B$5:$B$256,0)),"?"))</f>
        <v/>
      </c>
      <c r="P1024" s="26" t="str">
        <f aca="false">IF($O1024="","",IF($O1024="?","?",IFERROR(INDEX(Règles!$C$5:$C$17,MATCH($O1024,Règles!$A$5:$A$17,0)),"?")))</f>
        <v/>
      </c>
      <c r="Q1024" s="27" t="str">
        <f aca="false">IF($G1024="","",IF(ISNUMBER($I1024),$I1024,IFERROR(IF(ISNUMBER(INDEX(Prestations!$E$5:$E$256,MATCH($G1024,Prestations!$B$5:$B$256,0))),INDEX(Prestations!$E$5:$E$256,MATCH($G1024,Prestations!$B$5:$B$256,0)),""),"")))</f>
        <v/>
      </c>
      <c r="R1024" s="27" t="str">
        <f aca="false">IFERROR(IF(ISNUMBER($Q1024),$Q1024*IF($E1024="",1,$E1024),""),"")</f>
        <v/>
      </c>
      <c r="S1024" s="28" t="str">
        <f aca="false">IFERROR(IF($P1024="au nombre",IF(N(INDEX(Règles!$D$5:$D$17,MATCH($O1024,Règles!$A$5:$A$17,0)))&gt;0,IF($E1024="",1,$E1024)/INDEX(Règles!$D$5:$D$17,MATCH($O1024,Règles!$A$5:$A$17,0)),""),IF($P1024="au prix",IF(AND(ISNUMBER($R1024),N(INDEX(Règles!$E$5:$E$17,MATCH($O1024,Règles!$A$5:$A$17,0)))&gt;0),$R1024/INDEX(Règles!$E$5:$E$17,MATCH($O1024,Règles!$A$5:$A$17,0)),""),IF(OR($P1024="ne compte pas",$P1024="absence"),0,""))),"")</f>
        <v/>
      </c>
      <c r="T1024" s="26" t="n">
        <f aca="false">IF(AND(ISNUMBER($A1024),$B1024&lt;&gt;"",$G1024&lt;&gt;"",$P1024&lt;&gt;"absence"),1,0)</f>
        <v>0</v>
      </c>
      <c r="U1024" s="26" t="n">
        <f aca="false">IF($T1024=1,IF(COUNTIFS($B$2:$B1024,$B1024,$A$2:$A1024,$A1024,$T$2:$T1024,1)=1,1,0),0)</f>
        <v>0</v>
      </c>
      <c r="V1024" s="29" t="str">
        <f aca="false">IF(AND($A1024="",$B1024="",$G1024=""),"",IF(NOT(ISNUMBER($A1024)),"Date manquante ou non reconnue",IF($B1024="","Technicien manquant",IF(COUNTIF(Production!$A$7:$A$21,$B1024)=0,"Technicien absent de la liste (onglet Production)",IF($G1024="","Code BPU manquant (colonne G)",IF($O1024="?","Code BPU inconnu (onglet Prestations)",IF($P1024="?","Catégorie inconnue (onglet Règles)",IF(AND($E1024&lt;&gt;"",NOT(ISNUMBER($E1024))),"Quantité non reconnue",IF(AND($P1024="au prix",NOT(ISNUMBER($Q1024))),"Prix sur devis à saisir (colonne I)",IF($S1024="","Règle à compléter (onglet Règles)",""))))))))))</f>
        <v/>
      </c>
    </row>
    <row r="1025" customFormat="false" ht="15" hidden="false" customHeight="false" outlineLevel="0" collapsed="false">
      <c r="A1025" s="23"/>
      <c r="I1025" s="24"/>
      <c r="J1025" s="24"/>
      <c r="N1025" s="25"/>
      <c r="O1025" s="26" t="str">
        <f aca="false">IF($G1025="","",IFERROR(INDEX(Prestations!$F$5:$F$256,MATCH($G1025,Prestations!$B$5:$B$256,0)),"?"))</f>
        <v/>
      </c>
      <c r="P1025" s="26" t="str">
        <f aca="false">IF($O1025="","",IF($O1025="?","?",IFERROR(INDEX(Règles!$C$5:$C$17,MATCH($O1025,Règles!$A$5:$A$17,0)),"?")))</f>
        <v/>
      </c>
      <c r="Q1025" s="27" t="str">
        <f aca="false">IF($G1025="","",IF(ISNUMBER($I1025),$I1025,IFERROR(IF(ISNUMBER(INDEX(Prestations!$E$5:$E$256,MATCH($G1025,Prestations!$B$5:$B$256,0))),INDEX(Prestations!$E$5:$E$256,MATCH($G1025,Prestations!$B$5:$B$256,0)),""),"")))</f>
        <v/>
      </c>
      <c r="R1025" s="27" t="str">
        <f aca="false">IFERROR(IF(ISNUMBER($Q1025),$Q1025*IF($E1025="",1,$E1025),""),"")</f>
        <v/>
      </c>
      <c r="S1025" s="28" t="str">
        <f aca="false">IFERROR(IF($P1025="au nombre",IF(N(INDEX(Règles!$D$5:$D$17,MATCH($O1025,Règles!$A$5:$A$17,0)))&gt;0,IF($E1025="",1,$E1025)/INDEX(Règles!$D$5:$D$17,MATCH($O1025,Règles!$A$5:$A$17,0)),""),IF($P1025="au prix",IF(AND(ISNUMBER($R1025),N(INDEX(Règles!$E$5:$E$17,MATCH($O1025,Règles!$A$5:$A$17,0)))&gt;0),$R1025/INDEX(Règles!$E$5:$E$17,MATCH($O1025,Règles!$A$5:$A$17,0)),""),IF(OR($P1025="ne compte pas",$P1025="absence"),0,""))),"")</f>
        <v/>
      </c>
      <c r="T1025" s="26" t="n">
        <f aca="false">IF(AND(ISNUMBER($A1025),$B1025&lt;&gt;"",$G1025&lt;&gt;"",$P1025&lt;&gt;"absence"),1,0)</f>
        <v>0</v>
      </c>
      <c r="U1025" s="26" t="n">
        <f aca="false">IF($T1025=1,IF(COUNTIFS($B$2:$B1025,$B1025,$A$2:$A1025,$A1025,$T$2:$T1025,1)=1,1,0),0)</f>
        <v>0</v>
      </c>
      <c r="V1025" s="29" t="str">
        <f aca="false">IF(AND($A1025="",$B1025="",$G1025=""),"",IF(NOT(ISNUMBER($A1025)),"Date manquante ou non reconnue",IF($B1025="","Technicien manquant",IF(COUNTIF(Production!$A$7:$A$21,$B1025)=0,"Technicien absent de la liste (onglet Production)",IF($G1025="","Code BPU manquant (colonne G)",IF($O1025="?","Code BPU inconnu (onglet Prestations)",IF($P1025="?","Catégorie inconnue (onglet Règles)",IF(AND($E1025&lt;&gt;"",NOT(ISNUMBER($E1025))),"Quantité non reconnue",IF(AND($P1025="au prix",NOT(ISNUMBER($Q1025))),"Prix sur devis à saisir (colonne I)",IF($S1025="","Règle à compléter (onglet Règles)",""))))))))))</f>
        <v/>
      </c>
    </row>
    <row r="1026" customFormat="false" ht="15" hidden="false" customHeight="false" outlineLevel="0" collapsed="false">
      <c r="A1026" s="23"/>
      <c r="I1026" s="24"/>
      <c r="J1026" s="24"/>
      <c r="N1026" s="25"/>
      <c r="O1026" s="26" t="str">
        <f aca="false">IF($G1026="","",IFERROR(INDEX(Prestations!$F$5:$F$256,MATCH($G1026,Prestations!$B$5:$B$256,0)),"?"))</f>
        <v/>
      </c>
      <c r="P1026" s="26" t="str">
        <f aca="false">IF($O1026="","",IF($O1026="?","?",IFERROR(INDEX(Règles!$C$5:$C$17,MATCH($O1026,Règles!$A$5:$A$17,0)),"?")))</f>
        <v/>
      </c>
      <c r="Q1026" s="27" t="str">
        <f aca="false">IF($G1026="","",IF(ISNUMBER($I1026),$I1026,IFERROR(IF(ISNUMBER(INDEX(Prestations!$E$5:$E$256,MATCH($G1026,Prestations!$B$5:$B$256,0))),INDEX(Prestations!$E$5:$E$256,MATCH($G1026,Prestations!$B$5:$B$256,0)),""),"")))</f>
        <v/>
      </c>
      <c r="R1026" s="27" t="str">
        <f aca="false">IFERROR(IF(ISNUMBER($Q1026),$Q1026*IF($E1026="",1,$E1026),""),"")</f>
        <v/>
      </c>
      <c r="S1026" s="28" t="str">
        <f aca="false">IFERROR(IF($P1026="au nombre",IF(N(INDEX(Règles!$D$5:$D$17,MATCH($O1026,Règles!$A$5:$A$17,0)))&gt;0,IF($E1026="",1,$E1026)/INDEX(Règles!$D$5:$D$17,MATCH($O1026,Règles!$A$5:$A$17,0)),""),IF($P1026="au prix",IF(AND(ISNUMBER($R1026),N(INDEX(Règles!$E$5:$E$17,MATCH($O1026,Règles!$A$5:$A$17,0)))&gt;0),$R1026/INDEX(Règles!$E$5:$E$17,MATCH($O1026,Règles!$A$5:$A$17,0)),""),IF(OR($P1026="ne compte pas",$P1026="absence"),0,""))),"")</f>
        <v/>
      </c>
      <c r="T1026" s="26" t="n">
        <f aca="false">IF(AND(ISNUMBER($A1026),$B1026&lt;&gt;"",$G1026&lt;&gt;"",$P1026&lt;&gt;"absence"),1,0)</f>
        <v>0</v>
      </c>
      <c r="U1026" s="26" t="n">
        <f aca="false">IF($T1026=1,IF(COUNTIFS($B$2:$B1026,$B1026,$A$2:$A1026,$A1026,$T$2:$T1026,1)=1,1,0),0)</f>
        <v>0</v>
      </c>
      <c r="V1026" s="29" t="str">
        <f aca="false">IF(AND($A1026="",$B1026="",$G1026=""),"",IF(NOT(ISNUMBER($A1026)),"Date manquante ou non reconnue",IF($B1026="","Technicien manquant",IF(COUNTIF(Production!$A$7:$A$21,$B1026)=0,"Technicien absent de la liste (onglet Production)",IF($G1026="","Code BPU manquant (colonne G)",IF($O1026="?","Code BPU inconnu (onglet Prestations)",IF($P1026="?","Catégorie inconnue (onglet Règles)",IF(AND($E1026&lt;&gt;"",NOT(ISNUMBER($E1026))),"Quantité non reconnue",IF(AND($P1026="au prix",NOT(ISNUMBER($Q1026))),"Prix sur devis à saisir (colonne I)",IF($S1026="","Règle à compléter (onglet Règles)",""))))))))))</f>
        <v/>
      </c>
    </row>
    <row r="1027" customFormat="false" ht="15" hidden="false" customHeight="false" outlineLevel="0" collapsed="false">
      <c r="A1027" s="23"/>
      <c r="I1027" s="24"/>
      <c r="J1027" s="24"/>
      <c r="N1027" s="25"/>
      <c r="O1027" s="26" t="str">
        <f aca="false">IF($G1027="","",IFERROR(INDEX(Prestations!$F$5:$F$256,MATCH($G1027,Prestations!$B$5:$B$256,0)),"?"))</f>
        <v/>
      </c>
      <c r="P1027" s="26" t="str">
        <f aca="false">IF($O1027="","",IF($O1027="?","?",IFERROR(INDEX(Règles!$C$5:$C$17,MATCH($O1027,Règles!$A$5:$A$17,0)),"?")))</f>
        <v/>
      </c>
      <c r="Q1027" s="27" t="str">
        <f aca="false">IF($G1027="","",IF(ISNUMBER($I1027),$I1027,IFERROR(IF(ISNUMBER(INDEX(Prestations!$E$5:$E$256,MATCH($G1027,Prestations!$B$5:$B$256,0))),INDEX(Prestations!$E$5:$E$256,MATCH($G1027,Prestations!$B$5:$B$256,0)),""),"")))</f>
        <v/>
      </c>
      <c r="R1027" s="27" t="str">
        <f aca="false">IFERROR(IF(ISNUMBER($Q1027),$Q1027*IF($E1027="",1,$E1027),""),"")</f>
        <v/>
      </c>
      <c r="S1027" s="28" t="str">
        <f aca="false">IFERROR(IF($P1027="au nombre",IF(N(INDEX(Règles!$D$5:$D$17,MATCH($O1027,Règles!$A$5:$A$17,0)))&gt;0,IF($E1027="",1,$E1027)/INDEX(Règles!$D$5:$D$17,MATCH($O1027,Règles!$A$5:$A$17,0)),""),IF($P1027="au prix",IF(AND(ISNUMBER($R1027),N(INDEX(Règles!$E$5:$E$17,MATCH($O1027,Règles!$A$5:$A$17,0)))&gt;0),$R1027/INDEX(Règles!$E$5:$E$17,MATCH($O1027,Règles!$A$5:$A$17,0)),""),IF(OR($P1027="ne compte pas",$P1027="absence"),0,""))),"")</f>
        <v/>
      </c>
      <c r="T1027" s="26" t="n">
        <f aca="false">IF(AND(ISNUMBER($A1027),$B1027&lt;&gt;"",$G1027&lt;&gt;"",$P1027&lt;&gt;"absence"),1,0)</f>
        <v>0</v>
      </c>
      <c r="U1027" s="26" t="n">
        <f aca="false">IF($T1027=1,IF(COUNTIFS($B$2:$B1027,$B1027,$A$2:$A1027,$A1027,$T$2:$T1027,1)=1,1,0),0)</f>
        <v>0</v>
      </c>
      <c r="V1027" s="29" t="str">
        <f aca="false">IF(AND($A1027="",$B1027="",$G1027=""),"",IF(NOT(ISNUMBER($A1027)),"Date manquante ou non reconnue",IF($B1027="","Technicien manquant",IF(COUNTIF(Production!$A$7:$A$21,$B1027)=0,"Technicien absent de la liste (onglet Production)",IF($G1027="","Code BPU manquant (colonne G)",IF($O1027="?","Code BPU inconnu (onglet Prestations)",IF($P1027="?","Catégorie inconnue (onglet Règles)",IF(AND($E1027&lt;&gt;"",NOT(ISNUMBER($E1027))),"Quantité non reconnue",IF(AND($P1027="au prix",NOT(ISNUMBER($Q1027))),"Prix sur devis à saisir (colonne I)",IF($S1027="","Règle à compléter (onglet Règles)",""))))))))))</f>
        <v/>
      </c>
    </row>
    <row r="1028" customFormat="false" ht="15" hidden="false" customHeight="false" outlineLevel="0" collapsed="false">
      <c r="A1028" s="23"/>
      <c r="I1028" s="24"/>
      <c r="J1028" s="24"/>
      <c r="N1028" s="25"/>
      <c r="O1028" s="26" t="str">
        <f aca="false">IF($G1028="","",IFERROR(INDEX(Prestations!$F$5:$F$256,MATCH($G1028,Prestations!$B$5:$B$256,0)),"?"))</f>
        <v/>
      </c>
      <c r="P1028" s="26" t="str">
        <f aca="false">IF($O1028="","",IF($O1028="?","?",IFERROR(INDEX(Règles!$C$5:$C$17,MATCH($O1028,Règles!$A$5:$A$17,0)),"?")))</f>
        <v/>
      </c>
      <c r="Q1028" s="27" t="str">
        <f aca="false">IF($G1028="","",IF(ISNUMBER($I1028),$I1028,IFERROR(IF(ISNUMBER(INDEX(Prestations!$E$5:$E$256,MATCH($G1028,Prestations!$B$5:$B$256,0))),INDEX(Prestations!$E$5:$E$256,MATCH($G1028,Prestations!$B$5:$B$256,0)),""),"")))</f>
        <v/>
      </c>
      <c r="R1028" s="27" t="str">
        <f aca="false">IFERROR(IF(ISNUMBER($Q1028),$Q1028*IF($E1028="",1,$E1028),""),"")</f>
        <v/>
      </c>
      <c r="S1028" s="28" t="str">
        <f aca="false">IFERROR(IF($P1028="au nombre",IF(N(INDEX(Règles!$D$5:$D$17,MATCH($O1028,Règles!$A$5:$A$17,0)))&gt;0,IF($E1028="",1,$E1028)/INDEX(Règles!$D$5:$D$17,MATCH($O1028,Règles!$A$5:$A$17,0)),""),IF($P1028="au prix",IF(AND(ISNUMBER($R1028),N(INDEX(Règles!$E$5:$E$17,MATCH($O1028,Règles!$A$5:$A$17,0)))&gt;0),$R1028/INDEX(Règles!$E$5:$E$17,MATCH($O1028,Règles!$A$5:$A$17,0)),""),IF(OR($P1028="ne compte pas",$P1028="absence"),0,""))),"")</f>
        <v/>
      </c>
      <c r="T1028" s="26" t="n">
        <f aca="false">IF(AND(ISNUMBER($A1028),$B1028&lt;&gt;"",$G1028&lt;&gt;"",$P1028&lt;&gt;"absence"),1,0)</f>
        <v>0</v>
      </c>
      <c r="U1028" s="26" t="n">
        <f aca="false">IF($T1028=1,IF(COUNTIFS($B$2:$B1028,$B1028,$A$2:$A1028,$A1028,$T$2:$T1028,1)=1,1,0),0)</f>
        <v>0</v>
      </c>
      <c r="V1028" s="29" t="str">
        <f aca="false">IF(AND($A1028="",$B1028="",$G1028=""),"",IF(NOT(ISNUMBER($A1028)),"Date manquante ou non reconnue",IF($B1028="","Technicien manquant",IF(COUNTIF(Production!$A$7:$A$21,$B1028)=0,"Technicien absent de la liste (onglet Production)",IF($G1028="","Code BPU manquant (colonne G)",IF($O1028="?","Code BPU inconnu (onglet Prestations)",IF($P1028="?","Catégorie inconnue (onglet Règles)",IF(AND($E1028&lt;&gt;"",NOT(ISNUMBER($E1028))),"Quantité non reconnue",IF(AND($P1028="au prix",NOT(ISNUMBER($Q1028))),"Prix sur devis à saisir (colonne I)",IF($S1028="","Règle à compléter (onglet Règles)",""))))))))))</f>
        <v/>
      </c>
    </row>
    <row r="1029" customFormat="false" ht="15" hidden="false" customHeight="false" outlineLevel="0" collapsed="false">
      <c r="A1029" s="23"/>
      <c r="I1029" s="24"/>
      <c r="J1029" s="24"/>
      <c r="N1029" s="25"/>
      <c r="O1029" s="26" t="str">
        <f aca="false">IF($G1029="","",IFERROR(INDEX(Prestations!$F$5:$F$256,MATCH($G1029,Prestations!$B$5:$B$256,0)),"?"))</f>
        <v/>
      </c>
      <c r="P1029" s="26" t="str">
        <f aca="false">IF($O1029="","",IF($O1029="?","?",IFERROR(INDEX(Règles!$C$5:$C$17,MATCH($O1029,Règles!$A$5:$A$17,0)),"?")))</f>
        <v/>
      </c>
      <c r="Q1029" s="27" t="str">
        <f aca="false">IF($G1029="","",IF(ISNUMBER($I1029),$I1029,IFERROR(IF(ISNUMBER(INDEX(Prestations!$E$5:$E$256,MATCH($G1029,Prestations!$B$5:$B$256,0))),INDEX(Prestations!$E$5:$E$256,MATCH($G1029,Prestations!$B$5:$B$256,0)),""),"")))</f>
        <v/>
      </c>
      <c r="R1029" s="27" t="str">
        <f aca="false">IFERROR(IF(ISNUMBER($Q1029),$Q1029*IF($E1029="",1,$E1029),""),"")</f>
        <v/>
      </c>
      <c r="S1029" s="28" t="str">
        <f aca="false">IFERROR(IF($P1029="au nombre",IF(N(INDEX(Règles!$D$5:$D$17,MATCH($O1029,Règles!$A$5:$A$17,0)))&gt;0,IF($E1029="",1,$E1029)/INDEX(Règles!$D$5:$D$17,MATCH($O1029,Règles!$A$5:$A$17,0)),""),IF($P1029="au prix",IF(AND(ISNUMBER($R1029),N(INDEX(Règles!$E$5:$E$17,MATCH($O1029,Règles!$A$5:$A$17,0)))&gt;0),$R1029/INDEX(Règles!$E$5:$E$17,MATCH($O1029,Règles!$A$5:$A$17,0)),""),IF(OR($P1029="ne compte pas",$P1029="absence"),0,""))),"")</f>
        <v/>
      </c>
      <c r="T1029" s="26" t="n">
        <f aca="false">IF(AND(ISNUMBER($A1029),$B1029&lt;&gt;"",$G1029&lt;&gt;"",$P1029&lt;&gt;"absence"),1,0)</f>
        <v>0</v>
      </c>
      <c r="U1029" s="26" t="n">
        <f aca="false">IF($T1029=1,IF(COUNTIFS($B$2:$B1029,$B1029,$A$2:$A1029,$A1029,$T$2:$T1029,1)=1,1,0),0)</f>
        <v>0</v>
      </c>
      <c r="V1029" s="29" t="str">
        <f aca="false">IF(AND($A1029="",$B1029="",$G1029=""),"",IF(NOT(ISNUMBER($A1029)),"Date manquante ou non reconnue",IF($B1029="","Technicien manquant",IF(COUNTIF(Production!$A$7:$A$21,$B1029)=0,"Technicien absent de la liste (onglet Production)",IF($G1029="","Code BPU manquant (colonne G)",IF($O1029="?","Code BPU inconnu (onglet Prestations)",IF($P1029="?","Catégorie inconnue (onglet Règles)",IF(AND($E1029&lt;&gt;"",NOT(ISNUMBER($E1029))),"Quantité non reconnue",IF(AND($P1029="au prix",NOT(ISNUMBER($Q1029))),"Prix sur devis à saisir (colonne I)",IF($S1029="","Règle à compléter (onglet Règles)",""))))))))))</f>
        <v/>
      </c>
    </row>
    <row r="1030" customFormat="false" ht="15" hidden="false" customHeight="false" outlineLevel="0" collapsed="false">
      <c r="A1030" s="23"/>
      <c r="I1030" s="24"/>
      <c r="J1030" s="24"/>
      <c r="N1030" s="25"/>
      <c r="O1030" s="26" t="str">
        <f aca="false">IF($G1030="","",IFERROR(INDEX(Prestations!$F$5:$F$256,MATCH($G1030,Prestations!$B$5:$B$256,0)),"?"))</f>
        <v/>
      </c>
      <c r="P1030" s="26" t="str">
        <f aca="false">IF($O1030="","",IF($O1030="?","?",IFERROR(INDEX(Règles!$C$5:$C$17,MATCH($O1030,Règles!$A$5:$A$17,0)),"?")))</f>
        <v/>
      </c>
      <c r="Q1030" s="27" t="str">
        <f aca="false">IF($G1030="","",IF(ISNUMBER($I1030),$I1030,IFERROR(IF(ISNUMBER(INDEX(Prestations!$E$5:$E$256,MATCH($G1030,Prestations!$B$5:$B$256,0))),INDEX(Prestations!$E$5:$E$256,MATCH($G1030,Prestations!$B$5:$B$256,0)),""),"")))</f>
        <v/>
      </c>
      <c r="R1030" s="27" t="str">
        <f aca="false">IFERROR(IF(ISNUMBER($Q1030),$Q1030*IF($E1030="",1,$E1030),""),"")</f>
        <v/>
      </c>
      <c r="S1030" s="28" t="str">
        <f aca="false">IFERROR(IF($P1030="au nombre",IF(N(INDEX(Règles!$D$5:$D$17,MATCH($O1030,Règles!$A$5:$A$17,0)))&gt;0,IF($E1030="",1,$E1030)/INDEX(Règles!$D$5:$D$17,MATCH($O1030,Règles!$A$5:$A$17,0)),""),IF($P1030="au prix",IF(AND(ISNUMBER($R1030),N(INDEX(Règles!$E$5:$E$17,MATCH($O1030,Règles!$A$5:$A$17,0)))&gt;0),$R1030/INDEX(Règles!$E$5:$E$17,MATCH($O1030,Règles!$A$5:$A$17,0)),""),IF(OR($P1030="ne compte pas",$P1030="absence"),0,""))),"")</f>
        <v/>
      </c>
      <c r="T1030" s="26" t="n">
        <f aca="false">IF(AND(ISNUMBER($A1030),$B1030&lt;&gt;"",$G1030&lt;&gt;"",$P1030&lt;&gt;"absence"),1,0)</f>
        <v>0</v>
      </c>
      <c r="U1030" s="26" t="n">
        <f aca="false">IF($T1030=1,IF(COUNTIFS($B$2:$B1030,$B1030,$A$2:$A1030,$A1030,$T$2:$T1030,1)=1,1,0),0)</f>
        <v>0</v>
      </c>
      <c r="V1030" s="29" t="str">
        <f aca="false">IF(AND($A1030="",$B1030="",$G1030=""),"",IF(NOT(ISNUMBER($A1030)),"Date manquante ou non reconnue",IF($B1030="","Technicien manquant",IF(COUNTIF(Production!$A$7:$A$21,$B1030)=0,"Technicien absent de la liste (onglet Production)",IF($G1030="","Code BPU manquant (colonne G)",IF($O1030="?","Code BPU inconnu (onglet Prestations)",IF($P1030="?","Catégorie inconnue (onglet Règles)",IF(AND($E1030&lt;&gt;"",NOT(ISNUMBER($E1030))),"Quantité non reconnue",IF(AND($P1030="au prix",NOT(ISNUMBER($Q1030))),"Prix sur devis à saisir (colonne I)",IF($S1030="","Règle à compléter (onglet Règles)",""))))))))))</f>
        <v/>
      </c>
    </row>
    <row r="1031" customFormat="false" ht="15" hidden="false" customHeight="false" outlineLevel="0" collapsed="false">
      <c r="A1031" s="23"/>
      <c r="I1031" s="24"/>
      <c r="J1031" s="24"/>
      <c r="N1031" s="25"/>
      <c r="O1031" s="26" t="str">
        <f aca="false">IF($G1031="","",IFERROR(INDEX(Prestations!$F$5:$F$256,MATCH($G1031,Prestations!$B$5:$B$256,0)),"?"))</f>
        <v/>
      </c>
      <c r="P1031" s="26" t="str">
        <f aca="false">IF($O1031="","",IF($O1031="?","?",IFERROR(INDEX(Règles!$C$5:$C$17,MATCH($O1031,Règles!$A$5:$A$17,0)),"?")))</f>
        <v/>
      </c>
      <c r="Q1031" s="27" t="str">
        <f aca="false">IF($G1031="","",IF(ISNUMBER($I1031),$I1031,IFERROR(IF(ISNUMBER(INDEX(Prestations!$E$5:$E$256,MATCH($G1031,Prestations!$B$5:$B$256,0))),INDEX(Prestations!$E$5:$E$256,MATCH($G1031,Prestations!$B$5:$B$256,0)),""),"")))</f>
        <v/>
      </c>
      <c r="R1031" s="27" t="str">
        <f aca="false">IFERROR(IF(ISNUMBER($Q1031),$Q1031*IF($E1031="",1,$E1031),""),"")</f>
        <v/>
      </c>
      <c r="S1031" s="28" t="str">
        <f aca="false">IFERROR(IF($P1031="au nombre",IF(N(INDEX(Règles!$D$5:$D$17,MATCH($O1031,Règles!$A$5:$A$17,0)))&gt;0,IF($E1031="",1,$E1031)/INDEX(Règles!$D$5:$D$17,MATCH($O1031,Règles!$A$5:$A$17,0)),""),IF($P1031="au prix",IF(AND(ISNUMBER($R1031),N(INDEX(Règles!$E$5:$E$17,MATCH($O1031,Règles!$A$5:$A$17,0)))&gt;0),$R1031/INDEX(Règles!$E$5:$E$17,MATCH($O1031,Règles!$A$5:$A$17,0)),""),IF(OR($P1031="ne compte pas",$P1031="absence"),0,""))),"")</f>
        <v/>
      </c>
      <c r="T1031" s="26" t="n">
        <f aca="false">IF(AND(ISNUMBER($A1031),$B1031&lt;&gt;"",$G1031&lt;&gt;"",$P1031&lt;&gt;"absence"),1,0)</f>
        <v>0</v>
      </c>
      <c r="U1031" s="26" t="n">
        <f aca="false">IF($T1031=1,IF(COUNTIFS($B$2:$B1031,$B1031,$A$2:$A1031,$A1031,$T$2:$T1031,1)=1,1,0),0)</f>
        <v>0</v>
      </c>
      <c r="V1031" s="29" t="str">
        <f aca="false">IF(AND($A1031="",$B1031="",$G1031=""),"",IF(NOT(ISNUMBER($A1031)),"Date manquante ou non reconnue",IF($B1031="","Technicien manquant",IF(COUNTIF(Production!$A$7:$A$21,$B1031)=0,"Technicien absent de la liste (onglet Production)",IF($G1031="","Code BPU manquant (colonne G)",IF($O1031="?","Code BPU inconnu (onglet Prestations)",IF($P1031="?","Catégorie inconnue (onglet Règles)",IF(AND($E1031&lt;&gt;"",NOT(ISNUMBER($E1031))),"Quantité non reconnue",IF(AND($P1031="au prix",NOT(ISNUMBER($Q1031))),"Prix sur devis à saisir (colonne I)",IF($S1031="","Règle à compléter (onglet Règles)",""))))))))))</f>
        <v/>
      </c>
    </row>
    <row r="1032" customFormat="false" ht="15" hidden="false" customHeight="false" outlineLevel="0" collapsed="false">
      <c r="A1032" s="23"/>
      <c r="I1032" s="24"/>
      <c r="J1032" s="24"/>
      <c r="N1032" s="25"/>
      <c r="O1032" s="26" t="str">
        <f aca="false">IF($G1032="","",IFERROR(INDEX(Prestations!$F$5:$F$256,MATCH($G1032,Prestations!$B$5:$B$256,0)),"?"))</f>
        <v/>
      </c>
      <c r="P1032" s="26" t="str">
        <f aca="false">IF($O1032="","",IF($O1032="?","?",IFERROR(INDEX(Règles!$C$5:$C$17,MATCH($O1032,Règles!$A$5:$A$17,0)),"?")))</f>
        <v/>
      </c>
      <c r="Q1032" s="27" t="str">
        <f aca="false">IF($G1032="","",IF(ISNUMBER($I1032),$I1032,IFERROR(IF(ISNUMBER(INDEX(Prestations!$E$5:$E$256,MATCH($G1032,Prestations!$B$5:$B$256,0))),INDEX(Prestations!$E$5:$E$256,MATCH($G1032,Prestations!$B$5:$B$256,0)),""),"")))</f>
        <v/>
      </c>
      <c r="R1032" s="27" t="str">
        <f aca="false">IFERROR(IF(ISNUMBER($Q1032),$Q1032*IF($E1032="",1,$E1032),""),"")</f>
        <v/>
      </c>
      <c r="S1032" s="28" t="str">
        <f aca="false">IFERROR(IF($P1032="au nombre",IF(N(INDEX(Règles!$D$5:$D$17,MATCH($O1032,Règles!$A$5:$A$17,0)))&gt;0,IF($E1032="",1,$E1032)/INDEX(Règles!$D$5:$D$17,MATCH($O1032,Règles!$A$5:$A$17,0)),""),IF($P1032="au prix",IF(AND(ISNUMBER($R1032),N(INDEX(Règles!$E$5:$E$17,MATCH($O1032,Règles!$A$5:$A$17,0)))&gt;0),$R1032/INDEX(Règles!$E$5:$E$17,MATCH($O1032,Règles!$A$5:$A$17,0)),""),IF(OR($P1032="ne compte pas",$P1032="absence"),0,""))),"")</f>
        <v/>
      </c>
      <c r="T1032" s="26" t="n">
        <f aca="false">IF(AND(ISNUMBER($A1032),$B1032&lt;&gt;"",$G1032&lt;&gt;"",$P1032&lt;&gt;"absence"),1,0)</f>
        <v>0</v>
      </c>
      <c r="U1032" s="26" t="n">
        <f aca="false">IF($T1032=1,IF(COUNTIFS($B$2:$B1032,$B1032,$A$2:$A1032,$A1032,$T$2:$T1032,1)=1,1,0),0)</f>
        <v>0</v>
      </c>
      <c r="V1032" s="29" t="str">
        <f aca="false">IF(AND($A1032="",$B1032="",$G1032=""),"",IF(NOT(ISNUMBER($A1032)),"Date manquante ou non reconnue",IF($B1032="","Technicien manquant",IF(COUNTIF(Production!$A$7:$A$21,$B1032)=0,"Technicien absent de la liste (onglet Production)",IF($G1032="","Code BPU manquant (colonne G)",IF($O1032="?","Code BPU inconnu (onglet Prestations)",IF($P1032="?","Catégorie inconnue (onglet Règles)",IF(AND($E1032&lt;&gt;"",NOT(ISNUMBER($E1032))),"Quantité non reconnue",IF(AND($P1032="au prix",NOT(ISNUMBER($Q1032))),"Prix sur devis à saisir (colonne I)",IF($S1032="","Règle à compléter (onglet Règles)",""))))))))))</f>
        <v/>
      </c>
    </row>
    <row r="1033" customFormat="false" ht="15" hidden="false" customHeight="false" outlineLevel="0" collapsed="false">
      <c r="A1033" s="23"/>
      <c r="I1033" s="24"/>
      <c r="J1033" s="24"/>
      <c r="N1033" s="25"/>
      <c r="O1033" s="26" t="str">
        <f aca="false">IF($G1033="","",IFERROR(INDEX(Prestations!$F$5:$F$256,MATCH($G1033,Prestations!$B$5:$B$256,0)),"?"))</f>
        <v/>
      </c>
      <c r="P1033" s="26" t="str">
        <f aca="false">IF($O1033="","",IF($O1033="?","?",IFERROR(INDEX(Règles!$C$5:$C$17,MATCH($O1033,Règles!$A$5:$A$17,0)),"?")))</f>
        <v/>
      </c>
      <c r="Q1033" s="27" t="str">
        <f aca="false">IF($G1033="","",IF(ISNUMBER($I1033),$I1033,IFERROR(IF(ISNUMBER(INDEX(Prestations!$E$5:$E$256,MATCH($G1033,Prestations!$B$5:$B$256,0))),INDEX(Prestations!$E$5:$E$256,MATCH($G1033,Prestations!$B$5:$B$256,0)),""),"")))</f>
        <v/>
      </c>
      <c r="R1033" s="27" t="str">
        <f aca="false">IFERROR(IF(ISNUMBER($Q1033),$Q1033*IF($E1033="",1,$E1033),""),"")</f>
        <v/>
      </c>
      <c r="S1033" s="28" t="str">
        <f aca="false">IFERROR(IF($P1033="au nombre",IF(N(INDEX(Règles!$D$5:$D$17,MATCH($O1033,Règles!$A$5:$A$17,0)))&gt;0,IF($E1033="",1,$E1033)/INDEX(Règles!$D$5:$D$17,MATCH($O1033,Règles!$A$5:$A$17,0)),""),IF($P1033="au prix",IF(AND(ISNUMBER($R1033),N(INDEX(Règles!$E$5:$E$17,MATCH($O1033,Règles!$A$5:$A$17,0)))&gt;0),$R1033/INDEX(Règles!$E$5:$E$17,MATCH($O1033,Règles!$A$5:$A$17,0)),""),IF(OR($P1033="ne compte pas",$P1033="absence"),0,""))),"")</f>
        <v/>
      </c>
      <c r="T1033" s="26" t="n">
        <f aca="false">IF(AND(ISNUMBER($A1033),$B1033&lt;&gt;"",$G1033&lt;&gt;"",$P1033&lt;&gt;"absence"),1,0)</f>
        <v>0</v>
      </c>
      <c r="U1033" s="26" t="n">
        <f aca="false">IF($T1033=1,IF(COUNTIFS($B$2:$B1033,$B1033,$A$2:$A1033,$A1033,$T$2:$T1033,1)=1,1,0),0)</f>
        <v>0</v>
      </c>
      <c r="V1033" s="29" t="str">
        <f aca="false">IF(AND($A1033="",$B1033="",$G1033=""),"",IF(NOT(ISNUMBER($A1033)),"Date manquante ou non reconnue",IF($B1033="","Technicien manquant",IF(COUNTIF(Production!$A$7:$A$21,$B1033)=0,"Technicien absent de la liste (onglet Production)",IF($G1033="","Code BPU manquant (colonne G)",IF($O1033="?","Code BPU inconnu (onglet Prestations)",IF($P1033="?","Catégorie inconnue (onglet Règles)",IF(AND($E1033&lt;&gt;"",NOT(ISNUMBER($E1033))),"Quantité non reconnue",IF(AND($P1033="au prix",NOT(ISNUMBER($Q1033))),"Prix sur devis à saisir (colonne I)",IF($S1033="","Règle à compléter (onglet Règles)",""))))))))))</f>
        <v/>
      </c>
    </row>
    <row r="1034" customFormat="false" ht="15" hidden="false" customHeight="false" outlineLevel="0" collapsed="false">
      <c r="A1034" s="23"/>
      <c r="I1034" s="24"/>
      <c r="J1034" s="24"/>
      <c r="N1034" s="25"/>
      <c r="O1034" s="26" t="str">
        <f aca="false">IF($G1034="","",IFERROR(INDEX(Prestations!$F$5:$F$256,MATCH($G1034,Prestations!$B$5:$B$256,0)),"?"))</f>
        <v/>
      </c>
      <c r="P1034" s="26" t="str">
        <f aca="false">IF($O1034="","",IF($O1034="?","?",IFERROR(INDEX(Règles!$C$5:$C$17,MATCH($O1034,Règles!$A$5:$A$17,0)),"?")))</f>
        <v/>
      </c>
      <c r="Q1034" s="27" t="str">
        <f aca="false">IF($G1034="","",IF(ISNUMBER($I1034),$I1034,IFERROR(IF(ISNUMBER(INDEX(Prestations!$E$5:$E$256,MATCH($G1034,Prestations!$B$5:$B$256,0))),INDEX(Prestations!$E$5:$E$256,MATCH($G1034,Prestations!$B$5:$B$256,0)),""),"")))</f>
        <v/>
      </c>
      <c r="R1034" s="27" t="str">
        <f aca="false">IFERROR(IF(ISNUMBER($Q1034),$Q1034*IF($E1034="",1,$E1034),""),"")</f>
        <v/>
      </c>
      <c r="S1034" s="28" t="str">
        <f aca="false">IFERROR(IF($P1034="au nombre",IF(N(INDEX(Règles!$D$5:$D$17,MATCH($O1034,Règles!$A$5:$A$17,0)))&gt;0,IF($E1034="",1,$E1034)/INDEX(Règles!$D$5:$D$17,MATCH($O1034,Règles!$A$5:$A$17,0)),""),IF($P1034="au prix",IF(AND(ISNUMBER($R1034),N(INDEX(Règles!$E$5:$E$17,MATCH($O1034,Règles!$A$5:$A$17,0)))&gt;0),$R1034/INDEX(Règles!$E$5:$E$17,MATCH($O1034,Règles!$A$5:$A$17,0)),""),IF(OR($P1034="ne compte pas",$P1034="absence"),0,""))),"")</f>
        <v/>
      </c>
      <c r="T1034" s="26" t="n">
        <f aca="false">IF(AND(ISNUMBER($A1034),$B1034&lt;&gt;"",$G1034&lt;&gt;"",$P1034&lt;&gt;"absence"),1,0)</f>
        <v>0</v>
      </c>
      <c r="U1034" s="26" t="n">
        <f aca="false">IF($T1034=1,IF(COUNTIFS($B$2:$B1034,$B1034,$A$2:$A1034,$A1034,$T$2:$T1034,1)=1,1,0),0)</f>
        <v>0</v>
      </c>
      <c r="V1034" s="29" t="str">
        <f aca="false">IF(AND($A1034="",$B1034="",$G1034=""),"",IF(NOT(ISNUMBER($A1034)),"Date manquante ou non reconnue",IF($B1034="","Technicien manquant",IF(COUNTIF(Production!$A$7:$A$21,$B1034)=0,"Technicien absent de la liste (onglet Production)",IF($G1034="","Code BPU manquant (colonne G)",IF($O1034="?","Code BPU inconnu (onglet Prestations)",IF($P1034="?","Catégorie inconnue (onglet Règles)",IF(AND($E1034&lt;&gt;"",NOT(ISNUMBER($E1034))),"Quantité non reconnue",IF(AND($P1034="au prix",NOT(ISNUMBER($Q1034))),"Prix sur devis à saisir (colonne I)",IF($S1034="","Règle à compléter (onglet Règles)",""))))))))))</f>
        <v/>
      </c>
    </row>
    <row r="1035" customFormat="false" ht="15" hidden="false" customHeight="false" outlineLevel="0" collapsed="false">
      <c r="A1035" s="23"/>
      <c r="I1035" s="24"/>
      <c r="J1035" s="24"/>
      <c r="N1035" s="25"/>
      <c r="O1035" s="26" t="str">
        <f aca="false">IF($G1035="","",IFERROR(INDEX(Prestations!$F$5:$F$256,MATCH($G1035,Prestations!$B$5:$B$256,0)),"?"))</f>
        <v/>
      </c>
      <c r="P1035" s="26" t="str">
        <f aca="false">IF($O1035="","",IF($O1035="?","?",IFERROR(INDEX(Règles!$C$5:$C$17,MATCH($O1035,Règles!$A$5:$A$17,0)),"?")))</f>
        <v/>
      </c>
      <c r="Q1035" s="27" t="str">
        <f aca="false">IF($G1035="","",IF(ISNUMBER($I1035),$I1035,IFERROR(IF(ISNUMBER(INDEX(Prestations!$E$5:$E$256,MATCH($G1035,Prestations!$B$5:$B$256,0))),INDEX(Prestations!$E$5:$E$256,MATCH($G1035,Prestations!$B$5:$B$256,0)),""),"")))</f>
        <v/>
      </c>
      <c r="R1035" s="27" t="str">
        <f aca="false">IFERROR(IF(ISNUMBER($Q1035),$Q1035*IF($E1035="",1,$E1035),""),"")</f>
        <v/>
      </c>
      <c r="S1035" s="28" t="str">
        <f aca="false">IFERROR(IF($P1035="au nombre",IF(N(INDEX(Règles!$D$5:$D$17,MATCH($O1035,Règles!$A$5:$A$17,0)))&gt;0,IF($E1035="",1,$E1035)/INDEX(Règles!$D$5:$D$17,MATCH($O1035,Règles!$A$5:$A$17,0)),""),IF($P1035="au prix",IF(AND(ISNUMBER($R1035),N(INDEX(Règles!$E$5:$E$17,MATCH($O1035,Règles!$A$5:$A$17,0)))&gt;0),$R1035/INDEX(Règles!$E$5:$E$17,MATCH($O1035,Règles!$A$5:$A$17,0)),""),IF(OR($P1035="ne compte pas",$P1035="absence"),0,""))),"")</f>
        <v/>
      </c>
      <c r="T1035" s="26" t="n">
        <f aca="false">IF(AND(ISNUMBER($A1035),$B1035&lt;&gt;"",$G1035&lt;&gt;"",$P1035&lt;&gt;"absence"),1,0)</f>
        <v>0</v>
      </c>
      <c r="U1035" s="26" t="n">
        <f aca="false">IF($T1035=1,IF(COUNTIFS($B$2:$B1035,$B1035,$A$2:$A1035,$A1035,$T$2:$T1035,1)=1,1,0),0)</f>
        <v>0</v>
      </c>
      <c r="V1035" s="29" t="str">
        <f aca="false">IF(AND($A1035="",$B1035="",$G1035=""),"",IF(NOT(ISNUMBER($A1035)),"Date manquante ou non reconnue",IF($B1035="","Technicien manquant",IF(COUNTIF(Production!$A$7:$A$21,$B1035)=0,"Technicien absent de la liste (onglet Production)",IF($G1035="","Code BPU manquant (colonne G)",IF($O1035="?","Code BPU inconnu (onglet Prestations)",IF($P1035="?","Catégorie inconnue (onglet Règles)",IF(AND($E1035&lt;&gt;"",NOT(ISNUMBER($E1035))),"Quantité non reconnue",IF(AND($P1035="au prix",NOT(ISNUMBER($Q1035))),"Prix sur devis à saisir (colonne I)",IF($S1035="","Règle à compléter (onglet Règles)",""))))))))))</f>
        <v/>
      </c>
    </row>
    <row r="1036" customFormat="false" ht="15" hidden="false" customHeight="false" outlineLevel="0" collapsed="false">
      <c r="A1036" s="23"/>
      <c r="I1036" s="24"/>
      <c r="J1036" s="24"/>
      <c r="N1036" s="25"/>
      <c r="O1036" s="26" t="str">
        <f aca="false">IF($G1036="","",IFERROR(INDEX(Prestations!$F$5:$F$256,MATCH($G1036,Prestations!$B$5:$B$256,0)),"?"))</f>
        <v/>
      </c>
      <c r="P1036" s="26" t="str">
        <f aca="false">IF($O1036="","",IF($O1036="?","?",IFERROR(INDEX(Règles!$C$5:$C$17,MATCH($O1036,Règles!$A$5:$A$17,0)),"?")))</f>
        <v/>
      </c>
      <c r="Q1036" s="27" t="str">
        <f aca="false">IF($G1036="","",IF(ISNUMBER($I1036),$I1036,IFERROR(IF(ISNUMBER(INDEX(Prestations!$E$5:$E$256,MATCH($G1036,Prestations!$B$5:$B$256,0))),INDEX(Prestations!$E$5:$E$256,MATCH($G1036,Prestations!$B$5:$B$256,0)),""),"")))</f>
        <v/>
      </c>
      <c r="R1036" s="27" t="str">
        <f aca="false">IFERROR(IF(ISNUMBER($Q1036),$Q1036*IF($E1036="",1,$E1036),""),"")</f>
        <v/>
      </c>
      <c r="S1036" s="28" t="str">
        <f aca="false">IFERROR(IF($P1036="au nombre",IF(N(INDEX(Règles!$D$5:$D$17,MATCH($O1036,Règles!$A$5:$A$17,0)))&gt;0,IF($E1036="",1,$E1036)/INDEX(Règles!$D$5:$D$17,MATCH($O1036,Règles!$A$5:$A$17,0)),""),IF($P1036="au prix",IF(AND(ISNUMBER($R1036),N(INDEX(Règles!$E$5:$E$17,MATCH($O1036,Règles!$A$5:$A$17,0)))&gt;0),$R1036/INDEX(Règles!$E$5:$E$17,MATCH($O1036,Règles!$A$5:$A$17,0)),""),IF(OR($P1036="ne compte pas",$P1036="absence"),0,""))),"")</f>
        <v/>
      </c>
      <c r="T1036" s="26" t="n">
        <f aca="false">IF(AND(ISNUMBER($A1036),$B1036&lt;&gt;"",$G1036&lt;&gt;"",$P1036&lt;&gt;"absence"),1,0)</f>
        <v>0</v>
      </c>
      <c r="U1036" s="26" t="n">
        <f aca="false">IF($T1036=1,IF(COUNTIFS($B$2:$B1036,$B1036,$A$2:$A1036,$A1036,$T$2:$T1036,1)=1,1,0),0)</f>
        <v>0</v>
      </c>
      <c r="V1036" s="29" t="str">
        <f aca="false">IF(AND($A1036="",$B1036="",$G1036=""),"",IF(NOT(ISNUMBER($A1036)),"Date manquante ou non reconnue",IF($B1036="","Technicien manquant",IF(COUNTIF(Production!$A$7:$A$21,$B1036)=0,"Technicien absent de la liste (onglet Production)",IF($G1036="","Code BPU manquant (colonne G)",IF($O1036="?","Code BPU inconnu (onglet Prestations)",IF($P1036="?","Catégorie inconnue (onglet Règles)",IF(AND($E1036&lt;&gt;"",NOT(ISNUMBER($E1036))),"Quantité non reconnue",IF(AND($P1036="au prix",NOT(ISNUMBER($Q1036))),"Prix sur devis à saisir (colonne I)",IF($S1036="","Règle à compléter (onglet Règles)",""))))))))))</f>
        <v/>
      </c>
    </row>
    <row r="1037" customFormat="false" ht="15" hidden="false" customHeight="false" outlineLevel="0" collapsed="false">
      <c r="A1037" s="23"/>
      <c r="I1037" s="24"/>
      <c r="J1037" s="24"/>
      <c r="N1037" s="25"/>
      <c r="O1037" s="26" t="str">
        <f aca="false">IF($G1037="","",IFERROR(INDEX(Prestations!$F$5:$F$256,MATCH($G1037,Prestations!$B$5:$B$256,0)),"?"))</f>
        <v/>
      </c>
      <c r="P1037" s="26" t="str">
        <f aca="false">IF($O1037="","",IF($O1037="?","?",IFERROR(INDEX(Règles!$C$5:$C$17,MATCH($O1037,Règles!$A$5:$A$17,0)),"?")))</f>
        <v/>
      </c>
      <c r="Q1037" s="27" t="str">
        <f aca="false">IF($G1037="","",IF(ISNUMBER($I1037),$I1037,IFERROR(IF(ISNUMBER(INDEX(Prestations!$E$5:$E$256,MATCH($G1037,Prestations!$B$5:$B$256,0))),INDEX(Prestations!$E$5:$E$256,MATCH($G1037,Prestations!$B$5:$B$256,0)),""),"")))</f>
        <v/>
      </c>
      <c r="R1037" s="27" t="str">
        <f aca="false">IFERROR(IF(ISNUMBER($Q1037),$Q1037*IF($E1037="",1,$E1037),""),"")</f>
        <v/>
      </c>
      <c r="S1037" s="28" t="str">
        <f aca="false">IFERROR(IF($P1037="au nombre",IF(N(INDEX(Règles!$D$5:$D$17,MATCH($O1037,Règles!$A$5:$A$17,0)))&gt;0,IF($E1037="",1,$E1037)/INDEX(Règles!$D$5:$D$17,MATCH($O1037,Règles!$A$5:$A$17,0)),""),IF($P1037="au prix",IF(AND(ISNUMBER($R1037),N(INDEX(Règles!$E$5:$E$17,MATCH($O1037,Règles!$A$5:$A$17,0)))&gt;0),$R1037/INDEX(Règles!$E$5:$E$17,MATCH($O1037,Règles!$A$5:$A$17,0)),""),IF(OR($P1037="ne compte pas",$P1037="absence"),0,""))),"")</f>
        <v/>
      </c>
      <c r="T1037" s="26" t="n">
        <f aca="false">IF(AND(ISNUMBER($A1037),$B1037&lt;&gt;"",$G1037&lt;&gt;"",$P1037&lt;&gt;"absence"),1,0)</f>
        <v>0</v>
      </c>
      <c r="U1037" s="26" t="n">
        <f aca="false">IF($T1037=1,IF(COUNTIFS($B$2:$B1037,$B1037,$A$2:$A1037,$A1037,$T$2:$T1037,1)=1,1,0),0)</f>
        <v>0</v>
      </c>
      <c r="V1037" s="29" t="str">
        <f aca="false">IF(AND($A1037="",$B1037="",$G1037=""),"",IF(NOT(ISNUMBER($A1037)),"Date manquante ou non reconnue",IF($B1037="","Technicien manquant",IF(COUNTIF(Production!$A$7:$A$21,$B1037)=0,"Technicien absent de la liste (onglet Production)",IF($G1037="","Code BPU manquant (colonne G)",IF($O1037="?","Code BPU inconnu (onglet Prestations)",IF($P1037="?","Catégorie inconnue (onglet Règles)",IF(AND($E1037&lt;&gt;"",NOT(ISNUMBER($E1037))),"Quantité non reconnue",IF(AND($P1037="au prix",NOT(ISNUMBER($Q1037))),"Prix sur devis à saisir (colonne I)",IF($S1037="","Règle à compléter (onglet Règles)",""))))))))))</f>
        <v/>
      </c>
    </row>
    <row r="1038" customFormat="false" ht="15" hidden="false" customHeight="false" outlineLevel="0" collapsed="false">
      <c r="A1038" s="23"/>
      <c r="I1038" s="24"/>
      <c r="J1038" s="24"/>
      <c r="N1038" s="25"/>
      <c r="O1038" s="26" t="str">
        <f aca="false">IF($G1038="","",IFERROR(INDEX(Prestations!$F$5:$F$256,MATCH($G1038,Prestations!$B$5:$B$256,0)),"?"))</f>
        <v/>
      </c>
      <c r="P1038" s="26" t="str">
        <f aca="false">IF($O1038="","",IF($O1038="?","?",IFERROR(INDEX(Règles!$C$5:$C$17,MATCH($O1038,Règles!$A$5:$A$17,0)),"?")))</f>
        <v/>
      </c>
      <c r="Q1038" s="27" t="str">
        <f aca="false">IF($G1038="","",IF(ISNUMBER($I1038),$I1038,IFERROR(IF(ISNUMBER(INDEX(Prestations!$E$5:$E$256,MATCH($G1038,Prestations!$B$5:$B$256,0))),INDEX(Prestations!$E$5:$E$256,MATCH($G1038,Prestations!$B$5:$B$256,0)),""),"")))</f>
        <v/>
      </c>
      <c r="R1038" s="27" t="str">
        <f aca="false">IFERROR(IF(ISNUMBER($Q1038),$Q1038*IF($E1038="",1,$E1038),""),"")</f>
        <v/>
      </c>
      <c r="S1038" s="28" t="str">
        <f aca="false">IFERROR(IF($P1038="au nombre",IF(N(INDEX(Règles!$D$5:$D$17,MATCH($O1038,Règles!$A$5:$A$17,0)))&gt;0,IF($E1038="",1,$E1038)/INDEX(Règles!$D$5:$D$17,MATCH($O1038,Règles!$A$5:$A$17,0)),""),IF($P1038="au prix",IF(AND(ISNUMBER($R1038),N(INDEX(Règles!$E$5:$E$17,MATCH($O1038,Règles!$A$5:$A$17,0)))&gt;0),$R1038/INDEX(Règles!$E$5:$E$17,MATCH($O1038,Règles!$A$5:$A$17,0)),""),IF(OR($P1038="ne compte pas",$P1038="absence"),0,""))),"")</f>
        <v/>
      </c>
      <c r="T1038" s="26" t="n">
        <f aca="false">IF(AND(ISNUMBER($A1038),$B1038&lt;&gt;"",$G1038&lt;&gt;"",$P1038&lt;&gt;"absence"),1,0)</f>
        <v>0</v>
      </c>
      <c r="U1038" s="26" t="n">
        <f aca="false">IF($T1038=1,IF(COUNTIFS($B$2:$B1038,$B1038,$A$2:$A1038,$A1038,$T$2:$T1038,1)=1,1,0),0)</f>
        <v>0</v>
      </c>
      <c r="V1038" s="29" t="str">
        <f aca="false">IF(AND($A1038="",$B1038="",$G1038=""),"",IF(NOT(ISNUMBER($A1038)),"Date manquante ou non reconnue",IF($B1038="","Technicien manquant",IF(COUNTIF(Production!$A$7:$A$21,$B1038)=0,"Technicien absent de la liste (onglet Production)",IF($G1038="","Code BPU manquant (colonne G)",IF($O1038="?","Code BPU inconnu (onglet Prestations)",IF($P1038="?","Catégorie inconnue (onglet Règles)",IF(AND($E1038&lt;&gt;"",NOT(ISNUMBER($E1038))),"Quantité non reconnue",IF(AND($P1038="au prix",NOT(ISNUMBER($Q1038))),"Prix sur devis à saisir (colonne I)",IF($S1038="","Règle à compléter (onglet Règles)",""))))))))))</f>
        <v/>
      </c>
    </row>
    <row r="1039" customFormat="false" ht="15" hidden="false" customHeight="false" outlineLevel="0" collapsed="false">
      <c r="A1039" s="23"/>
      <c r="I1039" s="24"/>
      <c r="J1039" s="24"/>
      <c r="N1039" s="25"/>
      <c r="O1039" s="26" t="str">
        <f aca="false">IF($G1039="","",IFERROR(INDEX(Prestations!$F$5:$F$256,MATCH($G1039,Prestations!$B$5:$B$256,0)),"?"))</f>
        <v/>
      </c>
      <c r="P1039" s="26" t="str">
        <f aca="false">IF($O1039="","",IF($O1039="?","?",IFERROR(INDEX(Règles!$C$5:$C$17,MATCH($O1039,Règles!$A$5:$A$17,0)),"?")))</f>
        <v/>
      </c>
      <c r="Q1039" s="27" t="str">
        <f aca="false">IF($G1039="","",IF(ISNUMBER($I1039),$I1039,IFERROR(IF(ISNUMBER(INDEX(Prestations!$E$5:$E$256,MATCH($G1039,Prestations!$B$5:$B$256,0))),INDEX(Prestations!$E$5:$E$256,MATCH($G1039,Prestations!$B$5:$B$256,0)),""),"")))</f>
        <v/>
      </c>
      <c r="R1039" s="27" t="str">
        <f aca="false">IFERROR(IF(ISNUMBER($Q1039),$Q1039*IF($E1039="",1,$E1039),""),"")</f>
        <v/>
      </c>
      <c r="S1039" s="28" t="str">
        <f aca="false">IFERROR(IF($P1039="au nombre",IF(N(INDEX(Règles!$D$5:$D$17,MATCH($O1039,Règles!$A$5:$A$17,0)))&gt;0,IF($E1039="",1,$E1039)/INDEX(Règles!$D$5:$D$17,MATCH($O1039,Règles!$A$5:$A$17,0)),""),IF($P1039="au prix",IF(AND(ISNUMBER($R1039),N(INDEX(Règles!$E$5:$E$17,MATCH($O1039,Règles!$A$5:$A$17,0)))&gt;0),$R1039/INDEX(Règles!$E$5:$E$17,MATCH($O1039,Règles!$A$5:$A$17,0)),""),IF(OR($P1039="ne compte pas",$P1039="absence"),0,""))),"")</f>
        <v/>
      </c>
      <c r="T1039" s="26" t="n">
        <f aca="false">IF(AND(ISNUMBER($A1039),$B1039&lt;&gt;"",$G1039&lt;&gt;"",$P1039&lt;&gt;"absence"),1,0)</f>
        <v>0</v>
      </c>
      <c r="U1039" s="26" t="n">
        <f aca="false">IF($T1039=1,IF(COUNTIFS($B$2:$B1039,$B1039,$A$2:$A1039,$A1039,$T$2:$T1039,1)=1,1,0),0)</f>
        <v>0</v>
      </c>
      <c r="V1039" s="29" t="str">
        <f aca="false">IF(AND($A1039="",$B1039="",$G1039=""),"",IF(NOT(ISNUMBER($A1039)),"Date manquante ou non reconnue",IF($B1039="","Technicien manquant",IF(COUNTIF(Production!$A$7:$A$21,$B1039)=0,"Technicien absent de la liste (onglet Production)",IF($G1039="","Code BPU manquant (colonne G)",IF($O1039="?","Code BPU inconnu (onglet Prestations)",IF($P1039="?","Catégorie inconnue (onglet Règles)",IF(AND($E1039&lt;&gt;"",NOT(ISNUMBER($E1039))),"Quantité non reconnue",IF(AND($P1039="au prix",NOT(ISNUMBER($Q1039))),"Prix sur devis à saisir (colonne I)",IF($S1039="","Règle à compléter (onglet Règles)",""))))))))))</f>
        <v/>
      </c>
    </row>
    <row r="1040" customFormat="false" ht="15" hidden="false" customHeight="false" outlineLevel="0" collapsed="false">
      <c r="A1040" s="23"/>
      <c r="I1040" s="24"/>
      <c r="J1040" s="24"/>
      <c r="N1040" s="25"/>
      <c r="O1040" s="26" t="str">
        <f aca="false">IF($G1040="","",IFERROR(INDEX(Prestations!$F$5:$F$256,MATCH($G1040,Prestations!$B$5:$B$256,0)),"?"))</f>
        <v/>
      </c>
      <c r="P1040" s="26" t="str">
        <f aca="false">IF($O1040="","",IF($O1040="?","?",IFERROR(INDEX(Règles!$C$5:$C$17,MATCH($O1040,Règles!$A$5:$A$17,0)),"?")))</f>
        <v/>
      </c>
      <c r="Q1040" s="27" t="str">
        <f aca="false">IF($G1040="","",IF(ISNUMBER($I1040),$I1040,IFERROR(IF(ISNUMBER(INDEX(Prestations!$E$5:$E$256,MATCH($G1040,Prestations!$B$5:$B$256,0))),INDEX(Prestations!$E$5:$E$256,MATCH($G1040,Prestations!$B$5:$B$256,0)),""),"")))</f>
        <v/>
      </c>
      <c r="R1040" s="27" t="str">
        <f aca="false">IFERROR(IF(ISNUMBER($Q1040),$Q1040*IF($E1040="",1,$E1040),""),"")</f>
        <v/>
      </c>
      <c r="S1040" s="28" t="str">
        <f aca="false">IFERROR(IF($P1040="au nombre",IF(N(INDEX(Règles!$D$5:$D$17,MATCH($O1040,Règles!$A$5:$A$17,0)))&gt;0,IF($E1040="",1,$E1040)/INDEX(Règles!$D$5:$D$17,MATCH($O1040,Règles!$A$5:$A$17,0)),""),IF($P1040="au prix",IF(AND(ISNUMBER($R1040),N(INDEX(Règles!$E$5:$E$17,MATCH($O1040,Règles!$A$5:$A$17,0)))&gt;0),$R1040/INDEX(Règles!$E$5:$E$17,MATCH($O1040,Règles!$A$5:$A$17,0)),""),IF(OR($P1040="ne compte pas",$P1040="absence"),0,""))),"")</f>
        <v/>
      </c>
      <c r="T1040" s="26" t="n">
        <f aca="false">IF(AND(ISNUMBER($A1040),$B1040&lt;&gt;"",$G1040&lt;&gt;"",$P1040&lt;&gt;"absence"),1,0)</f>
        <v>0</v>
      </c>
      <c r="U1040" s="26" t="n">
        <f aca="false">IF($T1040=1,IF(COUNTIFS($B$2:$B1040,$B1040,$A$2:$A1040,$A1040,$T$2:$T1040,1)=1,1,0),0)</f>
        <v>0</v>
      </c>
      <c r="V1040" s="29" t="str">
        <f aca="false">IF(AND($A1040="",$B1040="",$G1040=""),"",IF(NOT(ISNUMBER($A1040)),"Date manquante ou non reconnue",IF($B1040="","Technicien manquant",IF(COUNTIF(Production!$A$7:$A$21,$B1040)=0,"Technicien absent de la liste (onglet Production)",IF($G1040="","Code BPU manquant (colonne G)",IF($O1040="?","Code BPU inconnu (onglet Prestations)",IF($P1040="?","Catégorie inconnue (onglet Règles)",IF(AND($E1040&lt;&gt;"",NOT(ISNUMBER($E1040))),"Quantité non reconnue",IF(AND($P1040="au prix",NOT(ISNUMBER($Q1040))),"Prix sur devis à saisir (colonne I)",IF($S1040="","Règle à compléter (onglet Règles)",""))))))))))</f>
        <v/>
      </c>
    </row>
    <row r="1041" customFormat="false" ht="15" hidden="false" customHeight="false" outlineLevel="0" collapsed="false">
      <c r="A1041" s="23"/>
      <c r="I1041" s="24"/>
      <c r="J1041" s="24"/>
      <c r="N1041" s="25"/>
      <c r="O1041" s="26" t="str">
        <f aca="false">IF($G1041="","",IFERROR(INDEX(Prestations!$F$5:$F$256,MATCH($G1041,Prestations!$B$5:$B$256,0)),"?"))</f>
        <v/>
      </c>
      <c r="P1041" s="26" t="str">
        <f aca="false">IF($O1041="","",IF($O1041="?","?",IFERROR(INDEX(Règles!$C$5:$C$17,MATCH($O1041,Règles!$A$5:$A$17,0)),"?")))</f>
        <v/>
      </c>
      <c r="Q1041" s="27" t="str">
        <f aca="false">IF($G1041="","",IF(ISNUMBER($I1041),$I1041,IFERROR(IF(ISNUMBER(INDEX(Prestations!$E$5:$E$256,MATCH($G1041,Prestations!$B$5:$B$256,0))),INDEX(Prestations!$E$5:$E$256,MATCH($G1041,Prestations!$B$5:$B$256,0)),""),"")))</f>
        <v/>
      </c>
      <c r="R1041" s="27" t="str">
        <f aca="false">IFERROR(IF(ISNUMBER($Q1041),$Q1041*IF($E1041="",1,$E1041),""),"")</f>
        <v/>
      </c>
      <c r="S1041" s="28" t="str">
        <f aca="false">IFERROR(IF($P1041="au nombre",IF(N(INDEX(Règles!$D$5:$D$17,MATCH($O1041,Règles!$A$5:$A$17,0)))&gt;0,IF($E1041="",1,$E1041)/INDEX(Règles!$D$5:$D$17,MATCH($O1041,Règles!$A$5:$A$17,0)),""),IF($P1041="au prix",IF(AND(ISNUMBER($R1041),N(INDEX(Règles!$E$5:$E$17,MATCH($O1041,Règles!$A$5:$A$17,0)))&gt;0),$R1041/INDEX(Règles!$E$5:$E$17,MATCH($O1041,Règles!$A$5:$A$17,0)),""),IF(OR($P1041="ne compte pas",$P1041="absence"),0,""))),"")</f>
        <v/>
      </c>
      <c r="T1041" s="26" t="n">
        <f aca="false">IF(AND(ISNUMBER($A1041),$B1041&lt;&gt;"",$G1041&lt;&gt;"",$P1041&lt;&gt;"absence"),1,0)</f>
        <v>0</v>
      </c>
      <c r="U1041" s="26" t="n">
        <f aca="false">IF($T1041=1,IF(COUNTIFS($B$2:$B1041,$B1041,$A$2:$A1041,$A1041,$T$2:$T1041,1)=1,1,0),0)</f>
        <v>0</v>
      </c>
      <c r="V1041" s="29" t="str">
        <f aca="false">IF(AND($A1041="",$B1041="",$G1041=""),"",IF(NOT(ISNUMBER($A1041)),"Date manquante ou non reconnue",IF($B1041="","Technicien manquant",IF(COUNTIF(Production!$A$7:$A$21,$B1041)=0,"Technicien absent de la liste (onglet Production)",IF($G1041="","Code BPU manquant (colonne G)",IF($O1041="?","Code BPU inconnu (onglet Prestations)",IF($P1041="?","Catégorie inconnue (onglet Règles)",IF(AND($E1041&lt;&gt;"",NOT(ISNUMBER($E1041))),"Quantité non reconnue",IF(AND($P1041="au prix",NOT(ISNUMBER($Q1041))),"Prix sur devis à saisir (colonne I)",IF($S1041="","Règle à compléter (onglet Règles)",""))))))))))</f>
        <v/>
      </c>
    </row>
    <row r="1042" customFormat="false" ht="15" hidden="false" customHeight="false" outlineLevel="0" collapsed="false">
      <c r="A1042" s="23"/>
      <c r="I1042" s="24"/>
      <c r="J1042" s="24"/>
      <c r="N1042" s="25"/>
      <c r="O1042" s="26" t="str">
        <f aca="false">IF($G1042="","",IFERROR(INDEX(Prestations!$F$5:$F$256,MATCH($G1042,Prestations!$B$5:$B$256,0)),"?"))</f>
        <v/>
      </c>
      <c r="P1042" s="26" t="str">
        <f aca="false">IF($O1042="","",IF($O1042="?","?",IFERROR(INDEX(Règles!$C$5:$C$17,MATCH($O1042,Règles!$A$5:$A$17,0)),"?")))</f>
        <v/>
      </c>
      <c r="Q1042" s="27" t="str">
        <f aca="false">IF($G1042="","",IF(ISNUMBER($I1042),$I1042,IFERROR(IF(ISNUMBER(INDEX(Prestations!$E$5:$E$256,MATCH($G1042,Prestations!$B$5:$B$256,0))),INDEX(Prestations!$E$5:$E$256,MATCH($G1042,Prestations!$B$5:$B$256,0)),""),"")))</f>
        <v/>
      </c>
      <c r="R1042" s="27" t="str">
        <f aca="false">IFERROR(IF(ISNUMBER($Q1042),$Q1042*IF($E1042="",1,$E1042),""),"")</f>
        <v/>
      </c>
      <c r="S1042" s="28" t="str">
        <f aca="false">IFERROR(IF($P1042="au nombre",IF(N(INDEX(Règles!$D$5:$D$17,MATCH($O1042,Règles!$A$5:$A$17,0)))&gt;0,IF($E1042="",1,$E1042)/INDEX(Règles!$D$5:$D$17,MATCH($O1042,Règles!$A$5:$A$17,0)),""),IF($P1042="au prix",IF(AND(ISNUMBER($R1042),N(INDEX(Règles!$E$5:$E$17,MATCH($O1042,Règles!$A$5:$A$17,0)))&gt;0),$R1042/INDEX(Règles!$E$5:$E$17,MATCH($O1042,Règles!$A$5:$A$17,0)),""),IF(OR($P1042="ne compte pas",$P1042="absence"),0,""))),"")</f>
        <v/>
      </c>
      <c r="T1042" s="26" t="n">
        <f aca="false">IF(AND(ISNUMBER($A1042),$B1042&lt;&gt;"",$G1042&lt;&gt;"",$P1042&lt;&gt;"absence"),1,0)</f>
        <v>0</v>
      </c>
      <c r="U1042" s="26" t="n">
        <f aca="false">IF($T1042=1,IF(COUNTIFS($B$2:$B1042,$B1042,$A$2:$A1042,$A1042,$T$2:$T1042,1)=1,1,0),0)</f>
        <v>0</v>
      </c>
      <c r="V1042" s="29" t="str">
        <f aca="false">IF(AND($A1042="",$B1042="",$G1042=""),"",IF(NOT(ISNUMBER($A1042)),"Date manquante ou non reconnue",IF($B1042="","Technicien manquant",IF(COUNTIF(Production!$A$7:$A$21,$B1042)=0,"Technicien absent de la liste (onglet Production)",IF($G1042="","Code BPU manquant (colonne G)",IF($O1042="?","Code BPU inconnu (onglet Prestations)",IF($P1042="?","Catégorie inconnue (onglet Règles)",IF(AND($E1042&lt;&gt;"",NOT(ISNUMBER($E1042))),"Quantité non reconnue",IF(AND($P1042="au prix",NOT(ISNUMBER($Q1042))),"Prix sur devis à saisir (colonne I)",IF($S1042="","Règle à compléter (onglet Règles)",""))))))))))</f>
        <v/>
      </c>
    </row>
    <row r="1043" customFormat="false" ht="15" hidden="false" customHeight="false" outlineLevel="0" collapsed="false">
      <c r="A1043" s="23"/>
      <c r="I1043" s="24"/>
      <c r="J1043" s="24"/>
      <c r="N1043" s="25"/>
      <c r="O1043" s="26" t="str">
        <f aca="false">IF($G1043="","",IFERROR(INDEX(Prestations!$F$5:$F$256,MATCH($G1043,Prestations!$B$5:$B$256,0)),"?"))</f>
        <v/>
      </c>
      <c r="P1043" s="26" t="str">
        <f aca="false">IF($O1043="","",IF($O1043="?","?",IFERROR(INDEX(Règles!$C$5:$C$17,MATCH($O1043,Règles!$A$5:$A$17,0)),"?")))</f>
        <v/>
      </c>
      <c r="Q1043" s="27" t="str">
        <f aca="false">IF($G1043="","",IF(ISNUMBER($I1043),$I1043,IFERROR(IF(ISNUMBER(INDEX(Prestations!$E$5:$E$256,MATCH($G1043,Prestations!$B$5:$B$256,0))),INDEX(Prestations!$E$5:$E$256,MATCH($G1043,Prestations!$B$5:$B$256,0)),""),"")))</f>
        <v/>
      </c>
      <c r="R1043" s="27" t="str">
        <f aca="false">IFERROR(IF(ISNUMBER($Q1043),$Q1043*IF($E1043="",1,$E1043),""),"")</f>
        <v/>
      </c>
      <c r="S1043" s="28" t="str">
        <f aca="false">IFERROR(IF($P1043="au nombre",IF(N(INDEX(Règles!$D$5:$D$17,MATCH($O1043,Règles!$A$5:$A$17,0)))&gt;0,IF($E1043="",1,$E1043)/INDEX(Règles!$D$5:$D$17,MATCH($O1043,Règles!$A$5:$A$17,0)),""),IF($P1043="au prix",IF(AND(ISNUMBER($R1043),N(INDEX(Règles!$E$5:$E$17,MATCH($O1043,Règles!$A$5:$A$17,0)))&gt;0),$R1043/INDEX(Règles!$E$5:$E$17,MATCH($O1043,Règles!$A$5:$A$17,0)),""),IF(OR($P1043="ne compte pas",$P1043="absence"),0,""))),"")</f>
        <v/>
      </c>
      <c r="T1043" s="26" t="n">
        <f aca="false">IF(AND(ISNUMBER($A1043),$B1043&lt;&gt;"",$G1043&lt;&gt;"",$P1043&lt;&gt;"absence"),1,0)</f>
        <v>0</v>
      </c>
      <c r="U1043" s="26" t="n">
        <f aca="false">IF($T1043=1,IF(COUNTIFS($B$2:$B1043,$B1043,$A$2:$A1043,$A1043,$T$2:$T1043,1)=1,1,0),0)</f>
        <v>0</v>
      </c>
      <c r="V1043" s="29" t="str">
        <f aca="false">IF(AND($A1043="",$B1043="",$G1043=""),"",IF(NOT(ISNUMBER($A1043)),"Date manquante ou non reconnue",IF($B1043="","Technicien manquant",IF(COUNTIF(Production!$A$7:$A$21,$B1043)=0,"Technicien absent de la liste (onglet Production)",IF($G1043="","Code BPU manquant (colonne G)",IF($O1043="?","Code BPU inconnu (onglet Prestations)",IF($P1043="?","Catégorie inconnue (onglet Règles)",IF(AND($E1043&lt;&gt;"",NOT(ISNUMBER($E1043))),"Quantité non reconnue",IF(AND($P1043="au prix",NOT(ISNUMBER($Q1043))),"Prix sur devis à saisir (colonne I)",IF($S1043="","Règle à compléter (onglet Règles)",""))))))))))</f>
        <v/>
      </c>
    </row>
    <row r="1044" customFormat="false" ht="15" hidden="false" customHeight="false" outlineLevel="0" collapsed="false">
      <c r="A1044" s="23"/>
      <c r="I1044" s="24"/>
      <c r="J1044" s="24"/>
      <c r="N1044" s="25"/>
      <c r="O1044" s="26" t="str">
        <f aca="false">IF($G1044="","",IFERROR(INDEX(Prestations!$F$5:$F$256,MATCH($G1044,Prestations!$B$5:$B$256,0)),"?"))</f>
        <v/>
      </c>
      <c r="P1044" s="26" t="str">
        <f aca="false">IF($O1044="","",IF($O1044="?","?",IFERROR(INDEX(Règles!$C$5:$C$17,MATCH($O1044,Règles!$A$5:$A$17,0)),"?")))</f>
        <v/>
      </c>
      <c r="Q1044" s="27" t="str">
        <f aca="false">IF($G1044="","",IF(ISNUMBER($I1044),$I1044,IFERROR(IF(ISNUMBER(INDEX(Prestations!$E$5:$E$256,MATCH($G1044,Prestations!$B$5:$B$256,0))),INDEX(Prestations!$E$5:$E$256,MATCH($G1044,Prestations!$B$5:$B$256,0)),""),"")))</f>
        <v/>
      </c>
      <c r="R1044" s="27" t="str">
        <f aca="false">IFERROR(IF(ISNUMBER($Q1044),$Q1044*IF($E1044="",1,$E1044),""),"")</f>
        <v/>
      </c>
      <c r="S1044" s="28" t="str">
        <f aca="false">IFERROR(IF($P1044="au nombre",IF(N(INDEX(Règles!$D$5:$D$17,MATCH($O1044,Règles!$A$5:$A$17,0)))&gt;0,IF($E1044="",1,$E1044)/INDEX(Règles!$D$5:$D$17,MATCH($O1044,Règles!$A$5:$A$17,0)),""),IF($P1044="au prix",IF(AND(ISNUMBER($R1044),N(INDEX(Règles!$E$5:$E$17,MATCH($O1044,Règles!$A$5:$A$17,0)))&gt;0),$R1044/INDEX(Règles!$E$5:$E$17,MATCH($O1044,Règles!$A$5:$A$17,0)),""),IF(OR($P1044="ne compte pas",$P1044="absence"),0,""))),"")</f>
        <v/>
      </c>
      <c r="T1044" s="26" t="n">
        <f aca="false">IF(AND(ISNUMBER($A1044),$B1044&lt;&gt;"",$G1044&lt;&gt;"",$P1044&lt;&gt;"absence"),1,0)</f>
        <v>0</v>
      </c>
      <c r="U1044" s="26" t="n">
        <f aca="false">IF($T1044=1,IF(COUNTIFS($B$2:$B1044,$B1044,$A$2:$A1044,$A1044,$T$2:$T1044,1)=1,1,0),0)</f>
        <v>0</v>
      </c>
      <c r="V1044" s="29" t="str">
        <f aca="false">IF(AND($A1044="",$B1044="",$G1044=""),"",IF(NOT(ISNUMBER($A1044)),"Date manquante ou non reconnue",IF($B1044="","Technicien manquant",IF(COUNTIF(Production!$A$7:$A$21,$B1044)=0,"Technicien absent de la liste (onglet Production)",IF($G1044="","Code BPU manquant (colonne G)",IF($O1044="?","Code BPU inconnu (onglet Prestations)",IF($P1044="?","Catégorie inconnue (onglet Règles)",IF(AND($E1044&lt;&gt;"",NOT(ISNUMBER($E1044))),"Quantité non reconnue",IF(AND($P1044="au prix",NOT(ISNUMBER($Q1044))),"Prix sur devis à saisir (colonne I)",IF($S1044="","Règle à compléter (onglet Règles)",""))))))))))</f>
        <v/>
      </c>
    </row>
    <row r="1045" customFormat="false" ht="15" hidden="false" customHeight="false" outlineLevel="0" collapsed="false">
      <c r="A1045" s="23"/>
      <c r="I1045" s="24"/>
      <c r="J1045" s="24"/>
      <c r="N1045" s="25"/>
      <c r="O1045" s="26" t="str">
        <f aca="false">IF($G1045="","",IFERROR(INDEX(Prestations!$F$5:$F$256,MATCH($G1045,Prestations!$B$5:$B$256,0)),"?"))</f>
        <v/>
      </c>
      <c r="P1045" s="26" t="str">
        <f aca="false">IF($O1045="","",IF($O1045="?","?",IFERROR(INDEX(Règles!$C$5:$C$17,MATCH($O1045,Règles!$A$5:$A$17,0)),"?")))</f>
        <v/>
      </c>
      <c r="Q1045" s="27" t="str">
        <f aca="false">IF($G1045="","",IF(ISNUMBER($I1045),$I1045,IFERROR(IF(ISNUMBER(INDEX(Prestations!$E$5:$E$256,MATCH($G1045,Prestations!$B$5:$B$256,0))),INDEX(Prestations!$E$5:$E$256,MATCH($G1045,Prestations!$B$5:$B$256,0)),""),"")))</f>
        <v/>
      </c>
      <c r="R1045" s="27" t="str">
        <f aca="false">IFERROR(IF(ISNUMBER($Q1045),$Q1045*IF($E1045="",1,$E1045),""),"")</f>
        <v/>
      </c>
      <c r="S1045" s="28" t="str">
        <f aca="false">IFERROR(IF($P1045="au nombre",IF(N(INDEX(Règles!$D$5:$D$17,MATCH($O1045,Règles!$A$5:$A$17,0)))&gt;0,IF($E1045="",1,$E1045)/INDEX(Règles!$D$5:$D$17,MATCH($O1045,Règles!$A$5:$A$17,0)),""),IF($P1045="au prix",IF(AND(ISNUMBER($R1045),N(INDEX(Règles!$E$5:$E$17,MATCH($O1045,Règles!$A$5:$A$17,0)))&gt;0),$R1045/INDEX(Règles!$E$5:$E$17,MATCH($O1045,Règles!$A$5:$A$17,0)),""),IF(OR($P1045="ne compte pas",$P1045="absence"),0,""))),"")</f>
        <v/>
      </c>
      <c r="T1045" s="26" t="n">
        <f aca="false">IF(AND(ISNUMBER($A1045),$B1045&lt;&gt;"",$G1045&lt;&gt;"",$P1045&lt;&gt;"absence"),1,0)</f>
        <v>0</v>
      </c>
      <c r="U1045" s="26" t="n">
        <f aca="false">IF($T1045=1,IF(COUNTIFS($B$2:$B1045,$B1045,$A$2:$A1045,$A1045,$T$2:$T1045,1)=1,1,0),0)</f>
        <v>0</v>
      </c>
      <c r="V1045" s="29" t="str">
        <f aca="false">IF(AND($A1045="",$B1045="",$G1045=""),"",IF(NOT(ISNUMBER($A1045)),"Date manquante ou non reconnue",IF($B1045="","Technicien manquant",IF(COUNTIF(Production!$A$7:$A$21,$B1045)=0,"Technicien absent de la liste (onglet Production)",IF($G1045="","Code BPU manquant (colonne G)",IF($O1045="?","Code BPU inconnu (onglet Prestations)",IF($P1045="?","Catégorie inconnue (onglet Règles)",IF(AND($E1045&lt;&gt;"",NOT(ISNUMBER($E1045))),"Quantité non reconnue",IF(AND($P1045="au prix",NOT(ISNUMBER($Q1045))),"Prix sur devis à saisir (colonne I)",IF($S1045="","Règle à compléter (onglet Règles)",""))))))))))</f>
        <v/>
      </c>
    </row>
    <row r="1046" customFormat="false" ht="15" hidden="false" customHeight="false" outlineLevel="0" collapsed="false">
      <c r="A1046" s="23"/>
      <c r="I1046" s="24"/>
      <c r="J1046" s="24"/>
      <c r="N1046" s="25"/>
      <c r="O1046" s="26" t="str">
        <f aca="false">IF($G1046="","",IFERROR(INDEX(Prestations!$F$5:$F$256,MATCH($G1046,Prestations!$B$5:$B$256,0)),"?"))</f>
        <v/>
      </c>
      <c r="P1046" s="26" t="str">
        <f aca="false">IF($O1046="","",IF($O1046="?","?",IFERROR(INDEX(Règles!$C$5:$C$17,MATCH($O1046,Règles!$A$5:$A$17,0)),"?")))</f>
        <v/>
      </c>
      <c r="Q1046" s="27" t="str">
        <f aca="false">IF($G1046="","",IF(ISNUMBER($I1046),$I1046,IFERROR(IF(ISNUMBER(INDEX(Prestations!$E$5:$E$256,MATCH($G1046,Prestations!$B$5:$B$256,0))),INDEX(Prestations!$E$5:$E$256,MATCH($G1046,Prestations!$B$5:$B$256,0)),""),"")))</f>
        <v/>
      </c>
      <c r="R1046" s="27" t="str">
        <f aca="false">IFERROR(IF(ISNUMBER($Q1046),$Q1046*IF($E1046="",1,$E1046),""),"")</f>
        <v/>
      </c>
      <c r="S1046" s="28" t="str">
        <f aca="false">IFERROR(IF($P1046="au nombre",IF(N(INDEX(Règles!$D$5:$D$17,MATCH($O1046,Règles!$A$5:$A$17,0)))&gt;0,IF($E1046="",1,$E1046)/INDEX(Règles!$D$5:$D$17,MATCH($O1046,Règles!$A$5:$A$17,0)),""),IF($P1046="au prix",IF(AND(ISNUMBER($R1046),N(INDEX(Règles!$E$5:$E$17,MATCH($O1046,Règles!$A$5:$A$17,0)))&gt;0),$R1046/INDEX(Règles!$E$5:$E$17,MATCH($O1046,Règles!$A$5:$A$17,0)),""),IF(OR($P1046="ne compte pas",$P1046="absence"),0,""))),"")</f>
        <v/>
      </c>
      <c r="T1046" s="26" t="n">
        <f aca="false">IF(AND(ISNUMBER($A1046),$B1046&lt;&gt;"",$G1046&lt;&gt;"",$P1046&lt;&gt;"absence"),1,0)</f>
        <v>0</v>
      </c>
      <c r="U1046" s="26" t="n">
        <f aca="false">IF($T1046=1,IF(COUNTIFS($B$2:$B1046,$B1046,$A$2:$A1046,$A1046,$T$2:$T1046,1)=1,1,0),0)</f>
        <v>0</v>
      </c>
      <c r="V1046" s="29" t="str">
        <f aca="false">IF(AND($A1046="",$B1046="",$G1046=""),"",IF(NOT(ISNUMBER($A1046)),"Date manquante ou non reconnue",IF($B1046="","Technicien manquant",IF(COUNTIF(Production!$A$7:$A$21,$B1046)=0,"Technicien absent de la liste (onglet Production)",IF($G1046="","Code BPU manquant (colonne G)",IF($O1046="?","Code BPU inconnu (onglet Prestations)",IF($P1046="?","Catégorie inconnue (onglet Règles)",IF(AND($E1046&lt;&gt;"",NOT(ISNUMBER($E1046))),"Quantité non reconnue",IF(AND($P1046="au prix",NOT(ISNUMBER($Q1046))),"Prix sur devis à saisir (colonne I)",IF($S1046="","Règle à compléter (onglet Règles)",""))))))))))</f>
        <v/>
      </c>
    </row>
    <row r="1047" customFormat="false" ht="15" hidden="false" customHeight="false" outlineLevel="0" collapsed="false">
      <c r="A1047" s="23"/>
      <c r="I1047" s="24"/>
      <c r="J1047" s="24"/>
      <c r="N1047" s="25"/>
      <c r="O1047" s="26" t="str">
        <f aca="false">IF($G1047="","",IFERROR(INDEX(Prestations!$F$5:$F$256,MATCH($G1047,Prestations!$B$5:$B$256,0)),"?"))</f>
        <v/>
      </c>
      <c r="P1047" s="26" t="str">
        <f aca="false">IF($O1047="","",IF($O1047="?","?",IFERROR(INDEX(Règles!$C$5:$C$17,MATCH($O1047,Règles!$A$5:$A$17,0)),"?")))</f>
        <v/>
      </c>
      <c r="Q1047" s="27" t="str">
        <f aca="false">IF($G1047="","",IF(ISNUMBER($I1047),$I1047,IFERROR(IF(ISNUMBER(INDEX(Prestations!$E$5:$E$256,MATCH($G1047,Prestations!$B$5:$B$256,0))),INDEX(Prestations!$E$5:$E$256,MATCH($G1047,Prestations!$B$5:$B$256,0)),""),"")))</f>
        <v/>
      </c>
      <c r="R1047" s="27" t="str">
        <f aca="false">IFERROR(IF(ISNUMBER($Q1047),$Q1047*IF($E1047="",1,$E1047),""),"")</f>
        <v/>
      </c>
      <c r="S1047" s="28" t="str">
        <f aca="false">IFERROR(IF($P1047="au nombre",IF(N(INDEX(Règles!$D$5:$D$17,MATCH($O1047,Règles!$A$5:$A$17,0)))&gt;0,IF($E1047="",1,$E1047)/INDEX(Règles!$D$5:$D$17,MATCH($O1047,Règles!$A$5:$A$17,0)),""),IF($P1047="au prix",IF(AND(ISNUMBER($R1047),N(INDEX(Règles!$E$5:$E$17,MATCH($O1047,Règles!$A$5:$A$17,0)))&gt;0),$R1047/INDEX(Règles!$E$5:$E$17,MATCH($O1047,Règles!$A$5:$A$17,0)),""),IF(OR($P1047="ne compte pas",$P1047="absence"),0,""))),"")</f>
        <v/>
      </c>
      <c r="T1047" s="26" t="n">
        <f aca="false">IF(AND(ISNUMBER($A1047),$B1047&lt;&gt;"",$G1047&lt;&gt;"",$P1047&lt;&gt;"absence"),1,0)</f>
        <v>0</v>
      </c>
      <c r="U1047" s="26" t="n">
        <f aca="false">IF($T1047=1,IF(COUNTIFS($B$2:$B1047,$B1047,$A$2:$A1047,$A1047,$T$2:$T1047,1)=1,1,0),0)</f>
        <v>0</v>
      </c>
      <c r="V1047" s="29" t="str">
        <f aca="false">IF(AND($A1047="",$B1047="",$G1047=""),"",IF(NOT(ISNUMBER($A1047)),"Date manquante ou non reconnue",IF($B1047="","Technicien manquant",IF(COUNTIF(Production!$A$7:$A$21,$B1047)=0,"Technicien absent de la liste (onglet Production)",IF($G1047="","Code BPU manquant (colonne G)",IF($O1047="?","Code BPU inconnu (onglet Prestations)",IF($P1047="?","Catégorie inconnue (onglet Règles)",IF(AND($E1047&lt;&gt;"",NOT(ISNUMBER($E1047))),"Quantité non reconnue",IF(AND($P1047="au prix",NOT(ISNUMBER($Q1047))),"Prix sur devis à saisir (colonne I)",IF($S1047="","Règle à compléter (onglet Règles)",""))))))))))</f>
        <v/>
      </c>
    </row>
    <row r="1048" customFormat="false" ht="15" hidden="false" customHeight="false" outlineLevel="0" collapsed="false">
      <c r="A1048" s="23"/>
      <c r="I1048" s="24"/>
      <c r="J1048" s="24"/>
      <c r="N1048" s="25"/>
      <c r="O1048" s="26" t="str">
        <f aca="false">IF($G1048="","",IFERROR(INDEX(Prestations!$F$5:$F$256,MATCH($G1048,Prestations!$B$5:$B$256,0)),"?"))</f>
        <v/>
      </c>
      <c r="P1048" s="26" t="str">
        <f aca="false">IF($O1048="","",IF($O1048="?","?",IFERROR(INDEX(Règles!$C$5:$C$17,MATCH($O1048,Règles!$A$5:$A$17,0)),"?")))</f>
        <v/>
      </c>
      <c r="Q1048" s="27" t="str">
        <f aca="false">IF($G1048="","",IF(ISNUMBER($I1048),$I1048,IFERROR(IF(ISNUMBER(INDEX(Prestations!$E$5:$E$256,MATCH($G1048,Prestations!$B$5:$B$256,0))),INDEX(Prestations!$E$5:$E$256,MATCH($G1048,Prestations!$B$5:$B$256,0)),""),"")))</f>
        <v/>
      </c>
      <c r="R1048" s="27" t="str">
        <f aca="false">IFERROR(IF(ISNUMBER($Q1048),$Q1048*IF($E1048="",1,$E1048),""),"")</f>
        <v/>
      </c>
      <c r="S1048" s="28" t="str">
        <f aca="false">IFERROR(IF($P1048="au nombre",IF(N(INDEX(Règles!$D$5:$D$17,MATCH($O1048,Règles!$A$5:$A$17,0)))&gt;0,IF($E1048="",1,$E1048)/INDEX(Règles!$D$5:$D$17,MATCH($O1048,Règles!$A$5:$A$17,0)),""),IF($P1048="au prix",IF(AND(ISNUMBER($R1048),N(INDEX(Règles!$E$5:$E$17,MATCH($O1048,Règles!$A$5:$A$17,0)))&gt;0),$R1048/INDEX(Règles!$E$5:$E$17,MATCH($O1048,Règles!$A$5:$A$17,0)),""),IF(OR($P1048="ne compte pas",$P1048="absence"),0,""))),"")</f>
        <v/>
      </c>
      <c r="T1048" s="26" t="n">
        <f aca="false">IF(AND(ISNUMBER($A1048),$B1048&lt;&gt;"",$G1048&lt;&gt;"",$P1048&lt;&gt;"absence"),1,0)</f>
        <v>0</v>
      </c>
      <c r="U1048" s="26" t="n">
        <f aca="false">IF($T1048=1,IF(COUNTIFS($B$2:$B1048,$B1048,$A$2:$A1048,$A1048,$T$2:$T1048,1)=1,1,0),0)</f>
        <v>0</v>
      </c>
      <c r="V1048" s="29" t="str">
        <f aca="false">IF(AND($A1048="",$B1048="",$G1048=""),"",IF(NOT(ISNUMBER($A1048)),"Date manquante ou non reconnue",IF($B1048="","Technicien manquant",IF(COUNTIF(Production!$A$7:$A$21,$B1048)=0,"Technicien absent de la liste (onglet Production)",IF($G1048="","Code BPU manquant (colonne G)",IF($O1048="?","Code BPU inconnu (onglet Prestations)",IF($P1048="?","Catégorie inconnue (onglet Règles)",IF(AND($E1048&lt;&gt;"",NOT(ISNUMBER($E1048))),"Quantité non reconnue",IF(AND($P1048="au prix",NOT(ISNUMBER($Q1048))),"Prix sur devis à saisir (colonne I)",IF($S1048="","Règle à compléter (onglet Règles)",""))))))))))</f>
        <v/>
      </c>
    </row>
    <row r="1049" customFormat="false" ht="15" hidden="false" customHeight="false" outlineLevel="0" collapsed="false">
      <c r="A1049" s="23"/>
      <c r="I1049" s="24"/>
      <c r="J1049" s="24"/>
      <c r="N1049" s="25"/>
      <c r="O1049" s="26" t="str">
        <f aca="false">IF($G1049="","",IFERROR(INDEX(Prestations!$F$5:$F$256,MATCH($G1049,Prestations!$B$5:$B$256,0)),"?"))</f>
        <v/>
      </c>
      <c r="P1049" s="26" t="str">
        <f aca="false">IF($O1049="","",IF($O1049="?","?",IFERROR(INDEX(Règles!$C$5:$C$17,MATCH($O1049,Règles!$A$5:$A$17,0)),"?")))</f>
        <v/>
      </c>
      <c r="Q1049" s="27" t="str">
        <f aca="false">IF($G1049="","",IF(ISNUMBER($I1049),$I1049,IFERROR(IF(ISNUMBER(INDEX(Prestations!$E$5:$E$256,MATCH($G1049,Prestations!$B$5:$B$256,0))),INDEX(Prestations!$E$5:$E$256,MATCH($G1049,Prestations!$B$5:$B$256,0)),""),"")))</f>
        <v/>
      </c>
      <c r="R1049" s="27" t="str">
        <f aca="false">IFERROR(IF(ISNUMBER($Q1049),$Q1049*IF($E1049="",1,$E1049),""),"")</f>
        <v/>
      </c>
      <c r="S1049" s="28" t="str">
        <f aca="false">IFERROR(IF($P1049="au nombre",IF(N(INDEX(Règles!$D$5:$D$17,MATCH($O1049,Règles!$A$5:$A$17,0)))&gt;0,IF($E1049="",1,$E1049)/INDEX(Règles!$D$5:$D$17,MATCH($O1049,Règles!$A$5:$A$17,0)),""),IF($P1049="au prix",IF(AND(ISNUMBER($R1049),N(INDEX(Règles!$E$5:$E$17,MATCH($O1049,Règles!$A$5:$A$17,0)))&gt;0),$R1049/INDEX(Règles!$E$5:$E$17,MATCH($O1049,Règles!$A$5:$A$17,0)),""),IF(OR($P1049="ne compte pas",$P1049="absence"),0,""))),"")</f>
        <v/>
      </c>
      <c r="T1049" s="26" t="n">
        <f aca="false">IF(AND(ISNUMBER($A1049),$B1049&lt;&gt;"",$G1049&lt;&gt;"",$P1049&lt;&gt;"absence"),1,0)</f>
        <v>0</v>
      </c>
      <c r="U1049" s="26" t="n">
        <f aca="false">IF($T1049=1,IF(COUNTIFS($B$2:$B1049,$B1049,$A$2:$A1049,$A1049,$T$2:$T1049,1)=1,1,0),0)</f>
        <v>0</v>
      </c>
      <c r="V1049" s="29" t="str">
        <f aca="false">IF(AND($A1049="",$B1049="",$G1049=""),"",IF(NOT(ISNUMBER($A1049)),"Date manquante ou non reconnue",IF($B1049="","Technicien manquant",IF(COUNTIF(Production!$A$7:$A$21,$B1049)=0,"Technicien absent de la liste (onglet Production)",IF($G1049="","Code BPU manquant (colonne G)",IF($O1049="?","Code BPU inconnu (onglet Prestations)",IF($P1049="?","Catégorie inconnue (onglet Règles)",IF(AND($E1049&lt;&gt;"",NOT(ISNUMBER($E1049))),"Quantité non reconnue",IF(AND($P1049="au prix",NOT(ISNUMBER($Q1049))),"Prix sur devis à saisir (colonne I)",IF($S1049="","Règle à compléter (onglet Règles)",""))))))))))</f>
        <v/>
      </c>
    </row>
    <row r="1050" customFormat="false" ht="15" hidden="false" customHeight="false" outlineLevel="0" collapsed="false">
      <c r="A1050" s="23"/>
      <c r="I1050" s="24"/>
      <c r="J1050" s="24"/>
      <c r="N1050" s="25"/>
      <c r="O1050" s="26" t="str">
        <f aca="false">IF($G1050="","",IFERROR(INDEX(Prestations!$F$5:$F$256,MATCH($G1050,Prestations!$B$5:$B$256,0)),"?"))</f>
        <v/>
      </c>
      <c r="P1050" s="26" t="str">
        <f aca="false">IF($O1050="","",IF($O1050="?","?",IFERROR(INDEX(Règles!$C$5:$C$17,MATCH($O1050,Règles!$A$5:$A$17,0)),"?")))</f>
        <v/>
      </c>
      <c r="Q1050" s="27" t="str">
        <f aca="false">IF($G1050="","",IF(ISNUMBER($I1050),$I1050,IFERROR(IF(ISNUMBER(INDEX(Prestations!$E$5:$E$256,MATCH($G1050,Prestations!$B$5:$B$256,0))),INDEX(Prestations!$E$5:$E$256,MATCH($G1050,Prestations!$B$5:$B$256,0)),""),"")))</f>
        <v/>
      </c>
      <c r="R1050" s="27" t="str">
        <f aca="false">IFERROR(IF(ISNUMBER($Q1050),$Q1050*IF($E1050="",1,$E1050),""),"")</f>
        <v/>
      </c>
      <c r="S1050" s="28" t="str">
        <f aca="false">IFERROR(IF($P1050="au nombre",IF(N(INDEX(Règles!$D$5:$D$17,MATCH($O1050,Règles!$A$5:$A$17,0)))&gt;0,IF($E1050="",1,$E1050)/INDEX(Règles!$D$5:$D$17,MATCH($O1050,Règles!$A$5:$A$17,0)),""),IF($P1050="au prix",IF(AND(ISNUMBER($R1050),N(INDEX(Règles!$E$5:$E$17,MATCH($O1050,Règles!$A$5:$A$17,0)))&gt;0),$R1050/INDEX(Règles!$E$5:$E$17,MATCH($O1050,Règles!$A$5:$A$17,0)),""),IF(OR($P1050="ne compte pas",$P1050="absence"),0,""))),"")</f>
        <v/>
      </c>
      <c r="T1050" s="26" t="n">
        <f aca="false">IF(AND(ISNUMBER($A1050),$B1050&lt;&gt;"",$G1050&lt;&gt;"",$P1050&lt;&gt;"absence"),1,0)</f>
        <v>0</v>
      </c>
      <c r="U1050" s="26" t="n">
        <f aca="false">IF($T1050=1,IF(COUNTIFS($B$2:$B1050,$B1050,$A$2:$A1050,$A1050,$T$2:$T1050,1)=1,1,0),0)</f>
        <v>0</v>
      </c>
      <c r="V1050" s="29" t="str">
        <f aca="false">IF(AND($A1050="",$B1050="",$G1050=""),"",IF(NOT(ISNUMBER($A1050)),"Date manquante ou non reconnue",IF($B1050="","Technicien manquant",IF(COUNTIF(Production!$A$7:$A$21,$B1050)=0,"Technicien absent de la liste (onglet Production)",IF($G1050="","Code BPU manquant (colonne G)",IF($O1050="?","Code BPU inconnu (onglet Prestations)",IF($P1050="?","Catégorie inconnue (onglet Règles)",IF(AND($E1050&lt;&gt;"",NOT(ISNUMBER($E1050))),"Quantité non reconnue",IF(AND($P1050="au prix",NOT(ISNUMBER($Q1050))),"Prix sur devis à saisir (colonne I)",IF($S1050="","Règle à compléter (onglet Règles)",""))))))))))</f>
        <v/>
      </c>
    </row>
    <row r="1051" customFormat="false" ht="15" hidden="false" customHeight="false" outlineLevel="0" collapsed="false">
      <c r="A1051" s="23"/>
      <c r="I1051" s="24"/>
      <c r="J1051" s="24"/>
      <c r="N1051" s="25"/>
      <c r="O1051" s="26" t="str">
        <f aca="false">IF($G1051="","",IFERROR(INDEX(Prestations!$F$5:$F$256,MATCH($G1051,Prestations!$B$5:$B$256,0)),"?"))</f>
        <v/>
      </c>
      <c r="P1051" s="26" t="str">
        <f aca="false">IF($O1051="","",IF($O1051="?","?",IFERROR(INDEX(Règles!$C$5:$C$17,MATCH($O1051,Règles!$A$5:$A$17,0)),"?")))</f>
        <v/>
      </c>
      <c r="Q1051" s="27" t="str">
        <f aca="false">IF($G1051="","",IF(ISNUMBER($I1051),$I1051,IFERROR(IF(ISNUMBER(INDEX(Prestations!$E$5:$E$256,MATCH($G1051,Prestations!$B$5:$B$256,0))),INDEX(Prestations!$E$5:$E$256,MATCH($G1051,Prestations!$B$5:$B$256,0)),""),"")))</f>
        <v/>
      </c>
      <c r="R1051" s="27" t="str">
        <f aca="false">IFERROR(IF(ISNUMBER($Q1051),$Q1051*IF($E1051="",1,$E1051),""),"")</f>
        <v/>
      </c>
      <c r="S1051" s="28" t="str">
        <f aca="false">IFERROR(IF($P1051="au nombre",IF(N(INDEX(Règles!$D$5:$D$17,MATCH($O1051,Règles!$A$5:$A$17,0)))&gt;0,IF($E1051="",1,$E1051)/INDEX(Règles!$D$5:$D$17,MATCH($O1051,Règles!$A$5:$A$17,0)),""),IF($P1051="au prix",IF(AND(ISNUMBER($R1051),N(INDEX(Règles!$E$5:$E$17,MATCH($O1051,Règles!$A$5:$A$17,0)))&gt;0),$R1051/INDEX(Règles!$E$5:$E$17,MATCH($O1051,Règles!$A$5:$A$17,0)),""),IF(OR($P1051="ne compte pas",$P1051="absence"),0,""))),"")</f>
        <v/>
      </c>
      <c r="T1051" s="26" t="n">
        <f aca="false">IF(AND(ISNUMBER($A1051),$B1051&lt;&gt;"",$G1051&lt;&gt;"",$P1051&lt;&gt;"absence"),1,0)</f>
        <v>0</v>
      </c>
      <c r="U1051" s="26" t="n">
        <f aca="false">IF($T1051=1,IF(COUNTIFS($B$2:$B1051,$B1051,$A$2:$A1051,$A1051,$T$2:$T1051,1)=1,1,0),0)</f>
        <v>0</v>
      </c>
      <c r="V1051" s="29" t="str">
        <f aca="false">IF(AND($A1051="",$B1051="",$G1051=""),"",IF(NOT(ISNUMBER($A1051)),"Date manquante ou non reconnue",IF($B1051="","Technicien manquant",IF(COUNTIF(Production!$A$7:$A$21,$B1051)=0,"Technicien absent de la liste (onglet Production)",IF($G1051="","Code BPU manquant (colonne G)",IF($O1051="?","Code BPU inconnu (onglet Prestations)",IF($P1051="?","Catégorie inconnue (onglet Règles)",IF(AND($E1051&lt;&gt;"",NOT(ISNUMBER($E1051))),"Quantité non reconnue",IF(AND($P1051="au prix",NOT(ISNUMBER($Q1051))),"Prix sur devis à saisir (colonne I)",IF($S1051="","Règle à compléter (onglet Règles)",""))))))))))</f>
        <v/>
      </c>
    </row>
    <row r="1052" customFormat="false" ht="15" hidden="false" customHeight="false" outlineLevel="0" collapsed="false">
      <c r="A1052" s="23"/>
      <c r="I1052" s="24"/>
      <c r="J1052" s="24"/>
      <c r="N1052" s="25"/>
      <c r="O1052" s="26" t="str">
        <f aca="false">IF($G1052="","",IFERROR(INDEX(Prestations!$F$5:$F$256,MATCH($G1052,Prestations!$B$5:$B$256,0)),"?"))</f>
        <v/>
      </c>
      <c r="P1052" s="26" t="str">
        <f aca="false">IF($O1052="","",IF($O1052="?","?",IFERROR(INDEX(Règles!$C$5:$C$17,MATCH($O1052,Règles!$A$5:$A$17,0)),"?")))</f>
        <v/>
      </c>
      <c r="Q1052" s="27" t="str">
        <f aca="false">IF($G1052="","",IF(ISNUMBER($I1052),$I1052,IFERROR(IF(ISNUMBER(INDEX(Prestations!$E$5:$E$256,MATCH($G1052,Prestations!$B$5:$B$256,0))),INDEX(Prestations!$E$5:$E$256,MATCH($G1052,Prestations!$B$5:$B$256,0)),""),"")))</f>
        <v/>
      </c>
      <c r="R1052" s="27" t="str">
        <f aca="false">IFERROR(IF(ISNUMBER($Q1052),$Q1052*IF($E1052="",1,$E1052),""),"")</f>
        <v/>
      </c>
      <c r="S1052" s="28" t="str">
        <f aca="false">IFERROR(IF($P1052="au nombre",IF(N(INDEX(Règles!$D$5:$D$17,MATCH($O1052,Règles!$A$5:$A$17,0)))&gt;0,IF($E1052="",1,$E1052)/INDEX(Règles!$D$5:$D$17,MATCH($O1052,Règles!$A$5:$A$17,0)),""),IF($P1052="au prix",IF(AND(ISNUMBER($R1052),N(INDEX(Règles!$E$5:$E$17,MATCH($O1052,Règles!$A$5:$A$17,0)))&gt;0),$R1052/INDEX(Règles!$E$5:$E$17,MATCH($O1052,Règles!$A$5:$A$17,0)),""),IF(OR($P1052="ne compte pas",$P1052="absence"),0,""))),"")</f>
        <v/>
      </c>
      <c r="T1052" s="26" t="n">
        <f aca="false">IF(AND(ISNUMBER($A1052),$B1052&lt;&gt;"",$G1052&lt;&gt;"",$P1052&lt;&gt;"absence"),1,0)</f>
        <v>0</v>
      </c>
      <c r="U1052" s="26" t="n">
        <f aca="false">IF($T1052=1,IF(COUNTIFS($B$2:$B1052,$B1052,$A$2:$A1052,$A1052,$T$2:$T1052,1)=1,1,0),0)</f>
        <v>0</v>
      </c>
      <c r="V1052" s="29" t="str">
        <f aca="false">IF(AND($A1052="",$B1052="",$G1052=""),"",IF(NOT(ISNUMBER($A1052)),"Date manquante ou non reconnue",IF($B1052="","Technicien manquant",IF(COUNTIF(Production!$A$7:$A$21,$B1052)=0,"Technicien absent de la liste (onglet Production)",IF($G1052="","Code BPU manquant (colonne G)",IF($O1052="?","Code BPU inconnu (onglet Prestations)",IF($P1052="?","Catégorie inconnue (onglet Règles)",IF(AND($E1052&lt;&gt;"",NOT(ISNUMBER($E1052))),"Quantité non reconnue",IF(AND($P1052="au prix",NOT(ISNUMBER($Q1052))),"Prix sur devis à saisir (colonne I)",IF($S1052="","Règle à compléter (onglet Règles)",""))))))))))</f>
        <v/>
      </c>
    </row>
    <row r="1053" customFormat="false" ht="15" hidden="false" customHeight="false" outlineLevel="0" collapsed="false">
      <c r="A1053" s="23"/>
      <c r="I1053" s="24"/>
      <c r="J1053" s="24"/>
      <c r="N1053" s="25"/>
      <c r="O1053" s="26" t="str">
        <f aca="false">IF($G1053="","",IFERROR(INDEX(Prestations!$F$5:$F$256,MATCH($G1053,Prestations!$B$5:$B$256,0)),"?"))</f>
        <v/>
      </c>
      <c r="P1053" s="26" t="str">
        <f aca="false">IF($O1053="","",IF($O1053="?","?",IFERROR(INDEX(Règles!$C$5:$C$17,MATCH($O1053,Règles!$A$5:$A$17,0)),"?")))</f>
        <v/>
      </c>
      <c r="Q1053" s="27" t="str">
        <f aca="false">IF($G1053="","",IF(ISNUMBER($I1053),$I1053,IFERROR(IF(ISNUMBER(INDEX(Prestations!$E$5:$E$256,MATCH($G1053,Prestations!$B$5:$B$256,0))),INDEX(Prestations!$E$5:$E$256,MATCH($G1053,Prestations!$B$5:$B$256,0)),""),"")))</f>
        <v/>
      </c>
      <c r="R1053" s="27" t="str">
        <f aca="false">IFERROR(IF(ISNUMBER($Q1053),$Q1053*IF($E1053="",1,$E1053),""),"")</f>
        <v/>
      </c>
      <c r="S1053" s="28" t="str">
        <f aca="false">IFERROR(IF($P1053="au nombre",IF(N(INDEX(Règles!$D$5:$D$17,MATCH($O1053,Règles!$A$5:$A$17,0)))&gt;0,IF($E1053="",1,$E1053)/INDEX(Règles!$D$5:$D$17,MATCH($O1053,Règles!$A$5:$A$17,0)),""),IF($P1053="au prix",IF(AND(ISNUMBER($R1053),N(INDEX(Règles!$E$5:$E$17,MATCH($O1053,Règles!$A$5:$A$17,0)))&gt;0),$R1053/INDEX(Règles!$E$5:$E$17,MATCH($O1053,Règles!$A$5:$A$17,0)),""),IF(OR($P1053="ne compte pas",$P1053="absence"),0,""))),"")</f>
        <v/>
      </c>
      <c r="T1053" s="26" t="n">
        <f aca="false">IF(AND(ISNUMBER($A1053),$B1053&lt;&gt;"",$G1053&lt;&gt;"",$P1053&lt;&gt;"absence"),1,0)</f>
        <v>0</v>
      </c>
      <c r="U1053" s="26" t="n">
        <f aca="false">IF($T1053=1,IF(COUNTIFS($B$2:$B1053,$B1053,$A$2:$A1053,$A1053,$T$2:$T1053,1)=1,1,0),0)</f>
        <v>0</v>
      </c>
      <c r="V1053" s="29" t="str">
        <f aca="false">IF(AND($A1053="",$B1053="",$G1053=""),"",IF(NOT(ISNUMBER($A1053)),"Date manquante ou non reconnue",IF($B1053="","Technicien manquant",IF(COUNTIF(Production!$A$7:$A$21,$B1053)=0,"Technicien absent de la liste (onglet Production)",IF($G1053="","Code BPU manquant (colonne G)",IF($O1053="?","Code BPU inconnu (onglet Prestations)",IF($P1053="?","Catégorie inconnue (onglet Règles)",IF(AND($E1053&lt;&gt;"",NOT(ISNUMBER($E1053))),"Quantité non reconnue",IF(AND($P1053="au prix",NOT(ISNUMBER($Q1053))),"Prix sur devis à saisir (colonne I)",IF($S1053="","Règle à compléter (onglet Règles)",""))))))))))</f>
        <v/>
      </c>
    </row>
    <row r="1054" customFormat="false" ht="15" hidden="false" customHeight="false" outlineLevel="0" collapsed="false">
      <c r="A1054" s="23"/>
      <c r="I1054" s="24"/>
      <c r="J1054" s="24"/>
      <c r="N1054" s="25"/>
      <c r="O1054" s="26" t="str">
        <f aca="false">IF($G1054="","",IFERROR(INDEX(Prestations!$F$5:$F$256,MATCH($G1054,Prestations!$B$5:$B$256,0)),"?"))</f>
        <v/>
      </c>
      <c r="P1054" s="26" t="str">
        <f aca="false">IF($O1054="","",IF($O1054="?","?",IFERROR(INDEX(Règles!$C$5:$C$17,MATCH($O1054,Règles!$A$5:$A$17,0)),"?")))</f>
        <v/>
      </c>
      <c r="Q1054" s="27" t="str">
        <f aca="false">IF($G1054="","",IF(ISNUMBER($I1054),$I1054,IFERROR(IF(ISNUMBER(INDEX(Prestations!$E$5:$E$256,MATCH($G1054,Prestations!$B$5:$B$256,0))),INDEX(Prestations!$E$5:$E$256,MATCH($G1054,Prestations!$B$5:$B$256,0)),""),"")))</f>
        <v/>
      </c>
      <c r="R1054" s="27" t="str">
        <f aca="false">IFERROR(IF(ISNUMBER($Q1054),$Q1054*IF($E1054="",1,$E1054),""),"")</f>
        <v/>
      </c>
      <c r="S1054" s="28" t="str">
        <f aca="false">IFERROR(IF($P1054="au nombre",IF(N(INDEX(Règles!$D$5:$D$17,MATCH($O1054,Règles!$A$5:$A$17,0)))&gt;0,IF($E1054="",1,$E1054)/INDEX(Règles!$D$5:$D$17,MATCH($O1054,Règles!$A$5:$A$17,0)),""),IF($P1054="au prix",IF(AND(ISNUMBER($R1054),N(INDEX(Règles!$E$5:$E$17,MATCH($O1054,Règles!$A$5:$A$17,0)))&gt;0),$R1054/INDEX(Règles!$E$5:$E$17,MATCH($O1054,Règles!$A$5:$A$17,0)),""),IF(OR($P1054="ne compte pas",$P1054="absence"),0,""))),"")</f>
        <v/>
      </c>
      <c r="T1054" s="26" t="n">
        <f aca="false">IF(AND(ISNUMBER($A1054),$B1054&lt;&gt;"",$G1054&lt;&gt;"",$P1054&lt;&gt;"absence"),1,0)</f>
        <v>0</v>
      </c>
      <c r="U1054" s="26" t="n">
        <f aca="false">IF($T1054=1,IF(COUNTIFS($B$2:$B1054,$B1054,$A$2:$A1054,$A1054,$T$2:$T1054,1)=1,1,0),0)</f>
        <v>0</v>
      </c>
      <c r="V1054" s="29" t="str">
        <f aca="false">IF(AND($A1054="",$B1054="",$G1054=""),"",IF(NOT(ISNUMBER($A1054)),"Date manquante ou non reconnue",IF($B1054="","Technicien manquant",IF(COUNTIF(Production!$A$7:$A$21,$B1054)=0,"Technicien absent de la liste (onglet Production)",IF($G1054="","Code BPU manquant (colonne G)",IF($O1054="?","Code BPU inconnu (onglet Prestations)",IF($P1054="?","Catégorie inconnue (onglet Règles)",IF(AND($E1054&lt;&gt;"",NOT(ISNUMBER($E1054))),"Quantité non reconnue",IF(AND($P1054="au prix",NOT(ISNUMBER($Q1054))),"Prix sur devis à saisir (colonne I)",IF($S1054="","Règle à compléter (onglet Règles)",""))))))))))</f>
        <v/>
      </c>
    </row>
    <row r="1055" customFormat="false" ht="15" hidden="false" customHeight="false" outlineLevel="0" collapsed="false">
      <c r="A1055" s="23"/>
      <c r="I1055" s="24"/>
      <c r="J1055" s="24"/>
      <c r="N1055" s="25"/>
      <c r="O1055" s="26" t="str">
        <f aca="false">IF($G1055="","",IFERROR(INDEX(Prestations!$F$5:$F$256,MATCH($G1055,Prestations!$B$5:$B$256,0)),"?"))</f>
        <v/>
      </c>
      <c r="P1055" s="26" t="str">
        <f aca="false">IF($O1055="","",IF($O1055="?","?",IFERROR(INDEX(Règles!$C$5:$C$17,MATCH($O1055,Règles!$A$5:$A$17,0)),"?")))</f>
        <v/>
      </c>
      <c r="Q1055" s="27" t="str">
        <f aca="false">IF($G1055="","",IF(ISNUMBER($I1055),$I1055,IFERROR(IF(ISNUMBER(INDEX(Prestations!$E$5:$E$256,MATCH($G1055,Prestations!$B$5:$B$256,0))),INDEX(Prestations!$E$5:$E$256,MATCH($G1055,Prestations!$B$5:$B$256,0)),""),"")))</f>
        <v/>
      </c>
      <c r="R1055" s="27" t="str">
        <f aca="false">IFERROR(IF(ISNUMBER($Q1055),$Q1055*IF($E1055="",1,$E1055),""),"")</f>
        <v/>
      </c>
      <c r="S1055" s="28" t="str">
        <f aca="false">IFERROR(IF($P1055="au nombre",IF(N(INDEX(Règles!$D$5:$D$17,MATCH($O1055,Règles!$A$5:$A$17,0)))&gt;0,IF($E1055="",1,$E1055)/INDEX(Règles!$D$5:$D$17,MATCH($O1055,Règles!$A$5:$A$17,0)),""),IF($P1055="au prix",IF(AND(ISNUMBER($R1055),N(INDEX(Règles!$E$5:$E$17,MATCH($O1055,Règles!$A$5:$A$17,0)))&gt;0),$R1055/INDEX(Règles!$E$5:$E$17,MATCH($O1055,Règles!$A$5:$A$17,0)),""),IF(OR($P1055="ne compte pas",$P1055="absence"),0,""))),"")</f>
        <v/>
      </c>
      <c r="T1055" s="26" t="n">
        <f aca="false">IF(AND(ISNUMBER($A1055),$B1055&lt;&gt;"",$G1055&lt;&gt;"",$P1055&lt;&gt;"absence"),1,0)</f>
        <v>0</v>
      </c>
      <c r="U1055" s="26" t="n">
        <f aca="false">IF($T1055=1,IF(COUNTIFS($B$2:$B1055,$B1055,$A$2:$A1055,$A1055,$T$2:$T1055,1)=1,1,0),0)</f>
        <v>0</v>
      </c>
      <c r="V1055" s="29" t="str">
        <f aca="false">IF(AND($A1055="",$B1055="",$G1055=""),"",IF(NOT(ISNUMBER($A1055)),"Date manquante ou non reconnue",IF($B1055="","Technicien manquant",IF(COUNTIF(Production!$A$7:$A$21,$B1055)=0,"Technicien absent de la liste (onglet Production)",IF($G1055="","Code BPU manquant (colonne G)",IF($O1055="?","Code BPU inconnu (onglet Prestations)",IF($P1055="?","Catégorie inconnue (onglet Règles)",IF(AND($E1055&lt;&gt;"",NOT(ISNUMBER($E1055))),"Quantité non reconnue",IF(AND($P1055="au prix",NOT(ISNUMBER($Q1055))),"Prix sur devis à saisir (colonne I)",IF($S1055="","Règle à compléter (onglet Règles)",""))))))))))</f>
        <v/>
      </c>
    </row>
    <row r="1056" customFormat="false" ht="15" hidden="false" customHeight="false" outlineLevel="0" collapsed="false">
      <c r="A1056" s="23"/>
      <c r="I1056" s="24"/>
      <c r="J1056" s="24"/>
      <c r="N1056" s="25"/>
      <c r="O1056" s="26" t="str">
        <f aca="false">IF($G1056="","",IFERROR(INDEX(Prestations!$F$5:$F$256,MATCH($G1056,Prestations!$B$5:$B$256,0)),"?"))</f>
        <v/>
      </c>
      <c r="P1056" s="26" t="str">
        <f aca="false">IF($O1056="","",IF($O1056="?","?",IFERROR(INDEX(Règles!$C$5:$C$17,MATCH($O1056,Règles!$A$5:$A$17,0)),"?")))</f>
        <v/>
      </c>
      <c r="Q1056" s="27" t="str">
        <f aca="false">IF($G1056="","",IF(ISNUMBER($I1056),$I1056,IFERROR(IF(ISNUMBER(INDEX(Prestations!$E$5:$E$256,MATCH($G1056,Prestations!$B$5:$B$256,0))),INDEX(Prestations!$E$5:$E$256,MATCH($G1056,Prestations!$B$5:$B$256,0)),""),"")))</f>
        <v/>
      </c>
      <c r="R1056" s="27" t="str">
        <f aca="false">IFERROR(IF(ISNUMBER($Q1056),$Q1056*IF($E1056="",1,$E1056),""),"")</f>
        <v/>
      </c>
      <c r="S1056" s="28" t="str">
        <f aca="false">IFERROR(IF($P1056="au nombre",IF(N(INDEX(Règles!$D$5:$D$17,MATCH($O1056,Règles!$A$5:$A$17,0)))&gt;0,IF($E1056="",1,$E1056)/INDEX(Règles!$D$5:$D$17,MATCH($O1056,Règles!$A$5:$A$17,0)),""),IF($P1056="au prix",IF(AND(ISNUMBER($R1056),N(INDEX(Règles!$E$5:$E$17,MATCH($O1056,Règles!$A$5:$A$17,0)))&gt;0),$R1056/INDEX(Règles!$E$5:$E$17,MATCH($O1056,Règles!$A$5:$A$17,0)),""),IF(OR($P1056="ne compte pas",$P1056="absence"),0,""))),"")</f>
        <v/>
      </c>
      <c r="T1056" s="26" t="n">
        <f aca="false">IF(AND(ISNUMBER($A1056),$B1056&lt;&gt;"",$G1056&lt;&gt;"",$P1056&lt;&gt;"absence"),1,0)</f>
        <v>0</v>
      </c>
      <c r="U1056" s="26" t="n">
        <f aca="false">IF($T1056=1,IF(COUNTIFS($B$2:$B1056,$B1056,$A$2:$A1056,$A1056,$T$2:$T1056,1)=1,1,0),0)</f>
        <v>0</v>
      </c>
      <c r="V1056" s="29" t="str">
        <f aca="false">IF(AND($A1056="",$B1056="",$G1056=""),"",IF(NOT(ISNUMBER($A1056)),"Date manquante ou non reconnue",IF($B1056="","Technicien manquant",IF(COUNTIF(Production!$A$7:$A$21,$B1056)=0,"Technicien absent de la liste (onglet Production)",IF($G1056="","Code BPU manquant (colonne G)",IF($O1056="?","Code BPU inconnu (onglet Prestations)",IF($P1056="?","Catégorie inconnue (onglet Règles)",IF(AND($E1056&lt;&gt;"",NOT(ISNUMBER($E1056))),"Quantité non reconnue",IF(AND($P1056="au prix",NOT(ISNUMBER($Q1056))),"Prix sur devis à saisir (colonne I)",IF($S1056="","Règle à compléter (onglet Règles)",""))))))))))</f>
        <v/>
      </c>
    </row>
    <row r="1057" customFormat="false" ht="15" hidden="false" customHeight="false" outlineLevel="0" collapsed="false">
      <c r="A1057" s="23"/>
      <c r="I1057" s="24"/>
      <c r="J1057" s="24"/>
      <c r="N1057" s="25"/>
      <c r="O1057" s="26" t="str">
        <f aca="false">IF($G1057="","",IFERROR(INDEX(Prestations!$F$5:$F$256,MATCH($G1057,Prestations!$B$5:$B$256,0)),"?"))</f>
        <v/>
      </c>
      <c r="P1057" s="26" t="str">
        <f aca="false">IF($O1057="","",IF($O1057="?","?",IFERROR(INDEX(Règles!$C$5:$C$17,MATCH($O1057,Règles!$A$5:$A$17,0)),"?")))</f>
        <v/>
      </c>
      <c r="Q1057" s="27" t="str">
        <f aca="false">IF($G1057="","",IF(ISNUMBER($I1057),$I1057,IFERROR(IF(ISNUMBER(INDEX(Prestations!$E$5:$E$256,MATCH($G1057,Prestations!$B$5:$B$256,0))),INDEX(Prestations!$E$5:$E$256,MATCH($G1057,Prestations!$B$5:$B$256,0)),""),"")))</f>
        <v/>
      </c>
      <c r="R1057" s="27" t="str">
        <f aca="false">IFERROR(IF(ISNUMBER($Q1057),$Q1057*IF($E1057="",1,$E1057),""),"")</f>
        <v/>
      </c>
      <c r="S1057" s="28" t="str">
        <f aca="false">IFERROR(IF($P1057="au nombre",IF(N(INDEX(Règles!$D$5:$D$17,MATCH($O1057,Règles!$A$5:$A$17,0)))&gt;0,IF($E1057="",1,$E1057)/INDEX(Règles!$D$5:$D$17,MATCH($O1057,Règles!$A$5:$A$17,0)),""),IF($P1057="au prix",IF(AND(ISNUMBER($R1057),N(INDEX(Règles!$E$5:$E$17,MATCH($O1057,Règles!$A$5:$A$17,0)))&gt;0),$R1057/INDEX(Règles!$E$5:$E$17,MATCH($O1057,Règles!$A$5:$A$17,0)),""),IF(OR($P1057="ne compte pas",$P1057="absence"),0,""))),"")</f>
        <v/>
      </c>
      <c r="T1057" s="26" t="n">
        <f aca="false">IF(AND(ISNUMBER($A1057),$B1057&lt;&gt;"",$G1057&lt;&gt;"",$P1057&lt;&gt;"absence"),1,0)</f>
        <v>0</v>
      </c>
      <c r="U1057" s="26" t="n">
        <f aca="false">IF($T1057=1,IF(COUNTIFS($B$2:$B1057,$B1057,$A$2:$A1057,$A1057,$T$2:$T1057,1)=1,1,0),0)</f>
        <v>0</v>
      </c>
      <c r="V1057" s="29" t="str">
        <f aca="false">IF(AND($A1057="",$B1057="",$G1057=""),"",IF(NOT(ISNUMBER($A1057)),"Date manquante ou non reconnue",IF($B1057="","Technicien manquant",IF(COUNTIF(Production!$A$7:$A$21,$B1057)=0,"Technicien absent de la liste (onglet Production)",IF($G1057="","Code BPU manquant (colonne G)",IF($O1057="?","Code BPU inconnu (onglet Prestations)",IF($P1057="?","Catégorie inconnue (onglet Règles)",IF(AND($E1057&lt;&gt;"",NOT(ISNUMBER($E1057))),"Quantité non reconnue",IF(AND($P1057="au prix",NOT(ISNUMBER($Q1057))),"Prix sur devis à saisir (colonne I)",IF($S1057="","Règle à compléter (onglet Règles)",""))))))))))</f>
        <v/>
      </c>
    </row>
    <row r="1058" customFormat="false" ht="15" hidden="false" customHeight="false" outlineLevel="0" collapsed="false">
      <c r="A1058" s="23"/>
      <c r="I1058" s="24"/>
      <c r="J1058" s="24"/>
      <c r="N1058" s="25"/>
      <c r="O1058" s="26" t="str">
        <f aca="false">IF($G1058="","",IFERROR(INDEX(Prestations!$F$5:$F$256,MATCH($G1058,Prestations!$B$5:$B$256,0)),"?"))</f>
        <v/>
      </c>
      <c r="P1058" s="26" t="str">
        <f aca="false">IF($O1058="","",IF($O1058="?","?",IFERROR(INDEX(Règles!$C$5:$C$17,MATCH($O1058,Règles!$A$5:$A$17,0)),"?")))</f>
        <v/>
      </c>
      <c r="Q1058" s="27" t="str">
        <f aca="false">IF($G1058="","",IF(ISNUMBER($I1058),$I1058,IFERROR(IF(ISNUMBER(INDEX(Prestations!$E$5:$E$256,MATCH($G1058,Prestations!$B$5:$B$256,0))),INDEX(Prestations!$E$5:$E$256,MATCH($G1058,Prestations!$B$5:$B$256,0)),""),"")))</f>
        <v/>
      </c>
      <c r="R1058" s="27" t="str">
        <f aca="false">IFERROR(IF(ISNUMBER($Q1058),$Q1058*IF($E1058="",1,$E1058),""),"")</f>
        <v/>
      </c>
      <c r="S1058" s="28" t="str">
        <f aca="false">IFERROR(IF($P1058="au nombre",IF(N(INDEX(Règles!$D$5:$D$17,MATCH($O1058,Règles!$A$5:$A$17,0)))&gt;0,IF($E1058="",1,$E1058)/INDEX(Règles!$D$5:$D$17,MATCH($O1058,Règles!$A$5:$A$17,0)),""),IF($P1058="au prix",IF(AND(ISNUMBER($R1058),N(INDEX(Règles!$E$5:$E$17,MATCH($O1058,Règles!$A$5:$A$17,0)))&gt;0),$R1058/INDEX(Règles!$E$5:$E$17,MATCH($O1058,Règles!$A$5:$A$17,0)),""),IF(OR($P1058="ne compte pas",$P1058="absence"),0,""))),"")</f>
        <v/>
      </c>
      <c r="T1058" s="26" t="n">
        <f aca="false">IF(AND(ISNUMBER($A1058),$B1058&lt;&gt;"",$G1058&lt;&gt;"",$P1058&lt;&gt;"absence"),1,0)</f>
        <v>0</v>
      </c>
      <c r="U1058" s="26" t="n">
        <f aca="false">IF($T1058=1,IF(COUNTIFS($B$2:$B1058,$B1058,$A$2:$A1058,$A1058,$T$2:$T1058,1)=1,1,0),0)</f>
        <v>0</v>
      </c>
      <c r="V1058" s="29" t="str">
        <f aca="false">IF(AND($A1058="",$B1058="",$G1058=""),"",IF(NOT(ISNUMBER($A1058)),"Date manquante ou non reconnue",IF($B1058="","Technicien manquant",IF(COUNTIF(Production!$A$7:$A$21,$B1058)=0,"Technicien absent de la liste (onglet Production)",IF($G1058="","Code BPU manquant (colonne G)",IF($O1058="?","Code BPU inconnu (onglet Prestations)",IF($P1058="?","Catégorie inconnue (onglet Règles)",IF(AND($E1058&lt;&gt;"",NOT(ISNUMBER($E1058))),"Quantité non reconnue",IF(AND($P1058="au prix",NOT(ISNUMBER($Q1058))),"Prix sur devis à saisir (colonne I)",IF($S1058="","Règle à compléter (onglet Règles)",""))))))))))</f>
        <v/>
      </c>
    </row>
    <row r="1059" customFormat="false" ht="15" hidden="false" customHeight="false" outlineLevel="0" collapsed="false">
      <c r="A1059" s="23"/>
      <c r="I1059" s="24"/>
      <c r="J1059" s="24"/>
      <c r="N1059" s="25"/>
      <c r="O1059" s="26" t="str">
        <f aca="false">IF($G1059="","",IFERROR(INDEX(Prestations!$F$5:$F$256,MATCH($G1059,Prestations!$B$5:$B$256,0)),"?"))</f>
        <v/>
      </c>
      <c r="P1059" s="26" t="str">
        <f aca="false">IF($O1059="","",IF($O1059="?","?",IFERROR(INDEX(Règles!$C$5:$C$17,MATCH($O1059,Règles!$A$5:$A$17,0)),"?")))</f>
        <v/>
      </c>
      <c r="Q1059" s="27" t="str">
        <f aca="false">IF($G1059="","",IF(ISNUMBER($I1059),$I1059,IFERROR(IF(ISNUMBER(INDEX(Prestations!$E$5:$E$256,MATCH($G1059,Prestations!$B$5:$B$256,0))),INDEX(Prestations!$E$5:$E$256,MATCH($G1059,Prestations!$B$5:$B$256,0)),""),"")))</f>
        <v/>
      </c>
      <c r="R1059" s="27" t="str">
        <f aca="false">IFERROR(IF(ISNUMBER($Q1059),$Q1059*IF($E1059="",1,$E1059),""),"")</f>
        <v/>
      </c>
      <c r="S1059" s="28" t="str">
        <f aca="false">IFERROR(IF($P1059="au nombre",IF(N(INDEX(Règles!$D$5:$D$17,MATCH($O1059,Règles!$A$5:$A$17,0)))&gt;0,IF($E1059="",1,$E1059)/INDEX(Règles!$D$5:$D$17,MATCH($O1059,Règles!$A$5:$A$17,0)),""),IF($P1059="au prix",IF(AND(ISNUMBER($R1059),N(INDEX(Règles!$E$5:$E$17,MATCH($O1059,Règles!$A$5:$A$17,0)))&gt;0),$R1059/INDEX(Règles!$E$5:$E$17,MATCH($O1059,Règles!$A$5:$A$17,0)),""),IF(OR($P1059="ne compte pas",$P1059="absence"),0,""))),"")</f>
        <v/>
      </c>
      <c r="T1059" s="26" t="n">
        <f aca="false">IF(AND(ISNUMBER($A1059),$B1059&lt;&gt;"",$G1059&lt;&gt;"",$P1059&lt;&gt;"absence"),1,0)</f>
        <v>0</v>
      </c>
      <c r="U1059" s="26" t="n">
        <f aca="false">IF($T1059=1,IF(COUNTIFS($B$2:$B1059,$B1059,$A$2:$A1059,$A1059,$T$2:$T1059,1)=1,1,0),0)</f>
        <v>0</v>
      </c>
      <c r="V1059" s="29" t="str">
        <f aca="false">IF(AND($A1059="",$B1059="",$G1059=""),"",IF(NOT(ISNUMBER($A1059)),"Date manquante ou non reconnue",IF($B1059="","Technicien manquant",IF(COUNTIF(Production!$A$7:$A$21,$B1059)=0,"Technicien absent de la liste (onglet Production)",IF($G1059="","Code BPU manquant (colonne G)",IF($O1059="?","Code BPU inconnu (onglet Prestations)",IF($P1059="?","Catégorie inconnue (onglet Règles)",IF(AND($E1059&lt;&gt;"",NOT(ISNUMBER($E1059))),"Quantité non reconnue",IF(AND($P1059="au prix",NOT(ISNUMBER($Q1059))),"Prix sur devis à saisir (colonne I)",IF($S1059="","Règle à compléter (onglet Règles)",""))))))))))</f>
        <v/>
      </c>
    </row>
    <row r="1060" customFormat="false" ht="15" hidden="false" customHeight="false" outlineLevel="0" collapsed="false">
      <c r="A1060" s="23"/>
      <c r="I1060" s="24"/>
      <c r="J1060" s="24"/>
      <c r="N1060" s="25"/>
      <c r="O1060" s="26" t="str">
        <f aca="false">IF($G1060="","",IFERROR(INDEX(Prestations!$F$5:$F$256,MATCH($G1060,Prestations!$B$5:$B$256,0)),"?"))</f>
        <v/>
      </c>
      <c r="P1060" s="26" t="str">
        <f aca="false">IF($O1060="","",IF($O1060="?","?",IFERROR(INDEX(Règles!$C$5:$C$17,MATCH($O1060,Règles!$A$5:$A$17,0)),"?")))</f>
        <v/>
      </c>
      <c r="Q1060" s="27" t="str">
        <f aca="false">IF($G1060="","",IF(ISNUMBER($I1060),$I1060,IFERROR(IF(ISNUMBER(INDEX(Prestations!$E$5:$E$256,MATCH($G1060,Prestations!$B$5:$B$256,0))),INDEX(Prestations!$E$5:$E$256,MATCH($G1060,Prestations!$B$5:$B$256,0)),""),"")))</f>
        <v/>
      </c>
      <c r="R1060" s="27" t="str">
        <f aca="false">IFERROR(IF(ISNUMBER($Q1060),$Q1060*IF($E1060="",1,$E1060),""),"")</f>
        <v/>
      </c>
      <c r="S1060" s="28" t="str">
        <f aca="false">IFERROR(IF($P1060="au nombre",IF(N(INDEX(Règles!$D$5:$D$17,MATCH($O1060,Règles!$A$5:$A$17,0)))&gt;0,IF($E1060="",1,$E1060)/INDEX(Règles!$D$5:$D$17,MATCH($O1060,Règles!$A$5:$A$17,0)),""),IF($P1060="au prix",IF(AND(ISNUMBER($R1060),N(INDEX(Règles!$E$5:$E$17,MATCH($O1060,Règles!$A$5:$A$17,0)))&gt;0),$R1060/INDEX(Règles!$E$5:$E$17,MATCH($O1060,Règles!$A$5:$A$17,0)),""),IF(OR($P1060="ne compte pas",$P1060="absence"),0,""))),"")</f>
        <v/>
      </c>
      <c r="T1060" s="26" t="n">
        <f aca="false">IF(AND(ISNUMBER($A1060),$B1060&lt;&gt;"",$G1060&lt;&gt;"",$P1060&lt;&gt;"absence"),1,0)</f>
        <v>0</v>
      </c>
      <c r="U1060" s="26" t="n">
        <f aca="false">IF($T1060=1,IF(COUNTIFS($B$2:$B1060,$B1060,$A$2:$A1060,$A1060,$T$2:$T1060,1)=1,1,0),0)</f>
        <v>0</v>
      </c>
      <c r="V1060" s="29" t="str">
        <f aca="false">IF(AND($A1060="",$B1060="",$G1060=""),"",IF(NOT(ISNUMBER($A1060)),"Date manquante ou non reconnue",IF($B1060="","Technicien manquant",IF(COUNTIF(Production!$A$7:$A$21,$B1060)=0,"Technicien absent de la liste (onglet Production)",IF($G1060="","Code BPU manquant (colonne G)",IF($O1060="?","Code BPU inconnu (onglet Prestations)",IF($P1060="?","Catégorie inconnue (onglet Règles)",IF(AND($E1060&lt;&gt;"",NOT(ISNUMBER($E1060))),"Quantité non reconnue",IF(AND($P1060="au prix",NOT(ISNUMBER($Q1060))),"Prix sur devis à saisir (colonne I)",IF($S1060="","Règle à compléter (onglet Règles)",""))))))))))</f>
        <v/>
      </c>
    </row>
    <row r="1061" customFormat="false" ht="15" hidden="false" customHeight="false" outlineLevel="0" collapsed="false">
      <c r="A1061" s="23"/>
      <c r="I1061" s="24"/>
      <c r="J1061" s="24"/>
      <c r="N1061" s="25"/>
      <c r="O1061" s="26" t="str">
        <f aca="false">IF($G1061="","",IFERROR(INDEX(Prestations!$F$5:$F$256,MATCH($G1061,Prestations!$B$5:$B$256,0)),"?"))</f>
        <v/>
      </c>
      <c r="P1061" s="26" t="str">
        <f aca="false">IF($O1061="","",IF($O1061="?","?",IFERROR(INDEX(Règles!$C$5:$C$17,MATCH($O1061,Règles!$A$5:$A$17,0)),"?")))</f>
        <v/>
      </c>
      <c r="Q1061" s="27" t="str">
        <f aca="false">IF($G1061="","",IF(ISNUMBER($I1061),$I1061,IFERROR(IF(ISNUMBER(INDEX(Prestations!$E$5:$E$256,MATCH($G1061,Prestations!$B$5:$B$256,0))),INDEX(Prestations!$E$5:$E$256,MATCH($G1061,Prestations!$B$5:$B$256,0)),""),"")))</f>
        <v/>
      </c>
      <c r="R1061" s="27" t="str">
        <f aca="false">IFERROR(IF(ISNUMBER($Q1061),$Q1061*IF($E1061="",1,$E1061),""),"")</f>
        <v/>
      </c>
      <c r="S1061" s="28" t="str">
        <f aca="false">IFERROR(IF($P1061="au nombre",IF(N(INDEX(Règles!$D$5:$D$17,MATCH($O1061,Règles!$A$5:$A$17,0)))&gt;0,IF($E1061="",1,$E1061)/INDEX(Règles!$D$5:$D$17,MATCH($O1061,Règles!$A$5:$A$17,0)),""),IF($P1061="au prix",IF(AND(ISNUMBER($R1061),N(INDEX(Règles!$E$5:$E$17,MATCH($O1061,Règles!$A$5:$A$17,0)))&gt;0),$R1061/INDEX(Règles!$E$5:$E$17,MATCH($O1061,Règles!$A$5:$A$17,0)),""),IF(OR($P1061="ne compte pas",$P1061="absence"),0,""))),"")</f>
        <v/>
      </c>
      <c r="T1061" s="26" t="n">
        <f aca="false">IF(AND(ISNUMBER($A1061),$B1061&lt;&gt;"",$G1061&lt;&gt;"",$P1061&lt;&gt;"absence"),1,0)</f>
        <v>0</v>
      </c>
      <c r="U1061" s="26" t="n">
        <f aca="false">IF($T1061=1,IF(COUNTIFS($B$2:$B1061,$B1061,$A$2:$A1061,$A1061,$T$2:$T1061,1)=1,1,0),0)</f>
        <v>0</v>
      </c>
      <c r="V1061" s="29" t="str">
        <f aca="false">IF(AND($A1061="",$B1061="",$G1061=""),"",IF(NOT(ISNUMBER($A1061)),"Date manquante ou non reconnue",IF($B1061="","Technicien manquant",IF(COUNTIF(Production!$A$7:$A$21,$B1061)=0,"Technicien absent de la liste (onglet Production)",IF($G1061="","Code BPU manquant (colonne G)",IF($O1061="?","Code BPU inconnu (onglet Prestations)",IF($P1061="?","Catégorie inconnue (onglet Règles)",IF(AND($E1061&lt;&gt;"",NOT(ISNUMBER($E1061))),"Quantité non reconnue",IF(AND($P1061="au prix",NOT(ISNUMBER($Q1061))),"Prix sur devis à saisir (colonne I)",IF($S1061="","Règle à compléter (onglet Règles)",""))))))))))</f>
        <v/>
      </c>
    </row>
    <row r="1062" customFormat="false" ht="15" hidden="false" customHeight="false" outlineLevel="0" collapsed="false">
      <c r="A1062" s="23"/>
      <c r="I1062" s="24"/>
      <c r="J1062" s="24"/>
      <c r="N1062" s="25"/>
      <c r="O1062" s="26" t="str">
        <f aca="false">IF($G1062="","",IFERROR(INDEX(Prestations!$F$5:$F$256,MATCH($G1062,Prestations!$B$5:$B$256,0)),"?"))</f>
        <v/>
      </c>
      <c r="P1062" s="26" t="str">
        <f aca="false">IF($O1062="","",IF($O1062="?","?",IFERROR(INDEX(Règles!$C$5:$C$17,MATCH($O1062,Règles!$A$5:$A$17,0)),"?")))</f>
        <v/>
      </c>
      <c r="Q1062" s="27" t="str">
        <f aca="false">IF($G1062="","",IF(ISNUMBER($I1062),$I1062,IFERROR(IF(ISNUMBER(INDEX(Prestations!$E$5:$E$256,MATCH($G1062,Prestations!$B$5:$B$256,0))),INDEX(Prestations!$E$5:$E$256,MATCH($G1062,Prestations!$B$5:$B$256,0)),""),"")))</f>
        <v/>
      </c>
      <c r="R1062" s="27" t="str">
        <f aca="false">IFERROR(IF(ISNUMBER($Q1062),$Q1062*IF($E1062="",1,$E1062),""),"")</f>
        <v/>
      </c>
      <c r="S1062" s="28" t="str">
        <f aca="false">IFERROR(IF($P1062="au nombre",IF(N(INDEX(Règles!$D$5:$D$17,MATCH($O1062,Règles!$A$5:$A$17,0)))&gt;0,IF($E1062="",1,$E1062)/INDEX(Règles!$D$5:$D$17,MATCH($O1062,Règles!$A$5:$A$17,0)),""),IF($P1062="au prix",IF(AND(ISNUMBER($R1062),N(INDEX(Règles!$E$5:$E$17,MATCH($O1062,Règles!$A$5:$A$17,0)))&gt;0),$R1062/INDEX(Règles!$E$5:$E$17,MATCH($O1062,Règles!$A$5:$A$17,0)),""),IF(OR($P1062="ne compte pas",$P1062="absence"),0,""))),"")</f>
        <v/>
      </c>
      <c r="T1062" s="26" t="n">
        <f aca="false">IF(AND(ISNUMBER($A1062),$B1062&lt;&gt;"",$G1062&lt;&gt;"",$P1062&lt;&gt;"absence"),1,0)</f>
        <v>0</v>
      </c>
      <c r="U1062" s="26" t="n">
        <f aca="false">IF($T1062=1,IF(COUNTIFS($B$2:$B1062,$B1062,$A$2:$A1062,$A1062,$T$2:$T1062,1)=1,1,0),0)</f>
        <v>0</v>
      </c>
      <c r="V1062" s="29" t="str">
        <f aca="false">IF(AND($A1062="",$B1062="",$G1062=""),"",IF(NOT(ISNUMBER($A1062)),"Date manquante ou non reconnue",IF($B1062="","Technicien manquant",IF(COUNTIF(Production!$A$7:$A$21,$B1062)=0,"Technicien absent de la liste (onglet Production)",IF($G1062="","Code BPU manquant (colonne G)",IF($O1062="?","Code BPU inconnu (onglet Prestations)",IF($P1062="?","Catégorie inconnue (onglet Règles)",IF(AND($E1062&lt;&gt;"",NOT(ISNUMBER($E1062))),"Quantité non reconnue",IF(AND($P1062="au prix",NOT(ISNUMBER($Q1062))),"Prix sur devis à saisir (colonne I)",IF($S1062="","Règle à compléter (onglet Règles)",""))))))))))</f>
        <v/>
      </c>
    </row>
    <row r="1063" customFormat="false" ht="15" hidden="false" customHeight="false" outlineLevel="0" collapsed="false">
      <c r="A1063" s="23"/>
      <c r="I1063" s="24"/>
      <c r="J1063" s="24"/>
      <c r="N1063" s="25"/>
      <c r="O1063" s="26" t="str">
        <f aca="false">IF($G1063="","",IFERROR(INDEX(Prestations!$F$5:$F$256,MATCH($G1063,Prestations!$B$5:$B$256,0)),"?"))</f>
        <v/>
      </c>
      <c r="P1063" s="26" t="str">
        <f aca="false">IF($O1063="","",IF($O1063="?","?",IFERROR(INDEX(Règles!$C$5:$C$17,MATCH($O1063,Règles!$A$5:$A$17,0)),"?")))</f>
        <v/>
      </c>
      <c r="Q1063" s="27" t="str">
        <f aca="false">IF($G1063="","",IF(ISNUMBER($I1063),$I1063,IFERROR(IF(ISNUMBER(INDEX(Prestations!$E$5:$E$256,MATCH($G1063,Prestations!$B$5:$B$256,0))),INDEX(Prestations!$E$5:$E$256,MATCH($G1063,Prestations!$B$5:$B$256,0)),""),"")))</f>
        <v/>
      </c>
      <c r="R1063" s="27" t="str">
        <f aca="false">IFERROR(IF(ISNUMBER($Q1063),$Q1063*IF($E1063="",1,$E1063),""),"")</f>
        <v/>
      </c>
      <c r="S1063" s="28" t="str">
        <f aca="false">IFERROR(IF($P1063="au nombre",IF(N(INDEX(Règles!$D$5:$D$17,MATCH($O1063,Règles!$A$5:$A$17,0)))&gt;0,IF($E1063="",1,$E1063)/INDEX(Règles!$D$5:$D$17,MATCH($O1063,Règles!$A$5:$A$17,0)),""),IF($P1063="au prix",IF(AND(ISNUMBER($R1063),N(INDEX(Règles!$E$5:$E$17,MATCH($O1063,Règles!$A$5:$A$17,0)))&gt;0),$R1063/INDEX(Règles!$E$5:$E$17,MATCH($O1063,Règles!$A$5:$A$17,0)),""),IF(OR($P1063="ne compte pas",$P1063="absence"),0,""))),"")</f>
        <v/>
      </c>
      <c r="T1063" s="26" t="n">
        <f aca="false">IF(AND(ISNUMBER($A1063),$B1063&lt;&gt;"",$G1063&lt;&gt;"",$P1063&lt;&gt;"absence"),1,0)</f>
        <v>0</v>
      </c>
      <c r="U1063" s="26" t="n">
        <f aca="false">IF($T1063=1,IF(COUNTIFS($B$2:$B1063,$B1063,$A$2:$A1063,$A1063,$T$2:$T1063,1)=1,1,0),0)</f>
        <v>0</v>
      </c>
      <c r="V1063" s="29" t="str">
        <f aca="false">IF(AND($A1063="",$B1063="",$G1063=""),"",IF(NOT(ISNUMBER($A1063)),"Date manquante ou non reconnue",IF($B1063="","Technicien manquant",IF(COUNTIF(Production!$A$7:$A$21,$B1063)=0,"Technicien absent de la liste (onglet Production)",IF($G1063="","Code BPU manquant (colonne G)",IF($O1063="?","Code BPU inconnu (onglet Prestations)",IF($P1063="?","Catégorie inconnue (onglet Règles)",IF(AND($E1063&lt;&gt;"",NOT(ISNUMBER($E1063))),"Quantité non reconnue",IF(AND($P1063="au prix",NOT(ISNUMBER($Q1063))),"Prix sur devis à saisir (colonne I)",IF($S1063="","Règle à compléter (onglet Règles)",""))))))))))</f>
        <v/>
      </c>
    </row>
    <row r="1064" customFormat="false" ht="15" hidden="false" customHeight="false" outlineLevel="0" collapsed="false">
      <c r="A1064" s="23"/>
      <c r="I1064" s="24"/>
      <c r="J1064" s="24"/>
      <c r="N1064" s="25"/>
      <c r="O1064" s="26" t="str">
        <f aca="false">IF($G1064="","",IFERROR(INDEX(Prestations!$F$5:$F$256,MATCH($G1064,Prestations!$B$5:$B$256,0)),"?"))</f>
        <v/>
      </c>
      <c r="P1064" s="26" t="str">
        <f aca="false">IF($O1064="","",IF($O1064="?","?",IFERROR(INDEX(Règles!$C$5:$C$17,MATCH($O1064,Règles!$A$5:$A$17,0)),"?")))</f>
        <v/>
      </c>
      <c r="Q1064" s="27" t="str">
        <f aca="false">IF($G1064="","",IF(ISNUMBER($I1064),$I1064,IFERROR(IF(ISNUMBER(INDEX(Prestations!$E$5:$E$256,MATCH($G1064,Prestations!$B$5:$B$256,0))),INDEX(Prestations!$E$5:$E$256,MATCH($G1064,Prestations!$B$5:$B$256,0)),""),"")))</f>
        <v/>
      </c>
      <c r="R1064" s="27" t="str">
        <f aca="false">IFERROR(IF(ISNUMBER($Q1064),$Q1064*IF($E1064="",1,$E1064),""),"")</f>
        <v/>
      </c>
      <c r="S1064" s="28" t="str">
        <f aca="false">IFERROR(IF($P1064="au nombre",IF(N(INDEX(Règles!$D$5:$D$17,MATCH($O1064,Règles!$A$5:$A$17,0)))&gt;0,IF($E1064="",1,$E1064)/INDEX(Règles!$D$5:$D$17,MATCH($O1064,Règles!$A$5:$A$17,0)),""),IF($P1064="au prix",IF(AND(ISNUMBER($R1064),N(INDEX(Règles!$E$5:$E$17,MATCH($O1064,Règles!$A$5:$A$17,0)))&gt;0),$R1064/INDEX(Règles!$E$5:$E$17,MATCH($O1064,Règles!$A$5:$A$17,0)),""),IF(OR($P1064="ne compte pas",$P1064="absence"),0,""))),"")</f>
        <v/>
      </c>
      <c r="T1064" s="26" t="n">
        <f aca="false">IF(AND(ISNUMBER($A1064),$B1064&lt;&gt;"",$G1064&lt;&gt;"",$P1064&lt;&gt;"absence"),1,0)</f>
        <v>0</v>
      </c>
      <c r="U1064" s="26" t="n">
        <f aca="false">IF($T1064=1,IF(COUNTIFS($B$2:$B1064,$B1064,$A$2:$A1064,$A1064,$T$2:$T1064,1)=1,1,0),0)</f>
        <v>0</v>
      </c>
      <c r="V1064" s="29" t="str">
        <f aca="false">IF(AND($A1064="",$B1064="",$G1064=""),"",IF(NOT(ISNUMBER($A1064)),"Date manquante ou non reconnue",IF($B1064="","Technicien manquant",IF(COUNTIF(Production!$A$7:$A$21,$B1064)=0,"Technicien absent de la liste (onglet Production)",IF($G1064="","Code BPU manquant (colonne G)",IF($O1064="?","Code BPU inconnu (onglet Prestations)",IF($P1064="?","Catégorie inconnue (onglet Règles)",IF(AND($E1064&lt;&gt;"",NOT(ISNUMBER($E1064))),"Quantité non reconnue",IF(AND($P1064="au prix",NOT(ISNUMBER($Q1064))),"Prix sur devis à saisir (colonne I)",IF($S1064="","Règle à compléter (onglet Règles)",""))))))))))</f>
        <v/>
      </c>
    </row>
    <row r="1065" customFormat="false" ht="15" hidden="false" customHeight="false" outlineLevel="0" collapsed="false">
      <c r="A1065" s="23"/>
      <c r="I1065" s="24"/>
      <c r="J1065" s="24"/>
      <c r="N1065" s="25"/>
      <c r="O1065" s="26" t="str">
        <f aca="false">IF($G1065="","",IFERROR(INDEX(Prestations!$F$5:$F$256,MATCH($G1065,Prestations!$B$5:$B$256,0)),"?"))</f>
        <v/>
      </c>
      <c r="P1065" s="26" t="str">
        <f aca="false">IF($O1065="","",IF($O1065="?","?",IFERROR(INDEX(Règles!$C$5:$C$17,MATCH($O1065,Règles!$A$5:$A$17,0)),"?")))</f>
        <v/>
      </c>
      <c r="Q1065" s="27" t="str">
        <f aca="false">IF($G1065="","",IF(ISNUMBER($I1065),$I1065,IFERROR(IF(ISNUMBER(INDEX(Prestations!$E$5:$E$256,MATCH($G1065,Prestations!$B$5:$B$256,0))),INDEX(Prestations!$E$5:$E$256,MATCH($G1065,Prestations!$B$5:$B$256,0)),""),"")))</f>
        <v/>
      </c>
      <c r="R1065" s="27" t="str">
        <f aca="false">IFERROR(IF(ISNUMBER($Q1065),$Q1065*IF($E1065="",1,$E1065),""),"")</f>
        <v/>
      </c>
      <c r="S1065" s="28" t="str">
        <f aca="false">IFERROR(IF($P1065="au nombre",IF(N(INDEX(Règles!$D$5:$D$17,MATCH($O1065,Règles!$A$5:$A$17,0)))&gt;0,IF($E1065="",1,$E1065)/INDEX(Règles!$D$5:$D$17,MATCH($O1065,Règles!$A$5:$A$17,0)),""),IF($P1065="au prix",IF(AND(ISNUMBER($R1065),N(INDEX(Règles!$E$5:$E$17,MATCH($O1065,Règles!$A$5:$A$17,0)))&gt;0),$R1065/INDEX(Règles!$E$5:$E$17,MATCH($O1065,Règles!$A$5:$A$17,0)),""),IF(OR($P1065="ne compte pas",$P1065="absence"),0,""))),"")</f>
        <v/>
      </c>
      <c r="T1065" s="26" t="n">
        <f aca="false">IF(AND(ISNUMBER($A1065),$B1065&lt;&gt;"",$G1065&lt;&gt;"",$P1065&lt;&gt;"absence"),1,0)</f>
        <v>0</v>
      </c>
      <c r="U1065" s="26" t="n">
        <f aca="false">IF($T1065=1,IF(COUNTIFS($B$2:$B1065,$B1065,$A$2:$A1065,$A1065,$T$2:$T1065,1)=1,1,0),0)</f>
        <v>0</v>
      </c>
      <c r="V1065" s="29" t="str">
        <f aca="false">IF(AND($A1065="",$B1065="",$G1065=""),"",IF(NOT(ISNUMBER($A1065)),"Date manquante ou non reconnue",IF($B1065="","Technicien manquant",IF(COUNTIF(Production!$A$7:$A$21,$B1065)=0,"Technicien absent de la liste (onglet Production)",IF($G1065="","Code BPU manquant (colonne G)",IF($O1065="?","Code BPU inconnu (onglet Prestations)",IF($P1065="?","Catégorie inconnue (onglet Règles)",IF(AND($E1065&lt;&gt;"",NOT(ISNUMBER($E1065))),"Quantité non reconnue",IF(AND($P1065="au prix",NOT(ISNUMBER($Q1065))),"Prix sur devis à saisir (colonne I)",IF($S1065="","Règle à compléter (onglet Règles)",""))))))))))</f>
        <v/>
      </c>
    </row>
    <row r="1066" customFormat="false" ht="15" hidden="false" customHeight="false" outlineLevel="0" collapsed="false">
      <c r="A1066" s="23"/>
      <c r="I1066" s="24"/>
      <c r="J1066" s="24"/>
      <c r="N1066" s="25"/>
      <c r="O1066" s="26" t="str">
        <f aca="false">IF($G1066="","",IFERROR(INDEX(Prestations!$F$5:$F$256,MATCH($G1066,Prestations!$B$5:$B$256,0)),"?"))</f>
        <v/>
      </c>
      <c r="P1066" s="26" t="str">
        <f aca="false">IF($O1066="","",IF($O1066="?","?",IFERROR(INDEX(Règles!$C$5:$C$17,MATCH($O1066,Règles!$A$5:$A$17,0)),"?")))</f>
        <v/>
      </c>
      <c r="Q1066" s="27" t="str">
        <f aca="false">IF($G1066="","",IF(ISNUMBER($I1066),$I1066,IFERROR(IF(ISNUMBER(INDEX(Prestations!$E$5:$E$256,MATCH($G1066,Prestations!$B$5:$B$256,0))),INDEX(Prestations!$E$5:$E$256,MATCH($G1066,Prestations!$B$5:$B$256,0)),""),"")))</f>
        <v/>
      </c>
      <c r="R1066" s="27" t="str">
        <f aca="false">IFERROR(IF(ISNUMBER($Q1066),$Q1066*IF($E1066="",1,$E1066),""),"")</f>
        <v/>
      </c>
      <c r="S1066" s="28" t="str">
        <f aca="false">IFERROR(IF($P1066="au nombre",IF(N(INDEX(Règles!$D$5:$D$17,MATCH($O1066,Règles!$A$5:$A$17,0)))&gt;0,IF($E1066="",1,$E1066)/INDEX(Règles!$D$5:$D$17,MATCH($O1066,Règles!$A$5:$A$17,0)),""),IF($P1066="au prix",IF(AND(ISNUMBER($R1066),N(INDEX(Règles!$E$5:$E$17,MATCH($O1066,Règles!$A$5:$A$17,0)))&gt;0),$R1066/INDEX(Règles!$E$5:$E$17,MATCH($O1066,Règles!$A$5:$A$17,0)),""),IF(OR($P1066="ne compte pas",$P1066="absence"),0,""))),"")</f>
        <v/>
      </c>
      <c r="T1066" s="26" t="n">
        <f aca="false">IF(AND(ISNUMBER($A1066),$B1066&lt;&gt;"",$G1066&lt;&gt;"",$P1066&lt;&gt;"absence"),1,0)</f>
        <v>0</v>
      </c>
      <c r="U1066" s="26" t="n">
        <f aca="false">IF($T1066=1,IF(COUNTIFS($B$2:$B1066,$B1066,$A$2:$A1066,$A1066,$T$2:$T1066,1)=1,1,0),0)</f>
        <v>0</v>
      </c>
      <c r="V1066" s="29" t="str">
        <f aca="false">IF(AND($A1066="",$B1066="",$G1066=""),"",IF(NOT(ISNUMBER($A1066)),"Date manquante ou non reconnue",IF($B1066="","Technicien manquant",IF(COUNTIF(Production!$A$7:$A$21,$B1066)=0,"Technicien absent de la liste (onglet Production)",IF($G1066="","Code BPU manquant (colonne G)",IF($O1066="?","Code BPU inconnu (onglet Prestations)",IF($P1066="?","Catégorie inconnue (onglet Règles)",IF(AND($E1066&lt;&gt;"",NOT(ISNUMBER($E1066))),"Quantité non reconnue",IF(AND($P1066="au prix",NOT(ISNUMBER($Q1066))),"Prix sur devis à saisir (colonne I)",IF($S1066="","Règle à compléter (onglet Règles)",""))))))))))</f>
        <v/>
      </c>
    </row>
    <row r="1067" customFormat="false" ht="15" hidden="false" customHeight="false" outlineLevel="0" collapsed="false">
      <c r="A1067" s="23"/>
      <c r="I1067" s="24"/>
      <c r="J1067" s="24"/>
      <c r="N1067" s="25"/>
      <c r="O1067" s="26" t="str">
        <f aca="false">IF($G1067="","",IFERROR(INDEX(Prestations!$F$5:$F$256,MATCH($G1067,Prestations!$B$5:$B$256,0)),"?"))</f>
        <v/>
      </c>
      <c r="P1067" s="26" t="str">
        <f aca="false">IF($O1067="","",IF($O1067="?","?",IFERROR(INDEX(Règles!$C$5:$C$17,MATCH($O1067,Règles!$A$5:$A$17,0)),"?")))</f>
        <v/>
      </c>
      <c r="Q1067" s="27" t="str">
        <f aca="false">IF($G1067="","",IF(ISNUMBER($I1067),$I1067,IFERROR(IF(ISNUMBER(INDEX(Prestations!$E$5:$E$256,MATCH($G1067,Prestations!$B$5:$B$256,0))),INDEX(Prestations!$E$5:$E$256,MATCH($G1067,Prestations!$B$5:$B$256,0)),""),"")))</f>
        <v/>
      </c>
      <c r="R1067" s="27" t="str">
        <f aca="false">IFERROR(IF(ISNUMBER($Q1067),$Q1067*IF($E1067="",1,$E1067),""),"")</f>
        <v/>
      </c>
      <c r="S1067" s="28" t="str">
        <f aca="false">IFERROR(IF($P1067="au nombre",IF(N(INDEX(Règles!$D$5:$D$17,MATCH($O1067,Règles!$A$5:$A$17,0)))&gt;0,IF($E1067="",1,$E1067)/INDEX(Règles!$D$5:$D$17,MATCH($O1067,Règles!$A$5:$A$17,0)),""),IF($P1067="au prix",IF(AND(ISNUMBER($R1067),N(INDEX(Règles!$E$5:$E$17,MATCH($O1067,Règles!$A$5:$A$17,0)))&gt;0),$R1067/INDEX(Règles!$E$5:$E$17,MATCH($O1067,Règles!$A$5:$A$17,0)),""),IF(OR($P1067="ne compte pas",$P1067="absence"),0,""))),"")</f>
        <v/>
      </c>
      <c r="T1067" s="26" t="n">
        <f aca="false">IF(AND(ISNUMBER($A1067),$B1067&lt;&gt;"",$G1067&lt;&gt;"",$P1067&lt;&gt;"absence"),1,0)</f>
        <v>0</v>
      </c>
      <c r="U1067" s="26" t="n">
        <f aca="false">IF($T1067=1,IF(COUNTIFS($B$2:$B1067,$B1067,$A$2:$A1067,$A1067,$T$2:$T1067,1)=1,1,0),0)</f>
        <v>0</v>
      </c>
      <c r="V1067" s="29" t="str">
        <f aca="false">IF(AND($A1067="",$B1067="",$G1067=""),"",IF(NOT(ISNUMBER($A1067)),"Date manquante ou non reconnue",IF($B1067="","Technicien manquant",IF(COUNTIF(Production!$A$7:$A$21,$B1067)=0,"Technicien absent de la liste (onglet Production)",IF($G1067="","Code BPU manquant (colonne G)",IF($O1067="?","Code BPU inconnu (onglet Prestations)",IF($P1067="?","Catégorie inconnue (onglet Règles)",IF(AND($E1067&lt;&gt;"",NOT(ISNUMBER($E1067))),"Quantité non reconnue",IF(AND($P1067="au prix",NOT(ISNUMBER($Q1067))),"Prix sur devis à saisir (colonne I)",IF($S1067="","Règle à compléter (onglet Règles)",""))))))))))</f>
        <v/>
      </c>
    </row>
    <row r="1068" customFormat="false" ht="15" hidden="false" customHeight="false" outlineLevel="0" collapsed="false">
      <c r="A1068" s="23"/>
      <c r="I1068" s="24"/>
      <c r="J1068" s="24"/>
      <c r="N1068" s="25"/>
      <c r="O1068" s="26" t="str">
        <f aca="false">IF($G1068="","",IFERROR(INDEX(Prestations!$F$5:$F$256,MATCH($G1068,Prestations!$B$5:$B$256,0)),"?"))</f>
        <v/>
      </c>
      <c r="P1068" s="26" t="str">
        <f aca="false">IF($O1068="","",IF($O1068="?","?",IFERROR(INDEX(Règles!$C$5:$C$17,MATCH($O1068,Règles!$A$5:$A$17,0)),"?")))</f>
        <v/>
      </c>
      <c r="Q1068" s="27" t="str">
        <f aca="false">IF($G1068="","",IF(ISNUMBER($I1068),$I1068,IFERROR(IF(ISNUMBER(INDEX(Prestations!$E$5:$E$256,MATCH($G1068,Prestations!$B$5:$B$256,0))),INDEX(Prestations!$E$5:$E$256,MATCH($G1068,Prestations!$B$5:$B$256,0)),""),"")))</f>
        <v/>
      </c>
      <c r="R1068" s="27" t="str">
        <f aca="false">IFERROR(IF(ISNUMBER($Q1068),$Q1068*IF($E1068="",1,$E1068),""),"")</f>
        <v/>
      </c>
      <c r="S1068" s="28" t="str">
        <f aca="false">IFERROR(IF($P1068="au nombre",IF(N(INDEX(Règles!$D$5:$D$17,MATCH($O1068,Règles!$A$5:$A$17,0)))&gt;0,IF($E1068="",1,$E1068)/INDEX(Règles!$D$5:$D$17,MATCH($O1068,Règles!$A$5:$A$17,0)),""),IF($P1068="au prix",IF(AND(ISNUMBER($R1068),N(INDEX(Règles!$E$5:$E$17,MATCH($O1068,Règles!$A$5:$A$17,0)))&gt;0),$R1068/INDEX(Règles!$E$5:$E$17,MATCH($O1068,Règles!$A$5:$A$17,0)),""),IF(OR($P1068="ne compte pas",$P1068="absence"),0,""))),"")</f>
        <v/>
      </c>
      <c r="T1068" s="26" t="n">
        <f aca="false">IF(AND(ISNUMBER($A1068),$B1068&lt;&gt;"",$G1068&lt;&gt;"",$P1068&lt;&gt;"absence"),1,0)</f>
        <v>0</v>
      </c>
      <c r="U1068" s="26" t="n">
        <f aca="false">IF($T1068=1,IF(COUNTIFS($B$2:$B1068,$B1068,$A$2:$A1068,$A1068,$T$2:$T1068,1)=1,1,0),0)</f>
        <v>0</v>
      </c>
      <c r="V1068" s="29" t="str">
        <f aca="false">IF(AND($A1068="",$B1068="",$G1068=""),"",IF(NOT(ISNUMBER($A1068)),"Date manquante ou non reconnue",IF($B1068="","Technicien manquant",IF(COUNTIF(Production!$A$7:$A$21,$B1068)=0,"Technicien absent de la liste (onglet Production)",IF($G1068="","Code BPU manquant (colonne G)",IF($O1068="?","Code BPU inconnu (onglet Prestations)",IF($P1068="?","Catégorie inconnue (onglet Règles)",IF(AND($E1068&lt;&gt;"",NOT(ISNUMBER($E1068))),"Quantité non reconnue",IF(AND($P1068="au prix",NOT(ISNUMBER($Q1068))),"Prix sur devis à saisir (colonne I)",IF($S1068="","Règle à compléter (onglet Règles)",""))))))))))</f>
        <v/>
      </c>
    </row>
    <row r="1069" customFormat="false" ht="15" hidden="false" customHeight="false" outlineLevel="0" collapsed="false">
      <c r="A1069" s="23"/>
      <c r="I1069" s="24"/>
      <c r="J1069" s="24"/>
      <c r="N1069" s="25"/>
      <c r="O1069" s="26" t="str">
        <f aca="false">IF($G1069="","",IFERROR(INDEX(Prestations!$F$5:$F$256,MATCH($G1069,Prestations!$B$5:$B$256,0)),"?"))</f>
        <v/>
      </c>
      <c r="P1069" s="26" t="str">
        <f aca="false">IF($O1069="","",IF($O1069="?","?",IFERROR(INDEX(Règles!$C$5:$C$17,MATCH($O1069,Règles!$A$5:$A$17,0)),"?")))</f>
        <v/>
      </c>
      <c r="Q1069" s="27" t="str">
        <f aca="false">IF($G1069="","",IF(ISNUMBER($I1069),$I1069,IFERROR(IF(ISNUMBER(INDEX(Prestations!$E$5:$E$256,MATCH($G1069,Prestations!$B$5:$B$256,0))),INDEX(Prestations!$E$5:$E$256,MATCH($G1069,Prestations!$B$5:$B$256,0)),""),"")))</f>
        <v/>
      </c>
      <c r="R1069" s="27" t="str">
        <f aca="false">IFERROR(IF(ISNUMBER($Q1069),$Q1069*IF($E1069="",1,$E1069),""),"")</f>
        <v/>
      </c>
      <c r="S1069" s="28" t="str">
        <f aca="false">IFERROR(IF($P1069="au nombre",IF(N(INDEX(Règles!$D$5:$D$17,MATCH($O1069,Règles!$A$5:$A$17,0)))&gt;0,IF($E1069="",1,$E1069)/INDEX(Règles!$D$5:$D$17,MATCH($O1069,Règles!$A$5:$A$17,0)),""),IF($P1069="au prix",IF(AND(ISNUMBER($R1069),N(INDEX(Règles!$E$5:$E$17,MATCH($O1069,Règles!$A$5:$A$17,0)))&gt;0),$R1069/INDEX(Règles!$E$5:$E$17,MATCH($O1069,Règles!$A$5:$A$17,0)),""),IF(OR($P1069="ne compte pas",$P1069="absence"),0,""))),"")</f>
        <v/>
      </c>
      <c r="T1069" s="26" t="n">
        <f aca="false">IF(AND(ISNUMBER($A1069),$B1069&lt;&gt;"",$G1069&lt;&gt;"",$P1069&lt;&gt;"absence"),1,0)</f>
        <v>0</v>
      </c>
      <c r="U1069" s="26" t="n">
        <f aca="false">IF($T1069=1,IF(COUNTIFS($B$2:$B1069,$B1069,$A$2:$A1069,$A1069,$T$2:$T1069,1)=1,1,0),0)</f>
        <v>0</v>
      </c>
      <c r="V1069" s="29" t="str">
        <f aca="false">IF(AND($A1069="",$B1069="",$G1069=""),"",IF(NOT(ISNUMBER($A1069)),"Date manquante ou non reconnue",IF($B1069="","Technicien manquant",IF(COUNTIF(Production!$A$7:$A$21,$B1069)=0,"Technicien absent de la liste (onglet Production)",IF($G1069="","Code BPU manquant (colonne G)",IF($O1069="?","Code BPU inconnu (onglet Prestations)",IF($P1069="?","Catégorie inconnue (onglet Règles)",IF(AND($E1069&lt;&gt;"",NOT(ISNUMBER($E1069))),"Quantité non reconnue",IF(AND($P1069="au prix",NOT(ISNUMBER($Q1069))),"Prix sur devis à saisir (colonne I)",IF($S1069="","Règle à compléter (onglet Règles)",""))))))))))</f>
        <v/>
      </c>
    </row>
    <row r="1070" customFormat="false" ht="15" hidden="false" customHeight="false" outlineLevel="0" collapsed="false">
      <c r="A1070" s="23"/>
      <c r="I1070" s="24"/>
      <c r="J1070" s="24"/>
      <c r="N1070" s="25"/>
      <c r="O1070" s="26" t="str">
        <f aca="false">IF($G1070="","",IFERROR(INDEX(Prestations!$F$5:$F$256,MATCH($G1070,Prestations!$B$5:$B$256,0)),"?"))</f>
        <v/>
      </c>
      <c r="P1070" s="26" t="str">
        <f aca="false">IF($O1070="","",IF($O1070="?","?",IFERROR(INDEX(Règles!$C$5:$C$17,MATCH($O1070,Règles!$A$5:$A$17,0)),"?")))</f>
        <v/>
      </c>
      <c r="Q1070" s="27" t="str">
        <f aca="false">IF($G1070="","",IF(ISNUMBER($I1070),$I1070,IFERROR(IF(ISNUMBER(INDEX(Prestations!$E$5:$E$256,MATCH($G1070,Prestations!$B$5:$B$256,0))),INDEX(Prestations!$E$5:$E$256,MATCH($G1070,Prestations!$B$5:$B$256,0)),""),"")))</f>
        <v/>
      </c>
      <c r="R1070" s="27" t="str">
        <f aca="false">IFERROR(IF(ISNUMBER($Q1070),$Q1070*IF($E1070="",1,$E1070),""),"")</f>
        <v/>
      </c>
      <c r="S1070" s="28" t="str">
        <f aca="false">IFERROR(IF($P1070="au nombre",IF(N(INDEX(Règles!$D$5:$D$17,MATCH($O1070,Règles!$A$5:$A$17,0)))&gt;0,IF($E1070="",1,$E1070)/INDEX(Règles!$D$5:$D$17,MATCH($O1070,Règles!$A$5:$A$17,0)),""),IF($P1070="au prix",IF(AND(ISNUMBER($R1070),N(INDEX(Règles!$E$5:$E$17,MATCH($O1070,Règles!$A$5:$A$17,0)))&gt;0),$R1070/INDEX(Règles!$E$5:$E$17,MATCH($O1070,Règles!$A$5:$A$17,0)),""),IF(OR($P1070="ne compte pas",$P1070="absence"),0,""))),"")</f>
        <v/>
      </c>
      <c r="T1070" s="26" t="n">
        <f aca="false">IF(AND(ISNUMBER($A1070),$B1070&lt;&gt;"",$G1070&lt;&gt;"",$P1070&lt;&gt;"absence"),1,0)</f>
        <v>0</v>
      </c>
      <c r="U1070" s="26" t="n">
        <f aca="false">IF($T1070=1,IF(COUNTIFS($B$2:$B1070,$B1070,$A$2:$A1070,$A1070,$T$2:$T1070,1)=1,1,0),0)</f>
        <v>0</v>
      </c>
      <c r="V1070" s="29" t="str">
        <f aca="false">IF(AND($A1070="",$B1070="",$G1070=""),"",IF(NOT(ISNUMBER($A1070)),"Date manquante ou non reconnue",IF($B1070="","Technicien manquant",IF(COUNTIF(Production!$A$7:$A$21,$B1070)=0,"Technicien absent de la liste (onglet Production)",IF($G1070="","Code BPU manquant (colonne G)",IF($O1070="?","Code BPU inconnu (onglet Prestations)",IF($P1070="?","Catégorie inconnue (onglet Règles)",IF(AND($E1070&lt;&gt;"",NOT(ISNUMBER($E1070))),"Quantité non reconnue",IF(AND($P1070="au prix",NOT(ISNUMBER($Q1070))),"Prix sur devis à saisir (colonne I)",IF($S1070="","Règle à compléter (onglet Règles)",""))))))))))</f>
        <v/>
      </c>
    </row>
    <row r="1071" customFormat="false" ht="15" hidden="false" customHeight="false" outlineLevel="0" collapsed="false">
      <c r="A1071" s="23"/>
      <c r="I1071" s="24"/>
      <c r="J1071" s="24"/>
      <c r="N1071" s="25"/>
      <c r="O1071" s="26" t="str">
        <f aca="false">IF($G1071="","",IFERROR(INDEX(Prestations!$F$5:$F$256,MATCH($G1071,Prestations!$B$5:$B$256,0)),"?"))</f>
        <v/>
      </c>
      <c r="P1071" s="26" t="str">
        <f aca="false">IF($O1071="","",IF($O1071="?","?",IFERROR(INDEX(Règles!$C$5:$C$17,MATCH($O1071,Règles!$A$5:$A$17,0)),"?")))</f>
        <v/>
      </c>
      <c r="Q1071" s="27" t="str">
        <f aca="false">IF($G1071="","",IF(ISNUMBER($I1071),$I1071,IFERROR(IF(ISNUMBER(INDEX(Prestations!$E$5:$E$256,MATCH($G1071,Prestations!$B$5:$B$256,0))),INDEX(Prestations!$E$5:$E$256,MATCH($G1071,Prestations!$B$5:$B$256,0)),""),"")))</f>
        <v/>
      </c>
      <c r="R1071" s="27" t="str">
        <f aca="false">IFERROR(IF(ISNUMBER($Q1071),$Q1071*IF($E1071="",1,$E1071),""),"")</f>
        <v/>
      </c>
      <c r="S1071" s="28" t="str">
        <f aca="false">IFERROR(IF($P1071="au nombre",IF(N(INDEX(Règles!$D$5:$D$17,MATCH($O1071,Règles!$A$5:$A$17,0)))&gt;0,IF($E1071="",1,$E1071)/INDEX(Règles!$D$5:$D$17,MATCH($O1071,Règles!$A$5:$A$17,0)),""),IF($P1071="au prix",IF(AND(ISNUMBER($R1071),N(INDEX(Règles!$E$5:$E$17,MATCH($O1071,Règles!$A$5:$A$17,0)))&gt;0),$R1071/INDEX(Règles!$E$5:$E$17,MATCH($O1071,Règles!$A$5:$A$17,0)),""),IF(OR($P1071="ne compte pas",$P1071="absence"),0,""))),"")</f>
        <v/>
      </c>
      <c r="T1071" s="26" t="n">
        <f aca="false">IF(AND(ISNUMBER($A1071),$B1071&lt;&gt;"",$G1071&lt;&gt;"",$P1071&lt;&gt;"absence"),1,0)</f>
        <v>0</v>
      </c>
      <c r="U1071" s="26" t="n">
        <f aca="false">IF($T1071=1,IF(COUNTIFS($B$2:$B1071,$B1071,$A$2:$A1071,$A1071,$T$2:$T1071,1)=1,1,0),0)</f>
        <v>0</v>
      </c>
      <c r="V1071" s="29" t="str">
        <f aca="false">IF(AND($A1071="",$B1071="",$G1071=""),"",IF(NOT(ISNUMBER($A1071)),"Date manquante ou non reconnue",IF($B1071="","Technicien manquant",IF(COUNTIF(Production!$A$7:$A$21,$B1071)=0,"Technicien absent de la liste (onglet Production)",IF($G1071="","Code BPU manquant (colonne G)",IF($O1071="?","Code BPU inconnu (onglet Prestations)",IF($P1071="?","Catégorie inconnue (onglet Règles)",IF(AND($E1071&lt;&gt;"",NOT(ISNUMBER($E1071))),"Quantité non reconnue",IF(AND($P1071="au prix",NOT(ISNUMBER($Q1071))),"Prix sur devis à saisir (colonne I)",IF($S1071="","Règle à compléter (onglet Règles)",""))))))))))</f>
        <v/>
      </c>
    </row>
    <row r="1072" customFormat="false" ht="15" hidden="false" customHeight="false" outlineLevel="0" collapsed="false">
      <c r="A1072" s="23"/>
      <c r="I1072" s="24"/>
      <c r="J1072" s="24"/>
      <c r="N1072" s="25"/>
      <c r="O1072" s="26" t="str">
        <f aca="false">IF($G1072="","",IFERROR(INDEX(Prestations!$F$5:$F$256,MATCH($G1072,Prestations!$B$5:$B$256,0)),"?"))</f>
        <v/>
      </c>
      <c r="P1072" s="26" t="str">
        <f aca="false">IF($O1072="","",IF($O1072="?","?",IFERROR(INDEX(Règles!$C$5:$C$17,MATCH($O1072,Règles!$A$5:$A$17,0)),"?")))</f>
        <v/>
      </c>
      <c r="Q1072" s="27" t="str">
        <f aca="false">IF($G1072="","",IF(ISNUMBER($I1072),$I1072,IFERROR(IF(ISNUMBER(INDEX(Prestations!$E$5:$E$256,MATCH($G1072,Prestations!$B$5:$B$256,0))),INDEX(Prestations!$E$5:$E$256,MATCH($G1072,Prestations!$B$5:$B$256,0)),""),"")))</f>
        <v/>
      </c>
      <c r="R1072" s="27" t="str">
        <f aca="false">IFERROR(IF(ISNUMBER($Q1072),$Q1072*IF($E1072="",1,$E1072),""),"")</f>
        <v/>
      </c>
      <c r="S1072" s="28" t="str">
        <f aca="false">IFERROR(IF($P1072="au nombre",IF(N(INDEX(Règles!$D$5:$D$17,MATCH($O1072,Règles!$A$5:$A$17,0)))&gt;0,IF($E1072="",1,$E1072)/INDEX(Règles!$D$5:$D$17,MATCH($O1072,Règles!$A$5:$A$17,0)),""),IF($P1072="au prix",IF(AND(ISNUMBER($R1072),N(INDEX(Règles!$E$5:$E$17,MATCH($O1072,Règles!$A$5:$A$17,0)))&gt;0),$R1072/INDEX(Règles!$E$5:$E$17,MATCH($O1072,Règles!$A$5:$A$17,0)),""),IF(OR($P1072="ne compte pas",$P1072="absence"),0,""))),"")</f>
        <v/>
      </c>
      <c r="T1072" s="26" t="n">
        <f aca="false">IF(AND(ISNUMBER($A1072),$B1072&lt;&gt;"",$G1072&lt;&gt;"",$P1072&lt;&gt;"absence"),1,0)</f>
        <v>0</v>
      </c>
      <c r="U1072" s="26" t="n">
        <f aca="false">IF($T1072=1,IF(COUNTIFS($B$2:$B1072,$B1072,$A$2:$A1072,$A1072,$T$2:$T1072,1)=1,1,0),0)</f>
        <v>0</v>
      </c>
      <c r="V1072" s="29" t="str">
        <f aca="false">IF(AND($A1072="",$B1072="",$G1072=""),"",IF(NOT(ISNUMBER($A1072)),"Date manquante ou non reconnue",IF($B1072="","Technicien manquant",IF(COUNTIF(Production!$A$7:$A$21,$B1072)=0,"Technicien absent de la liste (onglet Production)",IF($G1072="","Code BPU manquant (colonne G)",IF($O1072="?","Code BPU inconnu (onglet Prestations)",IF($P1072="?","Catégorie inconnue (onglet Règles)",IF(AND($E1072&lt;&gt;"",NOT(ISNUMBER($E1072))),"Quantité non reconnue",IF(AND($P1072="au prix",NOT(ISNUMBER($Q1072))),"Prix sur devis à saisir (colonne I)",IF($S1072="","Règle à compléter (onglet Règles)",""))))))))))</f>
        <v/>
      </c>
    </row>
    <row r="1073" customFormat="false" ht="15" hidden="false" customHeight="false" outlineLevel="0" collapsed="false">
      <c r="A1073" s="23"/>
      <c r="I1073" s="24"/>
      <c r="J1073" s="24"/>
      <c r="N1073" s="25"/>
      <c r="O1073" s="26" t="str">
        <f aca="false">IF($G1073="","",IFERROR(INDEX(Prestations!$F$5:$F$256,MATCH($G1073,Prestations!$B$5:$B$256,0)),"?"))</f>
        <v/>
      </c>
      <c r="P1073" s="26" t="str">
        <f aca="false">IF($O1073="","",IF($O1073="?","?",IFERROR(INDEX(Règles!$C$5:$C$17,MATCH($O1073,Règles!$A$5:$A$17,0)),"?")))</f>
        <v/>
      </c>
      <c r="Q1073" s="27" t="str">
        <f aca="false">IF($G1073="","",IF(ISNUMBER($I1073),$I1073,IFERROR(IF(ISNUMBER(INDEX(Prestations!$E$5:$E$256,MATCH($G1073,Prestations!$B$5:$B$256,0))),INDEX(Prestations!$E$5:$E$256,MATCH($G1073,Prestations!$B$5:$B$256,0)),""),"")))</f>
        <v/>
      </c>
      <c r="R1073" s="27" t="str">
        <f aca="false">IFERROR(IF(ISNUMBER($Q1073),$Q1073*IF($E1073="",1,$E1073),""),"")</f>
        <v/>
      </c>
      <c r="S1073" s="28" t="str">
        <f aca="false">IFERROR(IF($P1073="au nombre",IF(N(INDEX(Règles!$D$5:$D$17,MATCH($O1073,Règles!$A$5:$A$17,0)))&gt;0,IF($E1073="",1,$E1073)/INDEX(Règles!$D$5:$D$17,MATCH($O1073,Règles!$A$5:$A$17,0)),""),IF($P1073="au prix",IF(AND(ISNUMBER($R1073),N(INDEX(Règles!$E$5:$E$17,MATCH($O1073,Règles!$A$5:$A$17,0)))&gt;0),$R1073/INDEX(Règles!$E$5:$E$17,MATCH($O1073,Règles!$A$5:$A$17,0)),""),IF(OR($P1073="ne compte pas",$P1073="absence"),0,""))),"")</f>
        <v/>
      </c>
      <c r="T1073" s="26" t="n">
        <f aca="false">IF(AND(ISNUMBER($A1073),$B1073&lt;&gt;"",$G1073&lt;&gt;"",$P1073&lt;&gt;"absence"),1,0)</f>
        <v>0</v>
      </c>
      <c r="U1073" s="26" t="n">
        <f aca="false">IF($T1073=1,IF(COUNTIFS($B$2:$B1073,$B1073,$A$2:$A1073,$A1073,$T$2:$T1073,1)=1,1,0),0)</f>
        <v>0</v>
      </c>
      <c r="V1073" s="29" t="str">
        <f aca="false">IF(AND($A1073="",$B1073="",$G1073=""),"",IF(NOT(ISNUMBER($A1073)),"Date manquante ou non reconnue",IF($B1073="","Technicien manquant",IF(COUNTIF(Production!$A$7:$A$21,$B1073)=0,"Technicien absent de la liste (onglet Production)",IF($G1073="","Code BPU manquant (colonne G)",IF($O1073="?","Code BPU inconnu (onglet Prestations)",IF($P1073="?","Catégorie inconnue (onglet Règles)",IF(AND($E1073&lt;&gt;"",NOT(ISNUMBER($E1073))),"Quantité non reconnue",IF(AND($P1073="au prix",NOT(ISNUMBER($Q1073))),"Prix sur devis à saisir (colonne I)",IF($S1073="","Règle à compléter (onglet Règles)",""))))))))))</f>
        <v/>
      </c>
    </row>
    <row r="1074" customFormat="false" ht="15" hidden="false" customHeight="false" outlineLevel="0" collapsed="false">
      <c r="A1074" s="23"/>
      <c r="I1074" s="24"/>
      <c r="J1074" s="24"/>
      <c r="N1074" s="25"/>
      <c r="O1074" s="26" t="str">
        <f aca="false">IF($G1074="","",IFERROR(INDEX(Prestations!$F$5:$F$256,MATCH($G1074,Prestations!$B$5:$B$256,0)),"?"))</f>
        <v/>
      </c>
      <c r="P1074" s="26" t="str">
        <f aca="false">IF($O1074="","",IF($O1074="?","?",IFERROR(INDEX(Règles!$C$5:$C$17,MATCH($O1074,Règles!$A$5:$A$17,0)),"?")))</f>
        <v/>
      </c>
      <c r="Q1074" s="27" t="str">
        <f aca="false">IF($G1074="","",IF(ISNUMBER($I1074),$I1074,IFERROR(IF(ISNUMBER(INDEX(Prestations!$E$5:$E$256,MATCH($G1074,Prestations!$B$5:$B$256,0))),INDEX(Prestations!$E$5:$E$256,MATCH($G1074,Prestations!$B$5:$B$256,0)),""),"")))</f>
        <v/>
      </c>
      <c r="R1074" s="27" t="str">
        <f aca="false">IFERROR(IF(ISNUMBER($Q1074),$Q1074*IF($E1074="",1,$E1074),""),"")</f>
        <v/>
      </c>
      <c r="S1074" s="28" t="str">
        <f aca="false">IFERROR(IF($P1074="au nombre",IF(N(INDEX(Règles!$D$5:$D$17,MATCH($O1074,Règles!$A$5:$A$17,0)))&gt;0,IF($E1074="",1,$E1074)/INDEX(Règles!$D$5:$D$17,MATCH($O1074,Règles!$A$5:$A$17,0)),""),IF($P1074="au prix",IF(AND(ISNUMBER($R1074),N(INDEX(Règles!$E$5:$E$17,MATCH($O1074,Règles!$A$5:$A$17,0)))&gt;0),$R1074/INDEX(Règles!$E$5:$E$17,MATCH($O1074,Règles!$A$5:$A$17,0)),""),IF(OR($P1074="ne compte pas",$P1074="absence"),0,""))),"")</f>
        <v/>
      </c>
      <c r="T1074" s="26" t="n">
        <f aca="false">IF(AND(ISNUMBER($A1074),$B1074&lt;&gt;"",$G1074&lt;&gt;"",$P1074&lt;&gt;"absence"),1,0)</f>
        <v>0</v>
      </c>
      <c r="U1074" s="26" t="n">
        <f aca="false">IF($T1074=1,IF(COUNTIFS($B$2:$B1074,$B1074,$A$2:$A1074,$A1074,$T$2:$T1074,1)=1,1,0),0)</f>
        <v>0</v>
      </c>
      <c r="V1074" s="29" t="str">
        <f aca="false">IF(AND($A1074="",$B1074="",$G1074=""),"",IF(NOT(ISNUMBER($A1074)),"Date manquante ou non reconnue",IF($B1074="","Technicien manquant",IF(COUNTIF(Production!$A$7:$A$21,$B1074)=0,"Technicien absent de la liste (onglet Production)",IF($G1074="","Code BPU manquant (colonne G)",IF($O1074="?","Code BPU inconnu (onglet Prestations)",IF($P1074="?","Catégorie inconnue (onglet Règles)",IF(AND($E1074&lt;&gt;"",NOT(ISNUMBER($E1074))),"Quantité non reconnue",IF(AND($P1074="au prix",NOT(ISNUMBER($Q1074))),"Prix sur devis à saisir (colonne I)",IF($S1074="","Règle à compléter (onglet Règles)",""))))))))))</f>
        <v/>
      </c>
    </row>
    <row r="1075" customFormat="false" ht="15" hidden="false" customHeight="false" outlineLevel="0" collapsed="false">
      <c r="A1075" s="23"/>
      <c r="I1075" s="24"/>
      <c r="J1075" s="24"/>
      <c r="N1075" s="25"/>
      <c r="O1075" s="26" t="str">
        <f aca="false">IF($G1075="","",IFERROR(INDEX(Prestations!$F$5:$F$256,MATCH($G1075,Prestations!$B$5:$B$256,0)),"?"))</f>
        <v/>
      </c>
      <c r="P1075" s="26" t="str">
        <f aca="false">IF($O1075="","",IF($O1075="?","?",IFERROR(INDEX(Règles!$C$5:$C$17,MATCH($O1075,Règles!$A$5:$A$17,0)),"?")))</f>
        <v/>
      </c>
      <c r="Q1075" s="27" t="str">
        <f aca="false">IF($G1075="","",IF(ISNUMBER($I1075),$I1075,IFERROR(IF(ISNUMBER(INDEX(Prestations!$E$5:$E$256,MATCH($G1075,Prestations!$B$5:$B$256,0))),INDEX(Prestations!$E$5:$E$256,MATCH($G1075,Prestations!$B$5:$B$256,0)),""),"")))</f>
        <v/>
      </c>
      <c r="R1075" s="27" t="str">
        <f aca="false">IFERROR(IF(ISNUMBER($Q1075),$Q1075*IF($E1075="",1,$E1075),""),"")</f>
        <v/>
      </c>
      <c r="S1075" s="28" t="str">
        <f aca="false">IFERROR(IF($P1075="au nombre",IF(N(INDEX(Règles!$D$5:$D$17,MATCH($O1075,Règles!$A$5:$A$17,0)))&gt;0,IF($E1075="",1,$E1075)/INDEX(Règles!$D$5:$D$17,MATCH($O1075,Règles!$A$5:$A$17,0)),""),IF($P1075="au prix",IF(AND(ISNUMBER($R1075),N(INDEX(Règles!$E$5:$E$17,MATCH($O1075,Règles!$A$5:$A$17,0)))&gt;0),$R1075/INDEX(Règles!$E$5:$E$17,MATCH($O1075,Règles!$A$5:$A$17,0)),""),IF(OR($P1075="ne compte pas",$P1075="absence"),0,""))),"")</f>
        <v/>
      </c>
      <c r="T1075" s="26" t="n">
        <f aca="false">IF(AND(ISNUMBER($A1075),$B1075&lt;&gt;"",$G1075&lt;&gt;"",$P1075&lt;&gt;"absence"),1,0)</f>
        <v>0</v>
      </c>
      <c r="U1075" s="26" t="n">
        <f aca="false">IF($T1075=1,IF(COUNTIFS($B$2:$B1075,$B1075,$A$2:$A1075,$A1075,$T$2:$T1075,1)=1,1,0),0)</f>
        <v>0</v>
      </c>
      <c r="V1075" s="29" t="str">
        <f aca="false">IF(AND($A1075="",$B1075="",$G1075=""),"",IF(NOT(ISNUMBER($A1075)),"Date manquante ou non reconnue",IF($B1075="","Technicien manquant",IF(COUNTIF(Production!$A$7:$A$21,$B1075)=0,"Technicien absent de la liste (onglet Production)",IF($G1075="","Code BPU manquant (colonne G)",IF($O1075="?","Code BPU inconnu (onglet Prestations)",IF($P1075="?","Catégorie inconnue (onglet Règles)",IF(AND($E1075&lt;&gt;"",NOT(ISNUMBER($E1075))),"Quantité non reconnue",IF(AND($P1075="au prix",NOT(ISNUMBER($Q1075))),"Prix sur devis à saisir (colonne I)",IF($S1075="","Règle à compléter (onglet Règles)",""))))))))))</f>
        <v/>
      </c>
    </row>
    <row r="1076" customFormat="false" ht="15" hidden="false" customHeight="false" outlineLevel="0" collapsed="false">
      <c r="A1076" s="23"/>
      <c r="I1076" s="24"/>
      <c r="J1076" s="24"/>
      <c r="N1076" s="25"/>
      <c r="O1076" s="26" t="str">
        <f aca="false">IF($G1076="","",IFERROR(INDEX(Prestations!$F$5:$F$256,MATCH($G1076,Prestations!$B$5:$B$256,0)),"?"))</f>
        <v/>
      </c>
      <c r="P1076" s="26" t="str">
        <f aca="false">IF($O1076="","",IF($O1076="?","?",IFERROR(INDEX(Règles!$C$5:$C$17,MATCH($O1076,Règles!$A$5:$A$17,0)),"?")))</f>
        <v/>
      </c>
      <c r="Q1076" s="27" t="str">
        <f aca="false">IF($G1076="","",IF(ISNUMBER($I1076),$I1076,IFERROR(IF(ISNUMBER(INDEX(Prestations!$E$5:$E$256,MATCH($G1076,Prestations!$B$5:$B$256,0))),INDEX(Prestations!$E$5:$E$256,MATCH($G1076,Prestations!$B$5:$B$256,0)),""),"")))</f>
        <v/>
      </c>
      <c r="R1076" s="27" t="str">
        <f aca="false">IFERROR(IF(ISNUMBER($Q1076),$Q1076*IF($E1076="",1,$E1076),""),"")</f>
        <v/>
      </c>
      <c r="S1076" s="28" t="str">
        <f aca="false">IFERROR(IF($P1076="au nombre",IF(N(INDEX(Règles!$D$5:$D$17,MATCH($O1076,Règles!$A$5:$A$17,0)))&gt;0,IF($E1076="",1,$E1076)/INDEX(Règles!$D$5:$D$17,MATCH($O1076,Règles!$A$5:$A$17,0)),""),IF($P1076="au prix",IF(AND(ISNUMBER($R1076),N(INDEX(Règles!$E$5:$E$17,MATCH($O1076,Règles!$A$5:$A$17,0)))&gt;0),$R1076/INDEX(Règles!$E$5:$E$17,MATCH($O1076,Règles!$A$5:$A$17,0)),""),IF(OR($P1076="ne compte pas",$P1076="absence"),0,""))),"")</f>
        <v/>
      </c>
      <c r="T1076" s="26" t="n">
        <f aca="false">IF(AND(ISNUMBER($A1076),$B1076&lt;&gt;"",$G1076&lt;&gt;"",$P1076&lt;&gt;"absence"),1,0)</f>
        <v>0</v>
      </c>
      <c r="U1076" s="26" t="n">
        <f aca="false">IF($T1076=1,IF(COUNTIFS($B$2:$B1076,$B1076,$A$2:$A1076,$A1076,$T$2:$T1076,1)=1,1,0),0)</f>
        <v>0</v>
      </c>
      <c r="V1076" s="29" t="str">
        <f aca="false">IF(AND($A1076="",$B1076="",$G1076=""),"",IF(NOT(ISNUMBER($A1076)),"Date manquante ou non reconnue",IF($B1076="","Technicien manquant",IF(COUNTIF(Production!$A$7:$A$21,$B1076)=0,"Technicien absent de la liste (onglet Production)",IF($G1076="","Code BPU manquant (colonne G)",IF($O1076="?","Code BPU inconnu (onglet Prestations)",IF($P1076="?","Catégorie inconnue (onglet Règles)",IF(AND($E1076&lt;&gt;"",NOT(ISNUMBER($E1076))),"Quantité non reconnue",IF(AND($P1076="au prix",NOT(ISNUMBER($Q1076))),"Prix sur devis à saisir (colonne I)",IF($S1076="","Règle à compléter (onglet Règles)",""))))))))))</f>
        <v/>
      </c>
    </row>
    <row r="1077" customFormat="false" ht="15" hidden="false" customHeight="false" outlineLevel="0" collapsed="false">
      <c r="A1077" s="23"/>
      <c r="I1077" s="24"/>
      <c r="J1077" s="24"/>
      <c r="N1077" s="25"/>
      <c r="O1077" s="26" t="str">
        <f aca="false">IF($G1077="","",IFERROR(INDEX(Prestations!$F$5:$F$256,MATCH($G1077,Prestations!$B$5:$B$256,0)),"?"))</f>
        <v/>
      </c>
      <c r="P1077" s="26" t="str">
        <f aca="false">IF($O1077="","",IF($O1077="?","?",IFERROR(INDEX(Règles!$C$5:$C$17,MATCH($O1077,Règles!$A$5:$A$17,0)),"?")))</f>
        <v/>
      </c>
      <c r="Q1077" s="27" t="str">
        <f aca="false">IF($G1077="","",IF(ISNUMBER($I1077),$I1077,IFERROR(IF(ISNUMBER(INDEX(Prestations!$E$5:$E$256,MATCH($G1077,Prestations!$B$5:$B$256,0))),INDEX(Prestations!$E$5:$E$256,MATCH($G1077,Prestations!$B$5:$B$256,0)),""),"")))</f>
        <v/>
      </c>
      <c r="R1077" s="27" t="str">
        <f aca="false">IFERROR(IF(ISNUMBER($Q1077),$Q1077*IF($E1077="",1,$E1077),""),"")</f>
        <v/>
      </c>
      <c r="S1077" s="28" t="str">
        <f aca="false">IFERROR(IF($P1077="au nombre",IF(N(INDEX(Règles!$D$5:$D$17,MATCH($O1077,Règles!$A$5:$A$17,0)))&gt;0,IF($E1077="",1,$E1077)/INDEX(Règles!$D$5:$D$17,MATCH($O1077,Règles!$A$5:$A$17,0)),""),IF($P1077="au prix",IF(AND(ISNUMBER($R1077),N(INDEX(Règles!$E$5:$E$17,MATCH($O1077,Règles!$A$5:$A$17,0)))&gt;0),$R1077/INDEX(Règles!$E$5:$E$17,MATCH($O1077,Règles!$A$5:$A$17,0)),""),IF(OR($P1077="ne compte pas",$P1077="absence"),0,""))),"")</f>
        <v/>
      </c>
      <c r="T1077" s="26" t="n">
        <f aca="false">IF(AND(ISNUMBER($A1077),$B1077&lt;&gt;"",$G1077&lt;&gt;"",$P1077&lt;&gt;"absence"),1,0)</f>
        <v>0</v>
      </c>
      <c r="U1077" s="26" t="n">
        <f aca="false">IF($T1077=1,IF(COUNTIFS($B$2:$B1077,$B1077,$A$2:$A1077,$A1077,$T$2:$T1077,1)=1,1,0),0)</f>
        <v>0</v>
      </c>
      <c r="V1077" s="29" t="str">
        <f aca="false">IF(AND($A1077="",$B1077="",$G1077=""),"",IF(NOT(ISNUMBER($A1077)),"Date manquante ou non reconnue",IF($B1077="","Technicien manquant",IF(COUNTIF(Production!$A$7:$A$21,$B1077)=0,"Technicien absent de la liste (onglet Production)",IF($G1077="","Code BPU manquant (colonne G)",IF($O1077="?","Code BPU inconnu (onglet Prestations)",IF($P1077="?","Catégorie inconnue (onglet Règles)",IF(AND($E1077&lt;&gt;"",NOT(ISNUMBER($E1077))),"Quantité non reconnue",IF(AND($P1077="au prix",NOT(ISNUMBER($Q1077))),"Prix sur devis à saisir (colonne I)",IF($S1077="","Règle à compléter (onglet Règles)",""))))))))))</f>
        <v/>
      </c>
    </row>
    <row r="1078" customFormat="false" ht="15" hidden="false" customHeight="false" outlineLevel="0" collapsed="false">
      <c r="A1078" s="23"/>
      <c r="I1078" s="24"/>
      <c r="J1078" s="24"/>
      <c r="N1078" s="25"/>
      <c r="O1078" s="26" t="str">
        <f aca="false">IF($G1078="","",IFERROR(INDEX(Prestations!$F$5:$F$256,MATCH($G1078,Prestations!$B$5:$B$256,0)),"?"))</f>
        <v/>
      </c>
      <c r="P1078" s="26" t="str">
        <f aca="false">IF($O1078="","",IF($O1078="?","?",IFERROR(INDEX(Règles!$C$5:$C$17,MATCH($O1078,Règles!$A$5:$A$17,0)),"?")))</f>
        <v/>
      </c>
      <c r="Q1078" s="27" t="str">
        <f aca="false">IF($G1078="","",IF(ISNUMBER($I1078),$I1078,IFERROR(IF(ISNUMBER(INDEX(Prestations!$E$5:$E$256,MATCH($G1078,Prestations!$B$5:$B$256,0))),INDEX(Prestations!$E$5:$E$256,MATCH($G1078,Prestations!$B$5:$B$256,0)),""),"")))</f>
        <v/>
      </c>
      <c r="R1078" s="27" t="str">
        <f aca="false">IFERROR(IF(ISNUMBER($Q1078),$Q1078*IF($E1078="",1,$E1078),""),"")</f>
        <v/>
      </c>
      <c r="S1078" s="28" t="str">
        <f aca="false">IFERROR(IF($P1078="au nombre",IF(N(INDEX(Règles!$D$5:$D$17,MATCH($O1078,Règles!$A$5:$A$17,0)))&gt;0,IF($E1078="",1,$E1078)/INDEX(Règles!$D$5:$D$17,MATCH($O1078,Règles!$A$5:$A$17,0)),""),IF($P1078="au prix",IF(AND(ISNUMBER($R1078),N(INDEX(Règles!$E$5:$E$17,MATCH($O1078,Règles!$A$5:$A$17,0)))&gt;0),$R1078/INDEX(Règles!$E$5:$E$17,MATCH($O1078,Règles!$A$5:$A$17,0)),""),IF(OR($P1078="ne compte pas",$P1078="absence"),0,""))),"")</f>
        <v/>
      </c>
      <c r="T1078" s="26" t="n">
        <f aca="false">IF(AND(ISNUMBER($A1078),$B1078&lt;&gt;"",$G1078&lt;&gt;"",$P1078&lt;&gt;"absence"),1,0)</f>
        <v>0</v>
      </c>
      <c r="U1078" s="26" t="n">
        <f aca="false">IF($T1078=1,IF(COUNTIFS($B$2:$B1078,$B1078,$A$2:$A1078,$A1078,$T$2:$T1078,1)=1,1,0),0)</f>
        <v>0</v>
      </c>
      <c r="V1078" s="29" t="str">
        <f aca="false">IF(AND($A1078="",$B1078="",$G1078=""),"",IF(NOT(ISNUMBER($A1078)),"Date manquante ou non reconnue",IF($B1078="","Technicien manquant",IF(COUNTIF(Production!$A$7:$A$21,$B1078)=0,"Technicien absent de la liste (onglet Production)",IF($G1078="","Code BPU manquant (colonne G)",IF($O1078="?","Code BPU inconnu (onglet Prestations)",IF($P1078="?","Catégorie inconnue (onglet Règles)",IF(AND($E1078&lt;&gt;"",NOT(ISNUMBER($E1078))),"Quantité non reconnue",IF(AND($P1078="au prix",NOT(ISNUMBER($Q1078))),"Prix sur devis à saisir (colonne I)",IF($S1078="","Règle à compléter (onglet Règles)",""))))))))))</f>
        <v/>
      </c>
    </row>
    <row r="1079" customFormat="false" ht="15" hidden="false" customHeight="false" outlineLevel="0" collapsed="false">
      <c r="A1079" s="23"/>
      <c r="I1079" s="24"/>
      <c r="J1079" s="24"/>
      <c r="N1079" s="25"/>
      <c r="O1079" s="26" t="str">
        <f aca="false">IF($G1079="","",IFERROR(INDEX(Prestations!$F$5:$F$256,MATCH($G1079,Prestations!$B$5:$B$256,0)),"?"))</f>
        <v/>
      </c>
      <c r="P1079" s="26" t="str">
        <f aca="false">IF($O1079="","",IF($O1079="?","?",IFERROR(INDEX(Règles!$C$5:$C$17,MATCH($O1079,Règles!$A$5:$A$17,0)),"?")))</f>
        <v/>
      </c>
      <c r="Q1079" s="27" t="str">
        <f aca="false">IF($G1079="","",IF(ISNUMBER($I1079),$I1079,IFERROR(IF(ISNUMBER(INDEX(Prestations!$E$5:$E$256,MATCH($G1079,Prestations!$B$5:$B$256,0))),INDEX(Prestations!$E$5:$E$256,MATCH($G1079,Prestations!$B$5:$B$256,0)),""),"")))</f>
        <v/>
      </c>
      <c r="R1079" s="27" t="str">
        <f aca="false">IFERROR(IF(ISNUMBER($Q1079),$Q1079*IF($E1079="",1,$E1079),""),"")</f>
        <v/>
      </c>
      <c r="S1079" s="28" t="str">
        <f aca="false">IFERROR(IF($P1079="au nombre",IF(N(INDEX(Règles!$D$5:$D$17,MATCH($O1079,Règles!$A$5:$A$17,0)))&gt;0,IF($E1079="",1,$E1079)/INDEX(Règles!$D$5:$D$17,MATCH($O1079,Règles!$A$5:$A$17,0)),""),IF($P1079="au prix",IF(AND(ISNUMBER($R1079),N(INDEX(Règles!$E$5:$E$17,MATCH($O1079,Règles!$A$5:$A$17,0)))&gt;0),$R1079/INDEX(Règles!$E$5:$E$17,MATCH($O1079,Règles!$A$5:$A$17,0)),""),IF(OR($P1079="ne compte pas",$P1079="absence"),0,""))),"")</f>
        <v/>
      </c>
      <c r="T1079" s="26" t="n">
        <f aca="false">IF(AND(ISNUMBER($A1079),$B1079&lt;&gt;"",$G1079&lt;&gt;"",$P1079&lt;&gt;"absence"),1,0)</f>
        <v>0</v>
      </c>
      <c r="U1079" s="26" t="n">
        <f aca="false">IF($T1079=1,IF(COUNTIFS($B$2:$B1079,$B1079,$A$2:$A1079,$A1079,$T$2:$T1079,1)=1,1,0),0)</f>
        <v>0</v>
      </c>
      <c r="V1079" s="29" t="str">
        <f aca="false">IF(AND($A1079="",$B1079="",$G1079=""),"",IF(NOT(ISNUMBER($A1079)),"Date manquante ou non reconnue",IF($B1079="","Technicien manquant",IF(COUNTIF(Production!$A$7:$A$21,$B1079)=0,"Technicien absent de la liste (onglet Production)",IF($G1079="","Code BPU manquant (colonne G)",IF($O1079="?","Code BPU inconnu (onglet Prestations)",IF($P1079="?","Catégorie inconnue (onglet Règles)",IF(AND($E1079&lt;&gt;"",NOT(ISNUMBER($E1079))),"Quantité non reconnue",IF(AND($P1079="au prix",NOT(ISNUMBER($Q1079))),"Prix sur devis à saisir (colonne I)",IF($S1079="","Règle à compléter (onglet Règles)",""))))))))))</f>
        <v/>
      </c>
    </row>
    <row r="1080" customFormat="false" ht="15" hidden="false" customHeight="false" outlineLevel="0" collapsed="false">
      <c r="A1080" s="23"/>
      <c r="I1080" s="24"/>
      <c r="J1080" s="24"/>
      <c r="N1080" s="25"/>
      <c r="O1080" s="26" t="str">
        <f aca="false">IF($G1080="","",IFERROR(INDEX(Prestations!$F$5:$F$256,MATCH($G1080,Prestations!$B$5:$B$256,0)),"?"))</f>
        <v/>
      </c>
      <c r="P1080" s="26" t="str">
        <f aca="false">IF($O1080="","",IF($O1080="?","?",IFERROR(INDEX(Règles!$C$5:$C$17,MATCH($O1080,Règles!$A$5:$A$17,0)),"?")))</f>
        <v/>
      </c>
      <c r="Q1080" s="27" t="str">
        <f aca="false">IF($G1080="","",IF(ISNUMBER($I1080),$I1080,IFERROR(IF(ISNUMBER(INDEX(Prestations!$E$5:$E$256,MATCH($G1080,Prestations!$B$5:$B$256,0))),INDEX(Prestations!$E$5:$E$256,MATCH($G1080,Prestations!$B$5:$B$256,0)),""),"")))</f>
        <v/>
      </c>
      <c r="R1080" s="27" t="str">
        <f aca="false">IFERROR(IF(ISNUMBER($Q1080),$Q1080*IF($E1080="",1,$E1080),""),"")</f>
        <v/>
      </c>
      <c r="S1080" s="28" t="str">
        <f aca="false">IFERROR(IF($P1080="au nombre",IF(N(INDEX(Règles!$D$5:$D$17,MATCH($O1080,Règles!$A$5:$A$17,0)))&gt;0,IF($E1080="",1,$E1080)/INDEX(Règles!$D$5:$D$17,MATCH($O1080,Règles!$A$5:$A$17,0)),""),IF($P1080="au prix",IF(AND(ISNUMBER($R1080),N(INDEX(Règles!$E$5:$E$17,MATCH($O1080,Règles!$A$5:$A$17,0)))&gt;0),$R1080/INDEX(Règles!$E$5:$E$17,MATCH($O1080,Règles!$A$5:$A$17,0)),""),IF(OR($P1080="ne compte pas",$P1080="absence"),0,""))),"")</f>
        <v/>
      </c>
      <c r="T1080" s="26" t="n">
        <f aca="false">IF(AND(ISNUMBER($A1080),$B1080&lt;&gt;"",$G1080&lt;&gt;"",$P1080&lt;&gt;"absence"),1,0)</f>
        <v>0</v>
      </c>
      <c r="U1080" s="26" t="n">
        <f aca="false">IF($T1080=1,IF(COUNTIFS($B$2:$B1080,$B1080,$A$2:$A1080,$A1080,$T$2:$T1080,1)=1,1,0),0)</f>
        <v>0</v>
      </c>
      <c r="V1080" s="29" t="str">
        <f aca="false">IF(AND($A1080="",$B1080="",$G1080=""),"",IF(NOT(ISNUMBER($A1080)),"Date manquante ou non reconnue",IF($B1080="","Technicien manquant",IF(COUNTIF(Production!$A$7:$A$21,$B1080)=0,"Technicien absent de la liste (onglet Production)",IF($G1080="","Code BPU manquant (colonne G)",IF($O1080="?","Code BPU inconnu (onglet Prestations)",IF($P1080="?","Catégorie inconnue (onglet Règles)",IF(AND($E1080&lt;&gt;"",NOT(ISNUMBER($E1080))),"Quantité non reconnue",IF(AND($P1080="au prix",NOT(ISNUMBER($Q1080))),"Prix sur devis à saisir (colonne I)",IF($S1080="","Règle à compléter (onglet Règles)",""))))))))))</f>
        <v/>
      </c>
    </row>
    <row r="1081" customFormat="false" ht="15" hidden="false" customHeight="false" outlineLevel="0" collapsed="false">
      <c r="A1081" s="23"/>
      <c r="I1081" s="24"/>
      <c r="J1081" s="24"/>
      <c r="N1081" s="25"/>
      <c r="O1081" s="26" t="str">
        <f aca="false">IF($G1081="","",IFERROR(INDEX(Prestations!$F$5:$F$256,MATCH($G1081,Prestations!$B$5:$B$256,0)),"?"))</f>
        <v/>
      </c>
      <c r="P1081" s="26" t="str">
        <f aca="false">IF($O1081="","",IF($O1081="?","?",IFERROR(INDEX(Règles!$C$5:$C$17,MATCH($O1081,Règles!$A$5:$A$17,0)),"?")))</f>
        <v/>
      </c>
      <c r="Q1081" s="27" t="str">
        <f aca="false">IF($G1081="","",IF(ISNUMBER($I1081),$I1081,IFERROR(IF(ISNUMBER(INDEX(Prestations!$E$5:$E$256,MATCH($G1081,Prestations!$B$5:$B$256,0))),INDEX(Prestations!$E$5:$E$256,MATCH($G1081,Prestations!$B$5:$B$256,0)),""),"")))</f>
        <v/>
      </c>
      <c r="R1081" s="27" t="str">
        <f aca="false">IFERROR(IF(ISNUMBER($Q1081),$Q1081*IF($E1081="",1,$E1081),""),"")</f>
        <v/>
      </c>
      <c r="S1081" s="28" t="str">
        <f aca="false">IFERROR(IF($P1081="au nombre",IF(N(INDEX(Règles!$D$5:$D$17,MATCH($O1081,Règles!$A$5:$A$17,0)))&gt;0,IF($E1081="",1,$E1081)/INDEX(Règles!$D$5:$D$17,MATCH($O1081,Règles!$A$5:$A$17,0)),""),IF($P1081="au prix",IF(AND(ISNUMBER($R1081),N(INDEX(Règles!$E$5:$E$17,MATCH($O1081,Règles!$A$5:$A$17,0)))&gt;0),$R1081/INDEX(Règles!$E$5:$E$17,MATCH($O1081,Règles!$A$5:$A$17,0)),""),IF(OR($P1081="ne compte pas",$P1081="absence"),0,""))),"")</f>
        <v/>
      </c>
      <c r="T1081" s="26" t="n">
        <f aca="false">IF(AND(ISNUMBER($A1081),$B1081&lt;&gt;"",$G1081&lt;&gt;"",$P1081&lt;&gt;"absence"),1,0)</f>
        <v>0</v>
      </c>
      <c r="U1081" s="26" t="n">
        <f aca="false">IF($T1081=1,IF(COUNTIFS($B$2:$B1081,$B1081,$A$2:$A1081,$A1081,$T$2:$T1081,1)=1,1,0),0)</f>
        <v>0</v>
      </c>
      <c r="V1081" s="29" t="str">
        <f aca="false">IF(AND($A1081="",$B1081="",$G1081=""),"",IF(NOT(ISNUMBER($A1081)),"Date manquante ou non reconnue",IF($B1081="","Technicien manquant",IF(COUNTIF(Production!$A$7:$A$21,$B1081)=0,"Technicien absent de la liste (onglet Production)",IF($G1081="","Code BPU manquant (colonne G)",IF($O1081="?","Code BPU inconnu (onglet Prestations)",IF($P1081="?","Catégorie inconnue (onglet Règles)",IF(AND($E1081&lt;&gt;"",NOT(ISNUMBER($E1081))),"Quantité non reconnue",IF(AND($P1081="au prix",NOT(ISNUMBER($Q1081))),"Prix sur devis à saisir (colonne I)",IF($S1081="","Règle à compléter (onglet Règles)",""))))))))))</f>
        <v/>
      </c>
    </row>
    <row r="1082" customFormat="false" ht="15" hidden="false" customHeight="false" outlineLevel="0" collapsed="false">
      <c r="A1082" s="23"/>
      <c r="I1082" s="24"/>
      <c r="J1082" s="24"/>
      <c r="N1082" s="25"/>
      <c r="O1082" s="26" t="str">
        <f aca="false">IF($G1082="","",IFERROR(INDEX(Prestations!$F$5:$F$256,MATCH($G1082,Prestations!$B$5:$B$256,0)),"?"))</f>
        <v/>
      </c>
      <c r="P1082" s="26" t="str">
        <f aca="false">IF($O1082="","",IF($O1082="?","?",IFERROR(INDEX(Règles!$C$5:$C$17,MATCH($O1082,Règles!$A$5:$A$17,0)),"?")))</f>
        <v/>
      </c>
      <c r="Q1082" s="27" t="str">
        <f aca="false">IF($G1082="","",IF(ISNUMBER($I1082),$I1082,IFERROR(IF(ISNUMBER(INDEX(Prestations!$E$5:$E$256,MATCH($G1082,Prestations!$B$5:$B$256,0))),INDEX(Prestations!$E$5:$E$256,MATCH($G1082,Prestations!$B$5:$B$256,0)),""),"")))</f>
        <v/>
      </c>
      <c r="R1082" s="27" t="str">
        <f aca="false">IFERROR(IF(ISNUMBER($Q1082),$Q1082*IF($E1082="",1,$E1082),""),"")</f>
        <v/>
      </c>
      <c r="S1082" s="28" t="str">
        <f aca="false">IFERROR(IF($P1082="au nombre",IF(N(INDEX(Règles!$D$5:$D$17,MATCH($O1082,Règles!$A$5:$A$17,0)))&gt;0,IF($E1082="",1,$E1082)/INDEX(Règles!$D$5:$D$17,MATCH($O1082,Règles!$A$5:$A$17,0)),""),IF($P1082="au prix",IF(AND(ISNUMBER($R1082),N(INDEX(Règles!$E$5:$E$17,MATCH($O1082,Règles!$A$5:$A$17,0)))&gt;0),$R1082/INDEX(Règles!$E$5:$E$17,MATCH($O1082,Règles!$A$5:$A$17,0)),""),IF(OR($P1082="ne compte pas",$P1082="absence"),0,""))),"")</f>
        <v/>
      </c>
      <c r="T1082" s="26" t="n">
        <f aca="false">IF(AND(ISNUMBER($A1082),$B1082&lt;&gt;"",$G1082&lt;&gt;"",$P1082&lt;&gt;"absence"),1,0)</f>
        <v>0</v>
      </c>
      <c r="U1082" s="26" t="n">
        <f aca="false">IF($T1082=1,IF(COUNTIFS($B$2:$B1082,$B1082,$A$2:$A1082,$A1082,$T$2:$T1082,1)=1,1,0),0)</f>
        <v>0</v>
      </c>
      <c r="V1082" s="29" t="str">
        <f aca="false">IF(AND($A1082="",$B1082="",$G1082=""),"",IF(NOT(ISNUMBER($A1082)),"Date manquante ou non reconnue",IF($B1082="","Technicien manquant",IF(COUNTIF(Production!$A$7:$A$21,$B1082)=0,"Technicien absent de la liste (onglet Production)",IF($G1082="","Code BPU manquant (colonne G)",IF($O1082="?","Code BPU inconnu (onglet Prestations)",IF($P1082="?","Catégorie inconnue (onglet Règles)",IF(AND($E1082&lt;&gt;"",NOT(ISNUMBER($E1082))),"Quantité non reconnue",IF(AND($P1082="au prix",NOT(ISNUMBER($Q1082))),"Prix sur devis à saisir (colonne I)",IF($S1082="","Règle à compléter (onglet Règles)",""))))))))))</f>
        <v/>
      </c>
    </row>
    <row r="1083" customFormat="false" ht="15" hidden="false" customHeight="false" outlineLevel="0" collapsed="false">
      <c r="A1083" s="23"/>
      <c r="I1083" s="24"/>
      <c r="J1083" s="24"/>
      <c r="N1083" s="25"/>
      <c r="O1083" s="26" t="str">
        <f aca="false">IF($G1083="","",IFERROR(INDEX(Prestations!$F$5:$F$256,MATCH($G1083,Prestations!$B$5:$B$256,0)),"?"))</f>
        <v/>
      </c>
      <c r="P1083" s="26" t="str">
        <f aca="false">IF($O1083="","",IF($O1083="?","?",IFERROR(INDEX(Règles!$C$5:$C$17,MATCH($O1083,Règles!$A$5:$A$17,0)),"?")))</f>
        <v/>
      </c>
      <c r="Q1083" s="27" t="str">
        <f aca="false">IF($G1083="","",IF(ISNUMBER($I1083),$I1083,IFERROR(IF(ISNUMBER(INDEX(Prestations!$E$5:$E$256,MATCH($G1083,Prestations!$B$5:$B$256,0))),INDEX(Prestations!$E$5:$E$256,MATCH($G1083,Prestations!$B$5:$B$256,0)),""),"")))</f>
        <v/>
      </c>
      <c r="R1083" s="27" t="str">
        <f aca="false">IFERROR(IF(ISNUMBER($Q1083),$Q1083*IF($E1083="",1,$E1083),""),"")</f>
        <v/>
      </c>
      <c r="S1083" s="28" t="str">
        <f aca="false">IFERROR(IF($P1083="au nombre",IF(N(INDEX(Règles!$D$5:$D$17,MATCH($O1083,Règles!$A$5:$A$17,0)))&gt;0,IF($E1083="",1,$E1083)/INDEX(Règles!$D$5:$D$17,MATCH($O1083,Règles!$A$5:$A$17,0)),""),IF($P1083="au prix",IF(AND(ISNUMBER($R1083),N(INDEX(Règles!$E$5:$E$17,MATCH($O1083,Règles!$A$5:$A$17,0)))&gt;0),$R1083/INDEX(Règles!$E$5:$E$17,MATCH($O1083,Règles!$A$5:$A$17,0)),""),IF(OR($P1083="ne compte pas",$P1083="absence"),0,""))),"")</f>
        <v/>
      </c>
      <c r="T1083" s="26" t="n">
        <f aca="false">IF(AND(ISNUMBER($A1083),$B1083&lt;&gt;"",$G1083&lt;&gt;"",$P1083&lt;&gt;"absence"),1,0)</f>
        <v>0</v>
      </c>
      <c r="U1083" s="26" t="n">
        <f aca="false">IF($T1083=1,IF(COUNTIFS($B$2:$B1083,$B1083,$A$2:$A1083,$A1083,$T$2:$T1083,1)=1,1,0),0)</f>
        <v>0</v>
      </c>
      <c r="V1083" s="29" t="str">
        <f aca="false">IF(AND($A1083="",$B1083="",$G1083=""),"",IF(NOT(ISNUMBER($A1083)),"Date manquante ou non reconnue",IF($B1083="","Technicien manquant",IF(COUNTIF(Production!$A$7:$A$21,$B1083)=0,"Technicien absent de la liste (onglet Production)",IF($G1083="","Code BPU manquant (colonne G)",IF($O1083="?","Code BPU inconnu (onglet Prestations)",IF($P1083="?","Catégorie inconnue (onglet Règles)",IF(AND($E1083&lt;&gt;"",NOT(ISNUMBER($E1083))),"Quantité non reconnue",IF(AND($P1083="au prix",NOT(ISNUMBER($Q1083))),"Prix sur devis à saisir (colonne I)",IF($S1083="","Règle à compléter (onglet Règles)",""))))))))))</f>
        <v/>
      </c>
    </row>
    <row r="1084" customFormat="false" ht="15" hidden="false" customHeight="false" outlineLevel="0" collapsed="false">
      <c r="A1084" s="23"/>
      <c r="I1084" s="24"/>
      <c r="J1084" s="24"/>
      <c r="N1084" s="25"/>
      <c r="O1084" s="26" t="str">
        <f aca="false">IF($G1084="","",IFERROR(INDEX(Prestations!$F$5:$F$256,MATCH($G1084,Prestations!$B$5:$B$256,0)),"?"))</f>
        <v/>
      </c>
      <c r="P1084" s="26" t="str">
        <f aca="false">IF($O1084="","",IF($O1084="?","?",IFERROR(INDEX(Règles!$C$5:$C$17,MATCH($O1084,Règles!$A$5:$A$17,0)),"?")))</f>
        <v/>
      </c>
      <c r="Q1084" s="27" t="str">
        <f aca="false">IF($G1084="","",IF(ISNUMBER($I1084),$I1084,IFERROR(IF(ISNUMBER(INDEX(Prestations!$E$5:$E$256,MATCH($G1084,Prestations!$B$5:$B$256,0))),INDEX(Prestations!$E$5:$E$256,MATCH($G1084,Prestations!$B$5:$B$256,0)),""),"")))</f>
        <v/>
      </c>
      <c r="R1084" s="27" t="str">
        <f aca="false">IFERROR(IF(ISNUMBER($Q1084),$Q1084*IF($E1084="",1,$E1084),""),"")</f>
        <v/>
      </c>
      <c r="S1084" s="28" t="str">
        <f aca="false">IFERROR(IF($P1084="au nombre",IF(N(INDEX(Règles!$D$5:$D$17,MATCH($O1084,Règles!$A$5:$A$17,0)))&gt;0,IF($E1084="",1,$E1084)/INDEX(Règles!$D$5:$D$17,MATCH($O1084,Règles!$A$5:$A$17,0)),""),IF($P1084="au prix",IF(AND(ISNUMBER($R1084),N(INDEX(Règles!$E$5:$E$17,MATCH($O1084,Règles!$A$5:$A$17,0)))&gt;0),$R1084/INDEX(Règles!$E$5:$E$17,MATCH($O1084,Règles!$A$5:$A$17,0)),""),IF(OR($P1084="ne compte pas",$P1084="absence"),0,""))),"")</f>
        <v/>
      </c>
      <c r="T1084" s="26" t="n">
        <f aca="false">IF(AND(ISNUMBER($A1084),$B1084&lt;&gt;"",$G1084&lt;&gt;"",$P1084&lt;&gt;"absence"),1,0)</f>
        <v>0</v>
      </c>
      <c r="U1084" s="26" t="n">
        <f aca="false">IF($T1084=1,IF(COUNTIFS($B$2:$B1084,$B1084,$A$2:$A1084,$A1084,$T$2:$T1084,1)=1,1,0),0)</f>
        <v>0</v>
      </c>
      <c r="V1084" s="29" t="str">
        <f aca="false">IF(AND($A1084="",$B1084="",$G1084=""),"",IF(NOT(ISNUMBER($A1084)),"Date manquante ou non reconnue",IF($B1084="","Technicien manquant",IF(COUNTIF(Production!$A$7:$A$21,$B1084)=0,"Technicien absent de la liste (onglet Production)",IF($G1084="","Code BPU manquant (colonne G)",IF($O1084="?","Code BPU inconnu (onglet Prestations)",IF($P1084="?","Catégorie inconnue (onglet Règles)",IF(AND($E1084&lt;&gt;"",NOT(ISNUMBER($E1084))),"Quantité non reconnue",IF(AND($P1084="au prix",NOT(ISNUMBER($Q1084))),"Prix sur devis à saisir (colonne I)",IF($S1084="","Règle à compléter (onglet Règles)",""))))))))))</f>
        <v/>
      </c>
    </row>
    <row r="1085" customFormat="false" ht="15" hidden="false" customHeight="false" outlineLevel="0" collapsed="false">
      <c r="A1085" s="23"/>
      <c r="I1085" s="24"/>
      <c r="J1085" s="24"/>
      <c r="N1085" s="25"/>
      <c r="O1085" s="26" t="str">
        <f aca="false">IF($G1085="","",IFERROR(INDEX(Prestations!$F$5:$F$256,MATCH($G1085,Prestations!$B$5:$B$256,0)),"?"))</f>
        <v/>
      </c>
      <c r="P1085" s="26" t="str">
        <f aca="false">IF($O1085="","",IF($O1085="?","?",IFERROR(INDEX(Règles!$C$5:$C$17,MATCH($O1085,Règles!$A$5:$A$17,0)),"?")))</f>
        <v/>
      </c>
      <c r="Q1085" s="27" t="str">
        <f aca="false">IF($G1085="","",IF(ISNUMBER($I1085),$I1085,IFERROR(IF(ISNUMBER(INDEX(Prestations!$E$5:$E$256,MATCH($G1085,Prestations!$B$5:$B$256,0))),INDEX(Prestations!$E$5:$E$256,MATCH($G1085,Prestations!$B$5:$B$256,0)),""),"")))</f>
        <v/>
      </c>
      <c r="R1085" s="27" t="str">
        <f aca="false">IFERROR(IF(ISNUMBER($Q1085),$Q1085*IF($E1085="",1,$E1085),""),"")</f>
        <v/>
      </c>
      <c r="S1085" s="28" t="str">
        <f aca="false">IFERROR(IF($P1085="au nombre",IF(N(INDEX(Règles!$D$5:$D$17,MATCH($O1085,Règles!$A$5:$A$17,0)))&gt;0,IF($E1085="",1,$E1085)/INDEX(Règles!$D$5:$D$17,MATCH($O1085,Règles!$A$5:$A$17,0)),""),IF($P1085="au prix",IF(AND(ISNUMBER($R1085),N(INDEX(Règles!$E$5:$E$17,MATCH($O1085,Règles!$A$5:$A$17,0)))&gt;0),$R1085/INDEX(Règles!$E$5:$E$17,MATCH($O1085,Règles!$A$5:$A$17,0)),""),IF(OR($P1085="ne compte pas",$P1085="absence"),0,""))),"")</f>
        <v/>
      </c>
      <c r="T1085" s="26" t="n">
        <f aca="false">IF(AND(ISNUMBER($A1085),$B1085&lt;&gt;"",$G1085&lt;&gt;"",$P1085&lt;&gt;"absence"),1,0)</f>
        <v>0</v>
      </c>
      <c r="U1085" s="26" t="n">
        <f aca="false">IF($T1085=1,IF(COUNTIFS($B$2:$B1085,$B1085,$A$2:$A1085,$A1085,$T$2:$T1085,1)=1,1,0),0)</f>
        <v>0</v>
      </c>
      <c r="V1085" s="29" t="str">
        <f aca="false">IF(AND($A1085="",$B1085="",$G1085=""),"",IF(NOT(ISNUMBER($A1085)),"Date manquante ou non reconnue",IF($B1085="","Technicien manquant",IF(COUNTIF(Production!$A$7:$A$21,$B1085)=0,"Technicien absent de la liste (onglet Production)",IF($G1085="","Code BPU manquant (colonne G)",IF($O1085="?","Code BPU inconnu (onglet Prestations)",IF($P1085="?","Catégorie inconnue (onglet Règles)",IF(AND($E1085&lt;&gt;"",NOT(ISNUMBER($E1085))),"Quantité non reconnue",IF(AND($P1085="au prix",NOT(ISNUMBER($Q1085))),"Prix sur devis à saisir (colonne I)",IF($S1085="","Règle à compléter (onglet Règles)",""))))))))))</f>
        <v/>
      </c>
    </row>
    <row r="1086" customFormat="false" ht="15" hidden="false" customHeight="false" outlineLevel="0" collapsed="false">
      <c r="A1086" s="23"/>
      <c r="I1086" s="24"/>
      <c r="J1086" s="24"/>
      <c r="N1086" s="25"/>
      <c r="O1086" s="26" t="str">
        <f aca="false">IF($G1086="","",IFERROR(INDEX(Prestations!$F$5:$F$256,MATCH($G1086,Prestations!$B$5:$B$256,0)),"?"))</f>
        <v/>
      </c>
      <c r="P1086" s="26" t="str">
        <f aca="false">IF($O1086="","",IF($O1086="?","?",IFERROR(INDEX(Règles!$C$5:$C$17,MATCH($O1086,Règles!$A$5:$A$17,0)),"?")))</f>
        <v/>
      </c>
      <c r="Q1086" s="27" t="str">
        <f aca="false">IF($G1086="","",IF(ISNUMBER($I1086),$I1086,IFERROR(IF(ISNUMBER(INDEX(Prestations!$E$5:$E$256,MATCH($G1086,Prestations!$B$5:$B$256,0))),INDEX(Prestations!$E$5:$E$256,MATCH($G1086,Prestations!$B$5:$B$256,0)),""),"")))</f>
        <v/>
      </c>
      <c r="R1086" s="27" t="str">
        <f aca="false">IFERROR(IF(ISNUMBER($Q1086),$Q1086*IF($E1086="",1,$E1086),""),"")</f>
        <v/>
      </c>
      <c r="S1086" s="28" t="str">
        <f aca="false">IFERROR(IF($P1086="au nombre",IF(N(INDEX(Règles!$D$5:$D$17,MATCH($O1086,Règles!$A$5:$A$17,0)))&gt;0,IF($E1086="",1,$E1086)/INDEX(Règles!$D$5:$D$17,MATCH($O1086,Règles!$A$5:$A$17,0)),""),IF($P1086="au prix",IF(AND(ISNUMBER($R1086),N(INDEX(Règles!$E$5:$E$17,MATCH($O1086,Règles!$A$5:$A$17,0)))&gt;0),$R1086/INDEX(Règles!$E$5:$E$17,MATCH($O1086,Règles!$A$5:$A$17,0)),""),IF(OR($P1086="ne compte pas",$P1086="absence"),0,""))),"")</f>
        <v/>
      </c>
      <c r="T1086" s="26" t="n">
        <f aca="false">IF(AND(ISNUMBER($A1086),$B1086&lt;&gt;"",$G1086&lt;&gt;"",$P1086&lt;&gt;"absence"),1,0)</f>
        <v>0</v>
      </c>
      <c r="U1086" s="26" t="n">
        <f aca="false">IF($T1086=1,IF(COUNTIFS($B$2:$B1086,$B1086,$A$2:$A1086,$A1086,$T$2:$T1086,1)=1,1,0),0)</f>
        <v>0</v>
      </c>
      <c r="V1086" s="29" t="str">
        <f aca="false">IF(AND($A1086="",$B1086="",$G1086=""),"",IF(NOT(ISNUMBER($A1086)),"Date manquante ou non reconnue",IF($B1086="","Technicien manquant",IF(COUNTIF(Production!$A$7:$A$21,$B1086)=0,"Technicien absent de la liste (onglet Production)",IF($G1086="","Code BPU manquant (colonne G)",IF($O1086="?","Code BPU inconnu (onglet Prestations)",IF($P1086="?","Catégorie inconnue (onglet Règles)",IF(AND($E1086&lt;&gt;"",NOT(ISNUMBER($E1086))),"Quantité non reconnue",IF(AND($P1086="au prix",NOT(ISNUMBER($Q1086))),"Prix sur devis à saisir (colonne I)",IF($S1086="","Règle à compléter (onglet Règles)",""))))))))))</f>
        <v/>
      </c>
    </row>
    <row r="1087" customFormat="false" ht="15" hidden="false" customHeight="false" outlineLevel="0" collapsed="false">
      <c r="A1087" s="23"/>
      <c r="I1087" s="24"/>
      <c r="J1087" s="24"/>
      <c r="N1087" s="25"/>
      <c r="O1087" s="26" t="str">
        <f aca="false">IF($G1087="","",IFERROR(INDEX(Prestations!$F$5:$F$256,MATCH($G1087,Prestations!$B$5:$B$256,0)),"?"))</f>
        <v/>
      </c>
      <c r="P1087" s="26" t="str">
        <f aca="false">IF($O1087="","",IF($O1087="?","?",IFERROR(INDEX(Règles!$C$5:$C$17,MATCH($O1087,Règles!$A$5:$A$17,0)),"?")))</f>
        <v/>
      </c>
      <c r="Q1087" s="27" t="str">
        <f aca="false">IF($G1087="","",IF(ISNUMBER($I1087),$I1087,IFERROR(IF(ISNUMBER(INDEX(Prestations!$E$5:$E$256,MATCH($G1087,Prestations!$B$5:$B$256,0))),INDEX(Prestations!$E$5:$E$256,MATCH($G1087,Prestations!$B$5:$B$256,0)),""),"")))</f>
        <v/>
      </c>
      <c r="R1087" s="27" t="str">
        <f aca="false">IFERROR(IF(ISNUMBER($Q1087),$Q1087*IF($E1087="",1,$E1087),""),"")</f>
        <v/>
      </c>
      <c r="S1087" s="28" t="str">
        <f aca="false">IFERROR(IF($P1087="au nombre",IF(N(INDEX(Règles!$D$5:$D$17,MATCH($O1087,Règles!$A$5:$A$17,0)))&gt;0,IF($E1087="",1,$E1087)/INDEX(Règles!$D$5:$D$17,MATCH($O1087,Règles!$A$5:$A$17,0)),""),IF($P1087="au prix",IF(AND(ISNUMBER($R1087),N(INDEX(Règles!$E$5:$E$17,MATCH($O1087,Règles!$A$5:$A$17,0)))&gt;0),$R1087/INDEX(Règles!$E$5:$E$17,MATCH($O1087,Règles!$A$5:$A$17,0)),""),IF(OR($P1087="ne compte pas",$P1087="absence"),0,""))),"")</f>
        <v/>
      </c>
      <c r="T1087" s="26" t="n">
        <f aca="false">IF(AND(ISNUMBER($A1087),$B1087&lt;&gt;"",$G1087&lt;&gt;"",$P1087&lt;&gt;"absence"),1,0)</f>
        <v>0</v>
      </c>
      <c r="U1087" s="26" t="n">
        <f aca="false">IF($T1087=1,IF(COUNTIFS($B$2:$B1087,$B1087,$A$2:$A1087,$A1087,$T$2:$T1087,1)=1,1,0),0)</f>
        <v>0</v>
      </c>
      <c r="V1087" s="29" t="str">
        <f aca="false">IF(AND($A1087="",$B1087="",$G1087=""),"",IF(NOT(ISNUMBER($A1087)),"Date manquante ou non reconnue",IF($B1087="","Technicien manquant",IF(COUNTIF(Production!$A$7:$A$21,$B1087)=0,"Technicien absent de la liste (onglet Production)",IF($G1087="","Code BPU manquant (colonne G)",IF($O1087="?","Code BPU inconnu (onglet Prestations)",IF($P1087="?","Catégorie inconnue (onglet Règles)",IF(AND($E1087&lt;&gt;"",NOT(ISNUMBER($E1087))),"Quantité non reconnue",IF(AND($P1087="au prix",NOT(ISNUMBER($Q1087))),"Prix sur devis à saisir (colonne I)",IF($S1087="","Règle à compléter (onglet Règles)",""))))))))))</f>
        <v/>
      </c>
    </row>
    <row r="1088" customFormat="false" ht="15" hidden="false" customHeight="false" outlineLevel="0" collapsed="false">
      <c r="A1088" s="23"/>
      <c r="I1088" s="24"/>
      <c r="J1088" s="24"/>
      <c r="N1088" s="25"/>
      <c r="O1088" s="26" t="str">
        <f aca="false">IF($G1088="","",IFERROR(INDEX(Prestations!$F$5:$F$256,MATCH($G1088,Prestations!$B$5:$B$256,0)),"?"))</f>
        <v/>
      </c>
      <c r="P1088" s="26" t="str">
        <f aca="false">IF($O1088="","",IF($O1088="?","?",IFERROR(INDEX(Règles!$C$5:$C$17,MATCH($O1088,Règles!$A$5:$A$17,0)),"?")))</f>
        <v/>
      </c>
      <c r="Q1088" s="27" t="str">
        <f aca="false">IF($G1088="","",IF(ISNUMBER($I1088),$I1088,IFERROR(IF(ISNUMBER(INDEX(Prestations!$E$5:$E$256,MATCH($G1088,Prestations!$B$5:$B$256,0))),INDEX(Prestations!$E$5:$E$256,MATCH($G1088,Prestations!$B$5:$B$256,0)),""),"")))</f>
        <v/>
      </c>
      <c r="R1088" s="27" t="str">
        <f aca="false">IFERROR(IF(ISNUMBER($Q1088),$Q1088*IF($E1088="",1,$E1088),""),"")</f>
        <v/>
      </c>
      <c r="S1088" s="28" t="str">
        <f aca="false">IFERROR(IF($P1088="au nombre",IF(N(INDEX(Règles!$D$5:$D$17,MATCH($O1088,Règles!$A$5:$A$17,0)))&gt;0,IF($E1088="",1,$E1088)/INDEX(Règles!$D$5:$D$17,MATCH($O1088,Règles!$A$5:$A$17,0)),""),IF($P1088="au prix",IF(AND(ISNUMBER($R1088),N(INDEX(Règles!$E$5:$E$17,MATCH($O1088,Règles!$A$5:$A$17,0)))&gt;0),$R1088/INDEX(Règles!$E$5:$E$17,MATCH($O1088,Règles!$A$5:$A$17,0)),""),IF(OR($P1088="ne compte pas",$P1088="absence"),0,""))),"")</f>
        <v/>
      </c>
      <c r="T1088" s="26" t="n">
        <f aca="false">IF(AND(ISNUMBER($A1088),$B1088&lt;&gt;"",$G1088&lt;&gt;"",$P1088&lt;&gt;"absence"),1,0)</f>
        <v>0</v>
      </c>
      <c r="U1088" s="26" t="n">
        <f aca="false">IF($T1088=1,IF(COUNTIFS($B$2:$B1088,$B1088,$A$2:$A1088,$A1088,$T$2:$T1088,1)=1,1,0),0)</f>
        <v>0</v>
      </c>
      <c r="V1088" s="29" t="str">
        <f aca="false">IF(AND($A1088="",$B1088="",$G1088=""),"",IF(NOT(ISNUMBER($A1088)),"Date manquante ou non reconnue",IF($B1088="","Technicien manquant",IF(COUNTIF(Production!$A$7:$A$21,$B1088)=0,"Technicien absent de la liste (onglet Production)",IF($G1088="","Code BPU manquant (colonne G)",IF($O1088="?","Code BPU inconnu (onglet Prestations)",IF($P1088="?","Catégorie inconnue (onglet Règles)",IF(AND($E1088&lt;&gt;"",NOT(ISNUMBER($E1088))),"Quantité non reconnue",IF(AND($P1088="au prix",NOT(ISNUMBER($Q1088))),"Prix sur devis à saisir (colonne I)",IF($S1088="","Règle à compléter (onglet Règles)",""))))))))))</f>
        <v/>
      </c>
    </row>
    <row r="1089" customFormat="false" ht="15" hidden="false" customHeight="false" outlineLevel="0" collapsed="false">
      <c r="A1089" s="23"/>
      <c r="I1089" s="24"/>
      <c r="J1089" s="24"/>
      <c r="N1089" s="25"/>
      <c r="O1089" s="26" t="str">
        <f aca="false">IF($G1089="","",IFERROR(INDEX(Prestations!$F$5:$F$256,MATCH($G1089,Prestations!$B$5:$B$256,0)),"?"))</f>
        <v/>
      </c>
      <c r="P1089" s="26" t="str">
        <f aca="false">IF($O1089="","",IF($O1089="?","?",IFERROR(INDEX(Règles!$C$5:$C$17,MATCH($O1089,Règles!$A$5:$A$17,0)),"?")))</f>
        <v/>
      </c>
      <c r="Q1089" s="27" t="str">
        <f aca="false">IF($G1089="","",IF(ISNUMBER($I1089),$I1089,IFERROR(IF(ISNUMBER(INDEX(Prestations!$E$5:$E$256,MATCH($G1089,Prestations!$B$5:$B$256,0))),INDEX(Prestations!$E$5:$E$256,MATCH($G1089,Prestations!$B$5:$B$256,0)),""),"")))</f>
        <v/>
      </c>
      <c r="R1089" s="27" t="str">
        <f aca="false">IFERROR(IF(ISNUMBER($Q1089),$Q1089*IF($E1089="",1,$E1089),""),"")</f>
        <v/>
      </c>
      <c r="S1089" s="28" t="str">
        <f aca="false">IFERROR(IF($P1089="au nombre",IF(N(INDEX(Règles!$D$5:$D$17,MATCH($O1089,Règles!$A$5:$A$17,0)))&gt;0,IF($E1089="",1,$E1089)/INDEX(Règles!$D$5:$D$17,MATCH($O1089,Règles!$A$5:$A$17,0)),""),IF($P1089="au prix",IF(AND(ISNUMBER($R1089),N(INDEX(Règles!$E$5:$E$17,MATCH($O1089,Règles!$A$5:$A$17,0)))&gt;0),$R1089/INDEX(Règles!$E$5:$E$17,MATCH($O1089,Règles!$A$5:$A$17,0)),""),IF(OR($P1089="ne compte pas",$P1089="absence"),0,""))),"")</f>
        <v/>
      </c>
      <c r="T1089" s="26" t="n">
        <f aca="false">IF(AND(ISNUMBER($A1089),$B1089&lt;&gt;"",$G1089&lt;&gt;"",$P1089&lt;&gt;"absence"),1,0)</f>
        <v>0</v>
      </c>
      <c r="U1089" s="26" t="n">
        <f aca="false">IF($T1089=1,IF(COUNTIFS($B$2:$B1089,$B1089,$A$2:$A1089,$A1089,$T$2:$T1089,1)=1,1,0),0)</f>
        <v>0</v>
      </c>
      <c r="V1089" s="29" t="str">
        <f aca="false">IF(AND($A1089="",$B1089="",$G1089=""),"",IF(NOT(ISNUMBER($A1089)),"Date manquante ou non reconnue",IF($B1089="","Technicien manquant",IF(COUNTIF(Production!$A$7:$A$21,$B1089)=0,"Technicien absent de la liste (onglet Production)",IF($G1089="","Code BPU manquant (colonne G)",IF($O1089="?","Code BPU inconnu (onglet Prestations)",IF($P1089="?","Catégorie inconnue (onglet Règles)",IF(AND($E1089&lt;&gt;"",NOT(ISNUMBER($E1089))),"Quantité non reconnue",IF(AND($P1089="au prix",NOT(ISNUMBER($Q1089))),"Prix sur devis à saisir (colonne I)",IF($S1089="","Règle à compléter (onglet Règles)",""))))))))))</f>
        <v/>
      </c>
    </row>
    <row r="1090" customFormat="false" ht="15" hidden="false" customHeight="false" outlineLevel="0" collapsed="false">
      <c r="A1090" s="23"/>
      <c r="I1090" s="24"/>
      <c r="J1090" s="24"/>
      <c r="N1090" s="25"/>
      <c r="O1090" s="26" t="str">
        <f aca="false">IF($G1090="","",IFERROR(INDEX(Prestations!$F$5:$F$256,MATCH($G1090,Prestations!$B$5:$B$256,0)),"?"))</f>
        <v/>
      </c>
      <c r="P1090" s="26" t="str">
        <f aca="false">IF($O1090="","",IF($O1090="?","?",IFERROR(INDEX(Règles!$C$5:$C$17,MATCH($O1090,Règles!$A$5:$A$17,0)),"?")))</f>
        <v/>
      </c>
      <c r="Q1090" s="27" t="str">
        <f aca="false">IF($G1090="","",IF(ISNUMBER($I1090),$I1090,IFERROR(IF(ISNUMBER(INDEX(Prestations!$E$5:$E$256,MATCH($G1090,Prestations!$B$5:$B$256,0))),INDEX(Prestations!$E$5:$E$256,MATCH($G1090,Prestations!$B$5:$B$256,0)),""),"")))</f>
        <v/>
      </c>
      <c r="R1090" s="27" t="str">
        <f aca="false">IFERROR(IF(ISNUMBER($Q1090),$Q1090*IF($E1090="",1,$E1090),""),"")</f>
        <v/>
      </c>
      <c r="S1090" s="28" t="str">
        <f aca="false">IFERROR(IF($P1090="au nombre",IF(N(INDEX(Règles!$D$5:$D$17,MATCH($O1090,Règles!$A$5:$A$17,0)))&gt;0,IF($E1090="",1,$E1090)/INDEX(Règles!$D$5:$D$17,MATCH($O1090,Règles!$A$5:$A$17,0)),""),IF($P1090="au prix",IF(AND(ISNUMBER($R1090),N(INDEX(Règles!$E$5:$E$17,MATCH($O1090,Règles!$A$5:$A$17,0)))&gt;0),$R1090/INDEX(Règles!$E$5:$E$17,MATCH($O1090,Règles!$A$5:$A$17,0)),""),IF(OR($P1090="ne compte pas",$P1090="absence"),0,""))),"")</f>
        <v/>
      </c>
      <c r="T1090" s="26" t="n">
        <f aca="false">IF(AND(ISNUMBER($A1090),$B1090&lt;&gt;"",$G1090&lt;&gt;"",$P1090&lt;&gt;"absence"),1,0)</f>
        <v>0</v>
      </c>
      <c r="U1090" s="26" t="n">
        <f aca="false">IF($T1090=1,IF(COUNTIFS($B$2:$B1090,$B1090,$A$2:$A1090,$A1090,$T$2:$T1090,1)=1,1,0),0)</f>
        <v>0</v>
      </c>
      <c r="V1090" s="29" t="str">
        <f aca="false">IF(AND($A1090="",$B1090="",$G1090=""),"",IF(NOT(ISNUMBER($A1090)),"Date manquante ou non reconnue",IF($B1090="","Technicien manquant",IF(COUNTIF(Production!$A$7:$A$21,$B1090)=0,"Technicien absent de la liste (onglet Production)",IF($G1090="","Code BPU manquant (colonne G)",IF($O1090="?","Code BPU inconnu (onglet Prestations)",IF($P1090="?","Catégorie inconnue (onglet Règles)",IF(AND($E1090&lt;&gt;"",NOT(ISNUMBER($E1090))),"Quantité non reconnue",IF(AND($P1090="au prix",NOT(ISNUMBER($Q1090))),"Prix sur devis à saisir (colonne I)",IF($S1090="","Règle à compléter (onglet Règles)",""))))))))))</f>
        <v/>
      </c>
    </row>
    <row r="1091" customFormat="false" ht="15" hidden="false" customHeight="false" outlineLevel="0" collapsed="false">
      <c r="A1091" s="23"/>
      <c r="I1091" s="24"/>
      <c r="J1091" s="24"/>
      <c r="N1091" s="25"/>
      <c r="O1091" s="26" t="str">
        <f aca="false">IF($G1091="","",IFERROR(INDEX(Prestations!$F$5:$F$256,MATCH($G1091,Prestations!$B$5:$B$256,0)),"?"))</f>
        <v/>
      </c>
      <c r="P1091" s="26" t="str">
        <f aca="false">IF($O1091="","",IF($O1091="?","?",IFERROR(INDEX(Règles!$C$5:$C$17,MATCH($O1091,Règles!$A$5:$A$17,0)),"?")))</f>
        <v/>
      </c>
      <c r="Q1091" s="27" t="str">
        <f aca="false">IF($G1091="","",IF(ISNUMBER($I1091),$I1091,IFERROR(IF(ISNUMBER(INDEX(Prestations!$E$5:$E$256,MATCH($G1091,Prestations!$B$5:$B$256,0))),INDEX(Prestations!$E$5:$E$256,MATCH($G1091,Prestations!$B$5:$B$256,0)),""),"")))</f>
        <v/>
      </c>
      <c r="R1091" s="27" t="str">
        <f aca="false">IFERROR(IF(ISNUMBER($Q1091),$Q1091*IF($E1091="",1,$E1091),""),"")</f>
        <v/>
      </c>
      <c r="S1091" s="28" t="str">
        <f aca="false">IFERROR(IF($P1091="au nombre",IF(N(INDEX(Règles!$D$5:$D$17,MATCH($O1091,Règles!$A$5:$A$17,0)))&gt;0,IF($E1091="",1,$E1091)/INDEX(Règles!$D$5:$D$17,MATCH($O1091,Règles!$A$5:$A$17,0)),""),IF($P1091="au prix",IF(AND(ISNUMBER($R1091),N(INDEX(Règles!$E$5:$E$17,MATCH($O1091,Règles!$A$5:$A$17,0)))&gt;0),$R1091/INDEX(Règles!$E$5:$E$17,MATCH($O1091,Règles!$A$5:$A$17,0)),""),IF(OR($P1091="ne compte pas",$P1091="absence"),0,""))),"")</f>
        <v/>
      </c>
      <c r="T1091" s="26" t="n">
        <f aca="false">IF(AND(ISNUMBER($A1091),$B1091&lt;&gt;"",$G1091&lt;&gt;"",$P1091&lt;&gt;"absence"),1,0)</f>
        <v>0</v>
      </c>
      <c r="U1091" s="26" t="n">
        <f aca="false">IF($T1091=1,IF(COUNTIFS($B$2:$B1091,$B1091,$A$2:$A1091,$A1091,$T$2:$T1091,1)=1,1,0),0)</f>
        <v>0</v>
      </c>
      <c r="V1091" s="29" t="str">
        <f aca="false">IF(AND($A1091="",$B1091="",$G1091=""),"",IF(NOT(ISNUMBER($A1091)),"Date manquante ou non reconnue",IF($B1091="","Technicien manquant",IF(COUNTIF(Production!$A$7:$A$21,$B1091)=0,"Technicien absent de la liste (onglet Production)",IF($G1091="","Code BPU manquant (colonne G)",IF($O1091="?","Code BPU inconnu (onglet Prestations)",IF($P1091="?","Catégorie inconnue (onglet Règles)",IF(AND($E1091&lt;&gt;"",NOT(ISNUMBER($E1091))),"Quantité non reconnue",IF(AND($P1091="au prix",NOT(ISNUMBER($Q1091))),"Prix sur devis à saisir (colonne I)",IF($S1091="","Règle à compléter (onglet Règles)",""))))))))))</f>
        <v/>
      </c>
    </row>
    <row r="1092" customFormat="false" ht="15" hidden="false" customHeight="false" outlineLevel="0" collapsed="false">
      <c r="A1092" s="23"/>
      <c r="I1092" s="24"/>
      <c r="J1092" s="24"/>
      <c r="N1092" s="25"/>
      <c r="O1092" s="26" t="str">
        <f aca="false">IF($G1092="","",IFERROR(INDEX(Prestations!$F$5:$F$256,MATCH($G1092,Prestations!$B$5:$B$256,0)),"?"))</f>
        <v/>
      </c>
      <c r="P1092" s="26" t="str">
        <f aca="false">IF($O1092="","",IF($O1092="?","?",IFERROR(INDEX(Règles!$C$5:$C$17,MATCH($O1092,Règles!$A$5:$A$17,0)),"?")))</f>
        <v/>
      </c>
      <c r="Q1092" s="27" t="str">
        <f aca="false">IF($G1092="","",IF(ISNUMBER($I1092),$I1092,IFERROR(IF(ISNUMBER(INDEX(Prestations!$E$5:$E$256,MATCH($G1092,Prestations!$B$5:$B$256,0))),INDEX(Prestations!$E$5:$E$256,MATCH($G1092,Prestations!$B$5:$B$256,0)),""),"")))</f>
        <v/>
      </c>
      <c r="R1092" s="27" t="str">
        <f aca="false">IFERROR(IF(ISNUMBER($Q1092),$Q1092*IF($E1092="",1,$E1092),""),"")</f>
        <v/>
      </c>
      <c r="S1092" s="28" t="str">
        <f aca="false">IFERROR(IF($P1092="au nombre",IF(N(INDEX(Règles!$D$5:$D$17,MATCH($O1092,Règles!$A$5:$A$17,0)))&gt;0,IF($E1092="",1,$E1092)/INDEX(Règles!$D$5:$D$17,MATCH($O1092,Règles!$A$5:$A$17,0)),""),IF($P1092="au prix",IF(AND(ISNUMBER($R1092),N(INDEX(Règles!$E$5:$E$17,MATCH($O1092,Règles!$A$5:$A$17,0)))&gt;0),$R1092/INDEX(Règles!$E$5:$E$17,MATCH($O1092,Règles!$A$5:$A$17,0)),""),IF(OR($P1092="ne compte pas",$P1092="absence"),0,""))),"")</f>
        <v/>
      </c>
      <c r="T1092" s="26" t="n">
        <f aca="false">IF(AND(ISNUMBER($A1092),$B1092&lt;&gt;"",$G1092&lt;&gt;"",$P1092&lt;&gt;"absence"),1,0)</f>
        <v>0</v>
      </c>
      <c r="U1092" s="26" t="n">
        <f aca="false">IF($T1092=1,IF(COUNTIFS($B$2:$B1092,$B1092,$A$2:$A1092,$A1092,$T$2:$T1092,1)=1,1,0),0)</f>
        <v>0</v>
      </c>
      <c r="V1092" s="29" t="str">
        <f aca="false">IF(AND($A1092="",$B1092="",$G1092=""),"",IF(NOT(ISNUMBER($A1092)),"Date manquante ou non reconnue",IF($B1092="","Technicien manquant",IF(COUNTIF(Production!$A$7:$A$21,$B1092)=0,"Technicien absent de la liste (onglet Production)",IF($G1092="","Code BPU manquant (colonne G)",IF($O1092="?","Code BPU inconnu (onglet Prestations)",IF($P1092="?","Catégorie inconnue (onglet Règles)",IF(AND($E1092&lt;&gt;"",NOT(ISNUMBER($E1092))),"Quantité non reconnue",IF(AND($P1092="au prix",NOT(ISNUMBER($Q1092))),"Prix sur devis à saisir (colonne I)",IF($S1092="","Règle à compléter (onglet Règles)",""))))))))))</f>
        <v/>
      </c>
    </row>
    <row r="1093" customFormat="false" ht="15" hidden="false" customHeight="false" outlineLevel="0" collapsed="false">
      <c r="A1093" s="23"/>
      <c r="I1093" s="24"/>
      <c r="J1093" s="24"/>
      <c r="N1093" s="25"/>
      <c r="O1093" s="26" t="str">
        <f aca="false">IF($G1093="","",IFERROR(INDEX(Prestations!$F$5:$F$256,MATCH($G1093,Prestations!$B$5:$B$256,0)),"?"))</f>
        <v/>
      </c>
      <c r="P1093" s="26" t="str">
        <f aca="false">IF($O1093="","",IF($O1093="?","?",IFERROR(INDEX(Règles!$C$5:$C$17,MATCH($O1093,Règles!$A$5:$A$17,0)),"?")))</f>
        <v/>
      </c>
      <c r="Q1093" s="27" t="str">
        <f aca="false">IF($G1093="","",IF(ISNUMBER($I1093),$I1093,IFERROR(IF(ISNUMBER(INDEX(Prestations!$E$5:$E$256,MATCH($G1093,Prestations!$B$5:$B$256,0))),INDEX(Prestations!$E$5:$E$256,MATCH($G1093,Prestations!$B$5:$B$256,0)),""),"")))</f>
        <v/>
      </c>
      <c r="R1093" s="27" t="str">
        <f aca="false">IFERROR(IF(ISNUMBER($Q1093),$Q1093*IF($E1093="",1,$E1093),""),"")</f>
        <v/>
      </c>
      <c r="S1093" s="28" t="str">
        <f aca="false">IFERROR(IF($P1093="au nombre",IF(N(INDEX(Règles!$D$5:$D$17,MATCH($O1093,Règles!$A$5:$A$17,0)))&gt;0,IF($E1093="",1,$E1093)/INDEX(Règles!$D$5:$D$17,MATCH($O1093,Règles!$A$5:$A$17,0)),""),IF($P1093="au prix",IF(AND(ISNUMBER($R1093),N(INDEX(Règles!$E$5:$E$17,MATCH($O1093,Règles!$A$5:$A$17,0)))&gt;0),$R1093/INDEX(Règles!$E$5:$E$17,MATCH($O1093,Règles!$A$5:$A$17,0)),""),IF(OR($P1093="ne compte pas",$P1093="absence"),0,""))),"")</f>
        <v/>
      </c>
      <c r="T1093" s="26" t="n">
        <f aca="false">IF(AND(ISNUMBER($A1093),$B1093&lt;&gt;"",$G1093&lt;&gt;"",$P1093&lt;&gt;"absence"),1,0)</f>
        <v>0</v>
      </c>
      <c r="U1093" s="26" t="n">
        <f aca="false">IF($T1093=1,IF(COUNTIFS($B$2:$B1093,$B1093,$A$2:$A1093,$A1093,$T$2:$T1093,1)=1,1,0),0)</f>
        <v>0</v>
      </c>
      <c r="V1093" s="29" t="str">
        <f aca="false">IF(AND($A1093="",$B1093="",$G1093=""),"",IF(NOT(ISNUMBER($A1093)),"Date manquante ou non reconnue",IF($B1093="","Technicien manquant",IF(COUNTIF(Production!$A$7:$A$21,$B1093)=0,"Technicien absent de la liste (onglet Production)",IF($G1093="","Code BPU manquant (colonne G)",IF($O1093="?","Code BPU inconnu (onglet Prestations)",IF($P1093="?","Catégorie inconnue (onglet Règles)",IF(AND($E1093&lt;&gt;"",NOT(ISNUMBER($E1093))),"Quantité non reconnue",IF(AND($P1093="au prix",NOT(ISNUMBER($Q1093))),"Prix sur devis à saisir (colonne I)",IF($S1093="","Règle à compléter (onglet Règles)",""))))))))))</f>
        <v/>
      </c>
    </row>
    <row r="1094" customFormat="false" ht="15" hidden="false" customHeight="false" outlineLevel="0" collapsed="false">
      <c r="A1094" s="23"/>
      <c r="I1094" s="24"/>
      <c r="J1094" s="24"/>
      <c r="N1094" s="25"/>
      <c r="O1094" s="26" t="str">
        <f aca="false">IF($G1094="","",IFERROR(INDEX(Prestations!$F$5:$F$256,MATCH($G1094,Prestations!$B$5:$B$256,0)),"?"))</f>
        <v/>
      </c>
      <c r="P1094" s="26" t="str">
        <f aca="false">IF($O1094="","",IF($O1094="?","?",IFERROR(INDEX(Règles!$C$5:$C$17,MATCH($O1094,Règles!$A$5:$A$17,0)),"?")))</f>
        <v/>
      </c>
      <c r="Q1094" s="27" t="str">
        <f aca="false">IF($G1094="","",IF(ISNUMBER($I1094),$I1094,IFERROR(IF(ISNUMBER(INDEX(Prestations!$E$5:$E$256,MATCH($G1094,Prestations!$B$5:$B$256,0))),INDEX(Prestations!$E$5:$E$256,MATCH($G1094,Prestations!$B$5:$B$256,0)),""),"")))</f>
        <v/>
      </c>
      <c r="R1094" s="27" t="str">
        <f aca="false">IFERROR(IF(ISNUMBER($Q1094),$Q1094*IF($E1094="",1,$E1094),""),"")</f>
        <v/>
      </c>
      <c r="S1094" s="28" t="str">
        <f aca="false">IFERROR(IF($P1094="au nombre",IF(N(INDEX(Règles!$D$5:$D$17,MATCH($O1094,Règles!$A$5:$A$17,0)))&gt;0,IF($E1094="",1,$E1094)/INDEX(Règles!$D$5:$D$17,MATCH($O1094,Règles!$A$5:$A$17,0)),""),IF($P1094="au prix",IF(AND(ISNUMBER($R1094),N(INDEX(Règles!$E$5:$E$17,MATCH($O1094,Règles!$A$5:$A$17,0)))&gt;0),$R1094/INDEX(Règles!$E$5:$E$17,MATCH($O1094,Règles!$A$5:$A$17,0)),""),IF(OR($P1094="ne compte pas",$P1094="absence"),0,""))),"")</f>
        <v/>
      </c>
      <c r="T1094" s="26" t="n">
        <f aca="false">IF(AND(ISNUMBER($A1094),$B1094&lt;&gt;"",$G1094&lt;&gt;"",$P1094&lt;&gt;"absence"),1,0)</f>
        <v>0</v>
      </c>
      <c r="U1094" s="26" t="n">
        <f aca="false">IF($T1094=1,IF(COUNTIFS($B$2:$B1094,$B1094,$A$2:$A1094,$A1094,$T$2:$T1094,1)=1,1,0),0)</f>
        <v>0</v>
      </c>
      <c r="V1094" s="29" t="str">
        <f aca="false">IF(AND($A1094="",$B1094="",$G1094=""),"",IF(NOT(ISNUMBER($A1094)),"Date manquante ou non reconnue",IF($B1094="","Technicien manquant",IF(COUNTIF(Production!$A$7:$A$21,$B1094)=0,"Technicien absent de la liste (onglet Production)",IF($G1094="","Code BPU manquant (colonne G)",IF($O1094="?","Code BPU inconnu (onglet Prestations)",IF($P1094="?","Catégorie inconnue (onglet Règles)",IF(AND($E1094&lt;&gt;"",NOT(ISNUMBER($E1094))),"Quantité non reconnue",IF(AND($P1094="au prix",NOT(ISNUMBER($Q1094))),"Prix sur devis à saisir (colonne I)",IF($S1094="","Règle à compléter (onglet Règles)",""))))))))))</f>
        <v/>
      </c>
    </row>
    <row r="1095" customFormat="false" ht="15" hidden="false" customHeight="false" outlineLevel="0" collapsed="false">
      <c r="A1095" s="23"/>
      <c r="I1095" s="24"/>
      <c r="J1095" s="24"/>
      <c r="N1095" s="25"/>
      <c r="O1095" s="26" t="str">
        <f aca="false">IF($G1095="","",IFERROR(INDEX(Prestations!$F$5:$F$256,MATCH($G1095,Prestations!$B$5:$B$256,0)),"?"))</f>
        <v/>
      </c>
      <c r="P1095" s="26" t="str">
        <f aca="false">IF($O1095="","",IF($O1095="?","?",IFERROR(INDEX(Règles!$C$5:$C$17,MATCH($O1095,Règles!$A$5:$A$17,0)),"?")))</f>
        <v/>
      </c>
      <c r="Q1095" s="27" t="str">
        <f aca="false">IF($G1095="","",IF(ISNUMBER($I1095),$I1095,IFERROR(IF(ISNUMBER(INDEX(Prestations!$E$5:$E$256,MATCH($G1095,Prestations!$B$5:$B$256,0))),INDEX(Prestations!$E$5:$E$256,MATCH($G1095,Prestations!$B$5:$B$256,0)),""),"")))</f>
        <v/>
      </c>
      <c r="R1095" s="27" t="str">
        <f aca="false">IFERROR(IF(ISNUMBER($Q1095),$Q1095*IF($E1095="",1,$E1095),""),"")</f>
        <v/>
      </c>
      <c r="S1095" s="28" t="str">
        <f aca="false">IFERROR(IF($P1095="au nombre",IF(N(INDEX(Règles!$D$5:$D$17,MATCH($O1095,Règles!$A$5:$A$17,0)))&gt;0,IF($E1095="",1,$E1095)/INDEX(Règles!$D$5:$D$17,MATCH($O1095,Règles!$A$5:$A$17,0)),""),IF($P1095="au prix",IF(AND(ISNUMBER($R1095),N(INDEX(Règles!$E$5:$E$17,MATCH($O1095,Règles!$A$5:$A$17,0)))&gt;0),$R1095/INDEX(Règles!$E$5:$E$17,MATCH($O1095,Règles!$A$5:$A$17,0)),""),IF(OR($P1095="ne compte pas",$P1095="absence"),0,""))),"")</f>
        <v/>
      </c>
      <c r="T1095" s="26" t="n">
        <f aca="false">IF(AND(ISNUMBER($A1095),$B1095&lt;&gt;"",$G1095&lt;&gt;"",$P1095&lt;&gt;"absence"),1,0)</f>
        <v>0</v>
      </c>
      <c r="U1095" s="26" t="n">
        <f aca="false">IF($T1095=1,IF(COUNTIFS($B$2:$B1095,$B1095,$A$2:$A1095,$A1095,$T$2:$T1095,1)=1,1,0),0)</f>
        <v>0</v>
      </c>
      <c r="V1095" s="29" t="str">
        <f aca="false">IF(AND($A1095="",$B1095="",$G1095=""),"",IF(NOT(ISNUMBER($A1095)),"Date manquante ou non reconnue",IF($B1095="","Technicien manquant",IF(COUNTIF(Production!$A$7:$A$21,$B1095)=0,"Technicien absent de la liste (onglet Production)",IF($G1095="","Code BPU manquant (colonne G)",IF($O1095="?","Code BPU inconnu (onglet Prestations)",IF($P1095="?","Catégorie inconnue (onglet Règles)",IF(AND($E1095&lt;&gt;"",NOT(ISNUMBER($E1095))),"Quantité non reconnue",IF(AND($P1095="au prix",NOT(ISNUMBER($Q1095))),"Prix sur devis à saisir (colonne I)",IF($S1095="","Règle à compléter (onglet Règles)",""))))))))))</f>
        <v/>
      </c>
    </row>
    <row r="1096" customFormat="false" ht="15" hidden="false" customHeight="false" outlineLevel="0" collapsed="false">
      <c r="A1096" s="23"/>
      <c r="I1096" s="24"/>
      <c r="J1096" s="24"/>
      <c r="N1096" s="25"/>
      <c r="O1096" s="26" t="str">
        <f aca="false">IF($G1096="","",IFERROR(INDEX(Prestations!$F$5:$F$256,MATCH($G1096,Prestations!$B$5:$B$256,0)),"?"))</f>
        <v/>
      </c>
      <c r="P1096" s="26" t="str">
        <f aca="false">IF($O1096="","",IF($O1096="?","?",IFERROR(INDEX(Règles!$C$5:$C$17,MATCH($O1096,Règles!$A$5:$A$17,0)),"?")))</f>
        <v/>
      </c>
      <c r="Q1096" s="27" t="str">
        <f aca="false">IF($G1096="","",IF(ISNUMBER($I1096),$I1096,IFERROR(IF(ISNUMBER(INDEX(Prestations!$E$5:$E$256,MATCH($G1096,Prestations!$B$5:$B$256,0))),INDEX(Prestations!$E$5:$E$256,MATCH($G1096,Prestations!$B$5:$B$256,0)),""),"")))</f>
        <v/>
      </c>
      <c r="R1096" s="27" t="str">
        <f aca="false">IFERROR(IF(ISNUMBER($Q1096),$Q1096*IF($E1096="",1,$E1096),""),"")</f>
        <v/>
      </c>
      <c r="S1096" s="28" t="str">
        <f aca="false">IFERROR(IF($P1096="au nombre",IF(N(INDEX(Règles!$D$5:$D$17,MATCH($O1096,Règles!$A$5:$A$17,0)))&gt;0,IF($E1096="",1,$E1096)/INDEX(Règles!$D$5:$D$17,MATCH($O1096,Règles!$A$5:$A$17,0)),""),IF($P1096="au prix",IF(AND(ISNUMBER($R1096),N(INDEX(Règles!$E$5:$E$17,MATCH($O1096,Règles!$A$5:$A$17,0)))&gt;0),$R1096/INDEX(Règles!$E$5:$E$17,MATCH($O1096,Règles!$A$5:$A$17,0)),""),IF(OR($P1096="ne compte pas",$P1096="absence"),0,""))),"")</f>
        <v/>
      </c>
      <c r="T1096" s="26" t="n">
        <f aca="false">IF(AND(ISNUMBER($A1096),$B1096&lt;&gt;"",$G1096&lt;&gt;"",$P1096&lt;&gt;"absence"),1,0)</f>
        <v>0</v>
      </c>
      <c r="U1096" s="26" t="n">
        <f aca="false">IF($T1096=1,IF(COUNTIFS($B$2:$B1096,$B1096,$A$2:$A1096,$A1096,$T$2:$T1096,1)=1,1,0),0)</f>
        <v>0</v>
      </c>
      <c r="V1096" s="29" t="str">
        <f aca="false">IF(AND($A1096="",$B1096="",$G1096=""),"",IF(NOT(ISNUMBER($A1096)),"Date manquante ou non reconnue",IF($B1096="","Technicien manquant",IF(COUNTIF(Production!$A$7:$A$21,$B1096)=0,"Technicien absent de la liste (onglet Production)",IF($G1096="","Code BPU manquant (colonne G)",IF($O1096="?","Code BPU inconnu (onglet Prestations)",IF($P1096="?","Catégorie inconnue (onglet Règles)",IF(AND($E1096&lt;&gt;"",NOT(ISNUMBER($E1096))),"Quantité non reconnue",IF(AND($P1096="au prix",NOT(ISNUMBER($Q1096))),"Prix sur devis à saisir (colonne I)",IF($S1096="","Règle à compléter (onglet Règles)",""))))))))))</f>
        <v/>
      </c>
    </row>
    <row r="1097" customFormat="false" ht="15" hidden="false" customHeight="false" outlineLevel="0" collapsed="false">
      <c r="A1097" s="23"/>
      <c r="I1097" s="24"/>
      <c r="J1097" s="24"/>
      <c r="N1097" s="25"/>
      <c r="O1097" s="26" t="str">
        <f aca="false">IF($G1097="","",IFERROR(INDEX(Prestations!$F$5:$F$256,MATCH($G1097,Prestations!$B$5:$B$256,0)),"?"))</f>
        <v/>
      </c>
      <c r="P1097" s="26" t="str">
        <f aca="false">IF($O1097="","",IF($O1097="?","?",IFERROR(INDEX(Règles!$C$5:$C$17,MATCH($O1097,Règles!$A$5:$A$17,0)),"?")))</f>
        <v/>
      </c>
      <c r="Q1097" s="27" t="str">
        <f aca="false">IF($G1097="","",IF(ISNUMBER($I1097),$I1097,IFERROR(IF(ISNUMBER(INDEX(Prestations!$E$5:$E$256,MATCH($G1097,Prestations!$B$5:$B$256,0))),INDEX(Prestations!$E$5:$E$256,MATCH($G1097,Prestations!$B$5:$B$256,0)),""),"")))</f>
        <v/>
      </c>
      <c r="R1097" s="27" t="str">
        <f aca="false">IFERROR(IF(ISNUMBER($Q1097),$Q1097*IF($E1097="",1,$E1097),""),"")</f>
        <v/>
      </c>
      <c r="S1097" s="28" t="str">
        <f aca="false">IFERROR(IF($P1097="au nombre",IF(N(INDEX(Règles!$D$5:$D$17,MATCH($O1097,Règles!$A$5:$A$17,0)))&gt;0,IF($E1097="",1,$E1097)/INDEX(Règles!$D$5:$D$17,MATCH($O1097,Règles!$A$5:$A$17,0)),""),IF($P1097="au prix",IF(AND(ISNUMBER($R1097),N(INDEX(Règles!$E$5:$E$17,MATCH($O1097,Règles!$A$5:$A$17,0)))&gt;0),$R1097/INDEX(Règles!$E$5:$E$17,MATCH($O1097,Règles!$A$5:$A$17,0)),""),IF(OR($P1097="ne compte pas",$P1097="absence"),0,""))),"")</f>
        <v/>
      </c>
      <c r="T1097" s="26" t="n">
        <f aca="false">IF(AND(ISNUMBER($A1097),$B1097&lt;&gt;"",$G1097&lt;&gt;"",$P1097&lt;&gt;"absence"),1,0)</f>
        <v>0</v>
      </c>
      <c r="U1097" s="26" t="n">
        <f aca="false">IF($T1097=1,IF(COUNTIFS($B$2:$B1097,$B1097,$A$2:$A1097,$A1097,$T$2:$T1097,1)=1,1,0),0)</f>
        <v>0</v>
      </c>
      <c r="V1097" s="29" t="str">
        <f aca="false">IF(AND($A1097="",$B1097="",$G1097=""),"",IF(NOT(ISNUMBER($A1097)),"Date manquante ou non reconnue",IF($B1097="","Technicien manquant",IF(COUNTIF(Production!$A$7:$A$21,$B1097)=0,"Technicien absent de la liste (onglet Production)",IF($G1097="","Code BPU manquant (colonne G)",IF($O1097="?","Code BPU inconnu (onglet Prestations)",IF($P1097="?","Catégorie inconnue (onglet Règles)",IF(AND($E1097&lt;&gt;"",NOT(ISNUMBER($E1097))),"Quantité non reconnue",IF(AND($P1097="au prix",NOT(ISNUMBER($Q1097))),"Prix sur devis à saisir (colonne I)",IF($S1097="","Règle à compléter (onglet Règles)",""))))))))))</f>
        <v/>
      </c>
    </row>
    <row r="1098" customFormat="false" ht="15" hidden="false" customHeight="false" outlineLevel="0" collapsed="false">
      <c r="A1098" s="23"/>
      <c r="I1098" s="24"/>
      <c r="J1098" s="24"/>
      <c r="N1098" s="25"/>
      <c r="O1098" s="26" t="str">
        <f aca="false">IF($G1098="","",IFERROR(INDEX(Prestations!$F$5:$F$256,MATCH($G1098,Prestations!$B$5:$B$256,0)),"?"))</f>
        <v/>
      </c>
      <c r="P1098" s="26" t="str">
        <f aca="false">IF($O1098="","",IF($O1098="?","?",IFERROR(INDEX(Règles!$C$5:$C$17,MATCH($O1098,Règles!$A$5:$A$17,0)),"?")))</f>
        <v/>
      </c>
      <c r="Q1098" s="27" t="str">
        <f aca="false">IF($G1098="","",IF(ISNUMBER($I1098),$I1098,IFERROR(IF(ISNUMBER(INDEX(Prestations!$E$5:$E$256,MATCH($G1098,Prestations!$B$5:$B$256,0))),INDEX(Prestations!$E$5:$E$256,MATCH($G1098,Prestations!$B$5:$B$256,0)),""),"")))</f>
        <v/>
      </c>
      <c r="R1098" s="27" t="str">
        <f aca="false">IFERROR(IF(ISNUMBER($Q1098),$Q1098*IF($E1098="",1,$E1098),""),"")</f>
        <v/>
      </c>
      <c r="S1098" s="28" t="str">
        <f aca="false">IFERROR(IF($P1098="au nombre",IF(N(INDEX(Règles!$D$5:$D$17,MATCH($O1098,Règles!$A$5:$A$17,0)))&gt;0,IF($E1098="",1,$E1098)/INDEX(Règles!$D$5:$D$17,MATCH($O1098,Règles!$A$5:$A$17,0)),""),IF($P1098="au prix",IF(AND(ISNUMBER($R1098),N(INDEX(Règles!$E$5:$E$17,MATCH($O1098,Règles!$A$5:$A$17,0)))&gt;0),$R1098/INDEX(Règles!$E$5:$E$17,MATCH($O1098,Règles!$A$5:$A$17,0)),""),IF(OR($P1098="ne compte pas",$P1098="absence"),0,""))),"")</f>
        <v/>
      </c>
      <c r="T1098" s="26" t="n">
        <f aca="false">IF(AND(ISNUMBER($A1098),$B1098&lt;&gt;"",$G1098&lt;&gt;"",$P1098&lt;&gt;"absence"),1,0)</f>
        <v>0</v>
      </c>
      <c r="U1098" s="26" t="n">
        <f aca="false">IF($T1098=1,IF(COUNTIFS($B$2:$B1098,$B1098,$A$2:$A1098,$A1098,$T$2:$T1098,1)=1,1,0),0)</f>
        <v>0</v>
      </c>
      <c r="V1098" s="29" t="str">
        <f aca="false">IF(AND($A1098="",$B1098="",$G1098=""),"",IF(NOT(ISNUMBER($A1098)),"Date manquante ou non reconnue",IF($B1098="","Technicien manquant",IF(COUNTIF(Production!$A$7:$A$21,$B1098)=0,"Technicien absent de la liste (onglet Production)",IF($G1098="","Code BPU manquant (colonne G)",IF($O1098="?","Code BPU inconnu (onglet Prestations)",IF($P1098="?","Catégorie inconnue (onglet Règles)",IF(AND($E1098&lt;&gt;"",NOT(ISNUMBER($E1098))),"Quantité non reconnue",IF(AND($P1098="au prix",NOT(ISNUMBER($Q1098))),"Prix sur devis à saisir (colonne I)",IF($S1098="","Règle à compléter (onglet Règles)",""))))))))))</f>
        <v/>
      </c>
    </row>
    <row r="1099" customFormat="false" ht="15" hidden="false" customHeight="false" outlineLevel="0" collapsed="false">
      <c r="A1099" s="23"/>
      <c r="I1099" s="24"/>
      <c r="J1099" s="24"/>
      <c r="N1099" s="25"/>
      <c r="O1099" s="26" t="str">
        <f aca="false">IF($G1099="","",IFERROR(INDEX(Prestations!$F$5:$F$256,MATCH($G1099,Prestations!$B$5:$B$256,0)),"?"))</f>
        <v/>
      </c>
      <c r="P1099" s="26" t="str">
        <f aca="false">IF($O1099="","",IF($O1099="?","?",IFERROR(INDEX(Règles!$C$5:$C$17,MATCH($O1099,Règles!$A$5:$A$17,0)),"?")))</f>
        <v/>
      </c>
      <c r="Q1099" s="27" t="str">
        <f aca="false">IF($G1099="","",IF(ISNUMBER($I1099),$I1099,IFERROR(IF(ISNUMBER(INDEX(Prestations!$E$5:$E$256,MATCH($G1099,Prestations!$B$5:$B$256,0))),INDEX(Prestations!$E$5:$E$256,MATCH($G1099,Prestations!$B$5:$B$256,0)),""),"")))</f>
        <v/>
      </c>
      <c r="R1099" s="27" t="str">
        <f aca="false">IFERROR(IF(ISNUMBER($Q1099),$Q1099*IF($E1099="",1,$E1099),""),"")</f>
        <v/>
      </c>
      <c r="S1099" s="28" t="str">
        <f aca="false">IFERROR(IF($P1099="au nombre",IF(N(INDEX(Règles!$D$5:$D$17,MATCH($O1099,Règles!$A$5:$A$17,0)))&gt;0,IF($E1099="",1,$E1099)/INDEX(Règles!$D$5:$D$17,MATCH($O1099,Règles!$A$5:$A$17,0)),""),IF($P1099="au prix",IF(AND(ISNUMBER($R1099),N(INDEX(Règles!$E$5:$E$17,MATCH($O1099,Règles!$A$5:$A$17,0)))&gt;0),$R1099/INDEX(Règles!$E$5:$E$17,MATCH($O1099,Règles!$A$5:$A$17,0)),""),IF(OR($P1099="ne compte pas",$P1099="absence"),0,""))),"")</f>
        <v/>
      </c>
      <c r="T1099" s="26" t="n">
        <f aca="false">IF(AND(ISNUMBER($A1099),$B1099&lt;&gt;"",$G1099&lt;&gt;"",$P1099&lt;&gt;"absence"),1,0)</f>
        <v>0</v>
      </c>
      <c r="U1099" s="26" t="n">
        <f aca="false">IF($T1099=1,IF(COUNTIFS($B$2:$B1099,$B1099,$A$2:$A1099,$A1099,$T$2:$T1099,1)=1,1,0),0)</f>
        <v>0</v>
      </c>
      <c r="V1099" s="29" t="str">
        <f aca="false">IF(AND($A1099="",$B1099="",$G1099=""),"",IF(NOT(ISNUMBER($A1099)),"Date manquante ou non reconnue",IF($B1099="","Technicien manquant",IF(COUNTIF(Production!$A$7:$A$21,$B1099)=0,"Technicien absent de la liste (onglet Production)",IF($G1099="","Code BPU manquant (colonne G)",IF($O1099="?","Code BPU inconnu (onglet Prestations)",IF($P1099="?","Catégorie inconnue (onglet Règles)",IF(AND($E1099&lt;&gt;"",NOT(ISNUMBER($E1099))),"Quantité non reconnue",IF(AND($P1099="au prix",NOT(ISNUMBER($Q1099))),"Prix sur devis à saisir (colonne I)",IF($S1099="","Règle à compléter (onglet Règles)",""))))))))))</f>
        <v/>
      </c>
    </row>
    <row r="1100" customFormat="false" ht="15" hidden="false" customHeight="false" outlineLevel="0" collapsed="false">
      <c r="A1100" s="23"/>
      <c r="I1100" s="24"/>
      <c r="J1100" s="24"/>
      <c r="N1100" s="25"/>
      <c r="O1100" s="26" t="str">
        <f aca="false">IF($G1100="","",IFERROR(INDEX(Prestations!$F$5:$F$256,MATCH($G1100,Prestations!$B$5:$B$256,0)),"?"))</f>
        <v/>
      </c>
      <c r="P1100" s="26" t="str">
        <f aca="false">IF($O1100="","",IF($O1100="?","?",IFERROR(INDEX(Règles!$C$5:$C$17,MATCH($O1100,Règles!$A$5:$A$17,0)),"?")))</f>
        <v/>
      </c>
      <c r="Q1100" s="27" t="str">
        <f aca="false">IF($G1100="","",IF(ISNUMBER($I1100),$I1100,IFERROR(IF(ISNUMBER(INDEX(Prestations!$E$5:$E$256,MATCH($G1100,Prestations!$B$5:$B$256,0))),INDEX(Prestations!$E$5:$E$256,MATCH($G1100,Prestations!$B$5:$B$256,0)),""),"")))</f>
        <v/>
      </c>
      <c r="R1100" s="27" t="str">
        <f aca="false">IFERROR(IF(ISNUMBER($Q1100),$Q1100*IF($E1100="",1,$E1100),""),"")</f>
        <v/>
      </c>
      <c r="S1100" s="28" t="str">
        <f aca="false">IFERROR(IF($P1100="au nombre",IF(N(INDEX(Règles!$D$5:$D$17,MATCH($O1100,Règles!$A$5:$A$17,0)))&gt;0,IF($E1100="",1,$E1100)/INDEX(Règles!$D$5:$D$17,MATCH($O1100,Règles!$A$5:$A$17,0)),""),IF($P1100="au prix",IF(AND(ISNUMBER($R1100),N(INDEX(Règles!$E$5:$E$17,MATCH($O1100,Règles!$A$5:$A$17,0)))&gt;0),$R1100/INDEX(Règles!$E$5:$E$17,MATCH($O1100,Règles!$A$5:$A$17,0)),""),IF(OR($P1100="ne compte pas",$P1100="absence"),0,""))),"")</f>
        <v/>
      </c>
      <c r="T1100" s="26" t="n">
        <f aca="false">IF(AND(ISNUMBER($A1100),$B1100&lt;&gt;"",$G1100&lt;&gt;"",$P1100&lt;&gt;"absence"),1,0)</f>
        <v>0</v>
      </c>
      <c r="U1100" s="26" t="n">
        <f aca="false">IF($T1100=1,IF(COUNTIFS($B$2:$B1100,$B1100,$A$2:$A1100,$A1100,$T$2:$T1100,1)=1,1,0),0)</f>
        <v>0</v>
      </c>
      <c r="V1100" s="29" t="str">
        <f aca="false">IF(AND($A1100="",$B1100="",$G1100=""),"",IF(NOT(ISNUMBER($A1100)),"Date manquante ou non reconnue",IF($B1100="","Technicien manquant",IF(COUNTIF(Production!$A$7:$A$21,$B1100)=0,"Technicien absent de la liste (onglet Production)",IF($G1100="","Code BPU manquant (colonne G)",IF($O1100="?","Code BPU inconnu (onglet Prestations)",IF($P1100="?","Catégorie inconnue (onglet Règles)",IF(AND($E1100&lt;&gt;"",NOT(ISNUMBER($E1100))),"Quantité non reconnue",IF(AND($P1100="au prix",NOT(ISNUMBER($Q1100))),"Prix sur devis à saisir (colonne I)",IF($S1100="","Règle à compléter (onglet Règles)",""))))))))))</f>
        <v/>
      </c>
    </row>
    <row r="1101" customFormat="false" ht="15" hidden="false" customHeight="false" outlineLevel="0" collapsed="false">
      <c r="A1101" s="23"/>
      <c r="I1101" s="24"/>
      <c r="J1101" s="24"/>
      <c r="N1101" s="25"/>
      <c r="O1101" s="26" t="str">
        <f aca="false">IF($G1101="","",IFERROR(INDEX(Prestations!$F$5:$F$256,MATCH($G1101,Prestations!$B$5:$B$256,0)),"?"))</f>
        <v/>
      </c>
      <c r="P1101" s="26" t="str">
        <f aca="false">IF($O1101="","",IF($O1101="?","?",IFERROR(INDEX(Règles!$C$5:$C$17,MATCH($O1101,Règles!$A$5:$A$17,0)),"?")))</f>
        <v/>
      </c>
      <c r="Q1101" s="27" t="str">
        <f aca="false">IF($G1101="","",IF(ISNUMBER($I1101),$I1101,IFERROR(IF(ISNUMBER(INDEX(Prestations!$E$5:$E$256,MATCH($G1101,Prestations!$B$5:$B$256,0))),INDEX(Prestations!$E$5:$E$256,MATCH($G1101,Prestations!$B$5:$B$256,0)),""),"")))</f>
        <v/>
      </c>
      <c r="R1101" s="27" t="str">
        <f aca="false">IFERROR(IF(ISNUMBER($Q1101),$Q1101*IF($E1101="",1,$E1101),""),"")</f>
        <v/>
      </c>
      <c r="S1101" s="28" t="str">
        <f aca="false">IFERROR(IF($P1101="au nombre",IF(N(INDEX(Règles!$D$5:$D$17,MATCH($O1101,Règles!$A$5:$A$17,0)))&gt;0,IF($E1101="",1,$E1101)/INDEX(Règles!$D$5:$D$17,MATCH($O1101,Règles!$A$5:$A$17,0)),""),IF($P1101="au prix",IF(AND(ISNUMBER($R1101),N(INDEX(Règles!$E$5:$E$17,MATCH($O1101,Règles!$A$5:$A$17,0)))&gt;0),$R1101/INDEX(Règles!$E$5:$E$17,MATCH($O1101,Règles!$A$5:$A$17,0)),""),IF(OR($P1101="ne compte pas",$P1101="absence"),0,""))),"")</f>
        <v/>
      </c>
      <c r="T1101" s="26" t="n">
        <f aca="false">IF(AND(ISNUMBER($A1101),$B1101&lt;&gt;"",$G1101&lt;&gt;"",$P1101&lt;&gt;"absence"),1,0)</f>
        <v>0</v>
      </c>
      <c r="U1101" s="26" t="n">
        <f aca="false">IF($T1101=1,IF(COUNTIFS($B$2:$B1101,$B1101,$A$2:$A1101,$A1101,$T$2:$T1101,1)=1,1,0),0)</f>
        <v>0</v>
      </c>
      <c r="V1101" s="29" t="str">
        <f aca="false">IF(AND($A1101="",$B1101="",$G1101=""),"",IF(NOT(ISNUMBER($A1101)),"Date manquante ou non reconnue",IF($B1101="","Technicien manquant",IF(COUNTIF(Production!$A$7:$A$21,$B1101)=0,"Technicien absent de la liste (onglet Production)",IF($G1101="","Code BPU manquant (colonne G)",IF($O1101="?","Code BPU inconnu (onglet Prestations)",IF($P1101="?","Catégorie inconnue (onglet Règles)",IF(AND($E1101&lt;&gt;"",NOT(ISNUMBER($E1101))),"Quantité non reconnue",IF(AND($P1101="au prix",NOT(ISNUMBER($Q1101))),"Prix sur devis à saisir (colonne I)",IF($S1101="","Règle à compléter (onglet Règles)",""))))))))))</f>
        <v/>
      </c>
    </row>
    <row r="1102" customFormat="false" ht="15" hidden="false" customHeight="false" outlineLevel="0" collapsed="false">
      <c r="A1102" s="23"/>
      <c r="I1102" s="24"/>
      <c r="J1102" s="24"/>
      <c r="N1102" s="25"/>
      <c r="O1102" s="26" t="str">
        <f aca="false">IF($G1102="","",IFERROR(INDEX(Prestations!$F$5:$F$256,MATCH($G1102,Prestations!$B$5:$B$256,0)),"?"))</f>
        <v/>
      </c>
      <c r="P1102" s="26" t="str">
        <f aca="false">IF($O1102="","",IF($O1102="?","?",IFERROR(INDEX(Règles!$C$5:$C$17,MATCH($O1102,Règles!$A$5:$A$17,0)),"?")))</f>
        <v/>
      </c>
      <c r="Q1102" s="27" t="str">
        <f aca="false">IF($G1102="","",IF(ISNUMBER($I1102),$I1102,IFERROR(IF(ISNUMBER(INDEX(Prestations!$E$5:$E$256,MATCH($G1102,Prestations!$B$5:$B$256,0))),INDEX(Prestations!$E$5:$E$256,MATCH($G1102,Prestations!$B$5:$B$256,0)),""),"")))</f>
        <v/>
      </c>
      <c r="R1102" s="27" t="str">
        <f aca="false">IFERROR(IF(ISNUMBER($Q1102),$Q1102*IF($E1102="",1,$E1102),""),"")</f>
        <v/>
      </c>
      <c r="S1102" s="28" t="str">
        <f aca="false">IFERROR(IF($P1102="au nombre",IF(N(INDEX(Règles!$D$5:$D$17,MATCH($O1102,Règles!$A$5:$A$17,0)))&gt;0,IF($E1102="",1,$E1102)/INDEX(Règles!$D$5:$D$17,MATCH($O1102,Règles!$A$5:$A$17,0)),""),IF($P1102="au prix",IF(AND(ISNUMBER($R1102),N(INDEX(Règles!$E$5:$E$17,MATCH($O1102,Règles!$A$5:$A$17,0)))&gt;0),$R1102/INDEX(Règles!$E$5:$E$17,MATCH($O1102,Règles!$A$5:$A$17,0)),""),IF(OR($P1102="ne compte pas",$P1102="absence"),0,""))),"")</f>
        <v/>
      </c>
      <c r="T1102" s="26" t="n">
        <f aca="false">IF(AND(ISNUMBER($A1102),$B1102&lt;&gt;"",$G1102&lt;&gt;"",$P1102&lt;&gt;"absence"),1,0)</f>
        <v>0</v>
      </c>
      <c r="U1102" s="26" t="n">
        <f aca="false">IF($T1102=1,IF(COUNTIFS($B$2:$B1102,$B1102,$A$2:$A1102,$A1102,$T$2:$T1102,1)=1,1,0),0)</f>
        <v>0</v>
      </c>
      <c r="V1102" s="29" t="str">
        <f aca="false">IF(AND($A1102="",$B1102="",$G1102=""),"",IF(NOT(ISNUMBER($A1102)),"Date manquante ou non reconnue",IF($B1102="","Technicien manquant",IF(COUNTIF(Production!$A$7:$A$21,$B1102)=0,"Technicien absent de la liste (onglet Production)",IF($G1102="","Code BPU manquant (colonne G)",IF($O1102="?","Code BPU inconnu (onglet Prestations)",IF($P1102="?","Catégorie inconnue (onglet Règles)",IF(AND($E1102&lt;&gt;"",NOT(ISNUMBER($E1102))),"Quantité non reconnue",IF(AND($P1102="au prix",NOT(ISNUMBER($Q1102))),"Prix sur devis à saisir (colonne I)",IF($S1102="","Règle à compléter (onglet Règles)",""))))))))))</f>
        <v/>
      </c>
    </row>
    <row r="1103" customFormat="false" ht="15" hidden="false" customHeight="false" outlineLevel="0" collapsed="false">
      <c r="A1103" s="23"/>
      <c r="I1103" s="24"/>
      <c r="J1103" s="24"/>
      <c r="N1103" s="25"/>
      <c r="O1103" s="26" t="str">
        <f aca="false">IF($G1103="","",IFERROR(INDEX(Prestations!$F$5:$F$256,MATCH($G1103,Prestations!$B$5:$B$256,0)),"?"))</f>
        <v/>
      </c>
      <c r="P1103" s="26" t="str">
        <f aca="false">IF($O1103="","",IF($O1103="?","?",IFERROR(INDEX(Règles!$C$5:$C$17,MATCH($O1103,Règles!$A$5:$A$17,0)),"?")))</f>
        <v/>
      </c>
      <c r="Q1103" s="27" t="str">
        <f aca="false">IF($G1103="","",IF(ISNUMBER($I1103),$I1103,IFERROR(IF(ISNUMBER(INDEX(Prestations!$E$5:$E$256,MATCH($G1103,Prestations!$B$5:$B$256,0))),INDEX(Prestations!$E$5:$E$256,MATCH($G1103,Prestations!$B$5:$B$256,0)),""),"")))</f>
        <v/>
      </c>
      <c r="R1103" s="27" t="str">
        <f aca="false">IFERROR(IF(ISNUMBER($Q1103),$Q1103*IF($E1103="",1,$E1103),""),"")</f>
        <v/>
      </c>
      <c r="S1103" s="28" t="str">
        <f aca="false">IFERROR(IF($P1103="au nombre",IF(N(INDEX(Règles!$D$5:$D$17,MATCH($O1103,Règles!$A$5:$A$17,0)))&gt;0,IF($E1103="",1,$E1103)/INDEX(Règles!$D$5:$D$17,MATCH($O1103,Règles!$A$5:$A$17,0)),""),IF($P1103="au prix",IF(AND(ISNUMBER($R1103),N(INDEX(Règles!$E$5:$E$17,MATCH($O1103,Règles!$A$5:$A$17,0)))&gt;0),$R1103/INDEX(Règles!$E$5:$E$17,MATCH($O1103,Règles!$A$5:$A$17,0)),""),IF(OR($P1103="ne compte pas",$P1103="absence"),0,""))),"")</f>
        <v/>
      </c>
      <c r="T1103" s="26" t="n">
        <f aca="false">IF(AND(ISNUMBER($A1103),$B1103&lt;&gt;"",$G1103&lt;&gt;"",$P1103&lt;&gt;"absence"),1,0)</f>
        <v>0</v>
      </c>
      <c r="U1103" s="26" t="n">
        <f aca="false">IF($T1103=1,IF(COUNTIFS($B$2:$B1103,$B1103,$A$2:$A1103,$A1103,$T$2:$T1103,1)=1,1,0),0)</f>
        <v>0</v>
      </c>
      <c r="V1103" s="29" t="str">
        <f aca="false">IF(AND($A1103="",$B1103="",$G1103=""),"",IF(NOT(ISNUMBER($A1103)),"Date manquante ou non reconnue",IF($B1103="","Technicien manquant",IF(COUNTIF(Production!$A$7:$A$21,$B1103)=0,"Technicien absent de la liste (onglet Production)",IF($G1103="","Code BPU manquant (colonne G)",IF($O1103="?","Code BPU inconnu (onglet Prestations)",IF($P1103="?","Catégorie inconnue (onglet Règles)",IF(AND($E1103&lt;&gt;"",NOT(ISNUMBER($E1103))),"Quantité non reconnue",IF(AND($P1103="au prix",NOT(ISNUMBER($Q1103))),"Prix sur devis à saisir (colonne I)",IF($S1103="","Règle à compléter (onglet Règles)",""))))))))))</f>
        <v/>
      </c>
    </row>
    <row r="1104" customFormat="false" ht="15" hidden="false" customHeight="false" outlineLevel="0" collapsed="false">
      <c r="A1104" s="23"/>
      <c r="I1104" s="24"/>
      <c r="J1104" s="24"/>
      <c r="N1104" s="25"/>
      <c r="O1104" s="26" t="str">
        <f aca="false">IF($G1104="","",IFERROR(INDEX(Prestations!$F$5:$F$256,MATCH($G1104,Prestations!$B$5:$B$256,0)),"?"))</f>
        <v/>
      </c>
      <c r="P1104" s="26" t="str">
        <f aca="false">IF($O1104="","",IF($O1104="?","?",IFERROR(INDEX(Règles!$C$5:$C$17,MATCH($O1104,Règles!$A$5:$A$17,0)),"?")))</f>
        <v/>
      </c>
      <c r="Q1104" s="27" t="str">
        <f aca="false">IF($G1104="","",IF(ISNUMBER($I1104),$I1104,IFERROR(IF(ISNUMBER(INDEX(Prestations!$E$5:$E$256,MATCH($G1104,Prestations!$B$5:$B$256,0))),INDEX(Prestations!$E$5:$E$256,MATCH($G1104,Prestations!$B$5:$B$256,0)),""),"")))</f>
        <v/>
      </c>
      <c r="R1104" s="27" t="str">
        <f aca="false">IFERROR(IF(ISNUMBER($Q1104),$Q1104*IF($E1104="",1,$E1104),""),"")</f>
        <v/>
      </c>
      <c r="S1104" s="28" t="str">
        <f aca="false">IFERROR(IF($P1104="au nombre",IF(N(INDEX(Règles!$D$5:$D$17,MATCH($O1104,Règles!$A$5:$A$17,0)))&gt;0,IF($E1104="",1,$E1104)/INDEX(Règles!$D$5:$D$17,MATCH($O1104,Règles!$A$5:$A$17,0)),""),IF($P1104="au prix",IF(AND(ISNUMBER($R1104),N(INDEX(Règles!$E$5:$E$17,MATCH($O1104,Règles!$A$5:$A$17,0)))&gt;0),$R1104/INDEX(Règles!$E$5:$E$17,MATCH($O1104,Règles!$A$5:$A$17,0)),""),IF(OR($P1104="ne compte pas",$P1104="absence"),0,""))),"")</f>
        <v/>
      </c>
      <c r="T1104" s="26" t="n">
        <f aca="false">IF(AND(ISNUMBER($A1104),$B1104&lt;&gt;"",$G1104&lt;&gt;"",$P1104&lt;&gt;"absence"),1,0)</f>
        <v>0</v>
      </c>
      <c r="U1104" s="26" t="n">
        <f aca="false">IF($T1104=1,IF(COUNTIFS($B$2:$B1104,$B1104,$A$2:$A1104,$A1104,$T$2:$T1104,1)=1,1,0),0)</f>
        <v>0</v>
      </c>
      <c r="V1104" s="29" t="str">
        <f aca="false">IF(AND($A1104="",$B1104="",$G1104=""),"",IF(NOT(ISNUMBER($A1104)),"Date manquante ou non reconnue",IF($B1104="","Technicien manquant",IF(COUNTIF(Production!$A$7:$A$21,$B1104)=0,"Technicien absent de la liste (onglet Production)",IF($G1104="","Code BPU manquant (colonne G)",IF($O1104="?","Code BPU inconnu (onglet Prestations)",IF($P1104="?","Catégorie inconnue (onglet Règles)",IF(AND($E1104&lt;&gt;"",NOT(ISNUMBER($E1104))),"Quantité non reconnue",IF(AND($P1104="au prix",NOT(ISNUMBER($Q1104))),"Prix sur devis à saisir (colonne I)",IF($S1104="","Règle à compléter (onglet Règles)",""))))))))))</f>
        <v/>
      </c>
    </row>
    <row r="1105" customFormat="false" ht="15" hidden="false" customHeight="false" outlineLevel="0" collapsed="false">
      <c r="A1105" s="23"/>
      <c r="I1105" s="24"/>
      <c r="J1105" s="24"/>
      <c r="N1105" s="25"/>
      <c r="O1105" s="26" t="str">
        <f aca="false">IF($G1105="","",IFERROR(INDEX(Prestations!$F$5:$F$256,MATCH($G1105,Prestations!$B$5:$B$256,0)),"?"))</f>
        <v/>
      </c>
      <c r="P1105" s="26" t="str">
        <f aca="false">IF($O1105="","",IF($O1105="?","?",IFERROR(INDEX(Règles!$C$5:$C$17,MATCH($O1105,Règles!$A$5:$A$17,0)),"?")))</f>
        <v/>
      </c>
      <c r="Q1105" s="27" t="str">
        <f aca="false">IF($G1105="","",IF(ISNUMBER($I1105),$I1105,IFERROR(IF(ISNUMBER(INDEX(Prestations!$E$5:$E$256,MATCH($G1105,Prestations!$B$5:$B$256,0))),INDEX(Prestations!$E$5:$E$256,MATCH($G1105,Prestations!$B$5:$B$256,0)),""),"")))</f>
        <v/>
      </c>
      <c r="R1105" s="27" t="str">
        <f aca="false">IFERROR(IF(ISNUMBER($Q1105),$Q1105*IF($E1105="",1,$E1105),""),"")</f>
        <v/>
      </c>
      <c r="S1105" s="28" t="str">
        <f aca="false">IFERROR(IF($P1105="au nombre",IF(N(INDEX(Règles!$D$5:$D$17,MATCH($O1105,Règles!$A$5:$A$17,0)))&gt;0,IF($E1105="",1,$E1105)/INDEX(Règles!$D$5:$D$17,MATCH($O1105,Règles!$A$5:$A$17,0)),""),IF($P1105="au prix",IF(AND(ISNUMBER($R1105),N(INDEX(Règles!$E$5:$E$17,MATCH($O1105,Règles!$A$5:$A$17,0)))&gt;0),$R1105/INDEX(Règles!$E$5:$E$17,MATCH($O1105,Règles!$A$5:$A$17,0)),""),IF(OR($P1105="ne compte pas",$P1105="absence"),0,""))),"")</f>
        <v/>
      </c>
      <c r="T1105" s="26" t="n">
        <f aca="false">IF(AND(ISNUMBER($A1105),$B1105&lt;&gt;"",$G1105&lt;&gt;"",$P1105&lt;&gt;"absence"),1,0)</f>
        <v>0</v>
      </c>
      <c r="U1105" s="26" t="n">
        <f aca="false">IF($T1105=1,IF(COUNTIFS($B$2:$B1105,$B1105,$A$2:$A1105,$A1105,$T$2:$T1105,1)=1,1,0),0)</f>
        <v>0</v>
      </c>
      <c r="V1105" s="29" t="str">
        <f aca="false">IF(AND($A1105="",$B1105="",$G1105=""),"",IF(NOT(ISNUMBER($A1105)),"Date manquante ou non reconnue",IF($B1105="","Technicien manquant",IF(COUNTIF(Production!$A$7:$A$21,$B1105)=0,"Technicien absent de la liste (onglet Production)",IF($G1105="","Code BPU manquant (colonne G)",IF($O1105="?","Code BPU inconnu (onglet Prestations)",IF($P1105="?","Catégorie inconnue (onglet Règles)",IF(AND($E1105&lt;&gt;"",NOT(ISNUMBER($E1105))),"Quantité non reconnue",IF(AND($P1105="au prix",NOT(ISNUMBER($Q1105))),"Prix sur devis à saisir (colonne I)",IF($S1105="","Règle à compléter (onglet Règles)",""))))))))))</f>
        <v/>
      </c>
    </row>
    <row r="1106" customFormat="false" ht="15" hidden="false" customHeight="false" outlineLevel="0" collapsed="false">
      <c r="A1106" s="23"/>
      <c r="I1106" s="24"/>
      <c r="J1106" s="24"/>
      <c r="N1106" s="25"/>
      <c r="O1106" s="26" t="str">
        <f aca="false">IF($G1106="","",IFERROR(INDEX(Prestations!$F$5:$F$256,MATCH($G1106,Prestations!$B$5:$B$256,0)),"?"))</f>
        <v/>
      </c>
      <c r="P1106" s="26" t="str">
        <f aca="false">IF($O1106="","",IF($O1106="?","?",IFERROR(INDEX(Règles!$C$5:$C$17,MATCH($O1106,Règles!$A$5:$A$17,0)),"?")))</f>
        <v/>
      </c>
      <c r="Q1106" s="27" t="str">
        <f aca="false">IF($G1106="","",IF(ISNUMBER($I1106),$I1106,IFERROR(IF(ISNUMBER(INDEX(Prestations!$E$5:$E$256,MATCH($G1106,Prestations!$B$5:$B$256,0))),INDEX(Prestations!$E$5:$E$256,MATCH($G1106,Prestations!$B$5:$B$256,0)),""),"")))</f>
        <v/>
      </c>
      <c r="R1106" s="27" t="str">
        <f aca="false">IFERROR(IF(ISNUMBER($Q1106),$Q1106*IF($E1106="",1,$E1106),""),"")</f>
        <v/>
      </c>
      <c r="S1106" s="28" t="str">
        <f aca="false">IFERROR(IF($P1106="au nombre",IF(N(INDEX(Règles!$D$5:$D$17,MATCH($O1106,Règles!$A$5:$A$17,0)))&gt;0,IF($E1106="",1,$E1106)/INDEX(Règles!$D$5:$D$17,MATCH($O1106,Règles!$A$5:$A$17,0)),""),IF($P1106="au prix",IF(AND(ISNUMBER($R1106),N(INDEX(Règles!$E$5:$E$17,MATCH($O1106,Règles!$A$5:$A$17,0)))&gt;0),$R1106/INDEX(Règles!$E$5:$E$17,MATCH($O1106,Règles!$A$5:$A$17,0)),""),IF(OR($P1106="ne compte pas",$P1106="absence"),0,""))),"")</f>
        <v/>
      </c>
      <c r="T1106" s="26" t="n">
        <f aca="false">IF(AND(ISNUMBER($A1106),$B1106&lt;&gt;"",$G1106&lt;&gt;"",$P1106&lt;&gt;"absence"),1,0)</f>
        <v>0</v>
      </c>
      <c r="U1106" s="26" t="n">
        <f aca="false">IF($T1106=1,IF(COUNTIFS($B$2:$B1106,$B1106,$A$2:$A1106,$A1106,$T$2:$T1106,1)=1,1,0),0)</f>
        <v>0</v>
      </c>
      <c r="V1106" s="29" t="str">
        <f aca="false">IF(AND($A1106="",$B1106="",$G1106=""),"",IF(NOT(ISNUMBER($A1106)),"Date manquante ou non reconnue",IF($B1106="","Technicien manquant",IF(COUNTIF(Production!$A$7:$A$21,$B1106)=0,"Technicien absent de la liste (onglet Production)",IF($G1106="","Code BPU manquant (colonne G)",IF($O1106="?","Code BPU inconnu (onglet Prestations)",IF($P1106="?","Catégorie inconnue (onglet Règles)",IF(AND($E1106&lt;&gt;"",NOT(ISNUMBER($E1106))),"Quantité non reconnue",IF(AND($P1106="au prix",NOT(ISNUMBER($Q1106))),"Prix sur devis à saisir (colonne I)",IF($S1106="","Règle à compléter (onglet Règles)",""))))))))))</f>
        <v/>
      </c>
    </row>
    <row r="1107" customFormat="false" ht="15" hidden="false" customHeight="false" outlineLevel="0" collapsed="false">
      <c r="A1107" s="23"/>
      <c r="I1107" s="24"/>
      <c r="J1107" s="24"/>
      <c r="N1107" s="25"/>
      <c r="O1107" s="26" t="str">
        <f aca="false">IF($G1107="","",IFERROR(INDEX(Prestations!$F$5:$F$256,MATCH($G1107,Prestations!$B$5:$B$256,0)),"?"))</f>
        <v/>
      </c>
      <c r="P1107" s="26" t="str">
        <f aca="false">IF($O1107="","",IF($O1107="?","?",IFERROR(INDEX(Règles!$C$5:$C$17,MATCH($O1107,Règles!$A$5:$A$17,0)),"?")))</f>
        <v/>
      </c>
      <c r="Q1107" s="27" t="str">
        <f aca="false">IF($G1107="","",IF(ISNUMBER($I1107),$I1107,IFERROR(IF(ISNUMBER(INDEX(Prestations!$E$5:$E$256,MATCH($G1107,Prestations!$B$5:$B$256,0))),INDEX(Prestations!$E$5:$E$256,MATCH($G1107,Prestations!$B$5:$B$256,0)),""),"")))</f>
        <v/>
      </c>
      <c r="R1107" s="27" t="str">
        <f aca="false">IFERROR(IF(ISNUMBER($Q1107),$Q1107*IF($E1107="",1,$E1107),""),"")</f>
        <v/>
      </c>
      <c r="S1107" s="28" t="str">
        <f aca="false">IFERROR(IF($P1107="au nombre",IF(N(INDEX(Règles!$D$5:$D$17,MATCH($O1107,Règles!$A$5:$A$17,0)))&gt;0,IF($E1107="",1,$E1107)/INDEX(Règles!$D$5:$D$17,MATCH($O1107,Règles!$A$5:$A$17,0)),""),IF($P1107="au prix",IF(AND(ISNUMBER($R1107),N(INDEX(Règles!$E$5:$E$17,MATCH($O1107,Règles!$A$5:$A$17,0)))&gt;0),$R1107/INDEX(Règles!$E$5:$E$17,MATCH($O1107,Règles!$A$5:$A$17,0)),""),IF(OR($P1107="ne compte pas",$P1107="absence"),0,""))),"")</f>
        <v/>
      </c>
      <c r="T1107" s="26" t="n">
        <f aca="false">IF(AND(ISNUMBER($A1107),$B1107&lt;&gt;"",$G1107&lt;&gt;"",$P1107&lt;&gt;"absence"),1,0)</f>
        <v>0</v>
      </c>
      <c r="U1107" s="26" t="n">
        <f aca="false">IF($T1107=1,IF(COUNTIFS($B$2:$B1107,$B1107,$A$2:$A1107,$A1107,$T$2:$T1107,1)=1,1,0),0)</f>
        <v>0</v>
      </c>
      <c r="V1107" s="29" t="str">
        <f aca="false">IF(AND($A1107="",$B1107="",$G1107=""),"",IF(NOT(ISNUMBER($A1107)),"Date manquante ou non reconnue",IF($B1107="","Technicien manquant",IF(COUNTIF(Production!$A$7:$A$21,$B1107)=0,"Technicien absent de la liste (onglet Production)",IF($G1107="","Code BPU manquant (colonne G)",IF($O1107="?","Code BPU inconnu (onglet Prestations)",IF($P1107="?","Catégorie inconnue (onglet Règles)",IF(AND($E1107&lt;&gt;"",NOT(ISNUMBER($E1107))),"Quantité non reconnue",IF(AND($P1107="au prix",NOT(ISNUMBER($Q1107))),"Prix sur devis à saisir (colonne I)",IF($S1107="","Règle à compléter (onglet Règles)",""))))))))))</f>
        <v/>
      </c>
    </row>
    <row r="1108" customFormat="false" ht="15" hidden="false" customHeight="false" outlineLevel="0" collapsed="false">
      <c r="A1108" s="23"/>
      <c r="I1108" s="24"/>
      <c r="J1108" s="24"/>
      <c r="N1108" s="25"/>
      <c r="O1108" s="26" t="str">
        <f aca="false">IF($G1108="","",IFERROR(INDEX(Prestations!$F$5:$F$256,MATCH($G1108,Prestations!$B$5:$B$256,0)),"?"))</f>
        <v/>
      </c>
      <c r="P1108" s="26" t="str">
        <f aca="false">IF($O1108="","",IF($O1108="?","?",IFERROR(INDEX(Règles!$C$5:$C$17,MATCH($O1108,Règles!$A$5:$A$17,0)),"?")))</f>
        <v/>
      </c>
      <c r="Q1108" s="27" t="str">
        <f aca="false">IF($G1108="","",IF(ISNUMBER($I1108),$I1108,IFERROR(IF(ISNUMBER(INDEX(Prestations!$E$5:$E$256,MATCH($G1108,Prestations!$B$5:$B$256,0))),INDEX(Prestations!$E$5:$E$256,MATCH($G1108,Prestations!$B$5:$B$256,0)),""),"")))</f>
        <v/>
      </c>
      <c r="R1108" s="27" t="str">
        <f aca="false">IFERROR(IF(ISNUMBER($Q1108),$Q1108*IF($E1108="",1,$E1108),""),"")</f>
        <v/>
      </c>
      <c r="S1108" s="28" t="str">
        <f aca="false">IFERROR(IF($P1108="au nombre",IF(N(INDEX(Règles!$D$5:$D$17,MATCH($O1108,Règles!$A$5:$A$17,0)))&gt;0,IF($E1108="",1,$E1108)/INDEX(Règles!$D$5:$D$17,MATCH($O1108,Règles!$A$5:$A$17,0)),""),IF($P1108="au prix",IF(AND(ISNUMBER($R1108),N(INDEX(Règles!$E$5:$E$17,MATCH($O1108,Règles!$A$5:$A$17,0)))&gt;0),$R1108/INDEX(Règles!$E$5:$E$17,MATCH($O1108,Règles!$A$5:$A$17,0)),""),IF(OR($P1108="ne compte pas",$P1108="absence"),0,""))),"")</f>
        <v/>
      </c>
      <c r="T1108" s="26" t="n">
        <f aca="false">IF(AND(ISNUMBER($A1108),$B1108&lt;&gt;"",$G1108&lt;&gt;"",$P1108&lt;&gt;"absence"),1,0)</f>
        <v>0</v>
      </c>
      <c r="U1108" s="26" t="n">
        <f aca="false">IF($T1108=1,IF(COUNTIFS($B$2:$B1108,$B1108,$A$2:$A1108,$A1108,$T$2:$T1108,1)=1,1,0),0)</f>
        <v>0</v>
      </c>
      <c r="V1108" s="29" t="str">
        <f aca="false">IF(AND($A1108="",$B1108="",$G1108=""),"",IF(NOT(ISNUMBER($A1108)),"Date manquante ou non reconnue",IF($B1108="","Technicien manquant",IF(COUNTIF(Production!$A$7:$A$21,$B1108)=0,"Technicien absent de la liste (onglet Production)",IF($G1108="","Code BPU manquant (colonne G)",IF($O1108="?","Code BPU inconnu (onglet Prestations)",IF($P1108="?","Catégorie inconnue (onglet Règles)",IF(AND($E1108&lt;&gt;"",NOT(ISNUMBER($E1108))),"Quantité non reconnue",IF(AND($P1108="au prix",NOT(ISNUMBER($Q1108))),"Prix sur devis à saisir (colonne I)",IF($S1108="","Règle à compléter (onglet Règles)",""))))))))))</f>
        <v/>
      </c>
    </row>
    <row r="1109" customFormat="false" ht="15" hidden="false" customHeight="false" outlineLevel="0" collapsed="false">
      <c r="A1109" s="23"/>
      <c r="I1109" s="24"/>
      <c r="J1109" s="24"/>
      <c r="N1109" s="25"/>
      <c r="O1109" s="26" t="str">
        <f aca="false">IF($G1109="","",IFERROR(INDEX(Prestations!$F$5:$F$256,MATCH($G1109,Prestations!$B$5:$B$256,0)),"?"))</f>
        <v/>
      </c>
      <c r="P1109" s="26" t="str">
        <f aca="false">IF($O1109="","",IF($O1109="?","?",IFERROR(INDEX(Règles!$C$5:$C$17,MATCH($O1109,Règles!$A$5:$A$17,0)),"?")))</f>
        <v/>
      </c>
      <c r="Q1109" s="27" t="str">
        <f aca="false">IF($G1109="","",IF(ISNUMBER($I1109),$I1109,IFERROR(IF(ISNUMBER(INDEX(Prestations!$E$5:$E$256,MATCH($G1109,Prestations!$B$5:$B$256,0))),INDEX(Prestations!$E$5:$E$256,MATCH($G1109,Prestations!$B$5:$B$256,0)),""),"")))</f>
        <v/>
      </c>
      <c r="R1109" s="27" t="str">
        <f aca="false">IFERROR(IF(ISNUMBER($Q1109),$Q1109*IF($E1109="",1,$E1109),""),"")</f>
        <v/>
      </c>
      <c r="S1109" s="28" t="str">
        <f aca="false">IFERROR(IF($P1109="au nombre",IF(N(INDEX(Règles!$D$5:$D$17,MATCH($O1109,Règles!$A$5:$A$17,0)))&gt;0,IF($E1109="",1,$E1109)/INDEX(Règles!$D$5:$D$17,MATCH($O1109,Règles!$A$5:$A$17,0)),""),IF($P1109="au prix",IF(AND(ISNUMBER($R1109),N(INDEX(Règles!$E$5:$E$17,MATCH($O1109,Règles!$A$5:$A$17,0)))&gt;0),$R1109/INDEX(Règles!$E$5:$E$17,MATCH($O1109,Règles!$A$5:$A$17,0)),""),IF(OR($P1109="ne compte pas",$P1109="absence"),0,""))),"")</f>
        <v/>
      </c>
      <c r="T1109" s="26" t="n">
        <f aca="false">IF(AND(ISNUMBER($A1109),$B1109&lt;&gt;"",$G1109&lt;&gt;"",$P1109&lt;&gt;"absence"),1,0)</f>
        <v>0</v>
      </c>
      <c r="U1109" s="26" t="n">
        <f aca="false">IF($T1109=1,IF(COUNTIFS($B$2:$B1109,$B1109,$A$2:$A1109,$A1109,$T$2:$T1109,1)=1,1,0),0)</f>
        <v>0</v>
      </c>
      <c r="V1109" s="29" t="str">
        <f aca="false">IF(AND($A1109="",$B1109="",$G1109=""),"",IF(NOT(ISNUMBER($A1109)),"Date manquante ou non reconnue",IF($B1109="","Technicien manquant",IF(COUNTIF(Production!$A$7:$A$21,$B1109)=0,"Technicien absent de la liste (onglet Production)",IF($G1109="","Code BPU manquant (colonne G)",IF($O1109="?","Code BPU inconnu (onglet Prestations)",IF($P1109="?","Catégorie inconnue (onglet Règles)",IF(AND($E1109&lt;&gt;"",NOT(ISNUMBER($E1109))),"Quantité non reconnue",IF(AND($P1109="au prix",NOT(ISNUMBER($Q1109))),"Prix sur devis à saisir (colonne I)",IF($S1109="","Règle à compléter (onglet Règles)",""))))))))))</f>
        <v/>
      </c>
    </row>
    <row r="1110" customFormat="false" ht="15" hidden="false" customHeight="false" outlineLevel="0" collapsed="false">
      <c r="A1110" s="23"/>
      <c r="I1110" s="24"/>
      <c r="J1110" s="24"/>
      <c r="N1110" s="25"/>
      <c r="O1110" s="26" t="str">
        <f aca="false">IF($G1110="","",IFERROR(INDEX(Prestations!$F$5:$F$256,MATCH($G1110,Prestations!$B$5:$B$256,0)),"?"))</f>
        <v/>
      </c>
      <c r="P1110" s="26" t="str">
        <f aca="false">IF($O1110="","",IF($O1110="?","?",IFERROR(INDEX(Règles!$C$5:$C$17,MATCH($O1110,Règles!$A$5:$A$17,0)),"?")))</f>
        <v/>
      </c>
      <c r="Q1110" s="27" t="str">
        <f aca="false">IF($G1110="","",IF(ISNUMBER($I1110),$I1110,IFERROR(IF(ISNUMBER(INDEX(Prestations!$E$5:$E$256,MATCH($G1110,Prestations!$B$5:$B$256,0))),INDEX(Prestations!$E$5:$E$256,MATCH($G1110,Prestations!$B$5:$B$256,0)),""),"")))</f>
        <v/>
      </c>
      <c r="R1110" s="27" t="str">
        <f aca="false">IFERROR(IF(ISNUMBER($Q1110),$Q1110*IF($E1110="",1,$E1110),""),"")</f>
        <v/>
      </c>
      <c r="S1110" s="28" t="str">
        <f aca="false">IFERROR(IF($P1110="au nombre",IF(N(INDEX(Règles!$D$5:$D$17,MATCH($O1110,Règles!$A$5:$A$17,0)))&gt;0,IF($E1110="",1,$E1110)/INDEX(Règles!$D$5:$D$17,MATCH($O1110,Règles!$A$5:$A$17,0)),""),IF($P1110="au prix",IF(AND(ISNUMBER($R1110),N(INDEX(Règles!$E$5:$E$17,MATCH($O1110,Règles!$A$5:$A$17,0)))&gt;0),$R1110/INDEX(Règles!$E$5:$E$17,MATCH($O1110,Règles!$A$5:$A$17,0)),""),IF(OR($P1110="ne compte pas",$P1110="absence"),0,""))),"")</f>
        <v/>
      </c>
      <c r="T1110" s="26" t="n">
        <f aca="false">IF(AND(ISNUMBER($A1110),$B1110&lt;&gt;"",$G1110&lt;&gt;"",$P1110&lt;&gt;"absence"),1,0)</f>
        <v>0</v>
      </c>
      <c r="U1110" s="26" t="n">
        <f aca="false">IF($T1110=1,IF(COUNTIFS($B$2:$B1110,$B1110,$A$2:$A1110,$A1110,$T$2:$T1110,1)=1,1,0),0)</f>
        <v>0</v>
      </c>
      <c r="V1110" s="29" t="str">
        <f aca="false">IF(AND($A1110="",$B1110="",$G1110=""),"",IF(NOT(ISNUMBER($A1110)),"Date manquante ou non reconnue",IF($B1110="","Technicien manquant",IF(COUNTIF(Production!$A$7:$A$21,$B1110)=0,"Technicien absent de la liste (onglet Production)",IF($G1110="","Code BPU manquant (colonne G)",IF($O1110="?","Code BPU inconnu (onglet Prestations)",IF($P1110="?","Catégorie inconnue (onglet Règles)",IF(AND($E1110&lt;&gt;"",NOT(ISNUMBER($E1110))),"Quantité non reconnue",IF(AND($P1110="au prix",NOT(ISNUMBER($Q1110))),"Prix sur devis à saisir (colonne I)",IF($S1110="","Règle à compléter (onglet Règles)",""))))))))))</f>
        <v/>
      </c>
    </row>
    <row r="1111" customFormat="false" ht="15" hidden="false" customHeight="false" outlineLevel="0" collapsed="false">
      <c r="A1111" s="23"/>
      <c r="I1111" s="24"/>
      <c r="J1111" s="24"/>
      <c r="N1111" s="25"/>
      <c r="O1111" s="26" t="str">
        <f aca="false">IF($G1111="","",IFERROR(INDEX(Prestations!$F$5:$F$256,MATCH($G1111,Prestations!$B$5:$B$256,0)),"?"))</f>
        <v/>
      </c>
      <c r="P1111" s="26" t="str">
        <f aca="false">IF($O1111="","",IF($O1111="?","?",IFERROR(INDEX(Règles!$C$5:$C$17,MATCH($O1111,Règles!$A$5:$A$17,0)),"?")))</f>
        <v/>
      </c>
      <c r="Q1111" s="27" t="str">
        <f aca="false">IF($G1111="","",IF(ISNUMBER($I1111),$I1111,IFERROR(IF(ISNUMBER(INDEX(Prestations!$E$5:$E$256,MATCH($G1111,Prestations!$B$5:$B$256,0))),INDEX(Prestations!$E$5:$E$256,MATCH($G1111,Prestations!$B$5:$B$256,0)),""),"")))</f>
        <v/>
      </c>
      <c r="R1111" s="27" t="str">
        <f aca="false">IFERROR(IF(ISNUMBER($Q1111),$Q1111*IF($E1111="",1,$E1111),""),"")</f>
        <v/>
      </c>
      <c r="S1111" s="28" t="str">
        <f aca="false">IFERROR(IF($P1111="au nombre",IF(N(INDEX(Règles!$D$5:$D$17,MATCH($O1111,Règles!$A$5:$A$17,0)))&gt;0,IF($E1111="",1,$E1111)/INDEX(Règles!$D$5:$D$17,MATCH($O1111,Règles!$A$5:$A$17,0)),""),IF($P1111="au prix",IF(AND(ISNUMBER($R1111),N(INDEX(Règles!$E$5:$E$17,MATCH($O1111,Règles!$A$5:$A$17,0)))&gt;0),$R1111/INDEX(Règles!$E$5:$E$17,MATCH($O1111,Règles!$A$5:$A$17,0)),""),IF(OR($P1111="ne compte pas",$P1111="absence"),0,""))),"")</f>
        <v/>
      </c>
      <c r="T1111" s="26" t="n">
        <f aca="false">IF(AND(ISNUMBER($A1111),$B1111&lt;&gt;"",$G1111&lt;&gt;"",$P1111&lt;&gt;"absence"),1,0)</f>
        <v>0</v>
      </c>
      <c r="U1111" s="26" t="n">
        <f aca="false">IF($T1111=1,IF(COUNTIFS($B$2:$B1111,$B1111,$A$2:$A1111,$A1111,$T$2:$T1111,1)=1,1,0),0)</f>
        <v>0</v>
      </c>
      <c r="V1111" s="29" t="str">
        <f aca="false">IF(AND($A1111="",$B1111="",$G1111=""),"",IF(NOT(ISNUMBER($A1111)),"Date manquante ou non reconnue",IF($B1111="","Technicien manquant",IF(COUNTIF(Production!$A$7:$A$21,$B1111)=0,"Technicien absent de la liste (onglet Production)",IF($G1111="","Code BPU manquant (colonne G)",IF($O1111="?","Code BPU inconnu (onglet Prestations)",IF($P1111="?","Catégorie inconnue (onglet Règles)",IF(AND($E1111&lt;&gt;"",NOT(ISNUMBER($E1111))),"Quantité non reconnue",IF(AND($P1111="au prix",NOT(ISNUMBER($Q1111))),"Prix sur devis à saisir (colonne I)",IF($S1111="","Règle à compléter (onglet Règles)",""))))))))))</f>
        <v/>
      </c>
    </row>
    <row r="1112" customFormat="false" ht="15" hidden="false" customHeight="false" outlineLevel="0" collapsed="false">
      <c r="A1112" s="23"/>
      <c r="I1112" s="24"/>
      <c r="J1112" s="24"/>
      <c r="N1112" s="25"/>
      <c r="O1112" s="26" t="str">
        <f aca="false">IF($G1112="","",IFERROR(INDEX(Prestations!$F$5:$F$256,MATCH($G1112,Prestations!$B$5:$B$256,0)),"?"))</f>
        <v/>
      </c>
      <c r="P1112" s="26" t="str">
        <f aca="false">IF($O1112="","",IF($O1112="?","?",IFERROR(INDEX(Règles!$C$5:$C$17,MATCH($O1112,Règles!$A$5:$A$17,0)),"?")))</f>
        <v/>
      </c>
      <c r="Q1112" s="27" t="str">
        <f aca="false">IF($G1112="","",IF(ISNUMBER($I1112),$I1112,IFERROR(IF(ISNUMBER(INDEX(Prestations!$E$5:$E$256,MATCH($G1112,Prestations!$B$5:$B$256,0))),INDEX(Prestations!$E$5:$E$256,MATCH($G1112,Prestations!$B$5:$B$256,0)),""),"")))</f>
        <v/>
      </c>
      <c r="R1112" s="27" t="str">
        <f aca="false">IFERROR(IF(ISNUMBER($Q1112),$Q1112*IF($E1112="",1,$E1112),""),"")</f>
        <v/>
      </c>
      <c r="S1112" s="28" t="str">
        <f aca="false">IFERROR(IF($P1112="au nombre",IF(N(INDEX(Règles!$D$5:$D$17,MATCH($O1112,Règles!$A$5:$A$17,0)))&gt;0,IF($E1112="",1,$E1112)/INDEX(Règles!$D$5:$D$17,MATCH($O1112,Règles!$A$5:$A$17,0)),""),IF($P1112="au prix",IF(AND(ISNUMBER($R1112),N(INDEX(Règles!$E$5:$E$17,MATCH($O1112,Règles!$A$5:$A$17,0)))&gt;0),$R1112/INDEX(Règles!$E$5:$E$17,MATCH($O1112,Règles!$A$5:$A$17,0)),""),IF(OR($P1112="ne compte pas",$P1112="absence"),0,""))),"")</f>
        <v/>
      </c>
      <c r="T1112" s="26" t="n">
        <f aca="false">IF(AND(ISNUMBER($A1112),$B1112&lt;&gt;"",$G1112&lt;&gt;"",$P1112&lt;&gt;"absence"),1,0)</f>
        <v>0</v>
      </c>
      <c r="U1112" s="26" t="n">
        <f aca="false">IF($T1112=1,IF(COUNTIFS($B$2:$B1112,$B1112,$A$2:$A1112,$A1112,$T$2:$T1112,1)=1,1,0),0)</f>
        <v>0</v>
      </c>
      <c r="V1112" s="29" t="str">
        <f aca="false">IF(AND($A1112="",$B1112="",$G1112=""),"",IF(NOT(ISNUMBER($A1112)),"Date manquante ou non reconnue",IF($B1112="","Technicien manquant",IF(COUNTIF(Production!$A$7:$A$21,$B1112)=0,"Technicien absent de la liste (onglet Production)",IF($G1112="","Code BPU manquant (colonne G)",IF($O1112="?","Code BPU inconnu (onglet Prestations)",IF($P1112="?","Catégorie inconnue (onglet Règles)",IF(AND($E1112&lt;&gt;"",NOT(ISNUMBER($E1112))),"Quantité non reconnue",IF(AND($P1112="au prix",NOT(ISNUMBER($Q1112))),"Prix sur devis à saisir (colonne I)",IF($S1112="","Règle à compléter (onglet Règles)",""))))))))))</f>
        <v/>
      </c>
    </row>
    <row r="1113" customFormat="false" ht="15" hidden="false" customHeight="false" outlineLevel="0" collapsed="false">
      <c r="A1113" s="23"/>
      <c r="I1113" s="24"/>
      <c r="J1113" s="24"/>
      <c r="N1113" s="25"/>
      <c r="O1113" s="26" t="str">
        <f aca="false">IF($G1113="","",IFERROR(INDEX(Prestations!$F$5:$F$256,MATCH($G1113,Prestations!$B$5:$B$256,0)),"?"))</f>
        <v/>
      </c>
      <c r="P1113" s="26" t="str">
        <f aca="false">IF($O1113="","",IF($O1113="?","?",IFERROR(INDEX(Règles!$C$5:$C$17,MATCH($O1113,Règles!$A$5:$A$17,0)),"?")))</f>
        <v/>
      </c>
      <c r="Q1113" s="27" t="str">
        <f aca="false">IF($G1113="","",IF(ISNUMBER($I1113),$I1113,IFERROR(IF(ISNUMBER(INDEX(Prestations!$E$5:$E$256,MATCH($G1113,Prestations!$B$5:$B$256,0))),INDEX(Prestations!$E$5:$E$256,MATCH($G1113,Prestations!$B$5:$B$256,0)),""),"")))</f>
        <v/>
      </c>
      <c r="R1113" s="27" t="str">
        <f aca="false">IFERROR(IF(ISNUMBER($Q1113),$Q1113*IF($E1113="",1,$E1113),""),"")</f>
        <v/>
      </c>
      <c r="S1113" s="28" t="str">
        <f aca="false">IFERROR(IF($P1113="au nombre",IF(N(INDEX(Règles!$D$5:$D$17,MATCH($O1113,Règles!$A$5:$A$17,0)))&gt;0,IF($E1113="",1,$E1113)/INDEX(Règles!$D$5:$D$17,MATCH($O1113,Règles!$A$5:$A$17,0)),""),IF($P1113="au prix",IF(AND(ISNUMBER($R1113),N(INDEX(Règles!$E$5:$E$17,MATCH($O1113,Règles!$A$5:$A$17,0)))&gt;0),$R1113/INDEX(Règles!$E$5:$E$17,MATCH($O1113,Règles!$A$5:$A$17,0)),""),IF(OR($P1113="ne compte pas",$P1113="absence"),0,""))),"")</f>
        <v/>
      </c>
      <c r="T1113" s="26" t="n">
        <f aca="false">IF(AND(ISNUMBER($A1113),$B1113&lt;&gt;"",$G1113&lt;&gt;"",$P1113&lt;&gt;"absence"),1,0)</f>
        <v>0</v>
      </c>
      <c r="U1113" s="26" t="n">
        <f aca="false">IF($T1113=1,IF(COUNTIFS($B$2:$B1113,$B1113,$A$2:$A1113,$A1113,$T$2:$T1113,1)=1,1,0),0)</f>
        <v>0</v>
      </c>
      <c r="V1113" s="29" t="str">
        <f aca="false">IF(AND($A1113="",$B1113="",$G1113=""),"",IF(NOT(ISNUMBER($A1113)),"Date manquante ou non reconnue",IF($B1113="","Technicien manquant",IF(COUNTIF(Production!$A$7:$A$21,$B1113)=0,"Technicien absent de la liste (onglet Production)",IF($G1113="","Code BPU manquant (colonne G)",IF($O1113="?","Code BPU inconnu (onglet Prestations)",IF($P1113="?","Catégorie inconnue (onglet Règles)",IF(AND($E1113&lt;&gt;"",NOT(ISNUMBER($E1113))),"Quantité non reconnue",IF(AND($P1113="au prix",NOT(ISNUMBER($Q1113))),"Prix sur devis à saisir (colonne I)",IF($S1113="","Règle à compléter (onglet Règles)",""))))))))))</f>
        <v/>
      </c>
    </row>
    <row r="1114" customFormat="false" ht="15" hidden="false" customHeight="false" outlineLevel="0" collapsed="false">
      <c r="A1114" s="23"/>
      <c r="I1114" s="24"/>
      <c r="J1114" s="24"/>
      <c r="N1114" s="25"/>
      <c r="O1114" s="26" t="str">
        <f aca="false">IF($G1114="","",IFERROR(INDEX(Prestations!$F$5:$F$256,MATCH($G1114,Prestations!$B$5:$B$256,0)),"?"))</f>
        <v/>
      </c>
      <c r="P1114" s="26" t="str">
        <f aca="false">IF($O1114="","",IF($O1114="?","?",IFERROR(INDEX(Règles!$C$5:$C$17,MATCH($O1114,Règles!$A$5:$A$17,0)),"?")))</f>
        <v/>
      </c>
      <c r="Q1114" s="27" t="str">
        <f aca="false">IF($G1114="","",IF(ISNUMBER($I1114),$I1114,IFERROR(IF(ISNUMBER(INDEX(Prestations!$E$5:$E$256,MATCH($G1114,Prestations!$B$5:$B$256,0))),INDEX(Prestations!$E$5:$E$256,MATCH($G1114,Prestations!$B$5:$B$256,0)),""),"")))</f>
        <v/>
      </c>
      <c r="R1114" s="27" t="str">
        <f aca="false">IFERROR(IF(ISNUMBER($Q1114),$Q1114*IF($E1114="",1,$E1114),""),"")</f>
        <v/>
      </c>
      <c r="S1114" s="28" t="str">
        <f aca="false">IFERROR(IF($P1114="au nombre",IF(N(INDEX(Règles!$D$5:$D$17,MATCH($O1114,Règles!$A$5:$A$17,0)))&gt;0,IF($E1114="",1,$E1114)/INDEX(Règles!$D$5:$D$17,MATCH($O1114,Règles!$A$5:$A$17,0)),""),IF($P1114="au prix",IF(AND(ISNUMBER($R1114),N(INDEX(Règles!$E$5:$E$17,MATCH($O1114,Règles!$A$5:$A$17,0)))&gt;0),$R1114/INDEX(Règles!$E$5:$E$17,MATCH($O1114,Règles!$A$5:$A$17,0)),""),IF(OR($P1114="ne compte pas",$P1114="absence"),0,""))),"")</f>
        <v/>
      </c>
      <c r="T1114" s="26" t="n">
        <f aca="false">IF(AND(ISNUMBER($A1114),$B1114&lt;&gt;"",$G1114&lt;&gt;"",$P1114&lt;&gt;"absence"),1,0)</f>
        <v>0</v>
      </c>
      <c r="U1114" s="26" t="n">
        <f aca="false">IF($T1114=1,IF(COUNTIFS($B$2:$B1114,$B1114,$A$2:$A1114,$A1114,$T$2:$T1114,1)=1,1,0),0)</f>
        <v>0</v>
      </c>
      <c r="V1114" s="29" t="str">
        <f aca="false">IF(AND($A1114="",$B1114="",$G1114=""),"",IF(NOT(ISNUMBER($A1114)),"Date manquante ou non reconnue",IF($B1114="","Technicien manquant",IF(COUNTIF(Production!$A$7:$A$21,$B1114)=0,"Technicien absent de la liste (onglet Production)",IF($G1114="","Code BPU manquant (colonne G)",IF($O1114="?","Code BPU inconnu (onglet Prestations)",IF($P1114="?","Catégorie inconnue (onglet Règles)",IF(AND($E1114&lt;&gt;"",NOT(ISNUMBER($E1114))),"Quantité non reconnue",IF(AND($P1114="au prix",NOT(ISNUMBER($Q1114))),"Prix sur devis à saisir (colonne I)",IF($S1114="","Règle à compléter (onglet Règles)",""))))))))))</f>
        <v/>
      </c>
    </row>
    <row r="1115" customFormat="false" ht="15" hidden="false" customHeight="false" outlineLevel="0" collapsed="false">
      <c r="A1115" s="23"/>
      <c r="I1115" s="24"/>
      <c r="J1115" s="24"/>
      <c r="N1115" s="25"/>
      <c r="O1115" s="26" t="str">
        <f aca="false">IF($G1115="","",IFERROR(INDEX(Prestations!$F$5:$F$256,MATCH($G1115,Prestations!$B$5:$B$256,0)),"?"))</f>
        <v/>
      </c>
      <c r="P1115" s="26" t="str">
        <f aca="false">IF($O1115="","",IF($O1115="?","?",IFERROR(INDEX(Règles!$C$5:$C$17,MATCH($O1115,Règles!$A$5:$A$17,0)),"?")))</f>
        <v/>
      </c>
      <c r="Q1115" s="27" t="str">
        <f aca="false">IF($G1115="","",IF(ISNUMBER($I1115),$I1115,IFERROR(IF(ISNUMBER(INDEX(Prestations!$E$5:$E$256,MATCH($G1115,Prestations!$B$5:$B$256,0))),INDEX(Prestations!$E$5:$E$256,MATCH($G1115,Prestations!$B$5:$B$256,0)),""),"")))</f>
        <v/>
      </c>
      <c r="R1115" s="27" t="str">
        <f aca="false">IFERROR(IF(ISNUMBER($Q1115),$Q1115*IF($E1115="",1,$E1115),""),"")</f>
        <v/>
      </c>
      <c r="S1115" s="28" t="str">
        <f aca="false">IFERROR(IF($P1115="au nombre",IF(N(INDEX(Règles!$D$5:$D$17,MATCH($O1115,Règles!$A$5:$A$17,0)))&gt;0,IF($E1115="",1,$E1115)/INDEX(Règles!$D$5:$D$17,MATCH($O1115,Règles!$A$5:$A$17,0)),""),IF($P1115="au prix",IF(AND(ISNUMBER($R1115),N(INDEX(Règles!$E$5:$E$17,MATCH($O1115,Règles!$A$5:$A$17,0)))&gt;0),$R1115/INDEX(Règles!$E$5:$E$17,MATCH($O1115,Règles!$A$5:$A$17,0)),""),IF(OR($P1115="ne compte pas",$P1115="absence"),0,""))),"")</f>
        <v/>
      </c>
      <c r="T1115" s="26" t="n">
        <f aca="false">IF(AND(ISNUMBER($A1115),$B1115&lt;&gt;"",$G1115&lt;&gt;"",$P1115&lt;&gt;"absence"),1,0)</f>
        <v>0</v>
      </c>
      <c r="U1115" s="26" t="n">
        <f aca="false">IF($T1115=1,IF(COUNTIFS($B$2:$B1115,$B1115,$A$2:$A1115,$A1115,$T$2:$T1115,1)=1,1,0),0)</f>
        <v>0</v>
      </c>
      <c r="V1115" s="29" t="str">
        <f aca="false">IF(AND($A1115="",$B1115="",$G1115=""),"",IF(NOT(ISNUMBER($A1115)),"Date manquante ou non reconnue",IF($B1115="","Technicien manquant",IF(COUNTIF(Production!$A$7:$A$21,$B1115)=0,"Technicien absent de la liste (onglet Production)",IF($G1115="","Code BPU manquant (colonne G)",IF($O1115="?","Code BPU inconnu (onglet Prestations)",IF($P1115="?","Catégorie inconnue (onglet Règles)",IF(AND($E1115&lt;&gt;"",NOT(ISNUMBER($E1115))),"Quantité non reconnue",IF(AND($P1115="au prix",NOT(ISNUMBER($Q1115))),"Prix sur devis à saisir (colonne I)",IF($S1115="","Règle à compléter (onglet Règles)",""))))))))))</f>
        <v/>
      </c>
    </row>
    <row r="1116" customFormat="false" ht="15" hidden="false" customHeight="false" outlineLevel="0" collapsed="false">
      <c r="A1116" s="23"/>
      <c r="I1116" s="24"/>
      <c r="J1116" s="24"/>
      <c r="N1116" s="25"/>
      <c r="O1116" s="26" t="str">
        <f aca="false">IF($G1116="","",IFERROR(INDEX(Prestations!$F$5:$F$256,MATCH($G1116,Prestations!$B$5:$B$256,0)),"?"))</f>
        <v/>
      </c>
      <c r="P1116" s="26" t="str">
        <f aca="false">IF($O1116="","",IF($O1116="?","?",IFERROR(INDEX(Règles!$C$5:$C$17,MATCH($O1116,Règles!$A$5:$A$17,0)),"?")))</f>
        <v/>
      </c>
      <c r="Q1116" s="27" t="str">
        <f aca="false">IF($G1116="","",IF(ISNUMBER($I1116),$I1116,IFERROR(IF(ISNUMBER(INDEX(Prestations!$E$5:$E$256,MATCH($G1116,Prestations!$B$5:$B$256,0))),INDEX(Prestations!$E$5:$E$256,MATCH($G1116,Prestations!$B$5:$B$256,0)),""),"")))</f>
        <v/>
      </c>
      <c r="R1116" s="27" t="str">
        <f aca="false">IFERROR(IF(ISNUMBER($Q1116),$Q1116*IF($E1116="",1,$E1116),""),"")</f>
        <v/>
      </c>
      <c r="S1116" s="28" t="str">
        <f aca="false">IFERROR(IF($P1116="au nombre",IF(N(INDEX(Règles!$D$5:$D$17,MATCH($O1116,Règles!$A$5:$A$17,0)))&gt;0,IF($E1116="",1,$E1116)/INDEX(Règles!$D$5:$D$17,MATCH($O1116,Règles!$A$5:$A$17,0)),""),IF($P1116="au prix",IF(AND(ISNUMBER($R1116),N(INDEX(Règles!$E$5:$E$17,MATCH($O1116,Règles!$A$5:$A$17,0)))&gt;0),$R1116/INDEX(Règles!$E$5:$E$17,MATCH($O1116,Règles!$A$5:$A$17,0)),""),IF(OR($P1116="ne compte pas",$P1116="absence"),0,""))),"")</f>
        <v/>
      </c>
      <c r="T1116" s="26" t="n">
        <f aca="false">IF(AND(ISNUMBER($A1116),$B1116&lt;&gt;"",$G1116&lt;&gt;"",$P1116&lt;&gt;"absence"),1,0)</f>
        <v>0</v>
      </c>
      <c r="U1116" s="26" t="n">
        <f aca="false">IF($T1116=1,IF(COUNTIFS($B$2:$B1116,$B1116,$A$2:$A1116,$A1116,$T$2:$T1116,1)=1,1,0),0)</f>
        <v>0</v>
      </c>
      <c r="V1116" s="29" t="str">
        <f aca="false">IF(AND($A1116="",$B1116="",$G1116=""),"",IF(NOT(ISNUMBER($A1116)),"Date manquante ou non reconnue",IF($B1116="","Technicien manquant",IF(COUNTIF(Production!$A$7:$A$21,$B1116)=0,"Technicien absent de la liste (onglet Production)",IF($G1116="","Code BPU manquant (colonne G)",IF($O1116="?","Code BPU inconnu (onglet Prestations)",IF($P1116="?","Catégorie inconnue (onglet Règles)",IF(AND($E1116&lt;&gt;"",NOT(ISNUMBER($E1116))),"Quantité non reconnue",IF(AND($P1116="au prix",NOT(ISNUMBER($Q1116))),"Prix sur devis à saisir (colonne I)",IF($S1116="","Règle à compléter (onglet Règles)",""))))))))))</f>
        <v/>
      </c>
    </row>
    <row r="1117" customFormat="false" ht="15" hidden="false" customHeight="false" outlineLevel="0" collapsed="false">
      <c r="A1117" s="23"/>
      <c r="I1117" s="24"/>
      <c r="J1117" s="24"/>
      <c r="N1117" s="25"/>
      <c r="O1117" s="26" t="str">
        <f aca="false">IF($G1117="","",IFERROR(INDEX(Prestations!$F$5:$F$256,MATCH($G1117,Prestations!$B$5:$B$256,0)),"?"))</f>
        <v/>
      </c>
      <c r="P1117" s="26" t="str">
        <f aca="false">IF($O1117="","",IF($O1117="?","?",IFERROR(INDEX(Règles!$C$5:$C$17,MATCH($O1117,Règles!$A$5:$A$17,0)),"?")))</f>
        <v/>
      </c>
      <c r="Q1117" s="27" t="str">
        <f aca="false">IF($G1117="","",IF(ISNUMBER($I1117),$I1117,IFERROR(IF(ISNUMBER(INDEX(Prestations!$E$5:$E$256,MATCH($G1117,Prestations!$B$5:$B$256,0))),INDEX(Prestations!$E$5:$E$256,MATCH($G1117,Prestations!$B$5:$B$256,0)),""),"")))</f>
        <v/>
      </c>
      <c r="R1117" s="27" t="str">
        <f aca="false">IFERROR(IF(ISNUMBER($Q1117),$Q1117*IF($E1117="",1,$E1117),""),"")</f>
        <v/>
      </c>
      <c r="S1117" s="28" t="str">
        <f aca="false">IFERROR(IF($P1117="au nombre",IF(N(INDEX(Règles!$D$5:$D$17,MATCH($O1117,Règles!$A$5:$A$17,0)))&gt;0,IF($E1117="",1,$E1117)/INDEX(Règles!$D$5:$D$17,MATCH($O1117,Règles!$A$5:$A$17,0)),""),IF($P1117="au prix",IF(AND(ISNUMBER($R1117),N(INDEX(Règles!$E$5:$E$17,MATCH($O1117,Règles!$A$5:$A$17,0)))&gt;0),$R1117/INDEX(Règles!$E$5:$E$17,MATCH($O1117,Règles!$A$5:$A$17,0)),""),IF(OR($P1117="ne compte pas",$P1117="absence"),0,""))),"")</f>
        <v/>
      </c>
      <c r="T1117" s="26" t="n">
        <f aca="false">IF(AND(ISNUMBER($A1117),$B1117&lt;&gt;"",$G1117&lt;&gt;"",$P1117&lt;&gt;"absence"),1,0)</f>
        <v>0</v>
      </c>
      <c r="U1117" s="26" t="n">
        <f aca="false">IF($T1117=1,IF(COUNTIFS($B$2:$B1117,$B1117,$A$2:$A1117,$A1117,$T$2:$T1117,1)=1,1,0),0)</f>
        <v>0</v>
      </c>
      <c r="V1117" s="29" t="str">
        <f aca="false">IF(AND($A1117="",$B1117="",$G1117=""),"",IF(NOT(ISNUMBER($A1117)),"Date manquante ou non reconnue",IF($B1117="","Technicien manquant",IF(COUNTIF(Production!$A$7:$A$21,$B1117)=0,"Technicien absent de la liste (onglet Production)",IF($G1117="","Code BPU manquant (colonne G)",IF($O1117="?","Code BPU inconnu (onglet Prestations)",IF($P1117="?","Catégorie inconnue (onglet Règles)",IF(AND($E1117&lt;&gt;"",NOT(ISNUMBER($E1117))),"Quantité non reconnue",IF(AND($P1117="au prix",NOT(ISNUMBER($Q1117))),"Prix sur devis à saisir (colonne I)",IF($S1117="","Règle à compléter (onglet Règles)",""))))))))))</f>
        <v/>
      </c>
    </row>
    <row r="1118" customFormat="false" ht="15" hidden="false" customHeight="false" outlineLevel="0" collapsed="false">
      <c r="A1118" s="23"/>
      <c r="I1118" s="24"/>
      <c r="J1118" s="24"/>
      <c r="N1118" s="25"/>
      <c r="O1118" s="26" t="str">
        <f aca="false">IF($G1118="","",IFERROR(INDEX(Prestations!$F$5:$F$256,MATCH($G1118,Prestations!$B$5:$B$256,0)),"?"))</f>
        <v/>
      </c>
      <c r="P1118" s="26" t="str">
        <f aca="false">IF($O1118="","",IF($O1118="?","?",IFERROR(INDEX(Règles!$C$5:$C$17,MATCH($O1118,Règles!$A$5:$A$17,0)),"?")))</f>
        <v/>
      </c>
      <c r="Q1118" s="27" t="str">
        <f aca="false">IF($G1118="","",IF(ISNUMBER($I1118),$I1118,IFERROR(IF(ISNUMBER(INDEX(Prestations!$E$5:$E$256,MATCH($G1118,Prestations!$B$5:$B$256,0))),INDEX(Prestations!$E$5:$E$256,MATCH($G1118,Prestations!$B$5:$B$256,0)),""),"")))</f>
        <v/>
      </c>
      <c r="R1118" s="27" t="str">
        <f aca="false">IFERROR(IF(ISNUMBER($Q1118),$Q1118*IF($E1118="",1,$E1118),""),"")</f>
        <v/>
      </c>
      <c r="S1118" s="28" t="str">
        <f aca="false">IFERROR(IF($P1118="au nombre",IF(N(INDEX(Règles!$D$5:$D$17,MATCH($O1118,Règles!$A$5:$A$17,0)))&gt;0,IF($E1118="",1,$E1118)/INDEX(Règles!$D$5:$D$17,MATCH($O1118,Règles!$A$5:$A$17,0)),""),IF($P1118="au prix",IF(AND(ISNUMBER($R1118),N(INDEX(Règles!$E$5:$E$17,MATCH($O1118,Règles!$A$5:$A$17,0)))&gt;0),$R1118/INDEX(Règles!$E$5:$E$17,MATCH($O1118,Règles!$A$5:$A$17,0)),""),IF(OR($P1118="ne compte pas",$P1118="absence"),0,""))),"")</f>
        <v/>
      </c>
      <c r="T1118" s="26" t="n">
        <f aca="false">IF(AND(ISNUMBER($A1118),$B1118&lt;&gt;"",$G1118&lt;&gt;"",$P1118&lt;&gt;"absence"),1,0)</f>
        <v>0</v>
      </c>
      <c r="U1118" s="26" t="n">
        <f aca="false">IF($T1118=1,IF(COUNTIFS($B$2:$B1118,$B1118,$A$2:$A1118,$A1118,$T$2:$T1118,1)=1,1,0),0)</f>
        <v>0</v>
      </c>
      <c r="V1118" s="29" t="str">
        <f aca="false">IF(AND($A1118="",$B1118="",$G1118=""),"",IF(NOT(ISNUMBER($A1118)),"Date manquante ou non reconnue",IF($B1118="","Technicien manquant",IF(COUNTIF(Production!$A$7:$A$21,$B1118)=0,"Technicien absent de la liste (onglet Production)",IF($G1118="","Code BPU manquant (colonne G)",IF($O1118="?","Code BPU inconnu (onglet Prestations)",IF($P1118="?","Catégorie inconnue (onglet Règles)",IF(AND($E1118&lt;&gt;"",NOT(ISNUMBER($E1118))),"Quantité non reconnue",IF(AND($P1118="au prix",NOT(ISNUMBER($Q1118))),"Prix sur devis à saisir (colonne I)",IF($S1118="","Règle à compléter (onglet Règles)",""))))))))))</f>
        <v/>
      </c>
    </row>
    <row r="1119" customFormat="false" ht="15" hidden="false" customHeight="false" outlineLevel="0" collapsed="false">
      <c r="A1119" s="23"/>
      <c r="I1119" s="24"/>
      <c r="J1119" s="24"/>
      <c r="N1119" s="25"/>
      <c r="O1119" s="26" t="str">
        <f aca="false">IF($G1119="","",IFERROR(INDEX(Prestations!$F$5:$F$256,MATCH($G1119,Prestations!$B$5:$B$256,0)),"?"))</f>
        <v/>
      </c>
      <c r="P1119" s="26" t="str">
        <f aca="false">IF($O1119="","",IF($O1119="?","?",IFERROR(INDEX(Règles!$C$5:$C$17,MATCH($O1119,Règles!$A$5:$A$17,0)),"?")))</f>
        <v/>
      </c>
      <c r="Q1119" s="27" t="str">
        <f aca="false">IF($G1119="","",IF(ISNUMBER($I1119),$I1119,IFERROR(IF(ISNUMBER(INDEX(Prestations!$E$5:$E$256,MATCH($G1119,Prestations!$B$5:$B$256,0))),INDEX(Prestations!$E$5:$E$256,MATCH($G1119,Prestations!$B$5:$B$256,0)),""),"")))</f>
        <v/>
      </c>
      <c r="R1119" s="27" t="str">
        <f aca="false">IFERROR(IF(ISNUMBER($Q1119),$Q1119*IF($E1119="",1,$E1119),""),"")</f>
        <v/>
      </c>
      <c r="S1119" s="28" t="str">
        <f aca="false">IFERROR(IF($P1119="au nombre",IF(N(INDEX(Règles!$D$5:$D$17,MATCH($O1119,Règles!$A$5:$A$17,0)))&gt;0,IF($E1119="",1,$E1119)/INDEX(Règles!$D$5:$D$17,MATCH($O1119,Règles!$A$5:$A$17,0)),""),IF($P1119="au prix",IF(AND(ISNUMBER($R1119),N(INDEX(Règles!$E$5:$E$17,MATCH($O1119,Règles!$A$5:$A$17,0)))&gt;0),$R1119/INDEX(Règles!$E$5:$E$17,MATCH($O1119,Règles!$A$5:$A$17,0)),""),IF(OR($P1119="ne compte pas",$P1119="absence"),0,""))),"")</f>
        <v/>
      </c>
      <c r="T1119" s="26" t="n">
        <f aca="false">IF(AND(ISNUMBER($A1119),$B1119&lt;&gt;"",$G1119&lt;&gt;"",$P1119&lt;&gt;"absence"),1,0)</f>
        <v>0</v>
      </c>
      <c r="U1119" s="26" t="n">
        <f aca="false">IF($T1119=1,IF(COUNTIFS($B$2:$B1119,$B1119,$A$2:$A1119,$A1119,$T$2:$T1119,1)=1,1,0),0)</f>
        <v>0</v>
      </c>
      <c r="V1119" s="29" t="str">
        <f aca="false">IF(AND($A1119="",$B1119="",$G1119=""),"",IF(NOT(ISNUMBER($A1119)),"Date manquante ou non reconnue",IF($B1119="","Technicien manquant",IF(COUNTIF(Production!$A$7:$A$21,$B1119)=0,"Technicien absent de la liste (onglet Production)",IF($G1119="","Code BPU manquant (colonne G)",IF($O1119="?","Code BPU inconnu (onglet Prestations)",IF($P1119="?","Catégorie inconnue (onglet Règles)",IF(AND($E1119&lt;&gt;"",NOT(ISNUMBER($E1119))),"Quantité non reconnue",IF(AND($P1119="au prix",NOT(ISNUMBER($Q1119))),"Prix sur devis à saisir (colonne I)",IF($S1119="","Règle à compléter (onglet Règles)",""))))))))))</f>
        <v/>
      </c>
    </row>
    <row r="1120" customFormat="false" ht="15" hidden="false" customHeight="false" outlineLevel="0" collapsed="false">
      <c r="A1120" s="23"/>
      <c r="I1120" s="24"/>
      <c r="J1120" s="24"/>
      <c r="N1120" s="25"/>
      <c r="O1120" s="26" t="str">
        <f aca="false">IF($G1120="","",IFERROR(INDEX(Prestations!$F$5:$F$256,MATCH($G1120,Prestations!$B$5:$B$256,0)),"?"))</f>
        <v/>
      </c>
      <c r="P1120" s="26" t="str">
        <f aca="false">IF($O1120="","",IF($O1120="?","?",IFERROR(INDEX(Règles!$C$5:$C$17,MATCH($O1120,Règles!$A$5:$A$17,0)),"?")))</f>
        <v/>
      </c>
      <c r="Q1120" s="27" t="str">
        <f aca="false">IF($G1120="","",IF(ISNUMBER($I1120),$I1120,IFERROR(IF(ISNUMBER(INDEX(Prestations!$E$5:$E$256,MATCH($G1120,Prestations!$B$5:$B$256,0))),INDEX(Prestations!$E$5:$E$256,MATCH($G1120,Prestations!$B$5:$B$256,0)),""),"")))</f>
        <v/>
      </c>
      <c r="R1120" s="27" t="str">
        <f aca="false">IFERROR(IF(ISNUMBER($Q1120),$Q1120*IF($E1120="",1,$E1120),""),"")</f>
        <v/>
      </c>
      <c r="S1120" s="28" t="str">
        <f aca="false">IFERROR(IF($P1120="au nombre",IF(N(INDEX(Règles!$D$5:$D$17,MATCH($O1120,Règles!$A$5:$A$17,0)))&gt;0,IF($E1120="",1,$E1120)/INDEX(Règles!$D$5:$D$17,MATCH($O1120,Règles!$A$5:$A$17,0)),""),IF($P1120="au prix",IF(AND(ISNUMBER($R1120),N(INDEX(Règles!$E$5:$E$17,MATCH($O1120,Règles!$A$5:$A$17,0)))&gt;0),$R1120/INDEX(Règles!$E$5:$E$17,MATCH($O1120,Règles!$A$5:$A$17,0)),""),IF(OR($P1120="ne compte pas",$P1120="absence"),0,""))),"")</f>
        <v/>
      </c>
      <c r="T1120" s="26" t="n">
        <f aca="false">IF(AND(ISNUMBER($A1120),$B1120&lt;&gt;"",$G1120&lt;&gt;"",$P1120&lt;&gt;"absence"),1,0)</f>
        <v>0</v>
      </c>
      <c r="U1120" s="26" t="n">
        <f aca="false">IF($T1120=1,IF(COUNTIFS($B$2:$B1120,$B1120,$A$2:$A1120,$A1120,$T$2:$T1120,1)=1,1,0),0)</f>
        <v>0</v>
      </c>
      <c r="V1120" s="29" t="str">
        <f aca="false">IF(AND($A1120="",$B1120="",$G1120=""),"",IF(NOT(ISNUMBER($A1120)),"Date manquante ou non reconnue",IF($B1120="","Technicien manquant",IF(COUNTIF(Production!$A$7:$A$21,$B1120)=0,"Technicien absent de la liste (onglet Production)",IF($G1120="","Code BPU manquant (colonne G)",IF($O1120="?","Code BPU inconnu (onglet Prestations)",IF($P1120="?","Catégorie inconnue (onglet Règles)",IF(AND($E1120&lt;&gt;"",NOT(ISNUMBER($E1120))),"Quantité non reconnue",IF(AND($P1120="au prix",NOT(ISNUMBER($Q1120))),"Prix sur devis à saisir (colonne I)",IF($S1120="","Règle à compléter (onglet Règles)",""))))))))))</f>
        <v/>
      </c>
    </row>
    <row r="1121" customFormat="false" ht="15" hidden="false" customHeight="false" outlineLevel="0" collapsed="false">
      <c r="A1121" s="23"/>
      <c r="I1121" s="24"/>
      <c r="J1121" s="24"/>
      <c r="N1121" s="25"/>
      <c r="O1121" s="26" t="str">
        <f aca="false">IF($G1121="","",IFERROR(INDEX(Prestations!$F$5:$F$256,MATCH($G1121,Prestations!$B$5:$B$256,0)),"?"))</f>
        <v/>
      </c>
      <c r="P1121" s="26" t="str">
        <f aca="false">IF($O1121="","",IF($O1121="?","?",IFERROR(INDEX(Règles!$C$5:$C$17,MATCH($O1121,Règles!$A$5:$A$17,0)),"?")))</f>
        <v/>
      </c>
      <c r="Q1121" s="27" t="str">
        <f aca="false">IF($G1121="","",IF(ISNUMBER($I1121),$I1121,IFERROR(IF(ISNUMBER(INDEX(Prestations!$E$5:$E$256,MATCH($G1121,Prestations!$B$5:$B$256,0))),INDEX(Prestations!$E$5:$E$256,MATCH($G1121,Prestations!$B$5:$B$256,0)),""),"")))</f>
        <v/>
      </c>
      <c r="R1121" s="27" t="str">
        <f aca="false">IFERROR(IF(ISNUMBER($Q1121),$Q1121*IF($E1121="",1,$E1121),""),"")</f>
        <v/>
      </c>
      <c r="S1121" s="28" t="str">
        <f aca="false">IFERROR(IF($P1121="au nombre",IF(N(INDEX(Règles!$D$5:$D$17,MATCH($O1121,Règles!$A$5:$A$17,0)))&gt;0,IF($E1121="",1,$E1121)/INDEX(Règles!$D$5:$D$17,MATCH($O1121,Règles!$A$5:$A$17,0)),""),IF($P1121="au prix",IF(AND(ISNUMBER($R1121),N(INDEX(Règles!$E$5:$E$17,MATCH($O1121,Règles!$A$5:$A$17,0)))&gt;0),$R1121/INDEX(Règles!$E$5:$E$17,MATCH($O1121,Règles!$A$5:$A$17,0)),""),IF(OR($P1121="ne compte pas",$P1121="absence"),0,""))),"")</f>
        <v/>
      </c>
      <c r="T1121" s="26" t="n">
        <f aca="false">IF(AND(ISNUMBER($A1121),$B1121&lt;&gt;"",$G1121&lt;&gt;"",$P1121&lt;&gt;"absence"),1,0)</f>
        <v>0</v>
      </c>
      <c r="U1121" s="26" t="n">
        <f aca="false">IF($T1121=1,IF(COUNTIFS($B$2:$B1121,$B1121,$A$2:$A1121,$A1121,$T$2:$T1121,1)=1,1,0),0)</f>
        <v>0</v>
      </c>
      <c r="V1121" s="29" t="str">
        <f aca="false">IF(AND($A1121="",$B1121="",$G1121=""),"",IF(NOT(ISNUMBER($A1121)),"Date manquante ou non reconnue",IF($B1121="","Technicien manquant",IF(COUNTIF(Production!$A$7:$A$21,$B1121)=0,"Technicien absent de la liste (onglet Production)",IF($G1121="","Code BPU manquant (colonne G)",IF($O1121="?","Code BPU inconnu (onglet Prestations)",IF($P1121="?","Catégorie inconnue (onglet Règles)",IF(AND($E1121&lt;&gt;"",NOT(ISNUMBER($E1121))),"Quantité non reconnue",IF(AND($P1121="au prix",NOT(ISNUMBER($Q1121))),"Prix sur devis à saisir (colonne I)",IF($S1121="","Règle à compléter (onglet Règles)",""))))))))))</f>
        <v/>
      </c>
    </row>
    <row r="1122" customFormat="false" ht="15" hidden="false" customHeight="false" outlineLevel="0" collapsed="false">
      <c r="A1122" s="23"/>
      <c r="I1122" s="24"/>
      <c r="J1122" s="24"/>
      <c r="N1122" s="25"/>
      <c r="O1122" s="26" t="str">
        <f aca="false">IF($G1122="","",IFERROR(INDEX(Prestations!$F$5:$F$256,MATCH($G1122,Prestations!$B$5:$B$256,0)),"?"))</f>
        <v/>
      </c>
      <c r="P1122" s="26" t="str">
        <f aca="false">IF($O1122="","",IF($O1122="?","?",IFERROR(INDEX(Règles!$C$5:$C$17,MATCH($O1122,Règles!$A$5:$A$17,0)),"?")))</f>
        <v/>
      </c>
      <c r="Q1122" s="27" t="str">
        <f aca="false">IF($G1122="","",IF(ISNUMBER($I1122),$I1122,IFERROR(IF(ISNUMBER(INDEX(Prestations!$E$5:$E$256,MATCH($G1122,Prestations!$B$5:$B$256,0))),INDEX(Prestations!$E$5:$E$256,MATCH($G1122,Prestations!$B$5:$B$256,0)),""),"")))</f>
        <v/>
      </c>
      <c r="R1122" s="27" t="str">
        <f aca="false">IFERROR(IF(ISNUMBER($Q1122),$Q1122*IF($E1122="",1,$E1122),""),"")</f>
        <v/>
      </c>
      <c r="S1122" s="28" t="str">
        <f aca="false">IFERROR(IF($P1122="au nombre",IF(N(INDEX(Règles!$D$5:$D$17,MATCH($O1122,Règles!$A$5:$A$17,0)))&gt;0,IF($E1122="",1,$E1122)/INDEX(Règles!$D$5:$D$17,MATCH($O1122,Règles!$A$5:$A$17,0)),""),IF($P1122="au prix",IF(AND(ISNUMBER($R1122),N(INDEX(Règles!$E$5:$E$17,MATCH($O1122,Règles!$A$5:$A$17,0)))&gt;0),$R1122/INDEX(Règles!$E$5:$E$17,MATCH($O1122,Règles!$A$5:$A$17,0)),""),IF(OR($P1122="ne compte pas",$P1122="absence"),0,""))),"")</f>
        <v/>
      </c>
      <c r="T1122" s="26" t="n">
        <f aca="false">IF(AND(ISNUMBER($A1122),$B1122&lt;&gt;"",$G1122&lt;&gt;"",$P1122&lt;&gt;"absence"),1,0)</f>
        <v>0</v>
      </c>
      <c r="U1122" s="26" t="n">
        <f aca="false">IF($T1122=1,IF(COUNTIFS($B$2:$B1122,$B1122,$A$2:$A1122,$A1122,$T$2:$T1122,1)=1,1,0),0)</f>
        <v>0</v>
      </c>
      <c r="V1122" s="29" t="str">
        <f aca="false">IF(AND($A1122="",$B1122="",$G1122=""),"",IF(NOT(ISNUMBER($A1122)),"Date manquante ou non reconnue",IF($B1122="","Technicien manquant",IF(COUNTIF(Production!$A$7:$A$21,$B1122)=0,"Technicien absent de la liste (onglet Production)",IF($G1122="","Code BPU manquant (colonne G)",IF($O1122="?","Code BPU inconnu (onglet Prestations)",IF($P1122="?","Catégorie inconnue (onglet Règles)",IF(AND($E1122&lt;&gt;"",NOT(ISNUMBER($E1122))),"Quantité non reconnue",IF(AND($P1122="au prix",NOT(ISNUMBER($Q1122))),"Prix sur devis à saisir (colonne I)",IF($S1122="","Règle à compléter (onglet Règles)",""))))))))))</f>
        <v/>
      </c>
    </row>
    <row r="1123" customFormat="false" ht="15" hidden="false" customHeight="false" outlineLevel="0" collapsed="false">
      <c r="A1123" s="23"/>
      <c r="I1123" s="24"/>
      <c r="J1123" s="24"/>
      <c r="N1123" s="25"/>
      <c r="O1123" s="26" t="str">
        <f aca="false">IF($G1123="","",IFERROR(INDEX(Prestations!$F$5:$F$256,MATCH($G1123,Prestations!$B$5:$B$256,0)),"?"))</f>
        <v/>
      </c>
      <c r="P1123" s="26" t="str">
        <f aca="false">IF($O1123="","",IF($O1123="?","?",IFERROR(INDEX(Règles!$C$5:$C$17,MATCH($O1123,Règles!$A$5:$A$17,0)),"?")))</f>
        <v/>
      </c>
      <c r="Q1123" s="27" t="str">
        <f aca="false">IF($G1123="","",IF(ISNUMBER($I1123),$I1123,IFERROR(IF(ISNUMBER(INDEX(Prestations!$E$5:$E$256,MATCH($G1123,Prestations!$B$5:$B$256,0))),INDEX(Prestations!$E$5:$E$256,MATCH($G1123,Prestations!$B$5:$B$256,0)),""),"")))</f>
        <v/>
      </c>
      <c r="R1123" s="27" t="str">
        <f aca="false">IFERROR(IF(ISNUMBER($Q1123),$Q1123*IF($E1123="",1,$E1123),""),"")</f>
        <v/>
      </c>
      <c r="S1123" s="28" t="str">
        <f aca="false">IFERROR(IF($P1123="au nombre",IF(N(INDEX(Règles!$D$5:$D$17,MATCH($O1123,Règles!$A$5:$A$17,0)))&gt;0,IF($E1123="",1,$E1123)/INDEX(Règles!$D$5:$D$17,MATCH($O1123,Règles!$A$5:$A$17,0)),""),IF($P1123="au prix",IF(AND(ISNUMBER($R1123),N(INDEX(Règles!$E$5:$E$17,MATCH($O1123,Règles!$A$5:$A$17,0)))&gt;0),$R1123/INDEX(Règles!$E$5:$E$17,MATCH($O1123,Règles!$A$5:$A$17,0)),""),IF(OR($P1123="ne compte pas",$P1123="absence"),0,""))),"")</f>
        <v/>
      </c>
      <c r="T1123" s="26" t="n">
        <f aca="false">IF(AND(ISNUMBER($A1123),$B1123&lt;&gt;"",$G1123&lt;&gt;"",$P1123&lt;&gt;"absence"),1,0)</f>
        <v>0</v>
      </c>
      <c r="U1123" s="26" t="n">
        <f aca="false">IF($T1123=1,IF(COUNTIFS($B$2:$B1123,$B1123,$A$2:$A1123,$A1123,$T$2:$T1123,1)=1,1,0),0)</f>
        <v>0</v>
      </c>
      <c r="V1123" s="29" t="str">
        <f aca="false">IF(AND($A1123="",$B1123="",$G1123=""),"",IF(NOT(ISNUMBER($A1123)),"Date manquante ou non reconnue",IF($B1123="","Technicien manquant",IF(COUNTIF(Production!$A$7:$A$21,$B1123)=0,"Technicien absent de la liste (onglet Production)",IF($G1123="","Code BPU manquant (colonne G)",IF($O1123="?","Code BPU inconnu (onglet Prestations)",IF($P1123="?","Catégorie inconnue (onglet Règles)",IF(AND($E1123&lt;&gt;"",NOT(ISNUMBER($E1123))),"Quantité non reconnue",IF(AND($P1123="au prix",NOT(ISNUMBER($Q1123))),"Prix sur devis à saisir (colonne I)",IF($S1123="","Règle à compléter (onglet Règles)",""))))))))))</f>
        <v/>
      </c>
    </row>
    <row r="1124" customFormat="false" ht="15" hidden="false" customHeight="false" outlineLevel="0" collapsed="false">
      <c r="A1124" s="23"/>
      <c r="I1124" s="24"/>
      <c r="J1124" s="24"/>
      <c r="N1124" s="25"/>
      <c r="O1124" s="26" t="str">
        <f aca="false">IF($G1124="","",IFERROR(INDEX(Prestations!$F$5:$F$256,MATCH($G1124,Prestations!$B$5:$B$256,0)),"?"))</f>
        <v/>
      </c>
      <c r="P1124" s="26" t="str">
        <f aca="false">IF($O1124="","",IF($O1124="?","?",IFERROR(INDEX(Règles!$C$5:$C$17,MATCH($O1124,Règles!$A$5:$A$17,0)),"?")))</f>
        <v/>
      </c>
      <c r="Q1124" s="27" t="str">
        <f aca="false">IF($G1124="","",IF(ISNUMBER($I1124),$I1124,IFERROR(IF(ISNUMBER(INDEX(Prestations!$E$5:$E$256,MATCH($G1124,Prestations!$B$5:$B$256,0))),INDEX(Prestations!$E$5:$E$256,MATCH($G1124,Prestations!$B$5:$B$256,0)),""),"")))</f>
        <v/>
      </c>
      <c r="R1124" s="27" t="str">
        <f aca="false">IFERROR(IF(ISNUMBER($Q1124),$Q1124*IF($E1124="",1,$E1124),""),"")</f>
        <v/>
      </c>
      <c r="S1124" s="28" t="str">
        <f aca="false">IFERROR(IF($P1124="au nombre",IF(N(INDEX(Règles!$D$5:$D$17,MATCH($O1124,Règles!$A$5:$A$17,0)))&gt;0,IF($E1124="",1,$E1124)/INDEX(Règles!$D$5:$D$17,MATCH($O1124,Règles!$A$5:$A$17,0)),""),IF($P1124="au prix",IF(AND(ISNUMBER($R1124),N(INDEX(Règles!$E$5:$E$17,MATCH($O1124,Règles!$A$5:$A$17,0)))&gt;0),$R1124/INDEX(Règles!$E$5:$E$17,MATCH($O1124,Règles!$A$5:$A$17,0)),""),IF(OR($P1124="ne compte pas",$P1124="absence"),0,""))),"")</f>
        <v/>
      </c>
      <c r="T1124" s="26" t="n">
        <f aca="false">IF(AND(ISNUMBER($A1124),$B1124&lt;&gt;"",$G1124&lt;&gt;"",$P1124&lt;&gt;"absence"),1,0)</f>
        <v>0</v>
      </c>
      <c r="U1124" s="26" t="n">
        <f aca="false">IF($T1124=1,IF(COUNTIFS($B$2:$B1124,$B1124,$A$2:$A1124,$A1124,$T$2:$T1124,1)=1,1,0),0)</f>
        <v>0</v>
      </c>
      <c r="V1124" s="29" t="str">
        <f aca="false">IF(AND($A1124="",$B1124="",$G1124=""),"",IF(NOT(ISNUMBER($A1124)),"Date manquante ou non reconnue",IF($B1124="","Technicien manquant",IF(COUNTIF(Production!$A$7:$A$21,$B1124)=0,"Technicien absent de la liste (onglet Production)",IF($G1124="","Code BPU manquant (colonne G)",IF($O1124="?","Code BPU inconnu (onglet Prestations)",IF($P1124="?","Catégorie inconnue (onglet Règles)",IF(AND($E1124&lt;&gt;"",NOT(ISNUMBER($E1124))),"Quantité non reconnue",IF(AND($P1124="au prix",NOT(ISNUMBER($Q1124))),"Prix sur devis à saisir (colonne I)",IF($S1124="","Règle à compléter (onglet Règles)",""))))))))))</f>
        <v/>
      </c>
    </row>
    <row r="1125" customFormat="false" ht="15" hidden="false" customHeight="false" outlineLevel="0" collapsed="false">
      <c r="A1125" s="23"/>
      <c r="I1125" s="24"/>
      <c r="J1125" s="24"/>
      <c r="N1125" s="25"/>
      <c r="O1125" s="26" t="str">
        <f aca="false">IF($G1125="","",IFERROR(INDEX(Prestations!$F$5:$F$256,MATCH($G1125,Prestations!$B$5:$B$256,0)),"?"))</f>
        <v/>
      </c>
      <c r="P1125" s="26" t="str">
        <f aca="false">IF($O1125="","",IF($O1125="?","?",IFERROR(INDEX(Règles!$C$5:$C$17,MATCH($O1125,Règles!$A$5:$A$17,0)),"?")))</f>
        <v/>
      </c>
      <c r="Q1125" s="27" t="str">
        <f aca="false">IF($G1125="","",IF(ISNUMBER($I1125),$I1125,IFERROR(IF(ISNUMBER(INDEX(Prestations!$E$5:$E$256,MATCH($G1125,Prestations!$B$5:$B$256,0))),INDEX(Prestations!$E$5:$E$256,MATCH($G1125,Prestations!$B$5:$B$256,0)),""),"")))</f>
        <v/>
      </c>
      <c r="R1125" s="27" t="str">
        <f aca="false">IFERROR(IF(ISNUMBER($Q1125),$Q1125*IF($E1125="",1,$E1125),""),"")</f>
        <v/>
      </c>
      <c r="S1125" s="28" t="str">
        <f aca="false">IFERROR(IF($P1125="au nombre",IF(N(INDEX(Règles!$D$5:$D$17,MATCH($O1125,Règles!$A$5:$A$17,0)))&gt;0,IF($E1125="",1,$E1125)/INDEX(Règles!$D$5:$D$17,MATCH($O1125,Règles!$A$5:$A$17,0)),""),IF($P1125="au prix",IF(AND(ISNUMBER($R1125),N(INDEX(Règles!$E$5:$E$17,MATCH($O1125,Règles!$A$5:$A$17,0)))&gt;0),$R1125/INDEX(Règles!$E$5:$E$17,MATCH($O1125,Règles!$A$5:$A$17,0)),""),IF(OR($P1125="ne compte pas",$P1125="absence"),0,""))),"")</f>
        <v/>
      </c>
      <c r="T1125" s="26" t="n">
        <f aca="false">IF(AND(ISNUMBER($A1125),$B1125&lt;&gt;"",$G1125&lt;&gt;"",$P1125&lt;&gt;"absence"),1,0)</f>
        <v>0</v>
      </c>
      <c r="U1125" s="26" t="n">
        <f aca="false">IF($T1125=1,IF(COUNTIFS($B$2:$B1125,$B1125,$A$2:$A1125,$A1125,$T$2:$T1125,1)=1,1,0),0)</f>
        <v>0</v>
      </c>
      <c r="V1125" s="29" t="str">
        <f aca="false">IF(AND($A1125="",$B1125="",$G1125=""),"",IF(NOT(ISNUMBER($A1125)),"Date manquante ou non reconnue",IF($B1125="","Technicien manquant",IF(COUNTIF(Production!$A$7:$A$21,$B1125)=0,"Technicien absent de la liste (onglet Production)",IF($G1125="","Code BPU manquant (colonne G)",IF($O1125="?","Code BPU inconnu (onglet Prestations)",IF($P1125="?","Catégorie inconnue (onglet Règles)",IF(AND($E1125&lt;&gt;"",NOT(ISNUMBER($E1125))),"Quantité non reconnue",IF(AND($P1125="au prix",NOT(ISNUMBER($Q1125))),"Prix sur devis à saisir (colonne I)",IF($S1125="","Règle à compléter (onglet Règles)",""))))))))))</f>
        <v/>
      </c>
    </row>
    <row r="1126" customFormat="false" ht="15" hidden="false" customHeight="false" outlineLevel="0" collapsed="false">
      <c r="A1126" s="23"/>
      <c r="I1126" s="24"/>
      <c r="J1126" s="24"/>
      <c r="N1126" s="25"/>
      <c r="O1126" s="26" t="str">
        <f aca="false">IF($G1126="","",IFERROR(INDEX(Prestations!$F$5:$F$256,MATCH($G1126,Prestations!$B$5:$B$256,0)),"?"))</f>
        <v/>
      </c>
      <c r="P1126" s="26" t="str">
        <f aca="false">IF($O1126="","",IF($O1126="?","?",IFERROR(INDEX(Règles!$C$5:$C$17,MATCH($O1126,Règles!$A$5:$A$17,0)),"?")))</f>
        <v/>
      </c>
      <c r="Q1126" s="27" t="str">
        <f aca="false">IF($G1126="","",IF(ISNUMBER($I1126),$I1126,IFERROR(IF(ISNUMBER(INDEX(Prestations!$E$5:$E$256,MATCH($G1126,Prestations!$B$5:$B$256,0))),INDEX(Prestations!$E$5:$E$256,MATCH($G1126,Prestations!$B$5:$B$256,0)),""),"")))</f>
        <v/>
      </c>
      <c r="R1126" s="27" t="str">
        <f aca="false">IFERROR(IF(ISNUMBER($Q1126),$Q1126*IF($E1126="",1,$E1126),""),"")</f>
        <v/>
      </c>
      <c r="S1126" s="28" t="str">
        <f aca="false">IFERROR(IF($P1126="au nombre",IF(N(INDEX(Règles!$D$5:$D$17,MATCH($O1126,Règles!$A$5:$A$17,0)))&gt;0,IF($E1126="",1,$E1126)/INDEX(Règles!$D$5:$D$17,MATCH($O1126,Règles!$A$5:$A$17,0)),""),IF($P1126="au prix",IF(AND(ISNUMBER($R1126),N(INDEX(Règles!$E$5:$E$17,MATCH($O1126,Règles!$A$5:$A$17,0)))&gt;0),$R1126/INDEX(Règles!$E$5:$E$17,MATCH($O1126,Règles!$A$5:$A$17,0)),""),IF(OR($P1126="ne compte pas",$P1126="absence"),0,""))),"")</f>
        <v/>
      </c>
      <c r="T1126" s="26" t="n">
        <f aca="false">IF(AND(ISNUMBER($A1126),$B1126&lt;&gt;"",$G1126&lt;&gt;"",$P1126&lt;&gt;"absence"),1,0)</f>
        <v>0</v>
      </c>
      <c r="U1126" s="26" t="n">
        <f aca="false">IF($T1126=1,IF(COUNTIFS($B$2:$B1126,$B1126,$A$2:$A1126,$A1126,$T$2:$T1126,1)=1,1,0),0)</f>
        <v>0</v>
      </c>
      <c r="V1126" s="29" t="str">
        <f aca="false">IF(AND($A1126="",$B1126="",$G1126=""),"",IF(NOT(ISNUMBER($A1126)),"Date manquante ou non reconnue",IF($B1126="","Technicien manquant",IF(COUNTIF(Production!$A$7:$A$21,$B1126)=0,"Technicien absent de la liste (onglet Production)",IF($G1126="","Code BPU manquant (colonne G)",IF($O1126="?","Code BPU inconnu (onglet Prestations)",IF($P1126="?","Catégorie inconnue (onglet Règles)",IF(AND($E1126&lt;&gt;"",NOT(ISNUMBER($E1126))),"Quantité non reconnue",IF(AND($P1126="au prix",NOT(ISNUMBER($Q1126))),"Prix sur devis à saisir (colonne I)",IF($S1126="","Règle à compléter (onglet Règles)",""))))))))))</f>
        <v/>
      </c>
    </row>
    <row r="1127" customFormat="false" ht="15" hidden="false" customHeight="false" outlineLevel="0" collapsed="false">
      <c r="A1127" s="23"/>
      <c r="I1127" s="24"/>
      <c r="J1127" s="24"/>
      <c r="N1127" s="25"/>
      <c r="O1127" s="26" t="str">
        <f aca="false">IF($G1127="","",IFERROR(INDEX(Prestations!$F$5:$F$256,MATCH($G1127,Prestations!$B$5:$B$256,0)),"?"))</f>
        <v/>
      </c>
      <c r="P1127" s="26" t="str">
        <f aca="false">IF($O1127="","",IF($O1127="?","?",IFERROR(INDEX(Règles!$C$5:$C$17,MATCH($O1127,Règles!$A$5:$A$17,0)),"?")))</f>
        <v/>
      </c>
      <c r="Q1127" s="27" t="str">
        <f aca="false">IF($G1127="","",IF(ISNUMBER($I1127),$I1127,IFERROR(IF(ISNUMBER(INDEX(Prestations!$E$5:$E$256,MATCH($G1127,Prestations!$B$5:$B$256,0))),INDEX(Prestations!$E$5:$E$256,MATCH($G1127,Prestations!$B$5:$B$256,0)),""),"")))</f>
        <v/>
      </c>
      <c r="R1127" s="27" t="str">
        <f aca="false">IFERROR(IF(ISNUMBER($Q1127),$Q1127*IF($E1127="",1,$E1127),""),"")</f>
        <v/>
      </c>
      <c r="S1127" s="28" t="str">
        <f aca="false">IFERROR(IF($P1127="au nombre",IF(N(INDEX(Règles!$D$5:$D$17,MATCH($O1127,Règles!$A$5:$A$17,0)))&gt;0,IF($E1127="",1,$E1127)/INDEX(Règles!$D$5:$D$17,MATCH($O1127,Règles!$A$5:$A$17,0)),""),IF($P1127="au prix",IF(AND(ISNUMBER($R1127),N(INDEX(Règles!$E$5:$E$17,MATCH($O1127,Règles!$A$5:$A$17,0)))&gt;0),$R1127/INDEX(Règles!$E$5:$E$17,MATCH($O1127,Règles!$A$5:$A$17,0)),""),IF(OR($P1127="ne compte pas",$P1127="absence"),0,""))),"")</f>
        <v/>
      </c>
      <c r="T1127" s="26" t="n">
        <f aca="false">IF(AND(ISNUMBER($A1127),$B1127&lt;&gt;"",$G1127&lt;&gt;"",$P1127&lt;&gt;"absence"),1,0)</f>
        <v>0</v>
      </c>
      <c r="U1127" s="26" t="n">
        <f aca="false">IF($T1127=1,IF(COUNTIFS($B$2:$B1127,$B1127,$A$2:$A1127,$A1127,$T$2:$T1127,1)=1,1,0),0)</f>
        <v>0</v>
      </c>
      <c r="V1127" s="29" t="str">
        <f aca="false">IF(AND($A1127="",$B1127="",$G1127=""),"",IF(NOT(ISNUMBER($A1127)),"Date manquante ou non reconnue",IF($B1127="","Technicien manquant",IF(COUNTIF(Production!$A$7:$A$21,$B1127)=0,"Technicien absent de la liste (onglet Production)",IF($G1127="","Code BPU manquant (colonne G)",IF($O1127="?","Code BPU inconnu (onglet Prestations)",IF($P1127="?","Catégorie inconnue (onglet Règles)",IF(AND($E1127&lt;&gt;"",NOT(ISNUMBER($E1127))),"Quantité non reconnue",IF(AND($P1127="au prix",NOT(ISNUMBER($Q1127))),"Prix sur devis à saisir (colonne I)",IF($S1127="","Règle à compléter (onglet Règles)",""))))))))))</f>
        <v/>
      </c>
    </row>
    <row r="1128" customFormat="false" ht="15" hidden="false" customHeight="false" outlineLevel="0" collapsed="false">
      <c r="A1128" s="23"/>
      <c r="I1128" s="24"/>
      <c r="J1128" s="24"/>
      <c r="N1128" s="25"/>
      <c r="O1128" s="26" t="str">
        <f aca="false">IF($G1128="","",IFERROR(INDEX(Prestations!$F$5:$F$256,MATCH($G1128,Prestations!$B$5:$B$256,0)),"?"))</f>
        <v/>
      </c>
      <c r="P1128" s="26" t="str">
        <f aca="false">IF($O1128="","",IF($O1128="?","?",IFERROR(INDEX(Règles!$C$5:$C$17,MATCH($O1128,Règles!$A$5:$A$17,0)),"?")))</f>
        <v/>
      </c>
      <c r="Q1128" s="27" t="str">
        <f aca="false">IF($G1128="","",IF(ISNUMBER($I1128),$I1128,IFERROR(IF(ISNUMBER(INDEX(Prestations!$E$5:$E$256,MATCH($G1128,Prestations!$B$5:$B$256,0))),INDEX(Prestations!$E$5:$E$256,MATCH($G1128,Prestations!$B$5:$B$256,0)),""),"")))</f>
        <v/>
      </c>
      <c r="R1128" s="27" t="str">
        <f aca="false">IFERROR(IF(ISNUMBER($Q1128),$Q1128*IF($E1128="",1,$E1128),""),"")</f>
        <v/>
      </c>
      <c r="S1128" s="28" t="str">
        <f aca="false">IFERROR(IF($P1128="au nombre",IF(N(INDEX(Règles!$D$5:$D$17,MATCH($O1128,Règles!$A$5:$A$17,0)))&gt;0,IF($E1128="",1,$E1128)/INDEX(Règles!$D$5:$D$17,MATCH($O1128,Règles!$A$5:$A$17,0)),""),IF($P1128="au prix",IF(AND(ISNUMBER($R1128),N(INDEX(Règles!$E$5:$E$17,MATCH($O1128,Règles!$A$5:$A$17,0)))&gt;0),$R1128/INDEX(Règles!$E$5:$E$17,MATCH($O1128,Règles!$A$5:$A$17,0)),""),IF(OR($P1128="ne compte pas",$P1128="absence"),0,""))),"")</f>
        <v/>
      </c>
      <c r="T1128" s="26" t="n">
        <f aca="false">IF(AND(ISNUMBER($A1128),$B1128&lt;&gt;"",$G1128&lt;&gt;"",$P1128&lt;&gt;"absence"),1,0)</f>
        <v>0</v>
      </c>
      <c r="U1128" s="26" t="n">
        <f aca="false">IF($T1128=1,IF(COUNTIFS($B$2:$B1128,$B1128,$A$2:$A1128,$A1128,$T$2:$T1128,1)=1,1,0),0)</f>
        <v>0</v>
      </c>
      <c r="V1128" s="29" t="str">
        <f aca="false">IF(AND($A1128="",$B1128="",$G1128=""),"",IF(NOT(ISNUMBER($A1128)),"Date manquante ou non reconnue",IF($B1128="","Technicien manquant",IF(COUNTIF(Production!$A$7:$A$21,$B1128)=0,"Technicien absent de la liste (onglet Production)",IF($G1128="","Code BPU manquant (colonne G)",IF($O1128="?","Code BPU inconnu (onglet Prestations)",IF($P1128="?","Catégorie inconnue (onglet Règles)",IF(AND($E1128&lt;&gt;"",NOT(ISNUMBER($E1128))),"Quantité non reconnue",IF(AND($P1128="au prix",NOT(ISNUMBER($Q1128))),"Prix sur devis à saisir (colonne I)",IF($S1128="","Règle à compléter (onglet Règles)",""))))))))))</f>
        <v/>
      </c>
    </row>
    <row r="1129" customFormat="false" ht="15" hidden="false" customHeight="false" outlineLevel="0" collapsed="false">
      <c r="A1129" s="23"/>
      <c r="I1129" s="24"/>
      <c r="J1129" s="24"/>
      <c r="N1129" s="25"/>
      <c r="O1129" s="26" t="str">
        <f aca="false">IF($G1129="","",IFERROR(INDEX(Prestations!$F$5:$F$256,MATCH($G1129,Prestations!$B$5:$B$256,0)),"?"))</f>
        <v/>
      </c>
      <c r="P1129" s="26" t="str">
        <f aca="false">IF($O1129="","",IF($O1129="?","?",IFERROR(INDEX(Règles!$C$5:$C$17,MATCH($O1129,Règles!$A$5:$A$17,0)),"?")))</f>
        <v/>
      </c>
      <c r="Q1129" s="27" t="str">
        <f aca="false">IF($G1129="","",IF(ISNUMBER($I1129),$I1129,IFERROR(IF(ISNUMBER(INDEX(Prestations!$E$5:$E$256,MATCH($G1129,Prestations!$B$5:$B$256,0))),INDEX(Prestations!$E$5:$E$256,MATCH($G1129,Prestations!$B$5:$B$256,0)),""),"")))</f>
        <v/>
      </c>
      <c r="R1129" s="27" t="str">
        <f aca="false">IFERROR(IF(ISNUMBER($Q1129),$Q1129*IF($E1129="",1,$E1129),""),"")</f>
        <v/>
      </c>
      <c r="S1129" s="28" t="str">
        <f aca="false">IFERROR(IF($P1129="au nombre",IF(N(INDEX(Règles!$D$5:$D$17,MATCH($O1129,Règles!$A$5:$A$17,0)))&gt;0,IF($E1129="",1,$E1129)/INDEX(Règles!$D$5:$D$17,MATCH($O1129,Règles!$A$5:$A$17,0)),""),IF($P1129="au prix",IF(AND(ISNUMBER($R1129),N(INDEX(Règles!$E$5:$E$17,MATCH($O1129,Règles!$A$5:$A$17,0)))&gt;0),$R1129/INDEX(Règles!$E$5:$E$17,MATCH($O1129,Règles!$A$5:$A$17,0)),""),IF(OR($P1129="ne compte pas",$P1129="absence"),0,""))),"")</f>
        <v/>
      </c>
      <c r="T1129" s="26" t="n">
        <f aca="false">IF(AND(ISNUMBER($A1129),$B1129&lt;&gt;"",$G1129&lt;&gt;"",$P1129&lt;&gt;"absence"),1,0)</f>
        <v>0</v>
      </c>
      <c r="U1129" s="26" t="n">
        <f aca="false">IF($T1129=1,IF(COUNTIFS($B$2:$B1129,$B1129,$A$2:$A1129,$A1129,$T$2:$T1129,1)=1,1,0),0)</f>
        <v>0</v>
      </c>
      <c r="V1129" s="29" t="str">
        <f aca="false">IF(AND($A1129="",$B1129="",$G1129=""),"",IF(NOT(ISNUMBER($A1129)),"Date manquante ou non reconnue",IF($B1129="","Technicien manquant",IF(COUNTIF(Production!$A$7:$A$21,$B1129)=0,"Technicien absent de la liste (onglet Production)",IF($G1129="","Code BPU manquant (colonne G)",IF($O1129="?","Code BPU inconnu (onglet Prestations)",IF($P1129="?","Catégorie inconnue (onglet Règles)",IF(AND($E1129&lt;&gt;"",NOT(ISNUMBER($E1129))),"Quantité non reconnue",IF(AND($P1129="au prix",NOT(ISNUMBER($Q1129))),"Prix sur devis à saisir (colonne I)",IF($S1129="","Règle à compléter (onglet Règles)",""))))))))))</f>
        <v/>
      </c>
    </row>
    <row r="1130" customFormat="false" ht="15" hidden="false" customHeight="false" outlineLevel="0" collapsed="false">
      <c r="A1130" s="23"/>
      <c r="I1130" s="24"/>
      <c r="J1130" s="24"/>
      <c r="N1130" s="25"/>
      <c r="O1130" s="26" t="str">
        <f aca="false">IF($G1130="","",IFERROR(INDEX(Prestations!$F$5:$F$256,MATCH($G1130,Prestations!$B$5:$B$256,0)),"?"))</f>
        <v/>
      </c>
      <c r="P1130" s="26" t="str">
        <f aca="false">IF($O1130="","",IF($O1130="?","?",IFERROR(INDEX(Règles!$C$5:$C$17,MATCH($O1130,Règles!$A$5:$A$17,0)),"?")))</f>
        <v/>
      </c>
      <c r="Q1130" s="27" t="str">
        <f aca="false">IF($G1130="","",IF(ISNUMBER($I1130),$I1130,IFERROR(IF(ISNUMBER(INDEX(Prestations!$E$5:$E$256,MATCH($G1130,Prestations!$B$5:$B$256,0))),INDEX(Prestations!$E$5:$E$256,MATCH($G1130,Prestations!$B$5:$B$256,0)),""),"")))</f>
        <v/>
      </c>
      <c r="R1130" s="27" t="str">
        <f aca="false">IFERROR(IF(ISNUMBER($Q1130),$Q1130*IF($E1130="",1,$E1130),""),"")</f>
        <v/>
      </c>
      <c r="S1130" s="28" t="str">
        <f aca="false">IFERROR(IF($P1130="au nombre",IF(N(INDEX(Règles!$D$5:$D$17,MATCH($O1130,Règles!$A$5:$A$17,0)))&gt;0,IF($E1130="",1,$E1130)/INDEX(Règles!$D$5:$D$17,MATCH($O1130,Règles!$A$5:$A$17,0)),""),IF($P1130="au prix",IF(AND(ISNUMBER($R1130),N(INDEX(Règles!$E$5:$E$17,MATCH($O1130,Règles!$A$5:$A$17,0)))&gt;0),$R1130/INDEX(Règles!$E$5:$E$17,MATCH($O1130,Règles!$A$5:$A$17,0)),""),IF(OR($P1130="ne compte pas",$P1130="absence"),0,""))),"")</f>
        <v/>
      </c>
      <c r="T1130" s="26" t="n">
        <f aca="false">IF(AND(ISNUMBER($A1130),$B1130&lt;&gt;"",$G1130&lt;&gt;"",$P1130&lt;&gt;"absence"),1,0)</f>
        <v>0</v>
      </c>
      <c r="U1130" s="26" t="n">
        <f aca="false">IF($T1130=1,IF(COUNTIFS($B$2:$B1130,$B1130,$A$2:$A1130,$A1130,$T$2:$T1130,1)=1,1,0),0)</f>
        <v>0</v>
      </c>
      <c r="V1130" s="29" t="str">
        <f aca="false">IF(AND($A1130="",$B1130="",$G1130=""),"",IF(NOT(ISNUMBER($A1130)),"Date manquante ou non reconnue",IF($B1130="","Technicien manquant",IF(COUNTIF(Production!$A$7:$A$21,$B1130)=0,"Technicien absent de la liste (onglet Production)",IF($G1130="","Code BPU manquant (colonne G)",IF($O1130="?","Code BPU inconnu (onglet Prestations)",IF($P1130="?","Catégorie inconnue (onglet Règles)",IF(AND($E1130&lt;&gt;"",NOT(ISNUMBER($E1130))),"Quantité non reconnue",IF(AND($P1130="au prix",NOT(ISNUMBER($Q1130))),"Prix sur devis à saisir (colonne I)",IF($S1130="","Règle à compléter (onglet Règles)",""))))))))))</f>
        <v/>
      </c>
    </row>
    <row r="1131" customFormat="false" ht="15" hidden="false" customHeight="false" outlineLevel="0" collapsed="false">
      <c r="A1131" s="23"/>
      <c r="I1131" s="24"/>
      <c r="J1131" s="24"/>
      <c r="N1131" s="25"/>
      <c r="O1131" s="26" t="str">
        <f aca="false">IF($G1131="","",IFERROR(INDEX(Prestations!$F$5:$F$256,MATCH($G1131,Prestations!$B$5:$B$256,0)),"?"))</f>
        <v/>
      </c>
      <c r="P1131" s="26" t="str">
        <f aca="false">IF($O1131="","",IF($O1131="?","?",IFERROR(INDEX(Règles!$C$5:$C$17,MATCH($O1131,Règles!$A$5:$A$17,0)),"?")))</f>
        <v/>
      </c>
      <c r="Q1131" s="27" t="str">
        <f aca="false">IF($G1131="","",IF(ISNUMBER($I1131),$I1131,IFERROR(IF(ISNUMBER(INDEX(Prestations!$E$5:$E$256,MATCH($G1131,Prestations!$B$5:$B$256,0))),INDEX(Prestations!$E$5:$E$256,MATCH($G1131,Prestations!$B$5:$B$256,0)),""),"")))</f>
        <v/>
      </c>
      <c r="R1131" s="27" t="str">
        <f aca="false">IFERROR(IF(ISNUMBER($Q1131),$Q1131*IF($E1131="",1,$E1131),""),"")</f>
        <v/>
      </c>
      <c r="S1131" s="28" t="str">
        <f aca="false">IFERROR(IF($P1131="au nombre",IF(N(INDEX(Règles!$D$5:$D$17,MATCH($O1131,Règles!$A$5:$A$17,0)))&gt;0,IF($E1131="",1,$E1131)/INDEX(Règles!$D$5:$D$17,MATCH($O1131,Règles!$A$5:$A$17,0)),""),IF($P1131="au prix",IF(AND(ISNUMBER($R1131),N(INDEX(Règles!$E$5:$E$17,MATCH($O1131,Règles!$A$5:$A$17,0)))&gt;0),$R1131/INDEX(Règles!$E$5:$E$17,MATCH($O1131,Règles!$A$5:$A$17,0)),""),IF(OR($P1131="ne compte pas",$P1131="absence"),0,""))),"")</f>
        <v/>
      </c>
      <c r="T1131" s="26" t="n">
        <f aca="false">IF(AND(ISNUMBER($A1131),$B1131&lt;&gt;"",$G1131&lt;&gt;"",$P1131&lt;&gt;"absence"),1,0)</f>
        <v>0</v>
      </c>
      <c r="U1131" s="26" t="n">
        <f aca="false">IF($T1131=1,IF(COUNTIFS($B$2:$B1131,$B1131,$A$2:$A1131,$A1131,$T$2:$T1131,1)=1,1,0),0)</f>
        <v>0</v>
      </c>
      <c r="V1131" s="29" t="str">
        <f aca="false">IF(AND($A1131="",$B1131="",$G1131=""),"",IF(NOT(ISNUMBER($A1131)),"Date manquante ou non reconnue",IF($B1131="","Technicien manquant",IF(COUNTIF(Production!$A$7:$A$21,$B1131)=0,"Technicien absent de la liste (onglet Production)",IF($G1131="","Code BPU manquant (colonne G)",IF($O1131="?","Code BPU inconnu (onglet Prestations)",IF($P1131="?","Catégorie inconnue (onglet Règles)",IF(AND($E1131&lt;&gt;"",NOT(ISNUMBER($E1131))),"Quantité non reconnue",IF(AND($P1131="au prix",NOT(ISNUMBER($Q1131))),"Prix sur devis à saisir (colonne I)",IF($S1131="","Règle à compléter (onglet Règles)",""))))))))))</f>
        <v/>
      </c>
    </row>
    <row r="1132" customFormat="false" ht="15" hidden="false" customHeight="false" outlineLevel="0" collapsed="false">
      <c r="A1132" s="23"/>
      <c r="I1132" s="24"/>
      <c r="J1132" s="24"/>
      <c r="N1132" s="25"/>
      <c r="O1132" s="26" t="str">
        <f aca="false">IF($G1132="","",IFERROR(INDEX(Prestations!$F$5:$F$256,MATCH($G1132,Prestations!$B$5:$B$256,0)),"?"))</f>
        <v/>
      </c>
      <c r="P1132" s="26" t="str">
        <f aca="false">IF($O1132="","",IF($O1132="?","?",IFERROR(INDEX(Règles!$C$5:$C$17,MATCH($O1132,Règles!$A$5:$A$17,0)),"?")))</f>
        <v/>
      </c>
      <c r="Q1132" s="27" t="str">
        <f aca="false">IF($G1132="","",IF(ISNUMBER($I1132),$I1132,IFERROR(IF(ISNUMBER(INDEX(Prestations!$E$5:$E$256,MATCH($G1132,Prestations!$B$5:$B$256,0))),INDEX(Prestations!$E$5:$E$256,MATCH($G1132,Prestations!$B$5:$B$256,0)),""),"")))</f>
        <v/>
      </c>
      <c r="R1132" s="27" t="str">
        <f aca="false">IFERROR(IF(ISNUMBER($Q1132),$Q1132*IF($E1132="",1,$E1132),""),"")</f>
        <v/>
      </c>
      <c r="S1132" s="28" t="str">
        <f aca="false">IFERROR(IF($P1132="au nombre",IF(N(INDEX(Règles!$D$5:$D$17,MATCH($O1132,Règles!$A$5:$A$17,0)))&gt;0,IF($E1132="",1,$E1132)/INDEX(Règles!$D$5:$D$17,MATCH($O1132,Règles!$A$5:$A$17,0)),""),IF($P1132="au prix",IF(AND(ISNUMBER($R1132),N(INDEX(Règles!$E$5:$E$17,MATCH($O1132,Règles!$A$5:$A$17,0)))&gt;0),$R1132/INDEX(Règles!$E$5:$E$17,MATCH($O1132,Règles!$A$5:$A$17,0)),""),IF(OR($P1132="ne compte pas",$P1132="absence"),0,""))),"")</f>
        <v/>
      </c>
      <c r="T1132" s="26" t="n">
        <f aca="false">IF(AND(ISNUMBER($A1132),$B1132&lt;&gt;"",$G1132&lt;&gt;"",$P1132&lt;&gt;"absence"),1,0)</f>
        <v>0</v>
      </c>
      <c r="U1132" s="26" t="n">
        <f aca="false">IF($T1132=1,IF(COUNTIFS($B$2:$B1132,$B1132,$A$2:$A1132,$A1132,$T$2:$T1132,1)=1,1,0),0)</f>
        <v>0</v>
      </c>
      <c r="V1132" s="29" t="str">
        <f aca="false">IF(AND($A1132="",$B1132="",$G1132=""),"",IF(NOT(ISNUMBER($A1132)),"Date manquante ou non reconnue",IF($B1132="","Technicien manquant",IF(COUNTIF(Production!$A$7:$A$21,$B1132)=0,"Technicien absent de la liste (onglet Production)",IF($G1132="","Code BPU manquant (colonne G)",IF($O1132="?","Code BPU inconnu (onglet Prestations)",IF($P1132="?","Catégorie inconnue (onglet Règles)",IF(AND($E1132&lt;&gt;"",NOT(ISNUMBER($E1132))),"Quantité non reconnue",IF(AND($P1132="au prix",NOT(ISNUMBER($Q1132))),"Prix sur devis à saisir (colonne I)",IF($S1132="","Règle à compléter (onglet Règles)",""))))))))))</f>
        <v/>
      </c>
    </row>
    <row r="1133" customFormat="false" ht="15" hidden="false" customHeight="false" outlineLevel="0" collapsed="false">
      <c r="A1133" s="23"/>
      <c r="I1133" s="24"/>
      <c r="J1133" s="24"/>
      <c r="N1133" s="25"/>
      <c r="O1133" s="26" t="str">
        <f aca="false">IF($G1133="","",IFERROR(INDEX(Prestations!$F$5:$F$256,MATCH($G1133,Prestations!$B$5:$B$256,0)),"?"))</f>
        <v/>
      </c>
      <c r="P1133" s="26" t="str">
        <f aca="false">IF($O1133="","",IF($O1133="?","?",IFERROR(INDEX(Règles!$C$5:$C$17,MATCH($O1133,Règles!$A$5:$A$17,0)),"?")))</f>
        <v/>
      </c>
      <c r="Q1133" s="27" t="str">
        <f aca="false">IF($G1133="","",IF(ISNUMBER($I1133),$I1133,IFERROR(IF(ISNUMBER(INDEX(Prestations!$E$5:$E$256,MATCH($G1133,Prestations!$B$5:$B$256,0))),INDEX(Prestations!$E$5:$E$256,MATCH($G1133,Prestations!$B$5:$B$256,0)),""),"")))</f>
        <v/>
      </c>
      <c r="R1133" s="27" t="str">
        <f aca="false">IFERROR(IF(ISNUMBER($Q1133),$Q1133*IF($E1133="",1,$E1133),""),"")</f>
        <v/>
      </c>
      <c r="S1133" s="28" t="str">
        <f aca="false">IFERROR(IF($P1133="au nombre",IF(N(INDEX(Règles!$D$5:$D$17,MATCH($O1133,Règles!$A$5:$A$17,0)))&gt;0,IF($E1133="",1,$E1133)/INDEX(Règles!$D$5:$D$17,MATCH($O1133,Règles!$A$5:$A$17,0)),""),IF($P1133="au prix",IF(AND(ISNUMBER($R1133),N(INDEX(Règles!$E$5:$E$17,MATCH($O1133,Règles!$A$5:$A$17,0)))&gt;0),$R1133/INDEX(Règles!$E$5:$E$17,MATCH($O1133,Règles!$A$5:$A$17,0)),""),IF(OR($P1133="ne compte pas",$P1133="absence"),0,""))),"")</f>
        <v/>
      </c>
      <c r="T1133" s="26" t="n">
        <f aca="false">IF(AND(ISNUMBER($A1133),$B1133&lt;&gt;"",$G1133&lt;&gt;"",$P1133&lt;&gt;"absence"),1,0)</f>
        <v>0</v>
      </c>
      <c r="U1133" s="26" t="n">
        <f aca="false">IF($T1133=1,IF(COUNTIFS($B$2:$B1133,$B1133,$A$2:$A1133,$A1133,$T$2:$T1133,1)=1,1,0),0)</f>
        <v>0</v>
      </c>
      <c r="V1133" s="29" t="str">
        <f aca="false">IF(AND($A1133="",$B1133="",$G1133=""),"",IF(NOT(ISNUMBER($A1133)),"Date manquante ou non reconnue",IF($B1133="","Technicien manquant",IF(COUNTIF(Production!$A$7:$A$21,$B1133)=0,"Technicien absent de la liste (onglet Production)",IF($G1133="","Code BPU manquant (colonne G)",IF($O1133="?","Code BPU inconnu (onglet Prestations)",IF($P1133="?","Catégorie inconnue (onglet Règles)",IF(AND($E1133&lt;&gt;"",NOT(ISNUMBER($E1133))),"Quantité non reconnue",IF(AND($P1133="au prix",NOT(ISNUMBER($Q1133))),"Prix sur devis à saisir (colonne I)",IF($S1133="","Règle à compléter (onglet Règles)",""))))))))))</f>
        <v/>
      </c>
    </row>
    <row r="1134" customFormat="false" ht="15" hidden="false" customHeight="false" outlineLevel="0" collapsed="false">
      <c r="A1134" s="23"/>
      <c r="I1134" s="24"/>
      <c r="J1134" s="24"/>
      <c r="N1134" s="25"/>
      <c r="O1134" s="26" t="str">
        <f aca="false">IF($G1134="","",IFERROR(INDEX(Prestations!$F$5:$F$256,MATCH($G1134,Prestations!$B$5:$B$256,0)),"?"))</f>
        <v/>
      </c>
      <c r="P1134" s="26" t="str">
        <f aca="false">IF($O1134="","",IF($O1134="?","?",IFERROR(INDEX(Règles!$C$5:$C$17,MATCH($O1134,Règles!$A$5:$A$17,0)),"?")))</f>
        <v/>
      </c>
      <c r="Q1134" s="27" t="str">
        <f aca="false">IF($G1134="","",IF(ISNUMBER($I1134),$I1134,IFERROR(IF(ISNUMBER(INDEX(Prestations!$E$5:$E$256,MATCH($G1134,Prestations!$B$5:$B$256,0))),INDEX(Prestations!$E$5:$E$256,MATCH($G1134,Prestations!$B$5:$B$256,0)),""),"")))</f>
        <v/>
      </c>
      <c r="R1134" s="27" t="str">
        <f aca="false">IFERROR(IF(ISNUMBER($Q1134),$Q1134*IF($E1134="",1,$E1134),""),"")</f>
        <v/>
      </c>
      <c r="S1134" s="28" t="str">
        <f aca="false">IFERROR(IF($P1134="au nombre",IF(N(INDEX(Règles!$D$5:$D$17,MATCH($O1134,Règles!$A$5:$A$17,0)))&gt;0,IF($E1134="",1,$E1134)/INDEX(Règles!$D$5:$D$17,MATCH($O1134,Règles!$A$5:$A$17,0)),""),IF($P1134="au prix",IF(AND(ISNUMBER($R1134),N(INDEX(Règles!$E$5:$E$17,MATCH($O1134,Règles!$A$5:$A$17,0)))&gt;0),$R1134/INDEX(Règles!$E$5:$E$17,MATCH($O1134,Règles!$A$5:$A$17,0)),""),IF(OR($P1134="ne compte pas",$P1134="absence"),0,""))),"")</f>
        <v/>
      </c>
      <c r="T1134" s="26" t="n">
        <f aca="false">IF(AND(ISNUMBER($A1134),$B1134&lt;&gt;"",$G1134&lt;&gt;"",$P1134&lt;&gt;"absence"),1,0)</f>
        <v>0</v>
      </c>
      <c r="U1134" s="26" t="n">
        <f aca="false">IF($T1134=1,IF(COUNTIFS($B$2:$B1134,$B1134,$A$2:$A1134,$A1134,$T$2:$T1134,1)=1,1,0),0)</f>
        <v>0</v>
      </c>
      <c r="V1134" s="29" t="str">
        <f aca="false">IF(AND($A1134="",$B1134="",$G1134=""),"",IF(NOT(ISNUMBER($A1134)),"Date manquante ou non reconnue",IF($B1134="","Technicien manquant",IF(COUNTIF(Production!$A$7:$A$21,$B1134)=0,"Technicien absent de la liste (onglet Production)",IF($G1134="","Code BPU manquant (colonne G)",IF($O1134="?","Code BPU inconnu (onglet Prestations)",IF($P1134="?","Catégorie inconnue (onglet Règles)",IF(AND($E1134&lt;&gt;"",NOT(ISNUMBER($E1134))),"Quantité non reconnue",IF(AND($P1134="au prix",NOT(ISNUMBER($Q1134))),"Prix sur devis à saisir (colonne I)",IF($S1134="","Règle à compléter (onglet Règles)",""))))))))))</f>
        <v/>
      </c>
    </row>
    <row r="1135" customFormat="false" ht="15" hidden="false" customHeight="false" outlineLevel="0" collapsed="false">
      <c r="A1135" s="23"/>
      <c r="I1135" s="24"/>
      <c r="J1135" s="24"/>
      <c r="N1135" s="25"/>
      <c r="O1135" s="26" t="str">
        <f aca="false">IF($G1135="","",IFERROR(INDEX(Prestations!$F$5:$F$256,MATCH($G1135,Prestations!$B$5:$B$256,0)),"?"))</f>
        <v/>
      </c>
      <c r="P1135" s="26" t="str">
        <f aca="false">IF($O1135="","",IF($O1135="?","?",IFERROR(INDEX(Règles!$C$5:$C$17,MATCH($O1135,Règles!$A$5:$A$17,0)),"?")))</f>
        <v/>
      </c>
      <c r="Q1135" s="27" t="str">
        <f aca="false">IF($G1135="","",IF(ISNUMBER($I1135),$I1135,IFERROR(IF(ISNUMBER(INDEX(Prestations!$E$5:$E$256,MATCH($G1135,Prestations!$B$5:$B$256,0))),INDEX(Prestations!$E$5:$E$256,MATCH($G1135,Prestations!$B$5:$B$256,0)),""),"")))</f>
        <v/>
      </c>
      <c r="R1135" s="27" t="str">
        <f aca="false">IFERROR(IF(ISNUMBER($Q1135),$Q1135*IF($E1135="",1,$E1135),""),"")</f>
        <v/>
      </c>
      <c r="S1135" s="28" t="str">
        <f aca="false">IFERROR(IF($P1135="au nombre",IF(N(INDEX(Règles!$D$5:$D$17,MATCH($O1135,Règles!$A$5:$A$17,0)))&gt;0,IF($E1135="",1,$E1135)/INDEX(Règles!$D$5:$D$17,MATCH($O1135,Règles!$A$5:$A$17,0)),""),IF($P1135="au prix",IF(AND(ISNUMBER($R1135),N(INDEX(Règles!$E$5:$E$17,MATCH($O1135,Règles!$A$5:$A$17,0)))&gt;0),$R1135/INDEX(Règles!$E$5:$E$17,MATCH($O1135,Règles!$A$5:$A$17,0)),""),IF(OR($P1135="ne compte pas",$P1135="absence"),0,""))),"")</f>
        <v/>
      </c>
      <c r="T1135" s="26" t="n">
        <f aca="false">IF(AND(ISNUMBER($A1135),$B1135&lt;&gt;"",$G1135&lt;&gt;"",$P1135&lt;&gt;"absence"),1,0)</f>
        <v>0</v>
      </c>
      <c r="U1135" s="26" t="n">
        <f aca="false">IF($T1135=1,IF(COUNTIFS($B$2:$B1135,$B1135,$A$2:$A1135,$A1135,$T$2:$T1135,1)=1,1,0),0)</f>
        <v>0</v>
      </c>
      <c r="V1135" s="29" t="str">
        <f aca="false">IF(AND($A1135="",$B1135="",$G1135=""),"",IF(NOT(ISNUMBER($A1135)),"Date manquante ou non reconnue",IF($B1135="","Technicien manquant",IF(COUNTIF(Production!$A$7:$A$21,$B1135)=0,"Technicien absent de la liste (onglet Production)",IF($G1135="","Code BPU manquant (colonne G)",IF($O1135="?","Code BPU inconnu (onglet Prestations)",IF($P1135="?","Catégorie inconnue (onglet Règles)",IF(AND($E1135&lt;&gt;"",NOT(ISNUMBER($E1135))),"Quantité non reconnue",IF(AND($P1135="au prix",NOT(ISNUMBER($Q1135))),"Prix sur devis à saisir (colonne I)",IF($S1135="","Règle à compléter (onglet Règles)",""))))))))))</f>
        <v/>
      </c>
    </row>
    <row r="1136" customFormat="false" ht="15" hidden="false" customHeight="false" outlineLevel="0" collapsed="false">
      <c r="A1136" s="23"/>
      <c r="I1136" s="24"/>
      <c r="J1136" s="24"/>
      <c r="N1136" s="25"/>
      <c r="O1136" s="26" t="str">
        <f aca="false">IF($G1136="","",IFERROR(INDEX(Prestations!$F$5:$F$256,MATCH($G1136,Prestations!$B$5:$B$256,0)),"?"))</f>
        <v/>
      </c>
      <c r="P1136" s="26" t="str">
        <f aca="false">IF($O1136="","",IF($O1136="?","?",IFERROR(INDEX(Règles!$C$5:$C$17,MATCH($O1136,Règles!$A$5:$A$17,0)),"?")))</f>
        <v/>
      </c>
      <c r="Q1136" s="27" t="str">
        <f aca="false">IF($G1136="","",IF(ISNUMBER($I1136),$I1136,IFERROR(IF(ISNUMBER(INDEX(Prestations!$E$5:$E$256,MATCH($G1136,Prestations!$B$5:$B$256,0))),INDEX(Prestations!$E$5:$E$256,MATCH($G1136,Prestations!$B$5:$B$256,0)),""),"")))</f>
        <v/>
      </c>
      <c r="R1136" s="27" t="str">
        <f aca="false">IFERROR(IF(ISNUMBER($Q1136),$Q1136*IF($E1136="",1,$E1136),""),"")</f>
        <v/>
      </c>
      <c r="S1136" s="28" t="str">
        <f aca="false">IFERROR(IF($P1136="au nombre",IF(N(INDEX(Règles!$D$5:$D$17,MATCH($O1136,Règles!$A$5:$A$17,0)))&gt;0,IF($E1136="",1,$E1136)/INDEX(Règles!$D$5:$D$17,MATCH($O1136,Règles!$A$5:$A$17,0)),""),IF($P1136="au prix",IF(AND(ISNUMBER($R1136),N(INDEX(Règles!$E$5:$E$17,MATCH($O1136,Règles!$A$5:$A$17,0)))&gt;0),$R1136/INDEX(Règles!$E$5:$E$17,MATCH($O1136,Règles!$A$5:$A$17,0)),""),IF(OR($P1136="ne compte pas",$P1136="absence"),0,""))),"")</f>
        <v/>
      </c>
      <c r="T1136" s="26" t="n">
        <f aca="false">IF(AND(ISNUMBER($A1136),$B1136&lt;&gt;"",$G1136&lt;&gt;"",$P1136&lt;&gt;"absence"),1,0)</f>
        <v>0</v>
      </c>
      <c r="U1136" s="26" t="n">
        <f aca="false">IF($T1136=1,IF(COUNTIFS($B$2:$B1136,$B1136,$A$2:$A1136,$A1136,$T$2:$T1136,1)=1,1,0),0)</f>
        <v>0</v>
      </c>
      <c r="V1136" s="29" t="str">
        <f aca="false">IF(AND($A1136="",$B1136="",$G1136=""),"",IF(NOT(ISNUMBER($A1136)),"Date manquante ou non reconnue",IF($B1136="","Technicien manquant",IF(COUNTIF(Production!$A$7:$A$21,$B1136)=0,"Technicien absent de la liste (onglet Production)",IF($G1136="","Code BPU manquant (colonne G)",IF($O1136="?","Code BPU inconnu (onglet Prestations)",IF($P1136="?","Catégorie inconnue (onglet Règles)",IF(AND($E1136&lt;&gt;"",NOT(ISNUMBER($E1136))),"Quantité non reconnue",IF(AND($P1136="au prix",NOT(ISNUMBER($Q1136))),"Prix sur devis à saisir (colonne I)",IF($S1136="","Règle à compléter (onglet Règles)",""))))))))))</f>
        <v/>
      </c>
    </row>
    <row r="1137" customFormat="false" ht="15" hidden="false" customHeight="false" outlineLevel="0" collapsed="false">
      <c r="A1137" s="23"/>
      <c r="I1137" s="24"/>
      <c r="J1137" s="24"/>
      <c r="N1137" s="25"/>
      <c r="O1137" s="26" t="str">
        <f aca="false">IF($G1137="","",IFERROR(INDEX(Prestations!$F$5:$F$256,MATCH($G1137,Prestations!$B$5:$B$256,0)),"?"))</f>
        <v/>
      </c>
      <c r="P1137" s="26" t="str">
        <f aca="false">IF($O1137="","",IF($O1137="?","?",IFERROR(INDEX(Règles!$C$5:$C$17,MATCH($O1137,Règles!$A$5:$A$17,0)),"?")))</f>
        <v/>
      </c>
      <c r="Q1137" s="27" t="str">
        <f aca="false">IF($G1137="","",IF(ISNUMBER($I1137),$I1137,IFERROR(IF(ISNUMBER(INDEX(Prestations!$E$5:$E$256,MATCH($G1137,Prestations!$B$5:$B$256,0))),INDEX(Prestations!$E$5:$E$256,MATCH($G1137,Prestations!$B$5:$B$256,0)),""),"")))</f>
        <v/>
      </c>
      <c r="R1137" s="27" t="str">
        <f aca="false">IFERROR(IF(ISNUMBER($Q1137),$Q1137*IF($E1137="",1,$E1137),""),"")</f>
        <v/>
      </c>
      <c r="S1137" s="28" t="str">
        <f aca="false">IFERROR(IF($P1137="au nombre",IF(N(INDEX(Règles!$D$5:$D$17,MATCH($O1137,Règles!$A$5:$A$17,0)))&gt;0,IF($E1137="",1,$E1137)/INDEX(Règles!$D$5:$D$17,MATCH($O1137,Règles!$A$5:$A$17,0)),""),IF($P1137="au prix",IF(AND(ISNUMBER($R1137),N(INDEX(Règles!$E$5:$E$17,MATCH($O1137,Règles!$A$5:$A$17,0)))&gt;0),$R1137/INDEX(Règles!$E$5:$E$17,MATCH($O1137,Règles!$A$5:$A$17,0)),""),IF(OR($P1137="ne compte pas",$P1137="absence"),0,""))),"")</f>
        <v/>
      </c>
      <c r="T1137" s="26" t="n">
        <f aca="false">IF(AND(ISNUMBER($A1137),$B1137&lt;&gt;"",$G1137&lt;&gt;"",$P1137&lt;&gt;"absence"),1,0)</f>
        <v>0</v>
      </c>
      <c r="U1137" s="26" t="n">
        <f aca="false">IF($T1137=1,IF(COUNTIFS($B$2:$B1137,$B1137,$A$2:$A1137,$A1137,$T$2:$T1137,1)=1,1,0),0)</f>
        <v>0</v>
      </c>
      <c r="V1137" s="29" t="str">
        <f aca="false">IF(AND($A1137="",$B1137="",$G1137=""),"",IF(NOT(ISNUMBER($A1137)),"Date manquante ou non reconnue",IF($B1137="","Technicien manquant",IF(COUNTIF(Production!$A$7:$A$21,$B1137)=0,"Technicien absent de la liste (onglet Production)",IF($G1137="","Code BPU manquant (colonne G)",IF($O1137="?","Code BPU inconnu (onglet Prestations)",IF($P1137="?","Catégorie inconnue (onglet Règles)",IF(AND($E1137&lt;&gt;"",NOT(ISNUMBER($E1137))),"Quantité non reconnue",IF(AND($P1137="au prix",NOT(ISNUMBER($Q1137))),"Prix sur devis à saisir (colonne I)",IF($S1137="","Règle à compléter (onglet Règles)",""))))))))))</f>
        <v/>
      </c>
    </row>
    <row r="1138" customFormat="false" ht="15" hidden="false" customHeight="false" outlineLevel="0" collapsed="false">
      <c r="A1138" s="23"/>
      <c r="I1138" s="24"/>
      <c r="J1138" s="24"/>
      <c r="N1138" s="25"/>
      <c r="O1138" s="26" t="str">
        <f aca="false">IF($G1138="","",IFERROR(INDEX(Prestations!$F$5:$F$256,MATCH($G1138,Prestations!$B$5:$B$256,0)),"?"))</f>
        <v/>
      </c>
      <c r="P1138" s="26" t="str">
        <f aca="false">IF($O1138="","",IF($O1138="?","?",IFERROR(INDEX(Règles!$C$5:$C$17,MATCH($O1138,Règles!$A$5:$A$17,0)),"?")))</f>
        <v/>
      </c>
      <c r="Q1138" s="27" t="str">
        <f aca="false">IF($G1138="","",IF(ISNUMBER($I1138),$I1138,IFERROR(IF(ISNUMBER(INDEX(Prestations!$E$5:$E$256,MATCH($G1138,Prestations!$B$5:$B$256,0))),INDEX(Prestations!$E$5:$E$256,MATCH($G1138,Prestations!$B$5:$B$256,0)),""),"")))</f>
        <v/>
      </c>
      <c r="R1138" s="27" t="str">
        <f aca="false">IFERROR(IF(ISNUMBER($Q1138),$Q1138*IF($E1138="",1,$E1138),""),"")</f>
        <v/>
      </c>
      <c r="S1138" s="28" t="str">
        <f aca="false">IFERROR(IF($P1138="au nombre",IF(N(INDEX(Règles!$D$5:$D$17,MATCH($O1138,Règles!$A$5:$A$17,0)))&gt;0,IF($E1138="",1,$E1138)/INDEX(Règles!$D$5:$D$17,MATCH($O1138,Règles!$A$5:$A$17,0)),""),IF($P1138="au prix",IF(AND(ISNUMBER($R1138),N(INDEX(Règles!$E$5:$E$17,MATCH($O1138,Règles!$A$5:$A$17,0)))&gt;0),$R1138/INDEX(Règles!$E$5:$E$17,MATCH($O1138,Règles!$A$5:$A$17,0)),""),IF(OR($P1138="ne compte pas",$P1138="absence"),0,""))),"")</f>
        <v/>
      </c>
      <c r="T1138" s="26" t="n">
        <f aca="false">IF(AND(ISNUMBER($A1138),$B1138&lt;&gt;"",$G1138&lt;&gt;"",$P1138&lt;&gt;"absence"),1,0)</f>
        <v>0</v>
      </c>
      <c r="U1138" s="26" t="n">
        <f aca="false">IF($T1138=1,IF(COUNTIFS($B$2:$B1138,$B1138,$A$2:$A1138,$A1138,$T$2:$T1138,1)=1,1,0),0)</f>
        <v>0</v>
      </c>
      <c r="V1138" s="29" t="str">
        <f aca="false">IF(AND($A1138="",$B1138="",$G1138=""),"",IF(NOT(ISNUMBER($A1138)),"Date manquante ou non reconnue",IF($B1138="","Technicien manquant",IF(COUNTIF(Production!$A$7:$A$21,$B1138)=0,"Technicien absent de la liste (onglet Production)",IF($G1138="","Code BPU manquant (colonne G)",IF($O1138="?","Code BPU inconnu (onglet Prestations)",IF($P1138="?","Catégorie inconnue (onglet Règles)",IF(AND($E1138&lt;&gt;"",NOT(ISNUMBER($E1138))),"Quantité non reconnue",IF(AND($P1138="au prix",NOT(ISNUMBER($Q1138))),"Prix sur devis à saisir (colonne I)",IF($S1138="","Règle à compléter (onglet Règles)",""))))))))))</f>
        <v/>
      </c>
    </row>
    <row r="1139" customFormat="false" ht="15" hidden="false" customHeight="false" outlineLevel="0" collapsed="false">
      <c r="A1139" s="23"/>
      <c r="I1139" s="24"/>
      <c r="J1139" s="24"/>
      <c r="N1139" s="25"/>
      <c r="O1139" s="26" t="str">
        <f aca="false">IF($G1139="","",IFERROR(INDEX(Prestations!$F$5:$F$256,MATCH($G1139,Prestations!$B$5:$B$256,0)),"?"))</f>
        <v/>
      </c>
      <c r="P1139" s="26" t="str">
        <f aca="false">IF($O1139="","",IF($O1139="?","?",IFERROR(INDEX(Règles!$C$5:$C$17,MATCH($O1139,Règles!$A$5:$A$17,0)),"?")))</f>
        <v/>
      </c>
      <c r="Q1139" s="27" t="str">
        <f aca="false">IF($G1139="","",IF(ISNUMBER($I1139),$I1139,IFERROR(IF(ISNUMBER(INDEX(Prestations!$E$5:$E$256,MATCH($G1139,Prestations!$B$5:$B$256,0))),INDEX(Prestations!$E$5:$E$256,MATCH($G1139,Prestations!$B$5:$B$256,0)),""),"")))</f>
        <v/>
      </c>
      <c r="R1139" s="27" t="str">
        <f aca="false">IFERROR(IF(ISNUMBER($Q1139),$Q1139*IF($E1139="",1,$E1139),""),"")</f>
        <v/>
      </c>
      <c r="S1139" s="28" t="str">
        <f aca="false">IFERROR(IF($P1139="au nombre",IF(N(INDEX(Règles!$D$5:$D$17,MATCH($O1139,Règles!$A$5:$A$17,0)))&gt;0,IF($E1139="",1,$E1139)/INDEX(Règles!$D$5:$D$17,MATCH($O1139,Règles!$A$5:$A$17,0)),""),IF($P1139="au prix",IF(AND(ISNUMBER($R1139),N(INDEX(Règles!$E$5:$E$17,MATCH($O1139,Règles!$A$5:$A$17,0)))&gt;0),$R1139/INDEX(Règles!$E$5:$E$17,MATCH($O1139,Règles!$A$5:$A$17,0)),""),IF(OR($P1139="ne compte pas",$P1139="absence"),0,""))),"")</f>
        <v/>
      </c>
      <c r="T1139" s="26" t="n">
        <f aca="false">IF(AND(ISNUMBER($A1139),$B1139&lt;&gt;"",$G1139&lt;&gt;"",$P1139&lt;&gt;"absence"),1,0)</f>
        <v>0</v>
      </c>
      <c r="U1139" s="26" t="n">
        <f aca="false">IF($T1139=1,IF(COUNTIFS($B$2:$B1139,$B1139,$A$2:$A1139,$A1139,$T$2:$T1139,1)=1,1,0),0)</f>
        <v>0</v>
      </c>
      <c r="V1139" s="29" t="str">
        <f aca="false">IF(AND($A1139="",$B1139="",$G1139=""),"",IF(NOT(ISNUMBER($A1139)),"Date manquante ou non reconnue",IF($B1139="","Technicien manquant",IF(COUNTIF(Production!$A$7:$A$21,$B1139)=0,"Technicien absent de la liste (onglet Production)",IF($G1139="","Code BPU manquant (colonne G)",IF($O1139="?","Code BPU inconnu (onglet Prestations)",IF($P1139="?","Catégorie inconnue (onglet Règles)",IF(AND($E1139&lt;&gt;"",NOT(ISNUMBER($E1139))),"Quantité non reconnue",IF(AND($P1139="au prix",NOT(ISNUMBER($Q1139))),"Prix sur devis à saisir (colonne I)",IF($S1139="","Règle à compléter (onglet Règles)",""))))))))))</f>
        <v/>
      </c>
    </row>
    <row r="1140" customFormat="false" ht="15" hidden="false" customHeight="false" outlineLevel="0" collapsed="false">
      <c r="A1140" s="23"/>
      <c r="I1140" s="24"/>
      <c r="J1140" s="24"/>
      <c r="N1140" s="25"/>
      <c r="O1140" s="26" t="str">
        <f aca="false">IF($G1140="","",IFERROR(INDEX(Prestations!$F$5:$F$256,MATCH($G1140,Prestations!$B$5:$B$256,0)),"?"))</f>
        <v/>
      </c>
      <c r="P1140" s="26" t="str">
        <f aca="false">IF($O1140="","",IF($O1140="?","?",IFERROR(INDEX(Règles!$C$5:$C$17,MATCH($O1140,Règles!$A$5:$A$17,0)),"?")))</f>
        <v/>
      </c>
      <c r="Q1140" s="27" t="str">
        <f aca="false">IF($G1140="","",IF(ISNUMBER($I1140),$I1140,IFERROR(IF(ISNUMBER(INDEX(Prestations!$E$5:$E$256,MATCH($G1140,Prestations!$B$5:$B$256,0))),INDEX(Prestations!$E$5:$E$256,MATCH($G1140,Prestations!$B$5:$B$256,0)),""),"")))</f>
        <v/>
      </c>
      <c r="R1140" s="27" t="str">
        <f aca="false">IFERROR(IF(ISNUMBER($Q1140),$Q1140*IF($E1140="",1,$E1140),""),"")</f>
        <v/>
      </c>
      <c r="S1140" s="28" t="str">
        <f aca="false">IFERROR(IF($P1140="au nombre",IF(N(INDEX(Règles!$D$5:$D$17,MATCH($O1140,Règles!$A$5:$A$17,0)))&gt;0,IF($E1140="",1,$E1140)/INDEX(Règles!$D$5:$D$17,MATCH($O1140,Règles!$A$5:$A$17,0)),""),IF($P1140="au prix",IF(AND(ISNUMBER($R1140),N(INDEX(Règles!$E$5:$E$17,MATCH($O1140,Règles!$A$5:$A$17,0)))&gt;0),$R1140/INDEX(Règles!$E$5:$E$17,MATCH($O1140,Règles!$A$5:$A$17,0)),""),IF(OR($P1140="ne compte pas",$P1140="absence"),0,""))),"")</f>
        <v/>
      </c>
      <c r="T1140" s="26" t="n">
        <f aca="false">IF(AND(ISNUMBER($A1140),$B1140&lt;&gt;"",$G1140&lt;&gt;"",$P1140&lt;&gt;"absence"),1,0)</f>
        <v>0</v>
      </c>
      <c r="U1140" s="26" t="n">
        <f aca="false">IF($T1140=1,IF(COUNTIFS($B$2:$B1140,$B1140,$A$2:$A1140,$A1140,$T$2:$T1140,1)=1,1,0),0)</f>
        <v>0</v>
      </c>
      <c r="V1140" s="29" t="str">
        <f aca="false">IF(AND($A1140="",$B1140="",$G1140=""),"",IF(NOT(ISNUMBER($A1140)),"Date manquante ou non reconnue",IF($B1140="","Technicien manquant",IF(COUNTIF(Production!$A$7:$A$21,$B1140)=0,"Technicien absent de la liste (onglet Production)",IF($G1140="","Code BPU manquant (colonne G)",IF($O1140="?","Code BPU inconnu (onglet Prestations)",IF($P1140="?","Catégorie inconnue (onglet Règles)",IF(AND($E1140&lt;&gt;"",NOT(ISNUMBER($E1140))),"Quantité non reconnue",IF(AND($P1140="au prix",NOT(ISNUMBER($Q1140))),"Prix sur devis à saisir (colonne I)",IF($S1140="","Règle à compléter (onglet Règles)",""))))))))))</f>
        <v/>
      </c>
    </row>
    <row r="1141" customFormat="false" ht="15" hidden="false" customHeight="false" outlineLevel="0" collapsed="false">
      <c r="A1141" s="23"/>
      <c r="I1141" s="24"/>
      <c r="J1141" s="24"/>
      <c r="N1141" s="25"/>
      <c r="O1141" s="26" t="str">
        <f aca="false">IF($G1141="","",IFERROR(INDEX(Prestations!$F$5:$F$256,MATCH($G1141,Prestations!$B$5:$B$256,0)),"?"))</f>
        <v/>
      </c>
      <c r="P1141" s="26" t="str">
        <f aca="false">IF($O1141="","",IF($O1141="?","?",IFERROR(INDEX(Règles!$C$5:$C$17,MATCH($O1141,Règles!$A$5:$A$17,0)),"?")))</f>
        <v/>
      </c>
      <c r="Q1141" s="27" t="str">
        <f aca="false">IF($G1141="","",IF(ISNUMBER($I1141),$I1141,IFERROR(IF(ISNUMBER(INDEX(Prestations!$E$5:$E$256,MATCH($G1141,Prestations!$B$5:$B$256,0))),INDEX(Prestations!$E$5:$E$256,MATCH($G1141,Prestations!$B$5:$B$256,0)),""),"")))</f>
        <v/>
      </c>
      <c r="R1141" s="27" t="str">
        <f aca="false">IFERROR(IF(ISNUMBER($Q1141),$Q1141*IF($E1141="",1,$E1141),""),"")</f>
        <v/>
      </c>
      <c r="S1141" s="28" t="str">
        <f aca="false">IFERROR(IF($P1141="au nombre",IF(N(INDEX(Règles!$D$5:$D$17,MATCH($O1141,Règles!$A$5:$A$17,0)))&gt;0,IF($E1141="",1,$E1141)/INDEX(Règles!$D$5:$D$17,MATCH($O1141,Règles!$A$5:$A$17,0)),""),IF($P1141="au prix",IF(AND(ISNUMBER($R1141),N(INDEX(Règles!$E$5:$E$17,MATCH($O1141,Règles!$A$5:$A$17,0)))&gt;0),$R1141/INDEX(Règles!$E$5:$E$17,MATCH($O1141,Règles!$A$5:$A$17,0)),""),IF(OR($P1141="ne compte pas",$P1141="absence"),0,""))),"")</f>
        <v/>
      </c>
      <c r="T1141" s="26" t="n">
        <f aca="false">IF(AND(ISNUMBER($A1141),$B1141&lt;&gt;"",$G1141&lt;&gt;"",$P1141&lt;&gt;"absence"),1,0)</f>
        <v>0</v>
      </c>
      <c r="U1141" s="26" t="n">
        <f aca="false">IF($T1141=1,IF(COUNTIFS($B$2:$B1141,$B1141,$A$2:$A1141,$A1141,$T$2:$T1141,1)=1,1,0),0)</f>
        <v>0</v>
      </c>
      <c r="V1141" s="29" t="str">
        <f aca="false">IF(AND($A1141="",$B1141="",$G1141=""),"",IF(NOT(ISNUMBER($A1141)),"Date manquante ou non reconnue",IF($B1141="","Technicien manquant",IF(COUNTIF(Production!$A$7:$A$21,$B1141)=0,"Technicien absent de la liste (onglet Production)",IF($G1141="","Code BPU manquant (colonne G)",IF($O1141="?","Code BPU inconnu (onglet Prestations)",IF($P1141="?","Catégorie inconnue (onglet Règles)",IF(AND($E1141&lt;&gt;"",NOT(ISNUMBER($E1141))),"Quantité non reconnue",IF(AND($P1141="au prix",NOT(ISNUMBER($Q1141))),"Prix sur devis à saisir (colonne I)",IF($S1141="","Règle à compléter (onglet Règles)",""))))))))))</f>
        <v/>
      </c>
    </row>
    <row r="1142" customFormat="false" ht="15" hidden="false" customHeight="false" outlineLevel="0" collapsed="false">
      <c r="A1142" s="23"/>
      <c r="I1142" s="24"/>
      <c r="J1142" s="24"/>
      <c r="N1142" s="25"/>
      <c r="O1142" s="26" t="str">
        <f aca="false">IF($G1142="","",IFERROR(INDEX(Prestations!$F$5:$F$256,MATCH($G1142,Prestations!$B$5:$B$256,0)),"?"))</f>
        <v/>
      </c>
      <c r="P1142" s="26" t="str">
        <f aca="false">IF($O1142="","",IF($O1142="?","?",IFERROR(INDEX(Règles!$C$5:$C$17,MATCH($O1142,Règles!$A$5:$A$17,0)),"?")))</f>
        <v/>
      </c>
      <c r="Q1142" s="27" t="str">
        <f aca="false">IF($G1142="","",IF(ISNUMBER($I1142),$I1142,IFERROR(IF(ISNUMBER(INDEX(Prestations!$E$5:$E$256,MATCH($G1142,Prestations!$B$5:$B$256,0))),INDEX(Prestations!$E$5:$E$256,MATCH($G1142,Prestations!$B$5:$B$256,0)),""),"")))</f>
        <v/>
      </c>
      <c r="R1142" s="27" t="str">
        <f aca="false">IFERROR(IF(ISNUMBER($Q1142),$Q1142*IF($E1142="",1,$E1142),""),"")</f>
        <v/>
      </c>
      <c r="S1142" s="28" t="str">
        <f aca="false">IFERROR(IF($P1142="au nombre",IF(N(INDEX(Règles!$D$5:$D$17,MATCH($O1142,Règles!$A$5:$A$17,0)))&gt;0,IF($E1142="",1,$E1142)/INDEX(Règles!$D$5:$D$17,MATCH($O1142,Règles!$A$5:$A$17,0)),""),IF($P1142="au prix",IF(AND(ISNUMBER($R1142),N(INDEX(Règles!$E$5:$E$17,MATCH($O1142,Règles!$A$5:$A$17,0)))&gt;0),$R1142/INDEX(Règles!$E$5:$E$17,MATCH($O1142,Règles!$A$5:$A$17,0)),""),IF(OR($P1142="ne compte pas",$P1142="absence"),0,""))),"")</f>
        <v/>
      </c>
      <c r="T1142" s="26" t="n">
        <f aca="false">IF(AND(ISNUMBER($A1142),$B1142&lt;&gt;"",$G1142&lt;&gt;"",$P1142&lt;&gt;"absence"),1,0)</f>
        <v>0</v>
      </c>
      <c r="U1142" s="26" t="n">
        <f aca="false">IF($T1142=1,IF(COUNTIFS($B$2:$B1142,$B1142,$A$2:$A1142,$A1142,$T$2:$T1142,1)=1,1,0),0)</f>
        <v>0</v>
      </c>
      <c r="V1142" s="29" t="str">
        <f aca="false">IF(AND($A1142="",$B1142="",$G1142=""),"",IF(NOT(ISNUMBER($A1142)),"Date manquante ou non reconnue",IF($B1142="","Technicien manquant",IF(COUNTIF(Production!$A$7:$A$21,$B1142)=0,"Technicien absent de la liste (onglet Production)",IF($G1142="","Code BPU manquant (colonne G)",IF($O1142="?","Code BPU inconnu (onglet Prestations)",IF($P1142="?","Catégorie inconnue (onglet Règles)",IF(AND($E1142&lt;&gt;"",NOT(ISNUMBER($E1142))),"Quantité non reconnue",IF(AND($P1142="au prix",NOT(ISNUMBER($Q1142))),"Prix sur devis à saisir (colonne I)",IF($S1142="","Règle à compléter (onglet Règles)",""))))))))))</f>
        <v/>
      </c>
    </row>
    <row r="1143" customFormat="false" ht="15" hidden="false" customHeight="false" outlineLevel="0" collapsed="false">
      <c r="A1143" s="23"/>
      <c r="I1143" s="24"/>
      <c r="J1143" s="24"/>
      <c r="N1143" s="25"/>
      <c r="O1143" s="26" t="str">
        <f aca="false">IF($G1143="","",IFERROR(INDEX(Prestations!$F$5:$F$256,MATCH($G1143,Prestations!$B$5:$B$256,0)),"?"))</f>
        <v/>
      </c>
      <c r="P1143" s="26" t="str">
        <f aca="false">IF($O1143="","",IF($O1143="?","?",IFERROR(INDEX(Règles!$C$5:$C$17,MATCH($O1143,Règles!$A$5:$A$17,0)),"?")))</f>
        <v/>
      </c>
      <c r="Q1143" s="27" t="str">
        <f aca="false">IF($G1143="","",IF(ISNUMBER($I1143),$I1143,IFERROR(IF(ISNUMBER(INDEX(Prestations!$E$5:$E$256,MATCH($G1143,Prestations!$B$5:$B$256,0))),INDEX(Prestations!$E$5:$E$256,MATCH($G1143,Prestations!$B$5:$B$256,0)),""),"")))</f>
        <v/>
      </c>
      <c r="R1143" s="27" t="str">
        <f aca="false">IFERROR(IF(ISNUMBER($Q1143),$Q1143*IF($E1143="",1,$E1143),""),"")</f>
        <v/>
      </c>
      <c r="S1143" s="28" t="str">
        <f aca="false">IFERROR(IF($P1143="au nombre",IF(N(INDEX(Règles!$D$5:$D$17,MATCH($O1143,Règles!$A$5:$A$17,0)))&gt;0,IF($E1143="",1,$E1143)/INDEX(Règles!$D$5:$D$17,MATCH($O1143,Règles!$A$5:$A$17,0)),""),IF($P1143="au prix",IF(AND(ISNUMBER($R1143),N(INDEX(Règles!$E$5:$E$17,MATCH($O1143,Règles!$A$5:$A$17,0)))&gt;0),$R1143/INDEX(Règles!$E$5:$E$17,MATCH($O1143,Règles!$A$5:$A$17,0)),""),IF(OR($P1143="ne compte pas",$P1143="absence"),0,""))),"")</f>
        <v/>
      </c>
      <c r="T1143" s="26" t="n">
        <f aca="false">IF(AND(ISNUMBER($A1143),$B1143&lt;&gt;"",$G1143&lt;&gt;"",$P1143&lt;&gt;"absence"),1,0)</f>
        <v>0</v>
      </c>
      <c r="U1143" s="26" t="n">
        <f aca="false">IF($T1143=1,IF(COUNTIFS($B$2:$B1143,$B1143,$A$2:$A1143,$A1143,$T$2:$T1143,1)=1,1,0),0)</f>
        <v>0</v>
      </c>
      <c r="V1143" s="29" t="str">
        <f aca="false">IF(AND($A1143="",$B1143="",$G1143=""),"",IF(NOT(ISNUMBER($A1143)),"Date manquante ou non reconnue",IF($B1143="","Technicien manquant",IF(COUNTIF(Production!$A$7:$A$21,$B1143)=0,"Technicien absent de la liste (onglet Production)",IF($G1143="","Code BPU manquant (colonne G)",IF($O1143="?","Code BPU inconnu (onglet Prestations)",IF($P1143="?","Catégorie inconnue (onglet Règles)",IF(AND($E1143&lt;&gt;"",NOT(ISNUMBER($E1143))),"Quantité non reconnue",IF(AND($P1143="au prix",NOT(ISNUMBER($Q1143))),"Prix sur devis à saisir (colonne I)",IF($S1143="","Règle à compléter (onglet Règles)",""))))))))))</f>
        <v/>
      </c>
    </row>
    <row r="1144" customFormat="false" ht="15" hidden="false" customHeight="false" outlineLevel="0" collapsed="false">
      <c r="A1144" s="23"/>
      <c r="I1144" s="24"/>
      <c r="J1144" s="24"/>
      <c r="N1144" s="25"/>
      <c r="O1144" s="26" t="str">
        <f aca="false">IF($G1144="","",IFERROR(INDEX(Prestations!$F$5:$F$256,MATCH($G1144,Prestations!$B$5:$B$256,0)),"?"))</f>
        <v/>
      </c>
      <c r="P1144" s="26" t="str">
        <f aca="false">IF($O1144="","",IF($O1144="?","?",IFERROR(INDEX(Règles!$C$5:$C$17,MATCH($O1144,Règles!$A$5:$A$17,0)),"?")))</f>
        <v/>
      </c>
      <c r="Q1144" s="27" t="str">
        <f aca="false">IF($G1144="","",IF(ISNUMBER($I1144),$I1144,IFERROR(IF(ISNUMBER(INDEX(Prestations!$E$5:$E$256,MATCH($G1144,Prestations!$B$5:$B$256,0))),INDEX(Prestations!$E$5:$E$256,MATCH($G1144,Prestations!$B$5:$B$256,0)),""),"")))</f>
        <v/>
      </c>
      <c r="R1144" s="27" t="str">
        <f aca="false">IFERROR(IF(ISNUMBER($Q1144),$Q1144*IF($E1144="",1,$E1144),""),"")</f>
        <v/>
      </c>
      <c r="S1144" s="28" t="str">
        <f aca="false">IFERROR(IF($P1144="au nombre",IF(N(INDEX(Règles!$D$5:$D$17,MATCH($O1144,Règles!$A$5:$A$17,0)))&gt;0,IF($E1144="",1,$E1144)/INDEX(Règles!$D$5:$D$17,MATCH($O1144,Règles!$A$5:$A$17,0)),""),IF($P1144="au prix",IF(AND(ISNUMBER($R1144),N(INDEX(Règles!$E$5:$E$17,MATCH($O1144,Règles!$A$5:$A$17,0)))&gt;0),$R1144/INDEX(Règles!$E$5:$E$17,MATCH($O1144,Règles!$A$5:$A$17,0)),""),IF(OR($P1144="ne compte pas",$P1144="absence"),0,""))),"")</f>
        <v/>
      </c>
      <c r="T1144" s="26" t="n">
        <f aca="false">IF(AND(ISNUMBER($A1144),$B1144&lt;&gt;"",$G1144&lt;&gt;"",$P1144&lt;&gt;"absence"),1,0)</f>
        <v>0</v>
      </c>
      <c r="U1144" s="26" t="n">
        <f aca="false">IF($T1144=1,IF(COUNTIFS($B$2:$B1144,$B1144,$A$2:$A1144,$A1144,$T$2:$T1144,1)=1,1,0),0)</f>
        <v>0</v>
      </c>
      <c r="V1144" s="29" t="str">
        <f aca="false">IF(AND($A1144="",$B1144="",$G1144=""),"",IF(NOT(ISNUMBER($A1144)),"Date manquante ou non reconnue",IF($B1144="","Technicien manquant",IF(COUNTIF(Production!$A$7:$A$21,$B1144)=0,"Technicien absent de la liste (onglet Production)",IF($G1144="","Code BPU manquant (colonne G)",IF($O1144="?","Code BPU inconnu (onglet Prestations)",IF($P1144="?","Catégorie inconnue (onglet Règles)",IF(AND($E1144&lt;&gt;"",NOT(ISNUMBER($E1144))),"Quantité non reconnue",IF(AND($P1144="au prix",NOT(ISNUMBER($Q1144))),"Prix sur devis à saisir (colonne I)",IF($S1144="","Règle à compléter (onglet Règles)",""))))))))))</f>
        <v/>
      </c>
    </row>
    <row r="1145" customFormat="false" ht="15" hidden="false" customHeight="false" outlineLevel="0" collapsed="false">
      <c r="A1145" s="23"/>
      <c r="I1145" s="24"/>
      <c r="J1145" s="24"/>
      <c r="N1145" s="25"/>
      <c r="O1145" s="26" t="str">
        <f aca="false">IF($G1145="","",IFERROR(INDEX(Prestations!$F$5:$F$256,MATCH($G1145,Prestations!$B$5:$B$256,0)),"?"))</f>
        <v/>
      </c>
      <c r="P1145" s="26" t="str">
        <f aca="false">IF($O1145="","",IF($O1145="?","?",IFERROR(INDEX(Règles!$C$5:$C$17,MATCH($O1145,Règles!$A$5:$A$17,0)),"?")))</f>
        <v/>
      </c>
      <c r="Q1145" s="27" t="str">
        <f aca="false">IF($G1145="","",IF(ISNUMBER($I1145),$I1145,IFERROR(IF(ISNUMBER(INDEX(Prestations!$E$5:$E$256,MATCH($G1145,Prestations!$B$5:$B$256,0))),INDEX(Prestations!$E$5:$E$256,MATCH($G1145,Prestations!$B$5:$B$256,0)),""),"")))</f>
        <v/>
      </c>
      <c r="R1145" s="27" t="str">
        <f aca="false">IFERROR(IF(ISNUMBER($Q1145),$Q1145*IF($E1145="",1,$E1145),""),"")</f>
        <v/>
      </c>
      <c r="S1145" s="28" t="str">
        <f aca="false">IFERROR(IF($P1145="au nombre",IF(N(INDEX(Règles!$D$5:$D$17,MATCH($O1145,Règles!$A$5:$A$17,0)))&gt;0,IF($E1145="",1,$E1145)/INDEX(Règles!$D$5:$D$17,MATCH($O1145,Règles!$A$5:$A$17,0)),""),IF($P1145="au prix",IF(AND(ISNUMBER($R1145),N(INDEX(Règles!$E$5:$E$17,MATCH($O1145,Règles!$A$5:$A$17,0)))&gt;0),$R1145/INDEX(Règles!$E$5:$E$17,MATCH($O1145,Règles!$A$5:$A$17,0)),""),IF(OR($P1145="ne compte pas",$P1145="absence"),0,""))),"")</f>
        <v/>
      </c>
      <c r="T1145" s="26" t="n">
        <f aca="false">IF(AND(ISNUMBER($A1145),$B1145&lt;&gt;"",$G1145&lt;&gt;"",$P1145&lt;&gt;"absence"),1,0)</f>
        <v>0</v>
      </c>
      <c r="U1145" s="26" t="n">
        <f aca="false">IF($T1145=1,IF(COUNTIFS($B$2:$B1145,$B1145,$A$2:$A1145,$A1145,$T$2:$T1145,1)=1,1,0),0)</f>
        <v>0</v>
      </c>
      <c r="V1145" s="29" t="str">
        <f aca="false">IF(AND($A1145="",$B1145="",$G1145=""),"",IF(NOT(ISNUMBER($A1145)),"Date manquante ou non reconnue",IF($B1145="","Technicien manquant",IF(COUNTIF(Production!$A$7:$A$21,$B1145)=0,"Technicien absent de la liste (onglet Production)",IF($G1145="","Code BPU manquant (colonne G)",IF($O1145="?","Code BPU inconnu (onglet Prestations)",IF($P1145="?","Catégorie inconnue (onglet Règles)",IF(AND($E1145&lt;&gt;"",NOT(ISNUMBER($E1145))),"Quantité non reconnue",IF(AND($P1145="au prix",NOT(ISNUMBER($Q1145))),"Prix sur devis à saisir (colonne I)",IF($S1145="","Règle à compléter (onglet Règles)",""))))))))))</f>
        <v/>
      </c>
    </row>
    <row r="1146" customFormat="false" ht="15" hidden="false" customHeight="false" outlineLevel="0" collapsed="false">
      <c r="A1146" s="23"/>
      <c r="I1146" s="24"/>
      <c r="J1146" s="24"/>
      <c r="N1146" s="25"/>
      <c r="O1146" s="26" t="str">
        <f aca="false">IF($G1146="","",IFERROR(INDEX(Prestations!$F$5:$F$256,MATCH($G1146,Prestations!$B$5:$B$256,0)),"?"))</f>
        <v/>
      </c>
      <c r="P1146" s="26" t="str">
        <f aca="false">IF($O1146="","",IF($O1146="?","?",IFERROR(INDEX(Règles!$C$5:$C$17,MATCH($O1146,Règles!$A$5:$A$17,0)),"?")))</f>
        <v/>
      </c>
      <c r="Q1146" s="27" t="str">
        <f aca="false">IF($G1146="","",IF(ISNUMBER($I1146),$I1146,IFERROR(IF(ISNUMBER(INDEX(Prestations!$E$5:$E$256,MATCH($G1146,Prestations!$B$5:$B$256,0))),INDEX(Prestations!$E$5:$E$256,MATCH($G1146,Prestations!$B$5:$B$256,0)),""),"")))</f>
        <v/>
      </c>
      <c r="R1146" s="27" t="str">
        <f aca="false">IFERROR(IF(ISNUMBER($Q1146),$Q1146*IF($E1146="",1,$E1146),""),"")</f>
        <v/>
      </c>
      <c r="S1146" s="28" t="str">
        <f aca="false">IFERROR(IF($P1146="au nombre",IF(N(INDEX(Règles!$D$5:$D$17,MATCH($O1146,Règles!$A$5:$A$17,0)))&gt;0,IF($E1146="",1,$E1146)/INDEX(Règles!$D$5:$D$17,MATCH($O1146,Règles!$A$5:$A$17,0)),""),IF($P1146="au prix",IF(AND(ISNUMBER($R1146),N(INDEX(Règles!$E$5:$E$17,MATCH($O1146,Règles!$A$5:$A$17,0)))&gt;0),$R1146/INDEX(Règles!$E$5:$E$17,MATCH($O1146,Règles!$A$5:$A$17,0)),""),IF(OR($P1146="ne compte pas",$P1146="absence"),0,""))),"")</f>
        <v/>
      </c>
      <c r="T1146" s="26" t="n">
        <f aca="false">IF(AND(ISNUMBER($A1146),$B1146&lt;&gt;"",$G1146&lt;&gt;"",$P1146&lt;&gt;"absence"),1,0)</f>
        <v>0</v>
      </c>
      <c r="U1146" s="26" t="n">
        <f aca="false">IF($T1146=1,IF(COUNTIFS($B$2:$B1146,$B1146,$A$2:$A1146,$A1146,$T$2:$T1146,1)=1,1,0),0)</f>
        <v>0</v>
      </c>
      <c r="V1146" s="29" t="str">
        <f aca="false">IF(AND($A1146="",$B1146="",$G1146=""),"",IF(NOT(ISNUMBER($A1146)),"Date manquante ou non reconnue",IF($B1146="","Technicien manquant",IF(COUNTIF(Production!$A$7:$A$21,$B1146)=0,"Technicien absent de la liste (onglet Production)",IF($G1146="","Code BPU manquant (colonne G)",IF($O1146="?","Code BPU inconnu (onglet Prestations)",IF($P1146="?","Catégorie inconnue (onglet Règles)",IF(AND($E1146&lt;&gt;"",NOT(ISNUMBER($E1146))),"Quantité non reconnue",IF(AND($P1146="au prix",NOT(ISNUMBER($Q1146))),"Prix sur devis à saisir (colonne I)",IF($S1146="","Règle à compléter (onglet Règles)",""))))))))))</f>
        <v/>
      </c>
    </row>
    <row r="1147" customFormat="false" ht="15" hidden="false" customHeight="false" outlineLevel="0" collapsed="false">
      <c r="A1147" s="23"/>
      <c r="I1147" s="24"/>
      <c r="J1147" s="24"/>
      <c r="N1147" s="25"/>
      <c r="O1147" s="26" t="str">
        <f aca="false">IF($G1147="","",IFERROR(INDEX(Prestations!$F$5:$F$256,MATCH($G1147,Prestations!$B$5:$B$256,0)),"?"))</f>
        <v/>
      </c>
      <c r="P1147" s="26" t="str">
        <f aca="false">IF($O1147="","",IF($O1147="?","?",IFERROR(INDEX(Règles!$C$5:$C$17,MATCH($O1147,Règles!$A$5:$A$17,0)),"?")))</f>
        <v/>
      </c>
      <c r="Q1147" s="27" t="str">
        <f aca="false">IF($G1147="","",IF(ISNUMBER($I1147),$I1147,IFERROR(IF(ISNUMBER(INDEX(Prestations!$E$5:$E$256,MATCH($G1147,Prestations!$B$5:$B$256,0))),INDEX(Prestations!$E$5:$E$256,MATCH($G1147,Prestations!$B$5:$B$256,0)),""),"")))</f>
        <v/>
      </c>
      <c r="R1147" s="27" t="str">
        <f aca="false">IFERROR(IF(ISNUMBER($Q1147),$Q1147*IF($E1147="",1,$E1147),""),"")</f>
        <v/>
      </c>
      <c r="S1147" s="28" t="str">
        <f aca="false">IFERROR(IF($P1147="au nombre",IF(N(INDEX(Règles!$D$5:$D$17,MATCH($O1147,Règles!$A$5:$A$17,0)))&gt;0,IF($E1147="",1,$E1147)/INDEX(Règles!$D$5:$D$17,MATCH($O1147,Règles!$A$5:$A$17,0)),""),IF($P1147="au prix",IF(AND(ISNUMBER($R1147),N(INDEX(Règles!$E$5:$E$17,MATCH($O1147,Règles!$A$5:$A$17,0)))&gt;0),$R1147/INDEX(Règles!$E$5:$E$17,MATCH($O1147,Règles!$A$5:$A$17,0)),""),IF(OR($P1147="ne compte pas",$P1147="absence"),0,""))),"")</f>
        <v/>
      </c>
      <c r="T1147" s="26" t="n">
        <f aca="false">IF(AND(ISNUMBER($A1147),$B1147&lt;&gt;"",$G1147&lt;&gt;"",$P1147&lt;&gt;"absence"),1,0)</f>
        <v>0</v>
      </c>
      <c r="U1147" s="26" t="n">
        <f aca="false">IF($T1147=1,IF(COUNTIFS($B$2:$B1147,$B1147,$A$2:$A1147,$A1147,$T$2:$T1147,1)=1,1,0),0)</f>
        <v>0</v>
      </c>
      <c r="V1147" s="29" t="str">
        <f aca="false">IF(AND($A1147="",$B1147="",$G1147=""),"",IF(NOT(ISNUMBER($A1147)),"Date manquante ou non reconnue",IF($B1147="","Technicien manquant",IF(COUNTIF(Production!$A$7:$A$21,$B1147)=0,"Technicien absent de la liste (onglet Production)",IF($G1147="","Code BPU manquant (colonne G)",IF($O1147="?","Code BPU inconnu (onglet Prestations)",IF($P1147="?","Catégorie inconnue (onglet Règles)",IF(AND($E1147&lt;&gt;"",NOT(ISNUMBER($E1147))),"Quantité non reconnue",IF(AND($P1147="au prix",NOT(ISNUMBER($Q1147))),"Prix sur devis à saisir (colonne I)",IF($S1147="","Règle à compléter (onglet Règles)",""))))))))))</f>
        <v/>
      </c>
    </row>
    <row r="1148" customFormat="false" ht="15" hidden="false" customHeight="false" outlineLevel="0" collapsed="false">
      <c r="A1148" s="23"/>
      <c r="I1148" s="24"/>
      <c r="J1148" s="24"/>
      <c r="N1148" s="25"/>
      <c r="O1148" s="26" t="str">
        <f aca="false">IF($G1148="","",IFERROR(INDEX(Prestations!$F$5:$F$256,MATCH($G1148,Prestations!$B$5:$B$256,0)),"?"))</f>
        <v/>
      </c>
      <c r="P1148" s="26" t="str">
        <f aca="false">IF($O1148="","",IF($O1148="?","?",IFERROR(INDEX(Règles!$C$5:$C$17,MATCH($O1148,Règles!$A$5:$A$17,0)),"?")))</f>
        <v/>
      </c>
      <c r="Q1148" s="27" t="str">
        <f aca="false">IF($G1148="","",IF(ISNUMBER($I1148),$I1148,IFERROR(IF(ISNUMBER(INDEX(Prestations!$E$5:$E$256,MATCH($G1148,Prestations!$B$5:$B$256,0))),INDEX(Prestations!$E$5:$E$256,MATCH($G1148,Prestations!$B$5:$B$256,0)),""),"")))</f>
        <v/>
      </c>
      <c r="R1148" s="27" t="str">
        <f aca="false">IFERROR(IF(ISNUMBER($Q1148),$Q1148*IF($E1148="",1,$E1148),""),"")</f>
        <v/>
      </c>
      <c r="S1148" s="28" t="str">
        <f aca="false">IFERROR(IF($P1148="au nombre",IF(N(INDEX(Règles!$D$5:$D$17,MATCH($O1148,Règles!$A$5:$A$17,0)))&gt;0,IF($E1148="",1,$E1148)/INDEX(Règles!$D$5:$D$17,MATCH($O1148,Règles!$A$5:$A$17,0)),""),IF($P1148="au prix",IF(AND(ISNUMBER($R1148),N(INDEX(Règles!$E$5:$E$17,MATCH($O1148,Règles!$A$5:$A$17,0)))&gt;0),$R1148/INDEX(Règles!$E$5:$E$17,MATCH($O1148,Règles!$A$5:$A$17,0)),""),IF(OR($P1148="ne compte pas",$P1148="absence"),0,""))),"")</f>
        <v/>
      </c>
      <c r="T1148" s="26" t="n">
        <f aca="false">IF(AND(ISNUMBER($A1148),$B1148&lt;&gt;"",$G1148&lt;&gt;"",$P1148&lt;&gt;"absence"),1,0)</f>
        <v>0</v>
      </c>
      <c r="U1148" s="26" t="n">
        <f aca="false">IF($T1148=1,IF(COUNTIFS($B$2:$B1148,$B1148,$A$2:$A1148,$A1148,$T$2:$T1148,1)=1,1,0),0)</f>
        <v>0</v>
      </c>
      <c r="V1148" s="29" t="str">
        <f aca="false">IF(AND($A1148="",$B1148="",$G1148=""),"",IF(NOT(ISNUMBER($A1148)),"Date manquante ou non reconnue",IF($B1148="","Technicien manquant",IF(COUNTIF(Production!$A$7:$A$21,$B1148)=0,"Technicien absent de la liste (onglet Production)",IF($G1148="","Code BPU manquant (colonne G)",IF($O1148="?","Code BPU inconnu (onglet Prestations)",IF($P1148="?","Catégorie inconnue (onglet Règles)",IF(AND($E1148&lt;&gt;"",NOT(ISNUMBER($E1148))),"Quantité non reconnue",IF(AND($P1148="au prix",NOT(ISNUMBER($Q1148))),"Prix sur devis à saisir (colonne I)",IF($S1148="","Règle à compléter (onglet Règles)",""))))))))))</f>
        <v/>
      </c>
    </row>
    <row r="1149" customFormat="false" ht="15" hidden="false" customHeight="false" outlineLevel="0" collapsed="false">
      <c r="A1149" s="23"/>
      <c r="I1149" s="24"/>
      <c r="J1149" s="24"/>
      <c r="N1149" s="25"/>
      <c r="O1149" s="26" t="str">
        <f aca="false">IF($G1149="","",IFERROR(INDEX(Prestations!$F$5:$F$256,MATCH($G1149,Prestations!$B$5:$B$256,0)),"?"))</f>
        <v/>
      </c>
      <c r="P1149" s="26" t="str">
        <f aca="false">IF($O1149="","",IF($O1149="?","?",IFERROR(INDEX(Règles!$C$5:$C$17,MATCH($O1149,Règles!$A$5:$A$17,0)),"?")))</f>
        <v/>
      </c>
      <c r="Q1149" s="27" t="str">
        <f aca="false">IF($G1149="","",IF(ISNUMBER($I1149),$I1149,IFERROR(IF(ISNUMBER(INDEX(Prestations!$E$5:$E$256,MATCH($G1149,Prestations!$B$5:$B$256,0))),INDEX(Prestations!$E$5:$E$256,MATCH($G1149,Prestations!$B$5:$B$256,0)),""),"")))</f>
        <v/>
      </c>
      <c r="R1149" s="27" t="str">
        <f aca="false">IFERROR(IF(ISNUMBER($Q1149),$Q1149*IF($E1149="",1,$E1149),""),"")</f>
        <v/>
      </c>
      <c r="S1149" s="28" t="str">
        <f aca="false">IFERROR(IF($P1149="au nombre",IF(N(INDEX(Règles!$D$5:$D$17,MATCH($O1149,Règles!$A$5:$A$17,0)))&gt;0,IF($E1149="",1,$E1149)/INDEX(Règles!$D$5:$D$17,MATCH($O1149,Règles!$A$5:$A$17,0)),""),IF($P1149="au prix",IF(AND(ISNUMBER($R1149),N(INDEX(Règles!$E$5:$E$17,MATCH($O1149,Règles!$A$5:$A$17,0)))&gt;0),$R1149/INDEX(Règles!$E$5:$E$17,MATCH($O1149,Règles!$A$5:$A$17,0)),""),IF(OR($P1149="ne compte pas",$P1149="absence"),0,""))),"")</f>
        <v/>
      </c>
      <c r="T1149" s="26" t="n">
        <f aca="false">IF(AND(ISNUMBER($A1149),$B1149&lt;&gt;"",$G1149&lt;&gt;"",$P1149&lt;&gt;"absence"),1,0)</f>
        <v>0</v>
      </c>
      <c r="U1149" s="26" t="n">
        <f aca="false">IF($T1149=1,IF(COUNTIFS($B$2:$B1149,$B1149,$A$2:$A1149,$A1149,$T$2:$T1149,1)=1,1,0),0)</f>
        <v>0</v>
      </c>
      <c r="V1149" s="29" t="str">
        <f aca="false">IF(AND($A1149="",$B1149="",$G1149=""),"",IF(NOT(ISNUMBER($A1149)),"Date manquante ou non reconnue",IF($B1149="","Technicien manquant",IF(COUNTIF(Production!$A$7:$A$21,$B1149)=0,"Technicien absent de la liste (onglet Production)",IF($G1149="","Code BPU manquant (colonne G)",IF($O1149="?","Code BPU inconnu (onglet Prestations)",IF($P1149="?","Catégorie inconnue (onglet Règles)",IF(AND($E1149&lt;&gt;"",NOT(ISNUMBER($E1149))),"Quantité non reconnue",IF(AND($P1149="au prix",NOT(ISNUMBER($Q1149))),"Prix sur devis à saisir (colonne I)",IF($S1149="","Règle à compléter (onglet Règles)",""))))))))))</f>
        <v/>
      </c>
    </row>
    <row r="1150" customFormat="false" ht="15" hidden="false" customHeight="false" outlineLevel="0" collapsed="false">
      <c r="A1150" s="23"/>
      <c r="I1150" s="24"/>
      <c r="J1150" s="24"/>
      <c r="N1150" s="25"/>
      <c r="O1150" s="26" t="str">
        <f aca="false">IF($G1150="","",IFERROR(INDEX(Prestations!$F$5:$F$256,MATCH($G1150,Prestations!$B$5:$B$256,0)),"?"))</f>
        <v/>
      </c>
      <c r="P1150" s="26" t="str">
        <f aca="false">IF($O1150="","",IF($O1150="?","?",IFERROR(INDEX(Règles!$C$5:$C$17,MATCH($O1150,Règles!$A$5:$A$17,0)),"?")))</f>
        <v/>
      </c>
      <c r="Q1150" s="27" t="str">
        <f aca="false">IF($G1150="","",IF(ISNUMBER($I1150),$I1150,IFERROR(IF(ISNUMBER(INDEX(Prestations!$E$5:$E$256,MATCH($G1150,Prestations!$B$5:$B$256,0))),INDEX(Prestations!$E$5:$E$256,MATCH($G1150,Prestations!$B$5:$B$256,0)),""),"")))</f>
        <v/>
      </c>
      <c r="R1150" s="27" t="str">
        <f aca="false">IFERROR(IF(ISNUMBER($Q1150),$Q1150*IF($E1150="",1,$E1150),""),"")</f>
        <v/>
      </c>
      <c r="S1150" s="28" t="str">
        <f aca="false">IFERROR(IF($P1150="au nombre",IF(N(INDEX(Règles!$D$5:$D$17,MATCH($O1150,Règles!$A$5:$A$17,0)))&gt;0,IF($E1150="",1,$E1150)/INDEX(Règles!$D$5:$D$17,MATCH($O1150,Règles!$A$5:$A$17,0)),""),IF($P1150="au prix",IF(AND(ISNUMBER($R1150),N(INDEX(Règles!$E$5:$E$17,MATCH($O1150,Règles!$A$5:$A$17,0)))&gt;0),$R1150/INDEX(Règles!$E$5:$E$17,MATCH($O1150,Règles!$A$5:$A$17,0)),""),IF(OR($P1150="ne compte pas",$P1150="absence"),0,""))),"")</f>
        <v/>
      </c>
      <c r="T1150" s="26" t="n">
        <f aca="false">IF(AND(ISNUMBER($A1150),$B1150&lt;&gt;"",$G1150&lt;&gt;"",$P1150&lt;&gt;"absence"),1,0)</f>
        <v>0</v>
      </c>
      <c r="U1150" s="26" t="n">
        <f aca="false">IF($T1150=1,IF(COUNTIFS($B$2:$B1150,$B1150,$A$2:$A1150,$A1150,$T$2:$T1150,1)=1,1,0),0)</f>
        <v>0</v>
      </c>
      <c r="V1150" s="29" t="str">
        <f aca="false">IF(AND($A1150="",$B1150="",$G1150=""),"",IF(NOT(ISNUMBER($A1150)),"Date manquante ou non reconnue",IF($B1150="","Technicien manquant",IF(COUNTIF(Production!$A$7:$A$21,$B1150)=0,"Technicien absent de la liste (onglet Production)",IF($G1150="","Code BPU manquant (colonne G)",IF($O1150="?","Code BPU inconnu (onglet Prestations)",IF($P1150="?","Catégorie inconnue (onglet Règles)",IF(AND($E1150&lt;&gt;"",NOT(ISNUMBER($E1150))),"Quantité non reconnue",IF(AND($P1150="au prix",NOT(ISNUMBER($Q1150))),"Prix sur devis à saisir (colonne I)",IF($S1150="","Règle à compléter (onglet Règles)",""))))))))))</f>
        <v/>
      </c>
    </row>
    <row r="1151" customFormat="false" ht="15" hidden="false" customHeight="false" outlineLevel="0" collapsed="false">
      <c r="A1151" s="23"/>
      <c r="I1151" s="24"/>
      <c r="J1151" s="24"/>
      <c r="N1151" s="25"/>
      <c r="O1151" s="26" t="str">
        <f aca="false">IF($G1151="","",IFERROR(INDEX(Prestations!$F$5:$F$256,MATCH($G1151,Prestations!$B$5:$B$256,0)),"?"))</f>
        <v/>
      </c>
      <c r="P1151" s="26" t="str">
        <f aca="false">IF($O1151="","",IF($O1151="?","?",IFERROR(INDEX(Règles!$C$5:$C$17,MATCH($O1151,Règles!$A$5:$A$17,0)),"?")))</f>
        <v/>
      </c>
      <c r="Q1151" s="27" t="str">
        <f aca="false">IF($G1151="","",IF(ISNUMBER($I1151),$I1151,IFERROR(IF(ISNUMBER(INDEX(Prestations!$E$5:$E$256,MATCH($G1151,Prestations!$B$5:$B$256,0))),INDEX(Prestations!$E$5:$E$256,MATCH($G1151,Prestations!$B$5:$B$256,0)),""),"")))</f>
        <v/>
      </c>
      <c r="R1151" s="27" t="str">
        <f aca="false">IFERROR(IF(ISNUMBER($Q1151),$Q1151*IF($E1151="",1,$E1151),""),"")</f>
        <v/>
      </c>
      <c r="S1151" s="28" t="str">
        <f aca="false">IFERROR(IF($P1151="au nombre",IF(N(INDEX(Règles!$D$5:$D$17,MATCH($O1151,Règles!$A$5:$A$17,0)))&gt;0,IF($E1151="",1,$E1151)/INDEX(Règles!$D$5:$D$17,MATCH($O1151,Règles!$A$5:$A$17,0)),""),IF($P1151="au prix",IF(AND(ISNUMBER($R1151),N(INDEX(Règles!$E$5:$E$17,MATCH($O1151,Règles!$A$5:$A$17,0)))&gt;0),$R1151/INDEX(Règles!$E$5:$E$17,MATCH($O1151,Règles!$A$5:$A$17,0)),""),IF(OR($P1151="ne compte pas",$P1151="absence"),0,""))),"")</f>
        <v/>
      </c>
      <c r="T1151" s="26" t="n">
        <f aca="false">IF(AND(ISNUMBER($A1151),$B1151&lt;&gt;"",$G1151&lt;&gt;"",$P1151&lt;&gt;"absence"),1,0)</f>
        <v>0</v>
      </c>
      <c r="U1151" s="26" t="n">
        <f aca="false">IF($T1151=1,IF(COUNTIFS($B$2:$B1151,$B1151,$A$2:$A1151,$A1151,$T$2:$T1151,1)=1,1,0),0)</f>
        <v>0</v>
      </c>
      <c r="V1151" s="29" t="str">
        <f aca="false">IF(AND($A1151="",$B1151="",$G1151=""),"",IF(NOT(ISNUMBER($A1151)),"Date manquante ou non reconnue",IF($B1151="","Technicien manquant",IF(COUNTIF(Production!$A$7:$A$21,$B1151)=0,"Technicien absent de la liste (onglet Production)",IF($G1151="","Code BPU manquant (colonne G)",IF($O1151="?","Code BPU inconnu (onglet Prestations)",IF($P1151="?","Catégorie inconnue (onglet Règles)",IF(AND($E1151&lt;&gt;"",NOT(ISNUMBER($E1151))),"Quantité non reconnue",IF(AND($P1151="au prix",NOT(ISNUMBER($Q1151))),"Prix sur devis à saisir (colonne I)",IF($S1151="","Règle à compléter (onglet Règles)",""))))))))))</f>
        <v/>
      </c>
    </row>
    <row r="1152" customFormat="false" ht="15" hidden="false" customHeight="false" outlineLevel="0" collapsed="false">
      <c r="A1152" s="23"/>
      <c r="I1152" s="24"/>
      <c r="J1152" s="24"/>
      <c r="N1152" s="25"/>
      <c r="O1152" s="26" t="str">
        <f aca="false">IF($G1152="","",IFERROR(INDEX(Prestations!$F$5:$F$256,MATCH($G1152,Prestations!$B$5:$B$256,0)),"?"))</f>
        <v/>
      </c>
      <c r="P1152" s="26" t="str">
        <f aca="false">IF($O1152="","",IF($O1152="?","?",IFERROR(INDEX(Règles!$C$5:$C$17,MATCH($O1152,Règles!$A$5:$A$17,0)),"?")))</f>
        <v/>
      </c>
      <c r="Q1152" s="27" t="str">
        <f aca="false">IF($G1152="","",IF(ISNUMBER($I1152),$I1152,IFERROR(IF(ISNUMBER(INDEX(Prestations!$E$5:$E$256,MATCH($G1152,Prestations!$B$5:$B$256,0))),INDEX(Prestations!$E$5:$E$256,MATCH($G1152,Prestations!$B$5:$B$256,0)),""),"")))</f>
        <v/>
      </c>
      <c r="R1152" s="27" t="str">
        <f aca="false">IFERROR(IF(ISNUMBER($Q1152),$Q1152*IF($E1152="",1,$E1152),""),"")</f>
        <v/>
      </c>
      <c r="S1152" s="28" t="str">
        <f aca="false">IFERROR(IF($P1152="au nombre",IF(N(INDEX(Règles!$D$5:$D$17,MATCH($O1152,Règles!$A$5:$A$17,0)))&gt;0,IF($E1152="",1,$E1152)/INDEX(Règles!$D$5:$D$17,MATCH($O1152,Règles!$A$5:$A$17,0)),""),IF($P1152="au prix",IF(AND(ISNUMBER($R1152),N(INDEX(Règles!$E$5:$E$17,MATCH($O1152,Règles!$A$5:$A$17,0)))&gt;0),$R1152/INDEX(Règles!$E$5:$E$17,MATCH($O1152,Règles!$A$5:$A$17,0)),""),IF(OR($P1152="ne compte pas",$P1152="absence"),0,""))),"")</f>
        <v/>
      </c>
      <c r="T1152" s="26" t="n">
        <f aca="false">IF(AND(ISNUMBER($A1152),$B1152&lt;&gt;"",$G1152&lt;&gt;"",$P1152&lt;&gt;"absence"),1,0)</f>
        <v>0</v>
      </c>
      <c r="U1152" s="26" t="n">
        <f aca="false">IF($T1152=1,IF(COUNTIFS($B$2:$B1152,$B1152,$A$2:$A1152,$A1152,$T$2:$T1152,1)=1,1,0),0)</f>
        <v>0</v>
      </c>
      <c r="V1152" s="29" t="str">
        <f aca="false">IF(AND($A1152="",$B1152="",$G1152=""),"",IF(NOT(ISNUMBER($A1152)),"Date manquante ou non reconnue",IF($B1152="","Technicien manquant",IF(COUNTIF(Production!$A$7:$A$21,$B1152)=0,"Technicien absent de la liste (onglet Production)",IF($G1152="","Code BPU manquant (colonne G)",IF($O1152="?","Code BPU inconnu (onglet Prestations)",IF($P1152="?","Catégorie inconnue (onglet Règles)",IF(AND($E1152&lt;&gt;"",NOT(ISNUMBER($E1152))),"Quantité non reconnue",IF(AND($P1152="au prix",NOT(ISNUMBER($Q1152))),"Prix sur devis à saisir (colonne I)",IF($S1152="","Règle à compléter (onglet Règles)",""))))))))))</f>
        <v/>
      </c>
    </row>
    <row r="1153" customFormat="false" ht="15" hidden="false" customHeight="false" outlineLevel="0" collapsed="false">
      <c r="A1153" s="23"/>
      <c r="I1153" s="24"/>
      <c r="J1153" s="24"/>
      <c r="N1153" s="25"/>
      <c r="O1153" s="26" t="str">
        <f aca="false">IF($G1153="","",IFERROR(INDEX(Prestations!$F$5:$F$256,MATCH($G1153,Prestations!$B$5:$B$256,0)),"?"))</f>
        <v/>
      </c>
      <c r="P1153" s="26" t="str">
        <f aca="false">IF($O1153="","",IF($O1153="?","?",IFERROR(INDEX(Règles!$C$5:$C$17,MATCH($O1153,Règles!$A$5:$A$17,0)),"?")))</f>
        <v/>
      </c>
      <c r="Q1153" s="27" t="str">
        <f aca="false">IF($G1153="","",IF(ISNUMBER($I1153),$I1153,IFERROR(IF(ISNUMBER(INDEX(Prestations!$E$5:$E$256,MATCH($G1153,Prestations!$B$5:$B$256,0))),INDEX(Prestations!$E$5:$E$256,MATCH($G1153,Prestations!$B$5:$B$256,0)),""),"")))</f>
        <v/>
      </c>
      <c r="R1153" s="27" t="str">
        <f aca="false">IFERROR(IF(ISNUMBER($Q1153),$Q1153*IF($E1153="",1,$E1153),""),"")</f>
        <v/>
      </c>
      <c r="S1153" s="28" t="str">
        <f aca="false">IFERROR(IF($P1153="au nombre",IF(N(INDEX(Règles!$D$5:$D$17,MATCH($O1153,Règles!$A$5:$A$17,0)))&gt;0,IF($E1153="",1,$E1153)/INDEX(Règles!$D$5:$D$17,MATCH($O1153,Règles!$A$5:$A$17,0)),""),IF($P1153="au prix",IF(AND(ISNUMBER($R1153),N(INDEX(Règles!$E$5:$E$17,MATCH($O1153,Règles!$A$5:$A$17,0)))&gt;0),$R1153/INDEX(Règles!$E$5:$E$17,MATCH($O1153,Règles!$A$5:$A$17,0)),""),IF(OR($P1153="ne compte pas",$P1153="absence"),0,""))),"")</f>
        <v/>
      </c>
      <c r="T1153" s="26" t="n">
        <f aca="false">IF(AND(ISNUMBER($A1153),$B1153&lt;&gt;"",$G1153&lt;&gt;"",$P1153&lt;&gt;"absence"),1,0)</f>
        <v>0</v>
      </c>
      <c r="U1153" s="26" t="n">
        <f aca="false">IF($T1153=1,IF(COUNTIFS($B$2:$B1153,$B1153,$A$2:$A1153,$A1153,$T$2:$T1153,1)=1,1,0),0)</f>
        <v>0</v>
      </c>
      <c r="V1153" s="29" t="str">
        <f aca="false">IF(AND($A1153="",$B1153="",$G1153=""),"",IF(NOT(ISNUMBER($A1153)),"Date manquante ou non reconnue",IF($B1153="","Technicien manquant",IF(COUNTIF(Production!$A$7:$A$21,$B1153)=0,"Technicien absent de la liste (onglet Production)",IF($G1153="","Code BPU manquant (colonne G)",IF($O1153="?","Code BPU inconnu (onglet Prestations)",IF($P1153="?","Catégorie inconnue (onglet Règles)",IF(AND($E1153&lt;&gt;"",NOT(ISNUMBER($E1153))),"Quantité non reconnue",IF(AND($P1153="au prix",NOT(ISNUMBER($Q1153))),"Prix sur devis à saisir (colonne I)",IF($S1153="","Règle à compléter (onglet Règles)",""))))))))))</f>
        <v/>
      </c>
    </row>
    <row r="1154" customFormat="false" ht="15" hidden="false" customHeight="false" outlineLevel="0" collapsed="false">
      <c r="A1154" s="23"/>
      <c r="I1154" s="24"/>
      <c r="J1154" s="24"/>
      <c r="N1154" s="25"/>
      <c r="O1154" s="26" t="str">
        <f aca="false">IF($G1154="","",IFERROR(INDEX(Prestations!$F$5:$F$256,MATCH($G1154,Prestations!$B$5:$B$256,0)),"?"))</f>
        <v/>
      </c>
      <c r="P1154" s="26" t="str">
        <f aca="false">IF($O1154="","",IF($O1154="?","?",IFERROR(INDEX(Règles!$C$5:$C$17,MATCH($O1154,Règles!$A$5:$A$17,0)),"?")))</f>
        <v/>
      </c>
      <c r="Q1154" s="27" t="str">
        <f aca="false">IF($G1154="","",IF(ISNUMBER($I1154),$I1154,IFERROR(IF(ISNUMBER(INDEX(Prestations!$E$5:$E$256,MATCH($G1154,Prestations!$B$5:$B$256,0))),INDEX(Prestations!$E$5:$E$256,MATCH($G1154,Prestations!$B$5:$B$256,0)),""),"")))</f>
        <v/>
      </c>
      <c r="R1154" s="27" t="str">
        <f aca="false">IFERROR(IF(ISNUMBER($Q1154),$Q1154*IF($E1154="",1,$E1154),""),"")</f>
        <v/>
      </c>
      <c r="S1154" s="28" t="str">
        <f aca="false">IFERROR(IF($P1154="au nombre",IF(N(INDEX(Règles!$D$5:$D$17,MATCH($O1154,Règles!$A$5:$A$17,0)))&gt;0,IF($E1154="",1,$E1154)/INDEX(Règles!$D$5:$D$17,MATCH($O1154,Règles!$A$5:$A$17,0)),""),IF($P1154="au prix",IF(AND(ISNUMBER($R1154),N(INDEX(Règles!$E$5:$E$17,MATCH($O1154,Règles!$A$5:$A$17,0)))&gt;0),$R1154/INDEX(Règles!$E$5:$E$17,MATCH($O1154,Règles!$A$5:$A$17,0)),""),IF(OR($P1154="ne compte pas",$P1154="absence"),0,""))),"")</f>
        <v/>
      </c>
      <c r="T1154" s="26" t="n">
        <f aca="false">IF(AND(ISNUMBER($A1154),$B1154&lt;&gt;"",$G1154&lt;&gt;"",$P1154&lt;&gt;"absence"),1,0)</f>
        <v>0</v>
      </c>
      <c r="U1154" s="26" t="n">
        <f aca="false">IF($T1154=1,IF(COUNTIFS($B$2:$B1154,$B1154,$A$2:$A1154,$A1154,$T$2:$T1154,1)=1,1,0),0)</f>
        <v>0</v>
      </c>
      <c r="V1154" s="29" t="str">
        <f aca="false">IF(AND($A1154="",$B1154="",$G1154=""),"",IF(NOT(ISNUMBER($A1154)),"Date manquante ou non reconnue",IF($B1154="","Technicien manquant",IF(COUNTIF(Production!$A$7:$A$21,$B1154)=0,"Technicien absent de la liste (onglet Production)",IF($G1154="","Code BPU manquant (colonne G)",IF($O1154="?","Code BPU inconnu (onglet Prestations)",IF($P1154="?","Catégorie inconnue (onglet Règles)",IF(AND($E1154&lt;&gt;"",NOT(ISNUMBER($E1154))),"Quantité non reconnue",IF(AND($P1154="au prix",NOT(ISNUMBER($Q1154))),"Prix sur devis à saisir (colonne I)",IF($S1154="","Règle à compléter (onglet Règles)",""))))))))))</f>
        <v/>
      </c>
    </row>
    <row r="1155" customFormat="false" ht="15" hidden="false" customHeight="false" outlineLevel="0" collapsed="false">
      <c r="A1155" s="23"/>
      <c r="I1155" s="24"/>
      <c r="J1155" s="24"/>
      <c r="N1155" s="25"/>
      <c r="O1155" s="26" t="str">
        <f aca="false">IF($G1155="","",IFERROR(INDEX(Prestations!$F$5:$F$256,MATCH($G1155,Prestations!$B$5:$B$256,0)),"?"))</f>
        <v/>
      </c>
      <c r="P1155" s="26" t="str">
        <f aca="false">IF($O1155="","",IF($O1155="?","?",IFERROR(INDEX(Règles!$C$5:$C$17,MATCH($O1155,Règles!$A$5:$A$17,0)),"?")))</f>
        <v/>
      </c>
      <c r="Q1155" s="27" t="str">
        <f aca="false">IF($G1155="","",IF(ISNUMBER($I1155),$I1155,IFERROR(IF(ISNUMBER(INDEX(Prestations!$E$5:$E$256,MATCH($G1155,Prestations!$B$5:$B$256,0))),INDEX(Prestations!$E$5:$E$256,MATCH($G1155,Prestations!$B$5:$B$256,0)),""),"")))</f>
        <v/>
      </c>
      <c r="R1155" s="27" t="str">
        <f aca="false">IFERROR(IF(ISNUMBER($Q1155),$Q1155*IF($E1155="",1,$E1155),""),"")</f>
        <v/>
      </c>
      <c r="S1155" s="28" t="str">
        <f aca="false">IFERROR(IF($P1155="au nombre",IF(N(INDEX(Règles!$D$5:$D$17,MATCH($O1155,Règles!$A$5:$A$17,0)))&gt;0,IF($E1155="",1,$E1155)/INDEX(Règles!$D$5:$D$17,MATCH($O1155,Règles!$A$5:$A$17,0)),""),IF($P1155="au prix",IF(AND(ISNUMBER($R1155),N(INDEX(Règles!$E$5:$E$17,MATCH($O1155,Règles!$A$5:$A$17,0)))&gt;0),$R1155/INDEX(Règles!$E$5:$E$17,MATCH($O1155,Règles!$A$5:$A$17,0)),""),IF(OR($P1155="ne compte pas",$P1155="absence"),0,""))),"")</f>
        <v/>
      </c>
      <c r="T1155" s="26" t="n">
        <f aca="false">IF(AND(ISNUMBER($A1155),$B1155&lt;&gt;"",$G1155&lt;&gt;"",$P1155&lt;&gt;"absence"),1,0)</f>
        <v>0</v>
      </c>
      <c r="U1155" s="26" t="n">
        <f aca="false">IF($T1155=1,IF(COUNTIFS($B$2:$B1155,$B1155,$A$2:$A1155,$A1155,$T$2:$T1155,1)=1,1,0),0)</f>
        <v>0</v>
      </c>
      <c r="V1155" s="29" t="str">
        <f aca="false">IF(AND($A1155="",$B1155="",$G1155=""),"",IF(NOT(ISNUMBER($A1155)),"Date manquante ou non reconnue",IF($B1155="","Technicien manquant",IF(COUNTIF(Production!$A$7:$A$21,$B1155)=0,"Technicien absent de la liste (onglet Production)",IF($G1155="","Code BPU manquant (colonne G)",IF($O1155="?","Code BPU inconnu (onglet Prestations)",IF($P1155="?","Catégorie inconnue (onglet Règles)",IF(AND($E1155&lt;&gt;"",NOT(ISNUMBER($E1155))),"Quantité non reconnue",IF(AND($P1155="au prix",NOT(ISNUMBER($Q1155))),"Prix sur devis à saisir (colonne I)",IF($S1155="","Règle à compléter (onglet Règles)",""))))))))))</f>
        <v/>
      </c>
    </row>
    <row r="1156" customFormat="false" ht="15" hidden="false" customHeight="false" outlineLevel="0" collapsed="false">
      <c r="A1156" s="23"/>
      <c r="I1156" s="24"/>
      <c r="J1156" s="24"/>
      <c r="N1156" s="25"/>
      <c r="O1156" s="26" t="str">
        <f aca="false">IF($G1156="","",IFERROR(INDEX(Prestations!$F$5:$F$256,MATCH($G1156,Prestations!$B$5:$B$256,0)),"?"))</f>
        <v/>
      </c>
      <c r="P1156" s="26" t="str">
        <f aca="false">IF($O1156="","",IF($O1156="?","?",IFERROR(INDEX(Règles!$C$5:$C$17,MATCH($O1156,Règles!$A$5:$A$17,0)),"?")))</f>
        <v/>
      </c>
      <c r="Q1156" s="27" t="str">
        <f aca="false">IF($G1156="","",IF(ISNUMBER($I1156),$I1156,IFERROR(IF(ISNUMBER(INDEX(Prestations!$E$5:$E$256,MATCH($G1156,Prestations!$B$5:$B$256,0))),INDEX(Prestations!$E$5:$E$256,MATCH($G1156,Prestations!$B$5:$B$256,0)),""),"")))</f>
        <v/>
      </c>
      <c r="R1156" s="27" t="str">
        <f aca="false">IFERROR(IF(ISNUMBER($Q1156),$Q1156*IF($E1156="",1,$E1156),""),"")</f>
        <v/>
      </c>
      <c r="S1156" s="28" t="str">
        <f aca="false">IFERROR(IF($P1156="au nombre",IF(N(INDEX(Règles!$D$5:$D$17,MATCH($O1156,Règles!$A$5:$A$17,0)))&gt;0,IF($E1156="",1,$E1156)/INDEX(Règles!$D$5:$D$17,MATCH($O1156,Règles!$A$5:$A$17,0)),""),IF($P1156="au prix",IF(AND(ISNUMBER($R1156),N(INDEX(Règles!$E$5:$E$17,MATCH($O1156,Règles!$A$5:$A$17,0)))&gt;0),$R1156/INDEX(Règles!$E$5:$E$17,MATCH($O1156,Règles!$A$5:$A$17,0)),""),IF(OR($P1156="ne compte pas",$P1156="absence"),0,""))),"")</f>
        <v/>
      </c>
      <c r="T1156" s="26" t="n">
        <f aca="false">IF(AND(ISNUMBER($A1156),$B1156&lt;&gt;"",$G1156&lt;&gt;"",$P1156&lt;&gt;"absence"),1,0)</f>
        <v>0</v>
      </c>
      <c r="U1156" s="26" t="n">
        <f aca="false">IF($T1156=1,IF(COUNTIFS($B$2:$B1156,$B1156,$A$2:$A1156,$A1156,$T$2:$T1156,1)=1,1,0),0)</f>
        <v>0</v>
      </c>
      <c r="V1156" s="29" t="str">
        <f aca="false">IF(AND($A1156="",$B1156="",$G1156=""),"",IF(NOT(ISNUMBER($A1156)),"Date manquante ou non reconnue",IF($B1156="","Technicien manquant",IF(COUNTIF(Production!$A$7:$A$21,$B1156)=0,"Technicien absent de la liste (onglet Production)",IF($G1156="","Code BPU manquant (colonne G)",IF($O1156="?","Code BPU inconnu (onglet Prestations)",IF($P1156="?","Catégorie inconnue (onglet Règles)",IF(AND($E1156&lt;&gt;"",NOT(ISNUMBER($E1156))),"Quantité non reconnue",IF(AND($P1156="au prix",NOT(ISNUMBER($Q1156))),"Prix sur devis à saisir (colonne I)",IF($S1156="","Règle à compléter (onglet Règles)",""))))))))))</f>
        <v/>
      </c>
    </row>
    <row r="1157" customFormat="false" ht="15" hidden="false" customHeight="false" outlineLevel="0" collapsed="false">
      <c r="A1157" s="23"/>
      <c r="I1157" s="24"/>
      <c r="J1157" s="24"/>
      <c r="N1157" s="25"/>
      <c r="O1157" s="26" t="str">
        <f aca="false">IF($G1157="","",IFERROR(INDEX(Prestations!$F$5:$F$256,MATCH($G1157,Prestations!$B$5:$B$256,0)),"?"))</f>
        <v/>
      </c>
      <c r="P1157" s="26" t="str">
        <f aca="false">IF($O1157="","",IF($O1157="?","?",IFERROR(INDEX(Règles!$C$5:$C$17,MATCH($O1157,Règles!$A$5:$A$17,0)),"?")))</f>
        <v/>
      </c>
      <c r="Q1157" s="27" t="str">
        <f aca="false">IF($G1157="","",IF(ISNUMBER($I1157),$I1157,IFERROR(IF(ISNUMBER(INDEX(Prestations!$E$5:$E$256,MATCH($G1157,Prestations!$B$5:$B$256,0))),INDEX(Prestations!$E$5:$E$256,MATCH($G1157,Prestations!$B$5:$B$256,0)),""),"")))</f>
        <v/>
      </c>
      <c r="R1157" s="27" t="str">
        <f aca="false">IFERROR(IF(ISNUMBER($Q1157),$Q1157*IF($E1157="",1,$E1157),""),"")</f>
        <v/>
      </c>
      <c r="S1157" s="28" t="str">
        <f aca="false">IFERROR(IF($P1157="au nombre",IF(N(INDEX(Règles!$D$5:$D$17,MATCH($O1157,Règles!$A$5:$A$17,0)))&gt;0,IF($E1157="",1,$E1157)/INDEX(Règles!$D$5:$D$17,MATCH($O1157,Règles!$A$5:$A$17,0)),""),IF($P1157="au prix",IF(AND(ISNUMBER($R1157),N(INDEX(Règles!$E$5:$E$17,MATCH($O1157,Règles!$A$5:$A$17,0)))&gt;0),$R1157/INDEX(Règles!$E$5:$E$17,MATCH($O1157,Règles!$A$5:$A$17,0)),""),IF(OR($P1157="ne compte pas",$P1157="absence"),0,""))),"")</f>
        <v/>
      </c>
      <c r="T1157" s="26" t="n">
        <f aca="false">IF(AND(ISNUMBER($A1157),$B1157&lt;&gt;"",$G1157&lt;&gt;"",$P1157&lt;&gt;"absence"),1,0)</f>
        <v>0</v>
      </c>
      <c r="U1157" s="26" t="n">
        <f aca="false">IF($T1157=1,IF(COUNTIFS($B$2:$B1157,$B1157,$A$2:$A1157,$A1157,$T$2:$T1157,1)=1,1,0),0)</f>
        <v>0</v>
      </c>
      <c r="V1157" s="29" t="str">
        <f aca="false">IF(AND($A1157="",$B1157="",$G1157=""),"",IF(NOT(ISNUMBER($A1157)),"Date manquante ou non reconnue",IF($B1157="","Technicien manquant",IF(COUNTIF(Production!$A$7:$A$21,$B1157)=0,"Technicien absent de la liste (onglet Production)",IF($G1157="","Code BPU manquant (colonne G)",IF($O1157="?","Code BPU inconnu (onglet Prestations)",IF($P1157="?","Catégorie inconnue (onglet Règles)",IF(AND($E1157&lt;&gt;"",NOT(ISNUMBER($E1157))),"Quantité non reconnue",IF(AND($P1157="au prix",NOT(ISNUMBER($Q1157))),"Prix sur devis à saisir (colonne I)",IF($S1157="","Règle à compléter (onglet Règles)",""))))))))))</f>
        <v/>
      </c>
    </row>
    <row r="1158" customFormat="false" ht="15" hidden="false" customHeight="false" outlineLevel="0" collapsed="false">
      <c r="A1158" s="23"/>
      <c r="I1158" s="24"/>
      <c r="J1158" s="24"/>
      <c r="N1158" s="25"/>
      <c r="O1158" s="26" t="str">
        <f aca="false">IF($G1158="","",IFERROR(INDEX(Prestations!$F$5:$F$256,MATCH($G1158,Prestations!$B$5:$B$256,0)),"?"))</f>
        <v/>
      </c>
      <c r="P1158" s="26" t="str">
        <f aca="false">IF($O1158="","",IF($O1158="?","?",IFERROR(INDEX(Règles!$C$5:$C$17,MATCH($O1158,Règles!$A$5:$A$17,0)),"?")))</f>
        <v/>
      </c>
      <c r="Q1158" s="27" t="str">
        <f aca="false">IF($G1158="","",IF(ISNUMBER($I1158),$I1158,IFERROR(IF(ISNUMBER(INDEX(Prestations!$E$5:$E$256,MATCH($G1158,Prestations!$B$5:$B$256,0))),INDEX(Prestations!$E$5:$E$256,MATCH($G1158,Prestations!$B$5:$B$256,0)),""),"")))</f>
        <v/>
      </c>
      <c r="R1158" s="27" t="str">
        <f aca="false">IFERROR(IF(ISNUMBER($Q1158),$Q1158*IF($E1158="",1,$E1158),""),"")</f>
        <v/>
      </c>
      <c r="S1158" s="28" t="str">
        <f aca="false">IFERROR(IF($P1158="au nombre",IF(N(INDEX(Règles!$D$5:$D$17,MATCH($O1158,Règles!$A$5:$A$17,0)))&gt;0,IF($E1158="",1,$E1158)/INDEX(Règles!$D$5:$D$17,MATCH($O1158,Règles!$A$5:$A$17,0)),""),IF($P1158="au prix",IF(AND(ISNUMBER($R1158),N(INDEX(Règles!$E$5:$E$17,MATCH($O1158,Règles!$A$5:$A$17,0)))&gt;0),$R1158/INDEX(Règles!$E$5:$E$17,MATCH($O1158,Règles!$A$5:$A$17,0)),""),IF(OR($P1158="ne compte pas",$P1158="absence"),0,""))),"")</f>
        <v/>
      </c>
      <c r="T1158" s="26" t="n">
        <f aca="false">IF(AND(ISNUMBER($A1158),$B1158&lt;&gt;"",$G1158&lt;&gt;"",$P1158&lt;&gt;"absence"),1,0)</f>
        <v>0</v>
      </c>
      <c r="U1158" s="26" t="n">
        <f aca="false">IF($T1158=1,IF(COUNTIFS($B$2:$B1158,$B1158,$A$2:$A1158,$A1158,$T$2:$T1158,1)=1,1,0),0)</f>
        <v>0</v>
      </c>
      <c r="V1158" s="29" t="str">
        <f aca="false">IF(AND($A1158="",$B1158="",$G1158=""),"",IF(NOT(ISNUMBER($A1158)),"Date manquante ou non reconnue",IF($B1158="","Technicien manquant",IF(COUNTIF(Production!$A$7:$A$21,$B1158)=0,"Technicien absent de la liste (onglet Production)",IF($G1158="","Code BPU manquant (colonne G)",IF($O1158="?","Code BPU inconnu (onglet Prestations)",IF($P1158="?","Catégorie inconnue (onglet Règles)",IF(AND($E1158&lt;&gt;"",NOT(ISNUMBER($E1158))),"Quantité non reconnue",IF(AND($P1158="au prix",NOT(ISNUMBER($Q1158))),"Prix sur devis à saisir (colonne I)",IF($S1158="","Règle à compléter (onglet Règles)",""))))))))))</f>
        <v/>
      </c>
    </row>
    <row r="1159" customFormat="false" ht="15" hidden="false" customHeight="false" outlineLevel="0" collapsed="false">
      <c r="A1159" s="23"/>
      <c r="I1159" s="24"/>
      <c r="J1159" s="24"/>
      <c r="N1159" s="25"/>
      <c r="O1159" s="26" t="str">
        <f aca="false">IF($G1159="","",IFERROR(INDEX(Prestations!$F$5:$F$256,MATCH($G1159,Prestations!$B$5:$B$256,0)),"?"))</f>
        <v/>
      </c>
      <c r="P1159" s="26" t="str">
        <f aca="false">IF($O1159="","",IF($O1159="?","?",IFERROR(INDEX(Règles!$C$5:$C$17,MATCH($O1159,Règles!$A$5:$A$17,0)),"?")))</f>
        <v/>
      </c>
      <c r="Q1159" s="27" t="str">
        <f aca="false">IF($G1159="","",IF(ISNUMBER($I1159),$I1159,IFERROR(IF(ISNUMBER(INDEX(Prestations!$E$5:$E$256,MATCH($G1159,Prestations!$B$5:$B$256,0))),INDEX(Prestations!$E$5:$E$256,MATCH($G1159,Prestations!$B$5:$B$256,0)),""),"")))</f>
        <v/>
      </c>
      <c r="R1159" s="27" t="str">
        <f aca="false">IFERROR(IF(ISNUMBER($Q1159),$Q1159*IF($E1159="",1,$E1159),""),"")</f>
        <v/>
      </c>
      <c r="S1159" s="28" t="str">
        <f aca="false">IFERROR(IF($P1159="au nombre",IF(N(INDEX(Règles!$D$5:$D$17,MATCH($O1159,Règles!$A$5:$A$17,0)))&gt;0,IF($E1159="",1,$E1159)/INDEX(Règles!$D$5:$D$17,MATCH($O1159,Règles!$A$5:$A$17,0)),""),IF($P1159="au prix",IF(AND(ISNUMBER($R1159),N(INDEX(Règles!$E$5:$E$17,MATCH($O1159,Règles!$A$5:$A$17,0)))&gt;0),$R1159/INDEX(Règles!$E$5:$E$17,MATCH($O1159,Règles!$A$5:$A$17,0)),""),IF(OR($P1159="ne compte pas",$P1159="absence"),0,""))),"")</f>
        <v/>
      </c>
      <c r="T1159" s="26" t="n">
        <f aca="false">IF(AND(ISNUMBER($A1159),$B1159&lt;&gt;"",$G1159&lt;&gt;"",$P1159&lt;&gt;"absence"),1,0)</f>
        <v>0</v>
      </c>
      <c r="U1159" s="26" t="n">
        <f aca="false">IF($T1159=1,IF(COUNTIFS($B$2:$B1159,$B1159,$A$2:$A1159,$A1159,$T$2:$T1159,1)=1,1,0),0)</f>
        <v>0</v>
      </c>
      <c r="V1159" s="29" t="str">
        <f aca="false">IF(AND($A1159="",$B1159="",$G1159=""),"",IF(NOT(ISNUMBER($A1159)),"Date manquante ou non reconnue",IF($B1159="","Technicien manquant",IF(COUNTIF(Production!$A$7:$A$21,$B1159)=0,"Technicien absent de la liste (onglet Production)",IF($G1159="","Code BPU manquant (colonne G)",IF($O1159="?","Code BPU inconnu (onglet Prestations)",IF($P1159="?","Catégorie inconnue (onglet Règles)",IF(AND($E1159&lt;&gt;"",NOT(ISNUMBER($E1159))),"Quantité non reconnue",IF(AND($P1159="au prix",NOT(ISNUMBER($Q1159))),"Prix sur devis à saisir (colonne I)",IF($S1159="","Règle à compléter (onglet Règles)",""))))))))))</f>
        <v/>
      </c>
    </row>
    <row r="1160" customFormat="false" ht="15" hidden="false" customHeight="false" outlineLevel="0" collapsed="false">
      <c r="A1160" s="23"/>
      <c r="I1160" s="24"/>
      <c r="J1160" s="24"/>
      <c r="N1160" s="25"/>
      <c r="O1160" s="26" t="str">
        <f aca="false">IF($G1160="","",IFERROR(INDEX(Prestations!$F$5:$F$256,MATCH($G1160,Prestations!$B$5:$B$256,0)),"?"))</f>
        <v/>
      </c>
      <c r="P1160" s="26" t="str">
        <f aca="false">IF($O1160="","",IF($O1160="?","?",IFERROR(INDEX(Règles!$C$5:$C$17,MATCH($O1160,Règles!$A$5:$A$17,0)),"?")))</f>
        <v/>
      </c>
      <c r="Q1160" s="27" t="str">
        <f aca="false">IF($G1160="","",IF(ISNUMBER($I1160),$I1160,IFERROR(IF(ISNUMBER(INDEX(Prestations!$E$5:$E$256,MATCH($G1160,Prestations!$B$5:$B$256,0))),INDEX(Prestations!$E$5:$E$256,MATCH($G1160,Prestations!$B$5:$B$256,0)),""),"")))</f>
        <v/>
      </c>
      <c r="R1160" s="27" t="str">
        <f aca="false">IFERROR(IF(ISNUMBER($Q1160),$Q1160*IF($E1160="",1,$E1160),""),"")</f>
        <v/>
      </c>
      <c r="S1160" s="28" t="str">
        <f aca="false">IFERROR(IF($P1160="au nombre",IF(N(INDEX(Règles!$D$5:$D$17,MATCH($O1160,Règles!$A$5:$A$17,0)))&gt;0,IF($E1160="",1,$E1160)/INDEX(Règles!$D$5:$D$17,MATCH($O1160,Règles!$A$5:$A$17,0)),""),IF($P1160="au prix",IF(AND(ISNUMBER($R1160),N(INDEX(Règles!$E$5:$E$17,MATCH($O1160,Règles!$A$5:$A$17,0)))&gt;0),$R1160/INDEX(Règles!$E$5:$E$17,MATCH($O1160,Règles!$A$5:$A$17,0)),""),IF(OR($P1160="ne compte pas",$P1160="absence"),0,""))),"")</f>
        <v/>
      </c>
      <c r="T1160" s="26" t="n">
        <f aca="false">IF(AND(ISNUMBER($A1160),$B1160&lt;&gt;"",$G1160&lt;&gt;"",$P1160&lt;&gt;"absence"),1,0)</f>
        <v>0</v>
      </c>
      <c r="U1160" s="26" t="n">
        <f aca="false">IF($T1160=1,IF(COUNTIFS($B$2:$B1160,$B1160,$A$2:$A1160,$A1160,$T$2:$T1160,1)=1,1,0),0)</f>
        <v>0</v>
      </c>
      <c r="V1160" s="29" t="str">
        <f aca="false">IF(AND($A1160="",$B1160="",$G1160=""),"",IF(NOT(ISNUMBER($A1160)),"Date manquante ou non reconnue",IF($B1160="","Technicien manquant",IF(COUNTIF(Production!$A$7:$A$21,$B1160)=0,"Technicien absent de la liste (onglet Production)",IF($G1160="","Code BPU manquant (colonne G)",IF($O1160="?","Code BPU inconnu (onglet Prestations)",IF($P1160="?","Catégorie inconnue (onglet Règles)",IF(AND($E1160&lt;&gt;"",NOT(ISNUMBER($E1160))),"Quantité non reconnue",IF(AND($P1160="au prix",NOT(ISNUMBER($Q1160))),"Prix sur devis à saisir (colonne I)",IF($S1160="","Règle à compléter (onglet Règles)",""))))))))))</f>
        <v/>
      </c>
    </row>
    <row r="1161" customFormat="false" ht="15" hidden="false" customHeight="false" outlineLevel="0" collapsed="false">
      <c r="A1161" s="23"/>
      <c r="I1161" s="24"/>
      <c r="J1161" s="24"/>
      <c r="N1161" s="25"/>
      <c r="O1161" s="26" t="str">
        <f aca="false">IF($G1161="","",IFERROR(INDEX(Prestations!$F$5:$F$256,MATCH($G1161,Prestations!$B$5:$B$256,0)),"?"))</f>
        <v/>
      </c>
      <c r="P1161" s="26" t="str">
        <f aca="false">IF($O1161="","",IF($O1161="?","?",IFERROR(INDEX(Règles!$C$5:$C$17,MATCH($O1161,Règles!$A$5:$A$17,0)),"?")))</f>
        <v/>
      </c>
      <c r="Q1161" s="27" t="str">
        <f aca="false">IF($G1161="","",IF(ISNUMBER($I1161),$I1161,IFERROR(IF(ISNUMBER(INDEX(Prestations!$E$5:$E$256,MATCH($G1161,Prestations!$B$5:$B$256,0))),INDEX(Prestations!$E$5:$E$256,MATCH($G1161,Prestations!$B$5:$B$256,0)),""),"")))</f>
        <v/>
      </c>
      <c r="R1161" s="27" t="str">
        <f aca="false">IFERROR(IF(ISNUMBER($Q1161),$Q1161*IF($E1161="",1,$E1161),""),"")</f>
        <v/>
      </c>
      <c r="S1161" s="28" t="str">
        <f aca="false">IFERROR(IF($P1161="au nombre",IF(N(INDEX(Règles!$D$5:$D$17,MATCH($O1161,Règles!$A$5:$A$17,0)))&gt;0,IF($E1161="",1,$E1161)/INDEX(Règles!$D$5:$D$17,MATCH($O1161,Règles!$A$5:$A$17,0)),""),IF($P1161="au prix",IF(AND(ISNUMBER($R1161),N(INDEX(Règles!$E$5:$E$17,MATCH($O1161,Règles!$A$5:$A$17,0)))&gt;0),$R1161/INDEX(Règles!$E$5:$E$17,MATCH($O1161,Règles!$A$5:$A$17,0)),""),IF(OR($P1161="ne compte pas",$P1161="absence"),0,""))),"")</f>
        <v/>
      </c>
      <c r="T1161" s="26" t="n">
        <f aca="false">IF(AND(ISNUMBER($A1161),$B1161&lt;&gt;"",$G1161&lt;&gt;"",$P1161&lt;&gt;"absence"),1,0)</f>
        <v>0</v>
      </c>
      <c r="U1161" s="26" t="n">
        <f aca="false">IF($T1161=1,IF(COUNTIFS($B$2:$B1161,$B1161,$A$2:$A1161,$A1161,$T$2:$T1161,1)=1,1,0),0)</f>
        <v>0</v>
      </c>
      <c r="V1161" s="29" t="str">
        <f aca="false">IF(AND($A1161="",$B1161="",$G1161=""),"",IF(NOT(ISNUMBER($A1161)),"Date manquante ou non reconnue",IF($B1161="","Technicien manquant",IF(COUNTIF(Production!$A$7:$A$21,$B1161)=0,"Technicien absent de la liste (onglet Production)",IF($G1161="","Code BPU manquant (colonne G)",IF($O1161="?","Code BPU inconnu (onglet Prestations)",IF($P1161="?","Catégorie inconnue (onglet Règles)",IF(AND($E1161&lt;&gt;"",NOT(ISNUMBER($E1161))),"Quantité non reconnue",IF(AND($P1161="au prix",NOT(ISNUMBER($Q1161))),"Prix sur devis à saisir (colonne I)",IF($S1161="","Règle à compléter (onglet Règles)",""))))))))))</f>
        <v/>
      </c>
    </row>
    <row r="1162" customFormat="false" ht="15" hidden="false" customHeight="false" outlineLevel="0" collapsed="false">
      <c r="A1162" s="23"/>
      <c r="I1162" s="24"/>
      <c r="J1162" s="24"/>
      <c r="N1162" s="25"/>
      <c r="O1162" s="26" t="str">
        <f aca="false">IF($G1162="","",IFERROR(INDEX(Prestations!$F$5:$F$256,MATCH($G1162,Prestations!$B$5:$B$256,0)),"?"))</f>
        <v/>
      </c>
      <c r="P1162" s="26" t="str">
        <f aca="false">IF($O1162="","",IF($O1162="?","?",IFERROR(INDEX(Règles!$C$5:$C$17,MATCH($O1162,Règles!$A$5:$A$17,0)),"?")))</f>
        <v/>
      </c>
      <c r="Q1162" s="27" t="str">
        <f aca="false">IF($G1162="","",IF(ISNUMBER($I1162),$I1162,IFERROR(IF(ISNUMBER(INDEX(Prestations!$E$5:$E$256,MATCH($G1162,Prestations!$B$5:$B$256,0))),INDEX(Prestations!$E$5:$E$256,MATCH($G1162,Prestations!$B$5:$B$256,0)),""),"")))</f>
        <v/>
      </c>
      <c r="R1162" s="27" t="str">
        <f aca="false">IFERROR(IF(ISNUMBER($Q1162),$Q1162*IF($E1162="",1,$E1162),""),"")</f>
        <v/>
      </c>
      <c r="S1162" s="28" t="str">
        <f aca="false">IFERROR(IF($P1162="au nombre",IF(N(INDEX(Règles!$D$5:$D$17,MATCH($O1162,Règles!$A$5:$A$17,0)))&gt;0,IF($E1162="",1,$E1162)/INDEX(Règles!$D$5:$D$17,MATCH($O1162,Règles!$A$5:$A$17,0)),""),IF($P1162="au prix",IF(AND(ISNUMBER($R1162),N(INDEX(Règles!$E$5:$E$17,MATCH($O1162,Règles!$A$5:$A$17,0)))&gt;0),$R1162/INDEX(Règles!$E$5:$E$17,MATCH($O1162,Règles!$A$5:$A$17,0)),""),IF(OR($P1162="ne compte pas",$P1162="absence"),0,""))),"")</f>
        <v/>
      </c>
      <c r="T1162" s="26" t="n">
        <f aca="false">IF(AND(ISNUMBER($A1162),$B1162&lt;&gt;"",$G1162&lt;&gt;"",$P1162&lt;&gt;"absence"),1,0)</f>
        <v>0</v>
      </c>
      <c r="U1162" s="26" t="n">
        <f aca="false">IF($T1162=1,IF(COUNTIFS($B$2:$B1162,$B1162,$A$2:$A1162,$A1162,$T$2:$T1162,1)=1,1,0),0)</f>
        <v>0</v>
      </c>
      <c r="V1162" s="29" t="str">
        <f aca="false">IF(AND($A1162="",$B1162="",$G1162=""),"",IF(NOT(ISNUMBER($A1162)),"Date manquante ou non reconnue",IF($B1162="","Technicien manquant",IF(COUNTIF(Production!$A$7:$A$21,$B1162)=0,"Technicien absent de la liste (onglet Production)",IF($G1162="","Code BPU manquant (colonne G)",IF($O1162="?","Code BPU inconnu (onglet Prestations)",IF($P1162="?","Catégorie inconnue (onglet Règles)",IF(AND($E1162&lt;&gt;"",NOT(ISNUMBER($E1162))),"Quantité non reconnue",IF(AND($P1162="au prix",NOT(ISNUMBER($Q1162))),"Prix sur devis à saisir (colonne I)",IF($S1162="","Règle à compléter (onglet Règles)",""))))))))))</f>
        <v/>
      </c>
    </row>
    <row r="1163" customFormat="false" ht="15" hidden="false" customHeight="false" outlineLevel="0" collapsed="false">
      <c r="A1163" s="23"/>
      <c r="I1163" s="24"/>
      <c r="J1163" s="24"/>
      <c r="N1163" s="25"/>
      <c r="O1163" s="26" t="str">
        <f aca="false">IF($G1163="","",IFERROR(INDEX(Prestations!$F$5:$F$256,MATCH($G1163,Prestations!$B$5:$B$256,0)),"?"))</f>
        <v/>
      </c>
      <c r="P1163" s="26" t="str">
        <f aca="false">IF($O1163="","",IF($O1163="?","?",IFERROR(INDEX(Règles!$C$5:$C$17,MATCH($O1163,Règles!$A$5:$A$17,0)),"?")))</f>
        <v/>
      </c>
      <c r="Q1163" s="27" t="str">
        <f aca="false">IF($G1163="","",IF(ISNUMBER($I1163),$I1163,IFERROR(IF(ISNUMBER(INDEX(Prestations!$E$5:$E$256,MATCH($G1163,Prestations!$B$5:$B$256,0))),INDEX(Prestations!$E$5:$E$256,MATCH($G1163,Prestations!$B$5:$B$256,0)),""),"")))</f>
        <v/>
      </c>
      <c r="R1163" s="27" t="str">
        <f aca="false">IFERROR(IF(ISNUMBER($Q1163),$Q1163*IF($E1163="",1,$E1163),""),"")</f>
        <v/>
      </c>
      <c r="S1163" s="28" t="str">
        <f aca="false">IFERROR(IF($P1163="au nombre",IF(N(INDEX(Règles!$D$5:$D$17,MATCH($O1163,Règles!$A$5:$A$17,0)))&gt;0,IF($E1163="",1,$E1163)/INDEX(Règles!$D$5:$D$17,MATCH($O1163,Règles!$A$5:$A$17,0)),""),IF($P1163="au prix",IF(AND(ISNUMBER($R1163),N(INDEX(Règles!$E$5:$E$17,MATCH($O1163,Règles!$A$5:$A$17,0)))&gt;0),$R1163/INDEX(Règles!$E$5:$E$17,MATCH($O1163,Règles!$A$5:$A$17,0)),""),IF(OR($P1163="ne compte pas",$P1163="absence"),0,""))),"")</f>
        <v/>
      </c>
      <c r="T1163" s="26" t="n">
        <f aca="false">IF(AND(ISNUMBER($A1163),$B1163&lt;&gt;"",$G1163&lt;&gt;"",$P1163&lt;&gt;"absence"),1,0)</f>
        <v>0</v>
      </c>
      <c r="U1163" s="26" t="n">
        <f aca="false">IF($T1163=1,IF(COUNTIFS($B$2:$B1163,$B1163,$A$2:$A1163,$A1163,$T$2:$T1163,1)=1,1,0),0)</f>
        <v>0</v>
      </c>
      <c r="V1163" s="29" t="str">
        <f aca="false">IF(AND($A1163="",$B1163="",$G1163=""),"",IF(NOT(ISNUMBER($A1163)),"Date manquante ou non reconnue",IF($B1163="","Technicien manquant",IF(COUNTIF(Production!$A$7:$A$21,$B1163)=0,"Technicien absent de la liste (onglet Production)",IF($G1163="","Code BPU manquant (colonne G)",IF($O1163="?","Code BPU inconnu (onglet Prestations)",IF($P1163="?","Catégorie inconnue (onglet Règles)",IF(AND($E1163&lt;&gt;"",NOT(ISNUMBER($E1163))),"Quantité non reconnue",IF(AND($P1163="au prix",NOT(ISNUMBER($Q1163))),"Prix sur devis à saisir (colonne I)",IF($S1163="","Règle à compléter (onglet Règles)",""))))))))))</f>
        <v/>
      </c>
    </row>
    <row r="1164" customFormat="false" ht="15" hidden="false" customHeight="false" outlineLevel="0" collapsed="false">
      <c r="A1164" s="23"/>
      <c r="I1164" s="24"/>
      <c r="J1164" s="24"/>
      <c r="N1164" s="25"/>
      <c r="O1164" s="26" t="str">
        <f aca="false">IF($G1164="","",IFERROR(INDEX(Prestations!$F$5:$F$256,MATCH($G1164,Prestations!$B$5:$B$256,0)),"?"))</f>
        <v/>
      </c>
      <c r="P1164" s="26" t="str">
        <f aca="false">IF($O1164="","",IF($O1164="?","?",IFERROR(INDEX(Règles!$C$5:$C$17,MATCH($O1164,Règles!$A$5:$A$17,0)),"?")))</f>
        <v/>
      </c>
      <c r="Q1164" s="27" t="str">
        <f aca="false">IF($G1164="","",IF(ISNUMBER($I1164),$I1164,IFERROR(IF(ISNUMBER(INDEX(Prestations!$E$5:$E$256,MATCH($G1164,Prestations!$B$5:$B$256,0))),INDEX(Prestations!$E$5:$E$256,MATCH($G1164,Prestations!$B$5:$B$256,0)),""),"")))</f>
        <v/>
      </c>
      <c r="R1164" s="27" t="str">
        <f aca="false">IFERROR(IF(ISNUMBER($Q1164),$Q1164*IF($E1164="",1,$E1164),""),"")</f>
        <v/>
      </c>
      <c r="S1164" s="28" t="str">
        <f aca="false">IFERROR(IF($P1164="au nombre",IF(N(INDEX(Règles!$D$5:$D$17,MATCH($O1164,Règles!$A$5:$A$17,0)))&gt;0,IF($E1164="",1,$E1164)/INDEX(Règles!$D$5:$D$17,MATCH($O1164,Règles!$A$5:$A$17,0)),""),IF($P1164="au prix",IF(AND(ISNUMBER($R1164),N(INDEX(Règles!$E$5:$E$17,MATCH($O1164,Règles!$A$5:$A$17,0)))&gt;0),$R1164/INDEX(Règles!$E$5:$E$17,MATCH($O1164,Règles!$A$5:$A$17,0)),""),IF(OR($P1164="ne compte pas",$P1164="absence"),0,""))),"")</f>
        <v/>
      </c>
      <c r="T1164" s="26" t="n">
        <f aca="false">IF(AND(ISNUMBER($A1164),$B1164&lt;&gt;"",$G1164&lt;&gt;"",$P1164&lt;&gt;"absence"),1,0)</f>
        <v>0</v>
      </c>
      <c r="U1164" s="26" t="n">
        <f aca="false">IF($T1164=1,IF(COUNTIFS($B$2:$B1164,$B1164,$A$2:$A1164,$A1164,$T$2:$T1164,1)=1,1,0),0)</f>
        <v>0</v>
      </c>
      <c r="V1164" s="29" t="str">
        <f aca="false">IF(AND($A1164="",$B1164="",$G1164=""),"",IF(NOT(ISNUMBER($A1164)),"Date manquante ou non reconnue",IF($B1164="","Technicien manquant",IF(COUNTIF(Production!$A$7:$A$21,$B1164)=0,"Technicien absent de la liste (onglet Production)",IF($G1164="","Code BPU manquant (colonne G)",IF($O1164="?","Code BPU inconnu (onglet Prestations)",IF($P1164="?","Catégorie inconnue (onglet Règles)",IF(AND($E1164&lt;&gt;"",NOT(ISNUMBER($E1164))),"Quantité non reconnue",IF(AND($P1164="au prix",NOT(ISNUMBER($Q1164))),"Prix sur devis à saisir (colonne I)",IF($S1164="","Règle à compléter (onglet Règles)",""))))))))))</f>
        <v/>
      </c>
    </row>
    <row r="1165" customFormat="false" ht="15" hidden="false" customHeight="false" outlineLevel="0" collapsed="false">
      <c r="A1165" s="23"/>
      <c r="I1165" s="24"/>
      <c r="J1165" s="24"/>
      <c r="N1165" s="25"/>
      <c r="O1165" s="26" t="str">
        <f aca="false">IF($G1165="","",IFERROR(INDEX(Prestations!$F$5:$F$256,MATCH($G1165,Prestations!$B$5:$B$256,0)),"?"))</f>
        <v/>
      </c>
      <c r="P1165" s="26" t="str">
        <f aca="false">IF($O1165="","",IF($O1165="?","?",IFERROR(INDEX(Règles!$C$5:$C$17,MATCH($O1165,Règles!$A$5:$A$17,0)),"?")))</f>
        <v/>
      </c>
      <c r="Q1165" s="27" t="str">
        <f aca="false">IF($G1165="","",IF(ISNUMBER($I1165),$I1165,IFERROR(IF(ISNUMBER(INDEX(Prestations!$E$5:$E$256,MATCH($G1165,Prestations!$B$5:$B$256,0))),INDEX(Prestations!$E$5:$E$256,MATCH($G1165,Prestations!$B$5:$B$256,0)),""),"")))</f>
        <v/>
      </c>
      <c r="R1165" s="27" t="str">
        <f aca="false">IFERROR(IF(ISNUMBER($Q1165),$Q1165*IF($E1165="",1,$E1165),""),"")</f>
        <v/>
      </c>
      <c r="S1165" s="28" t="str">
        <f aca="false">IFERROR(IF($P1165="au nombre",IF(N(INDEX(Règles!$D$5:$D$17,MATCH($O1165,Règles!$A$5:$A$17,0)))&gt;0,IF($E1165="",1,$E1165)/INDEX(Règles!$D$5:$D$17,MATCH($O1165,Règles!$A$5:$A$17,0)),""),IF($P1165="au prix",IF(AND(ISNUMBER($R1165),N(INDEX(Règles!$E$5:$E$17,MATCH($O1165,Règles!$A$5:$A$17,0)))&gt;0),$R1165/INDEX(Règles!$E$5:$E$17,MATCH($O1165,Règles!$A$5:$A$17,0)),""),IF(OR($P1165="ne compte pas",$P1165="absence"),0,""))),"")</f>
        <v/>
      </c>
      <c r="T1165" s="26" t="n">
        <f aca="false">IF(AND(ISNUMBER($A1165),$B1165&lt;&gt;"",$G1165&lt;&gt;"",$P1165&lt;&gt;"absence"),1,0)</f>
        <v>0</v>
      </c>
      <c r="U1165" s="26" t="n">
        <f aca="false">IF($T1165=1,IF(COUNTIFS($B$2:$B1165,$B1165,$A$2:$A1165,$A1165,$T$2:$T1165,1)=1,1,0),0)</f>
        <v>0</v>
      </c>
      <c r="V1165" s="29" t="str">
        <f aca="false">IF(AND($A1165="",$B1165="",$G1165=""),"",IF(NOT(ISNUMBER($A1165)),"Date manquante ou non reconnue",IF($B1165="","Technicien manquant",IF(COUNTIF(Production!$A$7:$A$21,$B1165)=0,"Technicien absent de la liste (onglet Production)",IF($G1165="","Code BPU manquant (colonne G)",IF($O1165="?","Code BPU inconnu (onglet Prestations)",IF($P1165="?","Catégorie inconnue (onglet Règles)",IF(AND($E1165&lt;&gt;"",NOT(ISNUMBER($E1165))),"Quantité non reconnue",IF(AND($P1165="au prix",NOT(ISNUMBER($Q1165))),"Prix sur devis à saisir (colonne I)",IF($S1165="","Règle à compléter (onglet Règles)",""))))))))))</f>
        <v/>
      </c>
    </row>
    <row r="1166" customFormat="false" ht="15" hidden="false" customHeight="false" outlineLevel="0" collapsed="false">
      <c r="A1166" s="23"/>
      <c r="I1166" s="24"/>
      <c r="J1166" s="24"/>
      <c r="N1166" s="25"/>
      <c r="O1166" s="26" t="str">
        <f aca="false">IF($G1166="","",IFERROR(INDEX(Prestations!$F$5:$F$256,MATCH($G1166,Prestations!$B$5:$B$256,0)),"?"))</f>
        <v/>
      </c>
      <c r="P1166" s="26" t="str">
        <f aca="false">IF($O1166="","",IF($O1166="?","?",IFERROR(INDEX(Règles!$C$5:$C$17,MATCH($O1166,Règles!$A$5:$A$17,0)),"?")))</f>
        <v/>
      </c>
      <c r="Q1166" s="27" t="str">
        <f aca="false">IF($G1166="","",IF(ISNUMBER($I1166),$I1166,IFERROR(IF(ISNUMBER(INDEX(Prestations!$E$5:$E$256,MATCH($G1166,Prestations!$B$5:$B$256,0))),INDEX(Prestations!$E$5:$E$256,MATCH($G1166,Prestations!$B$5:$B$256,0)),""),"")))</f>
        <v/>
      </c>
      <c r="R1166" s="27" t="str">
        <f aca="false">IFERROR(IF(ISNUMBER($Q1166),$Q1166*IF($E1166="",1,$E1166),""),"")</f>
        <v/>
      </c>
      <c r="S1166" s="28" t="str">
        <f aca="false">IFERROR(IF($P1166="au nombre",IF(N(INDEX(Règles!$D$5:$D$17,MATCH($O1166,Règles!$A$5:$A$17,0)))&gt;0,IF($E1166="",1,$E1166)/INDEX(Règles!$D$5:$D$17,MATCH($O1166,Règles!$A$5:$A$17,0)),""),IF($P1166="au prix",IF(AND(ISNUMBER($R1166),N(INDEX(Règles!$E$5:$E$17,MATCH($O1166,Règles!$A$5:$A$17,0)))&gt;0),$R1166/INDEX(Règles!$E$5:$E$17,MATCH($O1166,Règles!$A$5:$A$17,0)),""),IF(OR($P1166="ne compte pas",$P1166="absence"),0,""))),"")</f>
        <v/>
      </c>
      <c r="T1166" s="26" t="n">
        <f aca="false">IF(AND(ISNUMBER($A1166),$B1166&lt;&gt;"",$G1166&lt;&gt;"",$P1166&lt;&gt;"absence"),1,0)</f>
        <v>0</v>
      </c>
      <c r="U1166" s="26" t="n">
        <f aca="false">IF($T1166=1,IF(COUNTIFS($B$2:$B1166,$B1166,$A$2:$A1166,$A1166,$T$2:$T1166,1)=1,1,0),0)</f>
        <v>0</v>
      </c>
      <c r="V1166" s="29" t="str">
        <f aca="false">IF(AND($A1166="",$B1166="",$G1166=""),"",IF(NOT(ISNUMBER($A1166)),"Date manquante ou non reconnue",IF($B1166="","Technicien manquant",IF(COUNTIF(Production!$A$7:$A$21,$B1166)=0,"Technicien absent de la liste (onglet Production)",IF($G1166="","Code BPU manquant (colonne G)",IF($O1166="?","Code BPU inconnu (onglet Prestations)",IF($P1166="?","Catégorie inconnue (onglet Règles)",IF(AND($E1166&lt;&gt;"",NOT(ISNUMBER($E1166))),"Quantité non reconnue",IF(AND($P1166="au prix",NOT(ISNUMBER($Q1166))),"Prix sur devis à saisir (colonne I)",IF($S1166="","Règle à compléter (onglet Règles)",""))))))))))</f>
        <v/>
      </c>
    </row>
    <row r="1167" customFormat="false" ht="15" hidden="false" customHeight="false" outlineLevel="0" collapsed="false">
      <c r="A1167" s="23"/>
      <c r="I1167" s="24"/>
      <c r="J1167" s="24"/>
      <c r="N1167" s="25"/>
      <c r="O1167" s="26" t="str">
        <f aca="false">IF($G1167="","",IFERROR(INDEX(Prestations!$F$5:$F$256,MATCH($G1167,Prestations!$B$5:$B$256,0)),"?"))</f>
        <v/>
      </c>
      <c r="P1167" s="26" t="str">
        <f aca="false">IF($O1167="","",IF($O1167="?","?",IFERROR(INDEX(Règles!$C$5:$C$17,MATCH($O1167,Règles!$A$5:$A$17,0)),"?")))</f>
        <v/>
      </c>
      <c r="Q1167" s="27" t="str">
        <f aca="false">IF($G1167="","",IF(ISNUMBER($I1167),$I1167,IFERROR(IF(ISNUMBER(INDEX(Prestations!$E$5:$E$256,MATCH($G1167,Prestations!$B$5:$B$256,0))),INDEX(Prestations!$E$5:$E$256,MATCH($G1167,Prestations!$B$5:$B$256,0)),""),"")))</f>
        <v/>
      </c>
      <c r="R1167" s="27" t="str">
        <f aca="false">IFERROR(IF(ISNUMBER($Q1167),$Q1167*IF($E1167="",1,$E1167),""),"")</f>
        <v/>
      </c>
      <c r="S1167" s="28" t="str">
        <f aca="false">IFERROR(IF($P1167="au nombre",IF(N(INDEX(Règles!$D$5:$D$17,MATCH($O1167,Règles!$A$5:$A$17,0)))&gt;0,IF($E1167="",1,$E1167)/INDEX(Règles!$D$5:$D$17,MATCH($O1167,Règles!$A$5:$A$17,0)),""),IF($P1167="au prix",IF(AND(ISNUMBER($R1167),N(INDEX(Règles!$E$5:$E$17,MATCH($O1167,Règles!$A$5:$A$17,0)))&gt;0),$R1167/INDEX(Règles!$E$5:$E$17,MATCH($O1167,Règles!$A$5:$A$17,0)),""),IF(OR($P1167="ne compte pas",$P1167="absence"),0,""))),"")</f>
        <v/>
      </c>
      <c r="T1167" s="26" t="n">
        <f aca="false">IF(AND(ISNUMBER($A1167),$B1167&lt;&gt;"",$G1167&lt;&gt;"",$P1167&lt;&gt;"absence"),1,0)</f>
        <v>0</v>
      </c>
      <c r="U1167" s="26" t="n">
        <f aca="false">IF($T1167=1,IF(COUNTIFS($B$2:$B1167,$B1167,$A$2:$A1167,$A1167,$T$2:$T1167,1)=1,1,0),0)</f>
        <v>0</v>
      </c>
      <c r="V1167" s="29" t="str">
        <f aca="false">IF(AND($A1167="",$B1167="",$G1167=""),"",IF(NOT(ISNUMBER($A1167)),"Date manquante ou non reconnue",IF($B1167="","Technicien manquant",IF(COUNTIF(Production!$A$7:$A$21,$B1167)=0,"Technicien absent de la liste (onglet Production)",IF($G1167="","Code BPU manquant (colonne G)",IF($O1167="?","Code BPU inconnu (onglet Prestations)",IF($P1167="?","Catégorie inconnue (onglet Règles)",IF(AND($E1167&lt;&gt;"",NOT(ISNUMBER($E1167))),"Quantité non reconnue",IF(AND($P1167="au prix",NOT(ISNUMBER($Q1167))),"Prix sur devis à saisir (colonne I)",IF($S1167="","Règle à compléter (onglet Règles)",""))))))))))</f>
        <v/>
      </c>
    </row>
    <row r="1168" customFormat="false" ht="15" hidden="false" customHeight="false" outlineLevel="0" collapsed="false">
      <c r="A1168" s="23"/>
      <c r="I1168" s="24"/>
      <c r="J1168" s="24"/>
      <c r="N1168" s="25"/>
      <c r="O1168" s="26" t="str">
        <f aca="false">IF($G1168="","",IFERROR(INDEX(Prestations!$F$5:$F$256,MATCH($G1168,Prestations!$B$5:$B$256,0)),"?"))</f>
        <v/>
      </c>
      <c r="P1168" s="26" t="str">
        <f aca="false">IF($O1168="","",IF($O1168="?","?",IFERROR(INDEX(Règles!$C$5:$C$17,MATCH($O1168,Règles!$A$5:$A$17,0)),"?")))</f>
        <v/>
      </c>
      <c r="Q1168" s="27" t="str">
        <f aca="false">IF($G1168="","",IF(ISNUMBER($I1168),$I1168,IFERROR(IF(ISNUMBER(INDEX(Prestations!$E$5:$E$256,MATCH($G1168,Prestations!$B$5:$B$256,0))),INDEX(Prestations!$E$5:$E$256,MATCH($G1168,Prestations!$B$5:$B$256,0)),""),"")))</f>
        <v/>
      </c>
      <c r="R1168" s="27" t="str">
        <f aca="false">IFERROR(IF(ISNUMBER($Q1168),$Q1168*IF($E1168="",1,$E1168),""),"")</f>
        <v/>
      </c>
      <c r="S1168" s="28" t="str">
        <f aca="false">IFERROR(IF($P1168="au nombre",IF(N(INDEX(Règles!$D$5:$D$17,MATCH($O1168,Règles!$A$5:$A$17,0)))&gt;0,IF($E1168="",1,$E1168)/INDEX(Règles!$D$5:$D$17,MATCH($O1168,Règles!$A$5:$A$17,0)),""),IF($P1168="au prix",IF(AND(ISNUMBER($R1168),N(INDEX(Règles!$E$5:$E$17,MATCH($O1168,Règles!$A$5:$A$17,0)))&gt;0),$R1168/INDEX(Règles!$E$5:$E$17,MATCH($O1168,Règles!$A$5:$A$17,0)),""),IF(OR($P1168="ne compte pas",$P1168="absence"),0,""))),"")</f>
        <v/>
      </c>
      <c r="T1168" s="26" t="n">
        <f aca="false">IF(AND(ISNUMBER($A1168),$B1168&lt;&gt;"",$G1168&lt;&gt;"",$P1168&lt;&gt;"absence"),1,0)</f>
        <v>0</v>
      </c>
      <c r="U1168" s="26" t="n">
        <f aca="false">IF($T1168=1,IF(COUNTIFS($B$2:$B1168,$B1168,$A$2:$A1168,$A1168,$T$2:$T1168,1)=1,1,0),0)</f>
        <v>0</v>
      </c>
      <c r="V1168" s="29" t="str">
        <f aca="false">IF(AND($A1168="",$B1168="",$G1168=""),"",IF(NOT(ISNUMBER($A1168)),"Date manquante ou non reconnue",IF($B1168="","Technicien manquant",IF(COUNTIF(Production!$A$7:$A$21,$B1168)=0,"Technicien absent de la liste (onglet Production)",IF($G1168="","Code BPU manquant (colonne G)",IF($O1168="?","Code BPU inconnu (onglet Prestations)",IF($P1168="?","Catégorie inconnue (onglet Règles)",IF(AND($E1168&lt;&gt;"",NOT(ISNUMBER($E1168))),"Quantité non reconnue",IF(AND($P1168="au prix",NOT(ISNUMBER($Q1168))),"Prix sur devis à saisir (colonne I)",IF($S1168="","Règle à compléter (onglet Règles)",""))))))))))</f>
        <v/>
      </c>
    </row>
    <row r="1169" customFormat="false" ht="15" hidden="false" customHeight="false" outlineLevel="0" collapsed="false">
      <c r="A1169" s="23"/>
      <c r="I1169" s="24"/>
      <c r="J1169" s="24"/>
      <c r="N1169" s="25"/>
      <c r="O1169" s="26" t="str">
        <f aca="false">IF($G1169="","",IFERROR(INDEX(Prestations!$F$5:$F$256,MATCH($G1169,Prestations!$B$5:$B$256,0)),"?"))</f>
        <v/>
      </c>
      <c r="P1169" s="26" t="str">
        <f aca="false">IF($O1169="","",IF($O1169="?","?",IFERROR(INDEX(Règles!$C$5:$C$17,MATCH($O1169,Règles!$A$5:$A$17,0)),"?")))</f>
        <v/>
      </c>
      <c r="Q1169" s="27" t="str">
        <f aca="false">IF($G1169="","",IF(ISNUMBER($I1169),$I1169,IFERROR(IF(ISNUMBER(INDEX(Prestations!$E$5:$E$256,MATCH($G1169,Prestations!$B$5:$B$256,0))),INDEX(Prestations!$E$5:$E$256,MATCH($G1169,Prestations!$B$5:$B$256,0)),""),"")))</f>
        <v/>
      </c>
      <c r="R1169" s="27" t="str">
        <f aca="false">IFERROR(IF(ISNUMBER($Q1169),$Q1169*IF($E1169="",1,$E1169),""),"")</f>
        <v/>
      </c>
      <c r="S1169" s="28" t="str">
        <f aca="false">IFERROR(IF($P1169="au nombre",IF(N(INDEX(Règles!$D$5:$D$17,MATCH($O1169,Règles!$A$5:$A$17,0)))&gt;0,IF($E1169="",1,$E1169)/INDEX(Règles!$D$5:$D$17,MATCH($O1169,Règles!$A$5:$A$17,0)),""),IF($P1169="au prix",IF(AND(ISNUMBER($R1169),N(INDEX(Règles!$E$5:$E$17,MATCH($O1169,Règles!$A$5:$A$17,0)))&gt;0),$R1169/INDEX(Règles!$E$5:$E$17,MATCH($O1169,Règles!$A$5:$A$17,0)),""),IF(OR($P1169="ne compte pas",$P1169="absence"),0,""))),"")</f>
        <v/>
      </c>
      <c r="T1169" s="26" t="n">
        <f aca="false">IF(AND(ISNUMBER($A1169),$B1169&lt;&gt;"",$G1169&lt;&gt;"",$P1169&lt;&gt;"absence"),1,0)</f>
        <v>0</v>
      </c>
      <c r="U1169" s="26" t="n">
        <f aca="false">IF($T1169=1,IF(COUNTIFS($B$2:$B1169,$B1169,$A$2:$A1169,$A1169,$T$2:$T1169,1)=1,1,0),0)</f>
        <v>0</v>
      </c>
      <c r="V1169" s="29" t="str">
        <f aca="false">IF(AND($A1169="",$B1169="",$G1169=""),"",IF(NOT(ISNUMBER($A1169)),"Date manquante ou non reconnue",IF($B1169="","Technicien manquant",IF(COUNTIF(Production!$A$7:$A$21,$B1169)=0,"Technicien absent de la liste (onglet Production)",IF($G1169="","Code BPU manquant (colonne G)",IF($O1169="?","Code BPU inconnu (onglet Prestations)",IF($P1169="?","Catégorie inconnue (onglet Règles)",IF(AND($E1169&lt;&gt;"",NOT(ISNUMBER($E1169))),"Quantité non reconnue",IF(AND($P1169="au prix",NOT(ISNUMBER($Q1169))),"Prix sur devis à saisir (colonne I)",IF($S1169="","Règle à compléter (onglet Règles)",""))))))))))</f>
        <v/>
      </c>
    </row>
    <row r="1170" customFormat="false" ht="15" hidden="false" customHeight="false" outlineLevel="0" collapsed="false">
      <c r="A1170" s="23"/>
      <c r="I1170" s="24"/>
      <c r="J1170" s="24"/>
      <c r="N1170" s="25"/>
      <c r="O1170" s="26" t="str">
        <f aca="false">IF($G1170="","",IFERROR(INDEX(Prestations!$F$5:$F$256,MATCH($G1170,Prestations!$B$5:$B$256,0)),"?"))</f>
        <v/>
      </c>
      <c r="P1170" s="26" t="str">
        <f aca="false">IF($O1170="","",IF($O1170="?","?",IFERROR(INDEX(Règles!$C$5:$C$17,MATCH($O1170,Règles!$A$5:$A$17,0)),"?")))</f>
        <v/>
      </c>
      <c r="Q1170" s="27" t="str">
        <f aca="false">IF($G1170="","",IF(ISNUMBER($I1170),$I1170,IFERROR(IF(ISNUMBER(INDEX(Prestations!$E$5:$E$256,MATCH($G1170,Prestations!$B$5:$B$256,0))),INDEX(Prestations!$E$5:$E$256,MATCH($G1170,Prestations!$B$5:$B$256,0)),""),"")))</f>
        <v/>
      </c>
      <c r="R1170" s="27" t="str">
        <f aca="false">IFERROR(IF(ISNUMBER($Q1170),$Q1170*IF($E1170="",1,$E1170),""),"")</f>
        <v/>
      </c>
      <c r="S1170" s="28" t="str">
        <f aca="false">IFERROR(IF($P1170="au nombre",IF(N(INDEX(Règles!$D$5:$D$17,MATCH($O1170,Règles!$A$5:$A$17,0)))&gt;0,IF($E1170="",1,$E1170)/INDEX(Règles!$D$5:$D$17,MATCH($O1170,Règles!$A$5:$A$17,0)),""),IF($P1170="au prix",IF(AND(ISNUMBER($R1170),N(INDEX(Règles!$E$5:$E$17,MATCH($O1170,Règles!$A$5:$A$17,0)))&gt;0),$R1170/INDEX(Règles!$E$5:$E$17,MATCH($O1170,Règles!$A$5:$A$17,0)),""),IF(OR($P1170="ne compte pas",$P1170="absence"),0,""))),"")</f>
        <v/>
      </c>
      <c r="T1170" s="26" t="n">
        <f aca="false">IF(AND(ISNUMBER($A1170),$B1170&lt;&gt;"",$G1170&lt;&gt;"",$P1170&lt;&gt;"absence"),1,0)</f>
        <v>0</v>
      </c>
      <c r="U1170" s="26" t="n">
        <f aca="false">IF($T1170=1,IF(COUNTIFS($B$2:$B1170,$B1170,$A$2:$A1170,$A1170,$T$2:$T1170,1)=1,1,0),0)</f>
        <v>0</v>
      </c>
      <c r="V1170" s="29" t="str">
        <f aca="false">IF(AND($A1170="",$B1170="",$G1170=""),"",IF(NOT(ISNUMBER($A1170)),"Date manquante ou non reconnue",IF($B1170="","Technicien manquant",IF(COUNTIF(Production!$A$7:$A$21,$B1170)=0,"Technicien absent de la liste (onglet Production)",IF($G1170="","Code BPU manquant (colonne G)",IF($O1170="?","Code BPU inconnu (onglet Prestations)",IF($P1170="?","Catégorie inconnue (onglet Règles)",IF(AND($E1170&lt;&gt;"",NOT(ISNUMBER($E1170))),"Quantité non reconnue",IF(AND($P1170="au prix",NOT(ISNUMBER($Q1170))),"Prix sur devis à saisir (colonne I)",IF($S1170="","Règle à compléter (onglet Règles)",""))))))))))</f>
        <v/>
      </c>
    </row>
    <row r="1171" customFormat="false" ht="15" hidden="false" customHeight="false" outlineLevel="0" collapsed="false">
      <c r="A1171" s="23"/>
      <c r="I1171" s="24"/>
      <c r="J1171" s="24"/>
      <c r="N1171" s="25"/>
      <c r="O1171" s="26" t="str">
        <f aca="false">IF($G1171="","",IFERROR(INDEX(Prestations!$F$5:$F$256,MATCH($G1171,Prestations!$B$5:$B$256,0)),"?"))</f>
        <v/>
      </c>
      <c r="P1171" s="26" t="str">
        <f aca="false">IF($O1171="","",IF($O1171="?","?",IFERROR(INDEX(Règles!$C$5:$C$17,MATCH($O1171,Règles!$A$5:$A$17,0)),"?")))</f>
        <v/>
      </c>
      <c r="Q1171" s="27" t="str">
        <f aca="false">IF($G1171="","",IF(ISNUMBER($I1171),$I1171,IFERROR(IF(ISNUMBER(INDEX(Prestations!$E$5:$E$256,MATCH($G1171,Prestations!$B$5:$B$256,0))),INDEX(Prestations!$E$5:$E$256,MATCH($G1171,Prestations!$B$5:$B$256,0)),""),"")))</f>
        <v/>
      </c>
      <c r="R1171" s="27" t="str">
        <f aca="false">IFERROR(IF(ISNUMBER($Q1171),$Q1171*IF($E1171="",1,$E1171),""),"")</f>
        <v/>
      </c>
      <c r="S1171" s="28" t="str">
        <f aca="false">IFERROR(IF($P1171="au nombre",IF(N(INDEX(Règles!$D$5:$D$17,MATCH($O1171,Règles!$A$5:$A$17,0)))&gt;0,IF($E1171="",1,$E1171)/INDEX(Règles!$D$5:$D$17,MATCH($O1171,Règles!$A$5:$A$17,0)),""),IF($P1171="au prix",IF(AND(ISNUMBER($R1171),N(INDEX(Règles!$E$5:$E$17,MATCH($O1171,Règles!$A$5:$A$17,0)))&gt;0),$R1171/INDEX(Règles!$E$5:$E$17,MATCH($O1171,Règles!$A$5:$A$17,0)),""),IF(OR($P1171="ne compte pas",$P1171="absence"),0,""))),"")</f>
        <v/>
      </c>
      <c r="T1171" s="26" t="n">
        <f aca="false">IF(AND(ISNUMBER($A1171),$B1171&lt;&gt;"",$G1171&lt;&gt;"",$P1171&lt;&gt;"absence"),1,0)</f>
        <v>0</v>
      </c>
      <c r="U1171" s="26" t="n">
        <f aca="false">IF($T1171=1,IF(COUNTIFS($B$2:$B1171,$B1171,$A$2:$A1171,$A1171,$T$2:$T1171,1)=1,1,0),0)</f>
        <v>0</v>
      </c>
      <c r="V1171" s="29" t="str">
        <f aca="false">IF(AND($A1171="",$B1171="",$G1171=""),"",IF(NOT(ISNUMBER($A1171)),"Date manquante ou non reconnue",IF($B1171="","Technicien manquant",IF(COUNTIF(Production!$A$7:$A$21,$B1171)=0,"Technicien absent de la liste (onglet Production)",IF($G1171="","Code BPU manquant (colonne G)",IF($O1171="?","Code BPU inconnu (onglet Prestations)",IF($P1171="?","Catégorie inconnue (onglet Règles)",IF(AND($E1171&lt;&gt;"",NOT(ISNUMBER($E1171))),"Quantité non reconnue",IF(AND($P1171="au prix",NOT(ISNUMBER($Q1171))),"Prix sur devis à saisir (colonne I)",IF($S1171="","Règle à compléter (onglet Règles)",""))))))))))</f>
        <v/>
      </c>
    </row>
    <row r="1172" customFormat="false" ht="15" hidden="false" customHeight="false" outlineLevel="0" collapsed="false">
      <c r="A1172" s="23"/>
      <c r="I1172" s="24"/>
      <c r="J1172" s="24"/>
      <c r="N1172" s="25"/>
      <c r="O1172" s="26" t="str">
        <f aca="false">IF($G1172="","",IFERROR(INDEX(Prestations!$F$5:$F$256,MATCH($G1172,Prestations!$B$5:$B$256,0)),"?"))</f>
        <v/>
      </c>
      <c r="P1172" s="26" t="str">
        <f aca="false">IF($O1172="","",IF($O1172="?","?",IFERROR(INDEX(Règles!$C$5:$C$17,MATCH($O1172,Règles!$A$5:$A$17,0)),"?")))</f>
        <v/>
      </c>
      <c r="Q1172" s="27" t="str">
        <f aca="false">IF($G1172="","",IF(ISNUMBER($I1172),$I1172,IFERROR(IF(ISNUMBER(INDEX(Prestations!$E$5:$E$256,MATCH($G1172,Prestations!$B$5:$B$256,0))),INDEX(Prestations!$E$5:$E$256,MATCH($G1172,Prestations!$B$5:$B$256,0)),""),"")))</f>
        <v/>
      </c>
      <c r="R1172" s="27" t="str">
        <f aca="false">IFERROR(IF(ISNUMBER($Q1172),$Q1172*IF($E1172="",1,$E1172),""),"")</f>
        <v/>
      </c>
      <c r="S1172" s="28" t="str">
        <f aca="false">IFERROR(IF($P1172="au nombre",IF(N(INDEX(Règles!$D$5:$D$17,MATCH($O1172,Règles!$A$5:$A$17,0)))&gt;0,IF($E1172="",1,$E1172)/INDEX(Règles!$D$5:$D$17,MATCH($O1172,Règles!$A$5:$A$17,0)),""),IF($P1172="au prix",IF(AND(ISNUMBER($R1172),N(INDEX(Règles!$E$5:$E$17,MATCH($O1172,Règles!$A$5:$A$17,0)))&gt;0),$R1172/INDEX(Règles!$E$5:$E$17,MATCH($O1172,Règles!$A$5:$A$17,0)),""),IF(OR($P1172="ne compte pas",$P1172="absence"),0,""))),"")</f>
        <v/>
      </c>
      <c r="T1172" s="26" t="n">
        <f aca="false">IF(AND(ISNUMBER($A1172),$B1172&lt;&gt;"",$G1172&lt;&gt;"",$P1172&lt;&gt;"absence"),1,0)</f>
        <v>0</v>
      </c>
      <c r="U1172" s="26" t="n">
        <f aca="false">IF($T1172=1,IF(COUNTIFS($B$2:$B1172,$B1172,$A$2:$A1172,$A1172,$T$2:$T1172,1)=1,1,0),0)</f>
        <v>0</v>
      </c>
      <c r="V1172" s="29" t="str">
        <f aca="false">IF(AND($A1172="",$B1172="",$G1172=""),"",IF(NOT(ISNUMBER($A1172)),"Date manquante ou non reconnue",IF($B1172="","Technicien manquant",IF(COUNTIF(Production!$A$7:$A$21,$B1172)=0,"Technicien absent de la liste (onglet Production)",IF($G1172="","Code BPU manquant (colonne G)",IF($O1172="?","Code BPU inconnu (onglet Prestations)",IF($P1172="?","Catégorie inconnue (onglet Règles)",IF(AND($E1172&lt;&gt;"",NOT(ISNUMBER($E1172))),"Quantité non reconnue",IF(AND($P1172="au prix",NOT(ISNUMBER($Q1172))),"Prix sur devis à saisir (colonne I)",IF($S1172="","Règle à compléter (onglet Règles)",""))))))))))</f>
        <v/>
      </c>
    </row>
    <row r="1173" customFormat="false" ht="15" hidden="false" customHeight="false" outlineLevel="0" collapsed="false">
      <c r="A1173" s="23"/>
      <c r="I1173" s="24"/>
      <c r="J1173" s="24"/>
      <c r="N1173" s="25"/>
      <c r="O1173" s="26" t="str">
        <f aca="false">IF($G1173="","",IFERROR(INDEX(Prestations!$F$5:$F$256,MATCH($G1173,Prestations!$B$5:$B$256,0)),"?"))</f>
        <v/>
      </c>
      <c r="P1173" s="26" t="str">
        <f aca="false">IF($O1173="","",IF($O1173="?","?",IFERROR(INDEX(Règles!$C$5:$C$17,MATCH($O1173,Règles!$A$5:$A$17,0)),"?")))</f>
        <v/>
      </c>
      <c r="Q1173" s="27" t="str">
        <f aca="false">IF($G1173="","",IF(ISNUMBER($I1173),$I1173,IFERROR(IF(ISNUMBER(INDEX(Prestations!$E$5:$E$256,MATCH($G1173,Prestations!$B$5:$B$256,0))),INDEX(Prestations!$E$5:$E$256,MATCH($G1173,Prestations!$B$5:$B$256,0)),""),"")))</f>
        <v/>
      </c>
      <c r="R1173" s="27" t="str">
        <f aca="false">IFERROR(IF(ISNUMBER($Q1173),$Q1173*IF($E1173="",1,$E1173),""),"")</f>
        <v/>
      </c>
      <c r="S1173" s="28" t="str">
        <f aca="false">IFERROR(IF($P1173="au nombre",IF(N(INDEX(Règles!$D$5:$D$17,MATCH($O1173,Règles!$A$5:$A$17,0)))&gt;0,IF($E1173="",1,$E1173)/INDEX(Règles!$D$5:$D$17,MATCH($O1173,Règles!$A$5:$A$17,0)),""),IF($P1173="au prix",IF(AND(ISNUMBER($R1173),N(INDEX(Règles!$E$5:$E$17,MATCH($O1173,Règles!$A$5:$A$17,0)))&gt;0),$R1173/INDEX(Règles!$E$5:$E$17,MATCH($O1173,Règles!$A$5:$A$17,0)),""),IF(OR($P1173="ne compte pas",$P1173="absence"),0,""))),"")</f>
        <v/>
      </c>
      <c r="T1173" s="26" t="n">
        <f aca="false">IF(AND(ISNUMBER($A1173),$B1173&lt;&gt;"",$G1173&lt;&gt;"",$P1173&lt;&gt;"absence"),1,0)</f>
        <v>0</v>
      </c>
      <c r="U1173" s="26" t="n">
        <f aca="false">IF($T1173=1,IF(COUNTIFS($B$2:$B1173,$B1173,$A$2:$A1173,$A1173,$T$2:$T1173,1)=1,1,0),0)</f>
        <v>0</v>
      </c>
      <c r="V1173" s="29" t="str">
        <f aca="false">IF(AND($A1173="",$B1173="",$G1173=""),"",IF(NOT(ISNUMBER($A1173)),"Date manquante ou non reconnue",IF($B1173="","Technicien manquant",IF(COUNTIF(Production!$A$7:$A$21,$B1173)=0,"Technicien absent de la liste (onglet Production)",IF($G1173="","Code BPU manquant (colonne G)",IF($O1173="?","Code BPU inconnu (onglet Prestations)",IF($P1173="?","Catégorie inconnue (onglet Règles)",IF(AND($E1173&lt;&gt;"",NOT(ISNUMBER($E1173))),"Quantité non reconnue",IF(AND($P1173="au prix",NOT(ISNUMBER($Q1173))),"Prix sur devis à saisir (colonne I)",IF($S1173="","Règle à compléter (onglet Règles)",""))))))))))</f>
        <v/>
      </c>
    </row>
    <row r="1174" customFormat="false" ht="15" hidden="false" customHeight="false" outlineLevel="0" collapsed="false">
      <c r="A1174" s="23"/>
      <c r="I1174" s="24"/>
      <c r="J1174" s="24"/>
      <c r="N1174" s="25"/>
      <c r="O1174" s="26" t="str">
        <f aca="false">IF($G1174="","",IFERROR(INDEX(Prestations!$F$5:$F$256,MATCH($G1174,Prestations!$B$5:$B$256,0)),"?"))</f>
        <v/>
      </c>
      <c r="P1174" s="26" t="str">
        <f aca="false">IF($O1174="","",IF($O1174="?","?",IFERROR(INDEX(Règles!$C$5:$C$17,MATCH($O1174,Règles!$A$5:$A$17,0)),"?")))</f>
        <v/>
      </c>
      <c r="Q1174" s="27" t="str">
        <f aca="false">IF($G1174="","",IF(ISNUMBER($I1174),$I1174,IFERROR(IF(ISNUMBER(INDEX(Prestations!$E$5:$E$256,MATCH($G1174,Prestations!$B$5:$B$256,0))),INDEX(Prestations!$E$5:$E$256,MATCH($G1174,Prestations!$B$5:$B$256,0)),""),"")))</f>
        <v/>
      </c>
      <c r="R1174" s="27" t="str">
        <f aca="false">IFERROR(IF(ISNUMBER($Q1174),$Q1174*IF($E1174="",1,$E1174),""),"")</f>
        <v/>
      </c>
      <c r="S1174" s="28" t="str">
        <f aca="false">IFERROR(IF($P1174="au nombre",IF(N(INDEX(Règles!$D$5:$D$17,MATCH($O1174,Règles!$A$5:$A$17,0)))&gt;0,IF($E1174="",1,$E1174)/INDEX(Règles!$D$5:$D$17,MATCH($O1174,Règles!$A$5:$A$17,0)),""),IF($P1174="au prix",IF(AND(ISNUMBER($R1174),N(INDEX(Règles!$E$5:$E$17,MATCH($O1174,Règles!$A$5:$A$17,0)))&gt;0),$R1174/INDEX(Règles!$E$5:$E$17,MATCH($O1174,Règles!$A$5:$A$17,0)),""),IF(OR($P1174="ne compte pas",$P1174="absence"),0,""))),"")</f>
        <v/>
      </c>
      <c r="T1174" s="26" t="n">
        <f aca="false">IF(AND(ISNUMBER($A1174),$B1174&lt;&gt;"",$G1174&lt;&gt;"",$P1174&lt;&gt;"absence"),1,0)</f>
        <v>0</v>
      </c>
      <c r="U1174" s="26" t="n">
        <f aca="false">IF($T1174=1,IF(COUNTIFS($B$2:$B1174,$B1174,$A$2:$A1174,$A1174,$T$2:$T1174,1)=1,1,0),0)</f>
        <v>0</v>
      </c>
      <c r="V1174" s="29" t="str">
        <f aca="false">IF(AND($A1174="",$B1174="",$G1174=""),"",IF(NOT(ISNUMBER($A1174)),"Date manquante ou non reconnue",IF($B1174="","Technicien manquant",IF(COUNTIF(Production!$A$7:$A$21,$B1174)=0,"Technicien absent de la liste (onglet Production)",IF($G1174="","Code BPU manquant (colonne G)",IF($O1174="?","Code BPU inconnu (onglet Prestations)",IF($P1174="?","Catégorie inconnue (onglet Règles)",IF(AND($E1174&lt;&gt;"",NOT(ISNUMBER($E1174))),"Quantité non reconnue",IF(AND($P1174="au prix",NOT(ISNUMBER($Q1174))),"Prix sur devis à saisir (colonne I)",IF($S1174="","Règle à compléter (onglet Règles)",""))))))))))</f>
        <v/>
      </c>
    </row>
    <row r="1175" customFormat="false" ht="15" hidden="false" customHeight="false" outlineLevel="0" collapsed="false">
      <c r="A1175" s="23"/>
      <c r="I1175" s="24"/>
      <c r="J1175" s="24"/>
      <c r="N1175" s="25"/>
      <c r="O1175" s="26" t="str">
        <f aca="false">IF($G1175="","",IFERROR(INDEX(Prestations!$F$5:$F$256,MATCH($G1175,Prestations!$B$5:$B$256,0)),"?"))</f>
        <v/>
      </c>
      <c r="P1175" s="26" t="str">
        <f aca="false">IF($O1175="","",IF($O1175="?","?",IFERROR(INDEX(Règles!$C$5:$C$17,MATCH($O1175,Règles!$A$5:$A$17,0)),"?")))</f>
        <v/>
      </c>
      <c r="Q1175" s="27" t="str">
        <f aca="false">IF($G1175="","",IF(ISNUMBER($I1175),$I1175,IFERROR(IF(ISNUMBER(INDEX(Prestations!$E$5:$E$256,MATCH($G1175,Prestations!$B$5:$B$256,0))),INDEX(Prestations!$E$5:$E$256,MATCH($G1175,Prestations!$B$5:$B$256,0)),""),"")))</f>
        <v/>
      </c>
      <c r="R1175" s="27" t="str">
        <f aca="false">IFERROR(IF(ISNUMBER($Q1175),$Q1175*IF($E1175="",1,$E1175),""),"")</f>
        <v/>
      </c>
      <c r="S1175" s="28" t="str">
        <f aca="false">IFERROR(IF($P1175="au nombre",IF(N(INDEX(Règles!$D$5:$D$17,MATCH($O1175,Règles!$A$5:$A$17,0)))&gt;0,IF($E1175="",1,$E1175)/INDEX(Règles!$D$5:$D$17,MATCH($O1175,Règles!$A$5:$A$17,0)),""),IF($P1175="au prix",IF(AND(ISNUMBER($R1175),N(INDEX(Règles!$E$5:$E$17,MATCH($O1175,Règles!$A$5:$A$17,0)))&gt;0),$R1175/INDEX(Règles!$E$5:$E$17,MATCH($O1175,Règles!$A$5:$A$17,0)),""),IF(OR($P1175="ne compte pas",$P1175="absence"),0,""))),"")</f>
        <v/>
      </c>
      <c r="T1175" s="26" t="n">
        <f aca="false">IF(AND(ISNUMBER($A1175),$B1175&lt;&gt;"",$G1175&lt;&gt;"",$P1175&lt;&gt;"absence"),1,0)</f>
        <v>0</v>
      </c>
      <c r="U1175" s="26" t="n">
        <f aca="false">IF($T1175=1,IF(COUNTIFS($B$2:$B1175,$B1175,$A$2:$A1175,$A1175,$T$2:$T1175,1)=1,1,0),0)</f>
        <v>0</v>
      </c>
      <c r="V1175" s="29" t="str">
        <f aca="false">IF(AND($A1175="",$B1175="",$G1175=""),"",IF(NOT(ISNUMBER($A1175)),"Date manquante ou non reconnue",IF($B1175="","Technicien manquant",IF(COUNTIF(Production!$A$7:$A$21,$B1175)=0,"Technicien absent de la liste (onglet Production)",IF($G1175="","Code BPU manquant (colonne G)",IF($O1175="?","Code BPU inconnu (onglet Prestations)",IF($P1175="?","Catégorie inconnue (onglet Règles)",IF(AND($E1175&lt;&gt;"",NOT(ISNUMBER($E1175))),"Quantité non reconnue",IF(AND($P1175="au prix",NOT(ISNUMBER($Q1175))),"Prix sur devis à saisir (colonne I)",IF($S1175="","Règle à compléter (onglet Règles)",""))))))))))</f>
        <v/>
      </c>
    </row>
    <row r="1176" customFormat="false" ht="15" hidden="false" customHeight="false" outlineLevel="0" collapsed="false">
      <c r="A1176" s="23"/>
      <c r="I1176" s="24"/>
      <c r="J1176" s="24"/>
      <c r="N1176" s="25"/>
      <c r="O1176" s="26" t="str">
        <f aca="false">IF($G1176="","",IFERROR(INDEX(Prestations!$F$5:$F$256,MATCH($G1176,Prestations!$B$5:$B$256,0)),"?"))</f>
        <v/>
      </c>
      <c r="P1176" s="26" t="str">
        <f aca="false">IF($O1176="","",IF($O1176="?","?",IFERROR(INDEX(Règles!$C$5:$C$17,MATCH($O1176,Règles!$A$5:$A$17,0)),"?")))</f>
        <v/>
      </c>
      <c r="Q1176" s="27" t="str">
        <f aca="false">IF($G1176="","",IF(ISNUMBER($I1176),$I1176,IFERROR(IF(ISNUMBER(INDEX(Prestations!$E$5:$E$256,MATCH($G1176,Prestations!$B$5:$B$256,0))),INDEX(Prestations!$E$5:$E$256,MATCH($G1176,Prestations!$B$5:$B$256,0)),""),"")))</f>
        <v/>
      </c>
      <c r="R1176" s="27" t="str">
        <f aca="false">IFERROR(IF(ISNUMBER($Q1176),$Q1176*IF($E1176="",1,$E1176),""),"")</f>
        <v/>
      </c>
      <c r="S1176" s="28" t="str">
        <f aca="false">IFERROR(IF($P1176="au nombre",IF(N(INDEX(Règles!$D$5:$D$17,MATCH($O1176,Règles!$A$5:$A$17,0)))&gt;0,IF($E1176="",1,$E1176)/INDEX(Règles!$D$5:$D$17,MATCH($O1176,Règles!$A$5:$A$17,0)),""),IF($P1176="au prix",IF(AND(ISNUMBER($R1176),N(INDEX(Règles!$E$5:$E$17,MATCH($O1176,Règles!$A$5:$A$17,0)))&gt;0),$R1176/INDEX(Règles!$E$5:$E$17,MATCH($O1176,Règles!$A$5:$A$17,0)),""),IF(OR($P1176="ne compte pas",$P1176="absence"),0,""))),"")</f>
        <v/>
      </c>
      <c r="T1176" s="26" t="n">
        <f aca="false">IF(AND(ISNUMBER($A1176),$B1176&lt;&gt;"",$G1176&lt;&gt;"",$P1176&lt;&gt;"absence"),1,0)</f>
        <v>0</v>
      </c>
      <c r="U1176" s="26" t="n">
        <f aca="false">IF($T1176=1,IF(COUNTIFS($B$2:$B1176,$B1176,$A$2:$A1176,$A1176,$T$2:$T1176,1)=1,1,0),0)</f>
        <v>0</v>
      </c>
      <c r="V1176" s="29" t="str">
        <f aca="false">IF(AND($A1176="",$B1176="",$G1176=""),"",IF(NOT(ISNUMBER($A1176)),"Date manquante ou non reconnue",IF($B1176="","Technicien manquant",IF(COUNTIF(Production!$A$7:$A$21,$B1176)=0,"Technicien absent de la liste (onglet Production)",IF($G1176="","Code BPU manquant (colonne G)",IF($O1176="?","Code BPU inconnu (onglet Prestations)",IF($P1176="?","Catégorie inconnue (onglet Règles)",IF(AND($E1176&lt;&gt;"",NOT(ISNUMBER($E1176))),"Quantité non reconnue",IF(AND($P1176="au prix",NOT(ISNUMBER($Q1176))),"Prix sur devis à saisir (colonne I)",IF($S1176="","Règle à compléter (onglet Règles)",""))))))))))</f>
        <v/>
      </c>
    </row>
    <row r="1177" customFormat="false" ht="15" hidden="false" customHeight="false" outlineLevel="0" collapsed="false">
      <c r="A1177" s="23"/>
      <c r="I1177" s="24"/>
      <c r="J1177" s="24"/>
      <c r="N1177" s="25"/>
      <c r="O1177" s="26" t="str">
        <f aca="false">IF($G1177="","",IFERROR(INDEX(Prestations!$F$5:$F$256,MATCH($G1177,Prestations!$B$5:$B$256,0)),"?"))</f>
        <v/>
      </c>
      <c r="P1177" s="26" t="str">
        <f aca="false">IF($O1177="","",IF($O1177="?","?",IFERROR(INDEX(Règles!$C$5:$C$17,MATCH($O1177,Règles!$A$5:$A$17,0)),"?")))</f>
        <v/>
      </c>
      <c r="Q1177" s="27" t="str">
        <f aca="false">IF($G1177="","",IF(ISNUMBER($I1177),$I1177,IFERROR(IF(ISNUMBER(INDEX(Prestations!$E$5:$E$256,MATCH($G1177,Prestations!$B$5:$B$256,0))),INDEX(Prestations!$E$5:$E$256,MATCH($G1177,Prestations!$B$5:$B$256,0)),""),"")))</f>
        <v/>
      </c>
      <c r="R1177" s="27" t="str">
        <f aca="false">IFERROR(IF(ISNUMBER($Q1177),$Q1177*IF($E1177="",1,$E1177),""),"")</f>
        <v/>
      </c>
      <c r="S1177" s="28" t="str">
        <f aca="false">IFERROR(IF($P1177="au nombre",IF(N(INDEX(Règles!$D$5:$D$17,MATCH($O1177,Règles!$A$5:$A$17,0)))&gt;0,IF($E1177="",1,$E1177)/INDEX(Règles!$D$5:$D$17,MATCH($O1177,Règles!$A$5:$A$17,0)),""),IF($P1177="au prix",IF(AND(ISNUMBER($R1177),N(INDEX(Règles!$E$5:$E$17,MATCH($O1177,Règles!$A$5:$A$17,0)))&gt;0),$R1177/INDEX(Règles!$E$5:$E$17,MATCH($O1177,Règles!$A$5:$A$17,0)),""),IF(OR($P1177="ne compte pas",$P1177="absence"),0,""))),"")</f>
        <v/>
      </c>
      <c r="T1177" s="26" t="n">
        <f aca="false">IF(AND(ISNUMBER($A1177),$B1177&lt;&gt;"",$G1177&lt;&gt;"",$P1177&lt;&gt;"absence"),1,0)</f>
        <v>0</v>
      </c>
      <c r="U1177" s="26" t="n">
        <f aca="false">IF($T1177=1,IF(COUNTIFS($B$2:$B1177,$B1177,$A$2:$A1177,$A1177,$T$2:$T1177,1)=1,1,0),0)</f>
        <v>0</v>
      </c>
      <c r="V1177" s="29" t="str">
        <f aca="false">IF(AND($A1177="",$B1177="",$G1177=""),"",IF(NOT(ISNUMBER($A1177)),"Date manquante ou non reconnue",IF($B1177="","Technicien manquant",IF(COUNTIF(Production!$A$7:$A$21,$B1177)=0,"Technicien absent de la liste (onglet Production)",IF($G1177="","Code BPU manquant (colonne G)",IF($O1177="?","Code BPU inconnu (onglet Prestations)",IF($P1177="?","Catégorie inconnue (onglet Règles)",IF(AND($E1177&lt;&gt;"",NOT(ISNUMBER($E1177))),"Quantité non reconnue",IF(AND($P1177="au prix",NOT(ISNUMBER($Q1177))),"Prix sur devis à saisir (colonne I)",IF($S1177="","Règle à compléter (onglet Règles)",""))))))))))</f>
        <v/>
      </c>
    </row>
    <row r="1178" customFormat="false" ht="15" hidden="false" customHeight="false" outlineLevel="0" collapsed="false">
      <c r="A1178" s="23"/>
      <c r="I1178" s="24"/>
      <c r="J1178" s="24"/>
      <c r="N1178" s="25"/>
      <c r="O1178" s="26" t="str">
        <f aca="false">IF($G1178="","",IFERROR(INDEX(Prestations!$F$5:$F$256,MATCH($G1178,Prestations!$B$5:$B$256,0)),"?"))</f>
        <v/>
      </c>
      <c r="P1178" s="26" t="str">
        <f aca="false">IF($O1178="","",IF($O1178="?","?",IFERROR(INDEX(Règles!$C$5:$C$17,MATCH($O1178,Règles!$A$5:$A$17,0)),"?")))</f>
        <v/>
      </c>
      <c r="Q1178" s="27" t="str">
        <f aca="false">IF($G1178="","",IF(ISNUMBER($I1178),$I1178,IFERROR(IF(ISNUMBER(INDEX(Prestations!$E$5:$E$256,MATCH($G1178,Prestations!$B$5:$B$256,0))),INDEX(Prestations!$E$5:$E$256,MATCH($G1178,Prestations!$B$5:$B$256,0)),""),"")))</f>
        <v/>
      </c>
      <c r="R1178" s="27" t="str">
        <f aca="false">IFERROR(IF(ISNUMBER($Q1178),$Q1178*IF($E1178="",1,$E1178),""),"")</f>
        <v/>
      </c>
      <c r="S1178" s="28" t="str">
        <f aca="false">IFERROR(IF($P1178="au nombre",IF(N(INDEX(Règles!$D$5:$D$17,MATCH($O1178,Règles!$A$5:$A$17,0)))&gt;0,IF($E1178="",1,$E1178)/INDEX(Règles!$D$5:$D$17,MATCH($O1178,Règles!$A$5:$A$17,0)),""),IF($P1178="au prix",IF(AND(ISNUMBER($R1178),N(INDEX(Règles!$E$5:$E$17,MATCH($O1178,Règles!$A$5:$A$17,0)))&gt;0),$R1178/INDEX(Règles!$E$5:$E$17,MATCH($O1178,Règles!$A$5:$A$17,0)),""),IF(OR($P1178="ne compte pas",$P1178="absence"),0,""))),"")</f>
        <v/>
      </c>
      <c r="T1178" s="26" t="n">
        <f aca="false">IF(AND(ISNUMBER($A1178),$B1178&lt;&gt;"",$G1178&lt;&gt;"",$P1178&lt;&gt;"absence"),1,0)</f>
        <v>0</v>
      </c>
      <c r="U1178" s="26" t="n">
        <f aca="false">IF($T1178=1,IF(COUNTIFS($B$2:$B1178,$B1178,$A$2:$A1178,$A1178,$T$2:$T1178,1)=1,1,0),0)</f>
        <v>0</v>
      </c>
      <c r="V1178" s="29" t="str">
        <f aca="false">IF(AND($A1178="",$B1178="",$G1178=""),"",IF(NOT(ISNUMBER($A1178)),"Date manquante ou non reconnue",IF($B1178="","Technicien manquant",IF(COUNTIF(Production!$A$7:$A$21,$B1178)=0,"Technicien absent de la liste (onglet Production)",IF($G1178="","Code BPU manquant (colonne G)",IF($O1178="?","Code BPU inconnu (onglet Prestations)",IF($P1178="?","Catégorie inconnue (onglet Règles)",IF(AND($E1178&lt;&gt;"",NOT(ISNUMBER($E1178))),"Quantité non reconnue",IF(AND($P1178="au prix",NOT(ISNUMBER($Q1178))),"Prix sur devis à saisir (colonne I)",IF($S1178="","Règle à compléter (onglet Règles)",""))))))))))</f>
        <v/>
      </c>
    </row>
    <row r="1179" customFormat="false" ht="15" hidden="false" customHeight="false" outlineLevel="0" collapsed="false">
      <c r="A1179" s="23"/>
      <c r="I1179" s="24"/>
      <c r="J1179" s="24"/>
      <c r="N1179" s="25"/>
      <c r="O1179" s="26" t="str">
        <f aca="false">IF($G1179="","",IFERROR(INDEX(Prestations!$F$5:$F$256,MATCH($G1179,Prestations!$B$5:$B$256,0)),"?"))</f>
        <v/>
      </c>
      <c r="P1179" s="26" t="str">
        <f aca="false">IF($O1179="","",IF($O1179="?","?",IFERROR(INDEX(Règles!$C$5:$C$17,MATCH($O1179,Règles!$A$5:$A$17,0)),"?")))</f>
        <v/>
      </c>
      <c r="Q1179" s="27" t="str">
        <f aca="false">IF($G1179="","",IF(ISNUMBER($I1179),$I1179,IFERROR(IF(ISNUMBER(INDEX(Prestations!$E$5:$E$256,MATCH($G1179,Prestations!$B$5:$B$256,0))),INDEX(Prestations!$E$5:$E$256,MATCH($G1179,Prestations!$B$5:$B$256,0)),""),"")))</f>
        <v/>
      </c>
      <c r="R1179" s="27" t="str">
        <f aca="false">IFERROR(IF(ISNUMBER($Q1179),$Q1179*IF($E1179="",1,$E1179),""),"")</f>
        <v/>
      </c>
      <c r="S1179" s="28" t="str">
        <f aca="false">IFERROR(IF($P1179="au nombre",IF(N(INDEX(Règles!$D$5:$D$17,MATCH($O1179,Règles!$A$5:$A$17,0)))&gt;0,IF($E1179="",1,$E1179)/INDEX(Règles!$D$5:$D$17,MATCH($O1179,Règles!$A$5:$A$17,0)),""),IF($P1179="au prix",IF(AND(ISNUMBER($R1179),N(INDEX(Règles!$E$5:$E$17,MATCH($O1179,Règles!$A$5:$A$17,0)))&gt;0),$R1179/INDEX(Règles!$E$5:$E$17,MATCH($O1179,Règles!$A$5:$A$17,0)),""),IF(OR($P1179="ne compte pas",$P1179="absence"),0,""))),"")</f>
        <v/>
      </c>
      <c r="T1179" s="26" t="n">
        <f aca="false">IF(AND(ISNUMBER($A1179),$B1179&lt;&gt;"",$G1179&lt;&gt;"",$P1179&lt;&gt;"absence"),1,0)</f>
        <v>0</v>
      </c>
      <c r="U1179" s="26" t="n">
        <f aca="false">IF($T1179=1,IF(COUNTIFS($B$2:$B1179,$B1179,$A$2:$A1179,$A1179,$T$2:$T1179,1)=1,1,0),0)</f>
        <v>0</v>
      </c>
      <c r="V1179" s="29" t="str">
        <f aca="false">IF(AND($A1179="",$B1179="",$G1179=""),"",IF(NOT(ISNUMBER($A1179)),"Date manquante ou non reconnue",IF($B1179="","Technicien manquant",IF(COUNTIF(Production!$A$7:$A$21,$B1179)=0,"Technicien absent de la liste (onglet Production)",IF($G1179="","Code BPU manquant (colonne G)",IF($O1179="?","Code BPU inconnu (onglet Prestations)",IF($P1179="?","Catégorie inconnue (onglet Règles)",IF(AND($E1179&lt;&gt;"",NOT(ISNUMBER($E1179))),"Quantité non reconnue",IF(AND($P1179="au prix",NOT(ISNUMBER($Q1179))),"Prix sur devis à saisir (colonne I)",IF($S1179="","Règle à compléter (onglet Règles)",""))))))))))</f>
        <v/>
      </c>
    </row>
    <row r="1180" customFormat="false" ht="15" hidden="false" customHeight="false" outlineLevel="0" collapsed="false">
      <c r="A1180" s="23"/>
      <c r="I1180" s="24"/>
      <c r="J1180" s="24"/>
      <c r="N1180" s="25"/>
      <c r="O1180" s="26" t="str">
        <f aca="false">IF($G1180="","",IFERROR(INDEX(Prestations!$F$5:$F$256,MATCH($G1180,Prestations!$B$5:$B$256,0)),"?"))</f>
        <v/>
      </c>
      <c r="P1180" s="26" t="str">
        <f aca="false">IF($O1180="","",IF($O1180="?","?",IFERROR(INDEX(Règles!$C$5:$C$17,MATCH($O1180,Règles!$A$5:$A$17,0)),"?")))</f>
        <v/>
      </c>
      <c r="Q1180" s="27" t="str">
        <f aca="false">IF($G1180="","",IF(ISNUMBER($I1180),$I1180,IFERROR(IF(ISNUMBER(INDEX(Prestations!$E$5:$E$256,MATCH($G1180,Prestations!$B$5:$B$256,0))),INDEX(Prestations!$E$5:$E$256,MATCH($G1180,Prestations!$B$5:$B$256,0)),""),"")))</f>
        <v/>
      </c>
      <c r="R1180" s="27" t="str">
        <f aca="false">IFERROR(IF(ISNUMBER($Q1180),$Q1180*IF($E1180="",1,$E1180),""),"")</f>
        <v/>
      </c>
      <c r="S1180" s="28" t="str">
        <f aca="false">IFERROR(IF($P1180="au nombre",IF(N(INDEX(Règles!$D$5:$D$17,MATCH($O1180,Règles!$A$5:$A$17,0)))&gt;0,IF($E1180="",1,$E1180)/INDEX(Règles!$D$5:$D$17,MATCH($O1180,Règles!$A$5:$A$17,0)),""),IF($P1180="au prix",IF(AND(ISNUMBER($R1180),N(INDEX(Règles!$E$5:$E$17,MATCH($O1180,Règles!$A$5:$A$17,0)))&gt;0),$R1180/INDEX(Règles!$E$5:$E$17,MATCH($O1180,Règles!$A$5:$A$17,0)),""),IF(OR($P1180="ne compte pas",$P1180="absence"),0,""))),"")</f>
        <v/>
      </c>
      <c r="T1180" s="26" t="n">
        <f aca="false">IF(AND(ISNUMBER($A1180),$B1180&lt;&gt;"",$G1180&lt;&gt;"",$P1180&lt;&gt;"absence"),1,0)</f>
        <v>0</v>
      </c>
      <c r="U1180" s="26" t="n">
        <f aca="false">IF($T1180=1,IF(COUNTIFS($B$2:$B1180,$B1180,$A$2:$A1180,$A1180,$T$2:$T1180,1)=1,1,0),0)</f>
        <v>0</v>
      </c>
      <c r="V1180" s="29" t="str">
        <f aca="false">IF(AND($A1180="",$B1180="",$G1180=""),"",IF(NOT(ISNUMBER($A1180)),"Date manquante ou non reconnue",IF($B1180="","Technicien manquant",IF(COUNTIF(Production!$A$7:$A$21,$B1180)=0,"Technicien absent de la liste (onglet Production)",IF($G1180="","Code BPU manquant (colonne G)",IF($O1180="?","Code BPU inconnu (onglet Prestations)",IF($P1180="?","Catégorie inconnue (onglet Règles)",IF(AND($E1180&lt;&gt;"",NOT(ISNUMBER($E1180))),"Quantité non reconnue",IF(AND($P1180="au prix",NOT(ISNUMBER($Q1180))),"Prix sur devis à saisir (colonne I)",IF($S1180="","Règle à compléter (onglet Règles)",""))))))))))</f>
        <v/>
      </c>
    </row>
    <row r="1181" customFormat="false" ht="15" hidden="false" customHeight="false" outlineLevel="0" collapsed="false">
      <c r="A1181" s="23"/>
      <c r="I1181" s="24"/>
      <c r="J1181" s="24"/>
      <c r="N1181" s="25"/>
      <c r="O1181" s="26" t="str">
        <f aca="false">IF($G1181="","",IFERROR(INDEX(Prestations!$F$5:$F$256,MATCH($G1181,Prestations!$B$5:$B$256,0)),"?"))</f>
        <v/>
      </c>
      <c r="P1181" s="26" t="str">
        <f aca="false">IF($O1181="","",IF($O1181="?","?",IFERROR(INDEX(Règles!$C$5:$C$17,MATCH($O1181,Règles!$A$5:$A$17,0)),"?")))</f>
        <v/>
      </c>
      <c r="Q1181" s="27" t="str">
        <f aca="false">IF($G1181="","",IF(ISNUMBER($I1181),$I1181,IFERROR(IF(ISNUMBER(INDEX(Prestations!$E$5:$E$256,MATCH($G1181,Prestations!$B$5:$B$256,0))),INDEX(Prestations!$E$5:$E$256,MATCH($G1181,Prestations!$B$5:$B$256,0)),""),"")))</f>
        <v/>
      </c>
      <c r="R1181" s="27" t="str">
        <f aca="false">IFERROR(IF(ISNUMBER($Q1181),$Q1181*IF($E1181="",1,$E1181),""),"")</f>
        <v/>
      </c>
      <c r="S1181" s="28" t="str">
        <f aca="false">IFERROR(IF($P1181="au nombre",IF(N(INDEX(Règles!$D$5:$D$17,MATCH($O1181,Règles!$A$5:$A$17,0)))&gt;0,IF($E1181="",1,$E1181)/INDEX(Règles!$D$5:$D$17,MATCH($O1181,Règles!$A$5:$A$17,0)),""),IF($P1181="au prix",IF(AND(ISNUMBER($R1181),N(INDEX(Règles!$E$5:$E$17,MATCH($O1181,Règles!$A$5:$A$17,0)))&gt;0),$R1181/INDEX(Règles!$E$5:$E$17,MATCH($O1181,Règles!$A$5:$A$17,0)),""),IF(OR($P1181="ne compte pas",$P1181="absence"),0,""))),"")</f>
        <v/>
      </c>
      <c r="T1181" s="26" t="n">
        <f aca="false">IF(AND(ISNUMBER($A1181),$B1181&lt;&gt;"",$G1181&lt;&gt;"",$P1181&lt;&gt;"absence"),1,0)</f>
        <v>0</v>
      </c>
      <c r="U1181" s="26" t="n">
        <f aca="false">IF($T1181=1,IF(COUNTIFS($B$2:$B1181,$B1181,$A$2:$A1181,$A1181,$T$2:$T1181,1)=1,1,0),0)</f>
        <v>0</v>
      </c>
      <c r="V1181" s="29" t="str">
        <f aca="false">IF(AND($A1181="",$B1181="",$G1181=""),"",IF(NOT(ISNUMBER($A1181)),"Date manquante ou non reconnue",IF($B1181="","Technicien manquant",IF(COUNTIF(Production!$A$7:$A$21,$B1181)=0,"Technicien absent de la liste (onglet Production)",IF($G1181="","Code BPU manquant (colonne G)",IF($O1181="?","Code BPU inconnu (onglet Prestations)",IF($P1181="?","Catégorie inconnue (onglet Règles)",IF(AND($E1181&lt;&gt;"",NOT(ISNUMBER($E1181))),"Quantité non reconnue",IF(AND($P1181="au prix",NOT(ISNUMBER($Q1181))),"Prix sur devis à saisir (colonne I)",IF($S1181="","Règle à compléter (onglet Règles)",""))))))))))</f>
        <v/>
      </c>
    </row>
    <row r="1182" customFormat="false" ht="15" hidden="false" customHeight="false" outlineLevel="0" collapsed="false">
      <c r="A1182" s="23"/>
      <c r="I1182" s="24"/>
      <c r="J1182" s="24"/>
      <c r="N1182" s="25"/>
      <c r="O1182" s="26" t="str">
        <f aca="false">IF($G1182="","",IFERROR(INDEX(Prestations!$F$5:$F$256,MATCH($G1182,Prestations!$B$5:$B$256,0)),"?"))</f>
        <v/>
      </c>
      <c r="P1182" s="26" t="str">
        <f aca="false">IF($O1182="","",IF($O1182="?","?",IFERROR(INDEX(Règles!$C$5:$C$17,MATCH($O1182,Règles!$A$5:$A$17,0)),"?")))</f>
        <v/>
      </c>
      <c r="Q1182" s="27" t="str">
        <f aca="false">IF($G1182="","",IF(ISNUMBER($I1182),$I1182,IFERROR(IF(ISNUMBER(INDEX(Prestations!$E$5:$E$256,MATCH($G1182,Prestations!$B$5:$B$256,0))),INDEX(Prestations!$E$5:$E$256,MATCH($G1182,Prestations!$B$5:$B$256,0)),""),"")))</f>
        <v/>
      </c>
      <c r="R1182" s="27" t="str">
        <f aca="false">IFERROR(IF(ISNUMBER($Q1182),$Q1182*IF($E1182="",1,$E1182),""),"")</f>
        <v/>
      </c>
      <c r="S1182" s="28" t="str">
        <f aca="false">IFERROR(IF($P1182="au nombre",IF(N(INDEX(Règles!$D$5:$D$17,MATCH($O1182,Règles!$A$5:$A$17,0)))&gt;0,IF($E1182="",1,$E1182)/INDEX(Règles!$D$5:$D$17,MATCH($O1182,Règles!$A$5:$A$17,0)),""),IF($P1182="au prix",IF(AND(ISNUMBER($R1182),N(INDEX(Règles!$E$5:$E$17,MATCH($O1182,Règles!$A$5:$A$17,0)))&gt;0),$R1182/INDEX(Règles!$E$5:$E$17,MATCH($O1182,Règles!$A$5:$A$17,0)),""),IF(OR($P1182="ne compte pas",$P1182="absence"),0,""))),"")</f>
        <v/>
      </c>
      <c r="T1182" s="26" t="n">
        <f aca="false">IF(AND(ISNUMBER($A1182),$B1182&lt;&gt;"",$G1182&lt;&gt;"",$P1182&lt;&gt;"absence"),1,0)</f>
        <v>0</v>
      </c>
      <c r="U1182" s="26" t="n">
        <f aca="false">IF($T1182=1,IF(COUNTIFS($B$2:$B1182,$B1182,$A$2:$A1182,$A1182,$T$2:$T1182,1)=1,1,0),0)</f>
        <v>0</v>
      </c>
      <c r="V1182" s="29" t="str">
        <f aca="false">IF(AND($A1182="",$B1182="",$G1182=""),"",IF(NOT(ISNUMBER($A1182)),"Date manquante ou non reconnue",IF($B1182="","Technicien manquant",IF(COUNTIF(Production!$A$7:$A$21,$B1182)=0,"Technicien absent de la liste (onglet Production)",IF($G1182="","Code BPU manquant (colonne G)",IF($O1182="?","Code BPU inconnu (onglet Prestations)",IF($P1182="?","Catégorie inconnue (onglet Règles)",IF(AND($E1182&lt;&gt;"",NOT(ISNUMBER($E1182))),"Quantité non reconnue",IF(AND($P1182="au prix",NOT(ISNUMBER($Q1182))),"Prix sur devis à saisir (colonne I)",IF($S1182="","Règle à compléter (onglet Règles)",""))))))))))</f>
        <v/>
      </c>
    </row>
    <row r="1183" customFormat="false" ht="15" hidden="false" customHeight="false" outlineLevel="0" collapsed="false">
      <c r="A1183" s="23"/>
      <c r="I1183" s="24"/>
      <c r="J1183" s="24"/>
      <c r="N1183" s="25"/>
      <c r="O1183" s="26" t="str">
        <f aca="false">IF($G1183="","",IFERROR(INDEX(Prestations!$F$5:$F$256,MATCH($G1183,Prestations!$B$5:$B$256,0)),"?"))</f>
        <v/>
      </c>
      <c r="P1183" s="26" t="str">
        <f aca="false">IF($O1183="","",IF($O1183="?","?",IFERROR(INDEX(Règles!$C$5:$C$17,MATCH($O1183,Règles!$A$5:$A$17,0)),"?")))</f>
        <v/>
      </c>
      <c r="Q1183" s="27" t="str">
        <f aca="false">IF($G1183="","",IF(ISNUMBER($I1183),$I1183,IFERROR(IF(ISNUMBER(INDEX(Prestations!$E$5:$E$256,MATCH($G1183,Prestations!$B$5:$B$256,0))),INDEX(Prestations!$E$5:$E$256,MATCH($G1183,Prestations!$B$5:$B$256,0)),""),"")))</f>
        <v/>
      </c>
      <c r="R1183" s="27" t="str">
        <f aca="false">IFERROR(IF(ISNUMBER($Q1183),$Q1183*IF($E1183="",1,$E1183),""),"")</f>
        <v/>
      </c>
      <c r="S1183" s="28" t="str">
        <f aca="false">IFERROR(IF($P1183="au nombre",IF(N(INDEX(Règles!$D$5:$D$17,MATCH($O1183,Règles!$A$5:$A$17,0)))&gt;0,IF($E1183="",1,$E1183)/INDEX(Règles!$D$5:$D$17,MATCH($O1183,Règles!$A$5:$A$17,0)),""),IF($P1183="au prix",IF(AND(ISNUMBER($R1183),N(INDEX(Règles!$E$5:$E$17,MATCH($O1183,Règles!$A$5:$A$17,0)))&gt;0),$R1183/INDEX(Règles!$E$5:$E$17,MATCH($O1183,Règles!$A$5:$A$17,0)),""),IF(OR($P1183="ne compte pas",$P1183="absence"),0,""))),"")</f>
        <v/>
      </c>
      <c r="T1183" s="26" t="n">
        <f aca="false">IF(AND(ISNUMBER($A1183),$B1183&lt;&gt;"",$G1183&lt;&gt;"",$P1183&lt;&gt;"absence"),1,0)</f>
        <v>0</v>
      </c>
      <c r="U1183" s="26" t="n">
        <f aca="false">IF($T1183=1,IF(COUNTIFS($B$2:$B1183,$B1183,$A$2:$A1183,$A1183,$T$2:$T1183,1)=1,1,0),0)</f>
        <v>0</v>
      </c>
      <c r="V1183" s="29" t="str">
        <f aca="false">IF(AND($A1183="",$B1183="",$G1183=""),"",IF(NOT(ISNUMBER($A1183)),"Date manquante ou non reconnue",IF($B1183="","Technicien manquant",IF(COUNTIF(Production!$A$7:$A$21,$B1183)=0,"Technicien absent de la liste (onglet Production)",IF($G1183="","Code BPU manquant (colonne G)",IF($O1183="?","Code BPU inconnu (onglet Prestations)",IF($P1183="?","Catégorie inconnue (onglet Règles)",IF(AND($E1183&lt;&gt;"",NOT(ISNUMBER($E1183))),"Quantité non reconnue",IF(AND($P1183="au prix",NOT(ISNUMBER($Q1183))),"Prix sur devis à saisir (colonne I)",IF($S1183="","Règle à compléter (onglet Règles)",""))))))))))</f>
        <v/>
      </c>
    </row>
    <row r="1184" customFormat="false" ht="15" hidden="false" customHeight="false" outlineLevel="0" collapsed="false">
      <c r="A1184" s="23"/>
      <c r="I1184" s="24"/>
      <c r="J1184" s="24"/>
      <c r="N1184" s="25"/>
      <c r="O1184" s="26" t="str">
        <f aca="false">IF($G1184="","",IFERROR(INDEX(Prestations!$F$5:$F$256,MATCH($G1184,Prestations!$B$5:$B$256,0)),"?"))</f>
        <v/>
      </c>
      <c r="P1184" s="26" t="str">
        <f aca="false">IF($O1184="","",IF($O1184="?","?",IFERROR(INDEX(Règles!$C$5:$C$17,MATCH($O1184,Règles!$A$5:$A$17,0)),"?")))</f>
        <v/>
      </c>
      <c r="Q1184" s="27" t="str">
        <f aca="false">IF($G1184="","",IF(ISNUMBER($I1184),$I1184,IFERROR(IF(ISNUMBER(INDEX(Prestations!$E$5:$E$256,MATCH($G1184,Prestations!$B$5:$B$256,0))),INDEX(Prestations!$E$5:$E$256,MATCH($G1184,Prestations!$B$5:$B$256,0)),""),"")))</f>
        <v/>
      </c>
      <c r="R1184" s="27" t="str">
        <f aca="false">IFERROR(IF(ISNUMBER($Q1184),$Q1184*IF($E1184="",1,$E1184),""),"")</f>
        <v/>
      </c>
      <c r="S1184" s="28" t="str">
        <f aca="false">IFERROR(IF($P1184="au nombre",IF(N(INDEX(Règles!$D$5:$D$17,MATCH($O1184,Règles!$A$5:$A$17,0)))&gt;0,IF($E1184="",1,$E1184)/INDEX(Règles!$D$5:$D$17,MATCH($O1184,Règles!$A$5:$A$17,0)),""),IF($P1184="au prix",IF(AND(ISNUMBER($R1184),N(INDEX(Règles!$E$5:$E$17,MATCH($O1184,Règles!$A$5:$A$17,0)))&gt;0),$R1184/INDEX(Règles!$E$5:$E$17,MATCH($O1184,Règles!$A$5:$A$17,0)),""),IF(OR($P1184="ne compte pas",$P1184="absence"),0,""))),"")</f>
        <v/>
      </c>
      <c r="T1184" s="26" t="n">
        <f aca="false">IF(AND(ISNUMBER($A1184),$B1184&lt;&gt;"",$G1184&lt;&gt;"",$P1184&lt;&gt;"absence"),1,0)</f>
        <v>0</v>
      </c>
      <c r="U1184" s="26" t="n">
        <f aca="false">IF($T1184=1,IF(COUNTIFS($B$2:$B1184,$B1184,$A$2:$A1184,$A1184,$T$2:$T1184,1)=1,1,0),0)</f>
        <v>0</v>
      </c>
      <c r="V1184" s="29" t="str">
        <f aca="false">IF(AND($A1184="",$B1184="",$G1184=""),"",IF(NOT(ISNUMBER($A1184)),"Date manquante ou non reconnue",IF($B1184="","Technicien manquant",IF(COUNTIF(Production!$A$7:$A$21,$B1184)=0,"Technicien absent de la liste (onglet Production)",IF($G1184="","Code BPU manquant (colonne G)",IF($O1184="?","Code BPU inconnu (onglet Prestations)",IF($P1184="?","Catégorie inconnue (onglet Règles)",IF(AND($E1184&lt;&gt;"",NOT(ISNUMBER($E1184))),"Quantité non reconnue",IF(AND($P1184="au prix",NOT(ISNUMBER($Q1184))),"Prix sur devis à saisir (colonne I)",IF($S1184="","Règle à compléter (onglet Règles)",""))))))))))</f>
        <v/>
      </c>
    </row>
    <row r="1185" customFormat="false" ht="15" hidden="false" customHeight="false" outlineLevel="0" collapsed="false">
      <c r="A1185" s="23"/>
      <c r="I1185" s="24"/>
      <c r="J1185" s="24"/>
      <c r="N1185" s="25"/>
      <c r="O1185" s="26" t="str">
        <f aca="false">IF($G1185="","",IFERROR(INDEX(Prestations!$F$5:$F$256,MATCH($G1185,Prestations!$B$5:$B$256,0)),"?"))</f>
        <v/>
      </c>
      <c r="P1185" s="26" t="str">
        <f aca="false">IF($O1185="","",IF($O1185="?","?",IFERROR(INDEX(Règles!$C$5:$C$17,MATCH($O1185,Règles!$A$5:$A$17,0)),"?")))</f>
        <v/>
      </c>
      <c r="Q1185" s="27" t="str">
        <f aca="false">IF($G1185="","",IF(ISNUMBER($I1185),$I1185,IFERROR(IF(ISNUMBER(INDEX(Prestations!$E$5:$E$256,MATCH($G1185,Prestations!$B$5:$B$256,0))),INDEX(Prestations!$E$5:$E$256,MATCH($G1185,Prestations!$B$5:$B$256,0)),""),"")))</f>
        <v/>
      </c>
      <c r="R1185" s="27" t="str">
        <f aca="false">IFERROR(IF(ISNUMBER($Q1185),$Q1185*IF($E1185="",1,$E1185),""),"")</f>
        <v/>
      </c>
      <c r="S1185" s="28" t="str">
        <f aca="false">IFERROR(IF($P1185="au nombre",IF(N(INDEX(Règles!$D$5:$D$17,MATCH($O1185,Règles!$A$5:$A$17,0)))&gt;0,IF($E1185="",1,$E1185)/INDEX(Règles!$D$5:$D$17,MATCH($O1185,Règles!$A$5:$A$17,0)),""),IF($P1185="au prix",IF(AND(ISNUMBER($R1185),N(INDEX(Règles!$E$5:$E$17,MATCH($O1185,Règles!$A$5:$A$17,0)))&gt;0),$R1185/INDEX(Règles!$E$5:$E$17,MATCH($O1185,Règles!$A$5:$A$17,0)),""),IF(OR($P1185="ne compte pas",$P1185="absence"),0,""))),"")</f>
        <v/>
      </c>
      <c r="T1185" s="26" t="n">
        <f aca="false">IF(AND(ISNUMBER($A1185),$B1185&lt;&gt;"",$G1185&lt;&gt;"",$P1185&lt;&gt;"absence"),1,0)</f>
        <v>0</v>
      </c>
      <c r="U1185" s="26" t="n">
        <f aca="false">IF($T1185=1,IF(COUNTIFS($B$2:$B1185,$B1185,$A$2:$A1185,$A1185,$T$2:$T1185,1)=1,1,0),0)</f>
        <v>0</v>
      </c>
      <c r="V1185" s="29" t="str">
        <f aca="false">IF(AND($A1185="",$B1185="",$G1185=""),"",IF(NOT(ISNUMBER($A1185)),"Date manquante ou non reconnue",IF($B1185="","Technicien manquant",IF(COUNTIF(Production!$A$7:$A$21,$B1185)=0,"Technicien absent de la liste (onglet Production)",IF($G1185="","Code BPU manquant (colonne G)",IF($O1185="?","Code BPU inconnu (onglet Prestations)",IF($P1185="?","Catégorie inconnue (onglet Règles)",IF(AND($E1185&lt;&gt;"",NOT(ISNUMBER($E1185))),"Quantité non reconnue",IF(AND($P1185="au prix",NOT(ISNUMBER($Q1185))),"Prix sur devis à saisir (colonne I)",IF($S1185="","Règle à compléter (onglet Règles)",""))))))))))</f>
        <v/>
      </c>
    </row>
    <row r="1186" customFormat="false" ht="15" hidden="false" customHeight="false" outlineLevel="0" collapsed="false">
      <c r="A1186" s="23"/>
      <c r="I1186" s="24"/>
      <c r="J1186" s="24"/>
      <c r="N1186" s="25"/>
      <c r="O1186" s="26" t="str">
        <f aca="false">IF($G1186="","",IFERROR(INDEX(Prestations!$F$5:$F$256,MATCH($G1186,Prestations!$B$5:$B$256,0)),"?"))</f>
        <v/>
      </c>
      <c r="P1186" s="26" t="str">
        <f aca="false">IF($O1186="","",IF($O1186="?","?",IFERROR(INDEX(Règles!$C$5:$C$17,MATCH($O1186,Règles!$A$5:$A$17,0)),"?")))</f>
        <v/>
      </c>
      <c r="Q1186" s="27" t="str">
        <f aca="false">IF($G1186="","",IF(ISNUMBER($I1186),$I1186,IFERROR(IF(ISNUMBER(INDEX(Prestations!$E$5:$E$256,MATCH($G1186,Prestations!$B$5:$B$256,0))),INDEX(Prestations!$E$5:$E$256,MATCH($G1186,Prestations!$B$5:$B$256,0)),""),"")))</f>
        <v/>
      </c>
      <c r="R1186" s="27" t="str">
        <f aca="false">IFERROR(IF(ISNUMBER($Q1186),$Q1186*IF($E1186="",1,$E1186),""),"")</f>
        <v/>
      </c>
      <c r="S1186" s="28" t="str">
        <f aca="false">IFERROR(IF($P1186="au nombre",IF(N(INDEX(Règles!$D$5:$D$17,MATCH($O1186,Règles!$A$5:$A$17,0)))&gt;0,IF($E1186="",1,$E1186)/INDEX(Règles!$D$5:$D$17,MATCH($O1186,Règles!$A$5:$A$17,0)),""),IF($P1186="au prix",IF(AND(ISNUMBER($R1186),N(INDEX(Règles!$E$5:$E$17,MATCH($O1186,Règles!$A$5:$A$17,0)))&gt;0),$R1186/INDEX(Règles!$E$5:$E$17,MATCH($O1186,Règles!$A$5:$A$17,0)),""),IF(OR($P1186="ne compte pas",$P1186="absence"),0,""))),"")</f>
        <v/>
      </c>
      <c r="T1186" s="26" t="n">
        <f aca="false">IF(AND(ISNUMBER($A1186),$B1186&lt;&gt;"",$G1186&lt;&gt;"",$P1186&lt;&gt;"absence"),1,0)</f>
        <v>0</v>
      </c>
      <c r="U1186" s="26" t="n">
        <f aca="false">IF($T1186=1,IF(COUNTIFS($B$2:$B1186,$B1186,$A$2:$A1186,$A1186,$T$2:$T1186,1)=1,1,0),0)</f>
        <v>0</v>
      </c>
      <c r="V1186" s="29" t="str">
        <f aca="false">IF(AND($A1186="",$B1186="",$G1186=""),"",IF(NOT(ISNUMBER($A1186)),"Date manquante ou non reconnue",IF($B1186="","Technicien manquant",IF(COUNTIF(Production!$A$7:$A$21,$B1186)=0,"Technicien absent de la liste (onglet Production)",IF($G1186="","Code BPU manquant (colonne G)",IF($O1186="?","Code BPU inconnu (onglet Prestations)",IF($P1186="?","Catégorie inconnue (onglet Règles)",IF(AND($E1186&lt;&gt;"",NOT(ISNUMBER($E1186))),"Quantité non reconnue",IF(AND($P1186="au prix",NOT(ISNUMBER($Q1186))),"Prix sur devis à saisir (colonne I)",IF($S1186="","Règle à compléter (onglet Règles)",""))))))))))</f>
        <v/>
      </c>
    </row>
    <row r="1187" customFormat="false" ht="15" hidden="false" customHeight="false" outlineLevel="0" collapsed="false">
      <c r="A1187" s="23"/>
      <c r="I1187" s="24"/>
      <c r="J1187" s="24"/>
      <c r="N1187" s="25"/>
      <c r="O1187" s="26" t="str">
        <f aca="false">IF($G1187="","",IFERROR(INDEX(Prestations!$F$5:$F$256,MATCH($G1187,Prestations!$B$5:$B$256,0)),"?"))</f>
        <v/>
      </c>
      <c r="P1187" s="26" t="str">
        <f aca="false">IF($O1187="","",IF($O1187="?","?",IFERROR(INDEX(Règles!$C$5:$C$17,MATCH($O1187,Règles!$A$5:$A$17,0)),"?")))</f>
        <v/>
      </c>
      <c r="Q1187" s="27" t="str">
        <f aca="false">IF($G1187="","",IF(ISNUMBER($I1187),$I1187,IFERROR(IF(ISNUMBER(INDEX(Prestations!$E$5:$E$256,MATCH($G1187,Prestations!$B$5:$B$256,0))),INDEX(Prestations!$E$5:$E$256,MATCH($G1187,Prestations!$B$5:$B$256,0)),""),"")))</f>
        <v/>
      </c>
      <c r="R1187" s="27" t="str">
        <f aca="false">IFERROR(IF(ISNUMBER($Q1187),$Q1187*IF($E1187="",1,$E1187),""),"")</f>
        <v/>
      </c>
      <c r="S1187" s="28" t="str">
        <f aca="false">IFERROR(IF($P1187="au nombre",IF(N(INDEX(Règles!$D$5:$D$17,MATCH($O1187,Règles!$A$5:$A$17,0)))&gt;0,IF($E1187="",1,$E1187)/INDEX(Règles!$D$5:$D$17,MATCH($O1187,Règles!$A$5:$A$17,0)),""),IF($P1187="au prix",IF(AND(ISNUMBER($R1187),N(INDEX(Règles!$E$5:$E$17,MATCH($O1187,Règles!$A$5:$A$17,0)))&gt;0),$R1187/INDEX(Règles!$E$5:$E$17,MATCH($O1187,Règles!$A$5:$A$17,0)),""),IF(OR($P1187="ne compte pas",$P1187="absence"),0,""))),"")</f>
        <v/>
      </c>
      <c r="T1187" s="26" t="n">
        <f aca="false">IF(AND(ISNUMBER($A1187),$B1187&lt;&gt;"",$G1187&lt;&gt;"",$P1187&lt;&gt;"absence"),1,0)</f>
        <v>0</v>
      </c>
      <c r="U1187" s="26" t="n">
        <f aca="false">IF($T1187=1,IF(COUNTIFS($B$2:$B1187,$B1187,$A$2:$A1187,$A1187,$T$2:$T1187,1)=1,1,0),0)</f>
        <v>0</v>
      </c>
      <c r="V1187" s="29" t="str">
        <f aca="false">IF(AND($A1187="",$B1187="",$G1187=""),"",IF(NOT(ISNUMBER($A1187)),"Date manquante ou non reconnue",IF($B1187="","Technicien manquant",IF(COUNTIF(Production!$A$7:$A$21,$B1187)=0,"Technicien absent de la liste (onglet Production)",IF($G1187="","Code BPU manquant (colonne G)",IF($O1187="?","Code BPU inconnu (onglet Prestations)",IF($P1187="?","Catégorie inconnue (onglet Règles)",IF(AND($E1187&lt;&gt;"",NOT(ISNUMBER($E1187))),"Quantité non reconnue",IF(AND($P1187="au prix",NOT(ISNUMBER($Q1187))),"Prix sur devis à saisir (colonne I)",IF($S1187="","Règle à compléter (onglet Règles)",""))))))))))</f>
        <v/>
      </c>
    </row>
    <row r="1188" customFormat="false" ht="15" hidden="false" customHeight="false" outlineLevel="0" collapsed="false">
      <c r="A1188" s="23"/>
      <c r="I1188" s="24"/>
      <c r="J1188" s="24"/>
      <c r="N1188" s="25"/>
      <c r="O1188" s="26" t="str">
        <f aca="false">IF($G1188="","",IFERROR(INDEX(Prestations!$F$5:$F$256,MATCH($G1188,Prestations!$B$5:$B$256,0)),"?"))</f>
        <v/>
      </c>
      <c r="P1188" s="26" t="str">
        <f aca="false">IF($O1188="","",IF($O1188="?","?",IFERROR(INDEX(Règles!$C$5:$C$17,MATCH($O1188,Règles!$A$5:$A$17,0)),"?")))</f>
        <v/>
      </c>
      <c r="Q1188" s="27" t="str">
        <f aca="false">IF($G1188="","",IF(ISNUMBER($I1188),$I1188,IFERROR(IF(ISNUMBER(INDEX(Prestations!$E$5:$E$256,MATCH($G1188,Prestations!$B$5:$B$256,0))),INDEX(Prestations!$E$5:$E$256,MATCH($G1188,Prestations!$B$5:$B$256,0)),""),"")))</f>
        <v/>
      </c>
      <c r="R1188" s="27" t="str">
        <f aca="false">IFERROR(IF(ISNUMBER($Q1188),$Q1188*IF($E1188="",1,$E1188),""),"")</f>
        <v/>
      </c>
      <c r="S1188" s="28" t="str">
        <f aca="false">IFERROR(IF($P1188="au nombre",IF(N(INDEX(Règles!$D$5:$D$17,MATCH($O1188,Règles!$A$5:$A$17,0)))&gt;0,IF($E1188="",1,$E1188)/INDEX(Règles!$D$5:$D$17,MATCH($O1188,Règles!$A$5:$A$17,0)),""),IF($P1188="au prix",IF(AND(ISNUMBER($R1188),N(INDEX(Règles!$E$5:$E$17,MATCH($O1188,Règles!$A$5:$A$17,0)))&gt;0),$R1188/INDEX(Règles!$E$5:$E$17,MATCH($O1188,Règles!$A$5:$A$17,0)),""),IF(OR($P1188="ne compte pas",$P1188="absence"),0,""))),"")</f>
        <v/>
      </c>
      <c r="T1188" s="26" t="n">
        <f aca="false">IF(AND(ISNUMBER($A1188),$B1188&lt;&gt;"",$G1188&lt;&gt;"",$P1188&lt;&gt;"absence"),1,0)</f>
        <v>0</v>
      </c>
      <c r="U1188" s="26" t="n">
        <f aca="false">IF($T1188=1,IF(COUNTIFS($B$2:$B1188,$B1188,$A$2:$A1188,$A1188,$T$2:$T1188,1)=1,1,0),0)</f>
        <v>0</v>
      </c>
      <c r="V1188" s="29" t="str">
        <f aca="false">IF(AND($A1188="",$B1188="",$G1188=""),"",IF(NOT(ISNUMBER($A1188)),"Date manquante ou non reconnue",IF($B1188="","Technicien manquant",IF(COUNTIF(Production!$A$7:$A$21,$B1188)=0,"Technicien absent de la liste (onglet Production)",IF($G1188="","Code BPU manquant (colonne G)",IF($O1188="?","Code BPU inconnu (onglet Prestations)",IF($P1188="?","Catégorie inconnue (onglet Règles)",IF(AND($E1188&lt;&gt;"",NOT(ISNUMBER($E1188))),"Quantité non reconnue",IF(AND($P1188="au prix",NOT(ISNUMBER($Q1188))),"Prix sur devis à saisir (colonne I)",IF($S1188="","Règle à compléter (onglet Règles)",""))))))))))</f>
        <v/>
      </c>
    </row>
    <row r="1189" customFormat="false" ht="15" hidden="false" customHeight="false" outlineLevel="0" collapsed="false">
      <c r="A1189" s="23"/>
      <c r="I1189" s="24"/>
      <c r="J1189" s="24"/>
      <c r="N1189" s="25"/>
      <c r="O1189" s="26" t="str">
        <f aca="false">IF($G1189="","",IFERROR(INDEX(Prestations!$F$5:$F$256,MATCH($G1189,Prestations!$B$5:$B$256,0)),"?"))</f>
        <v/>
      </c>
      <c r="P1189" s="26" t="str">
        <f aca="false">IF($O1189="","",IF($O1189="?","?",IFERROR(INDEX(Règles!$C$5:$C$17,MATCH($O1189,Règles!$A$5:$A$17,0)),"?")))</f>
        <v/>
      </c>
      <c r="Q1189" s="27" t="str">
        <f aca="false">IF($G1189="","",IF(ISNUMBER($I1189),$I1189,IFERROR(IF(ISNUMBER(INDEX(Prestations!$E$5:$E$256,MATCH($G1189,Prestations!$B$5:$B$256,0))),INDEX(Prestations!$E$5:$E$256,MATCH($G1189,Prestations!$B$5:$B$256,0)),""),"")))</f>
        <v/>
      </c>
      <c r="R1189" s="27" t="str">
        <f aca="false">IFERROR(IF(ISNUMBER($Q1189),$Q1189*IF($E1189="",1,$E1189),""),"")</f>
        <v/>
      </c>
      <c r="S1189" s="28" t="str">
        <f aca="false">IFERROR(IF($P1189="au nombre",IF(N(INDEX(Règles!$D$5:$D$17,MATCH($O1189,Règles!$A$5:$A$17,0)))&gt;0,IF($E1189="",1,$E1189)/INDEX(Règles!$D$5:$D$17,MATCH($O1189,Règles!$A$5:$A$17,0)),""),IF($P1189="au prix",IF(AND(ISNUMBER($R1189),N(INDEX(Règles!$E$5:$E$17,MATCH($O1189,Règles!$A$5:$A$17,0)))&gt;0),$R1189/INDEX(Règles!$E$5:$E$17,MATCH($O1189,Règles!$A$5:$A$17,0)),""),IF(OR($P1189="ne compte pas",$P1189="absence"),0,""))),"")</f>
        <v/>
      </c>
      <c r="T1189" s="26" t="n">
        <f aca="false">IF(AND(ISNUMBER($A1189),$B1189&lt;&gt;"",$G1189&lt;&gt;"",$P1189&lt;&gt;"absence"),1,0)</f>
        <v>0</v>
      </c>
      <c r="U1189" s="26" t="n">
        <f aca="false">IF($T1189=1,IF(COUNTIFS($B$2:$B1189,$B1189,$A$2:$A1189,$A1189,$T$2:$T1189,1)=1,1,0),0)</f>
        <v>0</v>
      </c>
      <c r="V1189" s="29" t="str">
        <f aca="false">IF(AND($A1189="",$B1189="",$G1189=""),"",IF(NOT(ISNUMBER($A1189)),"Date manquante ou non reconnue",IF($B1189="","Technicien manquant",IF(COUNTIF(Production!$A$7:$A$21,$B1189)=0,"Technicien absent de la liste (onglet Production)",IF($G1189="","Code BPU manquant (colonne G)",IF($O1189="?","Code BPU inconnu (onglet Prestations)",IF($P1189="?","Catégorie inconnue (onglet Règles)",IF(AND($E1189&lt;&gt;"",NOT(ISNUMBER($E1189))),"Quantité non reconnue",IF(AND($P1189="au prix",NOT(ISNUMBER($Q1189))),"Prix sur devis à saisir (colonne I)",IF($S1189="","Règle à compléter (onglet Règles)",""))))))))))</f>
        <v/>
      </c>
    </row>
    <row r="1190" customFormat="false" ht="15" hidden="false" customHeight="false" outlineLevel="0" collapsed="false">
      <c r="A1190" s="23"/>
      <c r="I1190" s="24"/>
      <c r="J1190" s="24"/>
      <c r="N1190" s="25"/>
      <c r="O1190" s="26" t="str">
        <f aca="false">IF($G1190="","",IFERROR(INDEX(Prestations!$F$5:$F$256,MATCH($G1190,Prestations!$B$5:$B$256,0)),"?"))</f>
        <v/>
      </c>
      <c r="P1190" s="26" t="str">
        <f aca="false">IF($O1190="","",IF($O1190="?","?",IFERROR(INDEX(Règles!$C$5:$C$17,MATCH($O1190,Règles!$A$5:$A$17,0)),"?")))</f>
        <v/>
      </c>
      <c r="Q1190" s="27" t="str">
        <f aca="false">IF($G1190="","",IF(ISNUMBER($I1190),$I1190,IFERROR(IF(ISNUMBER(INDEX(Prestations!$E$5:$E$256,MATCH($G1190,Prestations!$B$5:$B$256,0))),INDEX(Prestations!$E$5:$E$256,MATCH($G1190,Prestations!$B$5:$B$256,0)),""),"")))</f>
        <v/>
      </c>
      <c r="R1190" s="27" t="str">
        <f aca="false">IFERROR(IF(ISNUMBER($Q1190),$Q1190*IF($E1190="",1,$E1190),""),"")</f>
        <v/>
      </c>
      <c r="S1190" s="28" t="str">
        <f aca="false">IFERROR(IF($P1190="au nombre",IF(N(INDEX(Règles!$D$5:$D$17,MATCH($O1190,Règles!$A$5:$A$17,0)))&gt;0,IF($E1190="",1,$E1190)/INDEX(Règles!$D$5:$D$17,MATCH($O1190,Règles!$A$5:$A$17,0)),""),IF($P1190="au prix",IF(AND(ISNUMBER($R1190),N(INDEX(Règles!$E$5:$E$17,MATCH($O1190,Règles!$A$5:$A$17,0)))&gt;0),$R1190/INDEX(Règles!$E$5:$E$17,MATCH($O1190,Règles!$A$5:$A$17,0)),""),IF(OR($P1190="ne compte pas",$P1190="absence"),0,""))),"")</f>
        <v/>
      </c>
      <c r="T1190" s="26" t="n">
        <f aca="false">IF(AND(ISNUMBER($A1190),$B1190&lt;&gt;"",$G1190&lt;&gt;"",$P1190&lt;&gt;"absence"),1,0)</f>
        <v>0</v>
      </c>
      <c r="U1190" s="26" t="n">
        <f aca="false">IF($T1190=1,IF(COUNTIFS($B$2:$B1190,$B1190,$A$2:$A1190,$A1190,$T$2:$T1190,1)=1,1,0),0)</f>
        <v>0</v>
      </c>
      <c r="V1190" s="29" t="str">
        <f aca="false">IF(AND($A1190="",$B1190="",$G1190=""),"",IF(NOT(ISNUMBER($A1190)),"Date manquante ou non reconnue",IF($B1190="","Technicien manquant",IF(COUNTIF(Production!$A$7:$A$21,$B1190)=0,"Technicien absent de la liste (onglet Production)",IF($G1190="","Code BPU manquant (colonne G)",IF($O1190="?","Code BPU inconnu (onglet Prestations)",IF($P1190="?","Catégorie inconnue (onglet Règles)",IF(AND($E1190&lt;&gt;"",NOT(ISNUMBER($E1190))),"Quantité non reconnue",IF(AND($P1190="au prix",NOT(ISNUMBER($Q1190))),"Prix sur devis à saisir (colonne I)",IF($S1190="","Règle à compléter (onglet Règles)",""))))))))))</f>
        <v/>
      </c>
    </row>
    <row r="1191" customFormat="false" ht="15" hidden="false" customHeight="false" outlineLevel="0" collapsed="false">
      <c r="A1191" s="23"/>
      <c r="I1191" s="24"/>
      <c r="J1191" s="24"/>
      <c r="N1191" s="25"/>
      <c r="O1191" s="26" t="str">
        <f aca="false">IF($G1191="","",IFERROR(INDEX(Prestations!$F$5:$F$256,MATCH($G1191,Prestations!$B$5:$B$256,0)),"?"))</f>
        <v/>
      </c>
      <c r="P1191" s="26" t="str">
        <f aca="false">IF($O1191="","",IF($O1191="?","?",IFERROR(INDEX(Règles!$C$5:$C$17,MATCH($O1191,Règles!$A$5:$A$17,0)),"?")))</f>
        <v/>
      </c>
      <c r="Q1191" s="27" t="str">
        <f aca="false">IF($G1191="","",IF(ISNUMBER($I1191),$I1191,IFERROR(IF(ISNUMBER(INDEX(Prestations!$E$5:$E$256,MATCH($G1191,Prestations!$B$5:$B$256,0))),INDEX(Prestations!$E$5:$E$256,MATCH($G1191,Prestations!$B$5:$B$256,0)),""),"")))</f>
        <v/>
      </c>
      <c r="R1191" s="27" t="str">
        <f aca="false">IFERROR(IF(ISNUMBER($Q1191),$Q1191*IF($E1191="",1,$E1191),""),"")</f>
        <v/>
      </c>
      <c r="S1191" s="28" t="str">
        <f aca="false">IFERROR(IF($P1191="au nombre",IF(N(INDEX(Règles!$D$5:$D$17,MATCH($O1191,Règles!$A$5:$A$17,0)))&gt;0,IF($E1191="",1,$E1191)/INDEX(Règles!$D$5:$D$17,MATCH($O1191,Règles!$A$5:$A$17,0)),""),IF($P1191="au prix",IF(AND(ISNUMBER($R1191),N(INDEX(Règles!$E$5:$E$17,MATCH($O1191,Règles!$A$5:$A$17,0)))&gt;0),$R1191/INDEX(Règles!$E$5:$E$17,MATCH($O1191,Règles!$A$5:$A$17,0)),""),IF(OR($P1191="ne compte pas",$P1191="absence"),0,""))),"")</f>
        <v/>
      </c>
      <c r="T1191" s="26" t="n">
        <f aca="false">IF(AND(ISNUMBER($A1191),$B1191&lt;&gt;"",$G1191&lt;&gt;"",$P1191&lt;&gt;"absence"),1,0)</f>
        <v>0</v>
      </c>
      <c r="U1191" s="26" t="n">
        <f aca="false">IF($T1191=1,IF(COUNTIFS($B$2:$B1191,$B1191,$A$2:$A1191,$A1191,$T$2:$T1191,1)=1,1,0),0)</f>
        <v>0</v>
      </c>
      <c r="V1191" s="29" t="str">
        <f aca="false">IF(AND($A1191="",$B1191="",$G1191=""),"",IF(NOT(ISNUMBER($A1191)),"Date manquante ou non reconnue",IF($B1191="","Technicien manquant",IF(COUNTIF(Production!$A$7:$A$21,$B1191)=0,"Technicien absent de la liste (onglet Production)",IF($G1191="","Code BPU manquant (colonne G)",IF($O1191="?","Code BPU inconnu (onglet Prestations)",IF($P1191="?","Catégorie inconnue (onglet Règles)",IF(AND($E1191&lt;&gt;"",NOT(ISNUMBER($E1191))),"Quantité non reconnue",IF(AND($P1191="au prix",NOT(ISNUMBER($Q1191))),"Prix sur devis à saisir (colonne I)",IF($S1191="","Règle à compléter (onglet Règles)",""))))))))))</f>
        <v/>
      </c>
    </row>
    <row r="1192" customFormat="false" ht="15" hidden="false" customHeight="false" outlineLevel="0" collapsed="false">
      <c r="A1192" s="23"/>
      <c r="I1192" s="24"/>
      <c r="J1192" s="24"/>
      <c r="N1192" s="25"/>
      <c r="O1192" s="26" t="str">
        <f aca="false">IF($G1192="","",IFERROR(INDEX(Prestations!$F$5:$F$256,MATCH($G1192,Prestations!$B$5:$B$256,0)),"?"))</f>
        <v/>
      </c>
      <c r="P1192" s="26" t="str">
        <f aca="false">IF($O1192="","",IF($O1192="?","?",IFERROR(INDEX(Règles!$C$5:$C$17,MATCH($O1192,Règles!$A$5:$A$17,0)),"?")))</f>
        <v/>
      </c>
      <c r="Q1192" s="27" t="str">
        <f aca="false">IF($G1192="","",IF(ISNUMBER($I1192),$I1192,IFERROR(IF(ISNUMBER(INDEX(Prestations!$E$5:$E$256,MATCH($G1192,Prestations!$B$5:$B$256,0))),INDEX(Prestations!$E$5:$E$256,MATCH($G1192,Prestations!$B$5:$B$256,0)),""),"")))</f>
        <v/>
      </c>
      <c r="R1192" s="27" t="str">
        <f aca="false">IFERROR(IF(ISNUMBER($Q1192),$Q1192*IF($E1192="",1,$E1192),""),"")</f>
        <v/>
      </c>
      <c r="S1192" s="28" t="str">
        <f aca="false">IFERROR(IF($P1192="au nombre",IF(N(INDEX(Règles!$D$5:$D$17,MATCH($O1192,Règles!$A$5:$A$17,0)))&gt;0,IF($E1192="",1,$E1192)/INDEX(Règles!$D$5:$D$17,MATCH($O1192,Règles!$A$5:$A$17,0)),""),IF($P1192="au prix",IF(AND(ISNUMBER($R1192),N(INDEX(Règles!$E$5:$E$17,MATCH($O1192,Règles!$A$5:$A$17,0)))&gt;0),$R1192/INDEX(Règles!$E$5:$E$17,MATCH($O1192,Règles!$A$5:$A$17,0)),""),IF(OR($P1192="ne compte pas",$P1192="absence"),0,""))),"")</f>
        <v/>
      </c>
      <c r="T1192" s="26" t="n">
        <f aca="false">IF(AND(ISNUMBER($A1192),$B1192&lt;&gt;"",$G1192&lt;&gt;"",$P1192&lt;&gt;"absence"),1,0)</f>
        <v>0</v>
      </c>
      <c r="U1192" s="26" t="n">
        <f aca="false">IF($T1192=1,IF(COUNTIFS($B$2:$B1192,$B1192,$A$2:$A1192,$A1192,$T$2:$T1192,1)=1,1,0),0)</f>
        <v>0</v>
      </c>
      <c r="V1192" s="29" t="str">
        <f aca="false">IF(AND($A1192="",$B1192="",$G1192=""),"",IF(NOT(ISNUMBER($A1192)),"Date manquante ou non reconnue",IF($B1192="","Technicien manquant",IF(COUNTIF(Production!$A$7:$A$21,$B1192)=0,"Technicien absent de la liste (onglet Production)",IF($G1192="","Code BPU manquant (colonne G)",IF($O1192="?","Code BPU inconnu (onglet Prestations)",IF($P1192="?","Catégorie inconnue (onglet Règles)",IF(AND($E1192&lt;&gt;"",NOT(ISNUMBER($E1192))),"Quantité non reconnue",IF(AND($P1192="au prix",NOT(ISNUMBER($Q1192))),"Prix sur devis à saisir (colonne I)",IF($S1192="","Règle à compléter (onglet Règles)",""))))))))))</f>
        <v/>
      </c>
    </row>
    <row r="1193" customFormat="false" ht="15" hidden="false" customHeight="false" outlineLevel="0" collapsed="false">
      <c r="A1193" s="23"/>
      <c r="I1193" s="24"/>
      <c r="J1193" s="24"/>
      <c r="N1193" s="25"/>
      <c r="O1193" s="26" t="str">
        <f aca="false">IF($G1193="","",IFERROR(INDEX(Prestations!$F$5:$F$256,MATCH($G1193,Prestations!$B$5:$B$256,0)),"?"))</f>
        <v/>
      </c>
      <c r="P1193" s="26" t="str">
        <f aca="false">IF($O1193="","",IF($O1193="?","?",IFERROR(INDEX(Règles!$C$5:$C$17,MATCH($O1193,Règles!$A$5:$A$17,0)),"?")))</f>
        <v/>
      </c>
      <c r="Q1193" s="27" t="str">
        <f aca="false">IF($G1193="","",IF(ISNUMBER($I1193),$I1193,IFERROR(IF(ISNUMBER(INDEX(Prestations!$E$5:$E$256,MATCH($G1193,Prestations!$B$5:$B$256,0))),INDEX(Prestations!$E$5:$E$256,MATCH($G1193,Prestations!$B$5:$B$256,0)),""),"")))</f>
        <v/>
      </c>
      <c r="R1193" s="27" t="str">
        <f aca="false">IFERROR(IF(ISNUMBER($Q1193),$Q1193*IF($E1193="",1,$E1193),""),"")</f>
        <v/>
      </c>
      <c r="S1193" s="28" t="str">
        <f aca="false">IFERROR(IF($P1193="au nombre",IF(N(INDEX(Règles!$D$5:$D$17,MATCH($O1193,Règles!$A$5:$A$17,0)))&gt;0,IF($E1193="",1,$E1193)/INDEX(Règles!$D$5:$D$17,MATCH($O1193,Règles!$A$5:$A$17,0)),""),IF($P1193="au prix",IF(AND(ISNUMBER($R1193),N(INDEX(Règles!$E$5:$E$17,MATCH($O1193,Règles!$A$5:$A$17,0)))&gt;0),$R1193/INDEX(Règles!$E$5:$E$17,MATCH($O1193,Règles!$A$5:$A$17,0)),""),IF(OR($P1193="ne compte pas",$P1193="absence"),0,""))),"")</f>
        <v/>
      </c>
      <c r="T1193" s="26" t="n">
        <f aca="false">IF(AND(ISNUMBER($A1193),$B1193&lt;&gt;"",$G1193&lt;&gt;"",$P1193&lt;&gt;"absence"),1,0)</f>
        <v>0</v>
      </c>
      <c r="U1193" s="26" t="n">
        <f aca="false">IF($T1193=1,IF(COUNTIFS($B$2:$B1193,$B1193,$A$2:$A1193,$A1193,$T$2:$T1193,1)=1,1,0),0)</f>
        <v>0</v>
      </c>
      <c r="V1193" s="29" t="str">
        <f aca="false">IF(AND($A1193="",$B1193="",$G1193=""),"",IF(NOT(ISNUMBER($A1193)),"Date manquante ou non reconnue",IF($B1193="","Technicien manquant",IF(COUNTIF(Production!$A$7:$A$21,$B1193)=0,"Technicien absent de la liste (onglet Production)",IF($G1193="","Code BPU manquant (colonne G)",IF($O1193="?","Code BPU inconnu (onglet Prestations)",IF($P1193="?","Catégorie inconnue (onglet Règles)",IF(AND($E1193&lt;&gt;"",NOT(ISNUMBER($E1193))),"Quantité non reconnue",IF(AND($P1193="au prix",NOT(ISNUMBER($Q1193))),"Prix sur devis à saisir (colonne I)",IF($S1193="","Règle à compléter (onglet Règles)",""))))))))))</f>
        <v/>
      </c>
    </row>
    <row r="1194" customFormat="false" ht="15" hidden="false" customHeight="false" outlineLevel="0" collapsed="false">
      <c r="A1194" s="23"/>
      <c r="I1194" s="24"/>
      <c r="J1194" s="24"/>
      <c r="N1194" s="25"/>
      <c r="O1194" s="26" t="str">
        <f aca="false">IF($G1194="","",IFERROR(INDEX(Prestations!$F$5:$F$256,MATCH($G1194,Prestations!$B$5:$B$256,0)),"?"))</f>
        <v/>
      </c>
      <c r="P1194" s="26" t="str">
        <f aca="false">IF($O1194="","",IF($O1194="?","?",IFERROR(INDEX(Règles!$C$5:$C$17,MATCH($O1194,Règles!$A$5:$A$17,0)),"?")))</f>
        <v/>
      </c>
      <c r="Q1194" s="27" t="str">
        <f aca="false">IF($G1194="","",IF(ISNUMBER($I1194),$I1194,IFERROR(IF(ISNUMBER(INDEX(Prestations!$E$5:$E$256,MATCH($G1194,Prestations!$B$5:$B$256,0))),INDEX(Prestations!$E$5:$E$256,MATCH($G1194,Prestations!$B$5:$B$256,0)),""),"")))</f>
        <v/>
      </c>
      <c r="R1194" s="27" t="str">
        <f aca="false">IFERROR(IF(ISNUMBER($Q1194),$Q1194*IF($E1194="",1,$E1194),""),"")</f>
        <v/>
      </c>
      <c r="S1194" s="28" t="str">
        <f aca="false">IFERROR(IF($P1194="au nombre",IF(N(INDEX(Règles!$D$5:$D$17,MATCH($O1194,Règles!$A$5:$A$17,0)))&gt;0,IF($E1194="",1,$E1194)/INDEX(Règles!$D$5:$D$17,MATCH($O1194,Règles!$A$5:$A$17,0)),""),IF($P1194="au prix",IF(AND(ISNUMBER($R1194),N(INDEX(Règles!$E$5:$E$17,MATCH($O1194,Règles!$A$5:$A$17,0)))&gt;0),$R1194/INDEX(Règles!$E$5:$E$17,MATCH($O1194,Règles!$A$5:$A$17,0)),""),IF(OR($P1194="ne compte pas",$P1194="absence"),0,""))),"")</f>
        <v/>
      </c>
      <c r="T1194" s="26" t="n">
        <f aca="false">IF(AND(ISNUMBER($A1194),$B1194&lt;&gt;"",$G1194&lt;&gt;"",$P1194&lt;&gt;"absence"),1,0)</f>
        <v>0</v>
      </c>
      <c r="U1194" s="26" t="n">
        <f aca="false">IF($T1194=1,IF(COUNTIFS($B$2:$B1194,$B1194,$A$2:$A1194,$A1194,$T$2:$T1194,1)=1,1,0),0)</f>
        <v>0</v>
      </c>
      <c r="V1194" s="29" t="str">
        <f aca="false">IF(AND($A1194="",$B1194="",$G1194=""),"",IF(NOT(ISNUMBER($A1194)),"Date manquante ou non reconnue",IF($B1194="","Technicien manquant",IF(COUNTIF(Production!$A$7:$A$21,$B1194)=0,"Technicien absent de la liste (onglet Production)",IF($G1194="","Code BPU manquant (colonne G)",IF($O1194="?","Code BPU inconnu (onglet Prestations)",IF($P1194="?","Catégorie inconnue (onglet Règles)",IF(AND($E1194&lt;&gt;"",NOT(ISNUMBER($E1194))),"Quantité non reconnue",IF(AND($P1194="au prix",NOT(ISNUMBER($Q1194))),"Prix sur devis à saisir (colonne I)",IF($S1194="","Règle à compléter (onglet Règles)",""))))))))))</f>
        <v/>
      </c>
    </row>
    <row r="1195" customFormat="false" ht="15" hidden="false" customHeight="false" outlineLevel="0" collapsed="false">
      <c r="A1195" s="23"/>
      <c r="I1195" s="24"/>
      <c r="J1195" s="24"/>
      <c r="N1195" s="25"/>
      <c r="O1195" s="26" t="str">
        <f aca="false">IF($G1195="","",IFERROR(INDEX(Prestations!$F$5:$F$256,MATCH($G1195,Prestations!$B$5:$B$256,0)),"?"))</f>
        <v/>
      </c>
      <c r="P1195" s="26" t="str">
        <f aca="false">IF($O1195="","",IF($O1195="?","?",IFERROR(INDEX(Règles!$C$5:$C$17,MATCH($O1195,Règles!$A$5:$A$17,0)),"?")))</f>
        <v/>
      </c>
      <c r="Q1195" s="27" t="str">
        <f aca="false">IF($G1195="","",IF(ISNUMBER($I1195),$I1195,IFERROR(IF(ISNUMBER(INDEX(Prestations!$E$5:$E$256,MATCH($G1195,Prestations!$B$5:$B$256,0))),INDEX(Prestations!$E$5:$E$256,MATCH($G1195,Prestations!$B$5:$B$256,0)),""),"")))</f>
        <v/>
      </c>
      <c r="R1195" s="27" t="str">
        <f aca="false">IFERROR(IF(ISNUMBER($Q1195),$Q1195*IF($E1195="",1,$E1195),""),"")</f>
        <v/>
      </c>
      <c r="S1195" s="28" t="str">
        <f aca="false">IFERROR(IF($P1195="au nombre",IF(N(INDEX(Règles!$D$5:$D$17,MATCH($O1195,Règles!$A$5:$A$17,0)))&gt;0,IF($E1195="",1,$E1195)/INDEX(Règles!$D$5:$D$17,MATCH($O1195,Règles!$A$5:$A$17,0)),""),IF($P1195="au prix",IF(AND(ISNUMBER($R1195),N(INDEX(Règles!$E$5:$E$17,MATCH($O1195,Règles!$A$5:$A$17,0)))&gt;0),$R1195/INDEX(Règles!$E$5:$E$17,MATCH($O1195,Règles!$A$5:$A$17,0)),""),IF(OR($P1195="ne compte pas",$P1195="absence"),0,""))),"")</f>
        <v/>
      </c>
      <c r="T1195" s="26" t="n">
        <f aca="false">IF(AND(ISNUMBER($A1195),$B1195&lt;&gt;"",$G1195&lt;&gt;"",$P1195&lt;&gt;"absence"),1,0)</f>
        <v>0</v>
      </c>
      <c r="U1195" s="26" t="n">
        <f aca="false">IF($T1195=1,IF(COUNTIFS($B$2:$B1195,$B1195,$A$2:$A1195,$A1195,$T$2:$T1195,1)=1,1,0),0)</f>
        <v>0</v>
      </c>
      <c r="V1195" s="29" t="str">
        <f aca="false">IF(AND($A1195="",$B1195="",$G1195=""),"",IF(NOT(ISNUMBER($A1195)),"Date manquante ou non reconnue",IF($B1195="","Technicien manquant",IF(COUNTIF(Production!$A$7:$A$21,$B1195)=0,"Technicien absent de la liste (onglet Production)",IF($G1195="","Code BPU manquant (colonne G)",IF($O1195="?","Code BPU inconnu (onglet Prestations)",IF($P1195="?","Catégorie inconnue (onglet Règles)",IF(AND($E1195&lt;&gt;"",NOT(ISNUMBER($E1195))),"Quantité non reconnue",IF(AND($P1195="au prix",NOT(ISNUMBER($Q1195))),"Prix sur devis à saisir (colonne I)",IF($S1195="","Règle à compléter (onglet Règles)",""))))))))))</f>
        <v/>
      </c>
    </row>
    <row r="1196" customFormat="false" ht="15" hidden="false" customHeight="false" outlineLevel="0" collapsed="false">
      <c r="A1196" s="23"/>
      <c r="I1196" s="24"/>
      <c r="J1196" s="24"/>
      <c r="N1196" s="25"/>
      <c r="O1196" s="26" t="str">
        <f aca="false">IF($G1196="","",IFERROR(INDEX(Prestations!$F$5:$F$256,MATCH($G1196,Prestations!$B$5:$B$256,0)),"?"))</f>
        <v/>
      </c>
      <c r="P1196" s="26" t="str">
        <f aca="false">IF($O1196="","",IF($O1196="?","?",IFERROR(INDEX(Règles!$C$5:$C$17,MATCH($O1196,Règles!$A$5:$A$17,0)),"?")))</f>
        <v/>
      </c>
      <c r="Q1196" s="27" t="str">
        <f aca="false">IF($G1196="","",IF(ISNUMBER($I1196),$I1196,IFERROR(IF(ISNUMBER(INDEX(Prestations!$E$5:$E$256,MATCH($G1196,Prestations!$B$5:$B$256,0))),INDEX(Prestations!$E$5:$E$256,MATCH($G1196,Prestations!$B$5:$B$256,0)),""),"")))</f>
        <v/>
      </c>
      <c r="R1196" s="27" t="str">
        <f aca="false">IFERROR(IF(ISNUMBER($Q1196),$Q1196*IF($E1196="",1,$E1196),""),"")</f>
        <v/>
      </c>
      <c r="S1196" s="28" t="str">
        <f aca="false">IFERROR(IF($P1196="au nombre",IF(N(INDEX(Règles!$D$5:$D$17,MATCH($O1196,Règles!$A$5:$A$17,0)))&gt;0,IF($E1196="",1,$E1196)/INDEX(Règles!$D$5:$D$17,MATCH($O1196,Règles!$A$5:$A$17,0)),""),IF($P1196="au prix",IF(AND(ISNUMBER($R1196),N(INDEX(Règles!$E$5:$E$17,MATCH($O1196,Règles!$A$5:$A$17,0)))&gt;0),$R1196/INDEX(Règles!$E$5:$E$17,MATCH($O1196,Règles!$A$5:$A$17,0)),""),IF(OR($P1196="ne compte pas",$P1196="absence"),0,""))),"")</f>
        <v/>
      </c>
      <c r="T1196" s="26" t="n">
        <f aca="false">IF(AND(ISNUMBER($A1196),$B1196&lt;&gt;"",$G1196&lt;&gt;"",$P1196&lt;&gt;"absence"),1,0)</f>
        <v>0</v>
      </c>
      <c r="U1196" s="26" t="n">
        <f aca="false">IF($T1196=1,IF(COUNTIFS($B$2:$B1196,$B1196,$A$2:$A1196,$A1196,$T$2:$T1196,1)=1,1,0),0)</f>
        <v>0</v>
      </c>
      <c r="V1196" s="29" t="str">
        <f aca="false">IF(AND($A1196="",$B1196="",$G1196=""),"",IF(NOT(ISNUMBER($A1196)),"Date manquante ou non reconnue",IF($B1196="","Technicien manquant",IF(COUNTIF(Production!$A$7:$A$21,$B1196)=0,"Technicien absent de la liste (onglet Production)",IF($G1196="","Code BPU manquant (colonne G)",IF($O1196="?","Code BPU inconnu (onglet Prestations)",IF($P1196="?","Catégorie inconnue (onglet Règles)",IF(AND($E1196&lt;&gt;"",NOT(ISNUMBER($E1196))),"Quantité non reconnue",IF(AND($P1196="au prix",NOT(ISNUMBER($Q1196))),"Prix sur devis à saisir (colonne I)",IF($S1196="","Règle à compléter (onglet Règles)",""))))))))))</f>
        <v/>
      </c>
    </row>
    <row r="1197" customFormat="false" ht="15" hidden="false" customHeight="false" outlineLevel="0" collapsed="false">
      <c r="A1197" s="23"/>
      <c r="I1197" s="24"/>
      <c r="J1197" s="24"/>
      <c r="N1197" s="25"/>
      <c r="O1197" s="26" t="str">
        <f aca="false">IF($G1197="","",IFERROR(INDEX(Prestations!$F$5:$F$256,MATCH($G1197,Prestations!$B$5:$B$256,0)),"?"))</f>
        <v/>
      </c>
      <c r="P1197" s="26" t="str">
        <f aca="false">IF($O1197="","",IF($O1197="?","?",IFERROR(INDEX(Règles!$C$5:$C$17,MATCH($O1197,Règles!$A$5:$A$17,0)),"?")))</f>
        <v/>
      </c>
      <c r="Q1197" s="27" t="str">
        <f aca="false">IF($G1197="","",IF(ISNUMBER($I1197),$I1197,IFERROR(IF(ISNUMBER(INDEX(Prestations!$E$5:$E$256,MATCH($G1197,Prestations!$B$5:$B$256,0))),INDEX(Prestations!$E$5:$E$256,MATCH($G1197,Prestations!$B$5:$B$256,0)),""),"")))</f>
        <v/>
      </c>
      <c r="R1197" s="27" t="str">
        <f aca="false">IFERROR(IF(ISNUMBER($Q1197),$Q1197*IF($E1197="",1,$E1197),""),"")</f>
        <v/>
      </c>
      <c r="S1197" s="28" t="str">
        <f aca="false">IFERROR(IF($P1197="au nombre",IF(N(INDEX(Règles!$D$5:$D$17,MATCH($O1197,Règles!$A$5:$A$17,0)))&gt;0,IF($E1197="",1,$E1197)/INDEX(Règles!$D$5:$D$17,MATCH($O1197,Règles!$A$5:$A$17,0)),""),IF($P1197="au prix",IF(AND(ISNUMBER($R1197),N(INDEX(Règles!$E$5:$E$17,MATCH($O1197,Règles!$A$5:$A$17,0)))&gt;0),$R1197/INDEX(Règles!$E$5:$E$17,MATCH($O1197,Règles!$A$5:$A$17,0)),""),IF(OR($P1197="ne compte pas",$P1197="absence"),0,""))),"")</f>
        <v/>
      </c>
      <c r="T1197" s="26" t="n">
        <f aca="false">IF(AND(ISNUMBER($A1197),$B1197&lt;&gt;"",$G1197&lt;&gt;"",$P1197&lt;&gt;"absence"),1,0)</f>
        <v>0</v>
      </c>
      <c r="U1197" s="26" t="n">
        <f aca="false">IF($T1197=1,IF(COUNTIFS($B$2:$B1197,$B1197,$A$2:$A1197,$A1197,$T$2:$T1197,1)=1,1,0),0)</f>
        <v>0</v>
      </c>
      <c r="V1197" s="29" t="str">
        <f aca="false">IF(AND($A1197="",$B1197="",$G1197=""),"",IF(NOT(ISNUMBER($A1197)),"Date manquante ou non reconnue",IF($B1197="","Technicien manquant",IF(COUNTIF(Production!$A$7:$A$21,$B1197)=0,"Technicien absent de la liste (onglet Production)",IF($G1197="","Code BPU manquant (colonne G)",IF($O1197="?","Code BPU inconnu (onglet Prestations)",IF($P1197="?","Catégorie inconnue (onglet Règles)",IF(AND($E1197&lt;&gt;"",NOT(ISNUMBER($E1197))),"Quantité non reconnue",IF(AND($P1197="au prix",NOT(ISNUMBER($Q1197))),"Prix sur devis à saisir (colonne I)",IF($S1197="","Règle à compléter (onglet Règles)",""))))))))))</f>
        <v/>
      </c>
    </row>
    <row r="1198" customFormat="false" ht="15" hidden="false" customHeight="false" outlineLevel="0" collapsed="false">
      <c r="A1198" s="23"/>
      <c r="I1198" s="24"/>
      <c r="J1198" s="24"/>
      <c r="N1198" s="25"/>
      <c r="O1198" s="26" t="str">
        <f aca="false">IF($G1198="","",IFERROR(INDEX(Prestations!$F$5:$F$256,MATCH($G1198,Prestations!$B$5:$B$256,0)),"?"))</f>
        <v/>
      </c>
      <c r="P1198" s="26" t="str">
        <f aca="false">IF($O1198="","",IF($O1198="?","?",IFERROR(INDEX(Règles!$C$5:$C$17,MATCH($O1198,Règles!$A$5:$A$17,0)),"?")))</f>
        <v/>
      </c>
      <c r="Q1198" s="27" t="str">
        <f aca="false">IF($G1198="","",IF(ISNUMBER($I1198),$I1198,IFERROR(IF(ISNUMBER(INDEX(Prestations!$E$5:$E$256,MATCH($G1198,Prestations!$B$5:$B$256,0))),INDEX(Prestations!$E$5:$E$256,MATCH($G1198,Prestations!$B$5:$B$256,0)),""),"")))</f>
        <v/>
      </c>
      <c r="R1198" s="27" t="str">
        <f aca="false">IFERROR(IF(ISNUMBER($Q1198),$Q1198*IF($E1198="",1,$E1198),""),"")</f>
        <v/>
      </c>
      <c r="S1198" s="28" t="str">
        <f aca="false">IFERROR(IF($P1198="au nombre",IF(N(INDEX(Règles!$D$5:$D$17,MATCH($O1198,Règles!$A$5:$A$17,0)))&gt;0,IF($E1198="",1,$E1198)/INDEX(Règles!$D$5:$D$17,MATCH($O1198,Règles!$A$5:$A$17,0)),""),IF($P1198="au prix",IF(AND(ISNUMBER($R1198),N(INDEX(Règles!$E$5:$E$17,MATCH($O1198,Règles!$A$5:$A$17,0)))&gt;0),$R1198/INDEX(Règles!$E$5:$E$17,MATCH($O1198,Règles!$A$5:$A$17,0)),""),IF(OR($P1198="ne compte pas",$P1198="absence"),0,""))),"")</f>
        <v/>
      </c>
      <c r="T1198" s="26" t="n">
        <f aca="false">IF(AND(ISNUMBER($A1198),$B1198&lt;&gt;"",$G1198&lt;&gt;"",$P1198&lt;&gt;"absence"),1,0)</f>
        <v>0</v>
      </c>
      <c r="U1198" s="26" t="n">
        <f aca="false">IF($T1198=1,IF(COUNTIFS($B$2:$B1198,$B1198,$A$2:$A1198,$A1198,$T$2:$T1198,1)=1,1,0),0)</f>
        <v>0</v>
      </c>
      <c r="V1198" s="29" t="str">
        <f aca="false">IF(AND($A1198="",$B1198="",$G1198=""),"",IF(NOT(ISNUMBER($A1198)),"Date manquante ou non reconnue",IF($B1198="","Technicien manquant",IF(COUNTIF(Production!$A$7:$A$21,$B1198)=0,"Technicien absent de la liste (onglet Production)",IF($G1198="","Code BPU manquant (colonne G)",IF($O1198="?","Code BPU inconnu (onglet Prestations)",IF($P1198="?","Catégorie inconnue (onglet Règles)",IF(AND($E1198&lt;&gt;"",NOT(ISNUMBER($E1198))),"Quantité non reconnue",IF(AND($P1198="au prix",NOT(ISNUMBER($Q1198))),"Prix sur devis à saisir (colonne I)",IF($S1198="","Règle à compléter (onglet Règles)",""))))))))))</f>
        <v/>
      </c>
    </row>
    <row r="1199" customFormat="false" ht="15" hidden="false" customHeight="false" outlineLevel="0" collapsed="false">
      <c r="A1199" s="23"/>
      <c r="I1199" s="24"/>
      <c r="J1199" s="24"/>
      <c r="N1199" s="25"/>
      <c r="O1199" s="26" t="str">
        <f aca="false">IF($G1199="","",IFERROR(INDEX(Prestations!$F$5:$F$256,MATCH($G1199,Prestations!$B$5:$B$256,0)),"?"))</f>
        <v/>
      </c>
      <c r="P1199" s="26" t="str">
        <f aca="false">IF($O1199="","",IF($O1199="?","?",IFERROR(INDEX(Règles!$C$5:$C$17,MATCH($O1199,Règles!$A$5:$A$17,0)),"?")))</f>
        <v/>
      </c>
      <c r="Q1199" s="27" t="str">
        <f aca="false">IF($G1199="","",IF(ISNUMBER($I1199),$I1199,IFERROR(IF(ISNUMBER(INDEX(Prestations!$E$5:$E$256,MATCH($G1199,Prestations!$B$5:$B$256,0))),INDEX(Prestations!$E$5:$E$256,MATCH($G1199,Prestations!$B$5:$B$256,0)),""),"")))</f>
        <v/>
      </c>
      <c r="R1199" s="27" t="str">
        <f aca="false">IFERROR(IF(ISNUMBER($Q1199),$Q1199*IF($E1199="",1,$E1199),""),"")</f>
        <v/>
      </c>
      <c r="S1199" s="28" t="str">
        <f aca="false">IFERROR(IF($P1199="au nombre",IF(N(INDEX(Règles!$D$5:$D$17,MATCH($O1199,Règles!$A$5:$A$17,0)))&gt;0,IF($E1199="",1,$E1199)/INDEX(Règles!$D$5:$D$17,MATCH($O1199,Règles!$A$5:$A$17,0)),""),IF($P1199="au prix",IF(AND(ISNUMBER($R1199),N(INDEX(Règles!$E$5:$E$17,MATCH($O1199,Règles!$A$5:$A$17,0)))&gt;0),$R1199/INDEX(Règles!$E$5:$E$17,MATCH($O1199,Règles!$A$5:$A$17,0)),""),IF(OR($P1199="ne compte pas",$P1199="absence"),0,""))),"")</f>
        <v/>
      </c>
      <c r="T1199" s="26" t="n">
        <f aca="false">IF(AND(ISNUMBER($A1199),$B1199&lt;&gt;"",$G1199&lt;&gt;"",$P1199&lt;&gt;"absence"),1,0)</f>
        <v>0</v>
      </c>
      <c r="U1199" s="26" t="n">
        <f aca="false">IF($T1199=1,IF(COUNTIFS($B$2:$B1199,$B1199,$A$2:$A1199,$A1199,$T$2:$T1199,1)=1,1,0),0)</f>
        <v>0</v>
      </c>
      <c r="V1199" s="29" t="str">
        <f aca="false">IF(AND($A1199="",$B1199="",$G1199=""),"",IF(NOT(ISNUMBER($A1199)),"Date manquante ou non reconnue",IF($B1199="","Technicien manquant",IF(COUNTIF(Production!$A$7:$A$21,$B1199)=0,"Technicien absent de la liste (onglet Production)",IF($G1199="","Code BPU manquant (colonne G)",IF($O1199="?","Code BPU inconnu (onglet Prestations)",IF($P1199="?","Catégorie inconnue (onglet Règles)",IF(AND($E1199&lt;&gt;"",NOT(ISNUMBER($E1199))),"Quantité non reconnue",IF(AND($P1199="au prix",NOT(ISNUMBER($Q1199))),"Prix sur devis à saisir (colonne I)",IF($S1199="","Règle à compléter (onglet Règles)",""))))))))))</f>
        <v/>
      </c>
    </row>
    <row r="1200" customFormat="false" ht="15" hidden="false" customHeight="false" outlineLevel="0" collapsed="false">
      <c r="A1200" s="23"/>
      <c r="I1200" s="24"/>
      <c r="J1200" s="24"/>
      <c r="N1200" s="25"/>
      <c r="O1200" s="26" t="str">
        <f aca="false">IF($G1200="","",IFERROR(INDEX(Prestations!$F$5:$F$256,MATCH($G1200,Prestations!$B$5:$B$256,0)),"?"))</f>
        <v/>
      </c>
      <c r="P1200" s="26" t="str">
        <f aca="false">IF($O1200="","",IF($O1200="?","?",IFERROR(INDEX(Règles!$C$5:$C$17,MATCH($O1200,Règles!$A$5:$A$17,0)),"?")))</f>
        <v/>
      </c>
      <c r="Q1200" s="27" t="str">
        <f aca="false">IF($G1200="","",IF(ISNUMBER($I1200),$I1200,IFERROR(IF(ISNUMBER(INDEX(Prestations!$E$5:$E$256,MATCH($G1200,Prestations!$B$5:$B$256,0))),INDEX(Prestations!$E$5:$E$256,MATCH($G1200,Prestations!$B$5:$B$256,0)),""),"")))</f>
        <v/>
      </c>
      <c r="R1200" s="27" t="str">
        <f aca="false">IFERROR(IF(ISNUMBER($Q1200),$Q1200*IF($E1200="",1,$E1200),""),"")</f>
        <v/>
      </c>
      <c r="S1200" s="28" t="str">
        <f aca="false">IFERROR(IF($P1200="au nombre",IF(N(INDEX(Règles!$D$5:$D$17,MATCH($O1200,Règles!$A$5:$A$17,0)))&gt;0,IF($E1200="",1,$E1200)/INDEX(Règles!$D$5:$D$17,MATCH($O1200,Règles!$A$5:$A$17,0)),""),IF($P1200="au prix",IF(AND(ISNUMBER($R1200),N(INDEX(Règles!$E$5:$E$17,MATCH($O1200,Règles!$A$5:$A$17,0)))&gt;0),$R1200/INDEX(Règles!$E$5:$E$17,MATCH($O1200,Règles!$A$5:$A$17,0)),""),IF(OR($P1200="ne compte pas",$P1200="absence"),0,""))),"")</f>
        <v/>
      </c>
      <c r="T1200" s="26" t="n">
        <f aca="false">IF(AND(ISNUMBER($A1200),$B1200&lt;&gt;"",$G1200&lt;&gt;"",$P1200&lt;&gt;"absence"),1,0)</f>
        <v>0</v>
      </c>
      <c r="U1200" s="26" t="n">
        <f aca="false">IF($T1200=1,IF(COUNTIFS($B$2:$B1200,$B1200,$A$2:$A1200,$A1200,$T$2:$T1200,1)=1,1,0),0)</f>
        <v>0</v>
      </c>
      <c r="V1200" s="29" t="str">
        <f aca="false">IF(AND($A1200="",$B1200="",$G1200=""),"",IF(NOT(ISNUMBER($A1200)),"Date manquante ou non reconnue",IF($B1200="","Technicien manquant",IF(COUNTIF(Production!$A$7:$A$21,$B1200)=0,"Technicien absent de la liste (onglet Production)",IF($G1200="","Code BPU manquant (colonne G)",IF($O1200="?","Code BPU inconnu (onglet Prestations)",IF($P1200="?","Catégorie inconnue (onglet Règles)",IF(AND($E1200&lt;&gt;"",NOT(ISNUMBER($E1200))),"Quantité non reconnue",IF(AND($P1200="au prix",NOT(ISNUMBER($Q1200))),"Prix sur devis à saisir (colonne I)",IF($S1200="","Règle à compléter (onglet Règles)",""))))))))))</f>
        <v/>
      </c>
    </row>
    <row r="1201" customFormat="false" ht="15" hidden="false" customHeight="false" outlineLevel="0" collapsed="false">
      <c r="A1201" s="23"/>
      <c r="I1201" s="24"/>
      <c r="J1201" s="24"/>
      <c r="N1201" s="25"/>
      <c r="O1201" s="26" t="str">
        <f aca="false">IF($G1201="","",IFERROR(INDEX(Prestations!$F$5:$F$256,MATCH($G1201,Prestations!$B$5:$B$256,0)),"?"))</f>
        <v/>
      </c>
      <c r="P1201" s="26" t="str">
        <f aca="false">IF($O1201="","",IF($O1201="?","?",IFERROR(INDEX(Règles!$C$5:$C$17,MATCH($O1201,Règles!$A$5:$A$17,0)),"?")))</f>
        <v/>
      </c>
      <c r="Q1201" s="27" t="str">
        <f aca="false">IF($G1201="","",IF(ISNUMBER($I1201),$I1201,IFERROR(IF(ISNUMBER(INDEX(Prestations!$E$5:$E$256,MATCH($G1201,Prestations!$B$5:$B$256,0))),INDEX(Prestations!$E$5:$E$256,MATCH($G1201,Prestations!$B$5:$B$256,0)),""),"")))</f>
        <v/>
      </c>
      <c r="R1201" s="27" t="str">
        <f aca="false">IFERROR(IF(ISNUMBER($Q1201),$Q1201*IF($E1201="",1,$E1201),""),"")</f>
        <v/>
      </c>
      <c r="S1201" s="28" t="str">
        <f aca="false">IFERROR(IF($P1201="au nombre",IF(N(INDEX(Règles!$D$5:$D$17,MATCH($O1201,Règles!$A$5:$A$17,0)))&gt;0,IF($E1201="",1,$E1201)/INDEX(Règles!$D$5:$D$17,MATCH($O1201,Règles!$A$5:$A$17,0)),""),IF($P1201="au prix",IF(AND(ISNUMBER($R1201),N(INDEX(Règles!$E$5:$E$17,MATCH($O1201,Règles!$A$5:$A$17,0)))&gt;0),$R1201/INDEX(Règles!$E$5:$E$17,MATCH($O1201,Règles!$A$5:$A$17,0)),""),IF(OR($P1201="ne compte pas",$P1201="absence"),0,""))),"")</f>
        <v/>
      </c>
      <c r="T1201" s="26" t="n">
        <f aca="false">IF(AND(ISNUMBER($A1201),$B1201&lt;&gt;"",$G1201&lt;&gt;"",$P1201&lt;&gt;"absence"),1,0)</f>
        <v>0</v>
      </c>
      <c r="U1201" s="26" t="n">
        <f aca="false">IF($T1201=1,IF(COUNTIFS($B$2:$B1201,$B1201,$A$2:$A1201,$A1201,$T$2:$T1201,1)=1,1,0),0)</f>
        <v>0</v>
      </c>
      <c r="V1201" s="29" t="str">
        <f aca="false">IF(AND($A1201="",$B1201="",$G1201=""),"",IF(NOT(ISNUMBER($A1201)),"Date manquante ou non reconnue",IF($B1201="","Technicien manquant",IF(COUNTIF(Production!$A$7:$A$21,$B1201)=0,"Technicien absent de la liste (onglet Production)",IF($G1201="","Code BPU manquant (colonne G)",IF($O1201="?","Code BPU inconnu (onglet Prestations)",IF($P1201="?","Catégorie inconnue (onglet Règles)",IF(AND($E1201&lt;&gt;"",NOT(ISNUMBER($E1201))),"Quantité non reconnue",IF(AND($P1201="au prix",NOT(ISNUMBER($Q1201))),"Prix sur devis à saisir (colonne I)",IF($S1201="","Règle à compléter (onglet Règles)",""))))))))))</f>
        <v/>
      </c>
    </row>
    <row r="1202" customFormat="false" ht="15" hidden="false" customHeight="false" outlineLevel="0" collapsed="false">
      <c r="A1202" s="23"/>
      <c r="I1202" s="24"/>
      <c r="J1202" s="24"/>
      <c r="N1202" s="25"/>
      <c r="O1202" s="26" t="str">
        <f aca="false">IF($G1202="","",IFERROR(INDEX(Prestations!$F$5:$F$256,MATCH($G1202,Prestations!$B$5:$B$256,0)),"?"))</f>
        <v/>
      </c>
      <c r="P1202" s="26" t="str">
        <f aca="false">IF($O1202="","",IF($O1202="?","?",IFERROR(INDEX(Règles!$C$5:$C$17,MATCH($O1202,Règles!$A$5:$A$17,0)),"?")))</f>
        <v/>
      </c>
      <c r="Q1202" s="27" t="str">
        <f aca="false">IF($G1202="","",IF(ISNUMBER($I1202),$I1202,IFERROR(IF(ISNUMBER(INDEX(Prestations!$E$5:$E$256,MATCH($G1202,Prestations!$B$5:$B$256,0))),INDEX(Prestations!$E$5:$E$256,MATCH($G1202,Prestations!$B$5:$B$256,0)),""),"")))</f>
        <v/>
      </c>
      <c r="R1202" s="27" t="str">
        <f aca="false">IFERROR(IF(ISNUMBER($Q1202),$Q1202*IF($E1202="",1,$E1202),""),"")</f>
        <v/>
      </c>
      <c r="S1202" s="28" t="str">
        <f aca="false">IFERROR(IF($P1202="au nombre",IF(N(INDEX(Règles!$D$5:$D$17,MATCH($O1202,Règles!$A$5:$A$17,0)))&gt;0,IF($E1202="",1,$E1202)/INDEX(Règles!$D$5:$D$17,MATCH($O1202,Règles!$A$5:$A$17,0)),""),IF($P1202="au prix",IF(AND(ISNUMBER($R1202),N(INDEX(Règles!$E$5:$E$17,MATCH($O1202,Règles!$A$5:$A$17,0)))&gt;0),$R1202/INDEX(Règles!$E$5:$E$17,MATCH($O1202,Règles!$A$5:$A$17,0)),""),IF(OR($P1202="ne compte pas",$P1202="absence"),0,""))),"")</f>
        <v/>
      </c>
      <c r="T1202" s="26" t="n">
        <f aca="false">IF(AND(ISNUMBER($A1202),$B1202&lt;&gt;"",$G1202&lt;&gt;"",$P1202&lt;&gt;"absence"),1,0)</f>
        <v>0</v>
      </c>
      <c r="U1202" s="26" t="n">
        <f aca="false">IF($T1202=1,IF(COUNTIFS($B$2:$B1202,$B1202,$A$2:$A1202,$A1202,$T$2:$T1202,1)=1,1,0),0)</f>
        <v>0</v>
      </c>
      <c r="V1202" s="29" t="str">
        <f aca="false">IF(AND($A1202="",$B1202="",$G1202=""),"",IF(NOT(ISNUMBER($A1202)),"Date manquante ou non reconnue",IF($B1202="","Technicien manquant",IF(COUNTIF(Production!$A$7:$A$21,$B1202)=0,"Technicien absent de la liste (onglet Production)",IF($G1202="","Code BPU manquant (colonne G)",IF($O1202="?","Code BPU inconnu (onglet Prestations)",IF($P1202="?","Catégorie inconnue (onglet Règles)",IF(AND($E1202&lt;&gt;"",NOT(ISNUMBER($E1202))),"Quantité non reconnue",IF(AND($P1202="au prix",NOT(ISNUMBER($Q1202))),"Prix sur devis à saisir (colonne I)",IF($S1202="","Règle à compléter (onglet Règles)",""))))))))))</f>
        <v/>
      </c>
    </row>
    <row r="1203" customFormat="false" ht="15" hidden="false" customHeight="false" outlineLevel="0" collapsed="false">
      <c r="A1203" s="23"/>
      <c r="I1203" s="24"/>
      <c r="J1203" s="24"/>
      <c r="N1203" s="25"/>
      <c r="O1203" s="26" t="str">
        <f aca="false">IF($G1203="","",IFERROR(INDEX(Prestations!$F$5:$F$256,MATCH($G1203,Prestations!$B$5:$B$256,0)),"?"))</f>
        <v/>
      </c>
      <c r="P1203" s="26" t="str">
        <f aca="false">IF($O1203="","",IF($O1203="?","?",IFERROR(INDEX(Règles!$C$5:$C$17,MATCH($O1203,Règles!$A$5:$A$17,0)),"?")))</f>
        <v/>
      </c>
      <c r="Q1203" s="27" t="str">
        <f aca="false">IF($G1203="","",IF(ISNUMBER($I1203),$I1203,IFERROR(IF(ISNUMBER(INDEX(Prestations!$E$5:$E$256,MATCH($G1203,Prestations!$B$5:$B$256,0))),INDEX(Prestations!$E$5:$E$256,MATCH($G1203,Prestations!$B$5:$B$256,0)),""),"")))</f>
        <v/>
      </c>
      <c r="R1203" s="27" t="str">
        <f aca="false">IFERROR(IF(ISNUMBER($Q1203),$Q1203*IF($E1203="",1,$E1203),""),"")</f>
        <v/>
      </c>
      <c r="S1203" s="28" t="str">
        <f aca="false">IFERROR(IF($P1203="au nombre",IF(N(INDEX(Règles!$D$5:$D$17,MATCH($O1203,Règles!$A$5:$A$17,0)))&gt;0,IF($E1203="",1,$E1203)/INDEX(Règles!$D$5:$D$17,MATCH($O1203,Règles!$A$5:$A$17,0)),""),IF($P1203="au prix",IF(AND(ISNUMBER($R1203),N(INDEX(Règles!$E$5:$E$17,MATCH($O1203,Règles!$A$5:$A$17,0)))&gt;0),$R1203/INDEX(Règles!$E$5:$E$17,MATCH($O1203,Règles!$A$5:$A$17,0)),""),IF(OR($P1203="ne compte pas",$P1203="absence"),0,""))),"")</f>
        <v/>
      </c>
      <c r="T1203" s="26" t="n">
        <f aca="false">IF(AND(ISNUMBER($A1203),$B1203&lt;&gt;"",$G1203&lt;&gt;"",$P1203&lt;&gt;"absence"),1,0)</f>
        <v>0</v>
      </c>
      <c r="U1203" s="26" t="n">
        <f aca="false">IF($T1203=1,IF(COUNTIFS($B$2:$B1203,$B1203,$A$2:$A1203,$A1203,$T$2:$T1203,1)=1,1,0),0)</f>
        <v>0</v>
      </c>
      <c r="V1203" s="29" t="str">
        <f aca="false">IF(AND($A1203="",$B1203="",$G1203=""),"",IF(NOT(ISNUMBER($A1203)),"Date manquante ou non reconnue",IF($B1203="","Technicien manquant",IF(COUNTIF(Production!$A$7:$A$21,$B1203)=0,"Technicien absent de la liste (onglet Production)",IF($G1203="","Code BPU manquant (colonne G)",IF($O1203="?","Code BPU inconnu (onglet Prestations)",IF($P1203="?","Catégorie inconnue (onglet Règles)",IF(AND($E1203&lt;&gt;"",NOT(ISNUMBER($E1203))),"Quantité non reconnue",IF(AND($P1203="au prix",NOT(ISNUMBER($Q1203))),"Prix sur devis à saisir (colonne I)",IF($S1203="","Règle à compléter (onglet Règles)",""))))))))))</f>
        <v/>
      </c>
    </row>
    <row r="1204" customFormat="false" ht="15" hidden="false" customHeight="false" outlineLevel="0" collapsed="false">
      <c r="A1204" s="23"/>
      <c r="I1204" s="24"/>
      <c r="J1204" s="24"/>
      <c r="N1204" s="25"/>
      <c r="O1204" s="26" t="str">
        <f aca="false">IF($G1204="","",IFERROR(INDEX(Prestations!$F$5:$F$256,MATCH($G1204,Prestations!$B$5:$B$256,0)),"?"))</f>
        <v/>
      </c>
      <c r="P1204" s="26" t="str">
        <f aca="false">IF($O1204="","",IF($O1204="?","?",IFERROR(INDEX(Règles!$C$5:$C$17,MATCH($O1204,Règles!$A$5:$A$17,0)),"?")))</f>
        <v/>
      </c>
      <c r="Q1204" s="27" t="str">
        <f aca="false">IF($G1204="","",IF(ISNUMBER($I1204),$I1204,IFERROR(IF(ISNUMBER(INDEX(Prestations!$E$5:$E$256,MATCH($G1204,Prestations!$B$5:$B$256,0))),INDEX(Prestations!$E$5:$E$256,MATCH($G1204,Prestations!$B$5:$B$256,0)),""),"")))</f>
        <v/>
      </c>
      <c r="R1204" s="27" t="str">
        <f aca="false">IFERROR(IF(ISNUMBER($Q1204),$Q1204*IF($E1204="",1,$E1204),""),"")</f>
        <v/>
      </c>
      <c r="S1204" s="28" t="str">
        <f aca="false">IFERROR(IF($P1204="au nombre",IF(N(INDEX(Règles!$D$5:$D$17,MATCH($O1204,Règles!$A$5:$A$17,0)))&gt;0,IF($E1204="",1,$E1204)/INDEX(Règles!$D$5:$D$17,MATCH($O1204,Règles!$A$5:$A$17,0)),""),IF($P1204="au prix",IF(AND(ISNUMBER($R1204),N(INDEX(Règles!$E$5:$E$17,MATCH($O1204,Règles!$A$5:$A$17,0)))&gt;0),$R1204/INDEX(Règles!$E$5:$E$17,MATCH($O1204,Règles!$A$5:$A$17,0)),""),IF(OR($P1204="ne compte pas",$P1204="absence"),0,""))),"")</f>
        <v/>
      </c>
      <c r="T1204" s="26" t="n">
        <f aca="false">IF(AND(ISNUMBER($A1204),$B1204&lt;&gt;"",$G1204&lt;&gt;"",$P1204&lt;&gt;"absence"),1,0)</f>
        <v>0</v>
      </c>
      <c r="U1204" s="26" t="n">
        <f aca="false">IF($T1204=1,IF(COUNTIFS($B$2:$B1204,$B1204,$A$2:$A1204,$A1204,$T$2:$T1204,1)=1,1,0),0)</f>
        <v>0</v>
      </c>
      <c r="V1204" s="29" t="str">
        <f aca="false">IF(AND($A1204="",$B1204="",$G1204=""),"",IF(NOT(ISNUMBER($A1204)),"Date manquante ou non reconnue",IF($B1204="","Technicien manquant",IF(COUNTIF(Production!$A$7:$A$21,$B1204)=0,"Technicien absent de la liste (onglet Production)",IF($G1204="","Code BPU manquant (colonne G)",IF($O1204="?","Code BPU inconnu (onglet Prestations)",IF($P1204="?","Catégorie inconnue (onglet Règles)",IF(AND($E1204&lt;&gt;"",NOT(ISNUMBER($E1204))),"Quantité non reconnue",IF(AND($P1204="au prix",NOT(ISNUMBER($Q1204))),"Prix sur devis à saisir (colonne I)",IF($S1204="","Règle à compléter (onglet Règles)",""))))))))))</f>
        <v/>
      </c>
    </row>
    <row r="1205" customFormat="false" ht="15" hidden="false" customHeight="false" outlineLevel="0" collapsed="false">
      <c r="A1205" s="23"/>
      <c r="I1205" s="24"/>
      <c r="J1205" s="24"/>
      <c r="N1205" s="25"/>
      <c r="O1205" s="26" t="str">
        <f aca="false">IF($G1205="","",IFERROR(INDEX(Prestations!$F$5:$F$256,MATCH($G1205,Prestations!$B$5:$B$256,0)),"?"))</f>
        <v/>
      </c>
      <c r="P1205" s="26" t="str">
        <f aca="false">IF($O1205="","",IF($O1205="?","?",IFERROR(INDEX(Règles!$C$5:$C$17,MATCH($O1205,Règles!$A$5:$A$17,0)),"?")))</f>
        <v/>
      </c>
      <c r="Q1205" s="27" t="str">
        <f aca="false">IF($G1205="","",IF(ISNUMBER($I1205),$I1205,IFERROR(IF(ISNUMBER(INDEX(Prestations!$E$5:$E$256,MATCH($G1205,Prestations!$B$5:$B$256,0))),INDEX(Prestations!$E$5:$E$256,MATCH($G1205,Prestations!$B$5:$B$256,0)),""),"")))</f>
        <v/>
      </c>
      <c r="R1205" s="27" t="str">
        <f aca="false">IFERROR(IF(ISNUMBER($Q1205),$Q1205*IF($E1205="",1,$E1205),""),"")</f>
        <v/>
      </c>
      <c r="S1205" s="28" t="str">
        <f aca="false">IFERROR(IF($P1205="au nombre",IF(N(INDEX(Règles!$D$5:$D$17,MATCH($O1205,Règles!$A$5:$A$17,0)))&gt;0,IF($E1205="",1,$E1205)/INDEX(Règles!$D$5:$D$17,MATCH($O1205,Règles!$A$5:$A$17,0)),""),IF($P1205="au prix",IF(AND(ISNUMBER($R1205),N(INDEX(Règles!$E$5:$E$17,MATCH($O1205,Règles!$A$5:$A$17,0)))&gt;0),$R1205/INDEX(Règles!$E$5:$E$17,MATCH($O1205,Règles!$A$5:$A$17,0)),""),IF(OR($P1205="ne compte pas",$P1205="absence"),0,""))),"")</f>
        <v/>
      </c>
      <c r="T1205" s="26" t="n">
        <f aca="false">IF(AND(ISNUMBER($A1205),$B1205&lt;&gt;"",$G1205&lt;&gt;"",$P1205&lt;&gt;"absence"),1,0)</f>
        <v>0</v>
      </c>
      <c r="U1205" s="26" t="n">
        <f aca="false">IF($T1205=1,IF(COUNTIFS($B$2:$B1205,$B1205,$A$2:$A1205,$A1205,$T$2:$T1205,1)=1,1,0),0)</f>
        <v>0</v>
      </c>
      <c r="V1205" s="29" t="str">
        <f aca="false">IF(AND($A1205="",$B1205="",$G1205=""),"",IF(NOT(ISNUMBER($A1205)),"Date manquante ou non reconnue",IF($B1205="","Technicien manquant",IF(COUNTIF(Production!$A$7:$A$21,$B1205)=0,"Technicien absent de la liste (onglet Production)",IF($G1205="","Code BPU manquant (colonne G)",IF($O1205="?","Code BPU inconnu (onglet Prestations)",IF($P1205="?","Catégorie inconnue (onglet Règles)",IF(AND($E1205&lt;&gt;"",NOT(ISNUMBER($E1205))),"Quantité non reconnue",IF(AND($P1205="au prix",NOT(ISNUMBER($Q1205))),"Prix sur devis à saisir (colonne I)",IF($S1205="","Règle à compléter (onglet Règles)",""))))))))))</f>
        <v/>
      </c>
    </row>
    <row r="1206" customFormat="false" ht="15" hidden="false" customHeight="false" outlineLevel="0" collapsed="false">
      <c r="A1206" s="23"/>
      <c r="I1206" s="24"/>
      <c r="J1206" s="24"/>
      <c r="N1206" s="25"/>
      <c r="O1206" s="26" t="str">
        <f aca="false">IF($G1206="","",IFERROR(INDEX(Prestations!$F$5:$F$256,MATCH($G1206,Prestations!$B$5:$B$256,0)),"?"))</f>
        <v/>
      </c>
      <c r="P1206" s="26" t="str">
        <f aca="false">IF($O1206="","",IF($O1206="?","?",IFERROR(INDEX(Règles!$C$5:$C$17,MATCH($O1206,Règles!$A$5:$A$17,0)),"?")))</f>
        <v/>
      </c>
      <c r="Q1206" s="27" t="str">
        <f aca="false">IF($G1206="","",IF(ISNUMBER($I1206),$I1206,IFERROR(IF(ISNUMBER(INDEX(Prestations!$E$5:$E$256,MATCH($G1206,Prestations!$B$5:$B$256,0))),INDEX(Prestations!$E$5:$E$256,MATCH($G1206,Prestations!$B$5:$B$256,0)),""),"")))</f>
        <v/>
      </c>
      <c r="R1206" s="27" t="str">
        <f aca="false">IFERROR(IF(ISNUMBER($Q1206),$Q1206*IF($E1206="",1,$E1206),""),"")</f>
        <v/>
      </c>
      <c r="S1206" s="28" t="str">
        <f aca="false">IFERROR(IF($P1206="au nombre",IF(N(INDEX(Règles!$D$5:$D$17,MATCH($O1206,Règles!$A$5:$A$17,0)))&gt;0,IF($E1206="",1,$E1206)/INDEX(Règles!$D$5:$D$17,MATCH($O1206,Règles!$A$5:$A$17,0)),""),IF($P1206="au prix",IF(AND(ISNUMBER($R1206),N(INDEX(Règles!$E$5:$E$17,MATCH($O1206,Règles!$A$5:$A$17,0)))&gt;0),$R1206/INDEX(Règles!$E$5:$E$17,MATCH($O1206,Règles!$A$5:$A$17,0)),""),IF(OR($P1206="ne compte pas",$P1206="absence"),0,""))),"")</f>
        <v/>
      </c>
      <c r="T1206" s="26" t="n">
        <f aca="false">IF(AND(ISNUMBER($A1206),$B1206&lt;&gt;"",$G1206&lt;&gt;"",$P1206&lt;&gt;"absence"),1,0)</f>
        <v>0</v>
      </c>
      <c r="U1206" s="26" t="n">
        <f aca="false">IF($T1206=1,IF(COUNTIFS($B$2:$B1206,$B1206,$A$2:$A1206,$A1206,$T$2:$T1206,1)=1,1,0),0)</f>
        <v>0</v>
      </c>
      <c r="V1206" s="29" t="str">
        <f aca="false">IF(AND($A1206="",$B1206="",$G1206=""),"",IF(NOT(ISNUMBER($A1206)),"Date manquante ou non reconnue",IF($B1206="","Technicien manquant",IF(COUNTIF(Production!$A$7:$A$21,$B1206)=0,"Technicien absent de la liste (onglet Production)",IF($G1206="","Code BPU manquant (colonne G)",IF($O1206="?","Code BPU inconnu (onglet Prestations)",IF($P1206="?","Catégorie inconnue (onglet Règles)",IF(AND($E1206&lt;&gt;"",NOT(ISNUMBER($E1206))),"Quantité non reconnue",IF(AND($P1206="au prix",NOT(ISNUMBER($Q1206))),"Prix sur devis à saisir (colonne I)",IF($S1206="","Règle à compléter (onglet Règles)",""))))))))))</f>
        <v/>
      </c>
    </row>
    <row r="1207" customFormat="false" ht="15" hidden="false" customHeight="false" outlineLevel="0" collapsed="false">
      <c r="A1207" s="23"/>
      <c r="I1207" s="24"/>
      <c r="J1207" s="24"/>
      <c r="N1207" s="25"/>
      <c r="O1207" s="26" t="str">
        <f aca="false">IF($G1207="","",IFERROR(INDEX(Prestations!$F$5:$F$256,MATCH($G1207,Prestations!$B$5:$B$256,0)),"?"))</f>
        <v/>
      </c>
      <c r="P1207" s="26" t="str">
        <f aca="false">IF($O1207="","",IF($O1207="?","?",IFERROR(INDEX(Règles!$C$5:$C$17,MATCH($O1207,Règles!$A$5:$A$17,0)),"?")))</f>
        <v/>
      </c>
      <c r="Q1207" s="27" t="str">
        <f aca="false">IF($G1207="","",IF(ISNUMBER($I1207),$I1207,IFERROR(IF(ISNUMBER(INDEX(Prestations!$E$5:$E$256,MATCH($G1207,Prestations!$B$5:$B$256,0))),INDEX(Prestations!$E$5:$E$256,MATCH($G1207,Prestations!$B$5:$B$256,0)),""),"")))</f>
        <v/>
      </c>
      <c r="R1207" s="27" t="str">
        <f aca="false">IFERROR(IF(ISNUMBER($Q1207),$Q1207*IF($E1207="",1,$E1207),""),"")</f>
        <v/>
      </c>
      <c r="S1207" s="28" t="str">
        <f aca="false">IFERROR(IF($P1207="au nombre",IF(N(INDEX(Règles!$D$5:$D$17,MATCH($O1207,Règles!$A$5:$A$17,0)))&gt;0,IF($E1207="",1,$E1207)/INDEX(Règles!$D$5:$D$17,MATCH($O1207,Règles!$A$5:$A$17,0)),""),IF($P1207="au prix",IF(AND(ISNUMBER($R1207),N(INDEX(Règles!$E$5:$E$17,MATCH($O1207,Règles!$A$5:$A$17,0)))&gt;0),$R1207/INDEX(Règles!$E$5:$E$17,MATCH($O1207,Règles!$A$5:$A$17,0)),""),IF(OR($P1207="ne compte pas",$P1207="absence"),0,""))),"")</f>
        <v/>
      </c>
      <c r="T1207" s="26" t="n">
        <f aca="false">IF(AND(ISNUMBER($A1207),$B1207&lt;&gt;"",$G1207&lt;&gt;"",$P1207&lt;&gt;"absence"),1,0)</f>
        <v>0</v>
      </c>
      <c r="U1207" s="26" t="n">
        <f aca="false">IF($T1207=1,IF(COUNTIFS($B$2:$B1207,$B1207,$A$2:$A1207,$A1207,$T$2:$T1207,1)=1,1,0),0)</f>
        <v>0</v>
      </c>
      <c r="V1207" s="29" t="str">
        <f aca="false">IF(AND($A1207="",$B1207="",$G1207=""),"",IF(NOT(ISNUMBER($A1207)),"Date manquante ou non reconnue",IF($B1207="","Technicien manquant",IF(COUNTIF(Production!$A$7:$A$21,$B1207)=0,"Technicien absent de la liste (onglet Production)",IF($G1207="","Code BPU manquant (colonne G)",IF($O1207="?","Code BPU inconnu (onglet Prestations)",IF($P1207="?","Catégorie inconnue (onglet Règles)",IF(AND($E1207&lt;&gt;"",NOT(ISNUMBER($E1207))),"Quantité non reconnue",IF(AND($P1207="au prix",NOT(ISNUMBER($Q1207))),"Prix sur devis à saisir (colonne I)",IF($S1207="","Règle à compléter (onglet Règles)",""))))))))))</f>
        <v/>
      </c>
    </row>
    <row r="1208" customFormat="false" ht="15" hidden="false" customHeight="false" outlineLevel="0" collapsed="false">
      <c r="A1208" s="23"/>
      <c r="I1208" s="24"/>
      <c r="J1208" s="24"/>
      <c r="N1208" s="25"/>
      <c r="O1208" s="26" t="str">
        <f aca="false">IF($G1208="","",IFERROR(INDEX(Prestations!$F$5:$F$256,MATCH($G1208,Prestations!$B$5:$B$256,0)),"?"))</f>
        <v/>
      </c>
      <c r="P1208" s="26" t="str">
        <f aca="false">IF($O1208="","",IF($O1208="?","?",IFERROR(INDEX(Règles!$C$5:$C$17,MATCH($O1208,Règles!$A$5:$A$17,0)),"?")))</f>
        <v/>
      </c>
      <c r="Q1208" s="27" t="str">
        <f aca="false">IF($G1208="","",IF(ISNUMBER($I1208),$I1208,IFERROR(IF(ISNUMBER(INDEX(Prestations!$E$5:$E$256,MATCH($G1208,Prestations!$B$5:$B$256,0))),INDEX(Prestations!$E$5:$E$256,MATCH($G1208,Prestations!$B$5:$B$256,0)),""),"")))</f>
        <v/>
      </c>
      <c r="R1208" s="27" t="str">
        <f aca="false">IFERROR(IF(ISNUMBER($Q1208),$Q1208*IF($E1208="",1,$E1208),""),"")</f>
        <v/>
      </c>
      <c r="S1208" s="28" t="str">
        <f aca="false">IFERROR(IF($P1208="au nombre",IF(N(INDEX(Règles!$D$5:$D$17,MATCH($O1208,Règles!$A$5:$A$17,0)))&gt;0,IF($E1208="",1,$E1208)/INDEX(Règles!$D$5:$D$17,MATCH($O1208,Règles!$A$5:$A$17,0)),""),IF($P1208="au prix",IF(AND(ISNUMBER($R1208),N(INDEX(Règles!$E$5:$E$17,MATCH($O1208,Règles!$A$5:$A$17,0)))&gt;0),$R1208/INDEX(Règles!$E$5:$E$17,MATCH($O1208,Règles!$A$5:$A$17,0)),""),IF(OR($P1208="ne compte pas",$P1208="absence"),0,""))),"")</f>
        <v/>
      </c>
      <c r="T1208" s="26" t="n">
        <f aca="false">IF(AND(ISNUMBER($A1208),$B1208&lt;&gt;"",$G1208&lt;&gt;"",$P1208&lt;&gt;"absence"),1,0)</f>
        <v>0</v>
      </c>
      <c r="U1208" s="26" t="n">
        <f aca="false">IF($T1208=1,IF(COUNTIFS($B$2:$B1208,$B1208,$A$2:$A1208,$A1208,$T$2:$T1208,1)=1,1,0),0)</f>
        <v>0</v>
      </c>
      <c r="V1208" s="29" t="str">
        <f aca="false">IF(AND($A1208="",$B1208="",$G1208=""),"",IF(NOT(ISNUMBER($A1208)),"Date manquante ou non reconnue",IF($B1208="","Technicien manquant",IF(COUNTIF(Production!$A$7:$A$21,$B1208)=0,"Technicien absent de la liste (onglet Production)",IF($G1208="","Code BPU manquant (colonne G)",IF($O1208="?","Code BPU inconnu (onglet Prestations)",IF($P1208="?","Catégorie inconnue (onglet Règles)",IF(AND($E1208&lt;&gt;"",NOT(ISNUMBER($E1208))),"Quantité non reconnue",IF(AND($P1208="au prix",NOT(ISNUMBER($Q1208))),"Prix sur devis à saisir (colonne I)",IF($S1208="","Règle à compléter (onglet Règles)",""))))))))))</f>
        <v/>
      </c>
    </row>
    <row r="1209" customFormat="false" ht="15" hidden="false" customHeight="false" outlineLevel="0" collapsed="false">
      <c r="A1209" s="23"/>
      <c r="I1209" s="24"/>
      <c r="J1209" s="24"/>
      <c r="N1209" s="25"/>
      <c r="O1209" s="26" t="str">
        <f aca="false">IF($G1209="","",IFERROR(INDEX(Prestations!$F$5:$F$256,MATCH($G1209,Prestations!$B$5:$B$256,0)),"?"))</f>
        <v/>
      </c>
      <c r="P1209" s="26" t="str">
        <f aca="false">IF($O1209="","",IF($O1209="?","?",IFERROR(INDEX(Règles!$C$5:$C$17,MATCH($O1209,Règles!$A$5:$A$17,0)),"?")))</f>
        <v/>
      </c>
      <c r="Q1209" s="27" t="str">
        <f aca="false">IF($G1209="","",IF(ISNUMBER($I1209),$I1209,IFERROR(IF(ISNUMBER(INDEX(Prestations!$E$5:$E$256,MATCH($G1209,Prestations!$B$5:$B$256,0))),INDEX(Prestations!$E$5:$E$256,MATCH($G1209,Prestations!$B$5:$B$256,0)),""),"")))</f>
        <v/>
      </c>
      <c r="R1209" s="27" t="str">
        <f aca="false">IFERROR(IF(ISNUMBER($Q1209),$Q1209*IF($E1209="",1,$E1209),""),"")</f>
        <v/>
      </c>
      <c r="S1209" s="28" t="str">
        <f aca="false">IFERROR(IF($P1209="au nombre",IF(N(INDEX(Règles!$D$5:$D$17,MATCH($O1209,Règles!$A$5:$A$17,0)))&gt;0,IF($E1209="",1,$E1209)/INDEX(Règles!$D$5:$D$17,MATCH($O1209,Règles!$A$5:$A$17,0)),""),IF($P1209="au prix",IF(AND(ISNUMBER($R1209),N(INDEX(Règles!$E$5:$E$17,MATCH($O1209,Règles!$A$5:$A$17,0)))&gt;0),$R1209/INDEX(Règles!$E$5:$E$17,MATCH($O1209,Règles!$A$5:$A$17,0)),""),IF(OR($P1209="ne compte pas",$P1209="absence"),0,""))),"")</f>
        <v/>
      </c>
      <c r="T1209" s="26" t="n">
        <f aca="false">IF(AND(ISNUMBER($A1209),$B1209&lt;&gt;"",$G1209&lt;&gt;"",$P1209&lt;&gt;"absence"),1,0)</f>
        <v>0</v>
      </c>
      <c r="U1209" s="26" t="n">
        <f aca="false">IF($T1209=1,IF(COUNTIFS($B$2:$B1209,$B1209,$A$2:$A1209,$A1209,$T$2:$T1209,1)=1,1,0),0)</f>
        <v>0</v>
      </c>
      <c r="V1209" s="29" t="str">
        <f aca="false">IF(AND($A1209="",$B1209="",$G1209=""),"",IF(NOT(ISNUMBER($A1209)),"Date manquante ou non reconnue",IF($B1209="","Technicien manquant",IF(COUNTIF(Production!$A$7:$A$21,$B1209)=0,"Technicien absent de la liste (onglet Production)",IF($G1209="","Code BPU manquant (colonne G)",IF($O1209="?","Code BPU inconnu (onglet Prestations)",IF($P1209="?","Catégorie inconnue (onglet Règles)",IF(AND($E1209&lt;&gt;"",NOT(ISNUMBER($E1209))),"Quantité non reconnue",IF(AND($P1209="au prix",NOT(ISNUMBER($Q1209))),"Prix sur devis à saisir (colonne I)",IF($S1209="","Règle à compléter (onglet Règles)",""))))))))))</f>
        <v/>
      </c>
    </row>
    <row r="1210" customFormat="false" ht="15" hidden="false" customHeight="false" outlineLevel="0" collapsed="false">
      <c r="A1210" s="23"/>
      <c r="I1210" s="24"/>
      <c r="J1210" s="24"/>
      <c r="N1210" s="25"/>
      <c r="O1210" s="26" t="str">
        <f aca="false">IF($G1210="","",IFERROR(INDEX(Prestations!$F$5:$F$256,MATCH($G1210,Prestations!$B$5:$B$256,0)),"?"))</f>
        <v/>
      </c>
      <c r="P1210" s="26" t="str">
        <f aca="false">IF($O1210="","",IF($O1210="?","?",IFERROR(INDEX(Règles!$C$5:$C$17,MATCH($O1210,Règles!$A$5:$A$17,0)),"?")))</f>
        <v/>
      </c>
      <c r="Q1210" s="27" t="str">
        <f aca="false">IF($G1210="","",IF(ISNUMBER($I1210),$I1210,IFERROR(IF(ISNUMBER(INDEX(Prestations!$E$5:$E$256,MATCH($G1210,Prestations!$B$5:$B$256,0))),INDEX(Prestations!$E$5:$E$256,MATCH($G1210,Prestations!$B$5:$B$256,0)),""),"")))</f>
        <v/>
      </c>
      <c r="R1210" s="27" t="str">
        <f aca="false">IFERROR(IF(ISNUMBER($Q1210),$Q1210*IF($E1210="",1,$E1210),""),"")</f>
        <v/>
      </c>
      <c r="S1210" s="28" t="str">
        <f aca="false">IFERROR(IF($P1210="au nombre",IF(N(INDEX(Règles!$D$5:$D$17,MATCH($O1210,Règles!$A$5:$A$17,0)))&gt;0,IF($E1210="",1,$E1210)/INDEX(Règles!$D$5:$D$17,MATCH($O1210,Règles!$A$5:$A$17,0)),""),IF($P1210="au prix",IF(AND(ISNUMBER($R1210),N(INDEX(Règles!$E$5:$E$17,MATCH($O1210,Règles!$A$5:$A$17,0)))&gt;0),$R1210/INDEX(Règles!$E$5:$E$17,MATCH($O1210,Règles!$A$5:$A$17,0)),""),IF(OR($P1210="ne compte pas",$P1210="absence"),0,""))),"")</f>
        <v/>
      </c>
      <c r="T1210" s="26" t="n">
        <f aca="false">IF(AND(ISNUMBER($A1210),$B1210&lt;&gt;"",$G1210&lt;&gt;"",$P1210&lt;&gt;"absence"),1,0)</f>
        <v>0</v>
      </c>
      <c r="U1210" s="26" t="n">
        <f aca="false">IF($T1210=1,IF(COUNTIFS($B$2:$B1210,$B1210,$A$2:$A1210,$A1210,$T$2:$T1210,1)=1,1,0),0)</f>
        <v>0</v>
      </c>
      <c r="V1210" s="29" t="str">
        <f aca="false">IF(AND($A1210="",$B1210="",$G1210=""),"",IF(NOT(ISNUMBER($A1210)),"Date manquante ou non reconnue",IF($B1210="","Technicien manquant",IF(COUNTIF(Production!$A$7:$A$21,$B1210)=0,"Technicien absent de la liste (onglet Production)",IF($G1210="","Code BPU manquant (colonne G)",IF($O1210="?","Code BPU inconnu (onglet Prestations)",IF($P1210="?","Catégorie inconnue (onglet Règles)",IF(AND($E1210&lt;&gt;"",NOT(ISNUMBER($E1210))),"Quantité non reconnue",IF(AND($P1210="au prix",NOT(ISNUMBER($Q1210))),"Prix sur devis à saisir (colonne I)",IF($S1210="","Règle à compléter (onglet Règles)",""))))))))))</f>
        <v/>
      </c>
    </row>
    <row r="1211" customFormat="false" ht="15" hidden="false" customHeight="false" outlineLevel="0" collapsed="false">
      <c r="A1211" s="23"/>
      <c r="I1211" s="24"/>
      <c r="J1211" s="24"/>
      <c r="N1211" s="25"/>
      <c r="O1211" s="26" t="str">
        <f aca="false">IF($G1211="","",IFERROR(INDEX(Prestations!$F$5:$F$256,MATCH($G1211,Prestations!$B$5:$B$256,0)),"?"))</f>
        <v/>
      </c>
      <c r="P1211" s="26" t="str">
        <f aca="false">IF($O1211="","",IF($O1211="?","?",IFERROR(INDEX(Règles!$C$5:$C$17,MATCH($O1211,Règles!$A$5:$A$17,0)),"?")))</f>
        <v/>
      </c>
      <c r="Q1211" s="27" t="str">
        <f aca="false">IF($G1211="","",IF(ISNUMBER($I1211),$I1211,IFERROR(IF(ISNUMBER(INDEX(Prestations!$E$5:$E$256,MATCH($G1211,Prestations!$B$5:$B$256,0))),INDEX(Prestations!$E$5:$E$256,MATCH($G1211,Prestations!$B$5:$B$256,0)),""),"")))</f>
        <v/>
      </c>
      <c r="R1211" s="27" t="str">
        <f aca="false">IFERROR(IF(ISNUMBER($Q1211),$Q1211*IF($E1211="",1,$E1211),""),"")</f>
        <v/>
      </c>
      <c r="S1211" s="28" t="str">
        <f aca="false">IFERROR(IF($P1211="au nombre",IF(N(INDEX(Règles!$D$5:$D$17,MATCH($O1211,Règles!$A$5:$A$17,0)))&gt;0,IF($E1211="",1,$E1211)/INDEX(Règles!$D$5:$D$17,MATCH($O1211,Règles!$A$5:$A$17,0)),""),IF($P1211="au prix",IF(AND(ISNUMBER($R1211),N(INDEX(Règles!$E$5:$E$17,MATCH($O1211,Règles!$A$5:$A$17,0)))&gt;0),$R1211/INDEX(Règles!$E$5:$E$17,MATCH($O1211,Règles!$A$5:$A$17,0)),""),IF(OR($P1211="ne compte pas",$P1211="absence"),0,""))),"")</f>
        <v/>
      </c>
      <c r="T1211" s="26" t="n">
        <f aca="false">IF(AND(ISNUMBER($A1211),$B1211&lt;&gt;"",$G1211&lt;&gt;"",$P1211&lt;&gt;"absence"),1,0)</f>
        <v>0</v>
      </c>
      <c r="U1211" s="26" t="n">
        <f aca="false">IF($T1211=1,IF(COUNTIFS($B$2:$B1211,$B1211,$A$2:$A1211,$A1211,$T$2:$T1211,1)=1,1,0),0)</f>
        <v>0</v>
      </c>
      <c r="V1211" s="29" t="str">
        <f aca="false">IF(AND($A1211="",$B1211="",$G1211=""),"",IF(NOT(ISNUMBER($A1211)),"Date manquante ou non reconnue",IF($B1211="","Technicien manquant",IF(COUNTIF(Production!$A$7:$A$21,$B1211)=0,"Technicien absent de la liste (onglet Production)",IF($G1211="","Code BPU manquant (colonne G)",IF($O1211="?","Code BPU inconnu (onglet Prestations)",IF($P1211="?","Catégorie inconnue (onglet Règles)",IF(AND($E1211&lt;&gt;"",NOT(ISNUMBER($E1211))),"Quantité non reconnue",IF(AND($P1211="au prix",NOT(ISNUMBER($Q1211))),"Prix sur devis à saisir (colonne I)",IF($S1211="","Règle à compléter (onglet Règles)",""))))))))))</f>
        <v/>
      </c>
    </row>
    <row r="1212" customFormat="false" ht="15" hidden="false" customHeight="false" outlineLevel="0" collapsed="false">
      <c r="A1212" s="23"/>
      <c r="I1212" s="24"/>
      <c r="J1212" s="24"/>
      <c r="N1212" s="25"/>
      <c r="O1212" s="26" t="str">
        <f aca="false">IF($G1212="","",IFERROR(INDEX(Prestations!$F$5:$F$256,MATCH($G1212,Prestations!$B$5:$B$256,0)),"?"))</f>
        <v/>
      </c>
      <c r="P1212" s="26" t="str">
        <f aca="false">IF($O1212="","",IF($O1212="?","?",IFERROR(INDEX(Règles!$C$5:$C$17,MATCH($O1212,Règles!$A$5:$A$17,0)),"?")))</f>
        <v/>
      </c>
      <c r="Q1212" s="27" t="str">
        <f aca="false">IF($G1212="","",IF(ISNUMBER($I1212),$I1212,IFERROR(IF(ISNUMBER(INDEX(Prestations!$E$5:$E$256,MATCH($G1212,Prestations!$B$5:$B$256,0))),INDEX(Prestations!$E$5:$E$256,MATCH($G1212,Prestations!$B$5:$B$256,0)),""),"")))</f>
        <v/>
      </c>
      <c r="R1212" s="27" t="str">
        <f aca="false">IFERROR(IF(ISNUMBER($Q1212),$Q1212*IF($E1212="",1,$E1212),""),"")</f>
        <v/>
      </c>
      <c r="S1212" s="28" t="str">
        <f aca="false">IFERROR(IF($P1212="au nombre",IF(N(INDEX(Règles!$D$5:$D$17,MATCH($O1212,Règles!$A$5:$A$17,0)))&gt;0,IF($E1212="",1,$E1212)/INDEX(Règles!$D$5:$D$17,MATCH($O1212,Règles!$A$5:$A$17,0)),""),IF($P1212="au prix",IF(AND(ISNUMBER($R1212),N(INDEX(Règles!$E$5:$E$17,MATCH($O1212,Règles!$A$5:$A$17,0)))&gt;0),$R1212/INDEX(Règles!$E$5:$E$17,MATCH($O1212,Règles!$A$5:$A$17,0)),""),IF(OR($P1212="ne compte pas",$P1212="absence"),0,""))),"")</f>
        <v/>
      </c>
      <c r="T1212" s="26" t="n">
        <f aca="false">IF(AND(ISNUMBER($A1212),$B1212&lt;&gt;"",$G1212&lt;&gt;"",$P1212&lt;&gt;"absence"),1,0)</f>
        <v>0</v>
      </c>
      <c r="U1212" s="26" t="n">
        <f aca="false">IF($T1212=1,IF(COUNTIFS($B$2:$B1212,$B1212,$A$2:$A1212,$A1212,$T$2:$T1212,1)=1,1,0),0)</f>
        <v>0</v>
      </c>
      <c r="V1212" s="29" t="str">
        <f aca="false">IF(AND($A1212="",$B1212="",$G1212=""),"",IF(NOT(ISNUMBER($A1212)),"Date manquante ou non reconnue",IF($B1212="","Technicien manquant",IF(COUNTIF(Production!$A$7:$A$21,$B1212)=0,"Technicien absent de la liste (onglet Production)",IF($G1212="","Code BPU manquant (colonne G)",IF($O1212="?","Code BPU inconnu (onglet Prestations)",IF($P1212="?","Catégorie inconnue (onglet Règles)",IF(AND($E1212&lt;&gt;"",NOT(ISNUMBER($E1212))),"Quantité non reconnue",IF(AND($P1212="au prix",NOT(ISNUMBER($Q1212))),"Prix sur devis à saisir (colonne I)",IF($S1212="","Règle à compléter (onglet Règles)",""))))))))))</f>
        <v/>
      </c>
    </row>
    <row r="1213" customFormat="false" ht="15" hidden="false" customHeight="false" outlineLevel="0" collapsed="false">
      <c r="A1213" s="23"/>
      <c r="I1213" s="24"/>
      <c r="J1213" s="24"/>
      <c r="N1213" s="25"/>
      <c r="O1213" s="26" t="str">
        <f aca="false">IF($G1213="","",IFERROR(INDEX(Prestations!$F$5:$F$256,MATCH($G1213,Prestations!$B$5:$B$256,0)),"?"))</f>
        <v/>
      </c>
      <c r="P1213" s="26" t="str">
        <f aca="false">IF($O1213="","",IF($O1213="?","?",IFERROR(INDEX(Règles!$C$5:$C$17,MATCH($O1213,Règles!$A$5:$A$17,0)),"?")))</f>
        <v/>
      </c>
      <c r="Q1213" s="27" t="str">
        <f aca="false">IF($G1213="","",IF(ISNUMBER($I1213),$I1213,IFERROR(IF(ISNUMBER(INDEX(Prestations!$E$5:$E$256,MATCH($G1213,Prestations!$B$5:$B$256,0))),INDEX(Prestations!$E$5:$E$256,MATCH($G1213,Prestations!$B$5:$B$256,0)),""),"")))</f>
        <v/>
      </c>
      <c r="R1213" s="27" t="str">
        <f aca="false">IFERROR(IF(ISNUMBER($Q1213),$Q1213*IF($E1213="",1,$E1213),""),"")</f>
        <v/>
      </c>
      <c r="S1213" s="28" t="str">
        <f aca="false">IFERROR(IF($P1213="au nombre",IF(N(INDEX(Règles!$D$5:$D$17,MATCH($O1213,Règles!$A$5:$A$17,0)))&gt;0,IF($E1213="",1,$E1213)/INDEX(Règles!$D$5:$D$17,MATCH($O1213,Règles!$A$5:$A$17,0)),""),IF($P1213="au prix",IF(AND(ISNUMBER($R1213),N(INDEX(Règles!$E$5:$E$17,MATCH($O1213,Règles!$A$5:$A$17,0)))&gt;0),$R1213/INDEX(Règles!$E$5:$E$17,MATCH($O1213,Règles!$A$5:$A$17,0)),""),IF(OR($P1213="ne compte pas",$P1213="absence"),0,""))),"")</f>
        <v/>
      </c>
      <c r="T1213" s="26" t="n">
        <f aca="false">IF(AND(ISNUMBER($A1213),$B1213&lt;&gt;"",$G1213&lt;&gt;"",$P1213&lt;&gt;"absence"),1,0)</f>
        <v>0</v>
      </c>
      <c r="U1213" s="26" t="n">
        <f aca="false">IF($T1213=1,IF(COUNTIFS($B$2:$B1213,$B1213,$A$2:$A1213,$A1213,$T$2:$T1213,1)=1,1,0),0)</f>
        <v>0</v>
      </c>
      <c r="V1213" s="29" t="str">
        <f aca="false">IF(AND($A1213="",$B1213="",$G1213=""),"",IF(NOT(ISNUMBER($A1213)),"Date manquante ou non reconnue",IF($B1213="","Technicien manquant",IF(COUNTIF(Production!$A$7:$A$21,$B1213)=0,"Technicien absent de la liste (onglet Production)",IF($G1213="","Code BPU manquant (colonne G)",IF($O1213="?","Code BPU inconnu (onglet Prestations)",IF($P1213="?","Catégorie inconnue (onglet Règles)",IF(AND($E1213&lt;&gt;"",NOT(ISNUMBER($E1213))),"Quantité non reconnue",IF(AND($P1213="au prix",NOT(ISNUMBER($Q1213))),"Prix sur devis à saisir (colonne I)",IF($S1213="","Règle à compléter (onglet Règles)",""))))))))))</f>
        <v/>
      </c>
    </row>
    <row r="1214" customFormat="false" ht="15" hidden="false" customHeight="false" outlineLevel="0" collapsed="false">
      <c r="A1214" s="23"/>
      <c r="I1214" s="24"/>
      <c r="J1214" s="24"/>
      <c r="N1214" s="25"/>
      <c r="O1214" s="26" t="str">
        <f aca="false">IF($G1214="","",IFERROR(INDEX(Prestations!$F$5:$F$256,MATCH($G1214,Prestations!$B$5:$B$256,0)),"?"))</f>
        <v/>
      </c>
      <c r="P1214" s="26" t="str">
        <f aca="false">IF($O1214="","",IF($O1214="?","?",IFERROR(INDEX(Règles!$C$5:$C$17,MATCH($O1214,Règles!$A$5:$A$17,0)),"?")))</f>
        <v/>
      </c>
      <c r="Q1214" s="27" t="str">
        <f aca="false">IF($G1214="","",IF(ISNUMBER($I1214),$I1214,IFERROR(IF(ISNUMBER(INDEX(Prestations!$E$5:$E$256,MATCH($G1214,Prestations!$B$5:$B$256,0))),INDEX(Prestations!$E$5:$E$256,MATCH($G1214,Prestations!$B$5:$B$256,0)),""),"")))</f>
        <v/>
      </c>
      <c r="R1214" s="27" t="str">
        <f aca="false">IFERROR(IF(ISNUMBER($Q1214),$Q1214*IF($E1214="",1,$E1214),""),"")</f>
        <v/>
      </c>
      <c r="S1214" s="28" t="str">
        <f aca="false">IFERROR(IF($P1214="au nombre",IF(N(INDEX(Règles!$D$5:$D$17,MATCH($O1214,Règles!$A$5:$A$17,0)))&gt;0,IF($E1214="",1,$E1214)/INDEX(Règles!$D$5:$D$17,MATCH($O1214,Règles!$A$5:$A$17,0)),""),IF($P1214="au prix",IF(AND(ISNUMBER($R1214),N(INDEX(Règles!$E$5:$E$17,MATCH($O1214,Règles!$A$5:$A$17,0)))&gt;0),$R1214/INDEX(Règles!$E$5:$E$17,MATCH($O1214,Règles!$A$5:$A$17,0)),""),IF(OR($P1214="ne compte pas",$P1214="absence"),0,""))),"")</f>
        <v/>
      </c>
      <c r="T1214" s="26" t="n">
        <f aca="false">IF(AND(ISNUMBER($A1214),$B1214&lt;&gt;"",$G1214&lt;&gt;"",$P1214&lt;&gt;"absence"),1,0)</f>
        <v>0</v>
      </c>
      <c r="U1214" s="26" t="n">
        <f aca="false">IF($T1214=1,IF(COUNTIFS($B$2:$B1214,$B1214,$A$2:$A1214,$A1214,$T$2:$T1214,1)=1,1,0),0)</f>
        <v>0</v>
      </c>
      <c r="V1214" s="29" t="str">
        <f aca="false">IF(AND($A1214="",$B1214="",$G1214=""),"",IF(NOT(ISNUMBER($A1214)),"Date manquante ou non reconnue",IF($B1214="","Technicien manquant",IF(COUNTIF(Production!$A$7:$A$21,$B1214)=0,"Technicien absent de la liste (onglet Production)",IF($G1214="","Code BPU manquant (colonne G)",IF($O1214="?","Code BPU inconnu (onglet Prestations)",IF($P1214="?","Catégorie inconnue (onglet Règles)",IF(AND($E1214&lt;&gt;"",NOT(ISNUMBER($E1214))),"Quantité non reconnue",IF(AND($P1214="au prix",NOT(ISNUMBER($Q1214))),"Prix sur devis à saisir (colonne I)",IF($S1214="","Règle à compléter (onglet Règles)",""))))))))))</f>
        <v/>
      </c>
    </row>
    <row r="1215" customFormat="false" ht="15" hidden="false" customHeight="false" outlineLevel="0" collapsed="false">
      <c r="A1215" s="23"/>
      <c r="I1215" s="24"/>
      <c r="J1215" s="24"/>
      <c r="N1215" s="25"/>
      <c r="O1215" s="26" t="str">
        <f aca="false">IF($G1215="","",IFERROR(INDEX(Prestations!$F$5:$F$256,MATCH($G1215,Prestations!$B$5:$B$256,0)),"?"))</f>
        <v/>
      </c>
      <c r="P1215" s="26" t="str">
        <f aca="false">IF($O1215="","",IF($O1215="?","?",IFERROR(INDEX(Règles!$C$5:$C$17,MATCH($O1215,Règles!$A$5:$A$17,0)),"?")))</f>
        <v/>
      </c>
      <c r="Q1215" s="27" t="str">
        <f aca="false">IF($G1215="","",IF(ISNUMBER($I1215),$I1215,IFERROR(IF(ISNUMBER(INDEX(Prestations!$E$5:$E$256,MATCH($G1215,Prestations!$B$5:$B$256,0))),INDEX(Prestations!$E$5:$E$256,MATCH($G1215,Prestations!$B$5:$B$256,0)),""),"")))</f>
        <v/>
      </c>
      <c r="R1215" s="27" t="str">
        <f aca="false">IFERROR(IF(ISNUMBER($Q1215),$Q1215*IF($E1215="",1,$E1215),""),"")</f>
        <v/>
      </c>
      <c r="S1215" s="28" t="str">
        <f aca="false">IFERROR(IF($P1215="au nombre",IF(N(INDEX(Règles!$D$5:$D$17,MATCH($O1215,Règles!$A$5:$A$17,0)))&gt;0,IF($E1215="",1,$E1215)/INDEX(Règles!$D$5:$D$17,MATCH($O1215,Règles!$A$5:$A$17,0)),""),IF($P1215="au prix",IF(AND(ISNUMBER($R1215),N(INDEX(Règles!$E$5:$E$17,MATCH($O1215,Règles!$A$5:$A$17,0)))&gt;0),$R1215/INDEX(Règles!$E$5:$E$17,MATCH($O1215,Règles!$A$5:$A$17,0)),""),IF(OR($P1215="ne compte pas",$P1215="absence"),0,""))),"")</f>
        <v/>
      </c>
      <c r="T1215" s="26" t="n">
        <f aca="false">IF(AND(ISNUMBER($A1215),$B1215&lt;&gt;"",$G1215&lt;&gt;"",$P1215&lt;&gt;"absence"),1,0)</f>
        <v>0</v>
      </c>
      <c r="U1215" s="26" t="n">
        <f aca="false">IF($T1215=1,IF(COUNTIFS($B$2:$B1215,$B1215,$A$2:$A1215,$A1215,$T$2:$T1215,1)=1,1,0),0)</f>
        <v>0</v>
      </c>
      <c r="V1215" s="29" t="str">
        <f aca="false">IF(AND($A1215="",$B1215="",$G1215=""),"",IF(NOT(ISNUMBER($A1215)),"Date manquante ou non reconnue",IF($B1215="","Technicien manquant",IF(COUNTIF(Production!$A$7:$A$21,$B1215)=0,"Technicien absent de la liste (onglet Production)",IF($G1215="","Code BPU manquant (colonne G)",IF($O1215="?","Code BPU inconnu (onglet Prestations)",IF($P1215="?","Catégorie inconnue (onglet Règles)",IF(AND($E1215&lt;&gt;"",NOT(ISNUMBER($E1215))),"Quantité non reconnue",IF(AND($P1215="au prix",NOT(ISNUMBER($Q1215))),"Prix sur devis à saisir (colonne I)",IF($S1215="","Règle à compléter (onglet Règles)",""))))))))))</f>
        <v/>
      </c>
    </row>
    <row r="1216" customFormat="false" ht="15" hidden="false" customHeight="false" outlineLevel="0" collapsed="false">
      <c r="A1216" s="23"/>
      <c r="I1216" s="24"/>
      <c r="J1216" s="24"/>
      <c r="N1216" s="25"/>
      <c r="O1216" s="26" t="str">
        <f aca="false">IF($G1216="","",IFERROR(INDEX(Prestations!$F$5:$F$256,MATCH($G1216,Prestations!$B$5:$B$256,0)),"?"))</f>
        <v/>
      </c>
      <c r="P1216" s="26" t="str">
        <f aca="false">IF($O1216="","",IF($O1216="?","?",IFERROR(INDEX(Règles!$C$5:$C$17,MATCH($O1216,Règles!$A$5:$A$17,0)),"?")))</f>
        <v/>
      </c>
      <c r="Q1216" s="27" t="str">
        <f aca="false">IF($G1216="","",IF(ISNUMBER($I1216),$I1216,IFERROR(IF(ISNUMBER(INDEX(Prestations!$E$5:$E$256,MATCH($G1216,Prestations!$B$5:$B$256,0))),INDEX(Prestations!$E$5:$E$256,MATCH($G1216,Prestations!$B$5:$B$256,0)),""),"")))</f>
        <v/>
      </c>
      <c r="R1216" s="27" t="str">
        <f aca="false">IFERROR(IF(ISNUMBER($Q1216),$Q1216*IF($E1216="",1,$E1216),""),"")</f>
        <v/>
      </c>
      <c r="S1216" s="28" t="str">
        <f aca="false">IFERROR(IF($P1216="au nombre",IF(N(INDEX(Règles!$D$5:$D$17,MATCH($O1216,Règles!$A$5:$A$17,0)))&gt;0,IF($E1216="",1,$E1216)/INDEX(Règles!$D$5:$D$17,MATCH($O1216,Règles!$A$5:$A$17,0)),""),IF($P1216="au prix",IF(AND(ISNUMBER($R1216),N(INDEX(Règles!$E$5:$E$17,MATCH($O1216,Règles!$A$5:$A$17,0)))&gt;0),$R1216/INDEX(Règles!$E$5:$E$17,MATCH($O1216,Règles!$A$5:$A$17,0)),""),IF(OR($P1216="ne compte pas",$P1216="absence"),0,""))),"")</f>
        <v/>
      </c>
      <c r="T1216" s="26" t="n">
        <f aca="false">IF(AND(ISNUMBER($A1216),$B1216&lt;&gt;"",$G1216&lt;&gt;"",$P1216&lt;&gt;"absence"),1,0)</f>
        <v>0</v>
      </c>
      <c r="U1216" s="26" t="n">
        <f aca="false">IF($T1216=1,IF(COUNTIFS($B$2:$B1216,$B1216,$A$2:$A1216,$A1216,$T$2:$T1216,1)=1,1,0),0)</f>
        <v>0</v>
      </c>
      <c r="V1216" s="29" t="str">
        <f aca="false">IF(AND($A1216="",$B1216="",$G1216=""),"",IF(NOT(ISNUMBER($A1216)),"Date manquante ou non reconnue",IF($B1216="","Technicien manquant",IF(COUNTIF(Production!$A$7:$A$21,$B1216)=0,"Technicien absent de la liste (onglet Production)",IF($G1216="","Code BPU manquant (colonne G)",IF($O1216="?","Code BPU inconnu (onglet Prestations)",IF($P1216="?","Catégorie inconnue (onglet Règles)",IF(AND($E1216&lt;&gt;"",NOT(ISNUMBER($E1216))),"Quantité non reconnue",IF(AND($P1216="au prix",NOT(ISNUMBER($Q1216))),"Prix sur devis à saisir (colonne I)",IF($S1216="","Règle à compléter (onglet Règles)",""))))))))))</f>
        <v/>
      </c>
    </row>
    <row r="1217" customFormat="false" ht="15" hidden="false" customHeight="false" outlineLevel="0" collapsed="false">
      <c r="A1217" s="23"/>
      <c r="I1217" s="24"/>
      <c r="J1217" s="24"/>
      <c r="N1217" s="25"/>
      <c r="O1217" s="26" t="str">
        <f aca="false">IF($G1217="","",IFERROR(INDEX(Prestations!$F$5:$F$256,MATCH($G1217,Prestations!$B$5:$B$256,0)),"?"))</f>
        <v/>
      </c>
      <c r="P1217" s="26" t="str">
        <f aca="false">IF($O1217="","",IF($O1217="?","?",IFERROR(INDEX(Règles!$C$5:$C$17,MATCH($O1217,Règles!$A$5:$A$17,0)),"?")))</f>
        <v/>
      </c>
      <c r="Q1217" s="27" t="str">
        <f aca="false">IF($G1217="","",IF(ISNUMBER($I1217),$I1217,IFERROR(IF(ISNUMBER(INDEX(Prestations!$E$5:$E$256,MATCH($G1217,Prestations!$B$5:$B$256,0))),INDEX(Prestations!$E$5:$E$256,MATCH($G1217,Prestations!$B$5:$B$256,0)),""),"")))</f>
        <v/>
      </c>
      <c r="R1217" s="27" t="str">
        <f aca="false">IFERROR(IF(ISNUMBER($Q1217),$Q1217*IF($E1217="",1,$E1217),""),"")</f>
        <v/>
      </c>
      <c r="S1217" s="28" t="str">
        <f aca="false">IFERROR(IF($P1217="au nombre",IF(N(INDEX(Règles!$D$5:$D$17,MATCH($O1217,Règles!$A$5:$A$17,0)))&gt;0,IF($E1217="",1,$E1217)/INDEX(Règles!$D$5:$D$17,MATCH($O1217,Règles!$A$5:$A$17,0)),""),IF($P1217="au prix",IF(AND(ISNUMBER($R1217),N(INDEX(Règles!$E$5:$E$17,MATCH($O1217,Règles!$A$5:$A$17,0)))&gt;0),$R1217/INDEX(Règles!$E$5:$E$17,MATCH($O1217,Règles!$A$5:$A$17,0)),""),IF(OR($P1217="ne compte pas",$P1217="absence"),0,""))),"")</f>
        <v/>
      </c>
      <c r="T1217" s="26" t="n">
        <f aca="false">IF(AND(ISNUMBER($A1217),$B1217&lt;&gt;"",$G1217&lt;&gt;"",$P1217&lt;&gt;"absence"),1,0)</f>
        <v>0</v>
      </c>
      <c r="U1217" s="26" t="n">
        <f aca="false">IF($T1217=1,IF(COUNTIFS($B$2:$B1217,$B1217,$A$2:$A1217,$A1217,$T$2:$T1217,1)=1,1,0),0)</f>
        <v>0</v>
      </c>
      <c r="V1217" s="29" t="str">
        <f aca="false">IF(AND($A1217="",$B1217="",$G1217=""),"",IF(NOT(ISNUMBER($A1217)),"Date manquante ou non reconnue",IF($B1217="","Technicien manquant",IF(COUNTIF(Production!$A$7:$A$21,$B1217)=0,"Technicien absent de la liste (onglet Production)",IF($G1217="","Code BPU manquant (colonne G)",IF($O1217="?","Code BPU inconnu (onglet Prestations)",IF($P1217="?","Catégorie inconnue (onglet Règles)",IF(AND($E1217&lt;&gt;"",NOT(ISNUMBER($E1217))),"Quantité non reconnue",IF(AND($P1217="au prix",NOT(ISNUMBER($Q1217))),"Prix sur devis à saisir (colonne I)",IF($S1217="","Règle à compléter (onglet Règles)",""))))))))))</f>
        <v/>
      </c>
    </row>
    <row r="1218" customFormat="false" ht="15" hidden="false" customHeight="false" outlineLevel="0" collapsed="false">
      <c r="A1218" s="23"/>
      <c r="I1218" s="24"/>
      <c r="J1218" s="24"/>
      <c r="N1218" s="25"/>
      <c r="O1218" s="26" t="str">
        <f aca="false">IF($G1218="","",IFERROR(INDEX(Prestations!$F$5:$F$256,MATCH($G1218,Prestations!$B$5:$B$256,0)),"?"))</f>
        <v/>
      </c>
      <c r="P1218" s="26" t="str">
        <f aca="false">IF($O1218="","",IF($O1218="?","?",IFERROR(INDEX(Règles!$C$5:$C$17,MATCH($O1218,Règles!$A$5:$A$17,0)),"?")))</f>
        <v/>
      </c>
      <c r="Q1218" s="27" t="str">
        <f aca="false">IF($G1218="","",IF(ISNUMBER($I1218),$I1218,IFERROR(IF(ISNUMBER(INDEX(Prestations!$E$5:$E$256,MATCH($G1218,Prestations!$B$5:$B$256,0))),INDEX(Prestations!$E$5:$E$256,MATCH($G1218,Prestations!$B$5:$B$256,0)),""),"")))</f>
        <v/>
      </c>
      <c r="R1218" s="27" t="str">
        <f aca="false">IFERROR(IF(ISNUMBER($Q1218),$Q1218*IF($E1218="",1,$E1218),""),"")</f>
        <v/>
      </c>
      <c r="S1218" s="28" t="str">
        <f aca="false">IFERROR(IF($P1218="au nombre",IF(N(INDEX(Règles!$D$5:$D$17,MATCH($O1218,Règles!$A$5:$A$17,0)))&gt;0,IF($E1218="",1,$E1218)/INDEX(Règles!$D$5:$D$17,MATCH($O1218,Règles!$A$5:$A$17,0)),""),IF($P1218="au prix",IF(AND(ISNUMBER($R1218),N(INDEX(Règles!$E$5:$E$17,MATCH($O1218,Règles!$A$5:$A$17,0)))&gt;0),$R1218/INDEX(Règles!$E$5:$E$17,MATCH($O1218,Règles!$A$5:$A$17,0)),""),IF(OR($P1218="ne compte pas",$P1218="absence"),0,""))),"")</f>
        <v/>
      </c>
      <c r="T1218" s="26" t="n">
        <f aca="false">IF(AND(ISNUMBER($A1218),$B1218&lt;&gt;"",$G1218&lt;&gt;"",$P1218&lt;&gt;"absence"),1,0)</f>
        <v>0</v>
      </c>
      <c r="U1218" s="26" t="n">
        <f aca="false">IF($T1218=1,IF(COUNTIFS($B$2:$B1218,$B1218,$A$2:$A1218,$A1218,$T$2:$T1218,1)=1,1,0),0)</f>
        <v>0</v>
      </c>
      <c r="V1218" s="29" t="str">
        <f aca="false">IF(AND($A1218="",$B1218="",$G1218=""),"",IF(NOT(ISNUMBER($A1218)),"Date manquante ou non reconnue",IF($B1218="","Technicien manquant",IF(COUNTIF(Production!$A$7:$A$21,$B1218)=0,"Technicien absent de la liste (onglet Production)",IF($G1218="","Code BPU manquant (colonne G)",IF($O1218="?","Code BPU inconnu (onglet Prestations)",IF($P1218="?","Catégorie inconnue (onglet Règles)",IF(AND($E1218&lt;&gt;"",NOT(ISNUMBER($E1218))),"Quantité non reconnue",IF(AND($P1218="au prix",NOT(ISNUMBER($Q1218))),"Prix sur devis à saisir (colonne I)",IF($S1218="","Règle à compléter (onglet Règles)",""))))))))))</f>
        <v/>
      </c>
    </row>
    <row r="1219" customFormat="false" ht="15" hidden="false" customHeight="false" outlineLevel="0" collapsed="false">
      <c r="A1219" s="23"/>
      <c r="I1219" s="24"/>
      <c r="J1219" s="24"/>
      <c r="N1219" s="25"/>
      <c r="O1219" s="26" t="str">
        <f aca="false">IF($G1219="","",IFERROR(INDEX(Prestations!$F$5:$F$256,MATCH($G1219,Prestations!$B$5:$B$256,0)),"?"))</f>
        <v/>
      </c>
      <c r="P1219" s="26" t="str">
        <f aca="false">IF($O1219="","",IF($O1219="?","?",IFERROR(INDEX(Règles!$C$5:$C$17,MATCH($O1219,Règles!$A$5:$A$17,0)),"?")))</f>
        <v/>
      </c>
      <c r="Q1219" s="27" t="str">
        <f aca="false">IF($G1219="","",IF(ISNUMBER($I1219),$I1219,IFERROR(IF(ISNUMBER(INDEX(Prestations!$E$5:$E$256,MATCH($G1219,Prestations!$B$5:$B$256,0))),INDEX(Prestations!$E$5:$E$256,MATCH($G1219,Prestations!$B$5:$B$256,0)),""),"")))</f>
        <v/>
      </c>
      <c r="R1219" s="27" t="str">
        <f aca="false">IFERROR(IF(ISNUMBER($Q1219),$Q1219*IF($E1219="",1,$E1219),""),"")</f>
        <v/>
      </c>
      <c r="S1219" s="28" t="str">
        <f aca="false">IFERROR(IF($P1219="au nombre",IF(N(INDEX(Règles!$D$5:$D$17,MATCH($O1219,Règles!$A$5:$A$17,0)))&gt;0,IF($E1219="",1,$E1219)/INDEX(Règles!$D$5:$D$17,MATCH($O1219,Règles!$A$5:$A$17,0)),""),IF($P1219="au prix",IF(AND(ISNUMBER($R1219),N(INDEX(Règles!$E$5:$E$17,MATCH($O1219,Règles!$A$5:$A$17,0)))&gt;0),$R1219/INDEX(Règles!$E$5:$E$17,MATCH($O1219,Règles!$A$5:$A$17,0)),""),IF(OR($P1219="ne compte pas",$P1219="absence"),0,""))),"")</f>
        <v/>
      </c>
      <c r="T1219" s="26" t="n">
        <f aca="false">IF(AND(ISNUMBER($A1219),$B1219&lt;&gt;"",$G1219&lt;&gt;"",$P1219&lt;&gt;"absence"),1,0)</f>
        <v>0</v>
      </c>
      <c r="U1219" s="26" t="n">
        <f aca="false">IF($T1219=1,IF(COUNTIFS($B$2:$B1219,$B1219,$A$2:$A1219,$A1219,$T$2:$T1219,1)=1,1,0),0)</f>
        <v>0</v>
      </c>
      <c r="V1219" s="29" t="str">
        <f aca="false">IF(AND($A1219="",$B1219="",$G1219=""),"",IF(NOT(ISNUMBER($A1219)),"Date manquante ou non reconnue",IF($B1219="","Technicien manquant",IF(COUNTIF(Production!$A$7:$A$21,$B1219)=0,"Technicien absent de la liste (onglet Production)",IF($G1219="","Code BPU manquant (colonne G)",IF($O1219="?","Code BPU inconnu (onglet Prestations)",IF($P1219="?","Catégorie inconnue (onglet Règles)",IF(AND($E1219&lt;&gt;"",NOT(ISNUMBER($E1219))),"Quantité non reconnue",IF(AND($P1219="au prix",NOT(ISNUMBER($Q1219))),"Prix sur devis à saisir (colonne I)",IF($S1219="","Règle à compléter (onglet Règles)",""))))))))))</f>
        <v/>
      </c>
    </row>
    <row r="1220" customFormat="false" ht="15" hidden="false" customHeight="false" outlineLevel="0" collapsed="false">
      <c r="A1220" s="23"/>
      <c r="I1220" s="24"/>
      <c r="J1220" s="24"/>
      <c r="N1220" s="25"/>
      <c r="O1220" s="26" t="str">
        <f aca="false">IF($G1220="","",IFERROR(INDEX(Prestations!$F$5:$F$256,MATCH($G1220,Prestations!$B$5:$B$256,0)),"?"))</f>
        <v/>
      </c>
      <c r="P1220" s="26" t="str">
        <f aca="false">IF($O1220="","",IF($O1220="?","?",IFERROR(INDEX(Règles!$C$5:$C$17,MATCH($O1220,Règles!$A$5:$A$17,0)),"?")))</f>
        <v/>
      </c>
      <c r="Q1220" s="27" t="str">
        <f aca="false">IF($G1220="","",IF(ISNUMBER($I1220),$I1220,IFERROR(IF(ISNUMBER(INDEX(Prestations!$E$5:$E$256,MATCH($G1220,Prestations!$B$5:$B$256,0))),INDEX(Prestations!$E$5:$E$256,MATCH($G1220,Prestations!$B$5:$B$256,0)),""),"")))</f>
        <v/>
      </c>
      <c r="R1220" s="27" t="str">
        <f aca="false">IFERROR(IF(ISNUMBER($Q1220),$Q1220*IF($E1220="",1,$E1220),""),"")</f>
        <v/>
      </c>
      <c r="S1220" s="28" t="str">
        <f aca="false">IFERROR(IF($P1220="au nombre",IF(N(INDEX(Règles!$D$5:$D$17,MATCH($O1220,Règles!$A$5:$A$17,0)))&gt;0,IF($E1220="",1,$E1220)/INDEX(Règles!$D$5:$D$17,MATCH($O1220,Règles!$A$5:$A$17,0)),""),IF($P1220="au prix",IF(AND(ISNUMBER($R1220),N(INDEX(Règles!$E$5:$E$17,MATCH($O1220,Règles!$A$5:$A$17,0)))&gt;0),$R1220/INDEX(Règles!$E$5:$E$17,MATCH($O1220,Règles!$A$5:$A$17,0)),""),IF(OR($P1220="ne compte pas",$P1220="absence"),0,""))),"")</f>
        <v/>
      </c>
      <c r="T1220" s="26" t="n">
        <f aca="false">IF(AND(ISNUMBER($A1220),$B1220&lt;&gt;"",$G1220&lt;&gt;"",$P1220&lt;&gt;"absence"),1,0)</f>
        <v>0</v>
      </c>
      <c r="U1220" s="26" t="n">
        <f aca="false">IF($T1220=1,IF(COUNTIFS($B$2:$B1220,$B1220,$A$2:$A1220,$A1220,$T$2:$T1220,1)=1,1,0),0)</f>
        <v>0</v>
      </c>
      <c r="V1220" s="29" t="str">
        <f aca="false">IF(AND($A1220="",$B1220="",$G1220=""),"",IF(NOT(ISNUMBER($A1220)),"Date manquante ou non reconnue",IF($B1220="","Technicien manquant",IF(COUNTIF(Production!$A$7:$A$21,$B1220)=0,"Technicien absent de la liste (onglet Production)",IF($G1220="","Code BPU manquant (colonne G)",IF($O1220="?","Code BPU inconnu (onglet Prestations)",IF($P1220="?","Catégorie inconnue (onglet Règles)",IF(AND($E1220&lt;&gt;"",NOT(ISNUMBER($E1220))),"Quantité non reconnue",IF(AND($P1220="au prix",NOT(ISNUMBER($Q1220))),"Prix sur devis à saisir (colonne I)",IF($S1220="","Règle à compléter (onglet Règles)",""))))))))))</f>
        <v/>
      </c>
    </row>
    <row r="1221" customFormat="false" ht="15" hidden="false" customHeight="false" outlineLevel="0" collapsed="false">
      <c r="A1221" s="23"/>
      <c r="I1221" s="24"/>
      <c r="J1221" s="24"/>
      <c r="N1221" s="25"/>
      <c r="O1221" s="26" t="str">
        <f aca="false">IF($G1221="","",IFERROR(INDEX(Prestations!$F$5:$F$256,MATCH($G1221,Prestations!$B$5:$B$256,0)),"?"))</f>
        <v/>
      </c>
      <c r="P1221" s="26" t="str">
        <f aca="false">IF($O1221="","",IF($O1221="?","?",IFERROR(INDEX(Règles!$C$5:$C$17,MATCH($O1221,Règles!$A$5:$A$17,0)),"?")))</f>
        <v/>
      </c>
      <c r="Q1221" s="27" t="str">
        <f aca="false">IF($G1221="","",IF(ISNUMBER($I1221),$I1221,IFERROR(IF(ISNUMBER(INDEX(Prestations!$E$5:$E$256,MATCH($G1221,Prestations!$B$5:$B$256,0))),INDEX(Prestations!$E$5:$E$256,MATCH($G1221,Prestations!$B$5:$B$256,0)),""),"")))</f>
        <v/>
      </c>
      <c r="R1221" s="27" t="str">
        <f aca="false">IFERROR(IF(ISNUMBER($Q1221),$Q1221*IF($E1221="",1,$E1221),""),"")</f>
        <v/>
      </c>
      <c r="S1221" s="28" t="str">
        <f aca="false">IFERROR(IF($P1221="au nombre",IF(N(INDEX(Règles!$D$5:$D$17,MATCH($O1221,Règles!$A$5:$A$17,0)))&gt;0,IF($E1221="",1,$E1221)/INDEX(Règles!$D$5:$D$17,MATCH($O1221,Règles!$A$5:$A$17,0)),""),IF($P1221="au prix",IF(AND(ISNUMBER($R1221),N(INDEX(Règles!$E$5:$E$17,MATCH($O1221,Règles!$A$5:$A$17,0)))&gt;0),$R1221/INDEX(Règles!$E$5:$E$17,MATCH($O1221,Règles!$A$5:$A$17,0)),""),IF(OR($P1221="ne compte pas",$P1221="absence"),0,""))),"")</f>
        <v/>
      </c>
      <c r="T1221" s="26" t="n">
        <f aca="false">IF(AND(ISNUMBER($A1221),$B1221&lt;&gt;"",$G1221&lt;&gt;"",$P1221&lt;&gt;"absence"),1,0)</f>
        <v>0</v>
      </c>
      <c r="U1221" s="26" t="n">
        <f aca="false">IF($T1221=1,IF(COUNTIFS($B$2:$B1221,$B1221,$A$2:$A1221,$A1221,$T$2:$T1221,1)=1,1,0),0)</f>
        <v>0</v>
      </c>
      <c r="V1221" s="29" t="str">
        <f aca="false">IF(AND($A1221="",$B1221="",$G1221=""),"",IF(NOT(ISNUMBER($A1221)),"Date manquante ou non reconnue",IF($B1221="","Technicien manquant",IF(COUNTIF(Production!$A$7:$A$21,$B1221)=0,"Technicien absent de la liste (onglet Production)",IF($G1221="","Code BPU manquant (colonne G)",IF($O1221="?","Code BPU inconnu (onglet Prestations)",IF($P1221="?","Catégorie inconnue (onglet Règles)",IF(AND($E1221&lt;&gt;"",NOT(ISNUMBER($E1221))),"Quantité non reconnue",IF(AND($P1221="au prix",NOT(ISNUMBER($Q1221))),"Prix sur devis à saisir (colonne I)",IF($S1221="","Règle à compléter (onglet Règles)",""))))))))))</f>
        <v/>
      </c>
    </row>
    <row r="1222" customFormat="false" ht="15" hidden="false" customHeight="false" outlineLevel="0" collapsed="false">
      <c r="A1222" s="23"/>
      <c r="I1222" s="24"/>
      <c r="J1222" s="24"/>
      <c r="N1222" s="25"/>
      <c r="O1222" s="26" t="str">
        <f aca="false">IF($G1222="","",IFERROR(INDEX(Prestations!$F$5:$F$256,MATCH($G1222,Prestations!$B$5:$B$256,0)),"?"))</f>
        <v/>
      </c>
      <c r="P1222" s="26" t="str">
        <f aca="false">IF($O1222="","",IF($O1222="?","?",IFERROR(INDEX(Règles!$C$5:$C$17,MATCH($O1222,Règles!$A$5:$A$17,0)),"?")))</f>
        <v/>
      </c>
      <c r="Q1222" s="27" t="str">
        <f aca="false">IF($G1222="","",IF(ISNUMBER($I1222),$I1222,IFERROR(IF(ISNUMBER(INDEX(Prestations!$E$5:$E$256,MATCH($G1222,Prestations!$B$5:$B$256,0))),INDEX(Prestations!$E$5:$E$256,MATCH($G1222,Prestations!$B$5:$B$256,0)),""),"")))</f>
        <v/>
      </c>
      <c r="R1222" s="27" t="str">
        <f aca="false">IFERROR(IF(ISNUMBER($Q1222),$Q1222*IF($E1222="",1,$E1222),""),"")</f>
        <v/>
      </c>
      <c r="S1222" s="28" t="str">
        <f aca="false">IFERROR(IF($P1222="au nombre",IF(N(INDEX(Règles!$D$5:$D$17,MATCH($O1222,Règles!$A$5:$A$17,0)))&gt;0,IF($E1222="",1,$E1222)/INDEX(Règles!$D$5:$D$17,MATCH($O1222,Règles!$A$5:$A$17,0)),""),IF($P1222="au prix",IF(AND(ISNUMBER($R1222),N(INDEX(Règles!$E$5:$E$17,MATCH($O1222,Règles!$A$5:$A$17,0)))&gt;0),$R1222/INDEX(Règles!$E$5:$E$17,MATCH($O1222,Règles!$A$5:$A$17,0)),""),IF(OR($P1222="ne compte pas",$P1222="absence"),0,""))),"")</f>
        <v/>
      </c>
      <c r="T1222" s="26" t="n">
        <f aca="false">IF(AND(ISNUMBER($A1222),$B1222&lt;&gt;"",$G1222&lt;&gt;"",$P1222&lt;&gt;"absence"),1,0)</f>
        <v>0</v>
      </c>
      <c r="U1222" s="26" t="n">
        <f aca="false">IF($T1222=1,IF(COUNTIFS($B$2:$B1222,$B1222,$A$2:$A1222,$A1222,$T$2:$T1222,1)=1,1,0),0)</f>
        <v>0</v>
      </c>
      <c r="V1222" s="29" t="str">
        <f aca="false">IF(AND($A1222="",$B1222="",$G1222=""),"",IF(NOT(ISNUMBER($A1222)),"Date manquante ou non reconnue",IF($B1222="","Technicien manquant",IF(COUNTIF(Production!$A$7:$A$21,$B1222)=0,"Technicien absent de la liste (onglet Production)",IF($G1222="","Code BPU manquant (colonne G)",IF($O1222="?","Code BPU inconnu (onglet Prestations)",IF($P1222="?","Catégorie inconnue (onglet Règles)",IF(AND($E1222&lt;&gt;"",NOT(ISNUMBER($E1222))),"Quantité non reconnue",IF(AND($P1222="au prix",NOT(ISNUMBER($Q1222))),"Prix sur devis à saisir (colonne I)",IF($S1222="","Règle à compléter (onglet Règles)",""))))))))))</f>
        <v/>
      </c>
    </row>
    <row r="1223" customFormat="false" ht="15" hidden="false" customHeight="false" outlineLevel="0" collapsed="false">
      <c r="A1223" s="23"/>
      <c r="I1223" s="24"/>
      <c r="J1223" s="24"/>
      <c r="N1223" s="25"/>
      <c r="O1223" s="26" t="str">
        <f aca="false">IF($G1223="","",IFERROR(INDEX(Prestations!$F$5:$F$256,MATCH($G1223,Prestations!$B$5:$B$256,0)),"?"))</f>
        <v/>
      </c>
      <c r="P1223" s="26" t="str">
        <f aca="false">IF($O1223="","",IF($O1223="?","?",IFERROR(INDEX(Règles!$C$5:$C$17,MATCH($O1223,Règles!$A$5:$A$17,0)),"?")))</f>
        <v/>
      </c>
      <c r="Q1223" s="27" t="str">
        <f aca="false">IF($G1223="","",IF(ISNUMBER($I1223),$I1223,IFERROR(IF(ISNUMBER(INDEX(Prestations!$E$5:$E$256,MATCH($G1223,Prestations!$B$5:$B$256,0))),INDEX(Prestations!$E$5:$E$256,MATCH($G1223,Prestations!$B$5:$B$256,0)),""),"")))</f>
        <v/>
      </c>
      <c r="R1223" s="27" t="str">
        <f aca="false">IFERROR(IF(ISNUMBER($Q1223),$Q1223*IF($E1223="",1,$E1223),""),"")</f>
        <v/>
      </c>
      <c r="S1223" s="28" t="str">
        <f aca="false">IFERROR(IF($P1223="au nombre",IF(N(INDEX(Règles!$D$5:$D$17,MATCH($O1223,Règles!$A$5:$A$17,0)))&gt;0,IF($E1223="",1,$E1223)/INDEX(Règles!$D$5:$D$17,MATCH($O1223,Règles!$A$5:$A$17,0)),""),IF($P1223="au prix",IF(AND(ISNUMBER($R1223),N(INDEX(Règles!$E$5:$E$17,MATCH($O1223,Règles!$A$5:$A$17,0)))&gt;0),$R1223/INDEX(Règles!$E$5:$E$17,MATCH($O1223,Règles!$A$5:$A$17,0)),""),IF(OR($P1223="ne compte pas",$P1223="absence"),0,""))),"")</f>
        <v/>
      </c>
      <c r="T1223" s="26" t="n">
        <f aca="false">IF(AND(ISNUMBER($A1223),$B1223&lt;&gt;"",$G1223&lt;&gt;"",$P1223&lt;&gt;"absence"),1,0)</f>
        <v>0</v>
      </c>
      <c r="U1223" s="26" t="n">
        <f aca="false">IF($T1223=1,IF(COUNTIFS($B$2:$B1223,$B1223,$A$2:$A1223,$A1223,$T$2:$T1223,1)=1,1,0),0)</f>
        <v>0</v>
      </c>
      <c r="V1223" s="29" t="str">
        <f aca="false">IF(AND($A1223="",$B1223="",$G1223=""),"",IF(NOT(ISNUMBER($A1223)),"Date manquante ou non reconnue",IF($B1223="","Technicien manquant",IF(COUNTIF(Production!$A$7:$A$21,$B1223)=0,"Technicien absent de la liste (onglet Production)",IF($G1223="","Code BPU manquant (colonne G)",IF($O1223="?","Code BPU inconnu (onglet Prestations)",IF($P1223="?","Catégorie inconnue (onglet Règles)",IF(AND($E1223&lt;&gt;"",NOT(ISNUMBER($E1223))),"Quantité non reconnue",IF(AND($P1223="au prix",NOT(ISNUMBER($Q1223))),"Prix sur devis à saisir (colonne I)",IF($S1223="","Règle à compléter (onglet Règles)",""))))))))))</f>
        <v/>
      </c>
    </row>
    <row r="1224" customFormat="false" ht="15" hidden="false" customHeight="false" outlineLevel="0" collapsed="false">
      <c r="A1224" s="23"/>
      <c r="I1224" s="24"/>
      <c r="J1224" s="24"/>
      <c r="N1224" s="25"/>
      <c r="O1224" s="26" t="str">
        <f aca="false">IF($G1224="","",IFERROR(INDEX(Prestations!$F$5:$F$256,MATCH($G1224,Prestations!$B$5:$B$256,0)),"?"))</f>
        <v/>
      </c>
      <c r="P1224" s="26" t="str">
        <f aca="false">IF($O1224="","",IF($O1224="?","?",IFERROR(INDEX(Règles!$C$5:$C$17,MATCH($O1224,Règles!$A$5:$A$17,0)),"?")))</f>
        <v/>
      </c>
      <c r="Q1224" s="27" t="str">
        <f aca="false">IF($G1224="","",IF(ISNUMBER($I1224),$I1224,IFERROR(IF(ISNUMBER(INDEX(Prestations!$E$5:$E$256,MATCH($G1224,Prestations!$B$5:$B$256,0))),INDEX(Prestations!$E$5:$E$256,MATCH($G1224,Prestations!$B$5:$B$256,0)),""),"")))</f>
        <v/>
      </c>
      <c r="R1224" s="27" t="str">
        <f aca="false">IFERROR(IF(ISNUMBER($Q1224),$Q1224*IF($E1224="",1,$E1224),""),"")</f>
        <v/>
      </c>
      <c r="S1224" s="28" t="str">
        <f aca="false">IFERROR(IF($P1224="au nombre",IF(N(INDEX(Règles!$D$5:$D$17,MATCH($O1224,Règles!$A$5:$A$17,0)))&gt;0,IF($E1224="",1,$E1224)/INDEX(Règles!$D$5:$D$17,MATCH($O1224,Règles!$A$5:$A$17,0)),""),IF($P1224="au prix",IF(AND(ISNUMBER($R1224),N(INDEX(Règles!$E$5:$E$17,MATCH($O1224,Règles!$A$5:$A$17,0)))&gt;0),$R1224/INDEX(Règles!$E$5:$E$17,MATCH($O1224,Règles!$A$5:$A$17,0)),""),IF(OR($P1224="ne compte pas",$P1224="absence"),0,""))),"")</f>
        <v/>
      </c>
      <c r="T1224" s="26" t="n">
        <f aca="false">IF(AND(ISNUMBER($A1224),$B1224&lt;&gt;"",$G1224&lt;&gt;"",$P1224&lt;&gt;"absence"),1,0)</f>
        <v>0</v>
      </c>
      <c r="U1224" s="26" t="n">
        <f aca="false">IF($T1224=1,IF(COUNTIFS($B$2:$B1224,$B1224,$A$2:$A1224,$A1224,$T$2:$T1224,1)=1,1,0),0)</f>
        <v>0</v>
      </c>
      <c r="V1224" s="29" t="str">
        <f aca="false">IF(AND($A1224="",$B1224="",$G1224=""),"",IF(NOT(ISNUMBER($A1224)),"Date manquante ou non reconnue",IF($B1224="","Technicien manquant",IF(COUNTIF(Production!$A$7:$A$21,$B1224)=0,"Technicien absent de la liste (onglet Production)",IF($G1224="","Code BPU manquant (colonne G)",IF($O1224="?","Code BPU inconnu (onglet Prestations)",IF($P1224="?","Catégorie inconnue (onglet Règles)",IF(AND($E1224&lt;&gt;"",NOT(ISNUMBER($E1224))),"Quantité non reconnue",IF(AND($P1224="au prix",NOT(ISNUMBER($Q1224))),"Prix sur devis à saisir (colonne I)",IF($S1224="","Règle à compléter (onglet Règles)",""))))))))))</f>
        <v/>
      </c>
    </row>
    <row r="1225" customFormat="false" ht="15" hidden="false" customHeight="false" outlineLevel="0" collapsed="false">
      <c r="A1225" s="23"/>
      <c r="I1225" s="24"/>
      <c r="J1225" s="24"/>
      <c r="N1225" s="25"/>
      <c r="O1225" s="26" t="str">
        <f aca="false">IF($G1225="","",IFERROR(INDEX(Prestations!$F$5:$F$256,MATCH($G1225,Prestations!$B$5:$B$256,0)),"?"))</f>
        <v/>
      </c>
      <c r="P1225" s="26" t="str">
        <f aca="false">IF($O1225="","",IF($O1225="?","?",IFERROR(INDEX(Règles!$C$5:$C$17,MATCH($O1225,Règles!$A$5:$A$17,0)),"?")))</f>
        <v/>
      </c>
      <c r="Q1225" s="27" t="str">
        <f aca="false">IF($G1225="","",IF(ISNUMBER($I1225),$I1225,IFERROR(IF(ISNUMBER(INDEX(Prestations!$E$5:$E$256,MATCH($G1225,Prestations!$B$5:$B$256,0))),INDEX(Prestations!$E$5:$E$256,MATCH($G1225,Prestations!$B$5:$B$256,0)),""),"")))</f>
        <v/>
      </c>
      <c r="R1225" s="27" t="str">
        <f aca="false">IFERROR(IF(ISNUMBER($Q1225),$Q1225*IF($E1225="",1,$E1225),""),"")</f>
        <v/>
      </c>
      <c r="S1225" s="28" t="str">
        <f aca="false">IFERROR(IF($P1225="au nombre",IF(N(INDEX(Règles!$D$5:$D$17,MATCH($O1225,Règles!$A$5:$A$17,0)))&gt;0,IF($E1225="",1,$E1225)/INDEX(Règles!$D$5:$D$17,MATCH($O1225,Règles!$A$5:$A$17,0)),""),IF($P1225="au prix",IF(AND(ISNUMBER($R1225),N(INDEX(Règles!$E$5:$E$17,MATCH($O1225,Règles!$A$5:$A$17,0)))&gt;0),$R1225/INDEX(Règles!$E$5:$E$17,MATCH($O1225,Règles!$A$5:$A$17,0)),""),IF(OR($P1225="ne compte pas",$P1225="absence"),0,""))),"")</f>
        <v/>
      </c>
      <c r="T1225" s="26" t="n">
        <f aca="false">IF(AND(ISNUMBER($A1225),$B1225&lt;&gt;"",$G1225&lt;&gt;"",$P1225&lt;&gt;"absence"),1,0)</f>
        <v>0</v>
      </c>
      <c r="U1225" s="26" t="n">
        <f aca="false">IF($T1225=1,IF(COUNTIFS($B$2:$B1225,$B1225,$A$2:$A1225,$A1225,$T$2:$T1225,1)=1,1,0),0)</f>
        <v>0</v>
      </c>
      <c r="V1225" s="29" t="str">
        <f aca="false">IF(AND($A1225="",$B1225="",$G1225=""),"",IF(NOT(ISNUMBER($A1225)),"Date manquante ou non reconnue",IF($B1225="","Technicien manquant",IF(COUNTIF(Production!$A$7:$A$21,$B1225)=0,"Technicien absent de la liste (onglet Production)",IF($G1225="","Code BPU manquant (colonne G)",IF($O1225="?","Code BPU inconnu (onglet Prestations)",IF($P1225="?","Catégorie inconnue (onglet Règles)",IF(AND($E1225&lt;&gt;"",NOT(ISNUMBER($E1225))),"Quantité non reconnue",IF(AND($P1225="au prix",NOT(ISNUMBER($Q1225))),"Prix sur devis à saisir (colonne I)",IF($S1225="","Règle à compléter (onglet Règles)",""))))))))))</f>
        <v/>
      </c>
    </row>
    <row r="1226" customFormat="false" ht="15" hidden="false" customHeight="false" outlineLevel="0" collapsed="false">
      <c r="A1226" s="23"/>
      <c r="I1226" s="24"/>
      <c r="J1226" s="24"/>
      <c r="N1226" s="25"/>
      <c r="O1226" s="26" t="str">
        <f aca="false">IF($G1226="","",IFERROR(INDEX(Prestations!$F$5:$F$256,MATCH($G1226,Prestations!$B$5:$B$256,0)),"?"))</f>
        <v/>
      </c>
      <c r="P1226" s="26" t="str">
        <f aca="false">IF($O1226="","",IF($O1226="?","?",IFERROR(INDEX(Règles!$C$5:$C$17,MATCH($O1226,Règles!$A$5:$A$17,0)),"?")))</f>
        <v/>
      </c>
      <c r="Q1226" s="27" t="str">
        <f aca="false">IF($G1226="","",IF(ISNUMBER($I1226),$I1226,IFERROR(IF(ISNUMBER(INDEX(Prestations!$E$5:$E$256,MATCH($G1226,Prestations!$B$5:$B$256,0))),INDEX(Prestations!$E$5:$E$256,MATCH($G1226,Prestations!$B$5:$B$256,0)),""),"")))</f>
        <v/>
      </c>
      <c r="R1226" s="27" t="str">
        <f aca="false">IFERROR(IF(ISNUMBER($Q1226),$Q1226*IF($E1226="",1,$E1226),""),"")</f>
        <v/>
      </c>
      <c r="S1226" s="28" t="str">
        <f aca="false">IFERROR(IF($P1226="au nombre",IF(N(INDEX(Règles!$D$5:$D$17,MATCH($O1226,Règles!$A$5:$A$17,0)))&gt;0,IF($E1226="",1,$E1226)/INDEX(Règles!$D$5:$D$17,MATCH($O1226,Règles!$A$5:$A$17,0)),""),IF($P1226="au prix",IF(AND(ISNUMBER($R1226),N(INDEX(Règles!$E$5:$E$17,MATCH($O1226,Règles!$A$5:$A$17,0)))&gt;0),$R1226/INDEX(Règles!$E$5:$E$17,MATCH($O1226,Règles!$A$5:$A$17,0)),""),IF(OR($P1226="ne compte pas",$P1226="absence"),0,""))),"")</f>
        <v/>
      </c>
      <c r="T1226" s="26" t="n">
        <f aca="false">IF(AND(ISNUMBER($A1226),$B1226&lt;&gt;"",$G1226&lt;&gt;"",$P1226&lt;&gt;"absence"),1,0)</f>
        <v>0</v>
      </c>
      <c r="U1226" s="26" t="n">
        <f aca="false">IF($T1226=1,IF(COUNTIFS($B$2:$B1226,$B1226,$A$2:$A1226,$A1226,$T$2:$T1226,1)=1,1,0),0)</f>
        <v>0</v>
      </c>
      <c r="V1226" s="29" t="str">
        <f aca="false">IF(AND($A1226="",$B1226="",$G1226=""),"",IF(NOT(ISNUMBER($A1226)),"Date manquante ou non reconnue",IF($B1226="","Technicien manquant",IF(COUNTIF(Production!$A$7:$A$21,$B1226)=0,"Technicien absent de la liste (onglet Production)",IF($G1226="","Code BPU manquant (colonne G)",IF($O1226="?","Code BPU inconnu (onglet Prestations)",IF($P1226="?","Catégorie inconnue (onglet Règles)",IF(AND($E1226&lt;&gt;"",NOT(ISNUMBER($E1226))),"Quantité non reconnue",IF(AND($P1226="au prix",NOT(ISNUMBER($Q1226))),"Prix sur devis à saisir (colonne I)",IF($S1226="","Règle à compléter (onglet Règles)",""))))))))))</f>
        <v/>
      </c>
    </row>
    <row r="1227" customFormat="false" ht="15" hidden="false" customHeight="false" outlineLevel="0" collapsed="false">
      <c r="A1227" s="23"/>
      <c r="I1227" s="24"/>
      <c r="J1227" s="24"/>
      <c r="N1227" s="25"/>
      <c r="O1227" s="26" t="str">
        <f aca="false">IF($G1227="","",IFERROR(INDEX(Prestations!$F$5:$F$256,MATCH($G1227,Prestations!$B$5:$B$256,0)),"?"))</f>
        <v/>
      </c>
      <c r="P1227" s="26" t="str">
        <f aca="false">IF($O1227="","",IF($O1227="?","?",IFERROR(INDEX(Règles!$C$5:$C$17,MATCH($O1227,Règles!$A$5:$A$17,0)),"?")))</f>
        <v/>
      </c>
      <c r="Q1227" s="27" t="str">
        <f aca="false">IF($G1227="","",IF(ISNUMBER($I1227),$I1227,IFERROR(IF(ISNUMBER(INDEX(Prestations!$E$5:$E$256,MATCH($G1227,Prestations!$B$5:$B$256,0))),INDEX(Prestations!$E$5:$E$256,MATCH($G1227,Prestations!$B$5:$B$256,0)),""),"")))</f>
        <v/>
      </c>
      <c r="R1227" s="27" t="str">
        <f aca="false">IFERROR(IF(ISNUMBER($Q1227),$Q1227*IF($E1227="",1,$E1227),""),"")</f>
        <v/>
      </c>
      <c r="S1227" s="28" t="str">
        <f aca="false">IFERROR(IF($P1227="au nombre",IF(N(INDEX(Règles!$D$5:$D$17,MATCH($O1227,Règles!$A$5:$A$17,0)))&gt;0,IF($E1227="",1,$E1227)/INDEX(Règles!$D$5:$D$17,MATCH($O1227,Règles!$A$5:$A$17,0)),""),IF($P1227="au prix",IF(AND(ISNUMBER($R1227),N(INDEX(Règles!$E$5:$E$17,MATCH($O1227,Règles!$A$5:$A$17,0)))&gt;0),$R1227/INDEX(Règles!$E$5:$E$17,MATCH($O1227,Règles!$A$5:$A$17,0)),""),IF(OR($P1227="ne compte pas",$P1227="absence"),0,""))),"")</f>
        <v/>
      </c>
      <c r="T1227" s="26" t="n">
        <f aca="false">IF(AND(ISNUMBER($A1227),$B1227&lt;&gt;"",$G1227&lt;&gt;"",$P1227&lt;&gt;"absence"),1,0)</f>
        <v>0</v>
      </c>
      <c r="U1227" s="26" t="n">
        <f aca="false">IF($T1227=1,IF(COUNTIFS($B$2:$B1227,$B1227,$A$2:$A1227,$A1227,$T$2:$T1227,1)=1,1,0),0)</f>
        <v>0</v>
      </c>
      <c r="V1227" s="29" t="str">
        <f aca="false">IF(AND($A1227="",$B1227="",$G1227=""),"",IF(NOT(ISNUMBER($A1227)),"Date manquante ou non reconnue",IF($B1227="","Technicien manquant",IF(COUNTIF(Production!$A$7:$A$21,$B1227)=0,"Technicien absent de la liste (onglet Production)",IF($G1227="","Code BPU manquant (colonne G)",IF($O1227="?","Code BPU inconnu (onglet Prestations)",IF($P1227="?","Catégorie inconnue (onglet Règles)",IF(AND($E1227&lt;&gt;"",NOT(ISNUMBER($E1227))),"Quantité non reconnue",IF(AND($P1227="au prix",NOT(ISNUMBER($Q1227))),"Prix sur devis à saisir (colonne I)",IF($S1227="","Règle à compléter (onglet Règles)",""))))))))))</f>
        <v/>
      </c>
    </row>
    <row r="1228" customFormat="false" ht="15" hidden="false" customHeight="false" outlineLevel="0" collapsed="false">
      <c r="A1228" s="23"/>
      <c r="I1228" s="24"/>
      <c r="J1228" s="24"/>
      <c r="N1228" s="25"/>
      <c r="O1228" s="26" t="str">
        <f aca="false">IF($G1228="","",IFERROR(INDEX(Prestations!$F$5:$F$256,MATCH($G1228,Prestations!$B$5:$B$256,0)),"?"))</f>
        <v/>
      </c>
      <c r="P1228" s="26" t="str">
        <f aca="false">IF($O1228="","",IF($O1228="?","?",IFERROR(INDEX(Règles!$C$5:$C$17,MATCH($O1228,Règles!$A$5:$A$17,0)),"?")))</f>
        <v/>
      </c>
      <c r="Q1228" s="27" t="str">
        <f aca="false">IF($G1228="","",IF(ISNUMBER($I1228),$I1228,IFERROR(IF(ISNUMBER(INDEX(Prestations!$E$5:$E$256,MATCH($G1228,Prestations!$B$5:$B$256,0))),INDEX(Prestations!$E$5:$E$256,MATCH($G1228,Prestations!$B$5:$B$256,0)),""),"")))</f>
        <v/>
      </c>
      <c r="R1228" s="27" t="str">
        <f aca="false">IFERROR(IF(ISNUMBER($Q1228),$Q1228*IF($E1228="",1,$E1228),""),"")</f>
        <v/>
      </c>
      <c r="S1228" s="28" t="str">
        <f aca="false">IFERROR(IF($P1228="au nombre",IF(N(INDEX(Règles!$D$5:$D$17,MATCH($O1228,Règles!$A$5:$A$17,0)))&gt;0,IF($E1228="",1,$E1228)/INDEX(Règles!$D$5:$D$17,MATCH($O1228,Règles!$A$5:$A$17,0)),""),IF($P1228="au prix",IF(AND(ISNUMBER($R1228),N(INDEX(Règles!$E$5:$E$17,MATCH($O1228,Règles!$A$5:$A$17,0)))&gt;0),$R1228/INDEX(Règles!$E$5:$E$17,MATCH($O1228,Règles!$A$5:$A$17,0)),""),IF(OR($P1228="ne compte pas",$P1228="absence"),0,""))),"")</f>
        <v/>
      </c>
      <c r="T1228" s="26" t="n">
        <f aca="false">IF(AND(ISNUMBER($A1228),$B1228&lt;&gt;"",$G1228&lt;&gt;"",$P1228&lt;&gt;"absence"),1,0)</f>
        <v>0</v>
      </c>
      <c r="U1228" s="26" t="n">
        <f aca="false">IF($T1228=1,IF(COUNTIFS($B$2:$B1228,$B1228,$A$2:$A1228,$A1228,$T$2:$T1228,1)=1,1,0),0)</f>
        <v>0</v>
      </c>
      <c r="V1228" s="29" t="str">
        <f aca="false">IF(AND($A1228="",$B1228="",$G1228=""),"",IF(NOT(ISNUMBER($A1228)),"Date manquante ou non reconnue",IF($B1228="","Technicien manquant",IF(COUNTIF(Production!$A$7:$A$21,$B1228)=0,"Technicien absent de la liste (onglet Production)",IF($G1228="","Code BPU manquant (colonne G)",IF($O1228="?","Code BPU inconnu (onglet Prestations)",IF($P1228="?","Catégorie inconnue (onglet Règles)",IF(AND($E1228&lt;&gt;"",NOT(ISNUMBER($E1228))),"Quantité non reconnue",IF(AND($P1228="au prix",NOT(ISNUMBER($Q1228))),"Prix sur devis à saisir (colonne I)",IF($S1228="","Règle à compléter (onglet Règles)",""))))))))))</f>
        <v/>
      </c>
    </row>
    <row r="1229" customFormat="false" ht="15" hidden="false" customHeight="false" outlineLevel="0" collapsed="false">
      <c r="A1229" s="23"/>
      <c r="I1229" s="24"/>
      <c r="J1229" s="24"/>
      <c r="N1229" s="25"/>
      <c r="O1229" s="26" t="str">
        <f aca="false">IF($G1229="","",IFERROR(INDEX(Prestations!$F$5:$F$256,MATCH($G1229,Prestations!$B$5:$B$256,0)),"?"))</f>
        <v/>
      </c>
      <c r="P1229" s="26" t="str">
        <f aca="false">IF($O1229="","",IF($O1229="?","?",IFERROR(INDEX(Règles!$C$5:$C$17,MATCH($O1229,Règles!$A$5:$A$17,0)),"?")))</f>
        <v/>
      </c>
      <c r="Q1229" s="27" t="str">
        <f aca="false">IF($G1229="","",IF(ISNUMBER($I1229),$I1229,IFERROR(IF(ISNUMBER(INDEX(Prestations!$E$5:$E$256,MATCH($G1229,Prestations!$B$5:$B$256,0))),INDEX(Prestations!$E$5:$E$256,MATCH($G1229,Prestations!$B$5:$B$256,0)),""),"")))</f>
        <v/>
      </c>
      <c r="R1229" s="27" t="str">
        <f aca="false">IFERROR(IF(ISNUMBER($Q1229),$Q1229*IF($E1229="",1,$E1229),""),"")</f>
        <v/>
      </c>
      <c r="S1229" s="28" t="str">
        <f aca="false">IFERROR(IF($P1229="au nombre",IF(N(INDEX(Règles!$D$5:$D$17,MATCH($O1229,Règles!$A$5:$A$17,0)))&gt;0,IF($E1229="",1,$E1229)/INDEX(Règles!$D$5:$D$17,MATCH($O1229,Règles!$A$5:$A$17,0)),""),IF($P1229="au prix",IF(AND(ISNUMBER($R1229),N(INDEX(Règles!$E$5:$E$17,MATCH($O1229,Règles!$A$5:$A$17,0)))&gt;0),$R1229/INDEX(Règles!$E$5:$E$17,MATCH($O1229,Règles!$A$5:$A$17,0)),""),IF(OR($P1229="ne compte pas",$P1229="absence"),0,""))),"")</f>
        <v/>
      </c>
      <c r="T1229" s="26" t="n">
        <f aca="false">IF(AND(ISNUMBER($A1229),$B1229&lt;&gt;"",$G1229&lt;&gt;"",$P1229&lt;&gt;"absence"),1,0)</f>
        <v>0</v>
      </c>
      <c r="U1229" s="26" t="n">
        <f aca="false">IF($T1229=1,IF(COUNTIFS($B$2:$B1229,$B1229,$A$2:$A1229,$A1229,$T$2:$T1229,1)=1,1,0),0)</f>
        <v>0</v>
      </c>
      <c r="V1229" s="29" t="str">
        <f aca="false">IF(AND($A1229="",$B1229="",$G1229=""),"",IF(NOT(ISNUMBER($A1229)),"Date manquante ou non reconnue",IF($B1229="","Technicien manquant",IF(COUNTIF(Production!$A$7:$A$21,$B1229)=0,"Technicien absent de la liste (onglet Production)",IF($G1229="","Code BPU manquant (colonne G)",IF($O1229="?","Code BPU inconnu (onglet Prestations)",IF($P1229="?","Catégorie inconnue (onglet Règles)",IF(AND($E1229&lt;&gt;"",NOT(ISNUMBER($E1229))),"Quantité non reconnue",IF(AND($P1229="au prix",NOT(ISNUMBER($Q1229))),"Prix sur devis à saisir (colonne I)",IF($S1229="","Règle à compléter (onglet Règles)",""))))))))))</f>
        <v/>
      </c>
    </row>
    <row r="1230" customFormat="false" ht="15" hidden="false" customHeight="false" outlineLevel="0" collapsed="false">
      <c r="A1230" s="23"/>
      <c r="I1230" s="24"/>
      <c r="J1230" s="24"/>
      <c r="N1230" s="25"/>
      <c r="O1230" s="26" t="str">
        <f aca="false">IF($G1230="","",IFERROR(INDEX(Prestations!$F$5:$F$256,MATCH($G1230,Prestations!$B$5:$B$256,0)),"?"))</f>
        <v/>
      </c>
      <c r="P1230" s="26" t="str">
        <f aca="false">IF($O1230="","",IF($O1230="?","?",IFERROR(INDEX(Règles!$C$5:$C$17,MATCH($O1230,Règles!$A$5:$A$17,0)),"?")))</f>
        <v/>
      </c>
      <c r="Q1230" s="27" t="str">
        <f aca="false">IF($G1230="","",IF(ISNUMBER($I1230),$I1230,IFERROR(IF(ISNUMBER(INDEX(Prestations!$E$5:$E$256,MATCH($G1230,Prestations!$B$5:$B$256,0))),INDEX(Prestations!$E$5:$E$256,MATCH($G1230,Prestations!$B$5:$B$256,0)),""),"")))</f>
        <v/>
      </c>
      <c r="R1230" s="27" t="str">
        <f aca="false">IFERROR(IF(ISNUMBER($Q1230),$Q1230*IF($E1230="",1,$E1230),""),"")</f>
        <v/>
      </c>
      <c r="S1230" s="28" t="str">
        <f aca="false">IFERROR(IF($P1230="au nombre",IF(N(INDEX(Règles!$D$5:$D$17,MATCH($O1230,Règles!$A$5:$A$17,0)))&gt;0,IF($E1230="",1,$E1230)/INDEX(Règles!$D$5:$D$17,MATCH($O1230,Règles!$A$5:$A$17,0)),""),IF($P1230="au prix",IF(AND(ISNUMBER($R1230),N(INDEX(Règles!$E$5:$E$17,MATCH($O1230,Règles!$A$5:$A$17,0)))&gt;0),$R1230/INDEX(Règles!$E$5:$E$17,MATCH($O1230,Règles!$A$5:$A$17,0)),""),IF(OR($P1230="ne compte pas",$P1230="absence"),0,""))),"")</f>
        <v/>
      </c>
      <c r="T1230" s="26" t="n">
        <f aca="false">IF(AND(ISNUMBER($A1230),$B1230&lt;&gt;"",$G1230&lt;&gt;"",$P1230&lt;&gt;"absence"),1,0)</f>
        <v>0</v>
      </c>
      <c r="U1230" s="26" t="n">
        <f aca="false">IF($T1230=1,IF(COUNTIFS($B$2:$B1230,$B1230,$A$2:$A1230,$A1230,$T$2:$T1230,1)=1,1,0),0)</f>
        <v>0</v>
      </c>
      <c r="V1230" s="29" t="str">
        <f aca="false">IF(AND($A1230="",$B1230="",$G1230=""),"",IF(NOT(ISNUMBER($A1230)),"Date manquante ou non reconnue",IF($B1230="","Technicien manquant",IF(COUNTIF(Production!$A$7:$A$21,$B1230)=0,"Technicien absent de la liste (onglet Production)",IF($G1230="","Code BPU manquant (colonne G)",IF($O1230="?","Code BPU inconnu (onglet Prestations)",IF($P1230="?","Catégorie inconnue (onglet Règles)",IF(AND($E1230&lt;&gt;"",NOT(ISNUMBER($E1230))),"Quantité non reconnue",IF(AND($P1230="au prix",NOT(ISNUMBER($Q1230))),"Prix sur devis à saisir (colonne I)",IF($S1230="","Règle à compléter (onglet Règles)",""))))))))))</f>
        <v/>
      </c>
    </row>
    <row r="1231" customFormat="false" ht="15" hidden="false" customHeight="false" outlineLevel="0" collapsed="false">
      <c r="A1231" s="23"/>
      <c r="I1231" s="24"/>
      <c r="J1231" s="24"/>
      <c r="N1231" s="25"/>
      <c r="O1231" s="26" t="str">
        <f aca="false">IF($G1231="","",IFERROR(INDEX(Prestations!$F$5:$F$256,MATCH($G1231,Prestations!$B$5:$B$256,0)),"?"))</f>
        <v/>
      </c>
      <c r="P1231" s="26" t="str">
        <f aca="false">IF($O1231="","",IF($O1231="?","?",IFERROR(INDEX(Règles!$C$5:$C$17,MATCH($O1231,Règles!$A$5:$A$17,0)),"?")))</f>
        <v/>
      </c>
      <c r="Q1231" s="27" t="str">
        <f aca="false">IF($G1231="","",IF(ISNUMBER($I1231),$I1231,IFERROR(IF(ISNUMBER(INDEX(Prestations!$E$5:$E$256,MATCH($G1231,Prestations!$B$5:$B$256,0))),INDEX(Prestations!$E$5:$E$256,MATCH($G1231,Prestations!$B$5:$B$256,0)),""),"")))</f>
        <v/>
      </c>
      <c r="R1231" s="27" t="str">
        <f aca="false">IFERROR(IF(ISNUMBER($Q1231),$Q1231*IF($E1231="",1,$E1231),""),"")</f>
        <v/>
      </c>
      <c r="S1231" s="28" t="str">
        <f aca="false">IFERROR(IF($P1231="au nombre",IF(N(INDEX(Règles!$D$5:$D$17,MATCH($O1231,Règles!$A$5:$A$17,0)))&gt;0,IF($E1231="",1,$E1231)/INDEX(Règles!$D$5:$D$17,MATCH($O1231,Règles!$A$5:$A$17,0)),""),IF($P1231="au prix",IF(AND(ISNUMBER($R1231),N(INDEX(Règles!$E$5:$E$17,MATCH($O1231,Règles!$A$5:$A$17,0)))&gt;0),$R1231/INDEX(Règles!$E$5:$E$17,MATCH($O1231,Règles!$A$5:$A$17,0)),""),IF(OR($P1231="ne compte pas",$P1231="absence"),0,""))),"")</f>
        <v/>
      </c>
      <c r="T1231" s="26" t="n">
        <f aca="false">IF(AND(ISNUMBER($A1231),$B1231&lt;&gt;"",$G1231&lt;&gt;"",$P1231&lt;&gt;"absence"),1,0)</f>
        <v>0</v>
      </c>
      <c r="U1231" s="26" t="n">
        <f aca="false">IF($T1231=1,IF(COUNTIFS($B$2:$B1231,$B1231,$A$2:$A1231,$A1231,$T$2:$T1231,1)=1,1,0),0)</f>
        <v>0</v>
      </c>
      <c r="V1231" s="29" t="str">
        <f aca="false">IF(AND($A1231="",$B1231="",$G1231=""),"",IF(NOT(ISNUMBER($A1231)),"Date manquante ou non reconnue",IF($B1231="","Technicien manquant",IF(COUNTIF(Production!$A$7:$A$21,$B1231)=0,"Technicien absent de la liste (onglet Production)",IF($G1231="","Code BPU manquant (colonne G)",IF($O1231="?","Code BPU inconnu (onglet Prestations)",IF($P1231="?","Catégorie inconnue (onglet Règles)",IF(AND($E1231&lt;&gt;"",NOT(ISNUMBER($E1231))),"Quantité non reconnue",IF(AND($P1231="au prix",NOT(ISNUMBER($Q1231))),"Prix sur devis à saisir (colonne I)",IF($S1231="","Règle à compléter (onglet Règles)",""))))))))))</f>
        <v/>
      </c>
    </row>
    <row r="1232" customFormat="false" ht="15" hidden="false" customHeight="false" outlineLevel="0" collapsed="false">
      <c r="A1232" s="23"/>
      <c r="I1232" s="24"/>
      <c r="J1232" s="24"/>
      <c r="N1232" s="25"/>
      <c r="O1232" s="26" t="str">
        <f aca="false">IF($G1232="","",IFERROR(INDEX(Prestations!$F$5:$F$256,MATCH($G1232,Prestations!$B$5:$B$256,0)),"?"))</f>
        <v/>
      </c>
      <c r="P1232" s="26" t="str">
        <f aca="false">IF($O1232="","",IF($O1232="?","?",IFERROR(INDEX(Règles!$C$5:$C$17,MATCH($O1232,Règles!$A$5:$A$17,0)),"?")))</f>
        <v/>
      </c>
      <c r="Q1232" s="27" t="str">
        <f aca="false">IF($G1232="","",IF(ISNUMBER($I1232),$I1232,IFERROR(IF(ISNUMBER(INDEX(Prestations!$E$5:$E$256,MATCH($G1232,Prestations!$B$5:$B$256,0))),INDEX(Prestations!$E$5:$E$256,MATCH($G1232,Prestations!$B$5:$B$256,0)),""),"")))</f>
        <v/>
      </c>
      <c r="R1232" s="27" t="str">
        <f aca="false">IFERROR(IF(ISNUMBER($Q1232),$Q1232*IF($E1232="",1,$E1232),""),"")</f>
        <v/>
      </c>
      <c r="S1232" s="28" t="str">
        <f aca="false">IFERROR(IF($P1232="au nombre",IF(N(INDEX(Règles!$D$5:$D$17,MATCH($O1232,Règles!$A$5:$A$17,0)))&gt;0,IF($E1232="",1,$E1232)/INDEX(Règles!$D$5:$D$17,MATCH($O1232,Règles!$A$5:$A$17,0)),""),IF($P1232="au prix",IF(AND(ISNUMBER($R1232),N(INDEX(Règles!$E$5:$E$17,MATCH($O1232,Règles!$A$5:$A$17,0)))&gt;0),$R1232/INDEX(Règles!$E$5:$E$17,MATCH($O1232,Règles!$A$5:$A$17,0)),""),IF(OR($P1232="ne compte pas",$P1232="absence"),0,""))),"")</f>
        <v/>
      </c>
      <c r="T1232" s="26" t="n">
        <f aca="false">IF(AND(ISNUMBER($A1232),$B1232&lt;&gt;"",$G1232&lt;&gt;"",$P1232&lt;&gt;"absence"),1,0)</f>
        <v>0</v>
      </c>
      <c r="U1232" s="26" t="n">
        <f aca="false">IF($T1232=1,IF(COUNTIFS($B$2:$B1232,$B1232,$A$2:$A1232,$A1232,$T$2:$T1232,1)=1,1,0),0)</f>
        <v>0</v>
      </c>
      <c r="V1232" s="29" t="str">
        <f aca="false">IF(AND($A1232="",$B1232="",$G1232=""),"",IF(NOT(ISNUMBER($A1232)),"Date manquante ou non reconnue",IF($B1232="","Technicien manquant",IF(COUNTIF(Production!$A$7:$A$21,$B1232)=0,"Technicien absent de la liste (onglet Production)",IF($G1232="","Code BPU manquant (colonne G)",IF($O1232="?","Code BPU inconnu (onglet Prestations)",IF($P1232="?","Catégorie inconnue (onglet Règles)",IF(AND($E1232&lt;&gt;"",NOT(ISNUMBER($E1232))),"Quantité non reconnue",IF(AND($P1232="au prix",NOT(ISNUMBER($Q1232))),"Prix sur devis à saisir (colonne I)",IF($S1232="","Règle à compléter (onglet Règles)",""))))))))))</f>
        <v/>
      </c>
    </row>
    <row r="1233" customFormat="false" ht="15" hidden="false" customHeight="false" outlineLevel="0" collapsed="false">
      <c r="A1233" s="23"/>
      <c r="I1233" s="24"/>
      <c r="J1233" s="24"/>
      <c r="N1233" s="25"/>
      <c r="O1233" s="26" t="str">
        <f aca="false">IF($G1233="","",IFERROR(INDEX(Prestations!$F$5:$F$256,MATCH($G1233,Prestations!$B$5:$B$256,0)),"?"))</f>
        <v/>
      </c>
      <c r="P1233" s="26" t="str">
        <f aca="false">IF($O1233="","",IF($O1233="?","?",IFERROR(INDEX(Règles!$C$5:$C$17,MATCH($O1233,Règles!$A$5:$A$17,0)),"?")))</f>
        <v/>
      </c>
      <c r="Q1233" s="27" t="str">
        <f aca="false">IF($G1233="","",IF(ISNUMBER($I1233),$I1233,IFERROR(IF(ISNUMBER(INDEX(Prestations!$E$5:$E$256,MATCH($G1233,Prestations!$B$5:$B$256,0))),INDEX(Prestations!$E$5:$E$256,MATCH($G1233,Prestations!$B$5:$B$256,0)),""),"")))</f>
        <v/>
      </c>
      <c r="R1233" s="27" t="str">
        <f aca="false">IFERROR(IF(ISNUMBER($Q1233),$Q1233*IF($E1233="",1,$E1233),""),"")</f>
        <v/>
      </c>
      <c r="S1233" s="28" t="str">
        <f aca="false">IFERROR(IF($P1233="au nombre",IF(N(INDEX(Règles!$D$5:$D$17,MATCH($O1233,Règles!$A$5:$A$17,0)))&gt;0,IF($E1233="",1,$E1233)/INDEX(Règles!$D$5:$D$17,MATCH($O1233,Règles!$A$5:$A$17,0)),""),IF($P1233="au prix",IF(AND(ISNUMBER($R1233),N(INDEX(Règles!$E$5:$E$17,MATCH($O1233,Règles!$A$5:$A$17,0)))&gt;0),$R1233/INDEX(Règles!$E$5:$E$17,MATCH($O1233,Règles!$A$5:$A$17,0)),""),IF(OR($P1233="ne compte pas",$P1233="absence"),0,""))),"")</f>
        <v/>
      </c>
      <c r="T1233" s="26" t="n">
        <f aca="false">IF(AND(ISNUMBER($A1233),$B1233&lt;&gt;"",$G1233&lt;&gt;"",$P1233&lt;&gt;"absence"),1,0)</f>
        <v>0</v>
      </c>
      <c r="U1233" s="26" t="n">
        <f aca="false">IF($T1233=1,IF(COUNTIFS($B$2:$B1233,$B1233,$A$2:$A1233,$A1233,$T$2:$T1233,1)=1,1,0),0)</f>
        <v>0</v>
      </c>
      <c r="V1233" s="29" t="str">
        <f aca="false">IF(AND($A1233="",$B1233="",$G1233=""),"",IF(NOT(ISNUMBER($A1233)),"Date manquante ou non reconnue",IF($B1233="","Technicien manquant",IF(COUNTIF(Production!$A$7:$A$21,$B1233)=0,"Technicien absent de la liste (onglet Production)",IF($G1233="","Code BPU manquant (colonne G)",IF($O1233="?","Code BPU inconnu (onglet Prestations)",IF($P1233="?","Catégorie inconnue (onglet Règles)",IF(AND($E1233&lt;&gt;"",NOT(ISNUMBER($E1233))),"Quantité non reconnue",IF(AND($P1233="au prix",NOT(ISNUMBER($Q1233))),"Prix sur devis à saisir (colonne I)",IF($S1233="","Règle à compléter (onglet Règles)",""))))))))))</f>
        <v/>
      </c>
    </row>
    <row r="1234" customFormat="false" ht="15" hidden="false" customHeight="false" outlineLevel="0" collapsed="false">
      <c r="A1234" s="23"/>
      <c r="I1234" s="24"/>
      <c r="J1234" s="24"/>
      <c r="N1234" s="25"/>
      <c r="O1234" s="26" t="str">
        <f aca="false">IF($G1234="","",IFERROR(INDEX(Prestations!$F$5:$F$256,MATCH($G1234,Prestations!$B$5:$B$256,0)),"?"))</f>
        <v/>
      </c>
      <c r="P1234" s="26" t="str">
        <f aca="false">IF($O1234="","",IF($O1234="?","?",IFERROR(INDEX(Règles!$C$5:$C$17,MATCH($O1234,Règles!$A$5:$A$17,0)),"?")))</f>
        <v/>
      </c>
      <c r="Q1234" s="27" t="str">
        <f aca="false">IF($G1234="","",IF(ISNUMBER($I1234),$I1234,IFERROR(IF(ISNUMBER(INDEX(Prestations!$E$5:$E$256,MATCH($G1234,Prestations!$B$5:$B$256,0))),INDEX(Prestations!$E$5:$E$256,MATCH($G1234,Prestations!$B$5:$B$256,0)),""),"")))</f>
        <v/>
      </c>
      <c r="R1234" s="27" t="str">
        <f aca="false">IFERROR(IF(ISNUMBER($Q1234),$Q1234*IF($E1234="",1,$E1234),""),"")</f>
        <v/>
      </c>
      <c r="S1234" s="28" t="str">
        <f aca="false">IFERROR(IF($P1234="au nombre",IF(N(INDEX(Règles!$D$5:$D$17,MATCH($O1234,Règles!$A$5:$A$17,0)))&gt;0,IF($E1234="",1,$E1234)/INDEX(Règles!$D$5:$D$17,MATCH($O1234,Règles!$A$5:$A$17,0)),""),IF($P1234="au prix",IF(AND(ISNUMBER($R1234),N(INDEX(Règles!$E$5:$E$17,MATCH($O1234,Règles!$A$5:$A$17,0)))&gt;0),$R1234/INDEX(Règles!$E$5:$E$17,MATCH($O1234,Règles!$A$5:$A$17,0)),""),IF(OR($P1234="ne compte pas",$P1234="absence"),0,""))),"")</f>
        <v/>
      </c>
      <c r="T1234" s="26" t="n">
        <f aca="false">IF(AND(ISNUMBER($A1234),$B1234&lt;&gt;"",$G1234&lt;&gt;"",$P1234&lt;&gt;"absence"),1,0)</f>
        <v>0</v>
      </c>
      <c r="U1234" s="26" t="n">
        <f aca="false">IF($T1234=1,IF(COUNTIFS($B$2:$B1234,$B1234,$A$2:$A1234,$A1234,$T$2:$T1234,1)=1,1,0),0)</f>
        <v>0</v>
      </c>
      <c r="V1234" s="29" t="str">
        <f aca="false">IF(AND($A1234="",$B1234="",$G1234=""),"",IF(NOT(ISNUMBER($A1234)),"Date manquante ou non reconnue",IF($B1234="","Technicien manquant",IF(COUNTIF(Production!$A$7:$A$21,$B1234)=0,"Technicien absent de la liste (onglet Production)",IF($G1234="","Code BPU manquant (colonne G)",IF($O1234="?","Code BPU inconnu (onglet Prestations)",IF($P1234="?","Catégorie inconnue (onglet Règles)",IF(AND($E1234&lt;&gt;"",NOT(ISNUMBER($E1234))),"Quantité non reconnue",IF(AND($P1234="au prix",NOT(ISNUMBER($Q1234))),"Prix sur devis à saisir (colonne I)",IF($S1234="","Règle à compléter (onglet Règles)",""))))))))))</f>
        <v/>
      </c>
    </row>
    <row r="1235" customFormat="false" ht="15" hidden="false" customHeight="false" outlineLevel="0" collapsed="false">
      <c r="A1235" s="23"/>
      <c r="I1235" s="24"/>
      <c r="J1235" s="24"/>
      <c r="N1235" s="25"/>
      <c r="O1235" s="26" t="str">
        <f aca="false">IF($G1235="","",IFERROR(INDEX(Prestations!$F$5:$F$256,MATCH($G1235,Prestations!$B$5:$B$256,0)),"?"))</f>
        <v/>
      </c>
      <c r="P1235" s="26" t="str">
        <f aca="false">IF($O1235="","",IF($O1235="?","?",IFERROR(INDEX(Règles!$C$5:$C$17,MATCH($O1235,Règles!$A$5:$A$17,0)),"?")))</f>
        <v/>
      </c>
      <c r="Q1235" s="27" t="str">
        <f aca="false">IF($G1235="","",IF(ISNUMBER($I1235),$I1235,IFERROR(IF(ISNUMBER(INDEX(Prestations!$E$5:$E$256,MATCH($G1235,Prestations!$B$5:$B$256,0))),INDEX(Prestations!$E$5:$E$256,MATCH($G1235,Prestations!$B$5:$B$256,0)),""),"")))</f>
        <v/>
      </c>
      <c r="R1235" s="27" t="str">
        <f aca="false">IFERROR(IF(ISNUMBER($Q1235),$Q1235*IF($E1235="",1,$E1235),""),"")</f>
        <v/>
      </c>
      <c r="S1235" s="28" t="str">
        <f aca="false">IFERROR(IF($P1235="au nombre",IF(N(INDEX(Règles!$D$5:$D$17,MATCH($O1235,Règles!$A$5:$A$17,0)))&gt;0,IF($E1235="",1,$E1235)/INDEX(Règles!$D$5:$D$17,MATCH($O1235,Règles!$A$5:$A$17,0)),""),IF($P1235="au prix",IF(AND(ISNUMBER($R1235),N(INDEX(Règles!$E$5:$E$17,MATCH($O1235,Règles!$A$5:$A$17,0)))&gt;0),$R1235/INDEX(Règles!$E$5:$E$17,MATCH($O1235,Règles!$A$5:$A$17,0)),""),IF(OR($P1235="ne compte pas",$P1235="absence"),0,""))),"")</f>
        <v/>
      </c>
      <c r="T1235" s="26" t="n">
        <f aca="false">IF(AND(ISNUMBER($A1235),$B1235&lt;&gt;"",$G1235&lt;&gt;"",$P1235&lt;&gt;"absence"),1,0)</f>
        <v>0</v>
      </c>
      <c r="U1235" s="26" t="n">
        <f aca="false">IF($T1235=1,IF(COUNTIFS($B$2:$B1235,$B1235,$A$2:$A1235,$A1235,$T$2:$T1235,1)=1,1,0),0)</f>
        <v>0</v>
      </c>
      <c r="V1235" s="29" t="str">
        <f aca="false">IF(AND($A1235="",$B1235="",$G1235=""),"",IF(NOT(ISNUMBER($A1235)),"Date manquante ou non reconnue",IF($B1235="","Technicien manquant",IF(COUNTIF(Production!$A$7:$A$21,$B1235)=0,"Technicien absent de la liste (onglet Production)",IF($G1235="","Code BPU manquant (colonne G)",IF($O1235="?","Code BPU inconnu (onglet Prestations)",IF($P1235="?","Catégorie inconnue (onglet Règles)",IF(AND($E1235&lt;&gt;"",NOT(ISNUMBER($E1235))),"Quantité non reconnue",IF(AND($P1235="au prix",NOT(ISNUMBER($Q1235))),"Prix sur devis à saisir (colonne I)",IF($S1235="","Règle à compléter (onglet Règles)",""))))))))))</f>
        <v/>
      </c>
    </row>
    <row r="1236" customFormat="false" ht="15" hidden="false" customHeight="false" outlineLevel="0" collapsed="false">
      <c r="A1236" s="23"/>
      <c r="I1236" s="24"/>
      <c r="J1236" s="24"/>
      <c r="N1236" s="25"/>
      <c r="O1236" s="26" t="str">
        <f aca="false">IF($G1236="","",IFERROR(INDEX(Prestations!$F$5:$F$256,MATCH($G1236,Prestations!$B$5:$B$256,0)),"?"))</f>
        <v/>
      </c>
      <c r="P1236" s="26" t="str">
        <f aca="false">IF($O1236="","",IF($O1236="?","?",IFERROR(INDEX(Règles!$C$5:$C$17,MATCH($O1236,Règles!$A$5:$A$17,0)),"?")))</f>
        <v/>
      </c>
      <c r="Q1236" s="27" t="str">
        <f aca="false">IF($G1236="","",IF(ISNUMBER($I1236),$I1236,IFERROR(IF(ISNUMBER(INDEX(Prestations!$E$5:$E$256,MATCH($G1236,Prestations!$B$5:$B$256,0))),INDEX(Prestations!$E$5:$E$256,MATCH($G1236,Prestations!$B$5:$B$256,0)),""),"")))</f>
        <v/>
      </c>
      <c r="R1236" s="27" t="str">
        <f aca="false">IFERROR(IF(ISNUMBER($Q1236),$Q1236*IF($E1236="",1,$E1236),""),"")</f>
        <v/>
      </c>
      <c r="S1236" s="28" t="str">
        <f aca="false">IFERROR(IF($P1236="au nombre",IF(N(INDEX(Règles!$D$5:$D$17,MATCH($O1236,Règles!$A$5:$A$17,0)))&gt;0,IF($E1236="",1,$E1236)/INDEX(Règles!$D$5:$D$17,MATCH($O1236,Règles!$A$5:$A$17,0)),""),IF($P1236="au prix",IF(AND(ISNUMBER($R1236),N(INDEX(Règles!$E$5:$E$17,MATCH($O1236,Règles!$A$5:$A$17,0)))&gt;0),$R1236/INDEX(Règles!$E$5:$E$17,MATCH($O1236,Règles!$A$5:$A$17,0)),""),IF(OR($P1236="ne compte pas",$P1236="absence"),0,""))),"")</f>
        <v/>
      </c>
      <c r="T1236" s="26" t="n">
        <f aca="false">IF(AND(ISNUMBER($A1236),$B1236&lt;&gt;"",$G1236&lt;&gt;"",$P1236&lt;&gt;"absence"),1,0)</f>
        <v>0</v>
      </c>
      <c r="U1236" s="26" t="n">
        <f aca="false">IF($T1236=1,IF(COUNTIFS($B$2:$B1236,$B1236,$A$2:$A1236,$A1236,$T$2:$T1236,1)=1,1,0),0)</f>
        <v>0</v>
      </c>
      <c r="V1236" s="29" t="str">
        <f aca="false">IF(AND($A1236="",$B1236="",$G1236=""),"",IF(NOT(ISNUMBER($A1236)),"Date manquante ou non reconnue",IF($B1236="","Technicien manquant",IF(COUNTIF(Production!$A$7:$A$21,$B1236)=0,"Technicien absent de la liste (onglet Production)",IF($G1236="","Code BPU manquant (colonne G)",IF($O1236="?","Code BPU inconnu (onglet Prestations)",IF($P1236="?","Catégorie inconnue (onglet Règles)",IF(AND($E1236&lt;&gt;"",NOT(ISNUMBER($E1236))),"Quantité non reconnue",IF(AND($P1236="au prix",NOT(ISNUMBER($Q1236))),"Prix sur devis à saisir (colonne I)",IF($S1236="","Règle à compléter (onglet Règles)",""))))))))))</f>
        <v/>
      </c>
    </row>
    <row r="1237" customFormat="false" ht="15" hidden="false" customHeight="false" outlineLevel="0" collapsed="false">
      <c r="A1237" s="23"/>
      <c r="I1237" s="24"/>
      <c r="J1237" s="24"/>
      <c r="N1237" s="25"/>
      <c r="O1237" s="26" t="str">
        <f aca="false">IF($G1237="","",IFERROR(INDEX(Prestations!$F$5:$F$256,MATCH($G1237,Prestations!$B$5:$B$256,0)),"?"))</f>
        <v/>
      </c>
      <c r="P1237" s="26" t="str">
        <f aca="false">IF($O1237="","",IF($O1237="?","?",IFERROR(INDEX(Règles!$C$5:$C$17,MATCH($O1237,Règles!$A$5:$A$17,0)),"?")))</f>
        <v/>
      </c>
      <c r="Q1237" s="27" t="str">
        <f aca="false">IF($G1237="","",IF(ISNUMBER($I1237),$I1237,IFERROR(IF(ISNUMBER(INDEX(Prestations!$E$5:$E$256,MATCH($G1237,Prestations!$B$5:$B$256,0))),INDEX(Prestations!$E$5:$E$256,MATCH($G1237,Prestations!$B$5:$B$256,0)),""),"")))</f>
        <v/>
      </c>
      <c r="R1237" s="27" t="str">
        <f aca="false">IFERROR(IF(ISNUMBER($Q1237),$Q1237*IF($E1237="",1,$E1237),""),"")</f>
        <v/>
      </c>
      <c r="S1237" s="28" t="str">
        <f aca="false">IFERROR(IF($P1237="au nombre",IF(N(INDEX(Règles!$D$5:$D$17,MATCH($O1237,Règles!$A$5:$A$17,0)))&gt;0,IF($E1237="",1,$E1237)/INDEX(Règles!$D$5:$D$17,MATCH($O1237,Règles!$A$5:$A$17,0)),""),IF($P1237="au prix",IF(AND(ISNUMBER($R1237),N(INDEX(Règles!$E$5:$E$17,MATCH($O1237,Règles!$A$5:$A$17,0)))&gt;0),$R1237/INDEX(Règles!$E$5:$E$17,MATCH($O1237,Règles!$A$5:$A$17,0)),""),IF(OR($P1237="ne compte pas",$P1237="absence"),0,""))),"")</f>
        <v/>
      </c>
      <c r="T1237" s="26" t="n">
        <f aca="false">IF(AND(ISNUMBER($A1237),$B1237&lt;&gt;"",$G1237&lt;&gt;"",$P1237&lt;&gt;"absence"),1,0)</f>
        <v>0</v>
      </c>
      <c r="U1237" s="26" t="n">
        <f aca="false">IF($T1237=1,IF(COUNTIFS($B$2:$B1237,$B1237,$A$2:$A1237,$A1237,$T$2:$T1237,1)=1,1,0),0)</f>
        <v>0</v>
      </c>
      <c r="V1237" s="29" t="str">
        <f aca="false">IF(AND($A1237="",$B1237="",$G1237=""),"",IF(NOT(ISNUMBER($A1237)),"Date manquante ou non reconnue",IF($B1237="","Technicien manquant",IF(COUNTIF(Production!$A$7:$A$21,$B1237)=0,"Technicien absent de la liste (onglet Production)",IF($G1237="","Code BPU manquant (colonne G)",IF($O1237="?","Code BPU inconnu (onglet Prestations)",IF($P1237="?","Catégorie inconnue (onglet Règles)",IF(AND($E1237&lt;&gt;"",NOT(ISNUMBER($E1237))),"Quantité non reconnue",IF(AND($P1237="au prix",NOT(ISNUMBER($Q1237))),"Prix sur devis à saisir (colonne I)",IF($S1237="","Règle à compléter (onglet Règles)",""))))))))))</f>
        <v/>
      </c>
    </row>
    <row r="1238" customFormat="false" ht="15" hidden="false" customHeight="false" outlineLevel="0" collapsed="false">
      <c r="A1238" s="23"/>
      <c r="I1238" s="24"/>
      <c r="J1238" s="24"/>
      <c r="N1238" s="25"/>
      <c r="O1238" s="26" t="str">
        <f aca="false">IF($G1238="","",IFERROR(INDEX(Prestations!$F$5:$F$256,MATCH($G1238,Prestations!$B$5:$B$256,0)),"?"))</f>
        <v/>
      </c>
      <c r="P1238" s="26" t="str">
        <f aca="false">IF($O1238="","",IF($O1238="?","?",IFERROR(INDEX(Règles!$C$5:$C$17,MATCH($O1238,Règles!$A$5:$A$17,0)),"?")))</f>
        <v/>
      </c>
      <c r="Q1238" s="27" t="str">
        <f aca="false">IF($G1238="","",IF(ISNUMBER($I1238),$I1238,IFERROR(IF(ISNUMBER(INDEX(Prestations!$E$5:$E$256,MATCH($G1238,Prestations!$B$5:$B$256,0))),INDEX(Prestations!$E$5:$E$256,MATCH($G1238,Prestations!$B$5:$B$256,0)),""),"")))</f>
        <v/>
      </c>
      <c r="R1238" s="27" t="str">
        <f aca="false">IFERROR(IF(ISNUMBER($Q1238),$Q1238*IF($E1238="",1,$E1238),""),"")</f>
        <v/>
      </c>
      <c r="S1238" s="28" t="str">
        <f aca="false">IFERROR(IF($P1238="au nombre",IF(N(INDEX(Règles!$D$5:$D$17,MATCH($O1238,Règles!$A$5:$A$17,0)))&gt;0,IF($E1238="",1,$E1238)/INDEX(Règles!$D$5:$D$17,MATCH($O1238,Règles!$A$5:$A$17,0)),""),IF($P1238="au prix",IF(AND(ISNUMBER($R1238),N(INDEX(Règles!$E$5:$E$17,MATCH($O1238,Règles!$A$5:$A$17,0)))&gt;0),$R1238/INDEX(Règles!$E$5:$E$17,MATCH($O1238,Règles!$A$5:$A$17,0)),""),IF(OR($P1238="ne compte pas",$P1238="absence"),0,""))),"")</f>
        <v/>
      </c>
      <c r="T1238" s="26" t="n">
        <f aca="false">IF(AND(ISNUMBER($A1238),$B1238&lt;&gt;"",$G1238&lt;&gt;"",$P1238&lt;&gt;"absence"),1,0)</f>
        <v>0</v>
      </c>
      <c r="U1238" s="26" t="n">
        <f aca="false">IF($T1238=1,IF(COUNTIFS($B$2:$B1238,$B1238,$A$2:$A1238,$A1238,$T$2:$T1238,1)=1,1,0),0)</f>
        <v>0</v>
      </c>
      <c r="V1238" s="29" t="str">
        <f aca="false">IF(AND($A1238="",$B1238="",$G1238=""),"",IF(NOT(ISNUMBER($A1238)),"Date manquante ou non reconnue",IF($B1238="","Technicien manquant",IF(COUNTIF(Production!$A$7:$A$21,$B1238)=0,"Technicien absent de la liste (onglet Production)",IF($G1238="","Code BPU manquant (colonne G)",IF($O1238="?","Code BPU inconnu (onglet Prestations)",IF($P1238="?","Catégorie inconnue (onglet Règles)",IF(AND($E1238&lt;&gt;"",NOT(ISNUMBER($E1238))),"Quantité non reconnue",IF(AND($P1238="au prix",NOT(ISNUMBER($Q1238))),"Prix sur devis à saisir (colonne I)",IF($S1238="","Règle à compléter (onglet Règles)",""))))))))))</f>
        <v/>
      </c>
    </row>
    <row r="1239" customFormat="false" ht="15" hidden="false" customHeight="false" outlineLevel="0" collapsed="false">
      <c r="A1239" s="23"/>
      <c r="I1239" s="24"/>
      <c r="J1239" s="24"/>
      <c r="N1239" s="25"/>
      <c r="O1239" s="26" t="str">
        <f aca="false">IF($G1239="","",IFERROR(INDEX(Prestations!$F$5:$F$256,MATCH($G1239,Prestations!$B$5:$B$256,0)),"?"))</f>
        <v/>
      </c>
      <c r="P1239" s="26" t="str">
        <f aca="false">IF($O1239="","",IF($O1239="?","?",IFERROR(INDEX(Règles!$C$5:$C$17,MATCH($O1239,Règles!$A$5:$A$17,0)),"?")))</f>
        <v/>
      </c>
      <c r="Q1239" s="27" t="str">
        <f aca="false">IF($G1239="","",IF(ISNUMBER($I1239),$I1239,IFERROR(IF(ISNUMBER(INDEX(Prestations!$E$5:$E$256,MATCH($G1239,Prestations!$B$5:$B$256,0))),INDEX(Prestations!$E$5:$E$256,MATCH($G1239,Prestations!$B$5:$B$256,0)),""),"")))</f>
        <v/>
      </c>
      <c r="R1239" s="27" t="str">
        <f aca="false">IFERROR(IF(ISNUMBER($Q1239),$Q1239*IF($E1239="",1,$E1239),""),"")</f>
        <v/>
      </c>
      <c r="S1239" s="28" t="str">
        <f aca="false">IFERROR(IF($P1239="au nombre",IF(N(INDEX(Règles!$D$5:$D$17,MATCH($O1239,Règles!$A$5:$A$17,0)))&gt;0,IF($E1239="",1,$E1239)/INDEX(Règles!$D$5:$D$17,MATCH($O1239,Règles!$A$5:$A$17,0)),""),IF($P1239="au prix",IF(AND(ISNUMBER($R1239),N(INDEX(Règles!$E$5:$E$17,MATCH($O1239,Règles!$A$5:$A$17,0)))&gt;0),$R1239/INDEX(Règles!$E$5:$E$17,MATCH($O1239,Règles!$A$5:$A$17,0)),""),IF(OR($P1239="ne compte pas",$P1239="absence"),0,""))),"")</f>
        <v/>
      </c>
      <c r="T1239" s="26" t="n">
        <f aca="false">IF(AND(ISNUMBER($A1239),$B1239&lt;&gt;"",$G1239&lt;&gt;"",$P1239&lt;&gt;"absence"),1,0)</f>
        <v>0</v>
      </c>
      <c r="U1239" s="26" t="n">
        <f aca="false">IF($T1239=1,IF(COUNTIFS($B$2:$B1239,$B1239,$A$2:$A1239,$A1239,$T$2:$T1239,1)=1,1,0),0)</f>
        <v>0</v>
      </c>
      <c r="V1239" s="29" t="str">
        <f aca="false">IF(AND($A1239="",$B1239="",$G1239=""),"",IF(NOT(ISNUMBER($A1239)),"Date manquante ou non reconnue",IF($B1239="","Technicien manquant",IF(COUNTIF(Production!$A$7:$A$21,$B1239)=0,"Technicien absent de la liste (onglet Production)",IF($G1239="","Code BPU manquant (colonne G)",IF($O1239="?","Code BPU inconnu (onglet Prestations)",IF($P1239="?","Catégorie inconnue (onglet Règles)",IF(AND($E1239&lt;&gt;"",NOT(ISNUMBER($E1239))),"Quantité non reconnue",IF(AND($P1239="au prix",NOT(ISNUMBER($Q1239))),"Prix sur devis à saisir (colonne I)",IF($S1239="","Règle à compléter (onglet Règles)",""))))))))))</f>
        <v/>
      </c>
    </row>
    <row r="1240" customFormat="false" ht="15" hidden="false" customHeight="false" outlineLevel="0" collapsed="false">
      <c r="A1240" s="23"/>
      <c r="I1240" s="24"/>
      <c r="J1240" s="24"/>
      <c r="N1240" s="25"/>
      <c r="O1240" s="26" t="str">
        <f aca="false">IF($G1240="","",IFERROR(INDEX(Prestations!$F$5:$F$256,MATCH($G1240,Prestations!$B$5:$B$256,0)),"?"))</f>
        <v/>
      </c>
      <c r="P1240" s="26" t="str">
        <f aca="false">IF($O1240="","",IF($O1240="?","?",IFERROR(INDEX(Règles!$C$5:$C$17,MATCH($O1240,Règles!$A$5:$A$17,0)),"?")))</f>
        <v/>
      </c>
      <c r="Q1240" s="27" t="str">
        <f aca="false">IF($G1240="","",IF(ISNUMBER($I1240),$I1240,IFERROR(IF(ISNUMBER(INDEX(Prestations!$E$5:$E$256,MATCH($G1240,Prestations!$B$5:$B$256,0))),INDEX(Prestations!$E$5:$E$256,MATCH($G1240,Prestations!$B$5:$B$256,0)),""),"")))</f>
        <v/>
      </c>
      <c r="R1240" s="27" t="str">
        <f aca="false">IFERROR(IF(ISNUMBER($Q1240),$Q1240*IF($E1240="",1,$E1240),""),"")</f>
        <v/>
      </c>
      <c r="S1240" s="28" t="str">
        <f aca="false">IFERROR(IF($P1240="au nombre",IF(N(INDEX(Règles!$D$5:$D$17,MATCH($O1240,Règles!$A$5:$A$17,0)))&gt;0,IF($E1240="",1,$E1240)/INDEX(Règles!$D$5:$D$17,MATCH($O1240,Règles!$A$5:$A$17,0)),""),IF($P1240="au prix",IF(AND(ISNUMBER($R1240),N(INDEX(Règles!$E$5:$E$17,MATCH($O1240,Règles!$A$5:$A$17,0)))&gt;0),$R1240/INDEX(Règles!$E$5:$E$17,MATCH($O1240,Règles!$A$5:$A$17,0)),""),IF(OR($P1240="ne compte pas",$P1240="absence"),0,""))),"")</f>
        <v/>
      </c>
      <c r="T1240" s="26" t="n">
        <f aca="false">IF(AND(ISNUMBER($A1240),$B1240&lt;&gt;"",$G1240&lt;&gt;"",$P1240&lt;&gt;"absence"),1,0)</f>
        <v>0</v>
      </c>
      <c r="U1240" s="26" t="n">
        <f aca="false">IF($T1240=1,IF(COUNTIFS($B$2:$B1240,$B1240,$A$2:$A1240,$A1240,$T$2:$T1240,1)=1,1,0),0)</f>
        <v>0</v>
      </c>
      <c r="V1240" s="29" t="str">
        <f aca="false">IF(AND($A1240="",$B1240="",$G1240=""),"",IF(NOT(ISNUMBER($A1240)),"Date manquante ou non reconnue",IF($B1240="","Technicien manquant",IF(COUNTIF(Production!$A$7:$A$21,$B1240)=0,"Technicien absent de la liste (onglet Production)",IF($G1240="","Code BPU manquant (colonne G)",IF($O1240="?","Code BPU inconnu (onglet Prestations)",IF($P1240="?","Catégorie inconnue (onglet Règles)",IF(AND($E1240&lt;&gt;"",NOT(ISNUMBER($E1240))),"Quantité non reconnue",IF(AND($P1240="au prix",NOT(ISNUMBER($Q1240))),"Prix sur devis à saisir (colonne I)",IF($S1240="","Règle à compléter (onglet Règles)",""))))))))))</f>
        <v/>
      </c>
    </row>
    <row r="1241" customFormat="false" ht="15" hidden="false" customHeight="false" outlineLevel="0" collapsed="false">
      <c r="A1241" s="23"/>
      <c r="I1241" s="24"/>
      <c r="J1241" s="24"/>
      <c r="N1241" s="25"/>
      <c r="O1241" s="26" t="str">
        <f aca="false">IF($G1241="","",IFERROR(INDEX(Prestations!$F$5:$F$256,MATCH($G1241,Prestations!$B$5:$B$256,0)),"?"))</f>
        <v/>
      </c>
      <c r="P1241" s="26" t="str">
        <f aca="false">IF($O1241="","",IF($O1241="?","?",IFERROR(INDEX(Règles!$C$5:$C$17,MATCH($O1241,Règles!$A$5:$A$17,0)),"?")))</f>
        <v/>
      </c>
      <c r="Q1241" s="27" t="str">
        <f aca="false">IF($G1241="","",IF(ISNUMBER($I1241),$I1241,IFERROR(IF(ISNUMBER(INDEX(Prestations!$E$5:$E$256,MATCH($G1241,Prestations!$B$5:$B$256,0))),INDEX(Prestations!$E$5:$E$256,MATCH($G1241,Prestations!$B$5:$B$256,0)),""),"")))</f>
        <v/>
      </c>
      <c r="R1241" s="27" t="str">
        <f aca="false">IFERROR(IF(ISNUMBER($Q1241),$Q1241*IF($E1241="",1,$E1241),""),"")</f>
        <v/>
      </c>
      <c r="S1241" s="28" t="str">
        <f aca="false">IFERROR(IF($P1241="au nombre",IF(N(INDEX(Règles!$D$5:$D$17,MATCH($O1241,Règles!$A$5:$A$17,0)))&gt;0,IF($E1241="",1,$E1241)/INDEX(Règles!$D$5:$D$17,MATCH($O1241,Règles!$A$5:$A$17,0)),""),IF($P1241="au prix",IF(AND(ISNUMBER($R1241),N(INDEX(Règles!$E$5:$E$17,MATCH($O1241,Règles!$A$5:$A$17,0)))&gt;0),$R1241/INDEX(Règles!$E$5:$E$17,MATCH($O1241,Règles!$A$5:$A$17,0)),""),IF(OR($P1241="ne compte pas",$P1241="absence"),0,""))),"")</f>
        <v/>
      </c>
      <c r="T1241" s="26" t="n">
        <f aca="false">IF(AND(ISNUMBER($A1241),$B1241&lt;&gt;"",$G1241&lt;&gt;"",$P1241&lt;&gt;"absence"),1,0)</f>
        <v>0</v>
      </c>
      <c r="U1241" s="26" t="n">
        <f aca="false">IF($T1241=1,IF(COUNTIFS($B$2:$B1241,$B1241,$A$2:$A1241,$A1241,$T$2:$T1241,1)=1,1,0),0)</f>
        <v>0</v>
      </c>
      <c r="V1241" s="29" t="str">
        <f aca="false">IF(AND($A1241="",$B1241="",$G1241=""),"",IF(NOT(ISNUMBER($A1241)),"Date manquante ou non reconnue",IF($B1241="","Technicien manquant",IF(COUNTIF(Production!$A$7:$A$21,$B1241)=0,"Technicien absent de la liste (onglet Production)",IF($G1241="","Code BPU manquant (colonne G)",IF($O1241="?","Code BPU inconnu (onglet Prestations)",IF($P1241="?","Catégorie inconnue (onglet Règles)",IF(AND($E1241&lt;&gt;"",NOT(ISNUMBER($E1241))),"Quantité non reconnue",IF(AND($P1241="au prix",NOT(ISNUMBER($Q1241))),"Prix sur devis à saisir (colonne I)",IF($S1241="","Règle à compléter (onglet Règles)",""))))))))))</f>
        <v/>
      </c>
    </row>
    <row r="1242" customFormat="false" ht="15" hidden="false" customHeight="false" outlineLevel="0" collapsed="false">
      <c r="A1242" s="23"/>
      <c r="I1242" s="24"/>
      <c r="J1242" s="24"/>
      <c r="N1242" s="25"/>
      <c r="O1242" s="26" t="str">
        <f aca="false">IF($G1242="","",IFERROR(INDEX(Prestations!$F$5:$F$256,MATCH($G1242,Prestations!$B$5:$B$256,0)),"?"))</f>
        <v/>
      </c>
      <c r="P1242" s="26" t="str">
        <f aca="false">IF($O1242="","",IF($O1242="?","?",IFERROR(INDEX(Règles!$C$5:$C$17,MATCH($O1242,Règles!$A$5:$A$17,0)),"?")))</f>
        <v/>
      </c>
      <c r="Q1242" s="27" t="str">
        <f aca="false">IF($G1242="","",IF(ISNUMBER($I1242),$I1242,IFERROR(IF(ISNUMBER(INDEX(Prestations!$E$5:$E$256,MATCH($G1242,Prestations!$B$5:$B$256,0))),INDEX(Prestations!$E$5:$E$256,MATCH($G1242,Prestations!$B$5:$B$256,0)),""),"")))</f>
        <v/>
      </c>
      <c r="R1242" s="27" t="str">
        <f aca="false">IFERROR(IF(ISNUMBER($Q1242),$Q1242*IF($E1242="",1,$E1242),""),"")</f>
        <v/>
      </c>
      <c r="S1242" s="28" t="str">
        <f aca="false">IFERROR(IF($P1242="au nombre",IF(N(INDEX(Règles!$D$5:$D$17,MATCH($O1242,Règles!$A$5:$A$17,0)))&gt;0,IF($E1242="",1,$E1242)/INDEX(Règles!$D$5:$D$17,MATCH($O1242,Règles!$A$5:$A$17,0)),""),IF($P1242="au prix",IF(AND(ISNUMBER($R1242),N(INDEX(Règles!$E$5:$E$17,MATCH($O1242,Règles!$A$5:$A$17,0)))&gt;0),$R1242/INDEX(Règles!$E$5:$E$17,MATCH($O1242,Règles!$A$5:$A$17,0)),""),IF(OR($P1242="ne compte pas",$P1242="absence"),0,""))),"")</f>
        <v/>
      </c>
      <c r="T1242" s="26" t="n">
        <f aca="false">IF(AND(ISNUMBER($A1242),$B1242&lt;&gt;"",$G1242&lt;&gt;"",$P1242&lt;&gt;"absence"),1,0)</f>
        <v>0</v>
      </c>
      <c r="U1242" s="26" t="n">
        <f aca="false">IF($T1242=1,IF(COUNTIFS($B$2:$B1242,$B1242,$A$2:$A1242,$A1242,$T$2:$T1242,1)=1,1,0),0)</f>
        <v>0</v>
      </c>
      <c r="V1242" s="29" t="str">
        <f aca="false">IF(AND($A1242="",$B1242="",$G1242=""),"",IF(NOT(ISNUMBER($A1242)),"Date manquante ou non reconnue",IF($B1242="","Technicien manquant",IF(COUNTIF(Production!$A$7:$A$21,$B1242)=0,"Technicien absent de la liste (onglet Production)",IF($G1242="","Code BPU manquant (colonne G)",IF($O1242="?","Code BPU inconnu (onglet Prestations)",IF($P1242="?","Catégorie inconnue (onglet Règles)",IF(AND($E1242&lt;&gt;"",NOT(ISNUMBER($E1242))),"Quantité non reconnue",IF(AND($P1242="au prix",NOT(ISNUMBER($Q1242))),"Prix sur devis à saisir (colonne I)",IF($S1242="","Règle à compléter (onglet Règles)",""))))))))))</f>
        <v/>
      </c>
    </row>
    <row r="1243" customFormat="false" ht="15" hidden="false" customHeight="false" outlineLevel="0" collapsed="false">
      <c r="A1243" s="23"/>
      <c r="I1243" s="24"/>
      <c r="J1243" s="24"/>
      <c r="N1243" s="25"/>
      <c r="O1243" s="26" t="str">
        <f aca="false">IF($G1243="","",IFERROR(INDEX(Prestations!$F$5:$F$256,MATCH($G1243,Prestations!$B$5:$B$256,0)),"?"))</f>
        <v/>
      </c>
      <c r="P1243" s="26" t="str">
        <f aca="false">IF($O1243="","",IF($O1243="?","?",IFERROR(INDEX(Règles!$C$5:$C$17,MATCH($O1243,Règles!$A$5:$A$17,0)),"?")))</f>
        <v/>
      </c>
      <c r="Q1243" s="27" t="str">
        <f aca="false">IF($G1243="","",IF(ISNUMBER($I1243),$I1243,IFERROR(IF(ISNUMBER(INDEX(Prestations!$E$5:$E$256,MATCH($G1243,Prestations!$B$5:$B$256,0))),INDEX(Prestations!$E$5:$E$256,MATCH($G1243,Prestations!$B$5:$B$256,0)),""),"")))</f>
        <v/>
      </c>
      <c r="R1243" s="27" t="str">
        <f aca="false">IFERROR(IF(ISNUMBER($Q1243),$Q1243*IF($E1243="",1,$E1243),""),"")</f>
        <v/>
      </c>
      <c r="S1243" s="28" t="str">
        <f aca="false">IFERROR(IF($P1243="au nombre",IF(N(INDEX(Règles!$D$5:$D$17,MATCH($O1243,Règles!$A$5:$A$17,0)))&gt;0,IF($E1243="",1,$E1243)/INDEX(Règles!$D$5:$D$17,MATCH($O1243,Règles!$A$5:$A$17,0)),""),IF($P1243="au prix",IF(AND(ISNUMBER($R1243),N(INDEX(Règles!$E$5:$E$17,MATCH($O1243,Règles!$A$5:$A$17,0)))&gt;0),$R1243/INDEX(Règles!$E$5:$E$17,MATCH($O1243,Règles!$A$5:$A$17,0)),""),IF(OR($P1243="ne compte pas",$P1243="absence"),0,""))),"")</f>
        <v/>
      </c>
      <c r="T1243" s="26" t="n">
        <f aca="false">IF(AND(ISNUMBER($A1243),$B1243&lt;&gt;"",$G1243&lt;&gt;"",$P1243&lt;&gt;"absence"),1,0)</f>
        <v>0</v>
      </c>
      <c r="U1243" s="26" t="n">
        <f aca="false">IF($T1243=1,IF(COUNTIFS($B$2:$B1243,$B1243,$A$2:$A1243,$A1243,$T$2:$T1243,1)=1,1,0),0)</f>
        <v>0</v>
      </c>
      <c r="V1243" s="29" t="str">
        <f aca="false">IF(AND($A1243="",$B1243="",$G1243=""),"",IF(NOT(ISNUMBER($A1243)),"Date manquante ou non reconnue",IF($B1243="","Technicien manquant",IF(COUNTIF(Production!$A$7:$A$21,$B1243)=0,"Technicien absent de la liste (onglet Production)",IF($G1243="","Code BPU manquant (colonne G)",IF($O1243="?","Code BPU inconnu (onglet Prestations)",IF($P1243="?","Catégorie inconnue (onglet Règles)",IF(AND($E1243&lt;&gt;"",NOT(ISNUMBER($E1243))),"Quantité non reconnue",IF(AND($P1243="au prix",NOT(ISNUMBER($Q1243))),"Prix sur devis à saisir (colonne I)",IF($S1243="","Règle à compléter (onglet Règles)",""))))))))))</f>
        <v/>
      </c>
    </row>
    <row r="1244" customFormat="false" ht="15" hidden="false" customHeight="false" outlineLevel="0" collapsed="false">
      <c r="A1244" s="23"/>
      <c r="I1244" s="24"/>
      <c r="J1244" s="24"/>
      <c r="N1244" s="25"/>
      <c r="O1244" s="26" t="str">
        <f aca="false">IF($G1244="","",IFERROR(INDEX(Prestations!$F$5:$F$256,MATCH($G1244,Prestations!$B$5:$B$256,0)),"?"))</f>
        <v/>
      </c>
      <c r="P1244" s="26" t="str">
        <f aca="false">IF($O1244="","",IF($O1244="?","?",IFERROR(INDEX(Règles!$C$5:$C$17,MATCH($O1244,Règles!$A$5:$A$17,0)),"?")))</f>
        <v/>
      </c>
      <c r="Q1244" s="27" t="str">
        <f aca="false">IF($G1244="","",IF(ISNUMBER($I1244),$I1244,IFERROR(IF(ISNUMBER(INDEX(Prestations!$E$5:$E$256,MATCH($G1244,Prestations!$B$5:$B$256,0))),INDEX(Prestations!$E$5:$E$256,MATCH($G1244,Prestations!$B$5:$B$256,0)),""),"")))</f>
        <v/>
      </c>
      <c r="R1244" s="27" t="str">
        <f aca="false">IFERROR(IF(ISNUMBER($Q1244),$Q1244*IF($E1244="",1,$E1244),""),"")</f>
        <v/>
      </c>
      <c r="S1244" s="28" t="str">
        <f aca="false">IFERROR(IF($P1244="au nombre",IF(N(INDEX(Règles!$D$5:$D$17,MATCH($O1244,Règles!$A$5:$A$17,0)))&gt;0,IF($E1244="",1,$E1244)/INDEX(Règles!$D$5:$D$17,MATCH($O1244,Règles!$A$5:$A$17,0)),""),IF($P1244="au prix",IF(AND(ISNUMBER($R1244),N(INDEX(Règles!$E$5:$E$17,MATCH($O1244,Règles!$A$5:$A$17,0)))&gt;0),$R1244/INDEX(Règles!$E$5:$E$17,MATCH($O1244,Règles!$A$5:$A$17,0)),""),IF(OR($P1244="ne compte pas",$P1244="absence"),0,""))),"")</f>
        <v/>
      </c>
      <c r="T1244" s="26" t="n">
        <f aca="false">IF(AND(ISNUMBER($A1244),$B1244&lt;&gt;"",$G1244&lt;&gt;"",$P1244&lt;&gt;"absence"),1,0)</f>
        <v>0</v>
      </c>
      <c r="U1244" s="26" t="n">
        <f aca="false">IF($T1244=1,IF(COUNTIFS($B$2:$B1244,$B1244,$A$2:$A1244,$A1244,$T$2:$T1244,1)=1,1,0),0)</f>
        <v>0</v>
      </c>
      <c r="V1244" s="29" t="str">
        <f aca="false">IF(AND($A1244="",$B1244="",$G1244=""),"",IF(NOT(ISNUMBER($A1244)),"Date manquante ou non reconnue",IF($B1244="","Technicien manquant",IF(COUNTIF(Production!$A$7:$A$21,$B1244)=0,"Technicien absent de la liste (onglet Production)",IF($G1244="","Code BPU manquant (colonne G)",IF($O1244="?","Code BPU inconnu (onglet Prestations)",IF($P1244="?","Catégorie inconnue (onglet Règles)",IF(AND($E1244&lt;&gt;"",NOT(ISNUMBER($E1244))),"Quantité non reconnue",IF(AND($P1244="au prix",NOT(ISNUMBER($Q1244))),"Prix sur devis à saisir (colonne I)",IF($S1244="","Règle à compléter (onglet Règles)",""))))))))))</f>
        <v/>
      </c>
    </row>
    <row r="1245" customFormat="false" ht="15" hidden="false" customHeight="false" outlineLevel="0" collapsed="false">
      <c r="A1245" s="23"/>
      <c r="I1245" s="24"/>
      <c r="J1245" s="24"/>
      <c r="N1245" s="25"/>
      <c r="O1245" s="26" t="str">
        <f aca="false">IF($G1245="","",IFERROR(INDEX(Prestations!$F$5:$F$256,MATCH($G1245,Prestations!$B$5:$B$256,0)),"?"))</f>
        <v/>
      </c>
      <c r="P1245" s="26" t="str">
        <f aca="false">IF($O1245="","",IF($O1245="?","?",IFERROR(INDEX(Règles!$C$5:$C$17,MATCH($O1245,Règles!$A$5:$A$17,0)),"?")))</f>
        <v/>
      </c>
      <c r="Q1245" s="27" t="str">
        <f aca="false">IF($G1245="","",IF(ISNUMBER($I1245),$I1245,IFERROR(IF(ISNUMBER(INDEX(Prestations!$E$5:$E$256,MATCH($G1245,Prestations!$B$5:$B$256,0))),INDEX(Prestations!$E$5:$E$256,MATCH($G1245,Prestations!$B$5:$B$256,0)),""),"")))</f>
        <v/>
      </c>
      <c r="R1245" s="27" t="str">
        <f aca="false">IFERROR(IF(ISNUMBER($Q1245),$Q1245*IF($E1245="",1,$E1245),""),"")</f>
        <v/>
      </c>
      <c r="S1245" s="28" t="str">
        <f aca="false">IFERROR(IF($P1245="au nombre",IF(N(INDEX(Règles!$D$5:$D$17,MATCH($O1245,Règles!$A$5:$A$17,0)))&gt;0,IF($E1245="",1,$E1245)/INDEX(Règles!$D$5:$D$17,MATCH($O1245,Règles!$A$5:$A$17,0)),""),IF($P1245="au prix",IF(AND(ISNUMBER($R1245),N(INDEX(Règles!$E$5:$E$17,MATCH($O1245,Règles!$A$5:$A$17,0)))&gt;0),$R1245/INDEX(Règles!$E$5:$E$17,MATCH($O1245,Règles!$A$5:$A$17,0)),""),IF(OR($P1245="ne compte pas",$P1245="absence"),0,""))),"")</f>
        <v/>
      </c>
      <c r="T1245" s="26" t="n">
        <f aca="false">IF(AND(ISNUMBER($A1245),$B1245&lt;&gt;"",$G1245&lt;&gt;"",$P1245&lt;&gt;"absence"),1,0)</f>
        <v>0</v>
      </c>
      <c r="U1245" s="26" t="n">
        <f aca="false">IF($T1245=1,IF(COUNTIFS($B$2:$B1245,$B1245,$A$2:$A1245,$A1245,$T$2:$T1245,1)=1,1,0),0)</f>
        <v>0</v>
      </c>
      <c r="V1245" s="29" t="str">
        <f aca="false">IF(AND($A1245="",$B1245="",$G1245=""),"",IF(NOT(ISNUMBER($A1245)),"Date manquante ou non reconnue",IF($B1245="","Technicien manquant",IF(COUNTIF(Production!$A$7:$A$21,$B1245)=0,"Technicien absent de la liste (onglet Production)",IF($G1245="","Code BPU manquant (colonne G)",IF($O1245="?","Code BPU inconnu (onglet Prestations)",IF($P1245="?","Catégorie inconnue (onglet Règles)",IF(AND($E1245&lt;&gt;"",NOT(ISNUMBER($E1245))),"Quantité non reconnue",IF(AND($P1245="au prix",NOT(ISNUMBER($Q1245))),"Prix sur devis à saisir (colonne I)",IF($S1245="","Règle à compléter (onglet Règles)",""))))))))))</f>
        <v/>
      </c>
    </row>
    <row r="1246" customFormat="false" ht="15" hidden="false" customHeight="false" outlineLevel="0" collapsed="false">
      <c r="A1246" s="23"/>
      <c r="I1246" s="24"/>
      <c r="J1246" s="24"/>
      <c r="N1246" s="25"/>
      <c r="O1246" s="26" t="str">
        <f aca="false">IF($G1246="","",IFERROR(INDEX(Prestations!$F$5:$F$256,MATCH($G1246,Prestations!$B$5:$B$256,0)),"?"))</f>
        <v/>
      </c>
      <c r="P1246" s="26" t="str">
        <f aca="false">IF($O1246="","",IF($O1246="?","?",IFERROR(INDEX(Règles!$C$5:$C$17,MATCH($O1246,Règles!$A$5:$A$17,0)),"?")))</f>
        <v/>
      </c>
      <c r="Q1246" s="27" t="str">
        <f aca="false">IF($G1246="","",IF(ISNUMBER($I1246),$I1246,IFERROR(IF(ISNUMBER(INDEX(Prestations!$E$5:$E$256,MATCH($G1246,Prestations!$B$5:$B$256,0))),INDEX(Prestations!$E$5:$E$256,MATCH($G1246,Prestations!$B$5:$B$256,0)),""),"")))</f>
        <v/>
      </c>
      <c r="R1246" s="27" t="str">
        <f aca="false">IFERROR(IF(ISNUMBER($Q1246),$Q1246*IF($E1246="",1,$E1246),""),"")</f>
        <v/>
      </c>
      <c r="S1246" s="28" t="str">
        <f aca="false">IFERROR(IF($P1246="au nombre",IF(N(INDEX(Règles!$D$5:$D$17,MATCH($O1246,Règles!$A$5:$A$17,0)))&gt;0,IF($E1246="",1,$E1246)/INDEX(Règles!$D$5:$D$17,MATCH($O1246,Règles!$A$5:$A$17,0)),""),IF($P1246="au prix",IF(AND(ISNUMBER($R1246),N(INDEX(Règles!$E$5:$E$17,MATCH($O1246,Règles!$A$5:$A$17,0)))&gt;0),$R1246/INDEX(Règles!$E$5:$E$17,MATCH($O1246,Règles!$A$5:$A$17,0)),""),IF(OR($P1246="ne compte pas",$P1246="absence"),0,""))),"")</f>
        <v/>
      </c>
      <c r="T1246" s="26" t="n">
        <f aca="false">IF(AND(ISNUMBER($A1246),$B1246&lt;&gt;"",$G1246&lt;&gt;"",$P1246&lt;&gt;"absence"),1,0)</f>
        <v>0</v>
      </c>
      <c r="U1246" s="26" t="n">
        <f aca="false">IF($T1246=1,IF(COUNTIFS($B$2:$B1246,$B1246,$A$2:$A1246,$A1246,$T$2:$T1246,1)=1,1,0),0)</f>
        <v>0</v>
      </c>
      <c r="V1246" s="29" t="str">
        <f aca="false">IF(AND($A1246="",$B1246="",$G1246=""),"",IF(NOT(ISNUMBER($A1246)),"Date manquante ou non reconnue",IF($B1246="","Technicien manquant",IF(COUNTIF(Production!$A$7:$A$21,$B1246)=0,"Technicien absent de la liste (onglet Production)",IF($G1246="","Code BPU manquant (colonne G)",IF($O1246="?","Code BPU inconnu (onglet Prestations)",IF($P1246="?","Catégorie inconnue (onglet Règles)",IF(AND($E1246&lt;&gt;"",NOT(ISNUMBER($E1246))),"Quantité non reconnue",IF(AND($P1246="au prix",NOT(ISNUMBER($Q1246))),"Prix sur devis à saisir (colonne I)",IF($S1246="","Règle à compléter (onglet Règles)",""))))))))))</f>
        <v/>
      </c>
    </row>
    <row r="1247" customFormat="false" ht="15" hidden="false" customHeight="false" outlineLevel="0" collapsed="false">
      <c r="A1247" s="23"/>
      <c r="I1247" s="24"/>
      <c r="J1247" s="24"/>
      <c r="N1247" s="25"/>
      <c r="O1247" s="26" t="str">
        <f aca="false">IF($G1247="","",IFERROR(INDEX(Prestations!$F$5:$F$256,MATCH($G1247,Prestations!$B$5:$B$256,0)),"?"))</f>
        <v/>
      </c>
      <c r="P1247" s="26" t="str">
        <f aca="false">IF($O1247="","",IF($O1247="?","?",IFERROR(INDEX(Règles!$C$5:$C$17,MATCH($O1247,Règles!$A$5:$A$17,0)),"?")))</f>
        <v/>
      </c>
      <c r="Q1247" s="27" t="str">
        <f aca="false">IF($G1247="","",IF(ISNUMBER($I1247),$I1247,IFERROR(IF(ISNUMBER(INDEX(Prestations!$E$5:$E$256,MATCH($G1247,Prestations!$B$5:$B$256,0))),INDEX(Prestations!$E$5:$E$256,MATCH($G1247,Prestations!$B$5:$B$256,0)),""),"")))</f>
        <v/>
      </c>
      <c r="R1247" s="27" t="str">
        <f aca="false">IFERROR(IF(ISNUMBER($Q1247),$Q1247*IF($E1247="",1,$E1247),""),"")</f>
        <v/>
      </c>
      <c r="S1247" s="28" t="str">
        <f aca="false">IFERROR(IF($P1247="au nombre",IF(N(INDEX(Règles!$D$5:$D$17,MATCH($O1247,Règles!$A$5:$A$17,0)))&gt;0,IF($E1247="",1,$E1247)/INDEX(Règles!$D$5:$D$17,MATCH($O1247,Règles!$A$5:$A$17,0)),""),IF($P1247="au prix",IF(AND(ISNUMBER($R1247),N(INDEX(Règles!$E$5:$E$17,MATCH($O1247,Règles!$A$5:$A$17,0)))&gt;0),$R1247/INDEX(Règles!$E$5:$E$17,MATCH($O1247,Règles!$A$5:$A$17,0)),""),IF(OR($P1247="ne compte pas",$P1247="absence"),0,""))),"")</f>
        <v/>
      </c>
      <c r="T1247" s="26" t="n">
        <f aca="false">IF(AND(ISNUMBER($A1247),$B1247&lt;&gt;"",$G1247&lt;&gt;"",$P1247&lt;&gt;"absence"),1,0)</f>
        <v>0</v>
      </c>
      <c r="U1247" s="26" t="n">
        <f aca="false">IF($T1247=1,IF(COUNTIFS($B$2:$B1247,$B1247,$A$2:$A1247,$A1247,$T$2:$T1247,1)=1,1,0),0)</f>
        <v>0</v>
      </c>
      <c r="V1247" s="29" t="str">
        <f aca="false">IF(AND($A1247="",$B1247="",$G1247=""),"",IF(NOT(ISNUMBER($A1247)),"Date manquante ou non reconnue",IF($B1247="","Technicien manquant",IF(COUNTIF(Production!$A$7:$A$21,$B1247)=0,"Technicien absent de la liste (onglet Production)",IF($G1247="","Code BPU manquant (colonne G)",IF($O1247="?","Code BPU inconnu (onglet Prestations)",IF($P1247="?","Catégorie inconnue (onglet Règles)",IF(AND($E1247&lt;&gt;"",NOT(ISNUMBER($E1247))),"Quantité non reconnue",IF(AND($P1247="au prix",NOT(ISNUMBER($Q1247))),"Prix sur devis à saisir (colonne I)",IF($S1247="","Règle à compléter (onglet Règles)",""))))))))))</f>
        <v/>
      </c>
    </row>
    <row r="1248" customFormat="false" ht="15" hidden="false" customHeight="false" outlineLevel="0" collapsed="false">
      <c r="A1248" s="23"/>
      <c r="I1248" s="24"/>
      <c r="J1248" s="24"/>
      <c r="N1248" s="25"/>
      <c r="O1248" s="26" t="str">
        <f aca="false">IF($G1248="","",IFERROR(INDEX(Prestations!$F$5:$F$256,MATCH($G1248,Prestations!$B$5:$B$256,0)),"?"))</f>
        <v/>
      </c>
      <c r="P1248" s="26" t="str">
        <f aca="false">IF($O1248="","",IF($O1248="?","?",IFERROR(INDEX(Règles!$C$5:$C$17,MATCH($O1248,Règles!$A$5:$A$17,0)),"?")))</f>
        <v/>
      </c>
      <c r="Q1248" s="27" t="str">
        <f aca="false">IF($G1248="","",IF(ISNUMBER($I1248),$I1248,IFERROR(IF(ISNUMBER(INDEX(Prestations!$E$5:$E$256,MATCH($G1248,Prestations!$B$5:$B$256,0))),INDEX(Prestations!$E$5:$E$256,MATCH($G1248,Prestations!$B$5:$B$256,0)),""),"")))</f>
        <v/>
      </c>
      <c r="R1248" s="27" t="str">
        <f aca="false">IFERROR(IF(ISNUMBER($Q1248),$Q1248*IF($E1248="",1,$E1248),""),"")</f>
        <v/>
      </c>
      <c r="S1248" s="28" t="str">
        <f aca="false">IFERROR(IF($P1248="au nombre",IF(N(INDEX(Règles!$D$5:$D$17,MATCH($O1248,Règles!$A$5:$A$17,0)))&gt;0,IF($E1248="",1,$E1248)/INDEX(Règles!$D$5:$D$17,MATCH($O1248,Règles!$A$5:$A$17,0)),""),IF($P1248="au prix",IF(AND(ISNUMBER($R1248),N(INDEX(Règles!$E$5:$E$17,MATCH($O1248,Règles!$A$5:$A$17,0)))&gt;0),$R1248/INDEX(Règles!$E$5:$E$17,MATCH($O1248,Règles!$A$5:$A$17,0)),""),IF(OR($P1248="ne compte pas",$P1248="absence"),0,""))),"")</f>
        <v/>
      </c>
      <c r="T1248" s="26" t="n">
        <f aca="false">IF(AND(ISNUMBER($A1248),$B1248&lt;&gt;"",$G1248&lt;&gt;"",$P1248&lt;&gt;"absence"),1,0)</f>
        <v>0</v>
      </c>
      <c r="U1248" s="26" t="n">
        <f aca="false">IF($T1248=1,IF(COUNTIFS($B$2:$B1248,$B1248,$A$2:$A1248,$A1248,$T$2:$T1248,1)=1,1,0),0)</f>
        <v>0</v>
      </c>
      <c r="V1248" s="29" t="str">
        <f aca="false">IF(AND($A1248="",$B1248="",$G1248=""),"",IF(NOT(ISNUMBER($A1248)),"Date manquante ou non reconnue",IF($B1248="","Technicien manquant",IF(COUNTIF(Production!$A$7:$A$21,$B1248)=0,"Technicien absent de la liste (onglet Production)",IF($G1248="","Code BPU manquant (colonne G)",IF($O1248="?","Code BPU inconnu (onglet Prestations)",IF($P1248="?","Catégorie inconnue (onglet Règles)",IF(AND($E1248&lt;&gt;"",NOT(ISNUMBER($E1248))),"Quantité non reconnue",IF(AND($P1248="au prix",NOT(ISNUMBER($Q1248))),"Prix sur devis à saisir (colonne I)",IF($S1248="","Règle à compléter (onglet Règles)",""))))))))))</f>
        <v/>
      </c>
    </row>
    <row r="1249" customFormat="false" ht="15" hidden="false" customHeight="false" outlineLevel="0" collapsed="false">
      <c r="A1249" s="23"/>
      <c r="I1249" s="24"/>
      <c r="J1249" s="24"/>
      <c r="N1249" s="25"/>
      <c r="O1249" s="26" t="str">
        <f aca="false">IF($G1249="","",IFERROR(INDEX(Prestations!$F$5:$F$256,MATCH($G1249,Prestations!$B$5:$B$256,0)),"?"))</f>
        <v/>
      </c>
      <c r="P1249" s="26" t="str">
        <f aca="false">IF($O1249="","",IF($O1249="?","?",IFERROR(INDEX(Règles!$C$5:$C$17,MATCH($O1249,Règles!$A$5:$A$17,0)),"?")))</f>
        <v/>
      </c>
      <c r="Q1249" s="27" t="str">
        <f aca="false">IF($G1249="","",IF(ISNUMBER($I1249),$I1249,IFERROR(IF(ISNUMBER(INDEX(Prestations!$E$5:$E$256,MATCH($G1249,Prestations!$B$5:$B$256,0))),INDEX(Prestations!$E$5:$E$256,MATCH($G1249,Prestations!$B$5:$B$256,0)),""),"")))</f>
        <v/>
      </c>
      <c r="R1249" s="27" t="str">
        <f aca="false">IFERROR(IF(ISNUMBER($Q1249),$Q1249*IF($E1249="",1,$E1249),""),"")</f>
        <v/>
      </c>
      <c r="S1249" s="28" t="str">
        <f aca="false">IFERROR(IF($P1249="au nombre",IF(N(INDEX(Règles!$D$5:$D$17,MATCH($O1249,Règles!$A$5:$A$17,0)))&gt;0,IF($E1249="",1,$E1249)/INDEX(Règles!$D$5:$D$17,MATCH($O1249,Règles!$A$5:$A$17,0)),""),IF($P1249="au prix",IF(AND(ISNUMBER($R1249),N(INDEX(Règles!$E$5:$E$17,MATCH($O1249,Règles!$A$5:$A$17,0)))&gt;0),$R1249/INDEX(Règles!$E$5:$E$17,MATCH($O1249,Règles!$A$5:$A$17,0)),""),IF(OR($P1249="ne compte pas",$P1249="absence"),0,""))),"")</f>
        <v/>
      </c>
      <c r="T1249" s="26" t="n">
        <f aca="false">IF(AND(ISNUMBER($A1249),$B1249&lt;&gt;"",$G1249&lt;&gt;"",$P1249&lt;&gt;"absence"),1,0)</f>
        <v>0</v>
      </c>
      <c r="U1249" s="26" t="n">
        <f aca="false">IF($T1249=1,IF(COUNTIFS($B$2:$B1249,$B1249,$A$2:$A1249,$A1249,$T$2:$T1249,1)=1,1,0),0)</f>
        <v>0</v>
      </c>
      <c r="V1249" s="29" t="str">
        <f aca="false">IF(AND($A1249="",$B1249="",$G1249=""),"",IF(NOT(ISNUMBER($A1249)),"Date manquante ou non reconnue",IF($B1249="","Technicien manquant",IF(COUNTIF(Production!$A$7:$A$21,$B1249)=0,"Technicien absent de la liste (onglet Production)",IF($G1249="","Code BPU manquant (colonne G)",IF($O1249="?","Code BPU inconnu (onglet Prestations)",IF($P1249="?","Catégorie inconnue (onglet Règles)",IF(AND($E1249&lt;&gt;"",NOT(ISNUMBER($E1249))),"Quantité non reconnue",IF(AND($P1249="au prix",NOT(ISNUMBER($Q1249))),"Prix sur devis à saisir (colonne I)",IF($S1249="","Règle à compléter (onglet Règles)",""))))))))))</f>
        <v/>
      </c>
    </row>
    <row r="1250" customFormat="false" ht="15" hidden="false" customHeight="false" outlineLevel="0" collapsed="false">
      <c r="A1250" s="23"/>
      <c r="I1250" s="24"/>
      <c r="J1250" s="24"/>
      <c r="N1250" s="25"/>
      <c r="O1250" s="26" t="str">
        <f aca="false">IF($G1250="","",IFERROR(INDEX(Prestations!$F$5:$F$256,MATCH($G1250,Prestations!$B$5:$B$256,0)),"?"))</f>
        <v/>
      </c>
      <c r="P1250" s="26" t="str">
        <f aca="false">IF($O1250="","",IF($O1250="?","?",IFERROR(INDEX(Règles!$C$5:$C$17,MATCH($O1250,Règles!$A$5:$A$17,0)),"?")))</f>
        <v/>
      </c>
      <c r="Q1250" s="27" t="str">
        <f aca="false">IF($G1250="","",IF(ISNUMBER($I1250),$I1250,IFERROR(IF(ISNUMBER(INDEX(Prestations!$E$5:$E$256,MATCH($G1250,Prestations!$B$5:$B$256,0))),INDEX(Prestations!$E$5:$E$256,MATCH($G1250,Prestations!$B$5:$B$256,0)),""),"")))</f>
        <v/>
      </c>
      <c r="R1250" s="27" t="str">
        <f aca="false">IFERROR(IF(ISNUMBER($Q1250),$Q1250*IF($E1250="",1,$E1250),""),"")</f>
        <v/>
      </c>
      <c r="S1250" s="28" t="str">
        <f aca="false">IFERROR(IF($P1250="au nombre",IF(N(INDEX(Règles!$D$5:$D$17,MATCH($O1250,Règles!$A$5:$A$17,0)))&gt;0,IF($E1250="",1,$E1250)/INDEX(Règles!$D$5:$D$17,MATCH($O1250,Règles!$A$5:$A$17,0)),""),IF($P1250="au prix",IF(AND(ISNUMBER($R1250),N(INDEX(Règles!$E$5:$E$17,MATCH($O1250,Règles!$A$5:$A$17,0)))&gt;0),$R1250/INDEX(Règles!$E$5:$E$17,MATCH($O1250,Règles!$A$5:$A$17,0)),""),IF(OR($P1250="ne compte pas",$P1250="absence"),0,""))),"")</f>
        <v/>
      </c>
      <c r="T1250" s="26" t="n">
        <f aca="false">IF(AND(ISNUMBER($A1250),$B1250&lt;&gt;"",$G1250&lt;&gt;"",$P1250&lt;&gt;"absence"),1,0)</f>
        <v>0</v>
      </c>
      <c r="U1250" s="26" t="n">
        <f aca="false">IF($T1250=1,IF(COUNTIFS($B$2:$B1250,$B1250,$A$2:$A1250,$A1250,$T$2:$T1250,1)=1,1,0),0)</f>
        <v>0</v>
      </c>
      <c r="V1250" s="29" t="str">
        <f aca="false">IF(AND($A1250="",$B1250="",$G1250=""),"",IF(NOT(ISNUMBER($A1250)),"Date manquante ou non reconnue",IF($B1250="","Technicien manquant",IF(COUNTIF(Production!$A$7:$A$21,$B1250)=0,"Technicien absent de la liste (onglet Production)",IF($G1250="","Code BPU manquant (colonne G)",IF($O1250="?","Code BPU inconnu (onglet Prestations)",IF($P1250="?","Catégorie inconnue (onglet Règles)",IF(AND($E1250&lt;&gt;"",NOT(ISNUMBER($E1250))),"Quantité non reconnue",IF(AND($P1250="au prix",NOT(ISNUMBER($Q1250))),"Prix sur devis à saisir (colonne I)",IF($S1250="","Règle à compléter (onglet Règles)",""))))))))))</f>
        <v/>
      </c>
    </row>
    <row r="1251" customFormat="false" ht="15" hidden="false" customHeight="false" outlineLevel="0" collapsed="false">
      <c r="A1251" s="23"/>
      <c r="I1251" s="24"/>
      <c r="J1251" s="24"/>
      <c r="N1251" s="25"/>
      <c r="O1251" s="26" t="str">
        <f aca="false">IF($G1251="","",IFERROR(INDEX(Prestations!$F$5:$F$256,MATCH($G1251,Prestations!$B$5:$B$256,0)),"?"))</f>
        <v/>
      </c>
      <c r="P1251" s="26" t="str">
        <f aca="false">IF($O1251="","",IF($O1251="?","?",IFERROR(INDEX(Règles!$C$5:$C$17,MATCH($O1251,Règles!$A$5:$A$17,0)),"?")))</f>
        <v/>
      </c>
      <c r="Q1251" s="27" t="str">
        <f aca="false">IF($G1251="","",IF(ISNUMBER($I1251),$I1251,IFERROR(IF(ISNUMBER(INDEX(Prestations!$E$5:$E$256,MATCH($G1251,Prestations!$B$5:$B$256,0))),INDEX(Prestations!$E$5:$E$256,MATCH($G1251,Prestations!$B$5:$B$256,0)),""),"")))</f>
        <v/>
      </c>
      <c r="R1251" s="27" t="str">
        <f aca="false">IFERROR(IF(ISNUMBER($Q1251),$Q1251*IF($E1251="",1,$E1251),""),"")</f>
        <v/>
      </c>
      <c r="S1251" s="28" t="str">
        <f aca="false">IFERROR(IF($P1251="au nombre",IF(N(INDEX(Règles!$D$5:$D$17,MATCH($O1251,Règles!$A$5:$A$17,0)))&gt;0,IF($E1251="",1,$E1251)/INDEX(Règles!$D$5:$D$17,MATCH($O1251,Règles!$A$5:$A$17,0)),""),IF($P1251="au prix",IF(AND(ISNUMBER($R1251),N(INDEX(Règles!$E$5:$E$17,MATCH($O1251,Règles!$A$5:$A$17,0)))&gt;0),$R1251/INDEX(Règles!$E$5:$E$17,MATCH($O1251,Règles!$A$5:$A$17,0)),""),IF(OR($P1251="ne compte pas",$P1251="absence"),0,""))),"")</f>
        <v/>
      </c>
      <c r="T1251" s="26" t="n">
        <f aca="false">IF(AND(ISNUMBER($A1251),$B1251&lt;&gt;"",$G1251&lt;&gt;"",$P1251&lt;&gt;"absence"),1,0)</f>
        <v>0</v>
      </c>
      <c r="U1251" s="26" t="n">
        <f aca="false">IF($T1251=1,IF(COUNTIFS($B$2:$B1251,$B1251,$A$2:$A1251,$A1251,$T$2:$T1251,1)=1,1,0),0)</f>
        <v>0</v>
      </c>
      <c r="V1251" s="29" t="str">
        <f aca="false">IF(AND($A1251="",$B1251="",$G1251=""),"",IF(NOT(ISNUMBER($A1251)),"Date manquante ou non reconnue",IF($B1251="","Technicien manquant",IF(COUNTIF(Production!$A$7:$A$21,$B1251)=0,"Technicien absent de la liste (onglet Production)",IF($G1251="","Code BPU manquant (colonne G)",IF($O1251="?","Code BPU inconnu (onglet Prestations)",IF($P1251="?","Catégorie inconnue (onglet Règles)",IF(AND($E1251&lt;&gt;"",NOT(ISNUMBER($E1251))),"Quantité non reconnue",IF(AND($P1251="au prix",NOT(ISNUMBER($Q1251))),"Prix sur devis à saisir (colonne I)",IF($S1251="","Règle à compléter (onglet Règles)",""))))))))))</f>
        <v/>
      </c>
    </row>
    <row r="1252" customFormat="false" ht="15" hidden="false" customHeight="false" outlineLevel="0" collapsed="false">
      <c r="A1252" s="23"/>
      <c r="I1252" s="24"/>
      <c r="J1252" s="24"/>
      <c r="N1252" s="25"/>
      <c r="O1252" s="26" t="str">
        <f aca="false">IF($G1252="","",IFERROR(INDEX(Prestations!$F$5:$F$256,MATCH($G1252,Prestations!$B$5:$B$256,0)),"?"))</f>
        <v/>
      </c>
      <c r="P1252" s="26" t="str">
        <f aca="false">IF($O1252="","",IF($O1252="?","?",IFERROR(INDEX(Règles!$C$5:$C$17,MATCH($O1252,Règles!$A$5:$A$17,0)),"?")))</f>
        <v/>
      </c>
      <c r="Q1252" s="27" t="str">
        <f aca="false">IF($G1252="","",IF(ISNUMBER($I1252),$I1252,IFERROR(IF(ISNUMBER(INDEX(Prestations!$E$5:$E$256,MATCH($G1252,Prestations!$B$5:$B$256,0))),INDEX(Prestations!$E$5:$E$256,MATCH($G1252,Prestations!$B$5:$B$256,0)),""),"")))</f>
        <v/>
      </c>
      <c r="R1252" s="27" t="str">
        <f aca="false">IFERROR(IF(ISNUMBER($Q1252),$Q1252*IF($E1252="",1,$E1252),""),"")</f>
        <v/>
      </c>
      <c r="S1252" s="28" t="str">
        <f aca="false">IFERROR(IF($P1252="au nombre",IF(N(INDEX(Règles!$D$5:$D$17,MATCH($O1252,Règles!$A$5:$A$17,0)))&gt;0,IF($E1252="",1,$E1252)/INDEX(Règles!$D$5:$D$17,MATCH($O1252,Règles!$A$5:$A$17,0)),""),IF($P1252="au prix",IF(AND(ISNUMBER($R1252),N(INDEX(Règles!$E$5:$E$17,MATCH($O1252,Règles!$A$5:$A$17,0)))&gt;0),$R1252/INDEX(Règles!$E$5:$E$17,MATCH($O1252,Règles!$A$5:$A$17,0)),""),IF(OR($P1252="ne compte pas",$P1252="absence"),0,""))),"")</f>
        <v/>
      </c>
      <c r="T1252" s="26" t="n">
        <f aca="false">IF(AND(ISNUMBER($A1252),$B1252&lt;&gt;"",$G1252&lt;&gt;"",$P1252&lt;&gt;"absence"),1,0)</f>
        <v>0</v>
      </c>
      <c r="U1252" s="26" t="n">
        <f aca="false">IF($T1252=1,IF(COUNTIFS($B$2:$B1252,$B1252,$A$2:$A1252,$A1252,$T$2:$T1252,1)=1,1,0),0)</f>
        <v>0</v>
      </c>
      <c r="V1252" s="29" t="str">
        <f aca="false">IF(AND($A1252="",$B1252="",$G1252=""),"",IF(NOT(ISNUMBER($A1252)),"Date manquante ou non reconnue",IF($B1252="","Technicien manquant",IF(COUNTIF(Production!$A$7:$A$21,$B1252)=0,"Technicien absent de la liste (onglet Production)",IF($G1252="","Code BPU manquant (colonne G)",IF($O1252="?","Code BPU inconnu (onglet Prestations)",IF($P1252="?","Catégorie inconnue (onglet Règles)",IF(AND($E1252&lt;&gt;"",NOT(ISNUMBER($E1252))),"Quantité non reconnue",IF(AND($P1252="au prix",NOT(ISNUMBER($Q1252))),"Prix sur devis à saisir (colonne I)",IF($S1252="","Règle à compléter (onglet Règles)",""))))))))))</f>
        <v/>
      </c>
    </row>
    <row r="1253" customFormat="false" ht="15" hidden="false" customHeight="false" outlineLevel="0" collapsed="false">
      <c r="A1253" s="23"/>
      <c r="I1253" s="24"/>
      <c r="J1253" s="24"/>
      <c r="N1253" s="25"/>
      <c r="O1253" s="26" t="str">
        <f aca="false">IF($G1253="","",IFERROR(INDEX(Prestations!$F$5:$F$256,MATCH($G1253,Prestations!$B$5:$B$256,0)),"?"))</f>
        <v/>
      </c>
      <c r="P1253" s="26" t="str">
        <f aca="false">IF($O1253="","",IF($O1253="?","?",IFERROR(INDEX(Règles!$C$5:$C$17,MATCH($O1253,Règles!$A$5:$A$17,0)),"?")))</f>
        <v/>
      </c>
      <c r="Q1253" s="27" t="str">
        <f aca="false">IF($G1253="","",IF(ISNUMBER($I1253),$I1253,IFERROR(IF(ISNUMBER(INDEX(Prestations!$E$5:$E$256,MATCH($G1253,Prestations!$B$5:$B$256,0))),INDEX(Prestations!$E$5:$E$256,MATCH($G1253,Prestations!$B$5:$B$256,0)),""),"")))</f>
        <v/>
      </c>
      <c r="R1253" s="27" t="str">
        <f aca="false">IFERROR(IF(ISNUMBER($Q1253),$Q1253*IF($E1253="",1,$E1253),""),"")</f>
        <v/>
      </c>
      <c r="S1253" s="28" t="str">
        <f aca="false">IFERROR(IF($P1253="au nombre",IF(N(INDEX(Règles!$D$5:$D$17,MATCH($O1253,Règles!$A$5:$A$17,0)))&gt;0,IF($E1253="",1,$E1253)/INDEX(Règles!$D$5:$D$17,MATCH($O1253,Règles!$A$5:$A$17,0)),""),IF($P1253="au prix",IF(AND(ISNUMBER($R1253),N(INDEX(Règles!$E$5:$E$17,MATCH($O1253,Règles!$A$5:$A$17,0)))&gt;0),$R1253/INDEX(Règles!$E$5:$E$17,MATCH($O1253,Règles!$A$5:$A$17,0)),""),IF(OR($P1253="ne compte pas",$P1253="absence"),0,""))),"")</f>
        <v/>
      </c>
      <c r="T1253" s="26" t="n">
        <f aca="false">IF(AND(ISNUMBER($A1253),$B1253&lt;&gt;"",$G1253&lt;&gt;"",$P1253&lt;&gt;"absence"),1,0)</f>
        <v>0</v>
      </c>
      <c r="U1253" s="26" t="n">
        <f aca="false">IF($T1253=1,IF(COUNTIFS($B$2:$B1253,$B1253,$A$2:$A1253,$A1253,$T$2:$T1253,1)=1,1,0),0)</f>
        <v>0</v>
      </c>
      <c r="V1253" s="29" t="str">
        <f aca="false">IF(AND($A1253="",$B1253="",$G1253=""),"",IF(NOT(ISNUMBER($A1253)),"Date manquante ou non reconnue",IF($B1253="","Technicien manquant",IF(COUNTIF(Production!$A$7:$A$21,$B1253)=0,"Technicien absent de la liste (onglet Production)",IF($G1253="","Code BPU manquant (colonne G)",IF($O1253="?","Code BPU inconnu (onglet Prestations)",IF($P1253="?","Catégorie inconnue (onglet Règles)",IF(AND($E1253&lt;&gt;"",NOT(ISNUMBER($E1253))),"Quantité non reconnue",IF(AND($P1253="au prix",NOT(ISNUMBER($Q1253))),"Prix sur devis à saisir (colonne I)",IF($S1253="","Règle à compléter (onglet Règles)",""))))))))))</f>
        <v/>
      </c>
    </row>
    <row r="1254" customFormat="false" ht="15" hidden="false" customHeight="false" outlineLevel="0" collapsed="false">
      <c r="A1254" s="23"/>
      <c r="I1254" s="24"/>
      <c r="J1254" s="24"/>
      <c r="N1254" s="25"/>
      <c r="O1254" s="26" t="str">
        <f aca="false">IF($G1254="","",IFERROR(INDEX(Prestations!$F$5:$F$256,MATCH($G1254,Prestations!$B$5:$B$256,0)),"?"))</f>
        <v/>
      </c>
      <c r="P1254" s="26" t="str">
        <f aca="false">IF($O1254="","",IF($O1254="?","?",IFERROR(INDEX(Règles!$C$5:$C$17,MATCH($O1254,Règles!$A$5:$A$17,0)),"?")))</f>
        <v/>
      </c>
      <c r="Q1254" s="27" t="str">
        <f aca="false">IF($G1254="","",IF(ISNUMBER($I1254),$I1254,IFERROR(IF(ISNUMBER(INDEX(Prestations!$E$5:$E$256,MATCH($G1254,Prestations!$B$5:$B$256,0))),INDEX(Prestations!$E$5:$E$256,MATCH($G1254,Prestations!$B$5:$B$256,0)),""),"")))</f>
        <v/>
      </c>
      <c r="R1254" s="27" t="str">
        <f aca="false">IFERROR(IF(ISNUMBER($Q1254),$Q1254*IF($E1254="",1,$E1254),""),"")</f>
        <v/>
      </c>
      <c r="S1254" s="28" t="str">
        <f aca="false">IFERROR(IF($P1254="au nombre",IF(N(INDEX(Règles!$D$5:$D$17,MATCH($O1254,Règles!$A$5:$A$17,0)))&gt;0,IF($E1254="",1,$E1254)/INDEX(Règles!$D$5:$D$17,MATCH($O1254,Règles!$A$5:$A$17,0)),""),IF($P1254="au prix",IF(AND(ISNUMBER($R1254),N(INDEX(Règles!$E$5:$E$17,MATCH($O1254,Règles!$A$5:$A$17,0)))&gt;0),$R1254/INDEX(Règles!$E$5:$E$17,MATCH($O1254,Règles!$A$5:$A$17,0)),""),IF(OR($P1254="ne compte pas",$P1254="absence"),0,""))),"")</f>
        <v/>
      </c>
      <c r="T1254" s="26" t="n">
        <f aca="false">IF(AND(ISNUMBER($A1254),$B1254&lt;&gt;"",$G1254&lt;&gt;"",$P1254&lt;&gt;"absence"),1,0)</f>
        <v>0</v>
      </c>
      <c r="U1254" s="26" t="n">
        <f aca="false">IF($T1254=1,IF(COUNTIFS($B$2:$B1254,$B1254,$A$2:$A1254,$A1254,$T$2:$T1254,1)=1,1,0),0)</f>
        <v>0</v>
      </c>
      <c r="V1254" s="29" t="str">
        <f aca="false">IF(AND($A1254="",$B1254="",$G1254=""),"",IF(NOT(ISNUMBER($A1254)),"Date manquante ou non reconnue",IF($B1254="","Technicien manquant",IF(COUNTIF(Production!$A$7:$A$21,$B1254)=0,"Technicien absent de la liste (onglet Production)",IF($G1254="","Code BPU manquant (colonne G)",IF($O1254="?","Code BPU inconnu (onglet Prestations)",IF($P1254="?","Catégorie inconnue (onglet Règles)",IF(AND($E1254&lt;&gt;"",NOT(ISNUMBER($E1254))),"Quantité non reconnue",IF(AND($P1254="au prix",NOT(ISNUMBER($Q1254))),"Prix sur devis à saisir (colonne I)",IF($S1254="","Règle à compléter (onglet Règles)",""))))))))))</f>
        <v/>
      </c>
    </row>
    <row r="1255" customFormat="false" ht="15" hidden="false" customHeight="false" outlineLevel="0" collapsed="false">
      <c r="A1255" s="23"/>
      <c r="I1255" s="24"/>
      <c r="J1255" s="24"/>
      <c r="N1255" s="25"/>
      <c r="O1255" s="26" t="str">
        <f aca="false">IF($G1255="","",IFERROR(INDEX(Prestations!$F$5:$F$256,MATCH($G1255,Prestations!$B$5:$B$256,0)),"?"))</f>
        <v/>
      </c>
      <c r="P1255" s="26" t="str">
        <f aca="false">IF($O1255="","",IF($O1255="?","?",IFERROR(INDEX(Règles!$C$5:$C$17,MATCH($O1255,Règles!$A$5:$A$17,0)),"?")))</f>
        <v/>
      </c>
      <c r="Q1255" s="27" t="str">
        <f aca="false">IF($G1255="","",IF(ISNUMBER($I1255),$I1255,IFERROR(IF(ISNUMBER(INDEX(Prestations!$E$5:$E$256,MATCH($G1255,Prestations!$B$5:$B$256,0))),INDEX(Prestations!$E$5:$E$256,MATCH($G1255,Prestations!$B$5:$B$256,0)),""),"")))</f>
        <v/>
      </c>
      <c r="R1255" s="27" t="str">
        <f aca="false">IFERROR(IF(ISNUMBER($Q1255),$Q1255*IF($E1255="",1,$E1255),""),"")</f>
        <v/>
      </c>
      <c r="S1255" s="28" t="str">
        <f aca="false">IFERROR(IF($P1255="au nombre",IF(N(INDEX(Règles!$D$5:$D$17,MATCH($O1255,Règles!$A$5:$A$17,0)))&gt;0,IF($E1255="",1,$E1255)/INDEX(Règles!$D$5:$D$17,MATCH($O1255,Règles!$A$5:$A$17,0)),""),IF($P1255="au prix",IF(AND(ISNUMBER($R1255),N(INDEX(Règles!$E$5:$E$17,MATCH($O1255,Règles!$A$5:$A$17,0)))&gt;0),$R1255/INDEX(Règles!$E$5:$E$17,MATCH($O1255,Règles!$A$5:$A$17,0)),""),IF(OR($P1255="ne compte pas",$P1255="absence"),0,""))),"")</f>
        <v/>
      </c>
      <c r="T1255" s="26" t="n">
        <f aca="false">IF(AND(ISNUMBER($A1255),$B1255&lt;&gt;"",$G1255&lt;&gt;"",$P1255&lt;&gt;"absence"),1,0)</f>
        <v>0</v>
      </c>
      <c r="U1255" s="26" t="n">
        <f aca="false">IF($T1255=1,IF(COUNTIFS($B$2:$B1255,$B1255,$A$2:$A1255,$A1255,$T$2:$T1255,1)=1,1,0),0)</f>
        <v>0</v>
      </c>
      <c r="V1255" s="29" t="str">
        <f aca="false">IF(AND($A1255="",$B1255="",$G1255=""),"",IF(NOT(ISNUMBER($A1255)),"Date manquante ou non reconnue",IF($B1255="","Technicien manquant",IF(COUNTIF(Production!$A$7:$A$21,$B1255)=0,"Technicien absent de la liste (onglet Production)",IF($G1255="","Code BPU manquant (colonne G)",IF($O1255="?","Code BPU inconnu (onglet Prestations)",IF($P1255="?","Catégorie inconnue (onglet Règles)",IF(AND($E1255&lt;&gt;"",NOT(ISNUMBER($E1255))),"Quantité non reconnue",IF(AND($P1255="au prix",NOT(ISNUMBER($Q1255))),"Prix sur devis à saisir (colonne I)",IF($S1255="","Règle à compléter (onglet Règles)",""))))))))))</f>
        <v/>
      </c>
    </row>
    <row r="1256" customFormat="false" ht="15" hidden="false" customHeight="false" outlineLevel="0" collapsed="false">
      <c r="A1256" s="23"/>
      <c r="I1256" s="24"/>
      <c r="J1256" s="24"/>
      <c r="N1256" s="25"/>
      <c r="O1256" s="26" t="str">
        <f aca="false">IF($G1256="","",IFERROR(INDEX(Prestations!$F$5:$F$256,MATCH($G1256,Prestations!$B$5:$B$256,0)),"?"))</f>
        <v/>
      </c>
      <c r="P1256" s="26" t="str">
        <f aca="false">IF($O1256="","",IF($O1256="?","?",IFERROR(INDEX(Règles!$C$5:$C$17,MATCH($O1256,Règles!$A$5:$A$17,0)),"?")))</f>
        <v/>
      </c>
      <c r="Q1256" s="27" t="str">
        <f aca="false">IF($G1256="","",IF(ISNUMBER($I1256),$I1256,IFERROR(IF(ISNUMBER(INDEX(Prestations!$E$5:$E$256,MATCH($G1256,Prestations!$B$5:$B$256,0))),INDEX(Prestations!$E$5:$E$256,MATCH($G1256,Prestations!$B$5:$B$256,0)),""),"")))</f>
        <v/>
      </c>
      <c r="R1256" s="27" t="str">
        <f aca="false">IFERROR(IF(ISNUMBER($Q1256),$Q1256*IF($E1256="",1,$E1256),""),"")</f>
        <v/>
      </c>
      <c r="S1256" s="28" t="str">
        <f aca="false">IFERROR(IF($P1256="au nombre",IF(N(INDEX(Règles!$D$5:$D$17,MATCH($O1256,Règles!$A$5:$A$17,0)))&gt;0,IF($E1256="",1,$E1256)/INDEX(Règles!$D$5:$D$17,MATCH($O1256,Règles!$A$5:$A$17,0)),""),IF($P1256="au prix",IF(AND(ISNUMBER($R1256),N(INDEX(Règles!$E$5:$E$17,MATCH($O1256,Règles!$A$5:$A$17,0)))&gt;0),$R1256/INDEX(Règles!$E$5:$E$17,MATCH($O1256,Règles!$A$5:$A$17,0)),""),IF(OR($P1256="ne compte pas",$P1256="absence"),0,""))),"")</f>
        <v/>
      </c>
      <c r="T1256" s="26" t="n">
        <f aca="false">IF(AND(ISNUMBER($A1256),$B1256&lt;&gt;"",$G1256&lt;&gt;"",$P1256&lt;&gt;"absence"),1,0)</f>
        <v>0</v>
      </c>
      <c r="U1256" s="26" t="n">
        <f aca="false">IF($T1256=1,IF(COUNTIFS($B$2:$B1256,$B1256,$A$2:$A1256,$A1256,$T$2:$T1256,1)=1,1,0),0)</f>
        <v>0</v>
      </c>
      <c r="V1256" s="29" t="str">
        <f aca="false">IF(AND($A1256="",$B1256="",$G1256=""),"",IF(NOT(ISNUMBER($A1256)),"Date manquante ou non reconnue",IF($B1256="","Technicien manquant",IF(COUNTIF(Production!$A$7:$A$21,$B1256)=0,"Technicien absent de la liste (onglet Production)",IF($G1256="","Code BPU manquant (colonne G)",IF($O1256="?","Code BPU inconnu (onglet Prestations)",IF($P1256="?","Catégorie inconnue (onglet Règles)",IF(AND($E1256&lt;&gt;"",NOT(ISNUMBER($E1256))),"Quantité non reconnue",IF(AND($P1256="au prix",NOT(ISNUMBER($Q1256))),"Prix sur devis à saisir (colonne I)",IF($S1256="","Règle à compléter (onglet Règles)",""))))))))))</f>
        <v/>
      </c>
    </row>
    <row r="1257" customFormat="false" ht="15" hidden="false" customHeight="false" outlineLevel="0" collapsed="false">
      <c r="A1257" s="23"/>
      <c r="I1257" s="24"/>
      <c r="J1257" s="24"/>
      <c r="N1257" s="25"/>
      <c r="O1257" s="26" t="str">
        <f aca="false">IF($G1257="","",IFERROR(INDEX(Prestations!$F$5:$F$256,MATCH($G1257,Prestations!$B$5:$B$256,0)),"?"))</f>
        <v/>
      </c>
      <c r="P1257" s="26" t="str">
        <f aca="false">IF($O1257="","",IF($O1257="?","?",IFERROR(INDEX(Règles!$C$5:$C$17,MATCH($O1257,Règles!$A$5:$A$17,0)),"?")))</f>
        <v/>
      </c>
      <c r="Q1257" s="27" t="str">
        <f aca="false">IF($G1257="","",IF(ISNUMBER($I1257),$I1257,IFERROR(IF(ISNUMBER(INDEX(Prestations!$E$5:$E$256,MATCH($G1257,Prestations!$B$5:$B$256,0))),INDEX(Prestations!$E$5:$E$256,MATCH($G1257,Prestations!$B$5:$B$256,0)),""),"")))</f>
        <v/>
      </c>
      <c r="R1257" s="27" t="str">
        <f aca="false">IFERROR(IF(ISNUMBER($Q1257),$Q1257*IF($E1257="",1,$E1257),""),"")</f>
        <v/>
      </c>
      <c r="S1257" s="28" t="str">
        <f aca="false">IFERROR(IF($P1257="au nombre",IF(N(INDEX(Règles!$D$5:$D$17,MATCH($O1257,Règles!$A$5:$A$17,0)))&gt;0,IF($E1257="",1,$E1257)/INDEX(Règles!$D$5:$D$17,MATCH($O1257,Règles!$A$5:$A$17,0)),""),IF($P1257="au prix",IF(AND(ISNUMBER($R1257),N(INDEX(Règles!$E$5:$E$17,MATCH($O1257,Règles!$A$5:$A$17,0)))&gt;0),$R1257/INDEX(Règles!$E$5:$E$17,MATCH($O1257,Règles!$A$5:$A$17,0)),""),IF(OR($P1257="ne compte pas",$P1257="absence"),0,""))),"")</f>
        <v/>
      </c>
      <c r="T1257" s="26" t="n">
        <f aca="false">IF(AND(ISNUMBER($A1257),$B1257&lt;&gt;"",$G1257&lt;&gt;"",$P1257&lt;&gt;"absence"),1,0)</f>
        <v>0</v>
      </c>
      <c r="U1257" s="26" t="n">
        <f aca="false">IF($T1257=1,IF(COUNTIFS($B$2:$B1257,$B1257,$A$2:$A1257,$A1257,$T$2:$T1257,1)=1,1,0),0)</f>
        <v>0</v>
      </c>
      <c r="V1257" s="29" t="str">
        <f aca="false">IF(AND($A1257="",$B1257="",$G1257=""),"",IF(NOT(ISNUMBER($A1257)),"Date manquante ou non reconnue",IF($B1257="","Technicien manquant",IF(COUNTIF(Production!$A$7:$A$21,$B1257)=0,"Technicien absent de la liste (onglet Production)",IF($G1257="","Code BPU manquant (colonne G)",IF($O1257="?","Code BPU inconnu (onglet Prestations)",IF($P1257="?","Catégorie inconnue (onglet Règles)",IF(AND($E1257&lt;&gt;"",NOT(ISNUMBER($E1257))),"Quantité non reconnue",IF(AND($P1257="au prix",NOT(ISNUMBER($Q1257))),"Prix sur devis à saisir (colonne I)",IF($S1257="","Règle à compléter (onglet Règles)",""))))))))))</f>
        <v/>
      </c>
    </row>
    <row r="1258" customFormat="false" ht="15" hidden="false" customHeight="false" outlineLevel="0" collapsed="false">
      <c r="A1258" s="23"/>
      <c r="I1258" s="24"/>
      <c r="J1258" s="24"/>
      <c r="N1258" s="25"/>
      <c r="O1258" s="26" t="str">
        <f aca="false">IF($G1258="","",IFERROR(INDEX(Prestations!$F$5:$F$256,MATCH($G1258,Prestations!$B$5:$B$256,0)),"?"))</f>
        <v/>
      </c>
      <c r="P1258" s="26" t="str">
        <f aca="false">IF($O1258="","",IF($O1258="?","?",IFERROR(INDEX(Règles!$C$5:$C$17,MATCH($O1258,Règles!$A$5:$A$17,0)),"?")))</f>
        <v/>
      </c>
      <c r="Q1258" s="27" t="str">
        <f aca="false">IF($G1258="","",IF(ISNUMBER($I1258),$I1258,IFERROR(IF(ISNUMBER(INDEX(Prestations!$E$5:$E$256,MATCH($G1258,Prestations!$B$5:$B$256,0))),INDEX(Prestations!$E$5:$E$256,MATCH($G1258,Prestations!$B$5:$B$256,0)),""),"")))</f>
        <v/>
      </c>
      <c r="R1258" s="27" t="str">
        <f aca="false">IFERROR(IF(ISNUMBER($Q1258),$Q1258*IF($E1258="",1,$E1258),""),"")</f>
        <v/>
      </c>
      <c r="S1258" s="28" t="str">
        <f aca="false">IFERROR(IF($P1258="au nombre",IF(N(INDEX(Règles!$D$5:$D$17,MATCH($O1258,Règles!$A$5:$A$17,0)))&gt;0,IF($E1258="",1,$E1258)/INDEX(Règles!$D$5:$D$17,MATCH($O1258,Règles!$A$5:$A$17,0)),""),IF($P1258="au prix",IF(AND(ISNUMBER($R1258),N(INDEX(Règles!$E$5:$E$17,MATCH($O1258,Règles!$A$5:$A$17,0)))&gt;0),$R1258/INDEX(Règles!$E$5:$E$17,MATCH($O1258,Règles!$A$5:$A$17,0)),""),IF(OR($P1258="ne compte pas",$P1258="absence"),0,""))),"")</f>
        <v/>
      </c>
      <c r="T1258" s="26" t="n">
        <f aca="false">IF(AND(ISNUMBER($A1258),$B1258&lt;&gt;"",$G1258&lt;&gt;"",$P1258&lt;&gt;"absence"),1,0)</f>
        <v>0</v>
      </c>
      <c r="U1258" s="26" t="n">
        <f aca="false">IF($T1258=1,IF(COUNTIFS($B$2:$B1258,$B1258,$A$2:$A1258,$A1258,$T$2:$T1258,1)=1,1,0),0)</f>
        <v>0</v>
      </c>
      <c r="V1258" s="29" t="str">
        <f aca="false">IF(AND($A1258="",$B1258="",$G1258=""),"",IF(NOT(ISNUMBER($A1258)),"Date manquante ou non reconnue",IF($B1258="","Technicien manquant",IF(COUNTIF(Production!$A$7:$A$21,$B1258)=0,"Technicien absent de la liste (onglet Production)",IF($G1258="","Code BPU manquant (colonne G)",IF($O1258="?","Code BPU inconnu (onglet Prestations)",IF($P1258="?","Catégorie inconnue (onglet Règles)",IF(AND($E1258&lt;&gt;"",NOT(ISNUMBER($E1258))),"Quantité non reconnue",IF(AND($P1258="au prix",NOT(ISNUMBER($Q1258))),"Prix sur devis à saisir (colonne I)",IF($S1258="","Règle à compléter (onglet Règles)",""))))))))))</f>
        <v/>
      </c>
    </row>
    <row r="1259" customFormat="false" ht="15" hidden="false" customHeight="false" outlineLevel="0" collapsed="false">
      <c r="A1259" s="23"/>
      <c r="I1259" s="24"/>
      <c r="J1259" s="24"/>
      <c r="N1259" s="25"/>
      <c r="O1259" s="26" t="str">
        <f aca="false">IF($G1259="","",IFERROR(INDEX(Prestations!$F$5:$F$256,MATCH($G1259,Prestations!$B$5:$B$256,0)),"?"))</f>
        <v/>
      </c>
      <c r="P1259" s="26" t="str">
        <f aca="false">IF($O1259="","",IF($O1259="?","?",IFERROR(INDEX(Règles!$C$5:$C$17,MATCH($O1259,Règles!$A$5:$A$17,0)),"?")))</f>
        <v/>
      </c>
      <c r="Q1259" s="27" t="str">
        <f aca="false">IF($G1259="","",IF(ISNUMBER($I1259),$I1259,IFERROR(IF(ISNUMBER(INDEX(Prestations!$E$5:$E$256,MATCH($G1259,Prestations!$B$5:$B$256,0))),INDEX(Prestations!$E$5:$E$256,MATCH($G1259,Prestations!$B$5:$B$256,0)),""),"")))</f>
        <v/>
      </c>
      <c r="R1259" s="27" t="str">
        <f aca="false">IFERROR(IF(ISNUMBER($Q1259),$Q1259*IF($E1259="",1,$E1259),""),"")</f>
        <v/>
      </c>
      <c r="S1259" s="28" t="str">
        <f aca="false">IFERROR(IF($P1259="au nombre",IF(N(INDEX(Règles!$D$5:$D$17,MATCH($O1259,Règles!$A$5:$A$17,0)))&gt;0,IF($E1259="",1,$E1259)/INDEX(Règles!$D$5:$D$17,MATCH($O1259,Règles!$A$5:$A$17,0)),""),IF($P1259="au prix",IF(AND(ISNUMBER($R1259),N(INDEX(Règles!$E$5:$E$17,MATCH($O1259,Règles!$A$5:$A$17,0)))&gt;0),$R1259/INDEX(Règles!$E$5:$E$17,MATCH($O1259,Règles!$A$5:$A$17,0)),""),IF(OR($P1259="ne compte pas",$P1259="absence"),0,""))),"")</f>
        <v/>
      </c>
      <c r="T1259" s="26" t="n">
        <f aca="false">IF(AND(ISNUMBER($A1259),$B1259&lt;&gt;"",$G1259&lt;&gt;"",$P1259&lt;&gt;"absence"),1,0)</f>
        <v>0</v>
      </c>
      <c r="U1259" s="26" t="n">
        <f aca="false">IF($T1259=1,IF(COUNTIFS($B$2:$B1259,$B1259,$A$2:$A1259,$A1259,$T$2:$T1259,1)=1,1,0),0)</f>
        <v>0</v>
      </c>
      <c r="V1259" s="29" t="str">
        <f aca="false">IF(AND($A1259="",$B1259="",$G1259=""),"",IF(NOT(ISNUMBER($A1259)),"Date manquante ou non reconnue",IF($B1259="","Technicien manquant",IF(COUNTIF(Production!$A$7:$A$21,$B1259)=0,"Technicien absent de la liste (onglet Production)",IF($G1259="","Code BPU manquant (colonne G)",IF($O1259="?","Code BPU inconnu (onglet Prestations)",IF($P1259="?","Catégorie inconnue (onglet Règles)",IF(AND($E1259&lt;&gt;"",NOT(ISNUMBER($E1259))),"Quantité non reconnue",IF(AND($P1259="au prix",NOT(ISNUMBER($Q1259))),"Prix sur devis à saisir (colonne I)",IF($S1259="","Règle à compléter (onglet Règles)",""))))))))))</f>
        <v/>
      </c>
    </row>
    <row r="1260" customFormat="false" ht="15" hidden="false" customHeight="false" outlineLevel="0" collapsed="false">
      <c r="A1260" s="23"/>
      <c r="I1260" s="24"/>
      <c r="J1260" s="24"/>
      <c r="N1260" s="25"/>
      <c r="O1260" s="26" t="str">
        <f aca="false">IF($G1260="","",IFERROR(INDEX(Prestations!$F$5:$F$256,MATCH($G1260,Prestations!$B$5:$B$256,0)),"?"))</f>
        <v/>
      </c>
      <c r="P1260" s="26" t="str">
        <f aca="false">IF($O1260="","",IF($O1260="?","?",IFERROR(INDEX(Règles!$C$5:$C$17,MATCH($O1260,Règles!$A$5:$A$17,0)),"?")))</f>
        <v/>
      </c>
      <c r="Q1260" s="27" t="str">
        <f aca="false">IF($G1260="","",IF(ISNUMBER($I1260),$I1260,IFERROR(IF(ISNUMBER(INDEX(Prestations!$E$5:$E$256,MATCH($G1260,Prestations!$B$5:$B$256,0))),INDEX(Prestations!$E$5:$E$256,MATCH($G1260,Prestations!$B$5:$B$256,0)),""),"")))</f>
        <v/>
      </c>
      <c r="R1260" s="27" t="str">
        <f aca="false">IFERROR(IF(ISNUMBER($Q1260),$Q1260*IF($E1260="",1,$E1260),""),"")</f>
        <v/>
      </c>
      <c r="S1260" s="28" t="str">
        <f aca="false">IFERROR(IF($P1260="au nombre",IF(N(INDEX(Règles!$D$5:$D$17,MATCH($O1260,Règles!$A$5:$A$17,0)))&gt;0,IF($E1260="",1,$E1260)/INDEX(Règles!$D$5:$D$17,MATCH($O1260,Règles!$A$5:$A$17,0)),""),IF($P1260="au prix",IF(AND(ISNUMBER($R1260),N(INDEX(Règles!$E$5:$E$17,MATCH($O1260,Règles!$A$5:$A$17,0)))&gt;0),$R1260/INDEX(Règles!$E$5:$E$17,MATCH($O1260,Règles!$A$5:$A$17,0)),""),IF(OR($P1260="ne compte pas",$P1260="absence"),0,""))),"")</f>
        <v/>
      </c>
      <c r="T1260" s="26" t="n">
        <f aca="false">IF(AND(ISNUMBER($A1260),$B1260&lt;&gt;"",$G1260&lt;&gt;"",$P1260&lt;&gt;"absence"),1,0)</f>
        <v>0</v>
      </c>
      <c r="U1260" s="26" t="n">
        <f aca="false">IF($T1260=1,IF(COUNTIFS($B$2:$B1260,$B1260,$A$2:$A1260,$A1260,$T$2:$T1260,1)=1,1,0),0)</f>
        <v>0</v>
      </c>
      <c r="V1260" s="29" t="str">
        <f aca="false">IF(AND($A1260="",$B1260="",$G1260=""),"",IF(NOT(ISNUMBER($A1260)),"Date manquante ou non reconnue",IF($B1260="","Technicien manquant",IF(COUNTIF(Production!$A$7:$A$21,$B1260)=0,"Technicien absent de la liste (onglet Production)",IF($G1260="","Code BPU manquant (colonne G)",IF($O1260="?","Code BPU inconnu (onglet Prestations)",IF($P1260="?","Catégorie inconnue (onglet Règles)",IF(AND($E1260&lt;&gt;"",NOT(ISNUMBER($E1260))),"Quantité non reconnue",IF(AND($P1260="au prix",NOT(ISNUMBER($Q1260))),"Prix sur devis à saisir (colonne I)",IF($S1260="","Règle à compléter (onglet Règles)",""))))))))))</f>
        <v/>
      </c>
    </row>
    <row r="1261" customFormat="false" ht="15" hidden="false" customHeight="false" outlineLevel="0" collapsed="false">
      <c r="A1261" s="23"/>
      <c r="I1261" s="24"/>
      <c r="J1261" s="24"/>
      <c r="N1261" s="25"/>
      <c r="O1261" s="26" t="str">
        <f aca="false">IF($G1261="","",IFERROR(INDEX(Prestations!$F$5:$F$256,MATCH($G1261,Prestations!$B$5:$B$256,0)),"?"))</f>
        <v/>
      </c>
      <c r="P1261" s="26" t="str">
        <f aca="false">IF($O1261="","",IF($O1261="?","?",IFERROR(INDEX(Règles!$C$5:$C$17,MATCH($O1261,Règles!$A$5:$A$17,0)),"?")))</f>
        <v/>
      </c>
      <c r="Q1261" s="27" t="str">
        <f aca="false">IF($G1261="","",IF(ISNUMBER($I1261),$I1261,IFERROR(IF(ISNUMBER(INDEX(Prestations!$E$5:$E$256,MATCH($G1261,Prestations!$B$5:$B$256,0))),INDEX(Prestations!$E$5:$E$256,MATCH($G1261,Prestations!$B$5:$B$256,0)),""),"")))</f>
        <v/>
      </c>
      <c r="R1261" s="27" t="str">
        <f aca="false">IFERROR(IF(ISNUMBER($Q1261),$Q1261*IF($E1261="",1,$E1261),""),"")</f>
        <v/>
      </c>
      <c r="S1261" s="28" t="str">
        <f aca="false">IFERROR(IF($P1261="au nombre",IF(N(INDEX(Règles!$D$5:$D$17,MATCH($O1261,Règles!$A$5:$A$17,0)))&gt;0,IF($E1261="",1,$E1261)/INDEX(Règles!$D$5:$D$17,MATCH($O1261,Règles!$A$5:$A$17,0)),""),IF($P1261="au prix",IF(AND(ISNUMBER($R1261),N(INDEX(Règles!$E$5:$E$17,MATCH($O1261,Règles!$A$5:$A$17,0)))&gt;0),$R1261/INDEX(Règles!$E$5:$E$17,MATCH($O1261,Règles!$A$5:$A$17,0)),""),IF(OR($P1261="ne compte pas",$P1261="absence"),0,""))),"")</f>
        <v/>
      </c>
      <c r="T1261" s="26" t="n">
        <f aca="false">IF(AND(ISNUMBER($A1261),$B1261&lt;&gt;"",$G1261&lt;&gt;"",$P1261&lt;&gt;"absence"),1,0)</f>
        <v>0</v>
      </c>
      <c r="U1261" s="26" t="n">
        <f aca="false">IF($T1261=1,IF(COUNTIFS($B$2:$B1261,$B1261,$A$2:$A1261,$A1261,$T$2:$T1261,1)=1,1,0),0)</f>
        <v>0</v>
      </c>
      <c r="V1261" s="29" t="str">
        <f aca="false">IF(AND($A1261="",$B1261="",$G1261=""),"",IF(NOT(ISNUMBER($A1261)),"Date manquante ou non reconnue",IF($B1261="","Technicien manquant",IF(COUNTIF(Production!$A$7:$A$21,$B1261)=0,"Technicien absent de la liste (onglet Production)",IF($G1261="","Code BPU manquant (colonne G)",IF($O1261="?","Code BPU inconnu (onglet Prestations)",IF($P1261="?","Catégorie inconnue (onglet Règles)",IF(AND($E1261&lt;&gt;"",NOT(ISNUMBER($E1261))),"Quantité non reconnue",IF(AND($P1261="au prix",NOT(ISNUMBER($Q1261))),"Prix sur devis à saisir (colonne I)",IF($S1261="","Règle à compléter (onglet Règles)",""))))))))))</f>
        <v/>
      </c>
    </row>
    <row r="1262" customFormat="false" ht="15" hidden="false" customHeight="false" outlineLevel="0" collapsed="false">
      <c r="A1262" s="23"/>
      <c r="I1262" s="24"/>
      <c r="J1262" s="24"/>
      <c r="N1262" s="25"/>
      <c r="O1262" s="26" t="str">
        <f aca="false">IF($G1262="","",IFERROR(INDEX(Prestations!$F$5:$F$256,MATCH($G1262,Prestations!$B$5:$B$256,0)),"?"))</f>
        <v/>
      </c>
      <c r="P1262" s="26" t="str">
        <f aca="false">IF($O1262="","",IF($O1262="?","?",IFERROR(INDEX(Règles!$C$5:$C$17,MATCH($O1262,Règles!$A$5:$A$17,0)),"?")))</f>
        <v/>
      </c>
      <c r="Q1262" s="27" t="str">
        <f aca="false">IF($G1262="","",IF(ISNUMBER($I1262),$I1262,IFERROR(IF(ISNUMBER(INDEX(Prestations!$E$5:$E$256,MATCH($G1262,Prestations!$B$5:$B$256,0))),INDEX(Prestations!$E$5:$E$256,MATCH($G1262,Prestations!$B$5:$B$256,0)),""),"")))</f>
        <v/>
      </c>
      <c r="R1262" s="27" t="str">
        <f aca="false">IFERROR(IF(ISNUMBER($Q1262),$Q1262*IF($E1262="",1,$E1262),""),"")</f>
        <v/>
      </c>
      <c r="S1262" s="28" t="str">
        <f aca="false">IFERROR(IF($P1262="au nombre",IF(N(INDEX(Règles!$D$5:$D$17,MATCH($O1262,Règles!$A$5:$A$17,0)))&gt;0,IF($E1262="",1,$E1262)/INDEX(Règles!$D$5:$D$17,MATCH($O1262,Règles!$A$5:$A$17,0)),""),IF($P1262="au prix",IF(AND(ISNUMBER($R1262),N(INDEX(Règles!$E$5:$E$17,MATCH($O1262,Règles!$A$5:$A$17,0)))&gt;0),$R1262/INDEX(Règles!$E$5:$E$17,MATCH($O1262,Règles!$A$5:$A$17,0)),""),IF(OR($P1262="ne compte pas",$P1262="absence"),0,""))),"")</f>
        <v/>
      </c>
      <c r="T1262" s="26" t="n">
        <f aca="false">IF(AND(ISNUMBER($A1262),$B1262&lt;&gt;"",$G1262&lt;&gt;"",$P1262&lt;&gt;"absence"),1,0)</f>
        <v>0</v>
      </c>
      <c r="U1262" s="26" t="n">
        <f aca="false">IF($T1262=1,IF(COUNTIFS($B$2:$B1262,$B1262,$A$2:$A1262,$A1262,$T$2:$T1262,1)=1,1,0),0)</f>
        <v>0</v>
      </c>
      <c r="V1262" s="29" t="str">
        <f aca="false">IF(AND($A1262="",$B1262="",$G1262=""),"",IF(NOT(ISNUMBER($A1262)),"Date manquante ou non reconnue",IF($B1262="","Technicien manquant",IF(COUNTIF(Production!$A$7:$A$21,$B1262)=0,"Technicien absent de la liste (onglet Production)",IF($G1262="","Code BPU manquant (colonne G)",IF($O1262="?","Code BPU inconnu (onglet Prestations)",IF($P1262="?","Catégorie inconnue (onglet Règles)",IF(AND($E1262&lt;&gt;"",NOT(ISNUMBER($E1262))),"Quantité non reconnue",IF(AND($P1262="au prix",NOT(ISNUMBER($Q1262))),"Prix sur devis à saisir (colonne I)",IF($S1262="","Règle à compléter (onglet Règles)",""))))))))))</f>
        <v/>
      </c>
    </row>
    <row r="1263" customFormat="false" ht="15" hidden="false" customHeight="false" outlineLevel="0" collapsed="false">
      <c r="A1263" s="23"/>
      <c r="I1263" s="24"/>
      <c r="J1263" s="24"/>
      <c r="N1263" s="25"/>
      <c r="O1263" s="26" t="str">
        <f aca="false">IF($G1263="","",IFERROR(INDEX(Prestations!$F$5:$F$256,MATCH($G1263,Prestations!$B$5:$B$256,0)),"?"))</f>
        <v/>
      </c>
      <c r="P1263" s="26" t="str">
        <f aca="false">IF($O1263="","",IF($O1263="?","?",IFERROR(INDEX(Règles!$C$5:$C$17,MATCH($O1263,Règles!$A$5:$A$17,0)),"?")))</f>
        <v/>
      </c>
      <c r="Q1263" s="27" t="str">
        <f aca="false">IF($G1263="","",IF(ISNUMBER($I1263),$I1263,IFERROR(IF(ISNUMBER(INDEX(Prestations!$E$5:$E$256,MATCH($G1263,Prestations!$B$5:$B$256,0))),INDEX(Prestations!$E$5:$E$256,MATCH($G1263,Prestations!$B$5:$B$256,0)),""),"")))</f>
        <v/>
      </c>
      <c r="R1263" s="27" t="str">
        <f aca="false">IFERROR(IF(ISNUMBER($Q1263),$Q1263*IF($E1263="",1,$E1263),""),"")</f>
        <v/>
      </c>
      <c r="S1263" s="28" t="str">
        <f aca="false">IFERROR(IF($P1263="au nombre",IF(N(INDEX(Règles!$D$5:$D$17,MATCH($O1263,Règles!$A$5:$A$17,0)))&gt;0,IF($E1263="",1,$E1263)/INDEX(Règles!$D$5:$D$17,MATCH($O1263,Règles!$A$5:$A$17,0)),""),IF($P1263="au prix",IF(AND(ISNUMBER($R1263),N(INDEX(Règles!$E$5:$E$17,MATCH($O1263,Règles!$A$5:$A$17,0)))&gt;0),$R1263/INDEX(Règles!$E$5:$E$17,MATCH($O1263,Règles!$A$5:$A$17,0)),""),IF(OR($P1263="ne compte pas",$P1263="absence"),0,""))),"")</f>
        <v/>
      </c>
      <c r="T1263" s="26" t="n">
        <f aca="false">IF(AND(ISNUMBER($A1263),$B1263&lt;&gt;"",$G1263&lt;&gt;"",$P1263&lt;&gt;"absence"),1,0)</f>
        <v>0</v>
      </c>
      <c r="U1263" s="26" t="n">
        <f aca="false">IF($T1263=1,IF(COUNTIFS($B$2:$B1263,$B1263,$A$2:$A1263,$A1263,$T$2:$T1263,1)=1,1,0),0)</f>
        <v>0</v>
      </c>
      <c r="V1263" s="29" t="str">
        <f aca="false">IF(AND($A1263="",$B1263="",$G1263=""),"",IF(NOT(ISNUMBER($A1263)),"Date manquante ou non reconnue",IF($B1263="","Technicien manquant",IF(COUNTIF(Production!$A$7:$A$21,$B1263)=0,"Technicien absent de la liste (onglet Production)",IF($G1263="","Code BPU manquant (colonne G)",IF($O1263="?","Code BPU inconnu (onglet Prestations)",IF($P1263="?","Catégorie inconnue (onglet Règles)",IF(AND($E1263&lt;&gt;"",NOT(ISNUMBER($E1263))),"Quantité non reconnue",IF(AND($P1263="au prix",NOT(ISNUMBER($Q1263))),"Prix sur devis à saisir (colonne I)",IF($S1263="","Règle à compléter (onglet Règles)",""))))))))))</f>
        <v/>
      </c>
    </row>
    <row r="1264" customFormat="false" ht="15" hidden="false" customHeight="false" outlineLevel="0" collapsed="false">
      <c r="A1264" s="23"/>
      <c r="I1264" s="24"/>
      <c r="J1264" s="24"/>
      <c r="N1264" s="25"/>
      <c r="O1264" s="26" t="str">
        <f aca="false">IF($G1264="","",IFERROR(INDEX(Prestations!$F$5:$F$256,MATCH($G1264,Prestations!$B$5:$B$256,0)),"?"))</f>
        <v/>
      </c>
      <c r="P1264" s="26" t="str">
        <f aca="false">IF($O1264="","",IF($O1264="?","?",IFERROR(INDEX(Règles!$C$5:$C$17,MATCH($O1264,Règles!$A$5:$A$17,0)),"?")))</f>
        <v/>
      </c>
      <c r="Q1264" s="27" t="str">
        <f aca="false">IF($G1264="","",IF(ISNUMBER($I1264),$I1264,IFERROR(IF(ISNUMBER(INDEX(Prestations!$E$5:$E$256,MATCH($G1264,Prestations!$B$5:$B$256,0))),INDEX(Prestations!$E$5:$E$256,MATCH($G1264,Prestations!$B$5:$B$256,0)),""),"")))</f>
        <v/>
      </c>
      <c r="R1264" s="27" t="str">
        <f aca="false">IFERROR(IF(ISNUMBER($Q1264),$Q1264*IF($E1264="",1,$E1264),""),"")</f>
        <v/>
      </c>
      <c r="S1264" s="28" t="str">
        <f aca="false">IFERROR(IF($P1264="au nombre",IF(N(INDEX(Règles!$D$5:$D$17,MATCH($O1264,Règles!$A$5:$A$17,0)))&gt;0,IF($E1264="",1,$E1264)/INDEX(Règles!$D$5:$D$17,MATCH($O1264,Règles!$A$5:$A$17,0)),""),IF($P1264="au prix",IF(AND(ISNUMBER($R1264),N(INDEX(Règles!$E$5:$E$17,MATCH($O1264,Règles!$A$5:$A$17,0)))&gt;0),$R1264/INDEX(Règles!$E$5:$E$17,MATCH($O1264,Règles!$A$5:$A$17,0)),""),IF(OR($P1264="ne compte pas",$P1264="absence"),0,""))),"")</f>
        <v/>
      </c>
      <c r="T1264" s="26" t="n">
        <f aca="false">IF(AND(ISNUMBER($A1264),$B1264&lt;&gt;"",$G1264&lt;&gt;"",$P1264&lt;&gt;"absence"),1,0)</f>
        <v>0</v>
      </c>
      <c r="U1264" s="26" t="n">
        <f aca="false">IF($T1264=1,IF(COUNTIFS($B$2:$B1264,$B1264,$A$2:$A1264,$A1264,$T$2:$T1264,1)=1,1,0),0)</f>
        <v>0</v>
      </c>
      <c r="V1264" s="29" t="str">
        <f aca="false">IF(AND($A1264="",$B1264="",$G1264=""),"",IF(NOT(ISNUMBER($A1264)),"Date manquante ou non reconnue",IF($B1264="","Technicien manquant",IF(COUNTIF(Production!$A$7:$A$21,$B1264)=0,"Technicien absent de la liste (onglet Production)",IF($G1264="","Code BPU manquant (colonne G)",IF($O1264="?","Code BPU inconnu (onglet Prestations)",IF($P1264="?","Catégorie inconnue (onglet Règles)",IF(AND($E1264&lt;&gt;"",NOT(ISNUMBER($E1264))),"Quantité non reconnue",IF(AND($P1264="au prix",NOT(ISNUMBER($Q1264))),"Prix sur devis à saisir (colonne I)",IF($S1264="","Règle à compléter (onglet Règles)",""))))))))))</f>
        <v/>
      </c>
    </row>
    <row r="1265" customFormat="false" ht="15" hidden="false" customHeight="false" outlineLevel="0" collapsed="false">
      <c r="A1265" s="23"/>
      <c r="I1265" s="24"/>
      <c r="J1265" s="24"/>
      <c r="N1265" s="25"/>
      <c r="O1265" s="26" t="str">
        <f aca="false">IF($G1265="","",IFERROR(INDEX(Prestations!$F$5:$F$256,MATCH($G1265,Prestations!$B$5:$B$256,0)),"?"))</f>
        <v/>
      </c>
      <c r="P1265" s="26" t="str">
        <f aca="false">IF($O1265="","",IF($O1265="?","?",IFERROR(INDEX(Règles!$C$5:$C$17,MATCH($O1265,Règles!$A$5:$A$17,0)),"?")))</f>
        <v/>
      </c>
      <c r="Q1265" s="27" t="str">
        <f aca="false">IF($G1265="","",IF(ISNUMBER($I1265),$I1265,IFERROR(IF(ISNUMBER(INDEX(Prestations!$E$5:$E$256,MATCH($G1265,Prestations!$B$5:$B$256,0))),INDEX(Prestations!$E$5:$E$256,MATCH($G1265,Prestations!$B$5:$B$256,0)),""),"")))</f>
        <v/>
      </c>
      <c r="R1265" s="27" t="str">
        <f aca="false">IFERROR(IF(ISNUMBER($Q1265),$Q1265*IF($E1265="",1,$E1265),""),"")</f>
        <v/>
      </c>
      <c r="S1265" s="28" t="str">
        <f aca="false">IFERROR(IF($P1265="au nombre",IF(N(INDEX(Règles!$D$5:$D$17,MATCH($O1265,Règles!$A$5:$A$17,0)))&gt;0,IF($E1265="",1,$E1265)/INDEX(Règles!$D$5:$D$17,MATCH($O1265,Règles!$A$5:$A$17,0)),""),IF($P1265="au prix",IF(AND(ISNUMBER($R1265),N(INDEX(Règles!$E$5:$E$17,MATCH($O1265,Règles!$A$5:$A$17,0)))&gt;0),$R1265/INDEX(Règles!$E$5:$E$17,MATCH($O1265,Règles!$A$5:$A$17,0)),""),IF(OR($P1265="ne compte pas",$P1265="absence"),0,""))),"")</f>
        <v/>
      </c>
      <c r="T1265" s="26" t="n">
        <f aca="false">IF(AND(ISNUMBER($A1265),$B1265&lt;&gt;"",$G1265&lt;&gt;"",$P1265&lt;&gt;"absence"),1,0)</f>
        <v>0</v>
      </c>
      <c r="U1265" s="26" t="n">
        <f aca="false">IF($T1265=1,IF(COUNTIFS($B$2:$B1265,$B1265,$A$2:$A1265,$A1265,$T$2:$T1265,1)=1,1,0),0)</f>
        <v>0</v>
      </c>
      <c r="V1265" s="29" t="str">
        <f aca="false">IF(AND($A1265="",$B1265="",$G1265=""),"",IF(NOT(ISNUMBER($A1265)),"Date manquante ou non reconnue",IF($B1265="","Technicien manquant",IF(COUNTIF(Production!$A$7:$A$21,$B1265)=0,"Technicien absent de la liste (onglet Production)",IF($G1265="","Code BPU manquant (colonne G)",IF($O1265="?","Code BPU inconnu (onglet Prestations)",IF($P1265="?","Catégorie inconnue (onglet Règles)",IF(AND($E1265&lt;&gt;"",NOT(ISNUMBER($E1265))),"Quantité non reconnue",IF(AND($P1265="au prix",NOT(ISNUMBER($Q1265))),"Prix sur devis à saisir (colonne I)",IF($S1265="","Règle à compléter (onglet Règles)",""))))))))))</f>
        <v/>
      </c>
    </row>
    <row r="1266" customFormat="false" ht="15" hidden="false" customHeight="false" outlineLevel="0" collapsed="false">
      <c r="A1266" s="23"/>
      <c r="I1266" s="24"/>
      <c r="J1266" s="24"/>
      <c r="N1266" s="25"/>
      <c r="O1266" s="26" t="str">
        <f aca="false">IF($G1266="","",IFERROR(INDEX(Prestations!$F$5:$F$256,MATCH($G1266,Prestations!$B$5:$B$256,0)),"?"))</f>
        <v/>
      </c>
      <c r="P1266" s="26" t="str">
        <f aca="false">IF($O1266="","",IF($O1266="?","?",IFERROR(INDEX(Règles!$C$5:$C$17,MATCH($O1266,Règles!$A$5:$A$17,0)),"?")))</f>
        <v/>
      </c>
      <c r="Q1266" s="27" t="str">
        <f aca="false">IF($G1266="","",IF(ISNUMBER($I1266),$I1266,IFERROR(IF(ISNUMBER(INDEX(Prestations!$E$5:$E$256,MATCH($G1266,Prestations!$B$5:$B$256,0))),INDEX(Prestations!$E$5:$E$256,MATCH($G1266,Prestations!$B$5:$B$256,0)),""),"")))</f>
        <v/>
      </c>
      <c r="R1266" s="27" t="str">
        <f aca="false">IFERROR(IF(ISNUMBER($Q1266),$Q1266*IF($E1266="",1,$E1266),""),"")</f>
        <v/>
      </c>
      <c r="S1266" s="28" t="str">
        <f aca="false">IFERROR(IF($P1266="au nombre",IF(N(INDEX(Règles!$D$5:$D$17,MATCH($O1266,Règles!$A$5:$A$17,0)))&gt;0,IF($E1266="",1,$E1266)/INDEX(Règles!$D$5:$D$17,MATCH($O1266,Règles!$A$5:$A$17,0)),""),IF($P1266="au prix",IF(AND(ISNUMBER($R1266),N(INDEX(Règles!$E$5:$E$17,MATCH($O1266,Règles!$A$5:$A$17,0)))&gt;0),$R1266/INDEX(Règles!$E$5:$E$17,MATCH($O1266,Règles!$A$5:$A$17,0)),""),IF(OR($P1266="ne compte pas",$P1266="absence"),0,""))),"")</f>
        <v/>
      </c>
      <c r="T1266" s="26" t="n">
        <f aca="false">IF(AND(ISNUMBER($A1266),$B1266&lt;&gt;"",$G1266&lt;&gt;"",$P1266&lt;&gt;"absence"),1,0)</f>
        <v>0</v>
      </c>
      <c r="U1266" s="26" t="n">
        <f aca="false">IF($T1266=1,IF(COUNTIFS($B$2:$B1266,$B1266,$A$2:$A1266,$A1266,$T$2:$T1266,1)=1,1,0),0)</f>
        <v>0</v>
      </c>
      <c r="V1266" s="29" t="str">
        <f aca="false">IF(AND($A1266="",$B1266="",$G1266=""),"",IF(NOT(ISNUMBER($A1266)),"Date manquante ou non reconnue",IF($B1266="","Technicien manquant",IF(COUNTIF(Production!$A$7:$A$21,$B1266)=0,"Technicien absent de la liste (onglet Production)",IF($G1266="","Code BPU manquant (colonne G)",IF($O1266="?","Code BPU inconnu (onglet Prestations)",IF($P1266="?","Catégorie inconnue (onglet Règles)",IF(AND($E1266&lt;&gt;"",NOT(ISNUMBER($E1266))),"Quantité non reconnue",IF(AND($P1266="au prix",NOT(ISNUMBER($Q1266))),"Prix sur devis à saisir (colonne I)",IF($S1266="","Règle à compléter (onglet Règles)",""))))))))))</f>
        <v/>
      </c>
    </row>
    <row r="1267" customFormat="false" ht="15" hidden="false" customHeight="false" outlineLevel="0" collapsed="false">
      <c r="A1267" s="23"/>
      <c r="I1267" s="24"/>
      <c r="J1267" s="24"/>
      <c r="N1267" s="25"/>
      <c r="O1267" s="26" t="str">
        <f aca="false">IF($G1267="","",IFERROR(INDEX(Prestations!$F$5:$F$256,MATCH($G1267,Prestations!$B$5:$B$256,0)),"?"))</f>
        <v/>
      </c>
      <c r="P1267" s="26" t="str">
        <f aca="false">IF($O1267="","",IF($O1267="?","?",IFERROR(INDEX(Règles!$C$5:$C$17,MATCH($O1267,Règles!$A$5:$A$17,0)),"?")))</f>
        <v/>
      </c>
      <c r="Q1267" s="27" t="str">
        <f aca="false">IF($G1267="","",IF(ISNUMBER($I1267),$I1267,IFERROR(IF(ISNUMBER(INDEX(Prestations!$E$5:$E$256,MATCH($G1267,Prestations!$B$5:$B$256,0))),INDEX(Prestations!$E$5:$E$256,MATCH($G1267,Prestations!$B$5:$B$256,0)),""),"")))</f>
        <v/>
      </c>
      <c r="R1267" s="27" t="str">
        <f aca="false">IFERROR(IF(ISNUMBER($Q1267),$Q1267*IF($E1267="",1,$E1267),""),"")</f>
        <v/>
      </c>
      <c r="S1267" s="28" t="str">
        <f aca="false">IFERROR(IF($P1267="au nombre",IF(N(INDEX(Règles!$D$5:$D$17,MATCH($O1267,Règles!$A$5:$A$17,0)))&gt;0,IF($E1267="",1,$E1267)/INDEX(Règles!$D$5:$D$17,MATCH($O1267,Règles!$A$5:$A$17,0)),""),IF($P1267="au prix",IF(AND(ISNUMBER($R1267),N(INDEX(Règles!$E$5:$E$17,MATCH($O1267,Règles!$A$5:$A$17,0)))&gt;0),$R1267/INDEX(Règles!$E$5:$E$17,MATCH($O1267,Règles!$A$5:$A$17,0)),""),IF(OR($P1267="ne compte pas",$P1267="absence"),0,""))),"")</f>
        <v/>
      </c>
      <c r="T1267" s="26" t="n">
        <f aca="false">IF(AND(ISNUMBER($A1267),$B1267&lt;&gt;"",$G1267&lt;&gt;"",$P1267&lt;&gt;"absence"),1,0)</f>
        <v>0</v>
      </c>
      <c r="U1267" s="26" t="n">
        <f aca="false">IF($T1267=1,IF(COUNTIFS($B$2:$B1267,$B1267,$A$2:$A1267,$A1267,$T$2:$T1267,1)=1,1,0),0)</f>
        <v>0</v>
      </c>
      <c r="V1267" s="29" t="str">
        <f aca="false">IF(AND($A1267="",$B1267="",$G1267=""),"",IF(NOT(ISNUMBER($A1267)),"Date manquante ou non reconnue",IF($B1267="","Technicien manquant",IF(COUNTIF(Production!$A$7:$A$21,$B1267)=0,"Technicien absent de la liste (onglet Production)",IF($G1267="","Code BPU manquant (colonne G)",IF($O1267="?","Code BPU inconnu (onglet Prestations)",IF($P1267="?","Catégorie inconnue (onglet Règles)",IF(AND($E1267&lt;&gt;"",NOT(ISNUMBER($E1267))),"Quantité non reconnue",IF(AND($P1267="au prix",NOT(ISNUMBER($Q1267))),"Prix sur devis à saisir (colonne I)",IF($S1267="","Règle à compléter (onglet Règles)",""))))))))))</f>
        <v/>
      </c>
    </row>
    <row r="1268" customFormat="false" ht="15" hidden="false" customHeight="false" outlineLevel="0" collapsed="false">
      <c r="A1268" s="23"/>
      <c r="I1268" s="24"/>
      <c r="J1268" s="24"/>
      <c r="N1268" s="25"/>
      <c r="O1268" s="26" t="str">
        <f aca="false">IF($G1268="","",IFERROR(INDEX(Prestations!$F$5:$F$256,MATCH($G1268,Prestations!$B$5:$B$256,0)),"?"))</f>
        <v/>
      </c>
      <c r="P1268" s="26" t="str">
        <f aca="false">IF($O1268="","",IF($O1268="?","?",IFERROR(INDEX(Règles!$C$5:$C$17,MATCH($O1268,Règles!$A$5:$A$17,0)),"?")))</f>
        <v/>
      </c>
      <c r="Q1268" s="27" t="str">
        <f aca="false">IF($G1268="","",IF(ISNUMBER($I1268),$I1268,IFERROR(IF(ISNUMBER(INDEX(Prestations!$E$5:$E$256,MATCH($G1268,Prestations!$B$5:$B$256,0))),INDEX(Prestations!$E$5:$E$256,MATCH($G1268,Prestations!$B$5:$B$256,0)),""),"")))</f>
        <v/>
      </c>
      <c r="R1268" s="27" t="str">
        <f aca="false">IFERROR(IF(ISNUMBER($Q1268),$Q1268*IF($E1268="",1,$E1268),""),"")</f>
        <v/>
      </c>
      <c r="S1268" s="28" t="str">
        <f aca="false">IFERROR(IF($P1268="au nombre",IF(N(INDEX(Règles!$D$5:$D$17,MATCH($O1268,Règles!$A$5:$A$17,0)))&gt;0,IF($E1268="",1,$E1268)/INDEX(Règles!$D$5:$D$17,MATCH($O1268,Règles!$A$5:$A$17,0)),""),IF($P1268="au prix",IF(AND(ISNUMBER($R1268),N(INDEX(Règles!$E$5:$E$17,MATCH($O1268,Règles!$A$5:$A$17,0)))&gt;0),$R1268/INDEX(Règles!$E$5:$E$17,MATCH($O1268,Règles!$A$5:$A$17,0)),""),IF(OR($P1268="ne compte pas",$P1268="absence"),0,""))),"")</f>
        <v/>
      </c>
      <c r="T1268" s="26" t="n">
        <f aca="false">IF(AND(ISNUMBER($A1268),$B1268&lt;&gt;"",$G1268&lt;&gt;"",$P1268&lt;&gt;"absence"),1,0)</f>
        <v>0</v>
      </c>
      <c r="U1268" s="26" t="n">
        <f aca="false">IF($T1268=1,IF(COUNTIFS($B$2:$B1268,$B1268,$A$2:$A1268,$A1268,$T$2:$T1268,1)=1,1,0),0)</f>
        <v>0</v>
      </c>
      <c r="V1268" s="29" t="str">
        <f aca="false">IF(AND($A1268="",$B1268="",$G1268=""),"",IF(NOT(ISNUMBER($A1268)),"Date manquante ou non reconnue",IF($B1268="","Technicien manquant",IF(COUNTIF(Production!$A$7:$A$21,$B1268)=0,"Technicien absent de la liste (onglet Production)",IF($G1268="","Code BPU manquant (colonne G)",IF($O1268="?","Code BPU inconnu (onglet Prestations)",IF($P1268="?","Catégorie inconnue (onglet Règles)",IF(AND($E1268&lt;&gt;"",NOT(ISNUMBER($E1268))),"Quantité non reconnue",IF(AND($P1268="au prix",NOT(ISNUMBER($Q1268))),"Prix sur devis à saisir (colonne I)",IF($S1268="","Règle à compléter (onglet Règles)",""))))))))))</f>
        <v/>
      </c>
    </row>
    <row r="1269" customFormat="false" ht="15" hidden="false" customHeight="false" outlineLevel="0" collapsed="false">
      <c r="A1269" s="23"/>
      <c r="I1269" s="24"/>
      <c r="J1269" s="24"/>
      <c r="N1269" s="25"/>
      <c r="O1269" s="26" t="str">
        <f aca="false">IF($G1269="","",IFERROR(INDEX(Prestations!$F$5:$F$256,MATCH($G1269,Prestations!$B$5:$B$256,0)),"?"))</f>
        <v/>
      </c>
      <c r="P1269" s="26" t="str">
        <f aca="false">IF($O1269="","",IF($O1269="?","?",IFERROR(INDEX(Règles!$C$5:$C$17,MATCH($O1269,Règles!$A$5:$A$17,0)),"?")))</f>
        <v/>
      </c>
      <c r="Q1269" s="27" t="str">
        <f aca="false">IF($G1269="","",IF(ISNUMBER($I1269),$I1269,IFERROR(IF(ISNUMBER(INDEX(Prestations!$E$5:$E$256,MATCH($G1269,Prestations!$B$5:$B$256,0))),INDEX(Prestations!$E$5:$E$256,MATCH($G1269,Prestations!$B$5:$B$256,0)),""),"")))</f>
        <v/>
      </c>
      <c r="R1269" s="27" t="str">
        <f aca="false">IFERROR(IF(ISNUMBER($Q1269),$Q1269*IF($E1269="",1,$E1269),""),"")</f>
        <v/>
      </c>
      <c r="S1269" s="28" t="str">
        <f aca="false">IFERROR(IF($P1269="au nombre",IF(N(INDEX(Règles!$D$5:$D$17,MATCH($O1269,Règles!$A$5:$A$17,0)))&gt;0,IF($E1269="",1,$E1269)/INDEX(Règles!$D$5:$D$17,MATCH($O1269,Règles!$A$5:$A$17,0)),""),IF($P1269="au prix",IF(AND(ISNUMBER($R1269),N(INDEX(Règles!$E$5:$E$17,MATCH($O1269,Règles!$A$5:$A$17,0)))&gt;0),$R1269/INDEX(Règles!$E$5:$E$17,MATCH($O1269,Règles!$A$5:$A$17,0)),""),IF(OR($P1269="ne compte pas",$P1269="absence"),0,""))),"")</f>
        <v/>
      </c>
      <c r="T1269" s="26" t="n">
        <f aca="false">IF(AND(ISNUMBER($A1269),$B1269&lt;&gt;"",$G1269&lt;&gt;"",$P1269&lt;&gt;"absence"),1,0)</f>
        <v>0</v>
      </c>
      <c r="U1269" s="26" t="n">
        <f aca="false">IF($T1269=1,IF(COUNTIFS($B$2:$B1269,$B1269,$A$2:$A1269,$A1269,$T$2:$T1269,1)=1,1,0),0)</f>
        <v>0</v>
      </c>
      <c r="V1269" s="29" t="str">
        <f aca="false">IF(AND($A1269="",$B1269="",$G1269=""),"",IF(NOT(ISNUMBER($A1269)),"Date manquante ou non reconnue",IF($B1269="","Technicien manquant",IF(COUNTIF(Production!$A$7:$A$21,$B1269)=0,"Technicien absent de la liste (onglet Production)",IF($G1269="","Code BPU manquant (colonne G)",IF($O1269="?","Code BPU inconnu (onglet Prestations)",IF($P1269="?","Catégorie inconnue (onglet Règles)",IF(AND($E1269&lt;&gt;"",NOT(ISNUMBER($E1269))),"Quantité non reconnue",IF(AND($P1269="au prix",NOT(ISNUMBER($Q1269))),"Prix sur devis à saisir (colonne I)",IF($S1269="","Règle à compléter (onglet Règles)",""))))))))))</f>
        <v/>
      </c>
    </row>
    <row r="1270" customFormat="false" ht="15" hidden="false" customHeight="false" outlineLevel="0" collapsed="false">
      <c r="A1270" s="23"/>
      <c r="I1270" s="24"/>
      <c r="J1270" s="24"/>
      <c r="N1270" s="25"/>
      <c r="O1270" s="26" t="str">
        <f aca="false">IF($G1270="","",IFERROR(INDEX(Prestations!$F$5:$F$256,MATCH($G1270,Prestations!$B$5:$B$256,0)),"?"))</f>
        <v/>
      </c>
      <c r="P1270" s="26" t="str">
        <f aca="false">IF($O1270="","",IF($O1270="?","?",IFERROR(INDEX(Règles!$C$5:$C$17,MATCH($O1270,Règles!$A$5:$A$17,0)),"?")))</f>
        <v/>
      </c>
      <c r="Q1270" s="27" t="str">
        <f aca="false">IF($G1270="","",IF(ISNUMBER($I1270),$I1270,IFERROR(IF(ISNUMBER(INDEX(Prestations!$E$5:$E$256,MATCH($G1270,Prestations!$B$5:$B$256,0))),INDEX(Prestations!$E$5:$E$256,MATCH($G1270,Prestations!$B$5:$B$256,0)),""),"")))</f>
        <v/>
      </c>
      <c r="R1270" s="27" t="str">
        <f aca="false">IFERROR(IF(ISNUMBER($Q1270),$Q1270*IF($E1270="",1,$E1270),""),"")</f>
        <v/>
      </c>
      <c r="S1270" s="28" t="str">
        <f aca="false">IFERROR(IF($P1270="au nombre",IF(N(INDEX(Règles!$D$5:$D$17,MATCH($O1270,Règles!$A$5:$A$17,0)))&gt;0,IF($E1270="",1,$E1270)/INDEX(Règles!$D$5:$D$17,MATCH($O1270,Règles!$A$5:$A$17,0)),""),IF($P1270="au prix",IF(AND(ISNUMBER($R1270),N(INDEX(Règles!$E$5:$E$17,MATCH($O1270,Règles!$A$5:$A$17,0)))&gt;0),$R1270/INDEX(Règles!$E$5:$E$17,MATCH($O1270,Règles!$A$5:$A$17,0)),""),IF(OR($P1270="ne compte pas",$P1270="absence"),0,""))),"")</f>
        <v/>
      </c>
      <c r="T1270" s="26" t="n">
        <f aca="false">IF(AND(ISNUMBER($A1270),$B1270&lt;&gt;"",$G1270&lt;&gt;"",$P1270&lt;&gt;"absence"),1,0)</f>
        <v>0</v>
      </c>
      <c r="U1270" s="26" t="n">
        <f aca="false">IF($T1270=1,IF(COUNTIFS($B$2:$B1270,$B1270,$A$2:$A1270,$A1270,$T$2:$T1270,1)=1,1,0),0)</f>
        <v>0</v>
      </c>
      <c r="V1270" s="29" t="str">
        <f aca="false">IF(AND($A1270="",$B1270="",$G1270=""),"",IF(NOT(ISNUMBER($A1270)),"Date manquante ou non reconnue",IF($B1270="","Technicien manquant",IF(COUNTIF(Production!$A$7:$A$21,$B1270)=0,"Technicien absent de la liste (onglet Production)",IF($G1270="","Code BPU manquant (colonne G)",IF($O1270="?","Code BPU inconnu (onglet Prestations)",IF($P1270="?","Catégorie inconnue (onglet Règles)",IF(AND($E1270&lt;&gt;"",NOT(ISNUMBER($E1270))),"Quantité non reconnue",IF(AND($P1270="au prix",NOT(ISNUMBER($Q1270))),"Prix sur devis à saisir (colonne I)",IF($S1270="","Règle à compléter (onglet Règles)",""))))))))))</f>
        <v/>
      </c>
    </row>
    <row r="1271" customFormat="false" ht="15" hidden="false" customHeight="false" outlineLevel="0" collapsed="false">
      <c r="A1271" s="23"/>
      <c r="I1271" s="24"/>
      <c r="J1271" s="24"/>
      <c r="N1271" s="25"/>
      <c r="O1271" s="26" t="str">
        <f aca="false">IF($G1271="","",IFERROR(INDEX(Prestations!$F$5:$F$256,MATCH($G1271,Prestations!$B$5:$B$256,0)),"?"))</f>
        <v/>
      </c>
      <c r="P1271" s="26" t="str">
        <f aca="false">IF($O1271="","",IF($O1271="?","?",IFERROR(INDEX(Règles!$C$5:$C$17,MATCH($O1271,Règles!$A$5:$A$17,0)),"?")))</f>
        <v/>
      </c>
      <c r="Q1271" s="27" t="str">
        <f aca="false">IF($G1271="","",IF(ISNUMBER($I1271),$I1271,IFERROR(IF(ISNUMBER(INDEX(Prestations!$E$5:$E$256,MATCH($G1271,Prestations!$B$5:$B$256,0))),INDEX(Prestations!$E$5:$E$256,MATCH($G1271,Prestations!$B$5:$B$256,0)),""),"")))</f>
        <v/>
      </c>
      <c r="R1271" s="27" t="str">
        <f aca="false">IFERROR(IF(ISNUMBER($Q1271),$Q1271*IF($E1271="",1,$E1271),""),"")</f>
        <v/>
      </c>
      <c r="S1271" s="28" t="str">
        <f aca="false">IFERROR(IF($P1271="au nombre",IF(N(INDEX(Règles!$D$5:$D$17,MATCH($O1271,Règles!$A$5:$A$17,0)))&gt;0,IF($E1271="",1,$E1271)/INDEX(Règles!$D$5:$D$17,MATCH($O1271,Règles!$A$5:$A$17,0)),""),IF($P1271="au prix",IF(AND(ISNUMBER($R1271),N(INDEX(Règles!$E$5:$E$17,MATCH($O1271,Règles!$A$5:$A$17,0)))&gt;0),$R1271/INDEX(Règles!$E$5:$E$17,MATCH($O1271,Règles!$A$5:$A$17,0)),""),IF(OR($P1271="ne compte pas",$P1271="absence"),0,""))),"")</f>
        <v/>
      </c>
      <c r="T1271" s="26" t="n">
        <f aca="false">IF(AND(ISNUMBER($A1271),$B1271&lt;&gt;"",$G1271&lt;&gt;"",$P1271&lt;&gt;"absence"),1,0)</f>
        <v>0</v>
      </c>
      <c r="U1271" s="26" t="n">
        <f aca="false">IF($T1271=1,IF(COUNTIFS($B$2:$B1271,$B1271,$A$2:$A1271,$A1271,$T$2:$T1271,1)=1,1,0),0)</f>
        <v>0</v>
      </c>
      <c r="V1271" s="29" t="str">
        <f aca="false">IF(AND($A1271="",$B1271="",$G1271=""),"",IF(NOT(ISNUMBER($A1271)),"Date manquante ou non reconnue",IF($B1271="","Technicien manquant",IF(COUNTIF(Production!$A$7:$A$21,$B1271)=0,"Technicien absent de la liste (onglet Production)",IF($G1271="","Code BPU manquant (colonne G)",IF($O1271="?","Code BPU inconnu (onglet Prestations)",IF($P1271="?","Catégorie inconnue (onglet Règles)",IF(AND($E1271&lt;&gt;"",NOT(ISNUMBER($E1271))),"Quantité non reconnue",IF(AND($P1271="au prix",NOT(ISNUMBER($Q1271))),"Prix sur devis à saisir (colonne I)",IF($S1271="","Règle à compléter (onglet Règles)",""))))))))))</f>
        <v/>
      </c>
    </row>
    <row r="1272" customFormat="false" ht="15" hidden="false" customHeight="false" outlineLevel="0" collapsed="false">
      <c r="A1272" s="23"/>
      <c r="I1272" s="24"/>
      <c r="J1272" s="24"/>
      <c r="N1272" s="25"/>
      <c r="O1272" s="26" t="str">
        <f aca="false">IF($G1272="","",IFERROR(INDEX(Prestations!$F$5:$F$256,MATCH($G1272,Prestations!$B$5:$B$256,0)),"?"))</f>
        <v/>
      </c>
      <c r="P1272" s="26" t="str">
        <f aca="false">IF($O1272="","",IF($O1272="?","?",IFERROR(INDEX(Règles!$C$5:$C$17,MATCH($O1272,Règles!$A$5:$A$17,0)),"?")))</f>
        <v/>
      </c>
      <c r="Q1272" s="27" t="str">
        <f aca="false">IF($G1272="","",IF(ISNUMBER($I1272),$I1272,IFERROR(IF(ISNUMBER(INDEX(Prestations!$E$5:$E$256,MATCH($G1272,Prestations!$B$5:$B$256,0))),INDEX(Prestations!$E$5:$E$256,MATCH($G1272,Prestations!$B$5:$B$256,0)),""),"")))</f>
        <v/>
      </c>
      <c r="R1272" s="27" t="str">
        <f aca="false">IFERROR(IF(ISNUMBER($Q1272),$Q1272*IF($E1272="",1,$E1272),""),"")</f>
        <v/>
      </c>
      <c r="S1272" s="28" t="str">
        <f aca="false">IFERROR(IF($P1272="au nombre",IF(N(INDEX(Règles!$D$5:$D$17,MATCH($O1272,Règles!$A$5:$A$17,0)))&gt;0,IF($E1272="",1,$E1272)/INDEX(Règles!$D$5:$D$17,MATCH($O1272,Règles!$A$5:$A$17,0)),""),IF($P1272="au prix",IF(AND(ISNUMBER($R1272),N(INDEX(Règles!$E$5:$E$17,MATCH($O1272,Règles!$A$5:$A$17,0)))&gt;0),$R1272/INDEX(Règles!$E$5:$E$17,MATCH($O1272,Règles!$A$5:$A$17,0)),""),IF(OR($P1272="ne compte pas",$P1272="absence"),0,""))),"")</f>
        <v/>
      </c>
      <c r="T1272" s="26" t="n">
        <f aca="false">IF(AND(ISNUMBER($A1272),$B1272&lt;&gt;"",$G1272&lt;&gt;"",$P1272&lt;&gt;"absence"),1,0)</f>
        <v>0</v>
      </c>
      <c r="U1272" s="26" t="n">
        <f aca="false">IF($T1272=1,IF(COUNTIFS($B$2:$B1272,$B1272,$A$2:$A1272,$A1272,$T$2:$T1272,1)=1,1,0),0)</f>
        <v>0</v>
      </c>
      <c r="V1272" s="29" t="str">
        <f aca="false">IF(AND($A1272="",$B1272="",$G1272=""),"",IF(NOT(ISNUMBER($A1272)),"Date manquante ou non reconnue",IF($B1272="","Technicien manquant",IF(COUNTIF(Production!$A$7:$A$21,$B1272)=0,"Technicien absent de la liste (onglet Production)",IF($G1272="","Code BPU manquant (colonne G)",IF($O1272="?","Code BPU inconnu (onglet Prestations)",IF($P1272="?","Catégorie inconnue (onglet Règles)",IF(AND($E1272&lt;&gt;"",NOT(ISNUMBER($E1272))),"Quantité non reconnue",IF(AND($P1272="au prix",NOT(ISNUMBER($Q1272))),"Prix sur devis à saisir (colonne I)",IF($S1272="","Règle à compléter (onglet Règles)",""))))))))))</f>
        <v/>
      </c>
    </row>
    <row r="1273" customFormat="false" ht="15" hidden="false" customHeight="false" outlineLevel="0" collapsed="false">
      <c r="A1273" s="23"/>
      <c r="I1273" s="24"/>
      <c r="J1273" s="24"/>
      <c r="N1273" s="25"/>
      <c r="O1273" s="26" t="str">
        <f aca="false">IF($G1273="","",IFERROR(INDEX(Prestations!$F$5:$F$256,MATCH($G1273,Prestations!$B$5:$B$256,0)),"?"))</f>
        <v/>
      </c>
      <c r="P1273" s="26" t="str">
        <f aca="false">IF($O1273="","",IF($O1273="?","?",IFERROR(INDEX(Règles!$C$5:$C$17,MATCH($O1273,Règles!$A$5:$A$17,0)),"?")))</f>
        <v/>
      </c>
      <c r="Q1273" s="27" t="str">
        <f aca="false">IF($G1273="","",IF(ISNUMBER($I1273),$I1273,IFERROR(IF(ISNUMBER(INDEX(Prestations!$E$5:$E$256,MATCH($G1273,Prestations!$B$5:$B$256,0))),INDEX(Prestations!$E$5:$E$256,MATCH($G1273,Prestations!$B$5:$B$256,0)),""),"")))</f>
        <v/>
      </c>
      <c r="R1273" s="27" t="str">
        <f aca="false">IFERROR(IF(ISNUMBER($Q1273),$Q1273*IF($E1273="",1,$E1273),""),"")</f>
        <v/>
      </c>
      <c r="S1273" s="28" t="str">
        <f aca="false">IFERROR(IF($P1273="au nombre",IF(N(INDEX(Règles!$D$5:$D$17,MATCH($O1273,Règles!$A$5:$A$17,0)))&gt;0,IF($E1273="",1,$E1273)/INDEX(Règles!$D$5:$D$17,MATCH($O1273,Règles!$A$5:$A$17,0)),""),IF($P1273="au prix",IF(AND(ISNUMBER($R1273),N(INDEX(Règles!$E$5:$E$17,MATCH($O1273,Règles!$A$5:$A$17,0)))&gt;0),$R1273/INDEX(Règles!$E$5:$E$17,MATCH($O1273,Règles!$A$5:$A$17,0)),""),IF(OR($P1273="ne compte pas",$P1273="absence"),0,""))),"")</f>
        <v/>
      </c>
      <c r="T1273" s="26" t="n">
        <f aca="false">IF(AND(ISNUMBER($A1273),$B1273&lt;&gt;"",$G1273&lt;&gt;"",$P1273&lt;&gt;"absence"),1,0)</f>
        <v>0</v>
      </c>
      <c r="U1273" s="26" t="n">
        <f aca="false">IF($T1273=1,IF(COUNTIFS($B$2:$B1273,$B1273,$A$2:$A1273,$A1273,$T$2:$T1273,1)=1,1,0),0)</f>
        <v>0</v>
      </c>
      <c r="V1273" s="29" t="str">
        <f aca="false">IF(AND($A1273="",$B1273="",$G1273=""),"",IF(NOT(ISNUMBER($A1273)),"Date manquante ou non reconnue",IF($B1273="","Technicien manquant",IF(COUNTIF(Production!$A$7:$A$21,$B1273)=0,"Technicien absent de la liste (onglet Production)",IF($G1273="","Code BPU manquant (colonne G)",IF($O1273="?","Code BPU inconnu (onglet Prestations)",IF($P1273="?","Catégorie inconnue (onglet Règles)",IF(AND($E1273&lt;&gt;"",NOT(ISNUMBER($E1273))),"Quantité non reconnue",IF(AND($P1273="au prix",NOT(ISNUMBER($Q1273))),"Prix sur devis à saisir (colonne I)",IF($S1273="","Règle à compléter (onglet Règles)",""))))))))))</f>
        <v/>
      </c>
    </row>
    <row r="1274" customFormat="false" ht="15" hidden="false" customHeight="false" outlineLevel="0" collapsed="false">
      <c r="A1274" s="23"/>
      <c r="I1274" s="24"/>
      <c r="J1274" s="24"/>
      <c r="N1274" s="25"/>
      <c r="O1274" s="26" t="str">
        <f aca="false">IF($G1274="","",IFERROR(INDEX(Prestations!$F$5:$F$256,MATCH($G1274,Prestations!$B$5:$B$256,0)),"?"))</f>
        <v/>
      </c>
      <c r="P1274" s="26" t="str">
        <f aca="false">IF($O1274="","",IF($O1274="?","?",IFERROR(INDEX(Règles!$C$5:$C$17,MATCH($O1274,Règles!$A$5:$A$17,0)),"?")))</f>
        <v/>
      </c>
      <c r="Q1274" s="27" t="str">
        <f aca="false">IF($G1274="","",IF(ISNUMBER($I1274),$I1274,IFERROR(IF(ISNUMBER(INDEX(Prestations!$E$5:$E$256,MATCH($G1274,Prestations!$B$5:$B$256,0))),INDEX(Prestations!$E$5:$E$256,MATCH($G1274,Prestations!$B$5:$B$256,0)),""),"")))</f>
        <v/>
      </c>
      <c r="R1274" s="27" t="str">
        <f aca="false">IFERROR(IF(ISNUMBER($Q1274),$Q1274*IF($E1274="",1,$E1274),""),"")</f>
        <v/>
      </c>
      <c r="S1274" s="28" t="str">
        <f aca="false">IFERROR(IF($P1274="au nombre",IF(N(INDEX(Règles!$D$5:$D$17,MATCH($O1274,Règles!$A$5:$A$17,0)))&gt;0,IF($E1274="",1,$E1274)/INDEX(Règles!$D$5:$D$17,MATCH($O1274,Règles!$A$5:$A$17,0)),""),IF($P1274="au prix",IF(AND(ISNUMBER($R1274),N(INDEX(Règles!$E$5:$E$17,MATCH($O1274,Règles!$A$5:$A$17,0)))&gt;0),$R1274/INDEX(Règles!$E$5:$E$17,MATCH($O1274,Règles!$A$5:$A$17,0)),""),IF(OR($P1274="ne compte pas",$P1274="absence"),0,""))),"")</f>
        <v/>
      </c>
      <c r="T1274" s="26" t="n">
        <f aca="false">IF(AND(ISNUMBER($A1274),$B1274&lt;&gt;"",$G1274&lt;&gt;"",$P1274&lt;&gt;"absence"),1,0)</f>
        <v>0</v>
      </c>
      <c r="U1274" s="26" t="n">
        <f aca="false">IF($T1274=1,IF(COUNTIFS($B$2:$B1274,$B1274,$A$2:$A1274,$A1274,$T$2:$T1274,1)=1,1,0),0)</f>
        <v>0</v>
      </c>
      <c r="V1274" s="29" t="str">
        <f aca="false">IF(AND($A1274="",$B1274="",$G1274=""),"",IF(NOT(ISNUMBER($A1274)),"Date manquante ou non reconnue",IF($B1274="","Technicien manquant",IF(COUNTIF(Production!$A$7:$A$21,$B1274)=0,"Technicien absent de la liste (onglet Production)",IF($G1274="","Code BPU manquant (colonne G)",IF($O1274="?","Code BPU inconnu (onglet Prestations)",IF($P1274="?","Catégorie inconnue (onglet Règles)",IF(AND($E1274&lt;&gt;"",NOT(ISNUMBER($E1274))),"Quantité non reconnue",IF(AND($P1274="au prix",NOT(ISNUMBER($Q1274))),"Prix sur devis à saisir (colonne I)",IF($S1274="","Règle à compléter (onglet Règles)",""))))))))))</f>
        <v/>
      </c>
    </row>
    <row r="1275" customFormat="false" ht="15" hidden="false" customHeight="false" outlineLevel="0" collapsed="false">
      <c r="A1275" s="23"/>
      <c r="I1275" s="24"/>
      <c r="J1275" s="24"/>
      <c r="N1275" s="25"/>
      <c r="O1275" s="26" t="str">
        <f aca="false">IF($G1275="","",IFERROR(INDEX(Prestations!$F$5:$F$256,MATCH($G1275,Prestations!$B$5:$B$256,0)),"?"))</f>
        <v/>
      </c>
      <c r="P1275" s="26" t="str">
        <f aca="false">IF($O1275="","",IF($O1275="?","?",IFERROR(INDEX(Règles!$C$5:$C$17,MATCH($O1275,Règles!$A$5:$A$17,0)),"?")))</f>
        <v/>
      </c>
      <c r="Q1275" s="27" t="str">
        <f aca="false">IF($G1275="","",IF(ISNUMBER($I1275),$I1275,IFERROR(IF(ISNUMBER(INDEX(Prestations!$E$5:$E$256,MATCH($G1275,Prestations!$B$5:$B$256,0))),INDEX(Prestations!$E$5:$E$256,MATCH($G1275,Prestations!$B$5:$B$256,0)),""),"")))</f>
        <v/>
      </c>
      <c r="R1275" s="27" t="str">
        <f aca="false">IFERROR(IF(ISNUMBER($Q1275),$Q1275*IF($E1275="",1,$E1275),""),"")</f>
        <v/>
      </c>
      <c r="S1275" s="28" t="str">
        <f aca="false">IFERROR(IF($P1275="au nombre",IF(N(INDEX(Règles!$D$5:$D$17,MATCH($O1275,Règles!$A$5:$A$17,0)))&gt;0,IF($E1275="",1,$E1275)/INDEX(Règles!$D$5:$D$17,MATCH($O1275,Règles!$A$5:$A$17,0)),""),IF($P1275="au prix",IF(AND(ISNUMBER($R1275),N(INDEX(Règles!$E$5:$E$17,MATCH($O1275,Règles!$A$5:$A$17,0)))&gt;0),$R1275/INDEX(Règles!$E$5:$E$17,MATCH($O1275,Règles!$A$5:$A$17,0)),""),IF(OR($P1275="ne compte pas",$P1275="absence"),0,""))),"")</f>
        <v/>
      </c>
      <c r="T1275" s="26" t="n">
        <f aca="false">IF(AND(ISNUMBER($A1275),$B1275&lt;&gt;"",$G1275&lt;&gt;"",$P1275&lt;&gt;"absence"),1,0)</f>
        <v>0</v>
      </c>
      <c r="U1275" s="26" t="n">
        <f aca="false">IF($T1275=1,IF(COUNTIFS($B$2:$B1275,$B1275,$A$2:$A1275,$A1275,$T$2:$T1275,1)=1,1,0),0)</f>
        <v>0</v>
      </c>
      <c r="V1275" s="29" t="str">
        <f aca="false">IF(AND($A1275="",$B1275="",$G1275=""),"",IF(NOT(ISNUMBER($A1275)),"Date manquante ou non reconnue",IF($B1275="","Technicien manquant",IF(COUNTIF(Production!$A$7:$A$21,$B1275)=0,"Technicien absent de la liste (onglet Production)",IF($G1275="","Code BPU manquant (colonne G)",IF($O1275="?","Code BPU inconnu (onglet Prestations)",IF($P1275="?","Catégorie inconnue (onglet Règles)",IF(AND($E1275&lt;&gt;"",NOT(ISNUMBER($E1275))),"Quantité non reconnue",IF(AND($P1275="au prix",NOT(ISNUMBER($Q1275))),"Prix sur devis à saisir (colonne I)",IF($S1275="","Règle à compléter (onglet Règles)",""))))))))))</f>
        <v/>
      </c>
    </row>
    <row r="1276" customFormat="false" ht="15" hidden="false" customHeight="false" outlineLevel="0" collapsed="false">
      <c r="A1276" s="23"/>
      <c r="I1276" s="24"/>
      <c r="J1276" s="24"/>
      <c r="N1276" s="25"/>
      <c r="O1276" s="26" t="str">
        <f aca="false">IF($G1276="","",IFERROR(INDEX(Prestations!$F$5:$F$256,MATCH($G1276,Prestations!$B$5:$B$256,0)),"?"))</f>
        <v/>
      </c>
      <c r="P1276" s="26" t="str">
        <f aca="false">IF($O1276="","",IF($O1276="?","?",IFERROR(INDEX(Règles!$C$5:$C$17,MATCH($O1276,Règles!$A$5:$A$17,0)),"?")))</f>
        <v/>
      </c>
      <c r="Q1276" s="27" t="str">
        <f aca="false">IF($G1276="","",IF(ISNUMBER($I1276),$I1276,IFERROR(IF(ISNUMBER(INDEX(Prestations!$E$5:$E$256,MATCH($G1276,Prestations!$B$5:$B$256,0))),INDEX(Prestations!$E$5:$E$256,MATCH($G1276,Prestations!$B$5:$B$256,0)),""),"")))</f>
        <v/>
      </c>
      <c r="R1276" s="27" t="str">
        <f aca="false">IFERROR(IF(ISNUMBER($Q1276),$Q1276*IF($E1276="",1,$E1276),""),"")</f>
        <v/>
      </c>
      <c r="S1276" s="28" t="str">
        <f aca="false">IFERROR(IF($P1276="au nombre",IF(N(INDEX(Règles!$D$5:$D$17,MATCH($O1276,Règles!$A$5:$A$17,0)))&gt;0,IF($E1276="",1,$E1276)/INDEX(Règles!$D$5:$D$17,MATCH($O1276,Règles!$A$5:$A$17,0)),""),IF($P1276="au prix",IF(AND(ISNUMBER($R1276),N(INDEX(Règles!$E$5:$E$17,MATCH($O1276,Règles!$A$5:$A$17,0)))&gt;0),$R1276/INDEX(Règles!$E$5:$E$17,MATCH($O1276,Règles!$A$5:$A$17,0)),""),IF(OR($P1276="ne compte pas",$P1276="absence"),0,""))),"")</f>
        <v/>
      </c>
      <c r="T1276" s="26" t="n">
        <f aca="false">IF(AND(ISNUMBER($A1276),$B1276&lt;&gt;"",$G1276&lt;&gt;"",$P1276&lt;&gt;"absence"),1,0)</f>
        <v>0</v>
      </c>
      <c r="U1276" s="26" t="n">
        <f aca="false">IF($T1276=1,IF(COUNTIFS($B$2:$B1276,$B1276,$A$2:$A1276,$A1276,$T$2:$T1276,1)=1,1,0),0)</f>
        <v>0</v>
      </c>
      <c r="V1276" s="29" t="str">
        <f aca="false">IF(AND($A1276="",$B1276="",$G1276=""),"",IF(NOT(ISNUMBER($A1276)),"Date manquante ou non reconnue",IF($B1276="","Technicien manquant",IF(COUNTIF(Production!$A$7:$A$21,$B1276)=0,"Technicien absent de la liste (onglet Production)",IF($G1276="","Code BPU manquant (colonne G)",IF($O1276="?","Code BPU inconnu (onglet Prestations)",IF($P1276="?","Catégorie inconnue (onglet Règles)",IF(AND($E1276&lt;&gt;"",NOT(ISNUMBER($E1276))),"Quantité non reconnue",IF(AND($P1276="au prix",NOT(ISNUMBER($Q1276))),"Prix sur devis à saisir (colonne I)",IF($S1276="","Règle à compléter (onglet Règles)",""))))))))))</f>
        <v/>
      </c>
    </row>
    <row r="1277" customFormat="false" ht="15" hidden="false" customHeight="false" outlineLevel="0" collapsed="false">
      <c r="A1277" s="23"/>
      <c r="I1277" s="24"/>
      <c r="J1277" s="24"/>
      <c r="N1277" s="25"/>
      <c r="O1277" s="26" t="str">
        <f aca="false">IF($G1277="","",IFERROR(INDEX(Prestations!$F$5:$F$256,MATCH($G1277,Prestations!$B$5:$B$256,0)),"?"))</f>
        <v/>
      </c>
      <c r="P1277" s="26" t="str">
        <f aca="false">IF($O1277="","",IF($O1277="?","?",IFERROR(INDEX(Règles!$C$5:$C$17,MATCH($O1277,Règles!$A$5:$A$17,0)),"?")))</f>
        <v/>
      </c>
      <c r="Q1277" s="27" t="str">
        <f aca="false">IF($G1277="","",IF(ISNUMBER($I1277),$I1277,IFERROR(IF(ISNUMBER(INDEX(Prestations!$E$5:$E$256,MATCH($G1277,Prestations!$B$5:$B$256,0))),INDEX(Prestations!$E$5:$E$256,MATCH($G1277,Prestations!$B$5:$B$256,0)),""),"")))</f>
        <v/>
      </c>
      <c r="R1277" s="27" t="str">
        <f aca="false">IFERROR(IF(ISNUMBER($Q1277),$Q1277*IF($E1277="",1,$E1277),""),"")</f>
        <v/>
      </c>
      <c r="S1277" s="28" t="str">
        <f aca="false">IFERROR(IF($P1277="au nombre",IF(N(INDEX(Règles!$D$5:$D$17,MATCH($O1277,Règles!$A$5:$A$17,0)))&gt;0,IF($E1277="",1,$E1277)/INDEX(Règles!$D$5:$D$17,MATCH($O1277,Règles!$A$5:$A$17,0)),""),IF($P1277="au prix",IF(AND(ISNUMBER($R1277),N(INDEX(Règles!$E$5:$E$17,MATCH($O1277,Règles!$A$5:$A$17,0)))&gt;0),$R1277/INDEX(Règles!$E$5:$E$17,MATCH($O1277,Règles!$A$5:$A$17,0)),""),IF(OR($P1277="ne compte pas",$P1277="absence"),0,""))),"")</f>
        <v/>
      </c>
      <c r="T1277" s="26" t="n">
        <f aca="false">IF(AND(ISNUMBER($A1277),$B1277&lt;&gt;"",$G1277&lt;&gt;"",$P1277&lt;&gt;"absence"),1,0)</f>
        <v>0</v>
      </c>
      <c r="U1277" s="26" t="n">
        <f aca="false">IF($T1277=1,IF(COUNTIFS($B$2:$B1277,$B1277,$A$2:$A1277,$A1277,$T$2:$T1277,1)=1,1,0),0)</f>
        <v>0</v>
      </c>
      <c r="V1277" s="29" t="str">
        <f aca="false">IF(AND($A1277="",$B1277="",$G1277=""),"",IF(NOT(ISNUMBER($A1277)),"Date manquante ou non reconnue",IF($B1277="","Technicien manquant",IF(COUNTIF(Production!$A$7:$A$21,$B1277)=0,"Technicien absent de la liste (onglet Production)",IF($G1277="","Code BPU manquant (colonne G)",IF($O1277="?","Code BPU inconnu (onglet Prestations)",IF($P1277="?","Catégorie inconnue (onglet Règles)",IF(AND($E1277&lt;&gt;"",NOT(ISNUMBER($E1277))),"Quantité non reconnue",IF(AND($P1277="au prix",NOT(ISNUMBER($Q1277))),"Prix sur devis à saisir (colonne I)",IF($S1277="","Règle à compléter (onglet Règles)",""))))))))))</f>
        <v/>
      </c>
    </row>
    <row r="1278" customFormat="false" ht="15" hidden="false" customHeight="false" outlineLevel="0" collapsed="false">
      <c r="A1278" s="23"/>
      <c r="I1278" s="24"/>
      <c r="J1278" s="24"/>
      <c r="N1278" s="25"/>
      <c r="O1278" s="26" t="str">
        <f aca="false">IF($G1278="","",IFERROR(INDEX(Prestations!$F$5:$F$256,MATCH($G1278,Prestations!$B$5:$B$256,0)),"?"))</f>
        <v/>
      </c>
      <c r="P1278" s="26" t="str">
        <f aca="false">IF($O1278="","",IF($O1278="?","?",IFERROR(INDEX(Règles!$C$5:$C$17,MATCH($O1278,Règles!$A$5:$A$17,0)),"?")))</f>
        <v/>
      </c>
      <c r="Q1278" s="27" t="str">
        <f aca="false">IF($G1278="","",IF(ISNUMBER($I1278),$I1278,IFERROR(IF(ISNUMBER(INDEX(Prestations!$E$5:$E$256,MATCH($G1278,Prestations!$B$5:$B$256,0))),INDEX(Prestations!$E$5:$E$256,MATCH($G1278,Prestations!$B$5:$B$256,0)),""),"")))</f>
        <v/>
      </c>
      <c r="R1278" s="27" t="str">
        <f aca="false">IFERROR(IF(ISNUMBER($Q1278),$Q1278*IF($E1278="",1,$E1278),""),"")</f>
        <v/>
      </c>
      <c r="S1278" s="28" t="str">
        <f aca="false">IFERROR(IF($P1278="au nombre",IF(N(INDEX(Règles!$D$5:$D$17,MATCH($O1278,Règles!$A$5:$A$17,0)))&gt;0,IF($E1278="",1,$E1278)/INDEX(Règles!$D$5:$D$17,MATCH($O1278,Règles!$A$5:$A$17,0)),""),IF($P1278="au prix",IF(AND(ISNUMBER($R1278),N(INDEX(Règles!$E$5:$E$17,MATCH($O1278,Règles!$A$5:$A$17,0)))&gt;0),$R1278/INDEX(Règles!$E$5:$E$17,MATCH($O1278,Règles!$A$5:$A$17,0)),""),IF(OR($P1278="ne compte pas",$P1278="absence"),0,""))),"")</f>
        <v/>
      </c>
      <c r="T1278" s="26" t="n">
        <f aca="false">IF(AND(ISNUMBER($A1278),$B1278&lt;&gt;"",$G1278&lt;&gt;"",$P1278&lt;&gt;"absence"),1,0)</f>
        <v>0</v>
      </c>
      <c r="U1278" s="26" t="n">
        <f aca="false">IF($T1278=1,IF(COUNTIFS($B$2:$B1278,$B1278,$A$2:$A1278,$A1278,$T$2:$T1278,1)=1,1,0),0)</f>
        <v>0</v>
      </c>
      <c r="V1278" s="29" t="str">
        <f aca="false">IF(AND($A1278="",$B1278="",$G1278=""),"",IF(NOT(ISNUMBER($A1278)),"Date manquante ou non reconnue",IF($B1278="","Technicien manquant",IF(COUNTIF(Production!$A$7:$A$21,$B1278)=0,"Technicien absent de la liste (onglet Production)",IF($G1278="","Code BPU manquant (colonne G)",IF($O1278="?","Code BPU inconnu (onglet Prestations)",IF($P1278="?","Catégorie inconnue (onglet Règles)",IF(AND($E1278&lt;&gt;"",NOT(ISNUMBER($E1278))),"Quantité non reconnue",IF(AND($P1278="au prix",NOT(ISNUMBER($Q1278))),"Prix sur devis à saisir (colonne I)",IF($S1278="","Règle à compléter (onglet Règles)",""))))))))))</f>
        <v/>
      </c>
    </row>
    <row r="1279" customFormat="false" ht="15" hidden="false" customHeight="false" outlineLevel="0" collapsed="false">
      <c r="A1279" s="23"/>
      <c r="I1279" s="24"/>
      <c r="J1279" s="24"/>
      <c r="N1279" s="25"/>
      <c r="O1279" s="26" t="str">
        <f aca="false">IF($G1279="","",IFERROR(INDEX(Prestations!$F$5:$F$256,MATCH($G1279,Prestations!$B$5:$B$256,0)),"?"))</f>
        <v/>
      </c>
      <c r="P1279" s="26" t="str">
        <f aca="false">IF($O1279="","",IF($O1279="?","?",IFERROR(INDEX(Règles!$C$5:$C$17,MATCH($O1279,Règles!$A$5:$A$17,0)),"?")))</f>
        <v/>
      </c>
      <c r="Q1279" s="27" t="str">
        <f aca="false">IF($G1279="","",IF(ISNUMBER($I1279),$I1279,IFERROR(IF(ISNUMBER(INDEX(Prestations!$E$5:$E$256,MATCH($G1279,Prestations!$B$5:$B$256,0))),INDEX(Prestations!$E$5:$E$256,MATCH($G1279,Prestations!$B$5:$B$256,0)),""),"")))</f>
        <v/>
      </c>
      <c r="R1279" s="27" t="str">
        <f aca="false">IFERROR(IF(ISNUMBER($Q1279),$Q1279*IF($E1279="",1,$E1279),""),"")</f>
        <v/>
      </c>
      <c r="S1279" s="28" t="str">
        <f aca="false">IFERROR(IF($P1279="au nombre",IF(N(INDEX(Règles!$D$5:$D$17,MATCH($O1279,Règles!$A$5:$A$17,0)))&gt;0,IF($E1279="",1,$E1279)/INDEX(Règles!$D$5:$D$17,MATCH($O1279,Règles!$A$5:$A$17,0)),""),IF($P1279="au prix",IF(AND(ISNUMBER($R1279),N(INDEX(Règles!$E$5:$E$17,MATCH($O1279,Règles!$A$5:$A$17,0)))&gt;0),$R1279/INDEX(Règles!$E$5:$E$17,MATCH($O1279,Règles!$A$5:$A$17,0)),""),IF(OR($P1279="ne compte pas",$P1279="absence"),0,""))),"")</f>
        <v/>
      </c>
      <c r="T1279" s="26" t="n">
        <f aca="false">IF(AND(ISNUMBER($A1279),$B1279&lt;&gt;"",$G1279&lt;&gt;"",$P1279&lt;&gt;"absence"),1,0)</f>
        <v>0</v>
      </c>
      <c r="U1279" s="26" t="n">
        <f aca="false">IF($T1279=1,IF(COUNTIFS($B$2:$B1279,$B1279,$A$2:$A1279,$A1279,$T$2:$T1279,1)=1,1,0),0)</f>
        <v>0</v>
      </c>
      <c r="V1279" s="29" t="str">
        <f aca="false">IF(AND($A1279="",$B1279="",$G1279=""),"",IF(NOT(ISNUMBER($A1279)),"Date manquante ou non reconnue",IF($B1279="","Technicien manquant",IF(COUNTIF(Production!$A$7:$A$21,$B1279)=0,"Technicien absent de la liste (onglet Production)",IF($G1279="","Code BPU manquant (colonne G)",IF($O1279="?","Code BPU inconnu (onglet Prestations)",IF($P1279="?","Catégorie inconnue (onglet Règles)",IF(AND($E1279&lt;&gt;"",NOT(ISNUMBER($E1279))),"Quantité non reconnue",IF(AND($P1279="au prix",NOT(ISNUMBER($Q1279))),"Prix sur devis à saisir (colonne I)",IF($S1279="","Règle à compléter (onglet Règles)",""))))))))))</f>
        <v/>
      </c>
    </row>
    <row r="1280" customFormat="false" ht="15" hidden="false" customHeight="false" outlineLevel="0" collapsed="false">
      <c r="A1280" s="23"/>
      <c r="I1280" s="24"/>
      <c r="J1280" s="24"/>
      <c r="N1280" s="25"/>
      <c r="O1280" s="26" t="str">
        <f aca="false">IF($G1280="","",IFERROR(INDEX(Prestations!$F$5:$F$256,MATCH($G1280,Prestations!$B$5:$B$256,0)),"?"))</f>
        <v/>
      </c>
      <c r="P1280" s="26" t="str">
        <f aca="false">IF($O1280="","",IF($O1280="?","?",IFERROR(INDEX(Règles!$C$5:$C$17,MATCH($O1280,Règles!$A$5:$A$17,0)),"?")))</f>
        <v/>
      </c>
      <c r="Q1280" s="27" t="str">
        <f aca="false">IF($G1280="","",IF(ISNUMBER($I1280),$I1280,IFERROR(IF(ISNUMBER(INDEX(Prestations!$E$5:$E$256,MATCH($G1280,Prestations!$B$5:$B$256,0))),INDEX(Prestations!$E$5:$E$256,MATCH($G1280,Prestations!$B$5:$B$256,0)),""),"")))</f>
        <v/>
      </c>
      <c r="R1280" s="27" t="str">
        <f aca="false">IFERROR(IF(ISNUMBER($Q1280),$Q1280*IF($E1280="",1,$E1280),""),"")</f>
        <v/>
      </c>
      <c r="S1280" s="28" t="str">
        <f aca="false">IFERROR(IF($P1280="au nombre",IF(N(INDEX(Règles!$D$5:$D$17,MATCH($O1280,Règles!$A$5:$A$17,0)))&gt;0,IF($E1280="",1,$E1280)/INDEX(Règles!$D$5:$D$17,MATCH($O1280,Règles!$A$5:$A$17,0)),""),IF($P1280="au prix",IF(AND(ISNUMBER($R1280),N(INDEX(Règles!$E$5:$E$17,MATCH($O1280,Règles!$A$5:$A$17,0)))&gt;0),$R1280/INDEX(Règles!$E$5:$E$17,MATCH($O1280,Règles!$A$5:$A$17,0)),""),IF(OR($P1280="ne compte pas",$P1280="absence"),0,""))),"")</f>
        <v/>
      </c>
      <c r="T1280" s="26" t="n">
        <f aca="false">IF(AND(ISNUMBER($A1280),$B1280&lt;&gt;"",$G1280&lt;&gt;"",$P1280&lt;&gt;"absence"),1,0)</f>
        <v>0</v>
      </c>
      <c r="U1280" s="26" t="n">
        <f aca="false">IF($T1280=1,IF(COUNTIFS($B$2:$B1280,$B1280,$A$2:$A1280,$A1280,$T$2:$T1280,1)=1,1,0),0)</f>
        <v>0</v>
      </c>
      <c r="V1280" s="29" t="str">
        <f aca="false">IF(AND($A1280="",$B1280="",$G1280=""),"",IF(NOT(ISNUMBER($A1280)),"Date manquante ou non reconnue",IF($B1280="","Technicien manquant",IF(COUNTIF(Production!$A$7:$A$21,$B1280)=0,"Technicien absent de la liste (onglet Production)",IF($G1280="","Code BPU manquant (colonne G)",IF($O1280="?","Code BPU inconnu (onglet Prestations)",IF($P1280="?","Catégorie inconnue (onglet Règles)",IF(AND($E1280&lt;&gt;"",NOT(ISNUMBER($E1280))),"Quantité non reconnue",IF(AND($P1280="au prix",NOT(ISNUMBER($Q1280))),"Prix sur devis à saisir (colonne I)",IF($S1280="","Règle à compléter (onglet Règles)",""))))))))))</f>
        <v/>
      </c>
    </row>
    <row r="1281" customFormat="false" ht="15" hidden="false" customHeight="false" outlineLevel="0" collapsed="false">
      <c r="A1281" s="23"/>
      <c r="I1281" s="24"/>
      <c r="J1281" s="24"/>
      <c r="N1281" s="25"/>
      <c r="O1281" s="26" t="str">
        <f aca="false">IF($G1281="","",IFERROR(INDEX(Prestations!$F$5:$F$256,MATCH($G1281,Prestations!$B$5:$B$256,0)),"?"))</f>
        <v/>
      </c>
      <c r="P1281" s="26" t="str">
        <f aca="false">IF($O1281="","",IF($O1281="?","?",IFERROR(INDEX(Règles!$C$5:$C$17,MATCH($O1281,Règles!$A$5:$A$17,0)),"?")))</f>
        <v/>
      </c>
      <c r="Q1281" s="27" t="str">
        <f aca="false">IF($G1281="","",IF(ISNUMBER($I1281),$I1281,IFERROR(IF(ISNUMBER(INDEX(Prestations!$E$5:$E$256,MATCH($G1281,Prestations!$B$5:$B$256,0))),INDEX(Prestations!$E$5:$E$256,MATCH($G1281,Prestations!$B$5:$B$256,0)),""),"")))</f>
        <v/>
      </c>
      <c r="R1281" s="27" t="str">
        <f aca="false">IFERROR(IF(ISNUMBER($Q1281),$Q1281*IF($E1281="",1,$E1281),""),"")</f>
        <v/>
      </c>
      <c r="S1281" s="28" t="str">
        <f aca="false">IFERROR(IF($P1281="au nombre",IF(N(INDEX(Règles!$D$5:$D$17,MATCH($O1281,Règles!$A$5:$A$17,0)))&gt;0,IF($E1281="",1,$E1281)/INDEX(Règles!$D$5:$D$17,MATCH($O1281,Règles!$A$5:$A$17,0)),""),IF($P1281="au prix",IF(AND(ISNUMBER($R1281),N(INDEX(Règles!$E$5:$E$17,MATCH($O1281,Règles!$A$5:$A$17,0)))&gt;0),$R1281/INDEX(Règles!$E$5:$E$17,MATCH($O1281,Règles!$A$5:$A$17,0)),""),IF(OR($P1281="ne compte pas",$P1281="absence"),0,""))),"")</f>
        <v/>
      </c>
      <c r="T1281" s="26" t="n">
        <f aca="false">IF(AND(ISNUMBER($A1281),$B1281&lt;&gt;"",$G1281&lt;&gt;"",$P1281&lt;&gt;"absence"),1,0)</f>
        <v>0</v>
      </c>
      <c r="U1281" s="26" t="n">
        <f aca="false">IF($T1281=1,IF(COUNTIFS($B$2:$B1281,$B1281,$A$2:$A1281,$A1281,$T$2:$T1281,1)=1,1,0),0)</f>
        <v>0</v>
      </c>
      <c r="V1281" s="29" t="str">
        <f aca="false">IF(AND($A1281="",$B1281="",$G1281=""),"",IF(NOT(ISNUMBER($A1281)),"Date manquante ou non reconnue",IF($B1281="","Technicien manquant",IF(COUNTIF(Production!$A$7:$A$21,$B1281)=0,"Technicien absent de la liste (onglet Production)",IF($G1281="","Code BPU manquant (colonne G)",IF($O1281="?","Code BPU inconnu (onglet Prestations)",IF($P1281="?","Catégorie inconnue (onglet Règles)",IF(AND($E1281&lt;&gt;"",NOT(ISNUMBER($E1281))),"Quantité non reconnue",IF(AND($P1281="au prix",NOT(ISNUMBER($Q1281))),"Prix sur devis à saisir (colonne I)",IF($S1281="","Règle à compléter (onglet Règles)",""))))))))))</f>
        <v/>
      </c>
    </row>
    <row r="1282" customFormat="false" ht="15" hidden="false" customHeight="false" outlineLevel="0" collapsed="false">
      <c r="A1282" s="23"/>
      <c r="I1282" s="24"/>
      <c r="J1282" s="24"/>
      <c r="N1282" s="25"/>
      <c r="O1282" s="26" t="str">
        <f aca="false">IF($G1282="","",IFERROR(INDEX(Prestations!$F$5:$F$256,MATCH($G1282,Prestations!$B$5:$B$256,0)),"?"))</f>
        <v/>
      </c>
      <c r="P1282" s="26" t="str">
        <f aca="false">IF($O1282="","",IF($O1282="?","?",IFERROR(INDEX(Règles!$C$5:$C$17,MATCH($O1282,Règles!$A$5:$A$17,0)),"?")))</f>
        <v/>
      </c>
      <c r="Q1282" s="27" t="str">
        <f aca="false">IF($G1282="","",IF(ISNUMBER($I1282),$I1282,IFERROR(IF(ISNUMBER(INDEX(Prestations!$E$5:$E$256,MATCH($G1282,Prestations!$B$5:$B$256,0))),INDEX(Prestations!$E$5:$E$256,MATCH($G1282,Prestations!$B$5:$B$256,0)),""),"")))</f>
        <v/>
      </c>
      <c r="R1282" s="27" t="str">
        <f aca="false">IFERROR(IF(ISNUMBER($Q1282),$Q1282*IF($E1282="",1,$E1282),""),"")</f>
        <v/>
      </c>
      <c r="S1282" s="28" t="str">
        <f aca="false">IFERROR(IF($P1282="au nombre",IF(N(INDEX(Règles!$D$5:$D$17,MATCH($O1282,Règles!$A$5:$A$17,0)))&gt;0,IF($E1282="",1,$E1282)/INDEX(Règles!$D$5:$D$17,MATCH($O1282,Règles!$A$5:$A$17,0)),""),IF($P1282="au prix",IF(AND(ISNUMBER($R1282),N(INDEX(Règles!$E$5:$E$17,MATCH($O1282,Règles!$A$5:$A$17,0)))&gt;0),$R1282/INDEX(Règles!$E$5:$E$17,MATCH($O1282,Règles!$A$5:$A$17,0)),""),IF(OR($P1282="ne compte pas",$P1282="absence"),0,""))),"")</f>
        <v/>
      </c>
      <c r="T1282" s="26" t="n">
        <f aca="false">IF(AND(ISNUMBER($A1282),$B1282&lt;&gt;"",$G1282&lt;&gt;"",$P1282&lt;&gt;"absence"),1,0)</f>
        <v>0</v>
      </c>
      <c r="U1282" s="26" t="n">
        <f aca="false">IF($T1282=1,IF(COUNTIFS($B$2:$B1282,$B1282,$A$2:$A1282,$A1282,$T$2:$T1282,1)=1,1,0),0)</f>
        <v>0</v>
      </c>
      <c r="V1282" s="29" t="str">
        <f aca="false">IF(AND($A1282="",$B1282="",$G1282=""),"",IF(NOT(ISNUMBER($A1282)),"Date manquante ou non reconnue",IF($B1282="","Technicien manquant",IF(COUNTIF(Production!$A$7:$A$21,$B1282)=0,"Technicien absent de la liste (onglet Production)",IF($G1282="","Code BPU manquant (colonne G)",IF($O1282="?","Code BPU inconnu (onglet Prestations)",IF($P1282="?","Catégorie inconnue (onglet Règles)",IF(AND($E1282&lt;&gt;"",NOT(ISNUMBER($E1282))),"Quantité non reconnue",IF(AND($P1282="au prix",NOT(ISNUMBER($Q1282))),"Prix sur devis à saisir (colonne I)",IF($S1282="","Règle à compléter (onglet Règles)",""))))))))))</f>
        <v/>
      </c>
    </row>
    <row r="1283" customFormat="false" ht="15" hidden="false" customHeight="false" outlineLevel="0" collapsed="false">
      <c r="A1283" s="23"/>
      <c r="I1283" s="24"/>
      <c r="J1283" s="24"/>
      <c r="N1283" s="25"/>
      <c r="O1283" s="26" t="str">
        <f aca="false">IF($G1283="","",IFERROR(INDEX(Prestations!$F$5:$F$256,MATCH($G1283,Prestations!$B$5:$B$256,0)),"?"))</f>
        <v/>
      </c>
      <c r="P1283" s="26" t="str">
        <f aca="false">IF($O1283="","",IF($O1283="?","?",IFERROR(INDEX(Règles!$C$5:$C$17,MATCH($O1283,Règles!$A$5:$A$17,0)),"?")))</f>
        <v/>
      </c>
      <c r="Q1283" s="27" t="str">
        <f aca="false">IF($G1283="","",IF(ISNUMBER($I1283),$I1283,IFERROR(IF(ISNUMBER(INDEX(Prestations!$E$5:$E$256,MATCH($G1283,Prestations!$B$5:$B$256,0))),INDEX(Prestations!$E$5:$E$256,MATCH($G1283,Prestations!$B$5:$B$256,0)),""),"")))</f>
        <v/>
      </c>
      <c r="R1283" s="27" t="str">
        <f aca="false">IFERROR(IF(ISNUMBER($Q1283),$Q1283*IF($E1283="",1,$E1283),""),"")</f>
        <v/>
      </c>
      <c r="S1283" s="28" t="str">
        <f aca="false">IFERROR(IF($P1283="au nombre",IF(N(INDEX(Règles!$D$5:$D$17,MATCH($O1283,Règles!$A$5:$A$17,0)))&gt;0,IF($E1283="",1,$E1283)/INDEX(Règles!$D$5:$D$17,MATCH($O1283,Règles!$A$5:$A$17,0)),""),IF($P1283="au prix",IF(AND(ISNUMBER($R1283),N(INDEX(Règles!$E$5:$E$17,MATCH($O1283,Règles!$A$5:$A$17,0)))&gt;0),$R1283/INDEX(Règles!$E$5:$E$17,MATCH($O1283,Règles!$A$5:$A$17,0)),""),IF(OR($P1283="ne compte pas",$P1283="absence"),0,""))),"")</f>
        <v/>
      </c>
      <c r="T1283" s="26" t="n">
        <f aca="false">IF(AND(ISNUMBER($A1283),$B1283&lt;&gt;"",$G1283&lt;&gt;"",$P1283&lt;&gt;"absence"),1,0)</f>
        <v>0</v>
      </c>
      <c r="U1283" s="26" t="n">
        <f aca="false">IF($T1283=1,IF(COUNTIFS($B$2:$B1283,$B1283,$A$2:$A1283,$A1283,$T$2:$T1283,1)=1,1,0),0)</f>
        <v>0</v>
      </c>
      <c r="V1283" s="29" t="str">
        <f aca="false">IF(AND($A1283="",$B1283="",$G1283=""),"",IF(NOT(ISNUMBER($A1283)),"Date manquante ou non reconnue",IF($B1283="","Technicien manquant",IF(COUNTIF(Production!$A$7:$A$21,$B1283)=0,"Technicien absent de la liste (onglet Production)",IF($G1283="","Code BPU manquant (colonne G)",IF($O1283="?","Code BPU inconnu (onglet Prestations)",IF($P1283="?","Catégorie inconnue (onglet Règles)",IF(AND($E1283&lt;&gt;"",NOT(ISNUMBER($E1283))),"Quantité non reconnue",IF(AND($P1283="au prix",NOT(ISNUMBER($Q1283))),"Prix sur devis à saisir (colonne I)",IF($S1283="","Règle à compléter (onglet Règles)",""))))))))))</f>
        <v/>
      </c>
    </row>
    <row r="1284" customFormat="false" ht="15" hidden="false" customHeight="false" outlineLevel="0" collapsed="false">
      <c r="A1284" s="23"/>
      <c r="I1284" s="24"/>
      <c r="J1284" s="24"/>
      <c r="N1284" s="25"/>
      <c r="O1284" s="26" t="str">
        <f aca="false">IF($G1284="","",IFERROR(INDEX(Prestations!$F$5:$F$256,MATCH($G1284,Prestations!$B$5:$B$256,0)),"?"))</f>
        <v/>
      </c>
      <c r="P1284" s="26" t="str">
        <f aca="false">IF($O1284="","",IF($O1284="?","?",IFERROR(INDEX(Règles!$C$5:$C$17,MATCH($O1284,Règles!$A$5:$A$17,0)),"?")))</f>
        <v/>
      </c>
      <c r="Q1284" s="27" t="str">
        <f aca="false">IF($G1284="","",IF(ISNUMBER($I1284),$I1284,IFERROR(IF(ISNUMBER(INDEX(Prestations!$E$5:$E$256,MATCH($G1284,Prestations!$B$5:$B$256,0))),INDEX(Prestations!$E$5:$E$256,MATCH($G1284,Prestations!$B$5:$B$256,0)),""),"")))</f>
        <v/>
      </c>
      <c r="R1284" s="27" t="str">
        <f aca="false">IFERROR(IF(ISNUMBER($Q1284),$Q1284*IF($E1284="",1,$E1284),""),"")</f>
        <v/>
      </c>
      <c r="S1284" s="28" t="str">
        <f aca="false">IFERROR(IF($P1284="au nombre",IF(N(INDEX(Règles!$D$5:$D$17,MATCH($O1284,Règles!$A$5:$A$17,0)))&gt;0,IF($E1284="",1,$E1284)/INDEX(Règles!$D$5:$D$17,MATCH($O1284,Règles!$A$5:$A$17,0)),""),IF($P1284="au prix",IF(AND(ISNUMBER($R1284),N(INDEX(Règles!$E$5:$E$17,MATCH($O1284,Règles!$A$5:$A$17,0)))&gt;0),$R1284/INDEX(Règles!$E$5:$E$17,MATCH($O1284,Règles!$A$5:$A$17,0)),""),IF(OR($P1284="ne compte pas",$P1284="absence"),0,""))),"")</f>
        <v/>
      </c>
      <c r="T1284" s="26" t="n">
        <f aca="false">IF(AND(ISNUMBER($A1284),$B1284&lt;&gt;"",$G1284&lt;&gt;"",$P1284&lt;&gt;"absence"),1,0)</f>
        <v>0</v>
      </c>
      <c r="U1284" s="26" t="n">
        <f aca="false">IF($T1284=1,IF(COUNTIFS($B$2:$B1284,$B1284,$A$2:$A1284,$A1284,$T$2:$T1284,1)=1,1,0),0)</f>
        <v>0</v>
      </c>
      <c r="V1284" s="29" t="str">
        <f aca="false">IF(AND($A1284="",$B1284="",$G1284=""),"",IF(NOT(ISNUMBER($A1284)),"Date manquante ou non reconnue",IF($B1284="","Technicien manquant",IF(COUNTIF(Production!$A$7:$A$21,$B1284)=0,"Technicien absent de la liste (onglet Production)",IF($G1284="","Code BPU manquant (colonne G)",IF($O1284="?","Code BPU inconnu (onglet Prestations)",IF($P1284="?","Catégorie inconnue (onglet Règles)",IF(AND($E1284&lt;&gt;"",NOT(ISNUMBER($E1284))),"Quantité non reconnue",IF(AND($P1284="au prix",NOT(ISNUMBER($Q1284))),"Prix sur devis à saisir (colonne I)",IF($S1284="","Règle à compléter (onglet Règles)",""))))))))))</f>
        <v/>
      </c>
    </row>
    <row r="1285" customFormat="false" ht="15" hidden="false" customHeight="false" outlineLevel="0" collapsed="false">
      <c r="A1285" s="23"/>
      <c r="I1285" s="24"/>
      <c r="J1285" s="24"/>
      <c r="N1285" s="25"/>
      <c r="O1285" s="26" t="str">
        <f aca="false">IF($G1285="","",IFERROR(INDEX(Prestations!$F$5:$F$256,MATCH($G1285,Prestations!$B$5:$B$256,0)),"?"))</f>
        <v/>
      </c>
      <c r="P1285" s="26" t="str">
        <f aca="false">IF($O1285="","",IF($O1285="?","?",IFERROR(INDEX(Règles!$C$5:$C$17,MATCH($O1285,Règles!$A$5:$A$17,0)),"?")))</f>
        <v/>
      </c>
      <c r="Q1285" s="27" t="str">
        <f aca="false">IF($G1285="","",IF(ISNUMBER($I1285),$I1285,IFERROR(IF(ISNUMBER(INDEX(Prestations!$E$5:$E$256,MATCH($G1285,Prestations!$B$5:$B$256,0))),INDEX(Prestations!$E$5:$E$256,MATCH($G1285,Prestations!$B$5:$B$256,0)),""),"")))</f>
        <v/>
      </c>
      <c r="R1285" s="27" t="str">
        <f aca="false">IFERROR(IF(ISNUMBER($Q1285),$Q1285*IF($E1285="",1,$E1285),""),"")</f>
        <v/>
      </c>
      <c r="S1285" s="28" t="str">
        <f aca="false">IFERROR(IF($P1285="au nombre",IF(N(INDEX(Règles!$D$5:$D$17,MATCH($O1285,Règles!$A$5:$A$17,0)))&gt;0,IF($E1285="",1,$E1285)/INDEX(Règles!$D$5:$D$17,MATCH($O1285,Règles!$A$5:$A$17,0)),""),IF($P1285="au prix",IF(AND(ISNUMBER($R1285),N(INDEX(Règles!$E$5:$E$17,MATCH($O1285,Règles!$A$5:$A$17,0)))&gt;0),$R1285/INDEX(Règles!$E$5:$E$17,MATCH($O1285,Règles!$A$5:$A$17,0)),""),IF(OR($P1285="ne compte pas",$P1285="absence"),0,""))),"")</f>
        <v/>
      </c>
      <c r="T1285" s="26" t="n">
        <f aca="false">IF(AND(ISNUMBER($A1285),$B1285&lt;&gt;"",$G1285&lt;&gt;"",$P1285&lt;&gt;"absence"),1,0)</f>
        <v>0</v>
      </c>
      <c r="U1285" s="26" t="n">
        <f aca="false">IF($T1285=1,IF(COUNTIFS($B$2:$B1285,$B1285,$A$2:$A1285,$A1285,$T$2:$T1285,1)=1,1,0),0)</f>
        <v>0</v>
      </c>
      <c r="V1285" s="29" t="str">
        <f aca="false">IF(AND($A1285="",$B1285="",$G1285=""),"",IF(NOT(ISNUMBER($A1285)),"Date manquante ou non reconnue",IF($B1285="","Technicien manquant",IF(COUNTIF(Production!$A$7:$A$21,$B1285)=0,"Technicien absent de la liste (onglet Production)",IF($G1285="","Code BPU manquant (colonne G)",IF($O1285="?","Code BPU inconnu (onglet Prestations)",IF($P1285="?","Catégorie inconnue (onglet Règles)",IF(AND($E1285&lt;&gt;"",NOT(ISNUMBER($E1285))),"Quantité non reconnue",IF(AND($P1285="au prix",NOT(ISNUMBER($Q1285))),"Prix sur devis à saisir (colonne I)",IF($S1285="","Règle à compléter (onglet Règles)",""))))))))))</f>
        <v/>
      </c>
    </row>
    <row r="1286" customFormat="false" ht="15" hidden="false" customHeight="false" outlineLevel="0" collapsed="false">
      <c r="A1286" s="23"/>
      <c r="I1286" s="24"/>
      <c r="J1286" s="24"/>
      <c r="N1286" s="25"/>
      <c r="O1286" s="26" t="str">
        <f aca="false">IF($G1286="","",IFERROR(INDEX(Prestations!$F$5:$F$256,MATCH($G1286,Prestations!$B$5:$B$256,0)),"?"))</f>
        <v/>
      </c>
      <c r="P1286" s="26" t="str">
        <f aca="false">IF($O1286="","",IF($O1286="?","?",IFERROR(INDEX(Règles!$C$5:$C$17,MATCH($O1286,Règles!$A$5:$A$17,0)),"?")))</f>
        <v/>
      </c>
      <c r="Q1286" s="27" t="str">
        <f aca="false">IF($G1286="","",IF(ISNUMBER($I1286),$I1286,IFERROR(IF(ISNUMBER(INDEX(Prestations!$E$5:$E$256,MATCH($G1286,Prestations!$B$5:$B$256,0))),INDEX(Prestations!$E$5:$E$256,MATCH($G1286,Prestations!$B$5:$B$256,0)),""),"")))</f>
        <v/>
      </c>
      <c r="R1286" s="27" t="str">
        <f aca="false">IFERROR(IF(ISNUMBER($Q1286),$Q1286*IF($E1286="",1,$E1286),""),"")</f>
        <v/>
      </c>
      <c r="S1286" s="28" t="str">
        <f aca="false">IFERROR(IF($P1286="au nombre",IF(N(INDEX(Règles!$D$5:$D$17,MATCH($O1286,Règles!$A$5:$A$17,0)))&gt;0,IF($E1286="",1,$E1286)/INDEX(Règles!$D$5:$D$17,MATCH($O1286,Règles!$A$5:$A$17,0)),""),IF($P1286="au prix",IF(AND(ISNUMBER($R1286),N(INDEX(Règles!$E$5:$E$17,MATCH($O1286,Règles!$A$5:$A$17,0)))&gt;0),$R1286/INDEX(Règles!$E$5:$E$17,MATCH($O1286,Règles!$A$5:$A$17,0)),""),IF(OR($P1286="ne compte pas",$P1286="absence"),0,""))),"")</f>
        <v/>
      </c>
      <c r="T1286" s="26" t="n">
        <f aca="false">IF(AND(ISNUMBER($A1286),$B1286&lt;&gt;"",$G1286&lt;&gt;"",$P1286&lt;&gt;"absence"),1,0)</f>
        <v>0</v>
      </c>
      <c r="U1286" s="26" t="n">
        <f aca="false">IF($T1286=1,IF(COUNTIFS($B$2:$B1286,$B1286,$A$2:$A1286,$A1286,$T$2:$T1286,1)=1,1,0),0)</f>
        <v>0</v>
      </c>
      <c r="V1286" s="29" t="str">
        <f aca="false">IF(AND($A1286="",$B1286="",$G1286=""),"",IF(NOT(ISNUMBER($A1286)),"Date manquante ou non reconnue",IF($B1286="","Technicien manquant",IF(COUNTIF(Production!$A$7:$A$21,$B1286)=0,"Technicien absent de la liste (onglet Production)",IF($G1286="","Code BPU manquant (colonne G)",IF($O1286="?","Code BPU inconnu (onglet Prestations)",IF($P1286="?","Catégorie inconnue (onglet Règles)",IF(AND($E1286&lt;&gt;"",NOT(ISNUMBER($E1286))),"Quantité non reconnue",IF(AND($P1286="au prix",NOT(ISNUMBER($Q1286))),"Prix sur devis à saisir (colonne I)",IF($S1286="","Règle à compléter (onglet Règles)",""))))))))))</f>
        <v/>
      </c>
    </row>
    <row r="1287" customFormat="false" ht="15" hidden="false" customHeight="false" outlineLevel="0" collapsed="false">
      <c r="A1287" s="23"/>
      <c r="I1287" s="24"/>
      <c r="J1287" s="24"/>
      <c r="N1287" s="25"/>
      <c r="O1287" s="26" t="str">
        <f aca="false">IF($G1287="","",IFERROR(INDEX(Prestations!$F$5:$F$256,MATCH($G1287,Prestations!$B$5:$B$256,0)),"?"))</f>
        <v/>
      </c>
      <c r="P1287" s="26" t="str">
        <f aca="false">IF($O1287="","",IF($O1287="?","?",IFERROR(INDEX(Règles!$C$5:$C$17,MATCH($O1287,Règles!$A$5:$A$17,0)),"?")))</f>
        <v/>
      </c>
      <c r="Q1287" s="27" t="str">
        <f aca="false">IF($G1287="","",IF(ISNUMBER($I1287),$I1287,IFERROR(IF(ISNUMBER(INDEX(Prestations!$E$5:$E$256,MATCH($G1287,Prestations!$B$5:$B$256,0))),INDEX(Prestations!$E$5:$E$256,MATCH($G1287,Prestations!$B$5:$B$256,0)),""),"")))</f>
        <v/>
      </c>
      <c r="R1287" s="27" t="str">
        <f aca="false">IFERROR(IF(ISNUMBER($Q1287),$Q1287*IF($E1287="",1,$E1287),""),"")</f>
        <v/>
      </c>
      <c r="S1287" s="28" t="str">
        <f aca="false">IFERROR(IF($P1287="au nombre",IF(N(INDEX(Règles!$D$5:$D$17,MATCH($O1287,Règles!$A$5:$A$17,0)))&gt;0,IF($E1287="",1,$E1287)/INDEX(Règles!$D$5:$D$17,MATCH($O1287,Règles!$A$5:$A$17,0)),""),IF($P1287="au prix",IF(AND(ISNUMBER($R1287),N(INDEX(Règles!$E$5:$E$17,MATCH($O1287,Règles!$A$5:$A$17,0)))&gt;0),$R1287/INDEX(Règles!$E$5:$E$17,MATCH($O1287,Règles!$A$5:$A$17,0)),""),IF(OR($P1287="ne compte pas",$P1287="absence"),0,""))),"")</f>
        <v/>
      </c>
      <c r="T1287" s="26" t="n">
        <f aca="false">IF(AND(ISNUMBER($A1287),$B1287&lt;&gt;"",$G1287&lt;&gt;"",$P1287&lt;&gt;"absence"),1,0)</f>
        <v>0</v>
      </c>
      <c r="U1287" s="26" t="n">
        <f aca="false">IF($T1287=1,IF(COUNTIFS($B$2:$B1287,$B1287,$A$2:$A1287,$A1287,$T$2:$T1287,1)=1,1,0),0)</f>
        <v>0</v>
      </c>
      <c r="V1287" s="29" t="str">
        <f aca="false">IF(AND($A1287="",$B1287="",$G1287=""),"",IF(NOT(ISNUMBER($A1287)),"Date manquante ou non reconnue",IF($B1287="","Technicien manquant",IF(COUNTIF(Production!$A$7:$A$21,$B1287)=0,"Technicien absent de la liste (onglet Production)",IF($G1287="","Code BPU manquant (colonne G)",IF($O1287="?","Code BPU inconnu (onglet Prestations)",IF($P1287="?","Catégorie inconnue (onglet Règles)",IF(AND($E1287&lt;&gt;"",NOT(ISNUMBER($E1287))),"Quantité non reconnue",IF(AND($P1287="au prix",NOT(ISNUMBER($Q1287))),"Prix sur devis à saisir (colonne I)",IF($S1287="","Règle à compléter (onglet Règles)",""))))))))))</f>
        <v/>
      </c>
    </row>
    <row r="1288" customFormat="false" ht="15" hidden="false" customHeight="false" outlineLevel="0" collapsed="false">
      <c r="A1288" s="23"/>
      <c r="I1288" s="24"/>
      <c r="J1288" s="24"/>
      <c r="N1288" s="25"/>
      <c r="O1288" s="26" t="str">
        <f aca="false">IF($G1288="","",IFERROR(INDEX(Prestations!$F$5:$F$256,MATCH($G1288,Prestations!$B$5:$B$256,0)),"?"))</f>
        <v/>
      </c>
      <c r="P1288" s="26" t="str">
        <f aca="false">IF($O1288="","",IF($O1288="?","?",IFERROR(INDEX(Règles!$C$5:$C$17,MATCH($O1288,Règles!$A$5:$A$17,0)),"?")))</f>
        <v/>
      </c>
      <c r="Q1288" s="27" t="str">
        <f aca="false">IF($G1288="","",IF(ISNUMBER($I1288),$I1288,IFERROR(IF(ISNUMBER(INDEX(Prestations!$E$5:$E$256,MATCH($G1288,Prestations!$B$5:$B$256,0))),INDEX(Prestations!$E$5:$E$256,MATCH($G1288,Prestations!$B$5:$B$256,0)),""),"")))</f>
        <v/>
      </c>
      <c r="R1288" s="27" t="str">
        <f aca="false">IFERROR(IF(ISNUMBER($Q1288),$Q1288*IF($E1288="",1,$E1288),""),"")</f>
        <v/>
      </c>
      <c r="S1288" s="28" t="str">
        <f aca="false">IFERROR(IF($P1288="au nombre",IF(N(INDEX(Règles!$D$5:$D$17,MATCH($O1288,Règles!$A$5:$A$17,0)))&gt;0,IF($E1288="",1,$E1288)/INDEX(Règles!$D$5:$D$17,MATCH($O1288,Règles!$A$5:$A$17,0)),""),IF($P1288="au prix",IF(AND(ISNUMBER($R1288),N(INDEX(Règles!$E$5:$E$17,MATCH($O1288,Règles!$A$5:$A$17,0)))&gt;0),$R1288/INDEX(Règles!$E$5:$E$17,MATCH($O1288,Règles!$A$5:$A$17,0)),""),IF(OR($P1288="ne compte pas",$P1288="absence"),0,""))),"")</f>
        <v/>
      </c>
      <c r="T1288" s="26" t="n">
        <f aca="false">IF(AND(ISNUMBER($A1288),$B1288&lt;&gt;"",$G1288&lt;&gt;"",$P1288&lt;&gt;"absence"),1,0)</f>
        <v>0</v>
      </c>
      <c r="U1288" s="26" t="n">
        <f aca="false">IF($T1288=1,IF(COUNTIFS($B$2:$B1288,$B1288,$A$2:$A1288,$A1288,$T$2:$T1288,1)=1,1,0),0)</f>
        <v>0</v>
      </c>
      <c r="V1288" s="29" t="str">
        <f aca="false">IF(AND($A1288="",$B1288="",$G1288=""),"",IF(NOT(ISNUMBER($A1288)),"Date manquante ou non reconnue",IF($B1288="","Technicien manquant",IF(COUNTIF(Production!$A$7:$A$21,$B1288)=0,"Technicien absent de la liste (onglet Production)",IF($G1288="","Code BPU manquant (colonne G)",IF($O1288="?","Code BPU inconnu (onglet Prestations)",IF($P1288="?","Catégorie inconnue (onglet Règles)",IF(AND($E1288&lt;&gt;"",NOT(ISNUMBER($E1288))),"Quantité non reconnue",IF(AND($P1288="au prix",NOT(ISNUMBER($Q1288))),"Prix sur devis à saisir (colonne I)",IF($S1288="","Règle à compléter (onglet Règles)",""))))))))))</f>
        <v/>
      </c>
    </row>
    <row r="1289" customFormat="false" ht="15" hidden="false" customHeight="false" outlineLevel="0" collapsed="false">
      <c r="A1289" s="23"/>
      <c r="I1289" s="24"/>
      <c r="J1289" s="24"/>
      <c r="N1289" s="25"/>
      <c r="O1289" s="26" t="str">
        <f aca="false">IF($G1289="","",IFERROR(INDEX(Prestations!$F$5:$F$256,MATCH($G1289,Prestations!$B$5:$B$256,0)),"?"))</f>
        <v/>
      </c>
      <c r="P1289" s="26" t="str">
        <f aca="false">IF($O1289="","",IF($O1289="?","?",IFERROR(INDEX(Règles!$C$5:$C$17,MATCH($O1289,Règles!$A$5:$A$17,0)),"?")))</f>
        <v/>
      </c>
      <c r="Q1289" s="27" t="str">
        <f aca="false">IF($G1289="","",IF(ISNUMBER($I1289),$I1289,IFERROR(IF(ISNUMBER(INDEX(Prestations!$E$5:$E$256,MATCH($G1289,Prestations!$B$5:$B$256,0))),INDEX(Prestations!$E$5:$E$256,MATCH($G1289,Prestations!$B$5:$B$256,0)),""),"")))</f>
        <v/>
      </c>
      <c r="R1289" s="27" t="str">
        <f aca="false">IFERROR(IF(ISNUMBER($Q1289),$Q1289*IF($E1289="",1,$E1289),""),"")</f>
        <v/>
      </c>
      <c r="S1289" s="28" t="str">
        <f aca="false">IFERROR(IF($P1289="au nombre",IF(N(INDEX(Règles!$D$5:$D$17,MATCH($O1289,Règles!$A$5:$A$17,0)))&gt;0,IF($E1289="",1,$E1289)/INDEX(Règles!$D$5:$D$17,MATCH($O1289,Règles!$A$5:$A$17,0)),""),IF($P1289="au prix",IF(AND(ISNUMBER($R1289),N(INDEX(Règles!$E$5:$E$17,MATCH($O1289,Règles!$A$5:$A$17,0)))&gt;0),$R1289/INDEX(Règles!$E$5:$E$17,MATCH($O1289,Règles!$A$5:$A$17,0)),""),IF(OR($P1289="ne compte pas",$P1289="absence"),0,""))),"")</f>
        <v/>
      </c>
      <c r="T1289" s="26" t="n">
        <f aca="false">IF(AND(ISNUMBER($A1289),$B1289&lt;&gt;"",$G1289&lt;&gt;"",$P1289&lt;&gt;"absence"),1,0)</f>
        <v>0</v>
      </c>
      <c r="U1289" s="26" t="n">
        <f aca="false">IF($T1289=1,IF(COUNTIFS($B$2:$B1289,$B1289,$A$2:$A1289,$A1289,$T$2:$T1289,1)=1,1,0),0)</f>
        <v>0</v>
      </c>
      <c r="V1289" s="29" t="str">
        <f aca="false">IF(AND($A1289="",$B1289="",$G1289=""),"",IF(NOT(ISNUMBER($A1289)),"Date manquante ou non reconnue",IF($B1289="","Technicien manquant",IF(COUNTIF(Production!$A$7:$A$21,$B1289)=0,"Technicien absent de la liste (onglet Production)",IF($G1289="","Code BPU manquant (colonne G)",IF($O1289="?","Code BPU inconnu (onglet Prestations)",IF($P1289="?","Catégorie inconnue (onglet Règles)",IF(AND($E1289&lt;&gt;"",NOT(ISNUMBER($E1289))),"Quantité non reconnue",IF(AND($P1289="au prix",NOT(ISNUMBER($Q1289))),"Prix sur devis à saisir (colonne I)",IF($S1289="","Règle à compléter (onglet Règles)",""))))))))))</f>
        <v/>
      </c>
    </row>
    <row r="1290" customFormat="false" ht="15" hidden="false" customHeight="false" outlineLevel="0" collapsed="false">
      <c r="A1290" s="23"/>
      <c r="I1290" s="24"/>
      <c r="J1290" s="24"/>
      <c r="N1290" s="25"/>
      <c r="O1290" s="26" t="str">
        <f aca="false">IF($G1290="","",IFERROR(INDEX(Prestations!$F$5:$F$256,MATCH($G1290,Prestations!$B$5:$B$256,0)),"?"))</f>
        <v/>
      </c>
      <c r="P1290" s="26" t="str">
        <f aca="false">IF($O1290="","",IF($O1290="?","?",IFERROR(INDEX(Règles!$C$5:$C$17,MATCH($O1290,Règles!$A$5:$A$17,0)),"?")))</f>
        <v/>
      </c>
      <c r="Q1290" s="27" t="str">
        <f aca="false">IF($G1290="","",IF(ISNUMBER($I1290),$I1290,IFERROR(IF(ISNUMBER(INDEX(Prestations!$E$5:$E$256,MATCH($G1290,Prestations!$B$5:$B$256,0))),INDEX(Prestations!$E$5:$E$256,MATCH($G1290,Prestations!$B$5:$B$256,0)),""),"")))</f>
        <v/>
      </c>
      <c r="R1290" s="27" t="str">
        <f aca="false">IFERROR(IF(ISNUMBER($Q1290),$Q1290*IF($E1290="",1,$E1290),""),"")</f>
        <v/>
      </c>
      <c r="S1290" s="28" t="str">
        <f aca="false">IFERROR(IF($P1290="au nombre",IF(N(INDEX(Règles!$D$5:$D$17,MATCH($O1290,Règles!$A$5:$A$17,0)))&gt;0,IF($E1290="",1,$E1290)/INDEX(Règles!$D$5:$D$17,MATCH($O1290,Règles!$A$5:$A$17,0)),""),IF($P1290="au prix",IF(AND(ISNUMBER($R1290),N(INDEX(Règles!$E$5:$E$17,MATCH($O1290,Règles!$A$5:$A$17,0)))&gt;0),$R1290/INDEX(Règles!$E$5:$E$17,MATCH($O1290,Règles!$A$5:$A$17,0)),""),IF(OR($P1290="ne compte pas",$P1290="absence"),0,""))),"")</f>
        <v/>
      </c>
      <c r="T1290" s="26" t="n">
        <f aca="false">IF(AND(ISNUMBER($A1290),$B1290&lt;&gt;"",$G1290&lt;&gt;"",$P1290&lt;&gt;"absence"),1,0)</f>
        <v>0</v>
      </c>
      <c r="U1290" s="26" t="n">
        <f aca="false">IF($T1290=1,IF(COUNTIFS($B$2:$B1290,$B1290,$A$2:$A1290,$A1290,$T$2:$T1290,1)=1,1,0),0)</f>
        <v>0</v>
      </c>
      <c r="V1290" s="29" t="str">
        <f aca="false">IF(AND($A1290="",$B1290="",$G1290=""),"",IF(NOT(ISNUMBER($A1290)),"Date manquante ou non reconnue",IF($B1290="","Technicien manquant",IF(COUNTIF(Production!$A$7:$A$21,$B1290)=0,"Technicien absent de la liste (onglet Production)",IF($G1290="","Code BPU manquant (colonne G)",IF($O1290="?","Code BPU inconnu (onglet Prestations)",IF($P1290="?","Catégorie inconnue (onglet Règles)",IF(AND($E1290&lt;&gt;"",NOT(ISNUMBER($E1290))),"Quantité non reconnue",IF(AND($P1290="au prix",NOT(ISNUMBER($Q1290))),"Prix sur devis à saisir (colonne I)",IF($S1290="","Règle à compléter (onglet Règles)",""))))))))))</f>
        <v/>
      </c>
    </row>
    <row r="1291" customFormat="false" ht="15" hidden="false" customHeight="false" outlineLevel="0" collapsed="false">
      <c r="A1291" s="23"/>
      <c r="I1291" s="24"/>
      <c r="J1291" s="24"/>
      <c r="N1291" s="25"/>
      <c r="O1291" s="26" t="str">
        <f aca="false">IF($G1291="","",IFERROR(INDEX(Prestations!$F$5:$F$256,MATCH($G1291,Prestations!$B$5:$B$256,0)),"?"))</f>
        <v/>
      </c>
      <c r="P1291" s="26" t="str">
        <f aca="false">IF($O1291="","",IF($O1291="?","?",IFERROR(INDEX(Règles!$C$5:$C$17,MATCH($O1291,Règles!$A$5:$A$17,0)),"?")))</f>
        <v/>
      </c>
      <c r="Q1291" s="27" t="str">
        <f aca="false">IF($G1291="","",IF(ISNUMBER($I1291),$I1291,IFERROR(IF(ISNUMBER(INDEX(Prestations!$E$5:$E$256,MATCH($G1291,Prestations!$B$5:$B$256,0))),INDEX(Prestations!$E$5:$E$256,MATCH($G1291,Prestations!$B$5:$B$256,0)),""),"")))</f>
        <v/>
      </c>
      <c r="R1291" s="27" t="str">
        <f aca="false">IFERROR(IF(ISNUMBER($Q1291),$Q1291*IF($E1291="",1,$E1291),""),"")</f>
        <v/>
      </c>
      <c r="S1291" s="28" t="str">
        <f aca="false">IFERROR(IF($P1291="au nombre",IF(N(INDEX(Règles!$D$5:$D$17,MATCH($O1291,Règles!$A$5:$A$17,0)))&gt;0,IF($E1291="",1,$E1291)/INDEX(Règles!$D$5:$D$17,MATCH($O1291,Règles!$A$5:$A$17,0)),""),IF($P1291="au prix",IF(AND(ISNUMBER($R1291),N(INDEX(Règles!$E$5:$E$17,MATCH($O1291,Règles!$A$5:$A$17,0)))&gt;0),$R1291/INDEX(Règles!$E$5:$E$17,MATCH($O1291,Règles!$A$5:$A$17,0)),""),IF(OR($P1291="ne compte pas",$P1291="absence"),0,""))),"")</f>
        <v/>
      </c>
      <c r="T1291" s="26" t="n">
        <f aca="false">IF(AND(ISNUMBER($A1291),$B1291&lt;&gt;"",$G1291&lt;&gt;"",$P1291&lt;&gt;"absence"),1,0)</f>
        <v>0</v>
      </c>
      <c r="U1291" s="26" t="n">
        <f aca="false">IF($T1291=1,IF(COUNTIFS($B$2:$B1291,$B1291,$A$2:$A1291,$A1291,$T$2:$T1291,1)=1,1,0),0)</f>
        <v>0</v>
      </c>
      <c r="V1291" s="29" t="str">
        <f aca="false">IF(AND($A1291="",$B1291="",$G1291=""),"",IF(NOT(ISNUMBER($A1291)),"Date manquante ou non reconnue",IF($B1291="","Technicien manquant",IF(COUNTIF(Production!$A$7:$A$21,$B1291)=0,"Technicien absent de la liste (onglet Production)",IF($G1291="","Code BPU manquant (colonne G)",IF($O1291="?","Code BPU inconnu (onglet Prestations)",IF($P1291="?","Catégorie inconnue (onglet Règles)",IF(AND($E1291&lt;&gt;"",NOT(ISNUMBER($E1291))),"Quantité non reconnue",IF(AND($P1291="au prix",NOT(ISNUMBER($Q1291))),"Prix sur devis à saisir (colonne I)",IF($S1291="","Règle à compléter (onglet Règles)",""))))))))))</f>
        <v/>
      </c>
    </row>
    <row r="1292" customFormat="false" ht="15" hidden="false" customHeight="false" outlineLevel="0" collapsed="false">
      <c r="A1292" s="23"/>
      <c r="I1292" s="24"/>
      <c r="J1292" s="24"/>
      <c r="N1292" s="25"/>
      <c r="O1292" s="26" t="str">
        <f aca="false">IF($G1292="","",IFERROR(INDEX(Prestations!$F$5:$F$256,MATCH($G1292,Prestations!$B$5:$B$256,0)),"?"))</f>
        <v/>
      </c>
      <c r="P1292" s="26" t="str">
        <f aca="false">IF($O1292="","",IF($O1292="?","?",IFERROR(INDEX(Règles!$C$5:$C$17,MATCH($O1292,Règles!$A$5:$A$17,0)),"?")))</f>
        <v/>
      </c>
      <c r="Q1292" s="27" t="str">
        <f aca="false">IF($G1292="","",IF(ISNUMBER($I1292),$I1292,IFERROR(IF(ISNUMBER(INDEX(Prestations!$E$5:$E$256,MATCH($G1292,Prestations!$B$5:$B$256,0))),INDEX(Prestations!$E$5:$E$256,MATCH($G1292,Prestations!$B$5:$B$256,0)),""),"")))</f>
        <v/>
      </c>
      <c r="R1292" s="27" t="str">
        <f aca="false">IFERROR(IF(ISNUMBER($Q1292),$Q1292*IF($E1292="",1,$E1292),""),"")</f>
        <v/>
      </c>
      <c r="S1292" s="28" t="str">
        <f aca="false">IFERROR(IF($P1292="au nombre",IF(N(INDEX(Règles!$D$5:$D$17,MATCH($O1292,Règles!$A$5:$A$17,0)))&gt;0,IF($E1292="",1,$E1292)/INDEX(Règles!$D$5:$D$17,MATCH($O1292,Règles!$A$5:$A$17,0)),""),IF($P1292="au prix",IF(AND(ISNUMBER($R1292),N(INDEX(Règles!$E$5:$E$17,MATCH($O1292,Règles!$A$5:$A$17,0)))&gt;0),$R1292/INDEX(Règles!$E$5:$E$17,MATCH($O1292,Règles!$A$5:$A$17,0)),""),IF(OR($P1292="ne compte pas",$P1292="absence"),0,""))),"")</f>
        <v/>
      </c>
      <c r="T1292" s="26" t="n">
        <f aca="false">IF(AND(ISNUMBER($A1292),$B1292&lt;&gt;"",$G1292&lt;&gt;"",$P1292&lt;&gt;"absence"),1,0)</f>
        <v>0</v>
      </c>
      <c r="U1292" s="26" t="n">
        <f aca="false">IF($T1292=1,IF(COUNTIFS($B$2:$B1292,$B1292,$A$2:$A1292,$A1292,$T$2:$T1292,1)=1,1,0),0)</f>
        <v>0</v>
      </c>
      <c r="V1292" s="29" t="str">
        <f aca="false">IF(AND($A1292="",$B1292="",$G1292=""),"",IF(NOT(ISNUMBER($A1292)),"Date manquante ou non reconnue",IF($B1292="","Technicien manquant",IF(COUNTIF(Production!$A$7:$A$21,$B1292)=0,"Technicien absent de la liste (onglet Production)",IF($G1292="","Code BPU manquant (colonne G)",IF($O1292="?","Code BPU inconnu (onglet Prestations)",IF($P1292="?","Catégorie inconnue (onglet Règles)",IF(AND($E1292&lt;&gt;"",NOT(ISNUMBER($E1292))),"Quantité non reconnue",IF(AND($P1292="au prix",NOT(ISNUMBER($Q1292))),"Prix sur devis à saisir (colonne I)",IF($S1292="","Règle à compléter (onglet Règles)",""))))))))))</f>
        <v/>
      </c>
    </row>
    <row r="1293" customFormat="false" ht="15" hidden="false" customHeight="false" outlineLevel="0" collapsed="false">
      <c r="A1293" s="23"/>
      <c r="I1293" s="24"/>
      <c r="J1293" s="24"/>
      <c r="N1293" s="25"/>
      <c r="O1293" s="26" t="str">
        <f aca="false">IF($G1293="","",IFERROR(INDEX(Prestations!$F$5:$F$256,MATCH($G1293,Prestations!$B$5:$B$256,0)),"?"))</f>
        <v/>
      </c>
      <c r="P1293" s="26" t="str">
        <f aca="false">IF($O1293="","",IF($O1293="?","?",IFERROR(INDEX(Règles!$C$5:$C$17,MATCH($O1293,Règles!$A$5:$A$17,0)),"?")))</f>
        <v/>
      </c>
      <c r="Q1293" s="27" t="str">
        <f aca="false">IF($G1293="","",IF(ISNUMBER($I1293),$I1293,IFERROR(IF(ISNUMBER(INDEX(Prestations!$E$5:$E$256,MATCH($G1293,Prestations!$B$5:$B$256,0))),INDEX(Prestations!$E$5:$E$256,MATCH($G1293,Prestations!$B$5:$B$256,0)),""),"")))</f>
        <v/>
      </c>
      <c r="R1293" s="27" t="str">
        <f aca="false">IFERROR(IF(ISNUMBER($Q1293),$Q1293*IF($E1293="",1,$E1293),""),"")</f>
        <v/>
      </c>
      <c r="S1293" s="28" t="str">
        <f aca="false">IFERROR(IF($P1293="au nombre",IF(N(INDEX(Règles!$D$5:$D$17,MATCH($O1293,Règles!$A$5:$A$17,0)))&gt;0,IF($E1293="",1,$E1293)/INDEX(Règles!$D$5:$D$17,MATCH($O1293,Règles!$A$5:$A$17,0)),""),IF($P1293="au prix",IF(AND(ISNUMBER($R1293),N(INDEX(Règles!$E$5:$E$17,MATCH($O1293,Règles!$A$5:$A$17,0)))&gt;0),$R1293/INDEX(Règles!$E$5:$E$17,MATCH($O1293,Règles!$A$5:$A$17,0)),""),IF(OR($P1293="ne compte pas",$P1293="absence"),0,""))),"")</f>
        <v/>
      </c>
      <c r="T1293" s="26" t="n">
        <f aca="false">IF(AND(ISNUMBER($A1293),$B1293&lt;&gt;"",$G1293&lt;&gt;"",$P1293&lt;&gt;"absence"),1,0)</f>
        <v>0</v>
      </c>
      <c r="U1293" s="26" t="n">
        <f aca="false">IF($T1293=1,IF(COUNTIFS($B$2:$B1293,$B1293,$A$2:$A1293,$A1293,$T$2:$T1293,1)=1,1,0),0)</f>
        <v>0</v>
      </c>
      <c r="V1293" s="29" t="str">
        <f aca="false">IF(AND($A1293="",$B1293="",$G1293=""),"",IF(NOT(ISNUMBER($A1293)),"Date manquante ou non reconnue",IF($B1293="","Technicien manquant",IF(COUNTIF(Production!$A$7:$A$21,$B1293)=0,"Technicien absent de la liste (onglet Production)",IF($G1293="","Code BPU manquant (colonne G)",IF($O1293="?","Code BPU inconnu (onglet Prestations)",IF($P1293="?","Catégorie inconnue (onglet Règles)",IF(AND($E1293&lt;&gt;"",NOT(ISNUMBER($E1293))),"Quantité non reconnue",IF(AND($P1293="au prix",NOT(ISNUMBER($Q1293))),"Prix sur devis à saisir (colonne I)",IF($S1293="","Règle à compléter (onglet Règles)",""))))))))))</f>
        <v/>
      </c>
    </row>
    <row r="1294" customFormat="false" ht="15" hidden="false" customHeight="false" outlineLevel="0" collapsed="false">
      <c r="A1294" s="23"/>
      <c r="I1294" s="24"/>
      <c r="J1294" s="24"/>
      <c r="N1294" s="25"/>
      <c r="O1294" s="26" t="str">
        <f aca="false">IF($G1294="","",IFERROR(INDEX(Prestations!$F$5:$F$256,MATCH($G1294,Prestations!$B$5:$B$256,0)),"?"))</f>
        <v/>
      </c>
      <c r="P1294" s="26" t="str">
        <f aca="false">IF($O1294="","",IF($O1294="?","?",IFERROR(INDEX(Règles!$C$5:$C$17,MATCH($O1294,Règles!$A$5:$A$17,0)),"?")))</f>
        <v/>
      </c>
      <c r="Q1294" s="27" t="str">
        <f aca="false">IF($G1294="","",IF(ISNUMBER($I1294),$I1294,IFERROR(IF(ISNUMBER(INDEX(Prestations!$E$5:$E$256,MATCH($G1294,Prestations!$B$5:$B$256,0))),INDEX(Prestations!$E$5:$E$256,MATCH($G1294,Prestations!$B$5:$B$256,0)),""),"")))</f>
        <v/>
      </c>
      <c r="R1294" s="27" t="str">
        <f aca="false">IFERROR(IF(ISNUMBER($Q1294),$Q1294*IF($E1294="",1,$E1294),""),"")</f>
        <v/>
      </c>
      <c r="S1294" s="28" t="str">
        <f aca="false">IFERROR(IF($P1294="au nombre",IF(N(INDEX(Règles!$D$5:$D$17,MATCH($O1294,Règles!$A$5:$A$17,0)))&gt;0,IF($E1294="",1,$E1294)/INDEX(Règles!$D$5:$D$17,MATCH($O1294,Règles!$A$5:$A$17,0)),""),IF($P1294="au prix",IF(AND(ISNUMBER($R1294),N(INDEX(Règles!$E$5:$E$17,MATCH($O1294,Règles!$A$5:$A$17,0)))&gt;0),$R1294/INDEX(Règles!$E$5:$E$17,MATCH($O1294,Règles!$A$5:$A$17,0)),""),IF(OR($P1294="ne compte pas",$P1294="absence"),0,""))),"")</f>
        <v/>
      </c>
      <c r="T1294" s="26" t="n">
        <f aca="false">IF(AND(ISNUMBER($A1294),$B1294&lt;&gt;"",$G1294&lt;&gt;"",$P1294&lt;&gt;"absence"),1,0)</f>
        <v>0</v>
      </c>
      <c r="U1294" s="26" t="n">
        <f aca="false">IF($T1294=1,IF(COUNTIFS($B$2:$B1294,$B1294,$A$2:$A1294,$A1294,$T$2:$T1294,1)=1,1,0),0)</f>
        <v>0</v>
      </c>
      <c r="V1294" s="29" t="str">
        <f aca="false">IF(AND($A1294="",$B1294="",$G1294=""),"",IF(NOT(ISNUMBER($A1294)),"Date manquante ou non reconnue",IF($B1294="","Technicien manquant",IF(COUNTIF(Production!$A$7:$A$21,$B1294)=0,"Technicien absent de la liste (onglet Production)",IF($G1294="","Code BPU manquant (colonne G)",IF($O1294="?","Code BPU inconnu (onglet Prestations)",IF($P1294="?","Catégorie inconnue (onglet Règles)",IF(AND($E1294&lt;&gt;"",NOT(ISNUMBER($E1294))),"Quantité non reconnue",IF(AND($P1294="au prix",NOT(ISNUMBER($Q1294))),"Prix sur devis à saisir (colonne I)",IF($S1294="","Règle à compléter (onglet Règles)",""))))))))))</f>
        <v/>
      </c>
    </row>
    <row r="1295" customFormat="false" ht="15" hidden="false" customHeight="false" outlineLevel="0" collapsed="false">
      <c r="A1295" s="23"/>
      <c r="I1295" s="24"/>
      <c r="J1295" s="24"/>
      <c r="N1295" s="25"/>
      <c r="O1295" s="26" t="str">
        <f aca="false">IF($G1295="","",IFERROR(INDEX(Prestations!$F$5:$F$256,MATCH($G1295,Prestations!$B$5:$B$256,0)),"?"))</f>
        <v/>
      </c>
      <c r="P1295" s="26" t="str">
        <f aca="false">IF($O1295="","",IF($O1295="?","?",IFERROR(INDEX(Règles!$C$5:$C$17,MATCH($O1295,Règles!$A$5:$A$17,0)),"?")))</f>
        <v/>
      </c>
      <c r="Q1295" s="27" t="str">
        <f aca="false">IF($G1295="","",IF(ISNUMBER($I1295),$I1295,IFERROR(IF(ISNUMBER(INDEX(Prestations!$E$5:$E$256,MATCH($G1295,Prestations!$B$5:$B$256,0))),INDEX(Prestations!$E$5:$E$256,MATCH($G1295,Prestations!$B$5:$B$256,0)),""),"")))</f>
        <v/>
      </c>
      <c r="R1295" s="27" t="str">
        <f aca="false">IFERROR(IF(ISNUMBER($Q1295),$Q1295*IF($E1295="",1,$E1295),""),"")</f>
        <v/>
      </c>
      <c r="S1295" s="28" t="str">
        <f aca="false">IFERROR(IF($P1295="au nombre",IF(N(INDEX(Règles!$D$5:$D$17,MATCH($O1295,Règles!$A$5:$A$17,0)))&gt;0,IF($E1295="",1,$E1295)/INDEX(Règles!$D$5:$D$17,MATCH($O1295,Règles!$A$5:$A$17,0)),""),IF($P1295="au prix",IF(AND(ISNUMBER($R1295),N(INDEX(Règles!$E$5:$E$17,MATCH($O1295,Règles!$A$5:$A$17,0)))&gt;0),$R1295/INDEX(Règles!$E$5:$E$17,MATCH($O1295,Règles!$A$5:$A$17,0)),""),IF(OR($P1295="ne compte pas",$P1295="absence"),0,""))),"")</f>
        <v/>
      </c>
      <c r="T1295" s="26" t="n">
        <f aca="false">IF(AND(ISNUMBER($A1295),$B1295&lt;&gt;"",$G1295&lt;&gt;"",$P1295&lt;&gt;"absence"),1,0)</f>
        <v>0</v>
      </c>
      <c r="U1295" s="26" t="n">
        <f aca="false">IF($T1295=1,IF(COUNTIFS($B$2:$B1295,$B1295,$A$2:$A1295,$A1295,$T$2:$T1295,1)=1,1,0),0)</f>
        <v>0</v>
      </c>
      <c r="V1295" s="29" t="str">
        <f aca="false">IF(AND($A1295="",$B1295="",$G1295=""),"",IF(NOT(ISNUMBER($A1295)),"Date manquante ou non reconnue",IF($B1295="","Technicien manquant",IF(COUNTIF(Production!$A$7:$A$21,$B1295)=0,"Technicien absent de la liste (onglet Production)",IF($G1295="","Code BPU manquant (colonne G)",IF($O1295="?","Code BPU inconnu (onglet Prestations)",IF($P1295="?","Catégorie inconnue (onglet Règles)",IF(AND($E1295&lt;&gt;"",NOT(ISNUMBER($E1295))),"Quantité non reconnue",IF(AND($P1295="au prix",NOT(ISNUMBER($Q1295))),"Prix sur devis à saisir (colonne I)",IF($S1295="","Règle à compléter (onglet Règles)",""))))))))))</f>
        <v/>
      </c>
    </row>
    <row r="1296" customFormat="false" ht="15" hidden="false" customHeight="false" outlineLevel="0" collapsed="false">
      <c r="A1296" s="23"/>
      <c r="I1296" s="24"/>
      <c r="J1296" s="24"/>
      <c r="N1296" s="25"/>
      <c r="O1296" s="26" t="str">
        <f aca="false">IF($G1296="","",IFERROR(INDEX(Prestations!$F$5:$F$256,MATCH($G1296,Prestations!$B$5:$B$256,0)),"?"))</f>
        <v/>
      </c>
      <c r="P1296" s="26" t="str">
        <f aca="false">IF($O1296="","",IF($O1296="?","?",IFERROR(INDEX(Règles!$C$5:$C$17,MATCH($O1296,Règles!$A$5:$A$17,0)),"?")))</f>
        <v/>
      </c>
      <c r="Q1296" s="27" t="str">
        <f aca="false">IF($G1296="","",IF(ISNUMBER($I1296),$I1296,IFERROR(IF(ISNUMBER(INDEX(Prestations!$E$5:$E$256,MATCH($G1296,Prestations!$B$5:$B$256,0))),INDEX(Prestations!$E$5:$E$256,MATCH($G1296,Prestations!$B$5:$B$256,0)),""),"")))</f>
        <v/>
      </c>
      <c r="R1296" s="27" t="str">
        <f aca="false">IFERROR(IF(ISNUMBER($Q1296),$Q1296*IF($E1296="",1,$E1296),""),"")</f>
        <v/>
      </c>
      <c r="S1296" s="28" t="str">
        <f aca="false">IFERROR(IF($P1296="au nombre",IF(N(INDEX(Règles!$D$5:$D$17,MATCH($O1296,Règles!$A$5:$A$17,0)))&gt;0,IF($E1296="",1,$E1296)/INDEX(Règles!$D$5:$D$17,MATCH($O1296,Règles!$A$5:$A$17,0)),""),IF($P1296="au prix",IF(AND(ISNUMBER($R1296),N(INDEX(Règles!$E$5:$E$17,MATCH($O1296,Règles!$A$5:$A$17,0)))&gt;0),$R1296/INDEX(Règles!$E$5:$E$17,MATCH($O1296,Règles!$A$5:$A$17,0)),""),IF(OR($P1296="ne compte pas",$P1296="absence"),0,""))),"")</f>
        <v/>
      </c>
      <c r="T1296" s="26" t="n">
        <f aca="false">IF(AND(ISNUMBER($A1296),$B1296&lt;&gt;"",$G1296&lt;&gt;"",$P1296&lt;&gt;"absence"),1,0)</f>
        <v>0</v>
      </c>
      <c r="U1296" s="26" t="n">
        <f aca="false">IF($T1296=1,IF(COUNTIFS($B$2:$B1296,$B1296,$A$2:$A1296,$A1296,$T$2:$T1296,1)=1,1,0),0)</f>
        <v>0</v>
      </c>
      <c r="V1296" s="29" t="str">
        <f aca="false">IF(AND($A1296="",$B1296="",$G1296=""),"",IF(NOT(ISNUMBER($A1296)),"Date manquante ou non reconnue",IF($B1296="","Technicien manquant",IF(COUNTIF(Production!$A$7:$A$21,$B1296)=0,"Technicien absent de la liste (onglet Production)",IF($G1296="","Code BPU manquant (colonne G)",IF($O1296="?","Code BPU inconnu (onglet Prestations)",IF($P1296="?","Catégorie inconnue (onglet Règles)",IF(AND($E1296&lt;&gt;"",NOT(ISNUMBER($E1296))),"Quantité non reconnue",IF(AND($P1296="au prix",NOT(ISNUMBER($Q1296))),"Prix sur devis à saisir (colonne I)",IF($S1296="","Règle à compléter (onglet Règles)",""))))))))))</f>
        <v/>
      </c>
    </row>
    <row r="1297" customFormat="false" ht="15" hidden="false" customHeight="false" outlineLevel="0" collapsed="false">
      <c r="A1297" s="23"/>
      <c r="I1297" s="24"/>
      <c r="J1297" s="24"/>
      <c r="N1297" s="25"/>
      <c r="O1297" s="26" t="str">
        <f aca="false">IF($G1297="","",IFERROR(INDEX(Prestations!$F$5:$F$256,MATCH($G1297,Prestations!$B$5:$B$256,0)),"?"))</f>
        <v/>
      </c>
      <c r="P1297" s="26" t="str">
        <f aca="false">IF($O1297="","",IF($O1297="?","?",IFERROR(INDEX(Règles!$C$5:$C$17,MATCH($O1297,Règles!$A$5:$A$17,0)),"?")))</f>
        <v/>
      </c>
      <c r="Q1297" s="27" t="str">
        <f aca="false">IF($G1297="","",IF(ISNUMBER($I1297),$I1297,IFERROR(IF(ISNUMBER(INDEX(Prestations!$E$5:$E$256,MATCH($G1297,Prestations!$B$5:$B$256,0))),INDEX(Prestations!$E$5:$E$256,MATCH($G1297,Prestations!$B$5:$B$256,0)),""),"")))</f>
        <v/>
      </c>
      <c r="R1297" s="27" t="str">
        <f aca="false">IFERROR(IF(ISNUMBER($Q1297),$Q1297*IF($E1297="",1,$E1297),""),"")</f>
        <v/>
      </c>
      <c r="S1297" s="28" t="str">
        <f aca="false">IFERROR(IF($P1297="au nombre",IF(N(INDEX(Règles!$D$5:$D$17,MATCH($O1297,Règles!$A$5:$A$17,0)))&gt;0,IF($E1297="",1,$E1297)/INDEX(Règles!$D$5:$D$17,MATCH($O1297,Règles!$A$5:$A$17,0)),""),IF($P1297="au prix",IF(AND(ISNUMBER($R1297),N(INDEX(Règles!$E$5:$E$17,MATCH($O1297,Règles!$A$5:$A$17,0)))&gt;0),$R1297/INDEX(Règles!$E$5:$E$17,MATCH($O1297,Règles!$A$5:$A$17,0)),""),IF(OR($P1297="ne compte pas",$P1297="absence"),0,""))),"")</f>
        <v/>
      </c>
      <c r="T1297" s="26" t="n">
        <f aca="false">IF(AND(ISNUMBER($A1297),$B1297&lt;&gt;"",$G1297&lt;&gt;"",$P1297&lt;&gt;"absence"),1,0)</f>
        <v>0</v>
      </c>
      <c r="U1297" s="26" t="n">
        <f aca="false">IF($T1297=1,IF(COUNTIFS($B$2:$B1297,$B1297,$A$2:$A1297,$A1297,$T$2:$T1297,1)=1,1,0),0)</f>
        <v>0</v>
      </c>
      <c r="V1297" s="29" t="str">
        <f aca="false">IF(AND($A1297="",$B1297="",$G1297=""),"",IF(NOT(ISNUMBER($A1297)),"Date manquante ou non reconnue",IF($B1297="","Technicien manquant",IF(COUNTIF(Production!$A$7:$A$21,$B1297)=0,"Technicien absent de la liste (onglet Production)",IF($G1297="","Code BPU manquant (colonne G)",IF($O1297="?","Code BPU inconnu (onglet Prestations)",IF($P1297="?","Catégorie inconnue (onglet Règles)",IF(AND($E1297&lt;&gt;"",NOT(ISNUMBER($E1297))),"Quantité non reconnue",IF(AND($P1297="au prix",NOT(ISNUMBER($Q1297))),"Prix sur devis à saisir (colonne I)",IF($S1297="","Règle à compléter (onglet Règles)",""))))))))))</f>
        <v/>
      </c>
    </row>
    <row r="1298" customFormat="false" ht="15" hidden="false" customHeight="false" outlineLevel="0" collapsed="false">
      <c r="A1298" s="23"/>
      <c r="I1298" s="24"/>
      <c r="J1298" s="24"/>
      <c r="N1298" s="25"/>
      <c r="O1298" s="26" t="str">
        <f aca="false">IF($G1298="","",IFERROR(INDEX(Prestations!$F$5:$F$256,MATCH($G1298,Prestations!$B$5:$B$256,0)),"?"))</f>
        <v/>
      </c>
      <c r="P1298" s="26" t="str">
        <f aca="false">IF($O1298="","",IF($O1298="?","?",IFERROR(INDEX(Règles!$C$5:$C$17,MATCH($O1298,Règles!$A$5:$A$17,0)),"?")))</f>
        <v/>
      </c>
      <c r="Q1298" s="27" t="str">
        <f aca="false">IF($G1298="","",IF(ISNUMBER($I1298),$I1298,IFERROR(IF(ISNUMBER(INDEX(Prestations!$E$5:$E$256,MATCH($G1298,Prestations!$B$5:$B$256,0))),INDEX(Prestations!$E$5:$E$256,MATCH($G1298,Prestations!$B$5:$B$256,0)),""),"")))</f>
        <v/>
      </c>
      <c r="R1298" s="27" t="str">
        <f aca="false">IFERROR(IF(ISNUMBER($Q1298),$Q1298*IF($E1298="",1,$E1298),""),"")</f>
        <v/>
      </c>
      <c r="S1298" s="28" t="str">
        <f aca="false">IFERROR(IF($P1298="au nombre",IF(N(INDEX(Règles!$D$5:$D$17,MATCH($O1298,Règles!$A$5:$A$17,0)))&gt;0,IF($E1298="",1,$E1298)/INDEX(Règles!$D$5:$D$17,MATCH($O1298,Règles!$A$5:$A$17,0)),""),IF($P1298="au prix",IF(AND(ISNUMBER($R1298),N(INDEX(Règles!$E$5:$E$17,MATCH($O1298,Règles!$A$5:$A$17,0)))&gt;0),$R1298/INDEX(Règles!$E$5:$E$17,MATCH($O1298,Règles!$A$5:$A$17,0)),""),IF(OR($P1298="ne compte pas",$P1298="absence"),0,""))),"")</f>
        <v/>
      </c>
      <c r="T1298" s="26" t="n">
        <f aca="false">IF(AND(ISNUMBER($A1298),$B1298&lt;&gt;"",$G1298&lt;&gt;"",$P1298&lt;&gt;"absence"),1,0)</f>
        <v>0</v>
      </c>
      <c r="U1298" s="26" t="n">
        <f aca="false">IF($T1298=1,IF(COUNTIFS($B$2:$B1298,$B1298,$A$2:$A1298,$A1298,$T$2:$T1298,1)=1,1,0),0)</f>
        <v>0</v>
      </c>
      <c r="V1298" s="29" t="str">
        <f aca="false">IF(AND($A1298="",$B1298="",$G1298=""),"",IF(NOT(ISNUMBER($A1298)),"Date manquante ou non reconnue",IF($B1298="","Technicien manquant",IF(COUNTIF(Production!$A$7:$A$21,$B1298)=0,"Technicien absent de la liste (onglet Production)",IF($G1298="","Code BPU manquant (colonne G)",IF($O1298="?","Code BPU inconnu (onglet Prestations)",IF($P1298="?","Catégorie inconnue (onglet Règles)",IF(AND($E1298&lt;&gt;"",NOT(ISNUMBER($E1298))),"Quantité non reconnue",IF(AND($P1298="au prix",NOT(ISNUMBER($Q1298))),"Prix sur devis à saisir (colonne I)",IF($S1298="","Règle à compléter (onglet Règles)",""))))))))))</f>
        <v/>
      </c>
    </row>
    <row r="1299" customFormat="false" ht="15" hidden="false" customHeight="false" outlineLevel="0" collapsed="false">
      <c r="A1299" s="23"/>
      <c r="I1299" s="24"/>
      <c r="J1299" s="24"/>
      <c r="N1299" s="25"/>
      <c r="O1299" s="26" t="str">
        <f aca="false">IF($G1299="","",IFERROR(INDEX(Prestations!$F$5:$F$256,MATCH($G1299,Prestations!$B$5:$B$256,0)),"?"))</f>
        <v/>
      </c>
      <c r="P1299" s="26" t="str">
        <f aca="false">IF($O1299="","",IF($O1299="?","?",IFERROR(INDEX(Règles!$C$5:$C$17,MATCH($O1299,Règles!$A$5:$A$17,0)),"?")))</f>
        <v/>
      </c>
      <c r="Q1299" s="27" t="str">
        <f aca="false">IF($G1299="","",IF(ISNUMBER($I1299),$I1299,IFERROR(IF(ISNUMBER(INDEX(Prestations!$E$5:$E$256,MATCH($G1299,Prestations!$B$5:$B$256,0))),INDEX(Prestations!$E$5:$E$256,MATCH($G1299,Prestations!$B$5:$B$256,0)),""),"")))</f>
        <v/>
      </c>
      <c r="R1299" s="27" t="str">
        <f aca="false">IFERROR(IF(ISNUMBER($Q1299),$Q1299*IF($E1299="",1,$E1299),""),"")</f>
        <v/>
      </c>
      <c r="S1299" s="28" t="str">
        <f aca="false">IFERROR(IF($P1299="au nombre",IF(N(INDEX(Règles!$D$5:$D$17,MATCH($O1299,Règles!$A$5:$A$17,0)))&gt;0,IF($E1299="",1,$E1299)/INDEX(Règles!$D$5:$D$17,MATCH($O1299,Règles!$A$5:$A$17,0)),""),IF($P1299="au prix",IF(AND(ISNUMBER($R1299),N(INDEX(Règles!$E$5:$E$17,MATCH($O1299,Règles!$A$5:$A$17,0)))&gt;0),$R1299/INDEX(Règles!$E$5:$E$17,MATCH($O1299,Règles!$A$5:$A$17,0)),""),IF(OR($P1299="ne compte pas",$P1299="absence"),0,""))),"")</f>
        <v/>
      </c>
      <c r="T1299" s="26" t="n">
        <f aca="false">IF(AND(ISNUMBER($A1299),$B1299&lt;&gt;"",$G1299&lt;&gt;"",$P1299&lt;&gt;"absence"),1,0)</f>
        <v>0</v>
      </c>
      <c r="U1299" s="26" t="n">
        <f aca="false">IF($T1299=1,IF(COUNTIFS($B$2:$B1299,$B1299,$A$2:$A1299,$A1299,$T$2:$T1299,1)=1,1,0),0)</f>
        <v>0</v>
      </c>
      <c r="V1299" s="29" t="str">
        <f aca="false">IF(AND($A1299="",$B1299="",$G1299=""),"",IF(NOT(ISNUMBER($A1299)),"Date manquante ou non reconnue",IF($B1299="","Technicien manquant",IF(COUNTIF(Production!$A$7:$A$21,$B1299)=0,"Technicien absent de la liste (onglet Production)",IF($G1299="","Code BPU manquant (colonne G)",IF($O1299="?","Code BPU inconnu (onglet Prestations)",IF($P1299="?","Catégorie inconnue (onglet Règles)",IF(AND($E1299&lt;&gt;"",NOT(ISNUMBER($E1299))),"Quantité non reconnue",IF(AND($P1299="au prix",NOT(ISNUMBER($Q1299))),"Prix sur devis à saisir (colonne I)",IF($S1299="","Règle à compléter (onglet Règles)",""))))))))))</f>
        <v/>
      </c>
    </row>
    <row r="1300" customFormat="false" ht="15" hidden="false" customHeight="false" outlineLevel="0" collapsed="false">
      <c r="A1300" s="23"/>
      <c r="I1300" s="24"/>
      <c r="J1300" s="24"/>
      <c r="N1300" s="25"/>
      <c r="O1300" s="26" t="str">
        <f aca="false">IF($G1300="","",IFERROR(INDEX(Prestations!$F$5:$F$256,MATCH($G1300,Prestations!$B$5:$B$256,0)),"?"))</f>
        <v/>
      </c>
      <c r="P1300" s="26" t="str">
        <f aca="false">IF($O1300="","",IF($O1300="?","?",IFERROR(INDEX(Règles!$C$5:$C$17,MATCH($O1300,Règles!$A$5:$A$17,0)),"?")))</f>
        <v/>
      </c>
      <c r="Q1300" s="27" t="str">
        <f aca="false">IF($G1300="","",IF(ISNUMBER($I1300),$I1300,IFERROR(IF(ISNUMBER(INDEX(Prestations!$E$5:$E$256,MATCH($G1300,Prestations!$B$5:$B$256,0))),INDEX(Prestations!$E$5:$E$256,MATCH($G1300,Prestations!$B$5:$B$256,0)),""),"")))</f>
        <v/>
      </c>
      <c r="R1300" s="27" t="str">
        <f aca="false">IFERROR(IF(ISNUMBER($Q1300),$Q1300*IF($E1300="",1,$E1300),""),"")</f>
        <v/>
      </c>
      <c r="S1300" s="28" t="str">
        <f aca="false">IFERROR(IF($P1300="au nombre",IF(N(INDEX(Règles!$D$5:$D$17,MATCH($O1300,Règles!$A$5:$A$17,0)))&gt;0,IF($E1300="",1,$E1300)/INDEX(Règles!$D$5:$D$17,MATCH($O1300,Règles!$A$5:$A$17,0)),""),IF($P1300="au prix",IF(AND(ISNUMBER($R1300),N(INDEX(Règles!$E$5:$E$17,MATCH($O1300,Règles!$A$5:$A$17,0)))&gt;0),$R1300/INDEX(Règles!$E$5:$E$17,MATCH($O1300,Règles!$A$5:$A$17,0)),""),IF(OR($P1300="ne compte pas",$P1300="absence"),0,""))),"")</f>
        <v/>
      </c>
      <c r="T1300" s="26" t="n">
        <f aca="false">IF(AND(ISNUMBER($A1300),$B1300&lt;&gt;"",$G1300&lt;&gt;"",$P1300&lt;&gt;"absence"),1,0)</f>
        <v>0</v>
      </c>
      <c r="U1300" s="26" t="n">
        <f aca="false">IF($T1300=1,IF(COUNTIFS($B$2:$B1300,$B1300,$A$2:$A1300,$A1300,$T$2:$T1300,1)=1,1,0),0)</f>
        <v>0</v>
      </c>
      <c r="V1300" s="29" t="str">
        <f aca="false">IF(AND($A1300="",$B1300="",$G1300=""),"",IF(NOT(ISNUMBER($A1300)),"Date manquante ou non reconnue",IF($B1300="","Technicien manquant",IF(COUNTIF(Production!$A$7:$A$21,$B1300)=0,"Technicien absent de la liste (onglet Production)",IF($G1300="","Code BPU manquant (colonne G)",IF($O1300="?","Code BPU inconnu (onglet Prestations)",IF($P1300="?","Catégorie inconnue (onglet Règles)",IF(AND($E1300&lt;&gt;"",NOT(ISNUMBER($E1300))),"Quantité non reconnue",IF(AND($P1300="au prix",NOT(ISNUMBER($Q1300))),"Prix sur devis à saisir (colonne I)",IF($S1300="","Règle à compléter (onglet Règles)",""))))))))))</f>
        <v/>
      </c>
    </row>
    <row r="1301" customFormat="false" ht="15" hidden="false" customHeight="false" outlineLevel="0" collapsed="false">
      <c r="A1301" s="23"/>
      <c r="I1301" s="24"/>
      <c r="J1301" s="24"/>
      <c r="N1301" s="25"/>
      <c r="O1301" s="26" t="str">
        <f aca="false">IF($G1301="","",IFERROR(INDEX(Prestations!$F$5:$F$256,MATCH($G1301,Prestations!$B$5:$B$256,0)),"?"))</f>
        <v/>
      </c>
      <c r="P1301" s="26" t="str">
        <f aca="false">IF($O1301="","",IF($O1301="?","?",IFERROR(INDEX(Règles!$C$5:$C$17,MATCH($O1301,Règles!$A$5:$A$17,0)),"?")))</f>
        <v/>
      </c>
      <c r="Q1301" s="27" t="str">
        <f aca="false">IF($G1301="","",IF(ISNUMBER($I1301),$I1301,IFERROR(IF(ISNUMBER(INDEX(Prestations!$E$5:$E$256,MATCH($G1301,Prestations!$B$5:$B$256,0))),INDEX(Prestations!$E$5:$E$256,MATCH($G1301,Prestations!$B$5:$B$256,0)),""),"")))</f>
        <v/>
      </c>
      <c r="R1301" s="27" t="str">
        <f aca="false">IFERROR(IF(ISNUMBER($Q1301),$Q1301*IF($E1301="",1,$E1301),""),"")</f>
        <v/>
      </c>
      <c r="S1301" s="28" t="str">
        <f aca="false">IFERROR(IF($P1301="au nombre",IF(N(INDEX(Règles!$D$5:$D$17,MATCH($O1301,Règles!$A$5:$A$17,0)))&gt;0,IF($E1301="",1,$E1301)/INDEX(Règles!$D$5:$D$17,MATCH($O1301,Règles!$A$5:$A$17,0)),""),IF($P1301="au prix",IF(AND(ISNUMBER($R1301),N(INDEX(Règles!$E$5:$E$17,MATCH($O1301,Règles!$A$5:$A$17,0)))&gt;0),$R1301/INDEX(Règles!$E$5:$E$17,MATCH($O1301,Règles!$A$5:$A$17,0)),""),IF(OR($P1301="ne compte pas",$P1301="absence"),0,""))),"")</f>
        <v/>
      </c>
      <c r="T1301" s="26" t="n">
        <f aca="false">IF(AND(ISNUMBER($A1301),$B1301&lt;&gt;"",$G1301&lt;&gt;"",$P1301&lt;&gt;"absence"),1,0)</f>
        <v>0</v>
      </c>
      <c r="U1301" s="26" t="n">
        <f aca="false">IF($T1301=1,IF(COUNTIFS($B$2:$B1301,$B1301,$A$2:$A1301,$A1301,$T$2:$T1301,1)=1,1,0),0)</f>
        <v>0</v>
      </c>
      <c r="V1301" s="29" t="str">
        <f aca="false">IF(AND($A1301="",$B1301="",$G1301=""),"",IF(NOT(ISNUMBER($A1301)),"Date manquante ou non reconnue",IF($B1301="","Technicien manquant",IF(COUNTIF(Production!$A$7:$A$21,$B1301)=0,"Technicien absent de la liste (onglet Production)",IF($G1301="","Code BPU manquant (colonne G)",IF($O1301="?","Code BPU inconnu (onglet Prestations)",IF($P1301="?","Catégorie inconnue (onglet Règles)",IF(AND($E1301&lt;&gt;"",NOT(ISNUMBER($E1301))),"Quantité non reconnue",IF(AND($P1301="au prix",NOT(ISNUMBER($Q1301))),"Prix sur devis à saisir (colonne I)",IF($S1301="","Règle à compléter (onglet Règles)",""))))))))))</f>
        <v/>
      </c>
    </row>
    <row r="1302" customFormat="false" ht="15" hidden="false" customHeight="false" outlineLevel="0" collapsed="false">
      <c r="A1302" s="23"/>
      <c r="I1302" s="24"/>
      <c r="J1302" s="24"/>
      <c r="N1302" s="25"/>
      <c r="O1302" s="26" t="str">
        <f aca="false">IF($G1302="","",IFERROR(INDEX(Prestations!$F$5:$F$256,MATCH($G1302,Prestations!$B$5:$B$256,0)),"?"))</f>
        <v/>
      </c>
      <c r="P1302" s="26" t="str">
        <f aca="false">IF($O1302="","",IF($O1302="?","?",IFERROR(INDEX(Règles!$C$5:$C$17,MATCH($O1302,Règles!$A$5:$A$17,0)),"?")))</f>
        <v/>
      </c>
      <c r="Q1302" s="27" t="str">
        <f aca="false">IF($G1302="","",IF(ISNUMBER($I1302),$I1302,IFERROR(IF(ISNUMBER(INDEX(Prestations!$E$5:$E$256,MATCH($G1302,Prestations!$B$5:$B$256,0))),INDEX(Prestations!$E$5:$E$256,MATCH($G1302,Prestations!$B$5:$B$256,0)),""),"")))</f>
        <v/>
      </c>
      <c r="R1302" s="27" t="str">
        <f aca="false">IFERROR(IF(ISNUMBER($Q1302),$Q1302*IF($E1302="",1,$E1302),""),"")</f>
        <v/>
      </c>
      <c r="S1302" s="28" t="str">
        <f aca="false">IFERROR(IF($P1302="au nombre",IF(N(INDEX(Règles!$D$5:$D$17,MATCH($O1302,Règles!$A$5:$A$17,0)))&gt;0,IF($E1302="",1,$E1302)/INDEX(Règles!$D$5:$D$17,MATCH($O1302,Règles!$A$5:$A$17,0)),""),IF($P1302="au prix",IF(AND(ISNUMBER($R1302),N(INDEX(Règles!$E$5:$E$17,MATCH($O1302,Règles!$A$5:$A$17,0)))&gt;0),$R1302/INDEX(Règles!$E$5:$E$17,MATCH($O1302,Règles!$A$5:$A$17,0)),""),IF(OR($P1302="ne compte pas",$P1302="absence"),0,""))),"")</f>
        <v/>
      </c>
      <c r="T1302" s="26" t="n">
        <f aca="false">IF(AND(ISNUMBER($A1302),$B1302&lt;&gt;"",$G1302&lt;&gt;"",$P1302&lt;&gt;"absence"),1,0)</f>
        <v>0</v>
      </c>
      <c r="U1302" s="26" t="n">
        <f aca="false">IF($T1302=1,IF(COUNTIFS($B$2:$B1302,$B1302,$A$2:$A1302,$A1302,$T$2:$T1302,1)=1,1,0),0)</f>
        <v>0</v>
      </c>
      <c r="V1302" s="29" t="str">
        <f aca="false">IF(AND($A1302="",$B1302="",$G1302=""),"",IF(NOT(ISNUMBER($A1302)),"Date manquante ou non reconnue",IF($B1302="","Technicien manquant",IF(COUNTIF(Production!$A$7:$A$21,$B1302)=0,"Technicien absent de la liste (onglet Production)",IF($G1302="","Code BPU manquant (colonne G)",IF($O1302="?","Code BPU inconnu (onglet Prestations)",IF($P1302="?","Catégorie inconnue (onglet Règles)",IF(AND($E1302&lt;&gt;"",NOT(ISNUMBER($E1302))),"Quantité non reconnue",IF(AND($P1302="au prix",NOT(ISNUMBER($Q1302))),"Prix sur devis à saisir (colonne I)",IF($S1302="","Règle à compléter (onglet Règles)",""))))))))))</f>
        <v/>
      </c>
    </row>
    <row r="1303" customFormat="false" ht="15" hidden="false" customHeight="false" outlineLevel="0" collapsed="false">
      <c r="A1303" s="23"/>
      <c r="I1303" s="24"/>
      <c r="J1303" s="24"/>
      <c r="N1303" s="25"/>
      <c r="O1303" s="26" t="str">
        <f aca="false">IF($G1303="","",IFERROR(INDEX(Prestations!$F$5:$F$256,MATCH($G1303,Prestations!$B$5:$B$256,0)),"?"))</f>
        <v/>
      </c>
      <c r="P1303" s="26" t="str">
        <f aca="false">IF($O1303="","",IF($O1303="?","?",IFERROR(INDEX(Règles!$C$5:$C$17,MATCH($O1303,Règles!$A$5:$A$17,0)),"?")))</f>
        <v/>
      </c>
      <c r="Q1303" s="27" t="str">
        <f aca="false">IF($G1303="","",IF(ISNUMBER($I1303),$I1303,IFERROR(IF(ISNUMBER(INDEX(Prestations!$E$5:$E$256,MATCH($G1303,Prestations!$B$5:$B$256,0))),INDEX(Prestations!$E$5:$E$256,MATCH($G1303,Prestations!$B$5:$B$256,0)),""),"")))</f>
        <v/>
      </c>
      <c r="R1303" s="27" t="str">
        <f aca="false">IFERROR(IF(ISNUMBER($Q1303),$Q1303*IF($E1303="",1,$E1303),""),"")</f>
        <v/>
      </c>
      <c r="S1303" s="28" t="str">
        <f aca="false">IFERROR(IF($P1303="au nombre",IF(N(INDEX(Règles!$D$5:$D$17,MATCH($O1303,Règles!$A$5:$A$17,0)))&gt;0,IF($E1303="",1,$E1303)/INDEX(Règles!$D$5:$D$17,MATCH($O1303,Règles!$A$5:$A$17,0)),""),IF($P1303="au prix",IF(AND(ISNUMBER($R1303),N(INDEX(Règles!$E$5:$E$17,MATCH($O1303,Règles!$A$5:$A$17,0)))&gt;0),$R1303/INDEX(Règles!$E$5:$E$17,MATCH($O1303,Règles!$A$5:$A$17,0)),""),IF(OR($P1303="ne compte pas",$P1303="absence"),0,""))),"")</f>
        <v/>
      </c>
      <c r="T1303" s="26" t="n">
        <f aca="false">IF(AND(ISNUMBER($A1303),$B1303&lt;&gt;"",$G1303&lt;&gt;"",$P1303&lt;&gt;"absence"),1,0)</f>
        <v>0</v>
      </c>
      <c r="U1303" s="26" t="n">
        <f aca="false">IF($T1303=1,IF(COUNTIFS($B$2:$B1303,$B1303,$A$2:$A1303,$A1303,$T$2:$T1303,1)=1,1,0),0)</f>
        <v>0</v>
      </c>
      <c r="V1303" s="29" t="str">
        <f aca="false">IF(AND($A1303="",$B1303="",$G1303=""),"",IF(NOT(ISNUMBER($A1303)),"Date manquante ou non reconnue",IF($B1303="","Technicien manquant",IF(COUNTIF(Production!$A$7:$A$21,$B1303)=0,"Technicien absent de la liste (onglet Production)",IF($G1303="","Code BPU manquant (colonne G)",IF($O1303="?","Code BPU inconnu (onglet Prestations)",IF($P1303="?","Catégorie inconnue (onglet Règles)",IF(AND($E1303&lt;&gt;"",NOT(ISNUMBER($E1303))),"Quantité non reconnue",IF(AND($P1303="au prix",NOT(ISNUMBER($Q1303))),"Prix sur devis à saisir (colonne I)",IF($S1303="","Règle à compléter (onglet Règles)",""))))))))))</f>
        <v/>
      </c>
    </row>
    <row r="1304" customFormat="false" ht="15" hidden="false" customHeight="false" outlineLevel="0" collapsed="false">
      <c r="A1304" s="23"/>
      <c r="I1304" s="24"/>
      <c r="J1304" s="24"/>
      <c r="N1304" s="25"/>
      <c r="O1304" s="26" t="str">
        <f aca="false">IF($G1304="","",IFERROR(INDEX(Prestations!$F$5:$F$256,MATCH($G1304,Prestations!$B$5:$B$256,0)),"?"))</f>
        <v/>
      </c>
      <c r="P1304" s="26" t="str">
        <f aca="false">IF($O1304="","",IF($O1304="?","?",IFERROR(INDEX(Règles!$C$5:$C$17,MATCH($O1304,Règles!$A$5:$A$17,0)),"?")))</f>
        <v/>
      </c>
      <c r="Q1304" s="27" t="str">
        <f aca="false">IF($G1304="","",IF(ISNUMBER($I1304),$I1304,IFERROR(IF(ISNUMBER(INDEX(Prestations!$E$5:$E$256,MATCH($G1304,Prestations!$B$5:$B$256,0))),INDEX(Prestations!$E$5:$E$256,MATCH($G1304,Prestations!$B$5:$B$256,0)),""),"")))</f>
        <v/>
      </c>
      <c r="R1304" s="27" t="str">
        <f aca="false">IFERROR(IF(ISNUMBER($Q1304),$Q1304*IF($E1304="",1,$E1304),""),"")</f>
        <v/>
      </c>
      <c r="S1304" s="28" t="str">
        <f aca="false">IFERROR(IF($P1304="au nombre",IF(N(INDEX(Règles!$D$5:$D$17,MATCH($O1304,Règles!$A$5:$A$17,0)))&gt;0,IF($E1304="",1,$E1304)/INDEX(Règles!$D$5:$D$17,MATCH($O1304,Règles!$A$5:$A$17,0)),""),IF($P1304="au prix",IF(AND(ISNUMBER($R1304),N(INDEX(Règles!$E$5:$E$17,MATCH($O1304,Règles!$A$5:$A$17,0)))&gt;0),$R1304/INDEX(Règles!$E$5:$E$17,MATCH($O1304,Règles!$A$5:$A$17,0)),""),IF(OR($P1304="ne compte pas",$P1304="absence"),0,""))),"")</f>
        <v/>
      </c>
      <c r="T1304" s="26" t="n">
        <f aca="false">IF(AND(ISNUMBER($A1304),$B1304&lt;&gt;"",$G1304&lt;&gt;"",$P1304&lt;&gt;"absence"),1,0)</f>
        <v>0</v>
      </c>
      <c r="U1304" s="26" t="n">
        <f aca="false">IF($T1304=1,IF(COUNTIFS($B$2:$B1304,$B1304,$A$2:$A1304,$A1304,$T$2:$T1304,1)=1,1,0),0)</f>
        <v>0</v>
      </c>
      <c r="V1304" s="29" t="str">
        <f aca="false">IF(AND($A1304="",$B1304="",$G1304=""),"",IF(NOT(ISNUMBER($A1304)),"Date manquante ou non reconnue",IF($B1304="","Technicien manquant",IF(COUNTIF(Production!$A$7:$A$21,$B1304)=0,"Technicien absent de la liste (onglet Production)",IF($G1304="","Code BPU manquant (colonne G)",IF($O1304="?","Code BPU inconnu (onglet Prestations)",IF($P1304="?","Catégorie inconnue (onglet Règles)",IF(AND($E1304&lt;&gt;"",NOT(ISNUMBER($E1304))),"Quantité non reconnue",IF(AND($P1304="au prix",NOT(ISNUMBER($Q1304))),"Prix sur devis à saisir (colonne I)",IF($S1304="","Règle à compléter (onglet Règles)",""))))))))))</f>
        <v/>
      </c>
    </row>
    <row r="1305" customFormat="false" ht="15" hidden="false" customHeight="false" outlineLevel="0" collapsed="false">
      <c r="A1305" s="23"/>
      <c r="I1305" s="24"/>
      <c r="J1305" s="24"/>
      <c r="N1305" s="25"/>
      <c r="O1305" s="26" t="str">
        <f aca="false">IF($G1305="","",IFERROR(INDEX(Prestations!$F$5:$F$256,MATCH($G1305,Prestations!$B$5:$B$256,0)),"?"))</f>
        <v/>
      </c>
      <c r="P1305" s="26" t="str">
        <f aca="false">IF($O1305="","",IF($O1305="?","?",IFERROR(INDEX(Règles!$C$5:$C$17,MATCH($O1305,Règles!$A$5:$A$17,0)),"?")))</f>
        <v/>
      </c>
      <c r="Q1305" s="27" t="str">
        <f aca="false">IF($G1305="","",IF(ISNUMBER($I1305),$I1305,IFERROR(IF(ISNUMBER(INDEX(Prestations!$E$5:$E$256,MATCH($G1305,Prestations!$B$5:$B$256,0))),INDEX(Prestations!$E$5:$E$256,MATCH($G1305,Prestations!$B$5:$B$256,0)),""),"")))</f>
        <v/>
      </c>
      <c r="R1305" s="27" t="str">
        <f aca="false">IFERROR(IF(ISNUMBER($Q1305),$Q1305*IF($E1305="",1,$E1305),""),"")</f>
        <v/>
      </c>
      <c r="S1305" s="28" t="str">
        <f aca="false">IFERROR(IF($P1305="au nombre",IF(N(INDEX(Règles!$D$5:$D$17,MATCH($O1305,Règles!$A$5:$A$17,0)))&gt;0,IF($E1305="",1,$E1305)/INDEX(Règles!$D$5:$D$17,MATCH($O1305,Règles!$A$5:$A$17,0)),""),IF($P1305="au prix",IF(AND(ISNUMBER($R1305),N(INDEX(Règles!$E$5:$E$17,MATCH($O1305,Règles!$A$5:$A$17,0)))&gt;0),$R1305/INDEX(Règles!$E$5:$E$17,MATCH($O1305,Règles!$A$5:$A$17,0)),""),IF(OR($P1305="ne compte pas",$P1305="absence"),0,""))),"")</f>
        <v/>
      </c>
      <c r="T1305" s="26" t="n">
        <f aca="false">IF(AND(ISNUMBER($A1305),$B1305&lt;&gt;"",$G1305&lt;&gt;"",$P1305&lt;&gt;"absence"),1,0)</f>
        <v>0</v>
      </c>
      <c r="U1305" s="26" t="n">
        <f aca="false">IF($T1305=1,IF(COUNTIFS($B$2:$B1305,$B1305,$A$2:$A1305,$A1305,$T$2:$T1305,1)=1,1,0),0)</f>
        <v>0</v>
      </c>
      <c r="V1305" s="29" t="str">
        <f aca="false">IF(AND($A1305="",$B1305="",$G1305=""),"",IF(NOT(ISNUMBER($A1305)),"Date manquante ou non reconnue",IF($B1305="","Technicien manquant",IF(COUNTIF(Production!$A$7:$A$21,$B1305)=0,"Technicien absent de la liste (onglet Production)",IF($G1305="","Code BPU manquant (colonne G)",IF($O1305="?","Code BPU inconnu (onglet Prestations)",IF($P1305="?","Catégorie inconnue (onglet Règles)",IF(AND($E1305&lt;&gt;"",NOT(ISNUMBER($E1305))),"Quantité non reconnue",IF(AND($P1305="au prix",NOT(ISNUMBER($Q1305))),"Prix sur devis à saisir (colonne I)",IF($S1305="","Règle à compléter (onglet Règles)",""))))))))))</f>
        <v/>
      </c>
    </row>
    <row r="1306" customFormat="false" ht="15" hidden="false" customHeight="false" outlineLevel="0" collapsed="false">
      <c r="A1306" s="23"/>
      <c r="I1306" s="24"/>
      <c r="J1306" s="24"/>
      <c r="N1306" s="25"/>
      <c r="O1306" s="26" t="str">
        <f aca="false">IF($G1306="","",IFERROR(INDEX(Prestations!$F$5:$F$256,MATCH($G1306,Prestations!$B$5:$B$256,0)),"?"))</f>
        <v/>
      </c>
      <c r="P1306" s="26" t="str">
        <f aca="false">IF($O1306="","",IF($O1306="?","?",IFERROR(INDEX(Règles!$C$5:$C$17,MATCH($O1306,Règles!$A$5:$A$17,0)),"?")))</f>
        <v/>
      </c>
      <c r="Q1306" s="27" t="str">
        <f aca="false">IF($G1306="","",IF(ISNUMBER($I1306),$I1306,IFERROR(IF(ISNUMBER(INDEX(Prestations!$E$5:$E$256,MATCH($G1306,Prestations!$B$5:$B$256,0))),INDEX(Prestations!$E$5:$E$256,MATCH($G1306,Prestations!$B$5:$B$256,0)),""),"")))</f>
        <v/>
      </c>
      <c r="R1306" s="27" t="str">
        <f aca="false">IFERROR(IF(ISNUMBER($Q1306),$Q1306*IF($E1306="",1,$E1306),""),"")</f>
        <v/>
      </c>
      <c r="S1306" s="28" t="str">
        <f aca="false">IFERROR(IF($P1306="au nombre",IF(N(INDEX(Règles!$D$5:$D$17,MATCH($O1306,Règles!$A$5:$A$17,0)))&gt;0,IF($E1306="",1,$E1306)/INDEX(Règles!$D$5:$D$17,MATCH($O1306,Règles!$A$5:$A$17,0)),""),IF($P1306="au prix",IF(AND(ISNUMBER($R1306),N(INDEX(Règles!$E$5:$E$17,MATCH($O1306,Règles!$A$5:$A$17,0)))&gt;0),$R1306/INDEX(Règles!$E$5:$E$17,MATCH($O1306,Règles!$A$5:$A$17,0)),""),IF(OR($P1306="ne compte pas",$P1306="absence"),0,""))),"")</f>
        <v/>
      </c>
      <c r="T1306" s="26" t="n">
        <f aca="false">IF(AND(ISNUMBER($A1306),$B1306&lt;&gt;"",$G1306&lt;&gt;"",$P1306&lt;&gt;"absence"),1,0)</f>
        <v>0</v>
      </c>
      <c r="U1306" s="26" t="n">
        <f aca="false">IF($T1306=1,IF(COUNTIFS($B$2:$B1306,$B1306,$A$2:$A1306,$A1306,$T$2:$T1306,1)=1,1,0),0)</f>
        <v>0</v>
      </c>
      <c r="V1306" s="29" t="str">
        <f aca="false">IF(AND($A1306="",$B1306="",$G1306=""),"",IF(NOT(ISNUMBER($A1306)),"Date manquante ou non reconnue",IF($B1306="","Technicien manquant",IF(COUNTIF(Production!$A$7:$A$21,$B1306)=0,"Technicien absent de la liste (onglet Production)",IF($G1306="","Code BPU manquant (colonne G)",IF($O1306="?","Code BPU inconnu (onglet Prestations)",IF($P1306="?","Catégorie inconnue (onglet Règles)",IF(AND($E1306&lt;&gt;"",NOT(ISNUMBER($E1306))),"Quantité non reconnue",IF(AND($P1306="au prix",NOT(ISNUMBER($Q1306))),"Prix sur devis à saisir (colonne I)",IF($S1306="","Règle à compléter (onglet Règles)",""))))))))))</f>
        <v/>
      </c>
    </row>
    <row r="1307" customFormat="false" ht="15" hidden="false" customHeight="false" outlineLevel="0" collapsed="false">
      <c r="A1307" s="23"/>
      <c r="I1307" s="24"/>
      <c r="J1307" s="24"/>
      <c r="N1307" s="25"/>
      <c r="O1307" s="26" t="str">
        <f aca="false">IF($G1307="","",IFERROR(INDEX(Prestations!$F$5:$F$256,MATCH($G1307,Prestations!$B$5:$B$256,0)),"?"))</f>
        <v/>
      </c>
      <c r="P1307" s="26" t="str">
        <f aca="false">IF($O1307="","",IF($O1307="?","?",IFERROR(INDEX(Règles!$C$5:$C$17,MATCH($O1307,Règles!$A$5:$A$17,0)),"?")))</f>
        <v/>
      </c>
      <c r="Q1307" s="27" t="str">
        <f aca="false">IF($G1307="","",IF(ISNUMBER($I1307),$I1307,IFERROR(IF(ISNUMBER(INDEX(Prestations!$E$5:$E$256,MATCH($G1307,Prestations!$B$5:$B$256,0))),INDEX(Prestations!$E$5:$E$256,MATCH($G1307,Prestations!$B$5:$B$256,0)),""),"")))</f>
        <v/>
      </c>
      <c r="R1307" s="27" t="str">
        <f aca="false">IFERROR(IF(ISNUMBER($Q1307),$Q1307*IF($E1307="",1,$E1307),""),"")</f>
        <v/>
      </c>
      <c r="S1307" s="28" t="str">
        <f aca="false">IFERROR(IF($P1307="au nombre",IF(N(INDEX(Règles!$D$5:$D$17,MATCH($O1307,Règles!$A$5:$A$17,0)))&gt;0,IF($E1307="",1,$E1307)/INDEX(Règles!$D$5:$D$17,MATCH($O1307,Règles!$A$5:$A$17,0)),""),IF($P1307="au prix",IF(AND(ISNUMBER($R1307),N(INDEX(Règles!$E$5:$E$17,MATCH($O1307,Règles!$A$5:$A$17,0)))&gt;0),$R1307/INDEX(Règles!$E$5:$E$17,MATCH($O1307,Règles!$A$5:$A$17,0)),""),IF(OR($P1307="ne compte pas",$P1307="absence"),0,""))),"")</f>
        <v/>
      </c>
      <c r="T1307" s="26" t="n">
        <f aca="false">IF(AND(ISNUMBER($A1307),$B1307&lt;&gt;"",$G1307&lt;&gt;"",$P1307&lt;&gt;"absence"),1,0)</f>
        <v>0</v>
      </c>
      <c r="U1307" s="26" t="n">
        <f aca="false">IF($T1307=1,IF(COUNTIFS($B$2:$B1307,$B1307,$A$2:$A1307,$A1307,$T$2:$T1307,1)=1,1,0),0)</f>
        <v>0</v>
      </c>
      <c r="V1307" s="29" t="str">
        <f aca="false">IF(AND($A1307="",$B1307="",$G1307=""),"",IF(NOT(ISNUMBER($A1307)),"Date manquante ou non reconnue",IF($B1307="","Technicien manquant",IF(COUNTIF(Production!$A$7:$A$21,$B1307)=0,"Technicien absent de la liste (onglet Production)",IF($G1307="","Code BPU manquant (colonne G)",IF($O1307="?","Code BPU inconnu (onglet Prestations)",IF($P1307="?","Catégorie inconnue (onglet Règles)",IF(AND($E1307&lt;&gt;"",NOT(ISNUMBER($E1307))),"Quantité non reconnue",IF(AND($P1307="au prix",NOT(ISNUMBER($Q1307))),"Prix sur devis à saisir (colonne I)",IF($S1307="","Règle à compléter (onglet Règles)",""))))))))))</f>
        <v/>
      </c>
    </row>
    <row r="1308" customFormat="false" ht="15" hidden="false" customHeight="false" outlineLevel="0" collapsed="false">
      <c r="A1308" s="23"/>
      <c r="I1308" s="24"/>
      <c r="J1308" s="24"/>
      <c r="N1308" s="25"/>
      <c r="O1308" s="26" t="str">
        <f aca="false">IF($G1308="","",IFERROR(INDEX(Prestations!$F$5:$F$256,MATCH($G1308,Prestations!$B$5:$B$256,0)),"?"))</f>
        <v/>
      </c>
      <c r="P1308" s="26" t="str">
        <f aca="false">IF($O1308="","",IF($O1308="?","?",IFERROR(INDEX(Règles!$C$5:$C$17,MATCH($O1308,Règles!$A$5:$A$17,0)),"?")))</f>
        <v/>
      </c>
      <c r="Q1308" s="27" t="str">
        <f aca="false">IF($G1308="","",IF(ISNUMBER($I1308),$I1308,IFERROR(IF(ISNUMBER(INDEX(Prestations!$E$5:$E$256,MATCH($G1308,Prestations!$B$5:$B$256,0))),INDEX(Prestations!$E$5:$E$256,MATCH($G1308,Prestations!$B$5:$B$256,0)),""),"")))</f>
        <v/>
      </c>
      <c r="R1308" s="27" t="str">
        <f aca="false">IFERROR(IF(ISNUMBER($Q1308),$Q1308*IF($E1308="",1,$E1308),""),"")</f>
        <v/>
      </c>
      <c r="S1308" s="28" t="str">
        <f aca="false">IFERROR(IF($P1308="au nombre",IF(N(INDEX(Règles!$D$5:$D$17,MATCH($O1308,Règles!$A$5:$A$17,0)))&gt;0,IF($E1308="",1,$E1308)/INDEX(Règles!$D$5:$D$17,MATCH($O1308,Règles!$A$5:$A$17,0)),""),IF($P1308="au prix",IF(AND(ISNUMBER($R1308),N(INDEX(Règles!$E$5:$E$17,MATCH($O1308,Règles!$A$5:$A$17,0)))&gt;0),$R1308/INDEX(Règles!$E$5:$E$17,MATCH($O1308,Règles!$A$5:$A$17,0)),""),IF(OR($P1308="ne compte pas",$P1308="absence"),0,""))),"")</f>
        <v/>
      </c>
      <c r="T1308" s="26" t="n">
        <f aca="false">IF(AND(ISNUMBER($A1308),$B1308&lt;&gt;"",$G1308&lt;&gt;"",$P1308&lt;&gt;"absence"),1,0)</f>
        <v>0</v>
      </c>
      <c r="U1308" s="26" t="n">
        <f aca="false">IF($T1308=1,IF(COUNTIFS($B$2:$B1308,$B1308,$A$2:$A1308,$A1308,$T$2:$T1308,1)=1,1,0),0)</f>
        <v>0</v>
      </c>
      <c r="V1308" s="29" t="str">
        <f aca="false">IF(AND($A1308="",$B1308="",$G1308=""),"",IF(NOT(ISNUMBER($A1308)),"Date manquante ou non reconnue",IF($B1308="","Technicien manquant",IF(COUNTIF(Production!$A$7:$A$21,$B1308)=0,"Technicien absent de la liste (onglet Production)",IF($G1308="","Code BPU manquant (colonne G)",IF($O1308="?","Code BPU inconnu (onglet Prestations)",IF($P1308="?","Catégorie inconnue (onglet Règles)",IF(AND($E1308&lt;&gt;"",NOT(ISNUMBER($E1308))),"Quantité non reconnue",IF(AND($P1308="au prix",NOT(ISNUMBER($Q1308))),"Prix sur devis à saisir (colonne I)",IF($S1308="","Règle à compléter (onglet Règles)",""))))))))))</f>
        <v/>
      </c>
    </row>
    <row r="1309" customFormat="false" ht="15" hidden="false" customHeight="false" outlineLevel="0" collapsed="false">
      <c r="A1309" s="23"/>
      <c r="I1309" s="24"/>
      <c r="J1309" s="24"/>
      <c r="N1309" s="25"/>
      <c r="O1309" s="26" t="str">
        <f aca="false">IF($G1309="","",IFERROR(INDEX(Prestations!$F$5:$F$256,MATCH($G1309,Prestations!$B$5:$B$256,0)),"?"))</f>
        <v/>
      </c>
      <c r="P1309" s="26" t="str">
        <f aca="false">IF($O1309="","",IF($O1309="?","?",IFERROR(INDEX(Règles!$C$5:$C$17,MATCH($O1309,Règles!$A$5:$A$17,0)),"?")))</f>
        <v/>
      </c>
      <c r="Q1309" s="27" t="str">
        <f aca="false">IF($G1309="","",IF(ISNUMBER($I1309),$I1309,IFERROR(IF(ISNUMBER(INDEX(Prestations!$E$5:$E$256,MATCH($G1309,Prestations!$B$5:$B$256,0))),INDEX(Prestations!$E$5:$E$256,MATCH($G1309,Prestations!$B$5:$B$256,0)),""),"")))</f>
        <v/>
      </c>
      <c r="R1309" s="27" t="str">
        <f aca="false">IFERROR(IF(ISNUMBER($Q1309),$Q1309*IF($E1309="",1,$E1309),""),"")</f>
        <v/>
      </c>
      <c r="S1309" s="28" t="str">
        <f aca="false">IFERROR(IF($P1309="au nombre",IF(N(INDEX(Règles!$D$5:$D$17,MATCH($O1309,Règles!$A$5:$A$17,0)))&gt;0,IF($E1309="",1,$E1309)/INDEX(Règles!$D$5:$D$17,MATCH($O1309,Règles!$A$5:$A$17,0)),""),IF($P1309="au prix",IF(AND(ISNUMBER($R1309),N(INDEX(Règles!$E$5:$E$17,MATCH($O1309,Règles!$A$5:$A$17,0)))&gt;0),$R1309/INDEX(Règles!$E$5:$E$17,MATCH($O1309,Règles!$A$5:$A$17,0)),""),IF(OR($P1309="ne compte pas",$P1309="absence"),0,""))),"")</f>
        <v/>
      </c>
      <c r="T1309" s="26" t="n">
        <f aca="false">IF(AND(ISNUMBER($A1309),$B1309&lt;&gt;"",$G1309&lt;&gt;"",$P1309&lt;&gt;"absence"),1,0)</f>
        <v>0</v>
      </c>
      <c r="U1309" s="26" t="n">
        <f aca="false">IF($T1309=1,IF(COUNTIFS($B$2:$B1309,$B1309,$A$2:$A1309,$A1309,$T$2:$T1309,1)=1,1,0),0)</f>
        <v>0</v>
      </c>
      <c r="V1309" s="29" t="str">
        <f aca="false">IF(AND($A1309="",$B1309="",$G1309=""),"",IF(NOT(ISNUMBER($A1309)),"Date manquante ou non reconnue",IF($B1309="","Technicien manquant",IF(COUNTIF(Production!$A$7:$A$21,$B1309)=0,"Technicien absent de la liste (onglet Production)",IF($G1309="","Code BPU manquant (colonne G)",IF($O1309="?","Code BPU inconnu (onglet Prestations)",IF($P1309="?","Catégorie inconnue (onglet Règles)",IF(AND($E1309&lt;&gt;"",NOT(ISNUMBER($E1309))),"Quantité non reconnue",IF(AND($P1309="au prix",NOT(ISNUMBER($Q1309))),"Prix sur devis à saisir (colonne I)",IF($S1309="","Règle à compléter (onglet Règles)",""))))))))))</f>
        <v/>
      </c>
    </row>
    <row r="1310" customFormat="false" ht="15" hidden="false" customHeight="false" outlineLevel="0" collapsed="false">
      <c r="A1310" s="23"/>
      <c r="I1310" s="24"/>
      <c r="J1310" s="24"/>
      <c r="N1310" s="25"/>
      <c r="O1310" s="26" t="str">
        <f aca="false">IF($G1310="","",IFERROR(INDEX(Prestations!$F$5:$F$256,MATCH($G1310,Prestations!$B$5:$B$256,0)),"?"))</f>
        <v/>
      </c>
      <c r="P1310" s="26" t="str">
        <f aca="false">IF($O1310="","",IF($O1310="?","?",IFERROR(INDEX(Règles!$C$5:$C$17,MATCH($O1310,Règles!$A$5:$A$17,0)),"?")))</f>
        <v/>
      </c>
      <c r="Q1310" s="27" t="str">
        <f aca="false">IF($G1310="","",IF(ISNUMBER($I1310),$I1310,IFERROR(IF(ISNUMBER(INDEX(Prestations!$E$5:$E$256,MATCH($G1310,Prestations!$B$5:$B$256,0))),INDEX(Prestations!$E$5:$E$256,MATCH($G1310,Prestations!$B$5:$B$256,0)),""),"")))</f>
        <v/>
      </c>
      <c r="R1310" s="27" t="str">
        <f aca="false">IFERROR(IF(ISNUMBER($Q1310),$Q1310*IF($E1310="",1,$E1310),""),"")</f>
        <v/>
      </c>
      <c r="S1310" s="28" t="str">
        <f aca="false">IFERROR(IF($P1310="au nombre",IF(N(INDEX(Règles!$D$5:$D$17,MATCH($O1310,Règles!$A$5:$A$17,0)))&gt;0,IF($E1310="",1,$E1310)/INDEX(Règles!$D$5:$D$17,MATCH($O1310,Règles!$A$5:$A$17,0)),""),IF($P1310="au prix",IF(AND(ISNUMBER($R1310),N(INDEX(Règles!$E$5:$E$17,MATCH($O1310,Règles!$A$5:$A$17,0)))&gt;0),$R1310/INDEX(Règles!$E$5:$E$17,MATCH($O1310,Règles!$A$5:$A$17,0)),""),IF(OR($P1310="ne compte pas",$P1310="absence"),0,""))),"")</f>
        <v/>
      </c>
      <c r="T1310" s="26" t="n">
        <f aca="false">IF(AND(ISNUMBER($A1310),$B1310&lt;&gt;"",$G1310&lt;&gt;"",$P1310&lt;&gt;"absence"),1,0)</f>
        <v>0</v>
      </c>
      <c r="U1310" s="26" t="n">
        <f aca="false">IF($T1310=1,IF(COUNTIFS($B$2:$B1310,$B1310,$A$2:$A1310,$A1310,$T$2:$T1310,1)=1,1,0),0)</f>
        <v>0</v>
      </c>
      <c r="V1310" s="29" t="str">
        <f aca="false">IF(AND($A1310="",$B1310="",$G1310=""),"",IF(NOT(ISNUMBER($A1310)),"Date manquante ou non reconnue",IF($B1310="","Technicien manquant",IF(COUNTIF(Production!$A$7:$A$21,$B1310)=0,"Technicien absent de la liste (onglet Production)",IF($G1310="","Code BPU manquant (colonne G)",IF($O1310="?","Code BPU inconnu (onglet Prestations)",IF($P1310="?","Catégorie inconnue (onglet Règles)",IF(AND($E1310&lt;&gt;"",NOT(ISNUMBER($E1310))),"Quantité non reconnue",IF(AND($P1310="au prix",NOT(ISNUMBER($Q1310))),"Prix sur devis à saisir (colonne I)",IF($S1310="","Règle à compléter (onglet Règles)",""))))))))))</f>
        <v/>
      </c>
    </row>
    <row r="1311" customFormat="false" ht="15" hidden="false" customHeight="false" outlineLevel="0" collapsed="false">
      <c r="A1311" s="23"/>
      <c r="I1311" s="24"/>
      <c r="J1311" s="24"/>
      <c r="N1311" s="25"/>
      <c r="O1311" s="26" t="str">
        <f aca="false">IF($G1311="","",IFERROR(INDEX(Prestations!$F$5:$F$256,MATCH($G1311,Prestations!$B$5:$B$256,0)),"?"))</f>
        <v/>
      </c>
      <c r="P1311" s="26" t="str">
        <f aca="false">IF($O1311="","",IF($O1311="?","?",IFERROR(INDEX(Règles!$C$5:$C$17,MATCH($O1311,Règles!$A$5:$A$17,0)),"?")))</f>
        <v/>
      </c>
      <c r="Q1311" s="27" t="str">
        <f aca="false">IF($G1311="","",IF(ISNUMBER($I1311),$I1311,IFERROR(IF(ISNUMBER(INDEX(Prestations!$E$5:$E$256,MATCH($G1311,Prestations!$B$5:$B$256,0))),INDEX(Prestations!$E$5:$E$256,MATCH($G1311,Prestations!$B$5:$B$256,0)),""),"")))</f>
        <v/>
      </c>
      <c r="R1311" s="27" t="str">
        <f aca="false">IFERROR(IF(ISNUMBER($Q1311),$Q1311*IF($E1311="",1,$E1311),""),"")</f>
        <v/>
      </c>
      <c r="S1311" s="28" t="str">
        <f aca="false">IFERROR(IF($P1311="au nombre",IF(N(INDEX(Règles!$D$5:$D$17,MATCH($O1311,Règles!$A$5:$A$17,0)))&gt;0,IF($E1311="",1,$E1311)/INDEX(Règles!$D$5:$D$17,MATCH($O1311,Règles!$A$5:$A$17,0)),""),IF($P1311="au prix",IF(AND(ISNUMBER($R1311),N(INDEX(Règles!$E$5:$E$17,MATCH($O1311,Règles!$A$5:$A$17,0)))&gt;0),$R1311/INDEX(Règles!$E$5:$E$17,MATCH($O1311,Règles!$A$5:$A$17,0)),""),IF(OR($P1311="ne compte pas",$P1311="absence"),0,""))),"")</f>
        <v/>
      </c>
      <c r="T1311" s="26" t="n">
        <f aca="false">IF(AND(ISNUMBER($A1311),$B1311&lt;&gt;"",$G1311&lt;&gt;"",$P1311&lt;&gt;"absence"),1,0)</f>
        <v>0</v>
      </c>
      <c r="U1311" s="26" t="n">
        <f aca="false">IF($T1311=1,IF(COUNTIFS($B$2:$B1311,$B1311,$A$2:$A1311,$A1311,$T$2:$T1311,1)=1,1,0),0)</f>
        <v>0</v>
      </c>
      <c r="V1311" s="29" t="str">
        <f aca="false">IF(AND($A1311="",$B1311="",$G1311=""),"",IF(NOT(ISNUMBER($A1311)),"Date manquante ou non reconnue",IF($B1311="","Technicien manquant",IF(COUNTIF(Production!$A$7:$A$21,$B1311)=0,"Technicien absent de la liste (onglet Production)",IF($G1311="","Code BPU manquant (colonne G)",IF($O1311="?","Code BPU inconnu (onglet Prestations)",IF($P1311="?","Catégorie inconnue (onglet Règles)",IF(AND($E1311&lt;&gt;"",NOT(ISNUMBER($E1311))),"Quantité non reconnue",IF(AND($P1311="au prix",NOT(ISNUMBER($Q1311))),"Prix sur devis à saisir (colonne I)",IF($S1311="","Règle à compléter (onglet Règles)",""))))))))))</f>
        <v/>
      </c>
    </row>
    <row r="1312" customFormat="false" ht="15" hidden="false" customHeight="false" outlineLevel="0" collapsed="false">
      <c r="A1312" s="23"/>
      <c r="I1312" s="24"/>
      <c r="J1312" s="24"/>
      <c r="N1312" s="25"/>
      <c r="O1312" s="26" t="str">
        <f aca="false">IF($G1312="","",IFERROR(INDEX(Prestations!$F$5:$F$256,MATCH($G1312,Prestations!$B$5:$B$256,0)),"?"))</f>
        <v/>
      </c>
      <c r="P1312" s="26" t="str">
        <f aca="false">IF($O1312="","",IF($O1312="?","?",IFERROR(INDEX(Règles!$C$5:$C$17,MATCH($O1312,Règles!$A$5:$A$17,0)),"?")))</f>
        <v/>
      </c>
      <c r="Q1312" s="27" t="str">
        <f aca="false">IF($G1312="","",IF(ISNUMBER($I1312),$I1312,IFERROR(IF(ISNUMBER(INDEX(Prestations!$E$5:$E$256,MATCH($G1312,Prestations!$B$5:$B$256,0))),INDEX(Prestations!$E$5:$E$256,MATCH($G1312,Prestations!$B$5:$B$256,0)),""),"")))</f>
        <v/>
      </c>
      <c r="R1312" s="27" t="str">
        <f aca="false">IFERROR(IF(ISNUMBER($Q1312),$Q1312*IF($E1312="",1,$E1312),""),"")</f>
        <v/>
      </c>
      <c r="S1312" s="28" t="str">
        <f aca="false">IFERROR(IF($P1312="au nombre",IF(N(INDEX(Règles!$D$5:$D$17,MATCH($O1312,Règles!$A$5:$A$17,0)))&gt;0,IF($E1312="",1,$E1312)/INDEX(Règles!$D$5:$D$17,MATCH($O1312,Règles!$A$5:$A$17,0)),""),IF($P1312="au prix",IF(AND(ISNUMBER($R1312),N(INDEX(Règles!$E$5:$E$17,MATCH($O1312,Règles!$A$5:$A$17,0)))&gt;0),$R1312/INDEX(Règles!$E$5:$E$17,MATCH($O1312,Règles!$A$5:$A$17,0)),""),IF(OR($P1312="ne compte pas",$P1312="absence"),0,""))),"")</f>
        <v/>
      </c>
      <c r="T1312" s="26" t="n">
        <f aca="false">IF(AND(ISNUMBER($A1312),$B1312&lt;&gt;"",$G1312&lt;&gt;"",$P1312&lt;&gt;"absence"),1,0)</f>
        <v>0</v>
      </c>
      <c r="U1312" s="26" t="n">
        <f aca="false">IF($T1312=1,IF(COUNTIFS($B$2:$B1312,$B1312,$A$2:$A1312,$A1312,$T$2:$T1312,1)=1,1,0),0)</f>
        <v>0</v>
      </c>
      <c r="V1312" s="29" t="str">
        <f aca="false">IF(AND($A1312="",$B1312="",$G1312=""),"",IF(NOT(ISNUMBER($A1312)),"Date manquante ou non reconnue",IF($B1312="","Technicien manquant",IF(COUNTIF(Production!$A$7:$A$21,$B1312)=0,"Technicien absent de la liste (onglet Production)",IF($G1312="","Code BPU manquant (colonne G)",IF($O1312="?","Code BPU inconnu (onglet Prestations)",IF($P1312="?","Catégorie inconnue (onglet Règles)",IF(AND($E1312&lt;&gt;"",NOT(ISNUMBER($E1312))),"Quantité non reconnue",IF(AND($P1312="au prix",NOT(ISNUMBER($Q1312))),"Prix sur devis à saisir (colonne I)",IF($S1312="","Règle à compléter (onglet Règles)",""))))))))))</f>
        <v/>
      </c>
    </row>
    <row r="1313" customFormat="false" ht="15" hidden="false" customHeight="false" outlineLevel="0" collapsed="false">
      <c r="A1313" s="23"/>
      <c r="I1313" s="24"/>
      <c r="J1313" s="24"/>
      <c r="N1313" s="25"/>
      <c r="O1313" s="26" t="str">
        <f aca="false">IF($G1313="","",IFERROR(INDEX(Prestations!$F$5:$F$256,MATCH($G1313,Prestations!$B$5:$B$256,0)),"?"))</f>
        <v/>
      </c>
      <c r="P1313" s="26" t="str">
        <f aca="false">IF($O1313="","",IF($O1313="?","?",IFERROR(INDEX(Règles!$C$5:$C$17,MATCH($O1313,Règles!$A$5:$A$17,0)),"?")))</f>
        <v/>
      </c>
      <c r="Q1313" s="27" t="str">
        <f aca="false">IF($G1313="","",IF(ISNUMBER($I1313),$I1313,IFERROR(IF(ISNUMBER(INDEX(Prestations!$E$5:$E$256,MATCH($G1313,Prestations!$B$5:$B$256,0))),INDEX(Prestations!$E$5:$E$256,MATCH($G1313,Prestations!$B$5:$B$256,0)),""),"")))</f>
        <v/>
      </c>
      <c r="R1313" s="27" t="str">
        <f aca="false">IFERROR(IF(ISNUMBER($Q1313),$Q1313*IF($E1313="",1,$E1313),""),"")</f>
        <v/>
      </c>
      <c r="S1313" s="28" t="str">
        <f aca="false">IFERROR(IF($P1313="au nombre",IF(N(INDEX(Règles!$D$5:$D$17,MATCH($O1313,Règles!$A$5:$A$17,0)))&gt;0,IF($E1313="",1,$E1313)/INDEX(Règles!$D$5:$D$17,MATCH($O1313,Règles!$A$5:$A$17,0)),""),IF($P1313="au prix",IF(AND(ISNUMBER($R1313),N(INDEX(Règles!$E$5:$E$17,MATCH($O1313,Règles!$A$5:$A$17,0)))&gt;0),$R1313/INDEX(Règles!$E$5:$E$17,MATCH($O1313,Règles!$A$5:$A$17,0)),""),IF(OR($P1313="ne compte pas",$P1313="absence"),0,""))),"")</f>
        <v/>
      </c>
      <c r="T1313" s="26" t="n">
        <f aca="false">IF(AND(ISNUMBER($A1313),$B1313&lt;&gt;"",$G1313&lt;&gt;"",$P1313&lt;&gt;"absence"),1,0)</f>
        <v>0</v>
      </c>
      <c r="U1313" s="26" t="n">
        <f aca="false">IF($T1313=1,IF(COUNTIFS($B$2:$B1313,$B1313,$A$2:$A1313,$A1313,$T$2:$T1313,1)=1,1,0),0)</f>
        <v>0</v>
      </c>
      <c r="V1313" s="29" t="str">
        <f aca="false">IF(AND($A1313="",$B1313="",$G1313=""),"",IF(NOT(ISNUMBER($A1313)),"Date manquante ou non reconnue",IF($B1313="","Technicien manquant",IF(COUNTIF(Production!$A$7:$A$21,$B1313)=0,"Technicien absent de la liste (onglet Production)",IF($G1313="","Code BPU manquant (colonne G)",IF($O1313="?","Code BPU inconnu (onglet Prestations)",IF($P1313="?","Catégorie inconnue (onglet Règles)",IF(AND($E1313&lt;&gt;"",NOT(ISNUMBER($E1313))),"Quantité non reconnue",IF(AND($P1313="au prix",NOT(ISNUMBER($Q1313))),"Prix sur devis à saisir (colonne I)",IF($S1313="","Règle à compléter (onglet Règles)",""))))))))))</f>
        <v/>
      </c>
    </row>
    <row r="1314" customFormat="false" ht="15" hidden="false" customHeight="false" outlineLevel="0" collapsed="false">
      <c r="A1314" s="23"/>
      <c r="I1314" s="24"/>
      <c r="J1314" s="24"/>
      <c r="N1314" s="25"/>
      <c r="O1314" s="26" t="str">
        <f aca="false">IF($G1314="","",IFERROR(INDEX(Prestations!$F$5:$F$256,MATCH($G1314,Prestations!$B$5:$B$256,0)),"?"))</f>
        <v/>
      </c>
      <c r="P1314" s="26" t="str">
        <f aca="false">IF($O1314="","",IF($O1314="?","?",IFERROR(INDEX(Règles!$C$5:$C$17,MATCH($O1314,Règles!$A$5:$A$17,0)),"?")))</f>
        <v/>
      </c>
      <c r="Q1314" s="27" t="str">
        <f aca="false">IF($G1314="","",IF(ISNUMBER($I1314),$I1314,IFERROR(IF(ISNUMBER(INDEX(Prestations!$E$5:$E$256,MATCH($G1314,Prestations!$B$5:$B$256,0))),INDEX(Prestations!$E$5:$E$256,MATCH($G1314,Prestations!$B$5:$B$256,0)),""),"")))</f>
        <v/>
      </c>
      <c r="R1314" s="27" t="str">
        <f aca="false">IFERROR(IF(ISNUMBER($Q1314),$Q1314*IF($E1314="",1,$E1314),""),"")</f>
        <v/>
      </c>
      <c r="S1314" s="28" t="str">
        <f aca="false">IFERROR(IF($P1314="au nombre",IF(N(INDEX(Règles!$D$5:$D$17,MATCH($O1314,Règles!$A$5:$A$17,0)))&gt;0,IF($E1314="",1,$E1314)/INDEX(Règles!$D$5:$D$17,MATCH($O1314,Règles!$A$5:$A$17,0)),""),IF($P1314="au prix",IF(AND(ISNUMBER($R1314),N(INDEX(Règles!$E$5:$E$17,MATCH($O1314,Règles!$A$5:$A$17,0)))&gt;0),$R1314/INDEX(Règles!$E$5:$E$17,MATCH($O1314,Règles!$A$5:$A$17,0)),""),IF(OR($P1314="ne compte pas",$P1314="absence"),0,""))),"")</f>
        <v/>
      </c>
      <c r="T1314" s="26" t="n">
        <f aca="false">IF(AND(ISNUMBER($A1314),$B1314&lt;&gt;"",$G1314&lt;&gt;"",$P1314&lt;&gt;"absence"),1,0)</f>
        <v>0</v>
      </c>
      <c r="U1314" s="26" t="n">
        <f aca="false">IF($T1314=1,IF(COUNTIFS($B$2:$B1314,$B1314,$A$2:$A1314,$A1314,$T$2:$T1314,1)=1,1,0),0)</f>
        <v>0</v>
      </c>
      <c r="V1314" s="29" t="str">
        <f aca="false">IF(AND($A1314="",$B1314="",$G1314=""),"",IF(NOT(ISNUMBER($A1314)),"Date manquante ou non reconnue",IF($B1314="","Technicien manquant",IF(COUNTIF(Production!$A$7:$A$21,$B1314)=0,"Technicien absent de la liste (onglet Production)",IF($G1314="","Code BPU manquant (colonne G)",IF($O1314="?","Code BPU inconnu (onglet Prestations)",IF($P1314="?","Catégorie inconnue (onglet Règles)",IF(AND($E1314&lt;&gt;"",NOT(ISNUMBER($E1314))),"Quantité non reconnue",IF(AND($P1314="au prix",NOT(ISNUMBER($Q1314))),"Prix sur devis à saisir (colonne I)",IF($S1314="","Règle à compléter (onglet Règles)",""))))))))))</f>
        <v/>
      </c>
    </row>
    <row r="1315" customFormat="false" ht="15" hidden="false" customHeight="false" outlineLevel="0" collapsed="false">
      <c r="A1315" s="23"/>
      <c r="I1315" s="24"/>
      <c r="J1315" s="24"/>
      <c r="N1315" s="25"/>
      <c r="O1315" s="26" t="str">
        <f aca="false">IF($G1315="","",IFERROR(INDEX(Prestations!$F$5:$F$256,MATCH($G1315,Prestations!$B$5:$B$256,0)),"?"))</f>
        <v/>
      </c>
      <c r="P1315" s="26" t="str">
        <f aca="false">IF($O1315="","",IF($O1315="?","?",IFERROR(INDEX(Règles!$C$5:$C$17,MATCH($O1315,Règles!$A$5:$A$17,0)),"?")))</f>
        <v/>
      </c>
      <c r="Q1315" s="27" t="str">
        <f aca="false">IF($G1315="","",IF(ISNUMBER($I1315),$I1315,IFERROR(IF(ISNUMBER(INDEX(Prestations!$E$5:$E$256,MATCH($G1315,Prestations!$B$5:$B$256,0))),INDEX(Prestations!$E$5:$E$256,MATCH($G1315,Prestations!$B$5:$B$256,0)),""),"")))</f>
        <v/>
      </c>
      <c r="R1315" s="27" t="str">
        <f aca="false">IFERROR(IF(ISNUMBER($Q1315),$Q1315*IF($E1315="",1,$E1315),""),"")</f>
        <v/>
      </c>
      <c r="S1315" s="28" t="str">
        <f aca="false">IFERROR(IF($P1315="au nombre",IF(N(INDEX(Règles!$D$5:$D$17,MATCH($O1315,Règles!$A$5:$A$17,0)))&gt;0,IF($E1315="",1,$E1315)/INDEX(Règles!$D$5:$D$17,MATCH($O1315,Règles!$A$5:$A$17,0)),""),IF($P1315="au prix",IF(AND(ISNUMBER($R1315),N(INDEX(Règles!$E$5:$E$17,MATCH($O1315,Règles!$A$5:$A$17,0)))&gt;0),$R1315/INDEX(Règles!$E$5:$E$17,MATCH($O1315,Règles!$A$5:$A$17,0)),""),IF(OR($P1315="ne compte pas",$P1315="absence"),0,""))),"")</f>
        <v/>
      </c>
      <c r="T1315" s="26" t="n">
        <f aca="false">IF(AND(ISNUMBER($A1315),$B1315&lt;&gt;"",$G1315&lt;&gt;"",$P1315&lt;&gt;"absence"),1,0)</f>
        <v>0</v>
      </c>
      <c r="U1315" s="26" t="n">
        <f aca="false">IF($T1315=1,IF(COUNTIFS($B$2:$B1315,$B1315,$A$2:$A1315,$A1315,$T$2:$T1315,1)=1,1,0),0)</f>
        <v>0</v>
      </c>
      <c r="V1315" s="29" t="str">
        <f aca="false">IF(AND($A1315="",$B1315="",$G1315=""),"",IF(NOT(ISNUMBER($A1315)),"Date manquante ou non reconnue",IF($B1315="","Technicien manquant",IF(COUNTIF(Production!$A$7:$A$21,$B1315)=0,"Technicien absent de la liste (onglet Production)",IF($G1315="","Code BPU manquant (colonne G)",IF($O1315="?","Code BPU inconnu (onglet Prestations)",IF($P1315="?","Catégorie inconnue (onglet Règles)",IF(AND($E1315&lt;&gt;"",NOT(ISNUMBER($E1315))),"Quantité non reconnue",IF(AND($P1315="au prix",NOT(ISNUMBER($Q1315))),"Prix sur devis à saisir (colonne I)",IF($S1315="","Règle à compléter (onglet Règles)",""))))))))))</f>
        <v/>
      </c>
    </row>
    <row r="1316" customFormat="false" ht="15" hidden="false" customHeight="false" outlineLevel="0" collapsed="false">
      <c r="A1316" s="23"/>
      <c r="I1316" s="24"/>
      <c r="J1316" s="24"/>
      <c r="N1316" s="25"/>
      <c r="O1316" s="26" t="str">
        <f aca="false">IF($G1316="","",IFERROR(INDEX(Prestations!$F$5:$F$256,MATCH($G1316,Prestations!$B$5:$B$256,0)),"?"))</f>
        <v/>
      </c>
      <c r="P1316" s="26" t="str">
        <f aca="false">IF($O1316="","",IF($O1316="?","?",IFERROR(INDEX(Règles!$C$5:$C$17,MATCH($O1316,Règles!$A$5:$A$17,0)),"?")))</f>
        <v/>
      </c>
      <c r="Q1316" s="27" t="str">
        <f aca="false">IF($G1316="","",IF(ISNUMBER($I1316),$I1316,IFERROR(IF(ISNUMBER(INDEX(Prestations!$E$5:$E$256,MATCH($G1316,Prestations!$B$5:$B$256,0))),INDEX(Prestations!$E$5:$E$256,MATCH($G1316,Prestations!$B$5:$B$256,0)),""),"")))</f>
        <v/>
      </c>
      <c r="R1316" s="27" t="str">
        <f aca="false">IFERROR(IF(ISNUMBER($Q1316),$Q1316*IF($E1316="",1,$E1316),""),"")</f>
        <v/>
      </c>
      <c r="S1316" s="28" t="str">
        <f aca="false">IFERROR(IF($P1316="au nombre",IF(N(INDEX(Règles!$D$5:$D$17,MATCH($O1316,Règles!$A$5:$A$17,0)))&gt;0,IF($E1316="",1,$E1316)/INDEX(Règles!$D$5:$D$17,MATCH($O1316,Règles!$A$5:$A$17,0)),""),IF($P1316="au prix",IF(AND(ISNUMBER($R1316),N(INDEX(Règles!$E$5:$E$17,MATCH($O1316,Règles!$A$5:$A$17,0)))&gt;0),$R1316/INDEX(Règles!$E$5:$E$17,MATCH($O1316,Règles!$A$5:$A$17,0)),""),IF(OR($P1316="ne compte pas",$P1316="absence"),0,""))),"")</f>
        <v/>
      </c>
      <c r="T1316" s="26" t="n">
        <f aca="false">IF(AND(ISNUMBER($A1316),$B1316&lt;&gt;"",$G1316&lt;&gt;"",$P1316&lt;&gt;"absence"),1,0)</f>
        <v>0</v>
      </c>
      <c r="U1316" s="26" t="n">
        <f aca="false">IF($T1316=1,IF(COUNTIFS($B$2:$B1316,$B1316,$A$2:$A1316,$A1316,$T$2:$T1316,1)=1,1,0),0)</f>
        <v>0</v>
      </c>
      <c r="V1316" s="29" t="str">
        <f aca="false">IF(AND($A1316="",$B1316="",$G1316=""),"",IF(NOT(ISNUMBER($A1316)),"Date manquante ou non reconnue",IF($B1316="","Technicien manquant",IF(COUNTIF(Production!$A$7:$A$21,$B1316)=0,"Technicien absent de la liste (onglet Production)",IF($G1316="","Code BPU manquant (colonne G)",IF($O1316="?","Code BPU inconnu (onglet Prestations)",IF($P1316="?","Catégorie inconnue (onglet Règles)",IF(AND($E1316&lt;&gt;"",NOT(ISNUMBER($E1316))),"Quantité non reconnue",IF(AND($P1316="au prix",NOT(ISNUMBER($Q1316))),"Prix sur devis à saisir (colonne I)",IF($S1316="","Règle à compléter (onglet Règles)",""))))))))))</f>
        <v/>
      </c>
    </row>
    <row r="1317" customFormat="false" ht="15" hidden="false" customHeight="false" outlineLevel="0" collapsed="false">
      <c r="A1317" s="23"/>
      <c r="I1317" s="24"/>
      <c r="J1317" s="24"/>
      <c r="N1317" s="25"/>
      <c r="O1317" s="26" t="str">
        <f aca="false">IF($G1317="","",IFERROR(INDEX(Prestations!$F$5:$F$256,MATCH($G1317,Prestations!$B$5:$B$256,0)),"?"))</f>
        <v/>
      </c>
      <c r="P1317" s="26" t="str">
        <f aca="false">IF($O1317="","",IF($O1317="?","?",IFERROR(INDEX(Règles!$C$5:$C$17,MATCH($O1317,Règles!$A$5:$A$17,0)),"?")))</f>
        <v/>
      </c>
      <c r="Q1317" s="27" t="str">
        <f aca="false">IF($G1317="","",IF(ISNUMBER($I1317),$I1317,IFERROR(IF(ISNUMBER(INDEX(Prestations!$E$5:$E$256,MATCH($G1317,Prestations!$B$5:$B$256,0))),INDEX(Prestations!$E$5:$E$256,MATCH($G1317,Prestations!$B$5:$B$256,0)),""),"")))</f>
        <v/>
      </c>
      <c r="R1317" s="27" t="str">
        <f aca="false">IFERROR(IF(ISNUMBER($Q1317),$Q1317*IF($E1317="",1,$E1317),""),"")</f>
        <v/>
      </c>
      <c r="S1317" s="28" t="str">
        <f aca="false">IFERROR(IF($P1317="au nombre",IF(N(INDEX(Règles!$D$5:$D$17,MATCH($O1317,Règles!$A$5:$A$17,0)))&gt;0,IF($E1317="",1,$E1317)/INDEX(Règles!$D$5:$D$17,MATCH($O1317,Règles!$A$5:$A$17,0)),""),IF($P1317="au prix",IF(AND(ISNUMBER($R1317),N(INDEX(Règles!$E$5:$E$17,MATCH($O1317,Règles!$A$5:$A$17,0)))&gt;0),$R1317/INDEX(Règles!$E$5:$E$17,MATCH($O1317,Règles!$A$5:$A$17,0)),""),IF(OR($P1317="ne compte pas",$P1317="absence"),0,""))),"")</f>
        <v/>
      </c>
      <c r="T1317" s="26" t="n">
        <f aca="false">IF(AND(ISNUMBER($A1317),$B1317&lt;&gt;"",$G1317&lt;&gt;"",$P1317&lt;&gt;"absence"),1,0)</f>
        <v>0</v>
      </c>
      <c r="U1317" s="26" t="n">
        <f aca="false">IF($T1317=1,IF(COUNTIFS($B$2:$B1317,$B1317,$A$2:$A1317,$A1317,$T$2:$T1317,1)=1,1,0),0)</f>
        <v>0</v>
      </c>
      <c r="V1317" s="29" t="str">
        <f aca="false">IF(AND($A1317="",$B1317="",$G1317=""),"",IF(NOT(ISNUMBER($A1317)),"Date manquante ou non reconnue",IF($B1317="","Technicien manquant",IF(COUNTIF(Production!$A$7:$A$21,$B1317)=0,"Technicien absent de la liste (onglet Production)",IF($G1317="","Code BPU manquant (colonne G)",IF($O1317="?","Code BPU inconnu (onglet Prestations)",IF($P1317="?","Catégorie inconnue (onglet Règles)",IF(AND($E1317&lt;&gt;"",NOT(ISNUMBER($E1317))),"Quantité non reconnue",IF(AND($P1317="au prix",NOT(ISNUMBER($Q1317))),"Prix sur devis à saisir (colonne I)",IF($S1317="","Règle à compléter (onglet Règles)",""))))))))))</f>
        <v/>
      </c>
    </row>
    <row r="1318" customFormat="false" ht="15" hidden="false" customHeight="false" outlineLevel="0" collapsed="false">
      <c r="A1318" s="23"/>
      <c r="I1318" s="24"/>
      <c r="J1318" s="24"/>
      <c r="N1318" s="25"/>
      <c r="O1318" s="26" t="str">
        <f aca="false">IF($G1318="","",IFERROR(INDEX(Prestations!$F$5:$F$256,MATCH($G1318,Prestations!$B$5:$B$256,0)),"?"))</f>
        <v/>
      </c>
      <c r="P1318" s="26" t="str">
        <f aca="false">IF($O1318="","",IF($O1318="?","?",IFERROR(INDEX(Règles!$C$5:$C$17,MATCH($O1318,Règles!$A$5:$A$17,0)),"?")))</f>
        <v/>
      </c>
      <c r="Q1318" s="27" t="str">
        <f aca="false">IF($G1318="","",IF(ISNUMBER($I1318),$I1318,IFERROR(IF(ISNUMBER(INDEX(Prestations!$E$5:$E$256,MATCH($G1318,Prestations!$B$5:$B$256,0))),INDEX(Prestations!$E$5:$E$256,MATCH($G1318,Prestations!$B$5:$B$256,0)),""),"")))</f>
        <v/>
      </c>
      <c r="R1318" s="27" t="str">
        <f aca="false">IFERROR(IF(ISNUMBER($Q1318),$Q1318*IF($E1318="",1,$E1318),""),"")</f>
        <v/>
      </c>
      <c r="S1318" s="28" t="str">
        <f aca="false">IFERROR(IF($P1318="au nombre",IF(N(INDEX(Règles!$D$5:$D$17,MATCH($O1318,Règles!$A$5:$A$17,0)))&gt;0,IF($E1318="",1,$E1318)/INDEX(Règles!$D$5:$D$17,MATCH($O1318,Règles!$A$5:$A$17,0)),""),IF($P1318="au prix",IF(AND(ISNUMBER($R1318),N(INDEX(Règles!$E$5:$E$17,MATCH($O1318,Règles!$A$5:$A$17,0)))&gt;0),$R1318/INDEX(Règles!$E$5:$E$17,MATCH($O1318,Règles!$A$5:$A$17,0)),""),IF(OR($P1318="ne compte pas",$P1318="absence"),0,""))),"")</f>
        <v/>
      </c>
      <c r="T1318" s="26" t="n">
        <f aca="false">IF(AND(ISNUMBER($A1318),$B1318&lt;&gt;"",$G1318&lt;&gt;"",$P1318&lt;&gt;"absence"),1,0)</f>
        <v>0</v>
      </c>
      <c r="U1318" s="26" t="n">
        <f aca="false">IF($T1318=1,IF(COUNTIFS($B$2:$B1318,$B1318,$A$2:$A1318,$A1318,$T$2:$T1318,1)=1,1,0),0)</f>
        <v>0</v>
      </c>
      <c r="V1318" s="29" t="str">
        <f aca="false">IF(AND($A1318="",$B1318="",$G1318=""),"",IF(NOT(ISNUMBER($A1318)),"Date manquante ou non reconnue",IF($B1318="","Technicien manquant",IF(COUNTIF(Production!$A$7:$A$21,$B1318)=0,"Technicien absent de la liste (onglet Production)",IF($G1318="","Code BPU manquant (colonne G)",IF($O1318="?","Code BPU inconnu (onglet Prestations)",IF($P1318="?","Catégorie inconnue (onglet Règles)",IF(AND($E1318&lt;&gt;"",NOT(ISNUMBER($E1318))),"Quantité non reconnue",IF(AND($P1318="au prix",NOT(ISNUMBER($Q1318))),"Prix sur devis à saisir (colonne I)",IF($S1318="","Règle à compléter (onglet Règles)",""))))))))))</f>
        <v/>
      </c>
    </row>
    <row r="1319" customFormat="false" ht="15" hidden="false" customHeight="false" outlineLevel="0" collapsed="false">
      <c r="A1319" s="23"/>
      <c r="I1319" s="24"/>
      <c r="J1319" s="24"/>
      <c r="N1319" s="25"/>
      <c r="O1319" s="26" t="str">
        <f aca="false">IF($G1319="","",IFERROR(INDEX(Prestations!$F$5:$F$256,MATCH($G1319,Prestations!$B$5:$B$256,0)),"?"))</f>
        <v/>
      </c>
      <c r="P1319" s="26" t="str">
        <f aca="false">IF($O1319="","",IF($O1319="?","?",IFERROR(INDEX(Règles!$C$5:$C$17,MATCH($O1319,Règles!$A$5:$A$17,0)),"?")))</f>
        <v/>
      </c>
      <c r="Q1319" s="27" t="str">
        <f aca="false">IF($G1319="","",IF(ISNUMBER($I1319),$I1319,IFERROR(IF(ISNUMBER(INDEX(Prestations!$E$5:$E$256,MATCH($G1319,Prestations!$B$5:$B$256,0))),INDEX(Prestations!$E$5:$E$256,MATCH($G1319,Prestations!$B$5:$B$256,0)),""),"")))</f>
        <v/>
      </c>
      <c r="R1319" s="27" t="str">
        <f aca="false">IFERROR(IF(ISNUMBER($Q1319),$Q1319*IF($E1319="",1,$E1319),""),"")</f>
        <v/>
      </c>
      <c r="S1319" s="28" t="str">
        <f aca="false">IFERROR(IF($P1319="au nombre",IF(N(INDEX(Règles!$D$5:$D$17,MATCH($O1319,Règles!$A$5:$A$17,0)))&gt;0,IF($E1319="",1,$E1319)/INDEX(Règles!$D$5:$D$17,MATCH($O1319,Règles!$A$5:$A$17,0)),""),IF($P1319="au prix",IF(AND(ISNUMBER($R1319),N(INDEX(Règles!$E$5:$E$17,MATCH($O1319,Règles!$A$5:$A$17,0)))&gt;0),$R1319/INDEX(Règles!$E$5:$E$17,MATCH($O1319,Règles!$A$5:$A$17,0)),""),IF(OR($P1319="ne compte pas",$P1319="absence"),0,""))),"")</f>
        <v/>
      </c>
      <c r="T1319" s="26" t="n">
        <f aca="false">IF(AND(ISNUMBER($A1319),$B1319&lt;&gt;"",$G1319&lt;&gt;"",$P1319&lt;&gt;"absence"),1,0)</f>
        <v>0</v>
      </c>
      <c r="U1319" s="26" t="n">
        <f aca="false">IF($T1319=1,IF(COUNTIFS($B$2:$B1319,$B1319,$A$2:$A1319,$A1319,$T$2:$T1319,1)=1,1,0),0)</f>
        <v>0</v>
      </c>
      <c r="V1319" s="29" t="str">
        <f aca="false">IF(AND($A1319="",$B1319="",$G1319=""),"",IF(NOT(ISNUMBER($A1319)),"Date manquante ou non reconnue",IF($B1319="","Technicien manquant",IF(COUNTIF(Production!$A$7:$A$21,$B1319)=0,"Technicien absent de la liste (onglet Production)",IF($G1319="","Code BPU manquant (colonne G)",IF($O1319="?","Code BPU inconnu (onglet Prestations)",IF($P1319="?","Catégorie inconnue (onglet Règles)",IF(AND($E1319&lt;&gt;"",NOT(ISNUMBER($E1319))),"Quantité non reconnue",IF(AND($P1319="au prix",NOT(ISNUMBER($Q1319))),"Prix sur devis à saisir (colonne I)",IF($S1319="","Règle à compléter (onglet Règles)",""))))))))))</f>
        <v/>
      </c>
    </row>
    <row r="1320" customFormat="false" ht="15" hidden="false" customHeight="false" outlineLevel="0" collapsed="false">
      <c r="A1320" s="23"/>
      <c r="I1320" s="24"/>
      <c r="J1320" s="24"/>
      <c r="N1320" s="25"/>
      <c r="O1320" s="26" t="str">
        <f aca="false">IF($G1320="","",IFERROR(INDEX(Prestations!$F$5:$F$256,MATCH($G1320,Prestations!$B$5:$B$256,0)),"?"))</f>
        <v/>
      </c>
      <c r="P1320" s="26" t="str">
        <f aca="false">IF($O1320="","",IF($O1320="?","?",IFERROR(INDEX(Règles!$C$5:$C$17,MATCH($O1320,Règles!$A$5:$A$17,0)),"?")))</f>
        <v/>
      </c>
      <c r="Q1320" s="27" t="str">
        <f aca="false">IF($G1320="","",IF(ISNUMBER($I1320),$I1320,IFERROR(IF(ISNUMBER(INDEX(Prestations!$E$5:$E$256,MATCH($G1320,Prestations!$B$5:$B$256,0))),INDEX(Prestations!$E$5:$E$256,MATCH($G1320,Prestations!$B$5:$B$256,0)),""),"")))</f>
        <v/>
      </c>
      <c r="R1320" s="27" t="str">
        <f aca="false">IFERROR(IF(ISNUMBER($Q1320),$Q1320*IF($E1320="",1,$E1320),""),"")</f>
        <v/>
      </c>
      <c r="S1320" s="28" t="str">
        <f aca="false">IFERROR(IF($P1320="au nombre",IF(N(INDEX(Règles!$D$5:$D$17,MATCH($O1320,Règles!$A$5:$A$17,0)))&gt;0,IF($E1320="",1,$E1320)/INDEX(Règles!$D$5:$D$17,MATCH($O1320,Règles!$A$5:$A$17,0)),""),IF($P1320="au prix",IF(AND(ISNUMBER($R1320),N(INDEX(Règles!$E$5:$E$17,MATCH($O1320,Règles!$A$5:$A$17,0)))&gt;0),$R1320/INDEX(Règles!$E$5:$E$17,MATCH($O1320,Règles!$A$5:$A$17,0)),""),IF(OR($P1320="ne compte pas",$P1320="absence"),0,""))),"")</f>
        <v/>
      </c>
      <c r="T1320" s="26" t="n">
        <f aca="false">IF(AND(ISNUMBER($A1320),$B1320&lt;&gt;"",$G1320&lt;&gt;"",$P1320&lt;&gt;"absence"),1,0)</f>
        <v>0</v>
      </c>
      <c r="U1320" s="26" t="n">
        <f aca="false">IF($T1320=1,IF(COUNTIFS($B$2:$B1320,$B1320,$A$2:$A1320,$A1320,$T$2:$T1320,1)=1,1,0),0)</f>
        <v>0</v>
      </c>
      <c r="V1320" s="29" t="str">
        <f aca="false">IF(AND($A1320="",$B1320="",$G1320=""),"",IF(NOT(ISNUMBER($A1320)),"Date manquante ou non reconnue",IF($B1320="","Technicien manquant",IF(COUNTIF(Production!$A$7:$A$21,$B1320)=0,"Technicien absent de la liste (onglet Production)",IF($G1320="","Code BPU manquant (colonne G)",IF($O1320="?","Code BPU inconnu (onglet Prestations)",IF($P1320="?","Catégorie inconnue (onglet Règles)",IF(AND($E1320&lt;&gt;"",NOT(ISNUMBER($E1320))),"Quantité non reconnue",IF(AND($P1320="au prix",NOT(ISNUMBER($Q1320))),"Prix sur devis à saisir (colonne I)",IF($S1320="","Règle à compléter (onglet Règles)",""))))))))))</f>
        <v/>
      </c>
    </row>
    <row r="1321" customFormat="false" ht="15" hidden="false" customHeight="false" outlineLevel="0" collapsed="false">
      <c r="A1321" s="23"/>
      <c r="I1321" s="24"/>
      <c r="J1321" s="24"/>
      <c r="N1321" s="25"/>
      <c r="O1321" s="26" t="str">
        <f aca="false">IF($G1321="","",IFERROR(INDEX(Prestations!$F$5:$F$256,MATCH($G1321,Prestations!$B$5:$B$256,0)),"?"))</f>
        <v/>
      </c>
      <c r="P1321" s="26" t="str">
        <f aca="false">IF($O1321="","",IF($O1321="?","?",IFERROR(INDEX(Règles!$C$5:$C$17,MATCH($O1321,Règles!$A$5:$A$17,0)),"?")))</f>
        <v/>
      </c>
      <c r="Q1321" s="27" t="str">
        <f aca="false">IF($G1321="","",IF(ISNUMBER($I1321),$I1321,IFERROR(IF(ISNUMBER(INDEX(Prestations!$E$5:$E$256,MATCH($G1321,Prestations!$B$5:$B$256,0))),INDEX(Prestations!$E$5:$E$256,MATCH($G1321,Prestations!$B$5:$B$256,0)),""),"")))</f>
        <v/>
      </c>
      <c r="R1321" s="27" t="str">
        <f aca="false">IFERROR(IF(ISNUMBER($Q1321),$Q1321*IF($E1321="",1,$E1321),""),"")</f>
        <v/>
      </c>
      <c r="S1321" s="28" t="str">
        <f aca="false">IFERROR(IF($P1321="au nombre",IF(N(INDEX(Règles!$D$5:$D$17,MATCH($O1321,Règles!$A$5:$A$17,0)))&gt;0,IF($E1321="",1,$E1321)/INDEX(Règles!$D$5:$D$17,MATCH($O1321,Règles!$A$5:$A$17,0)),""),IF($P1321="au prix",IF(AND(ISNUMBER($R1321),N(INDEX(Règles!$E$5:$E$17,MATCH($O1321,Règles!$A$5:$A$17,0)))&gt;0),$R1321/INDEX(Règles!$E$5:$E$17,MATCH($O1321,Règles!$A$5:$A$17,0)),""),IF(OR($P1321="ne compte pas",$P1321="absence"),0,""))),"")</f>
        <v/>
      </c>
      <c r="T1321" s="26" t="n">
        <f aca="false">IF(AND(ISNUMBER($A1321),$B1321&lt;&gt;"",$G1321&lt;&gt;"",$P1321&lt;&gt;"absence"),1,0)</f>
        <v>0</v>
      </c>
      <c r="U1321" s="26" t="n">
        <f aca="false">IF($T1321=1,IF(COUNTIFS($B$2:$B1321,$B1321,$A$2:$A1321,$A1321,$T$2:$T1321,1)=1,1,0),0)</f>
        <v>0</v>
      </c>
      <c r="V1321" s="29" t="str">
        <f aca="false">IF(AND($A1321="",$B1321="",$G1321=""),"",IF(NOT(ISNUMBER($A1321)),"Date manquante ou non reconnue",IF($B1321="","Technicien manquant",IF(COUNTIF(Production!$A$7:$A$21,$B1321)=0,"Technicien absent de la liste (onglet Production)",IF($G1321="","Code BPU manquant (colonne G)",IF($O1321="?","Code BPU inconnu (onglet Prestations)",IF($P1321="?","Catégorie inconnue (onglet Règles)",IF(AND($E1321&lt;&gt;"",NOT(ISNUMBER($E1321))),"Quantité non reconnue",IF(AND($P1321="au prix",NOT(ISNUMBER($Q1321))),"Prix sur devis à saisir (colonne I)",IF($S1321="","Règle à compléter (onglet Règles)",""))))))))))</f>
        <v/>
      </c>
    </row>
    <row r="1322" customFormat="false" ht="15" hidden="false" customHeight="false" outlineLevel="0" collapsed="false">
      <c r="A1322" s="23"/>
      <c r="I1322" s="24"/>
      <c r="J1322" s="24"/>
      <c r="N1322" s="25"/>
      <c r="O1322" s="26" t="str">
        <f aca="false">IF($G1322="","",IFERROR(INDEX(Prestations!$F$5:$F$256,MATCH($G1322,Prestations!$B$5:$B$256,0)),"?"))</f>
        <v/>
      </c>
      <c r="P1322" s="26" t="str">
        <f aca="false">IF($O1322="","",IF($O1322="?","?",IFERROR(INDEX(Règles!$C$5:$C$17,MATCH($O1322,Règles!$A$5:$A$17,0)),"?")))</f>
        <v/>
      </c>
      <c r="Q1322" s="27" t="str">
        <f aca="false">IF($G1322="","",IF(ISNUMBER($I1322),$I1322,IFERROR(IF(ISNUMBER(INDEX(Prestations!$E$5:$E$256,MATCH($G1322,Prestations!$B$5:$B$256,0))),INDEX(Prestations!$E$5:$E$256,MATCH($G1322,Prestations!$B$5:$B$256,0)),""),"")))</f>
        <v/>
      </c>
      <c r="R1322" s="27" t="str">
        <f aca="false">IFERROR(IF(ISNUMBER($Q1322),$Q1322*IF($E1322="",1,$E1322),""),"")</f>
        <v/>
      </c>
      <c r="S1322" s="28" t="str">
        <f aca="false">IFERROR(IF($P1322="au nombre",IF(N(INDEX(Règles!$D$5:$D$17,MATCH($O1322,Règles!$A$5:$A$17,0)))&gt;0,IF($E1322="",1,$E1322)/INDEX(Règles!$D$5:$D$17,MATCH($O1322,Règles!$A$5:$A$17,0)),""),IF($P1322="au prix",IF(AND(ISNUMBER($R1322),N(INDEX(Règles!$E$5:$E$17,MATCH($O1322,Règles!$A$5:$A$17,0)))&gt;0),$R1322/INDEX(Règles!$E$5:$E$17,MATCH($O1322,Règles!$A$5:$A$17,0)),""),IF(OR($P1322="ne compte pas",$P1322="absence"),0,""))),"")</f>
        <v/>
      </c>
      <c r="T1322" s="26" t="n">
        <f aca="false">IF(AND(ISNUMBER($A1322),$B1322&lt;&gt;"",$G1322&lt;&gt;"",$P1322&lt;&gt;"absence"),1,0)</f>
        <v>0</v>
      </c>
      <c r="U1322" s="26" t="n">
        <f aca="false">IF($T1322=1,IF(COUNTIFS($B$2:$B1322,$B1322,$A$2:$A1322,$A1322,$T$2:$T1322,1)=1,1,0),0)</f>
        <v>0</v>
      </c>
      <c r="V1322" s="29" t="str">
        <f aca="false">IF(AND($A1322="",$B1322="",$G1322=""),"",IF(NOT(ISNUMBER($A1322)),"Date manquante ou non reconnue",IF($B1322="","Technicien manquant",IF(COUNTIF(Production!$A$7:$A$21,$B1322)=0,"Technicien absent de la liste (onglet Production)",IF($G1322="","Code BPU manquant (colonne G)",IF($O1322="?","Code BPU inconnu (onglet Prestations)",IF($P1322="?","Catégorie inconnue (onglet Règles)",IF(AND($E1322&lt;&gt;"",NOT(ISNUMBER($E1322))),"Quantité non reconnue",IF(AND($P1322="au prix",NOT(ISNUMBER($Q1322))),"Prix sur devis à saisir (colonne I)",IF($S1322="","Règle à compléter (onglet Règles)",""))))))))))</f>
        <v/>
      </c>
    </row>
    <row r="1323" customFormat="false" ht="15" hidden="false" customHeight="false" outlineLevel="0" collapsed="false">
      <c r="A1323" s="23"/>
      <c r="I1323" s="24"/>
      <c r="J1323" s="24"/>
      <c r="N1323" s="25"/>
      <c r="O1323" s="26" t="str">
        <f aca="false">IF($G1323="","",IFERROR(INDEX(Prestations!$F$5:$F$256,MATCH($G1323,Prestations!$B$5:$B$256,0)),"?"))</f>
        <v/>
      </c>
      <c r="P1323" s="26" t="str">
        <f aca="false">IF($O1323="","",IF($O1323="?","?",IFERROR(INDEX(Règles!$C$5:$C$17,MATCH($O1323,Règles!$A$5:$A$17,0)),"?")))</f>
        <v/>
      </c>
      <c r="Q1323" s="27" t="str">
        <f aca="false">IF($G1323="","",IF(ISNUMBER($I1323),$I1323,IFERROR(IF(ISNUMBER(INDEX(Prestations!$E$5:$E$256,MATCH($G1323,Prestations!$B$5:$B$256,0))),INDEX(Prestations!$E$5:$E$256,MATCH($G1323,Prestations!$B$5:$B$256,0)),""),"")))</f>
        <v/>
      </c>
      <c r="R1323" s="27" t="str">
        <f aca="false">IFERROR(IF(ISNUMBER($Q1323),$Q1323*IF($E1323="",1,$E1323),""),"")</f>
        <v/>
      </c>
      <c r="S1323" s="28" t="str">
        <f aca="false">IFERROR(IF($P1323="au nombre",IF(N(INDEX(Règles!$D$5:$D$17,MATCH($O1323,Règles!$A$5:$A$17,0)))&gt;0,IF($E1323="",1,$E1323)/INDEX(Règles!$D$5:$D$17,MATCH($O1323,Règles!$A$5:$A$17,0)),""),IF($P1323="au prix",IF(AND(ISNUMBER($R1323),N(INDEX(Règles!$E$5:$E$17,MATCH($O1323,Règles!$A$5:$A$17,0)))&gt;0),$R1323/INDEX(Règles!$E$5:$E$17,MATCH($O1323,Règles!$A$5:$A$17,0)),""),IF(OR($P1323="ne compte pas",$P1323="absence"),0,""))),"")</f>
        <v/>
      </c>
      <c r="T1323" s="26" t="n">
        <f aca="false">IF(AND(ISNUMBER($A1323),$B1323&lt;&gt;"",$G1323&lt;&gt;"",$P1323&lt;&gt;"absence"),1,0)</f>
        <v>0</v>
      </c>
      <c r="U1323" s="26" t="n">
        <f aca="false">IF($T1323=1,IF(COUNTIFS($B$2:$B1323,$B1323,$A$2:$A1323,$A1323,$T$2:$T1323,1)=1,1,0),0)</f>
        <v>0</v>
      </c>
      <c r="V1323" s="29" t="str">
        <f aca="false">IF(AND($A1323="",$B1323="",$G1323=""),"",IF(NOT(ISNUMBER($A1323)),"Date manquante ou non reconnue",IF($B1323="","Technicien manquant",IF(COUNTIF(Production!$A$7:$A$21,$B1323)=0,"Technicien absent de la liste (onglet Production)",IF($G1323="","Code BPU manquant (colonne G)",IF($O1323="?","Code BPU inconnu (onglet Prestations)",IF($P1323="?","Catégorie inconnue (onglet Règles)",IF(AND($E1323&lt;&gt;"",NOT(ISNUMBER($E1323))),"Quantité non reconnue",IF(AND($P1323="au prix",NOT(ISNUMBER($Q1323))),"Prix sur devis à saisir (colonne I)",IF($S1323="","Règle à compléter (onglet Règles)",""))))))))))</f>
        <v/>
      </c>
    </row>
    <row r="1324" customFormat="false" ht="15" hidden="false" customHeight="false" outlineLevel="0" collapsed="false">
      <c r="A1324" s="23"/>
      <c r="I1324" s="24"/>
      <c r="J1324" s="24"/>
      <c r="N1324" s="25"/>
      <c r="O1324" s="26" t="str">
        <f aca="false">IF($G1324="","",IFERROR(INDEX(Prestations!$F$5:$F$256,MATCH($G1324,Prestations!$B$5:$B$256,0)),"?"))</f>
        <v/>
      </c>
      <c r="P1324" s="26" t="str">
        <f aca="false">IF($O1324="","",IF($O1324="?","?",IFERROR(INDEX(Règles!$C$5:$C$17,MATCH($O1324,Règles!$A$5:$A$17,0)),"?")))</f>
        <v/>
      </c>
      <c r="Q1324" s="27" t="str">
        <f aca="false">IF($G1324="","",IF(ISNUMBER($I1324),$I1324,IFERROR(IF(ISNUMBER(INDEX(Prestations!$E$5:$E$256,MATCH($G1324,Prestations!$B$5:$B$256,0))),INDEX(Prestations!$E$5:$E$256,MATCH($G1324,Prestations!$B$5:$B$256,0)),""),"")))</f>
        <v/>
      </c>
      <c r="R1324" s="27" t="str">
        <f aca="false">IFERROR(IF(ISNUMBER($Q1324),$Q1324*IF($E1324="",1,$E1324),""),"")</f>
        <v/>
      </c>
      <c r="S1324" s="28" t="str">
        <f aca="false">IFERROR(IF($P1324="au nombre",IF(N(INDEX(Règles!$D$5:$D$17,MATCH($O1324,Règles!$A$5:$A$17,0)))&gt;0,IF($E1324="",1,$E1324)/INDEX(Règles!$D$5:$D$17,MATCH($O1324,Règles!$A$5:$A$17,0)),""),IF($P1324="au prix",IF(AND(ISNUMBER($R1324),N(INDEX(Règles!$E$5:$E$17,MATCH($O1324,Règles!$A$5:$A$17,0)))&gt;0),$R1324/INDEX(Règles!$E$5:$E$17,MATCH($O1324,Règles!$A$5:$A$17,0)),""),IF(OR($P1324="ne compte pas",$P1324="absence"),0,""))),"")</f>
        <v/>
      </c>
      <c r="T1324" s="26" t="n">
        <f aca="false">IF(AND(ISNUMBER($A1324),$B1324&lt;&gt;"",$G1324&lt;&gt;"",$P1324&lt;&gt;"absence"),1,0)</f>
        <v>0</v>
      </c>
      <c r="U1324" s="26" t="n">
        <f aca="false">IF($T1324=1,IF(COUNTIFS($B$2:$B1324,$B1324,$A$2:$A1324,$A1324,$T$2:$T1324,1)=1,1,0),0)</f>
        <v>0</v>
      </c>
      <c r="V1324" s="29" t="str">
        <f aca="false">IF(AND($A1324="",$B1324="",$G1324=""),"",IF(NOT(ISNUMBER($A1324)),"Date manquante ou non reconnue",IF($B1324="","Technicien manquant",IF(COUNTIF(Production!$A$7:$A$21,$B1324)=0,"Technicien absent de la liste (onglet Production)",IF($G1324="","Code BPU manquant (colonne G)",IF($O1324="?","Code BPU inconnu (onglet Prestations)",IF($P1324="?","Catégorie inconnue (onglet Règles)",IF(AND($E1324&lt;&gt;"",NOT(ISNUMBER($E1324))),"Quantité non reconnue",IF(AND($P1324="au prix",NOT(ISNUMBER($Q1324))),"Prix sur devis à saisir (colonne I)",IF($S1324="","Règle à compléter (onglet Règles)",""))))))))))</f>
        <v/>
      </c>
    </row>
    <row r="1325" customFormat="false" ht="15" hidden="false" customHeight="false" outlineLevel="0" collapsed="false">
      <c r="A1325" s="23"/>
      <c r="I1325" s="24"/>
      <c r="J1325" s="24"/>
      <c r="N1325" s="25"/>
      <c r="O1325" s="26" t="str">
        <f aca="false">IF($G1325="","",IFERROR(INDEX(Prestations!$F$5:$F$256,MATCH($G1325,Prestations!$B$5:$B$256,0)),"?"))</f>
        <v/>
      </c>
      <c r="P1325" s="26" t="str">
        <f aca="false">IF($O1325="","",IF($O1325="?","?",IFERROR(INDEX(Règles!$C$5:$C$17,MATCH($O1325,Règles!$A$5:$A$17,0)),"?")))</f>
        <v/>
      </c>
      <c r="Q1325" s="27" t="str">
        <f aca="false">IF($G1325="","",IF(ISNUMBER($I1325),$I1325,IFERROR(IF(ISNUMBER(INDEX(Prestations!$E$5:$E$256,MATCH($G1325,Prestations!$B$5:$B$256,0))),INDEX(Prestations!$E$5:$E$256,MATCH($G1325,Prestations!$B$5:$B$256,0)),""),"")))</f>
        <v/>
      </c>
      <c r="R1325" s="27" t="str">
        <f aca="false">IFERROR(IF(ISNUMBER($Q1325),$Q1325*IF($E1325="",1,$E1325),""),"")</f>
        <v/>
      </c>
      <c r="S1325" s="28" t="str">
        <f aca="false">IFERROR(IF($P1325="au nombre",IF(N(INDEX(Règles!$D$5:$D$17,MATCH($O1325,Règles!$A$5:$A$17,0)))&gt;0,IF($E1325="",1,$E1325)/INDEX(Règles!$D$5:$D$17,MATCH($O1325,Règles!$A$5:$A$17,0)),""),IF($P1325="au prix",IF(AND(ISNUMBER($R1325),N(INDEX(Règles!$E$5:$E$17,MATCH($O1325,Règles!$A$5:$A$17,0)))&gt;0),$R1325/INDEX(Règles!$E$5:$E$17,MATCH($O1325,Règles!$A$5:$A$17,0)),""),IF(OR($P1325="ne compte pas",$P1325="absence"),0,""))),"")</f>
        <v/>
      </c>
      <c r="T1325" s="26" t="n">
        <f aca="false">IF(AND(ISNUMBER($A1325),$B1325&lt;&gt;"",$G1325&lt;&gt;"",$P1325&lt;&gt;"absence"),1,0)</f>
        <v>0</v>
      </c>
      <c r="U1325" s="26" t="n">
        <f aca="false">IF($T1325=1,IF(COUNTIFS($B$2:$B1325,$B1325,$A$2:$A1325,$A1325,$T$2:$T1325,1)=1,1,0),0)</f>
        <v>0</v>
      </c>
      <c r="V1325" s="29" t="str">
        <f aca="false">IF(AND($A1325="",$B1325="",$G1325=""),"",IF(NOT(ISNUMBER($A1325)),"Date manquante ou non reconnue",IF($B1325="","Technicien manquant",IF(COUNTIF(Production!$A$7:$A$21,$B1325)=0,"Technicien absent de la liste (onglet Production)",IF($G1325="","Code BPU manquant (colonne G)",IF($O1325="?","Code BPU inconnu (onglet Prestations)",IF($P1325="?","Catégorie inconnue (onglet Règles)",IF(AND($E1325&lt;&gt;"",NOT(ISNUMBER($E1325))),"Quantité non reconnue",IF(AND($P1325="au prix",NOT(ISNUMBER($Q1325))),"Prix sur devis à saisir (colonne I)",IF($S1325="","Règle à compléter (onglet Règles)",""))))))))))</f>
        <v/>
      </c>
    </row>
    <row r="1326" customFormat="false" ht="15" hidden="false" customHeight="false" outlineLevel="0" collapsed="false">
      <c r="A1326" s="23"/>
      <c r="I1326" s="24"/>
      <c r="J1326" s="24"/>
      <c r="N1326" s="25"/>
      <c r="O1326" s="26" t="str">
        <f aca="false">IF($G1326="","",IFERROR(INDEX(Prestations!$F$5:$F$256,MATCH($G1326,Prestations!$B$5:$B$256,0)),"?"))</f>
        <v/>
      </c>
      <c r="P1326" s="26" t="str">
        <f aca="false">IF($O1326="","",IF($O1326="?","?",IFERROR(INDEX(Règles!$C$5:$C$17,MATCH($O1326,Règles!$A$5:$A$17,0)),"?")))</f>
        <v/>
      </c>
      <c r="Q1326" s="27" t="str">
        <f aca="false">IF($G1326="","",IF(ISNUMBER($I1326),$I1326,IFERROR(IF(ISNUMBER(INDEX(Prestations!$E$5:$E$256,MATCH($G1326,Prestations!$B$5:$B$256,0))),INDEX(Prestations!$E$5:$E$256,MATCH($G1326,Prestations!$B$5:$B$256,0)),""),"")))</f>
        <v/>
      </c>
      <c r="R1326" s="27" t="str">
        <f aca="false">IFERROR(IF(ISNUMBER($Q1326),$Q1326*IF($E1326="",1,$E1326),""),"")</f>
        <v/>
      </c>
      <c r="S1326" s="28" t="str">
        <f aca="false">IFERROR(IF($P1326="au nombre",IF(N(INDEX(Règles!$D$5:$D$17,MATCH($O1326,Règles!$A$5:$A$17,0)))&gt;0,IF($E1326="",1,$E1326)/INDEX(Règles!$D$5:$D$17,MATCH($O1326,Règles!$A$5:$A$17,0)),""),IF($P1326="au prix",IF(AND(ISNUMBER($R1326),N(INDEX(Règles!$E$5:$E$17,MATCH($O1326,Règles!$A$5:$A$17,0)))&gt;0),$R1326/INDEX(Règles!$E$5:$E$17,MATCH($O1326,Règles!$A$5:$A$17,0)),""),IF(OR($P1326="ne compte pas",$P1326="absence"),0,""))),"")</f>
        <v/>
      </c>
      <c r="T1326" s="26" t="n">
        <f aca="false">IF(AND(ISNUMBER($A1326),$B1326&lt;&gt;"",$G1326&lt;&gt;"",$P1326&lt;&gt;"absence"),1,0)</f>
        <v>0</v>
      </c>
      <c r="U1326" s="26" t="n">
        <f aca="false">IF($T1326=1,IF(COUNTIFS($B$2:$B1326,$B1326,$A$2:$A1326,$A1326,$T$2:$T1326,1)=1,1,0),0)</f>
        <v>0</v>
      </c>
      <c r="V1326" s="29" t="str">
        <f aca="false">IF(AND($A1326="",$B1326="",$G1326=""),"",IF(NOT(ISNUMBER($A1326)),"Date manquante ou non reconnue",IF($B1326="","Technicien manquant",IF(COUNTIF(Production!$A$7:$A$21,$B1326)=0,"Technicien absent de la liste (onglet Production)",IF($G1326="","Code BPU manquant (colonne G)",IF($O1326="?","Code BPU inconnu (onglet Prestations)",IF($P1326="?","Catégorie inconnue (onglet Règles)",IF(AND($E1326&lt;&gt;"",NOT(ISNUMBER($E1326))),"Quantité non reconnue",IF(AND($P1326="au prix",NOT(ISNUMBER($Q1326))),"Prix sur devis à saisir (colonne I)",IF($S1326="","Règle à compléter (onglet Règles)",""))))))))))</f>
        <v/>
      </c>
    </row>
    <row r="1327" customFormat="false" ht="15" hidden="false" customHeight="false" outlineLevel="0" collapsed="false">
      <c r="A1327" s="23"/>
      <c r="I1327" s="24"/>
      <c r="J1327" s="24"/>
      <c r="N1327" s="25"/>
      <c r="O1327" s="26" t="str">
        <f aca="false">IF($G1327="","",IFERROR(INDEX(Prestations!$F$5:$F$256,MATCH($G1327,Prestations!$B$5:$B$256,0)),"?"))</f>
        <v/>
      </c>
      <c r="P1327" s="26" t="str">
        <f aca="false">IF($O1327="","",IF($O1327="?","?",IFERROR(INDEX(Règles!$C$5:$C$17,MATCH($O1327,Règles!$A$5:$A$17,0)),"?")))</f>
        <v/>
      </c>
      <c r="Q1327" s="27" t="str">
        <f aca="false">IF($G1327="","",IF(ISNUMBER($I1327),$I1327,IFERROR(IF(ISNUMBER(INDEX(Prestations!$E$5:$E$256,MATCH($G1327,Prestations!$B$5:$B$256,0))),INDEX(Prestations!$E$5:$E$256,MATCH($G1327,Prestations!$B$5:$B$256,0)),""),"")))</f>
        <v/>
      </c>
      <c r="R1327" s="27" t="str">
        <f aca="false">IFERROR(IF(ISNUMBER($Q1327),$Q1327*IF($E1327="",1,$E1327),""),"")</f>
        <v/>
      </c>
      <c r="S1327" s="28" t="str">
        <f aca="false">IFERROR(IF($P1327="au nombre",IF(N(INDEX(Règles!$D$5:$D$17,MATCH($O1327,Règles!$A$5:$A$17,0)))&gt;0,IF($E1327="",1,$E1327)/INDEX(Règles!$D$5:$D$17,MATCH($O1327,Règles!$A$5:$A$17,0)),""),IF($P1327="au prix",IF(AND(ISNUMBER($R1327),N(INDEX(Règles!$E$5:$E$17,MATCH($O1327,Règles!$A$5:$A$17,0)))&gt;0),$R1327/INDEX(Règles!$E$5:$E$17,MATCH($O1327,Règles!$A$5:$A$17,0)),""),IF(OR($P1327="ne compte pas",$P1327="absence"),0,""))),"")</f>
        <v/>
      </c>
      <c r="T1327" s="26" t="n">
        <f aca="false">IF(AND(ISNUMBER($A1327),$B1327&lt;&gt;"",$G1327&lt;&gt;"",$P1327&lt;&gt;"absence"),1,0)</f>
        <v>0</v>
      </c>
      <c r="U1327" s="26" t="n">
        <f aca="false">IF($T1327=1,IF(COUNTIFS($B$2:$B1327,$B1327,$A$2:$A1327,$A1327,$T$2:$T1327,1)=1,1,0),0)</f>
        <v>0</v>
      </c>
      <c r="V1327" s="29" t="str">
        <f aca="false">IF(AND($A1327="",$B1327="",$G1327=""),"",IF(NOT(ISNUMBER($A1327)),"Date manquante ou non reconnue",IF($B1327="","Technicien manquant",IF(COUNTIF(Production!$A$7:$A$21,$B1327)=0,"Technicien absent de la liste (onglet Production)",IF($G1327="","Code BPU manquant (colonne G)",IF($O1327="?","Code BPU inconnu (onglet Prestations)",IF($P1327="?","Catégorie inconnue (onglet Règles)",IF(AND($E1327&lt;&gt;"",NOT(ISNUMBER($E1327))),"Quantité non reconnue",IF(AND($P1327="au prix",NOT(ISNUMBER($Q1327))),"Prix sur devis à saisir (colonne I)",IF($S1327="","Règle à compléter (onglet Règles)",""))))))))))</f>
        <v/>
      </c>
    </row>
    <row r="1328" customFormat="false" ht="15" hidden="false" customHeight="false" outlineLevel="0" collapsed="false">
      <c r="A1328" s="23"/>
      <c r="I1328" s="24"/>
      <c r="J1328" s="24"/>
      <c r="N1328" s="25"/>
      <c r="O1328" s="26" t="str">
        <f aca="false">IF($G1328="","",IFERROR(INDEX(Prestations!$F$5:$F$256,MATCH($G1328,Prestations!$B$5:$B$256,0)),"?"))</f>
        <v/>
      </c>
      <c r="P1328" s="26" t="str">
        <f aca="false">IF($O1328="","",IF($O1328="?","?",IFERROR(INDEX(Règles!$C$5:$C$17,MATCH($O1328,Règles!$A$5:$A$17,0)),"?")))</f>
        <v/>
      </c>
      <c r="Q1328" s="27" t="str">
        <f aca="false">IF($G1328="","",IF(ISNUMBER($I1328),$I1328,IFERROR(IF(ISNUMBER(INDEX(Prestations!$E$5:$E$256,MATCH($G1328,Prestations!$B$5:$B$256,0))),INDEX(Prestations!$E$5:$E$256,MATCH($G1328,Prestations!$B$5:$B$256,0)),""),"")))</f>
        <v/>
      </c>
      <c r="R1328" s="27" t="str">
        <f aca="false">IFERROR(IF(ISNUMBER($Q1328),$Q1328*IF($E1328="",1,$E1328),""),"")</f>
        <v/>
      </c>
      <c r="S1328" s="28" t="str">
        <f aca="false">IFERROR(IF($P1328="au nombre",IF(N(INDEX(Règles!$D$5:$D$17,MATCH($O1328,Règles!$A$5:$A$17,0)))&gt;0,IF($E1328="",1,$E1328)/INDEX(Règles!$D$5:$D$17,MATCH($O1328,Règles!$A$5:$A$17,0)),""),IF($P1328="au prix",IF(AND(ISNUMBER($R1328),N(INDEX(Règles!$E$5:$E$17,MATCH($O1328,Règles!$A$5:$A$17,0)))&gt;0),$R1328/INDEX(Règles!$E$5:$E$17,MATCH($O1328,Règles!$A$5:$A$17,0)),""),IF(OR($P1328="ne compte pas",$P1328="absence"),0,""))),"")</f>
        <v/>
      </c>
      <c r="T1328" s="26" t="n">
        <f aca="false">IF(AND(ISNUMBER($A1328),$B1328&lt;&gt;"",$G1328&lt;&gt;"",$P1328&lt;&gt;"absence"),1,0)</f>
        <v>0</v>
      </c>
      <c r="U1328" s="26" t="n">
        <f aca="false">IF($T1328=1,IF(COUNTIFS($B$2:$B1328,$B1328,$A$2:$A1328,$A1328,$T$2:$T1328,1)=1,1,0),0)</f>
        <v>0</v>
      </c>
      <c r="V1328" s="29" t="str">
        <f aca="false">IF(AND($A1328="",$B1328="",$G1328=""),"",IF(NOT(ISNUMBER($A1328)),"Date manquante ou non reconnue",IF($B1328="","Technicien manquant",IF(COUNTIF(Production!$A$7:$A$21,$B1328)=0,"Technicien absent de la liste (onglet Production)",IF($G1328="","Code BPU manquant (colonne G)",IF($O1328="?","Code BPU inconnu (onglet Prestations)",IF($P1328="?","Catégorie inconnue (onglet Règles)",IF(AND($E1328&lt;&gt;"",NOT(ISNUMBER($E1328))),"Quantité non reconnue",IF(AND($P1328="au prix",NOT(ISNUMBER($Q1328))),"Prix sur devis à saisir (colonne I)",IF($S1328="","Règle à compléter (onglet Règles)",""))))))))))</f>
        <v/>
      </c>
    </row>
    <row r="1329" customFormat="false" ht="15" hidden="false" customHeight="false" outlineLevel="0" collapsed="false">
      <c r="A1329" s="23"/>
      <c r="I1329" s="24"/>
      <c r="J1329" s="24"/>
      <c r="N1329" s="25"/>
      <c r="O1329" s="26" t="str">
        <f aca="false">IF($G1329="","",IFERROR(INDEX(Prestations!$F$5:$F$256,MATCH($G1329,Prestations!$B$5:$B$256,0)),"?"))</f>
        <v/>
      </c>
      <c r="P1329" s="26" t="str">
        <f aca="false">IF($O1329="","",IF($O1329="?","?",IFERROR(INDEX(Règles!$C$5:$C$17,MATCH($O1329,Règles!$A$5:$A$17,0)),"?")))</f>
        <v/>
      </c>
      <c r="Q1329" s="27" t="str">
        <f aca="false">IF($G1329="","",IF(ISNUMBER($I1329),$I1329,IFERROR(IF(ISNUMBER(INDEX(Prestations!$E$5:$E$256,MATCH($G1329,Prestations!$B$5:$B$256,0))),INDEX(Prestations!$E$5:$E$256,MATCH($G1329,Prestations!$B$5:$B$256,0)),""),"")))</f>
        <v/>
      </c>
      <c r="R1329" s="27" t="str">
        <f aca="false">IFERROR(IF(ISNUMBER($Q1329),$Q1329*IF($E1329="",1,$E1329),""),"")</f>
        <v/>
      </c>
      <c r="S1329" s="28" t="str">
        <f aca="false">IFERROR(IF($P1329="au nombre",IF(N(INDEX(Règles!$D$5:$D$17,MATCH($O1329,Règles!$A$5:$A$17,0)))&gt;0,IF($E1329="",1,$E1329)/INDEX(Règles!$D$5:$D$17,MATCH($O1329,Règles!$A$5:$A$17,0)),""),IF($P1329="au prix",IF(AND(ISNUMBER($R1329),N(INDEX(Règles!$E$5:$E$17,MATCH($O1329,Règles!$A$5:$A$17,0)))&gt;0),$R1329/INDEX(Règles!$E$5:$E$17,MATCH($O1329,Règles!$A$5:$A$17,0)),""),IF(OR($P1329="ne compte pas",$P1329="absence"),0,""))),"")</f>
        <v/>
      </c>
      <c r="T1329" s="26" t="n">
        <f aca="false">IF(AND(ISNUMBER($A1329),$B1329&lt;&gt;"",$G1329&lt;&gt;"",$P1329&lt;&gt;"absence"),1,0)</f>
        <v>0</v>
      </c>
      <c r="U1329" s="26" t="n">
        <f aca="false">IF($T1329=1,IF(COUNTIFS($B$2:$B1329,$B1329,$A$2:$A1329,$A1329,$T$2:$T1329,1)=1,1,0),0)</f>
        <v>0</v>
      </c>
      <c r="V1329" s="29" t="str">
        <f aca="false">IF(AND($A1329="",$B1329="",$G1329=""),"",IF(NOT(ISNUMBER($A1329)),"Date manquante ou non reconnue",IF($B1329="","Technicien manquant",IF(COUNTIF(Production!$A$7:$A$21,$B1329)=0,"Technicien absent de la liste (onglet Production)",IF($G1329="","Code BPU manquant (colonne G)",IF($O1329="?","Code BPU inconnu (onglet Prestations)",IF($P1329="?","Catégorie inconnue (onglet Règles)",IF(AND($E1329&lt;&gt;"",NOT(ISNUMBER($E1329))),"Quantité non reconnue",IF(AND($P1329="au prix",NOT(ISNUMBER($Q1329))),"Prix sur devis à saisir (colonne I)",IF($S1329="","Règle à compléter (onglet Règles)",""))))))))))</f>
        <v/>
      </c>
    </row>
    <row r="1330" customFormat="false" ht="15" hidden="false" customHeight="false" outlineLevel="0" collapsed="false">
      <c r="A1330" s="23"/>
      <c r="I1330" s="24"/>
      <c r="J1330" s="24"/>
      <c r="N1330" s="25"/>
      <c r="O1330" s="26" t="str">
        <f aca="false">IF($G1330="","",IFERROR(INDEX(Prestations!$F$5:$F$256,MATCH($G1330,Prestations!$B$5:$B$256,0)),"?"))</f>
        <v/>
      </c>
      <c r="P1330" s="26" t="str">
        <f aca="false">IF($O1330="","",IF($O1330="?","?",IFERROR(INDEX(Règles!$C$5:$C$17,MATCH($O1330,Règles!$A$5:$A$17,0)),"?")))</f>
        <v/>
      </c>
      <c r="Q1330" s="27" t="str">
        <f aca="false">IF($G1330="","",IF(ISNUMBER($I1330),$I1330,IFERROR(IF(ISNUMBER(INDEX(Prestations!$E$5:$E$256,MATCH($G1330,Prestations!$B$5:$B$256,0))),INDEX(Prestations!$E$5:$E$256,MATCH($G1330,Prestations!$B$5:$B$256,0)),""),"")))</f>
        <v/>
      </c>
      <c r="R1330" s="27" t="str">
        <f aca="false">IFERROR(IF(ISNUMBER($Q1330),$Q1330*IF($E1330="",1,$E1330),""),"")</f>
        <v/>
      </c>
      <c r="S1330" s="28" t="str">
        <f aca="false">IFERROR(IF($P1330="au nombre",IF(N(INDEX(Règles!$D$5:$D$17,MATCH($O1330,Règles!$A$5:$A$17,0)))&gt;0,IF($E1330="",1,$E1330)/INDEX(Règles!$D$5:$D$17,MATCH($O1330,Règles!$A$5:$A$17,0)),""),IF($P1330="au prix",IF(AND(ISNUMBER($R1330),N(INDEX(Règles!$E$5:$E$17,MATCH($O1330,Règles!$A$5:$A$17,0)))&gt;0),$R1330/INDEX(Règles!$E$5:$E$17,MATCH($O1330,Règles!$A$5:$A$17,0)),""),IF(OR($P1330="ne compte pas",$P1330="absence"),0,""))),"")</f>
        <v/>
      </c>
      <c r="T1330" s="26" t="n">
        <f aca="false">IF(AND(ISNUMBER($A1330),$B1330&lt;&gt;"",$G1330&lt;&gt;"",$P1330&lt;&gt;"absence"),1,0)</f>
        <v>0</v>
      </c>
      <c r="U1330" s="26" t="n">
        <f aca="false">IF($T1330=1,IF(COUNTIFS($B$2:$B1330,$B1330,$A$2:$A1330,$A1330,$T$2:$T1330,1)=1,1,0),0)</f>
        <v>0</v>
      </c>
      <c r="V1330" s="29" t="str">
        <f aca="false">IF(AND($A1330="",$B1330="",$G1330=""),"",IF(NOT(ISNUMBER($A1330)),"Date manquante ou non reconnue",IF($B1330="","Technicien manquant",IF(COUNTIF(Production!$A$7:$A$21,$B1330)=0,"Technicien absent de la liste (onglet Production)",IF($G1330="","Code BPU manquant (colonne G)",IF($O1330="?","Code BPU inconnu (onglet Prestations)",IF($P1330="?","Catégorie inconnue (onglet Règles)",IF(AND($E1330&lt;&gt;"",NOT(ISNUMBER($E1330))),"Quantité non reconnue",IF(AND($P1330="au prix",NOT(ISNUMBER($Q1330))),"Prix sur devis à saisir (colonne I)",IF($S1330="","Règle à compléter (onglet Règles)",""))))))))))</f>
        <v/>
      </c>
    </row>
    <row r="1331" customFormat="false" ht="15" hidden="false" customHeight="false" outlineLevel="0" collapsed="false">
      <c r="A1331" s="23"/>
      <c r="I1331" s="24"/>
      <c r="J1331" s="24"/>
      <c r="N1331" s="25"/>
      <c r="O1331" s="26" t="str">
        <f aca="false">IF($G1331="","",IFERROR(INDEX(Prestations!$F$5:$F$256,MATCH($G1331,Prestations!$B$5:$B$256,0)),"?"))</f>
        <v/>
      </c>
      <c r="P1331" s="26" t="str">
        <f aca="false">IF($O1331="","",IF($O1331="?","?",IFERROR(INDEX(Règles!$C$5:$C$17,MATCH($O1331,Règles!$A$5:$A$17,0)),"?")))</f>
        <v/>
      </c>
      <c r="Q1331" s="27" t="str">
        <f aca="false">IF($G1331="","",IF(ISNUMBER($I1331),$I1331,IFERROR(IF(ISNUMBER(INDEX(Prestations!$E$5:$E$256,MATCH($G1331,Prestations!$B$5:$B$256,0))),INDEX(Prestations!$E$5:$E$256,MATCH($G1331,Prestations!$B$5:$B$256,0)),""),"")))</f>
        <v/>
      </c>
      <c r="R1331" s="27" t="str">
        <f aca="false">IFERROR(IF(ISNUMBER($Q1331),$Q1331*IF($E1331="",1,$E1331),""),"")</f>
        <v/>
      </c>
      <c r="S1331" s="28" t="str">
        <f aca="false">IFERROR(IF($P1331="au nombre",IF(N(INDEX(Règles!$D$5:$D$17,MATCH($O1331,Règles!$A$5:$A$17,0)))&gt;0,IF($E1331="",1,$E1331)/INDEX(Règles!$D$5:$D$17,MATCH($O1331,Règles!$A$5:$A$17,0)),""),IF($P1331="au prix",IF(AND(ISNUMBER($R1331),N(INDEX(Règles!$E$5:$E$17,MATCH($O1331,Règles!$A$5:$A$17,0)))&gt;0),$R1331/INDEX(Règles!$E$5:$E$17,MATCH($O1331,Règles!$A$5:$A$17,0)),""),IF(OR($P1331="ne compte pas",$P1331="absence"),0,""))),"")</f>
        <v/>
      </c>
      <c r="T1331" s="26" t="n">
        <f aca="false">IF(AND(ISNUMBER($A1331),$B1331&lt;&gt;"",$G1331&lt;&gt;"",$P1331&lt;&gt;"absence"),1,0)</f>
        <v>0</v>
      </c>
      <c r="U1331" s="26" t="n">
        <f aca="false">IF($T1331=1,IF(COUNTIFS($B$2:$B1331,$B1331,$A$2:$A1331,$A1331,$T$2:$T1331,1)=1,1,0),0)</f>
        <v>0</v>
      </c>
      <c r="V1331" s="29" t="str">
        <f aca="false">IF(AND($A1331="",$B1331="",$G1331=""),"",IF(NOT(ISNUMBER($A1331)),"Date manquante ou non reconnue",IF($B1331="","Technicien manquant",IF(COUNTIF(Production!$A$7:$A$21,$B1331)=0,"Technicien absent de la liste (onglet Production)",IF($G1331="","Code BPU manquant (colonne G)",IF($O1331="?","Code BPU inconnu (onglet Prestations)",IF($P1331="?","Catégorie inconnue (onglet Règles)",IF(AND($E1331&lt;&gt;"",NOT(ISNUMBER($E1331))),"Quantité non reconnue",IF(AND($P1331="au prix",NOT(ISNUMBER($Q1331))),"Prix sur devis à saisir (colonne I)",IF($S1331="","Règle à compléter (onglet Règles)",""))))))))))</f>
        <v/>
      </c>
    </row>
    <row r="1332" customFormat="false" ht="15" hidden="false" customHeight="false" outlineLevel="0" collapsed="false">
      <c r="A1332" s="23"/>
      <c r="I1332" s="24"/>
      <c r="J1332" s="24"/>
      <c r="N1332" s="25"/>
      <c r="O1332" s="26" t="str">
        <f aca="false">IF($G1332="","",IFERROR(INDEX(Prestations!$F$5:$F$256,MATCH($G1332,Prestations!$B$5:$B$256,0)),"?"))</f>
        <v/>
      </c>
      <c r="P1332" s="26" t="str">
        <f aca="false">IF($O1332="","",IF($O1332="?","?",IFERROR(INDEX(Règles!$C$5:$C$17,MATCH($O1332,Règles!$A$5:$A$17,0)),"?")))</f>
        <v/>
      </c>
      <c r="Q1332" s="27" t="str">
        <f aca="false">IF($G1332="","",IF(ISNUMBER($I1332),$I1332,IFERROR(IF(ISNUMBER(INDEX(Prestations!$E$5:$E$256,MATCH($G1332,Prestations!$B$5:$B$256,0))),INDEX(Prestations!$E$5:$E$256,MATCH($G1332,Prestations!$B$5:$B$256,0)),""),"")))</f>
        <v/>
      </c>
      <c r="R1332" s="27" t="str">
        <f aca="false">IFERROR(IF(ISNUMBER($Q1332),$Q1332*IF($E1332="",1,$E1332),""),"")</f>
        <v/>
      </c>
      <c r="S1332" s="28" t="str">
        <f aca="false">IFERROR(IF($P1332="au nombre",IF(N(INDEX(Règles!$D$5:$D$17,MATCH($O1332,Règles!$A$5:$A$17,0)))&gt;0,IF($E1332="",1,$E1332)/INDEX(Règles!$D$5:$D$17,MATCH($O1332,Règles!$A$5:$A$17,0)),""),IF($P1332="au prix",IF(AND(ISNUMBER($R1332),N(INDEX(Règles!$E$5:$E$17,MATCH($O1332,Règles!$A$5:$A$17,0)))&gt;0),$R1332/INDEX(Règles!$E$5:$E$17,MATCH($O1332,Règles!$A$5:$A$17,0)),""),IF(OR($P1332="ne compte pas",$P1332="absence"),0,""))),"")</f>
        <v/>
      </c>
      <c r="T1332" s="26" t="n">
        <f aca="false">IF(AND(ISNUMBER($A1332),$B1332&lt;&gt;"",$G1332&lt;&gt;"",$P1332&lt;&gt;"absence"),1,0)</f>
        <v>0</v>
      </c>
      <c r="U1332" s="26" t="n">
        <f aca="false">IF($T1332=1,IF(COUNTIFS($B$2:$B1332,$B1332,$A$2:$A1332,$A1332,$T$2:$T1332,1)=1,1,0),0)</f>
        <v>0</v>
      </c>
      <c r="V1332" s="29" t="str">
        <f aca="false">IF(AND($A1332="",$B1332="",$G1332=""),"",IF(NOT(ISNUMBER($A1332)),"Date manquante ou non reconnue",IF($B1332="","Technicien manquant",IF(COUNTIF(Production!$A$7:$A$21,$B1332)=0,"Technicien absent de la liste (onglet Production)",IF($G1332="","Code BPU manquant (colonne G)",IF($O1332="?","Code BPU inconnu (onglet Prestations)",IF($P1332="?","Catégorie inconnue (onglet Règles)",IF(AND($E1332&lt;&gt;"",NOT(ISNUMBER($E1332))),"Quantité non reconnue",IF(AND($P1332="au prix",NOT(ISNUMBER($Q1332))),"Prix sur devis à saisir (colonne I)",IF($S1332="","Règle à compléter (onglet Règles)",""))))))))))</f>
        <v/>
      </c>
    </row>
    <row r="1333" customFormat="false" ht="15" hidden="false" customHeight="false" outlineLevel="0" collapsed="false">
      <c r="A1333" s="23"/>
      <c r="I1333" s="24"/>
      <c r="J1333" s="24"/>
      <c r="N1333" s="25"/>
      <c r="O1333" s="26" t="str">
        <f aca="false">IF($G1333="","",IFERROR(INDEX(Prestations!$F$5:$F$256,MATCH($G1333,Prestations!$B$5:$B$256,0)),"?"))</f>
        <v/>
      </c>
      <c r="P1333" s="26" t="str">
        <f aca="false">IF($O1333="","",IF($O1333="?","?",IFERROR(INDEX(Règles!$C$5:$C$17,MATCH($O1333,Règles!$A$5:$A$17,0)),"?")))</f>
        <v/>
      </c>
      <c r="Q1333" s="27" t="str">
        <f aca="false">IF($G1333="","",IF(ISNUMBER($I1333),$I1333,IFERROR(IF(ISNUMBER(INDEX(Prestations!$E$5:$E$256,MATCH($G1333,Prestations!$B$5:$B$256,0))),INDEX(Prestations!$E$5:$E$256,MATCH($G1333,Prestations!$B$5:$B$256,0)),""),"")))</f>
        <v/>
      </c>
      <c r="R1333" s="27" t="str">
        <f aca="false">IFERROR(IF(ISNUMBER($Q1333),$Q1333*IF($E1333="",1,$E1333),""),"")</f>
        <v/>
      </c>
      <c r="S1333" s="28" t="str">
        <f aca="false">IFERROR(IF($P1333="au nombre",IF(N(INDEX(Règles!$D$5:$D$17,MATCH($O1333,Règles!$A$5:$A$17,0)))&gt;0,IF($E1333="",1,$E1333)/INDEX(Règles!$D$5:$D$17,MATCH($O1333,Règles!$A$5:$A$17,0)),""),IF($P1333="au prix",IF(AND(ISNUMBER($R1333),N(INDEX(Règles!$E$5:$E$17,MATCH($O1333,Règles!$A$5:$A$17,0)))&gt;0),$R1333/INDEX(Règles!$E$5:$E$17,MATCH($O1333,Règles!$A$5:$A$17,0)),""),IF(OR($P1333="ne compte pas",$P1333="absence"),0,""))),"")</f>
        <v/>
      </c>
      <c r="T1333" s="26" t="n">
        <f aca="false">IF(AND(ISNUMBER($A1333),$B1333&lt;&gt;"",$G1333&lt;&gt;"",$P1333&lt;&gt;"absence"),1,0)</f>
        <v>0</v>
      </c>
      <c r="U1333" s="26" t="n">
        <f aca="false">IF($T1333=1,IF(COUNTIFS($B$2:$B1333,$B1333,$A$2:$A1333,$A1333,$T$2:$T1333,1)=1,1,0),0)</f>
        <v>0</v>
      </c>
      <c r="V1333" s="29" t="str">
        <f aca="false">IF(AND($A1333="",$B1333="",$G1333=""),"",IF(NOT(ISNUMBER($A1333)),"Date manquante ou non reconnue",IF($B1333="","Technicien manquant",IF(COUNTIF(Production!$A$7:$A$21,$B1333)=0,"Technicien absent de la liste (onglet Production)",IF($G1333="","Code BPU manquant (colonne G)",IF($O1333="?","Code BPU inconnu (onglet Prestations)",IF($P1333="?","Catégorie inconnue (onglet Règles)",IF(AND($E1333&lt;&gt;"",NOT(ISNUMBER($E1333))),"Quantité non reconnue",IF(AND($P1333="au prix",NOT(ISNUMBER($Q1333))),"Prix sur devis à saisir (colonne I)",IF($S1333="","Règle à compléter (onglet Règles)",""))))))))))</f>
        <v/>
      </c>
    </row>
    <row r="1334" customFormat="false" ht="15" hidden="false" customHeight="false" outlineLevel="0" collapsed="false">
      <c r="A1334" s="23"/>
      <c r="I1334" s="24"/>
      <c r="J1334" s="24"/>
      <c r="N1334" s="25"/>
      <c r="O1334" s="26" t="str">
        <f aca="false">IF($G1334="","",IFERROR(INDEX(Prestations!$F$5:$F$256,MATCH($G1334,Prestations!$B$5:$B$256,0)),"?"))</f>
        <v/>
      </c>
      <c r="P1334" s="26" t="str">
        <f aca="false">IF($O1334="","",IF($O1334="?","?",IFERROR(INDEX(Règles!$C$5:$C$17,MATCH($O1334,Règles!$A$5:$A$17,0)),"?")))</f>
        <v/>
      </c>
      <c r="Q1334" s="27" t="str">
        <f aca="false">IF($G1334="","",IF(ISNUMBER($I1334),$I1334,IFERROR(IF(ISNUMBER(INDEX(Prestations!$E$5:$E$256,MATCH($G1334,Prestations!$B$5:$B$256,0))),INDEX(Prestations!$E$5:$E$256,MATCH($G1334,Prestations!$B$5:$B$256,0)),""),"")))</f>
        <v/>
      </c>
      <c r="R1334" s="27" t="str">
        <f aca="false">IFERROR(IF(ISNUMBER($Q1334),$Q1334*IF($E1334="",1,$E1334),""),"")</f>
        <v/>
      </c>
      <c r="S1334" s="28" t="str">
        <f aca="false">IFERROR(IF($P1334="au nombre",IF(N(INDEX(Règles!$D$5:$D$17,MATCH($O1334,Règles!$A$5:$A$17,0)))&gt;0,IF($E1334="",1,$E1334)/INDEX(Règles!$D$5:$D$17,MATCH($O1334,Règles!$A$5:$A$17,0)),""),IF($P1334="au prix",IF(AND(ISNUMBER($R1334),N(INDEX(Règles!$E$5:$E$17,MATCH($O1334,Règles!$A$5:$A$17,0)))&gt;0),$R1334/INDEX(Règles!$E$5:$E$17,MATCH($O1334,Règles!$A$5:$A$17,0)),""),IF(OR($P1334="ne compte pas",$P1334="absence"),0,""))),"")</f>
        <v/>
      </c>
      <c r="T1334" s="26" t="n">
        <f aca="false">IF(AND(ISNUMBER($A1334),$B1334&lt;&gt;"",$G1334&lt;&gt;"",$P1334&lt;&gt;"absence"),1,0)</f>
        <v>0</v>
      </c>
      <c r="U1334" s="26" t="n">
        <f aca="false">IF($T1334=1,IF(COUNTIFS($B$2:$B1334,$B1334,$A$2:$A1334,$A1334,$T$2:$T1334,1)=1,1,0),0)</f>
        <v>0</v>
      </c>
      <c r="V1334" s="29" t="str">
        <f aca="false">IF(AND($A1334="",$B1334="",$G1334=""),"",IF(NOT(ISNUMBER($A1334)),"Date manquante ou non reconnue",IF($B1334="","Technicien manquant",IF(COUNTIF(Production!$A$7:$A$21,$B1334)=0,"Technicien absent de la liste (onglet Production)",IF($G1334="","Code BPU manquant (colonne G)",IF($O1334="?","Code BPU inconnu (onglet Prestations)",IF($P1334="?","Catégorie inconnue (onglet Règles)",IF(AND($E1334&lt;&gt;"",NOT(ISNUMBER($E1334))),"Quantité non reconnue",IF(AND($P1334="au prix",NOT(ISNUMBER($Q1334))),"Prix sur devis à saisir (colonne I)",IF($S1334="","Règle à compléter (onglet Règles)",""))))))))))</f>
        <v/>
      </c>
    </row>
    <row r="1335" customFormat="false" ht="15" hidden="false" customHeight="false" outlineLevel="0" collapsed="false">
      <c r="A1335" s="23"/>
      <c r="I1335" s="24"/>
      <c r="J1335" s="24"/>
      <c r="N1335" s="25"/>
      <c r="O1335" s="26" t="str">
        <f aca="false">IF($G1335="","",IFERROR(INDEX(Prestations!$F$5:$F$256,MATCH($G1335,Prestations!$B$5:$B$256,0)),"?"))</f>
        <v/>
      </c>
      <c r="P1335" s="26" t="str">
        <f aca="false">IF($O1335="","",IF($O1335="?","?",IFERROR(INDEX(Règles!$C$5:$C$17,MATCH($O1335,Règles!$A$5:$A$17,0)),"?")))</f>
        <v/>
      </c>
      <c r="Q1335" s="27" t="str">
        <f aca="false">IF($G1335="","",IF(ISNUMBER($I1335),$I1335,IFERROR(IF(ISNUMBER(INDEX(Prestations!$E$5:$E$256,MATCH($G1335,Prestations!$B$5:$B$256,0))),INDEX(Prestations!$E$5:$E$256,MATCH($G1335,Prestations!$B$5:$B$256,0)),""),"")))</f>
        <v/>
      </c>
      <c r="R1335" s="27" t="str">
        <f aca="false">IFERROR(IF(ISNUMBER($Q1335),$Q1335*IF($E1335="",1,$E1335),""),"")</f>
        <v/>
      </c>
      <c r="S1335" s="28" t="str">
        <f aca="false">IFERROR(IF($P1335="au nombre",IF(N(INDEX(Règles!$D$5:$D$17,MATCH($O1335,Règles!$A$5:$A$17,0)))&gt;0,IF($E1335="",1,$E1335)/INDEX(Règles!$D$5:$D$17,MATCH($O1335,Règles!$A$5:$A$17,0)),""),IF($P1335="au prix",IF(AND(ISNUMBER($R1335),N(INDEX(Règles!$E$5:$E$17,MATCH($O1335,Règles!$A$5:$A$17,0)))&gt;0),$R1335/INDEX(Règles!$E$5:$E$17,MATCH($O1335,Règles!$A$5:$A$17,0)),""),IF(OR($P1335="ne compte pas",$P1335="absence"),0,""))),"")</f>
        <v/>
      </c>
      <c r="T1335" s="26" t="n">
        <f aca="false">IF(AND(ISNUMBER($A1335),$B1335&lt;&gt;"",$G1335&lt;&gt;"",$P1335&lt;&gt;"absence"),1,0)</f>
        <v>0</v>
      </c>
      <c r="U1335" s="26" t="n">
        <f aca="false">IF($T1335=1,IF(COUNTIFS($B$2:$B1335,$B1335,$A$2:$A1335,$A1335,$T$2:$T1335,1)=1,1,0),0)</f>
        <v>0</v>
      </c>
      <c r="V1335" s="29" t="str">
        <f aca="false">IF(AND($A1335="",$B1335="",$G1335=""),"",IF(NOT(ISNUMBER($A1335)),"Date manquante ou non reconnue",IF($B1335="","Technicien manquant",IF(COUNTIF(Production!$A$7:$A$21,$B1335)=0,"Technicien absent de la liste (onglet Production)",IF($G1335="","Code BPU manquant (colonne G)",IF($O1335="?","Code BPU inconnu (onglet Prestations)",IF($P1335="?","Catégorie inconnue (onglet Règles)",IF(AND($E1335&lt;&gt;"",NOT(ISNUMBER($E1335))),"Quantité non reconnue",IF(AND($P1335="au prix",NOT(ISNUMBER($Q1335))),"Prix sur devis à saisir (colonne I)",IF($S1335="","Règle à compléter (onglet Règles)",""))))))))))</f>
        <v/>
      </c>
    </row>
    <row r="1336" customFormat="false" ht="15" hidden="false" customHeight="false" outlineLevel="0" collapsed="false">
      <c r="A1336" s="23"/>
      <c r="I1336" s="24"/>
      <c r="J1336" s="24"/>
      <c r="N1336" s="25"/>
      <c r="O1336" s="26" t="str">
        <f aca="false">IF($G1336="","",IFERROR(INDEX(Prestations!$F$5:$F$256,MATCH($G1336,Prestations!$B$5:$B$256,0)),"?"))</f>
        <v/>
      </c>
      <c r="P1336" s="26" t="str">
        <f aca="false">IF($O1336="","",IF($O1336="?","?",IFERROR(INDEX(Règles!$C$5:$C$17,MATCH($O1336,Règles!$A$5:$A$17,0)),"?")))</f>
        <v/>
      </c>
      <c r="Q1336" s="27" t="str">
        <f aca="false">IF($G1336="","",IF(ISNUMBER($I1336),$I1336,IFERROR(IF(ISNUMBER(INDEX(Prestations!$E$5:$E$256,MATCH($G1336,Prestations!$B$5:$B$256,0))),INDEX(Prestations!$E$5:$E$256,MATCH($G1336,Prestations!$B$5:$B$256,0)),""),"")))</f>
        <v/>
      </c>
      <c r="R1336" s="27" t="str">
        <f aca="false">IFERROR(IF(ISNUMBER($Q1336),$Q1336*IF($E1336="",1,$E1336),""),"")</f>
        <v/>
      </c>
      <c r="S1336" s="28" t="str">
        <f aca="false">IFERROR(IF($P1336="au nombre",IF(N(INDEX(Règles!$D$5:$D$17,MATCH($O1336,Règles!$A$5:$A$17,0)))&gt;0,IF($E1336="",1,$E1336)/INDEX(Règles!$D$5:$D$17,MATCH($O1336,Règles!$A$5:$A$17,0)),""),IF($P1336="au prix",IF(AND(ISNUMBER($R1336),N(INDEX(Règles!$E$5:$E$17,MATCH($O1336,Règles!$A$5:$A$17,0)))&gt;0),$R1336/INDEX(Règles!$E$5:$E$17,MATCH($O1336,Règles!$A$5:$A$17,0)),""),IF(OR($P1336="ne compte pas",$P1336="absence"),0,""))),"")</f>
        <v/>
      </c>
      <c r="T1336" s="26" t="n">
        <f aca="false">IF(AND(ISNUMBER($A1336),$B1336&lt;&gt;"",$G1336&lt;&gt;"",$P1336&lt;&gt;"absence"),1,0)</f>
        <v>0</v>
      </c>
      <c r="U1336" s="26" t="n">
        <f aca="false">IF($T1336=1,IF(COUNTIFS($B$2:$B1336,$B1336,$A$2:$A1336,$A1336,$T$2:$T1336,1)=1,1,0),0)</f>
        <v>0</v>
      </c>
      <c r="V1336" s="29" t="str">
        <f aca="false">IF(AND($A1336="",$B1336="",$G1336=""),"",IF(NOT(ISNUMBER($A1336)),"Date manquante ou non reconnue",IF($B1336="","Technicien manquant",IF(COUNTIF(Production!$A$7:$A$21,$B1336)=0,"Technicien absent de la liste (onglet Production)",IF($G1336="","Code BPU manquant (colonne G)",IF($O1336="?","Code BPU inconnu (onglet Prestations)",IF($P1336="?","Catégorie inconnue (onglet Règles)",IF(AND($E1336&lt;&gt;"",NOT(ISNUMBER($E1336))),"Quantité non reconnue",IF(AND($P1336="au prix",NOT(ISNUMBER($Q1336))),"Prix sur devis à saisir (colonne I)",IF($S1336="","Règle à compléter (onglet Règles)",""))))))))))</f>
        <v/>
      </c>
    </row>
    <row r="1337" customFormat="false" ht="15" hidden="false" customHeight="false" outlineLevel="0" collapsed="false">
      <c r="A1337" s="23"/>
      <c r="I1337" s="24"/>
      <c r="J1337" s="24"/>
      <c r="N1337" s="25"/>
      <c r="O1337" s="26" t="str">
        <f aca="false">IF($G1337="","",IFERROR(INDEX(Prestations!$F$5:$F$256,MATCH($G1337,Prestations!$B$5:$B$256,0)),"?"))</f>
        <v/>
      </c>
      <c r="P1337" s="26" t="str">
        <f aca="false">IF($O1337="","",IF($O1337="?","?",IFERROR(INDEX(Règles!$C$5:$C$17,MATCH($O1337,Règles!$A$5:$A$17,0)),"?")))</f>
        <v/>
      </c>
      <c r="Q1337" s="27" t="str">
        <f aca="false">IF($G1337="","",IF(ISNUMBER($I1337),$I1337,IFERROR(IF(ISNUMBER(INDEX(Prestations!$E$5:$E$256,MATCH($G1337,Prestations!$B$5:$B$256,0))),INDEX(Prestations!$E$5:$E$256,MATCH($G1337,Prestations!$B$5:$B$256,0)),""),"")))</f>
        <v/>
      </c>
      <c r="R1337" s="27" t="str">
        <f aca="false">IFERROR(IF(ISNUMBER($Q1337),$Q1337*IF($E1337="",1,$E1337),""),"")</f>
        <v/>
      </c>
      <c r="S1337" s="28" t="str">
        <f aca="false">IFERROR(IF($P1337="au nombre",IF(N(INDEX(Règles!$D$5:$D$17,MATCH($O1337,Règles!$A$5:$A$17,0)))&gt;0,IF($E1337="",1,$E1337)/INDEX(Règles!$D$5:$D$17,MATCH($O1337,Règles!$A$5:$A$17,0)),""),IF($P1337="au prix",IF(AND(ISNUMBER($R1337),N(INDEX(Règles!$E$5:$E$17,MATCH($O1337,Règles!$A$5:$A$17,0)))&gt;0),$R1337/INDEX(Règles!$E$5:$E$17,MATCH($O1337,Règles!$A$5:$A$17,0)),""),IF(OR($P1337="ne compte pas",$P1337="absence"),0,""))),"")</f>
        <v/>
      </c>
      <c r="T1337" s="26" t="n">
        <f aca="false">IF(AND(ISNUMBER($A1337),$B1337&lt;&gt;"",$G1337&lt;&gt;"",$P1337&lt;&gt;"absence"),1,0)</f>
        <v>0</v>
      </c>
      <c r="U1337" s="26" t="n">
        <f aca="false">IF($T1337=1,IF(COUNTIFS($B$2:$B1337,$B1337,$A$2:$A1337,$A1337,$T$2:$T1337,1)=1,1,0),0)</f>
        <v>0</v>
      </c>
      <c r="V1337" s="29" t="str">
        <f aca="false">IF(AND($A1337="",$B1337="",$G1337=""),"",IF(NOT(ISNUMBER($A1337)),"Date manquante ou non reconnue",IF($B1337="","Technicien manquant",IF(COUNTIF(Production!$A$7:$A$21,$B1337)=0,"Technicien absent de la liste (onglet Production)",IF($G1337="","Code BPU manquant (colonne G)",IF($O1337="?","Code BPU inconnu (onglet Prestations)",IF($P1337="?","Catégorie inconnue (onglet Règles)",IF(AND($E1337&lt;&gt;"",NOT(ISNUMBER($E1337))),"Quantité non reconnue",IF(AND($P1337="au prix",NOT(ISNUMBER($Q1337))),"Prix sur devis à saisir (colonne I)",IF($S1337="","Règle à compléter (onglet Règles)",""))))))))))</f>
        <v/>
      </c>
    </row>
    <row r="1338" customFormat="false" ht="15" hidden="false" customHeight="false" outlineLevel="0" collapsed="false">
      <c r="A1338" s="23"/>
      <c r="I1338" s="24"/>
      <c r="J1338" s="24"/>
      <c r="N1338" s="25"/>
      <c r="O1338" s="26" t="str">
        <f aca="false">IF($G1338="","",IFERROR(INDEX(Prestations!$F$5:$F$256,MATCH($G1338,Prestations!$B$5:$B$256,0)),"?"))</f>
        <v/>
      </c>
      <c r="P1338" s="26" t="str">
        <f aca="false">IF($O1338="","",IF($O1338="?","?",IFERROR(INDEX(Règles!$C$5:$C$17,MATCH($O1338,Règles!$A$5:$A$17,0)),"?")))</f>
        <v/>
      </c>
      <c r="Q1338" s="27" t="str">
        <f aca="false">IF($G1338="","",IF(ISNUMBER($I1338),$I1338,IFERROR(IF(ISNUMBER(INDEX(Prestations!$E$5:$E$256,MATCH($G1338,Prestations!$B$5:$B$256,0))),INDEX(Prestations!$E$5:$E$256,MATCH($G1338,Prestations!$B$5:$B$256,0)),""),"")))</f>
        <v/>
      </c>
      <c r="R1338" s="27" t="str">
        <f aca="false">IFERROR(IF(ISNUMBER($Q1338),$Q1338*IF($E1338="",1,$E1338),""),"")</f>
        <v/>
      </c>
      <c r="S1338" s="28" t="str">
        <f aca="false">IFERROR(IF($P1338="au nombre",IF(N(INDEX(Règles!$D$5:$D$17,MATCH($O1338,Règles!$A$5:$A$17,0)))&gt;0,IF($E1338="",1,$E1338)/INDEX(Règles!$D$5:$D$17,MATCH($O1338,Règles!$A$5:$A$17,0)),""),IF($P1338="au prix",IF(AND(ISNUMBER($R1338),N(INDEX(Règles!$E$5:$E$17,MATCH($O1338,Règles!$A$5:$A$17,0)))&gt;0),$R1338/INDEX(Règles!$E$5:$E$17,MATCH($O1338,Règles!$A$5:$A$17,0)),""),IF(OR($P1338="ne compte pas",$P1338="absence"),0,""))),"")</f>
        <v/>
      </c>
      <c r="T1338" s="26" t="n">
        <f aca="false">IF(AND(ISNUMBER($A1338),$B1338&lt;&gt;"",$G1338&lt;&gt;"",$P1338&lt;&gt;"absence"),1,0)</f>
        <v>0</v>
      </c>
      <c r="U1338" s="26" t="n">
        <f aca="false">IF($T1338=1,IF(COUNTIFS($B$2:$B1338,$B1338,$A$2:$A1338,$A1338,$T$2:$T1338,1)=1,1,0),0)</f>
        <v>0</v>
      </c>
      <c r="V1338" s="29" t="str">
        <f aca="false">IF(AND($A1338="",$B1338="",$G1338=""),"",IF(NOT(ISNUMBER($A1338)),"Date manquante ou non reconnue",IF($B1338="","Technicien manquant",IF(COUNTIF(Production!$A$7:$A$21,$B1338)=0,"Technicien absent de la liste (onglet Production)",IF($G1338="","Code BPU manquant (colonne G)",IF($O1338="?","Code BPU inconnu (onglet Prestations)",IF($P1338="?","Catégorie inconnue (onglet Règles)",IF(AND($E1338&lt;&gt;"",NOT(ISNUMBER($E1338))),"Quantité non reconnue",IF(AND($P1338="au prix",NOT(ISNUMBER($Q1338))),"Prix sur devis à saisir (colonne I)",IF($S1338="","Règle à compléter (onglet Règles)",""))))))))))</f>
        <v/>
      </c>
    </row>
    <row r="1339" customFormat="false" ht="15" hidden="false" customHeight="false" outlineLevel="0" collapsed="false">
      <c r="A1339" s="23"/>
      <c r="I1339" s="24"/>
      <c r="J1339" s="24"/>
      <c r="N1339" s="25"/>
      <c r="O1339" s="26" t="str">
        <f aca="false">IF($G1339="","",IFERROR(INDEX(Prestations!$F$5:$F$256,MATCH($G1339,Prestations!$B$5:$B$256,0)),"?"))</f>
        <v/>
      </c>
      <c r="P1339" s="26" t="str">
        <f aca="false">IF($O1339="","",IF($O1339="?","?",IFERROR(INDEX(Règles!$C$5:$C$17,MATCH($O1339,Règles!$A$5:$A$17,0)),"?")))</f>
        <v/>
      </c>
      <c r="Q1339" s="27" t="str">
        <f aca="false">IF($G1339="","",IF(ISNUMBER($I1339),$I1339,IFERROR(IF(ISNUMBER(INDEX(Prestations!$E$5:$E$256,MATCH($G1339,Prestations!$B$5:$B$256,0))),INDEX(Prestations!$E$5:$E$256,MATCH($G1339,Prestations!$B$5:$B$256,0)),""),"")))</f>
        <v/>
      </c>
      <c r="R1339" s="27" t="str">
        <f aca="false">IFERROR(IF(ISNUMBER($Q1339),$Q1339*IF($E1339="",1,$E1339),""),"")</f>
        <v/>
      </c>
      <c r="S1339" s="28" t="str">
        <f aca="false">IFERROR(IF($P1339="au nombre",IF(N(INDEX(Règles!$D$5:$D$17,MATCH($O1339,Règles!$A$5:$A$17,0)))&gt;0,IF($E1339="",1,$E1339)/INDEX(Règles!$D$5:$D$17,MATCH($O1339,Règles!$A$5:$A$17,0)),""),IF($P1339="au prix",IF(AND(ISNUMBER($R1339),N(INDEX(Règles!$E$5:$E$17,MATCH($O1339,Règles!$A$5:$A$17,0)))&gt;0),$R1339/INDEX(Règles!$E$5:$E$17,MATCH($O1339,Règles!$A$5:$A$17,0)),""),IF(OR($P1339="ne compte pas",$P1339="absence"),0,""))),"")</f>
        <v/>
      </c>
      <c r="T1339" s="26" t="n">
        <f aca="false">IF(AND(ISNUMBER($A1339),$B1339&lt;&gt;"",$G1339&lt;&gt;"",$P1339&lt;&gt;"absence"),1,0)</f>
        <v>0</v>
      </c>
      <c r="U1339" s="26" t="n">
        <f aca="false">IF($T1339=1,IF(COUNTIFS($B$2:$B1339,$B1339,$A$2:$A1339,$A1339,$T$2:$T1339,1)=1,1,0),0)</f>
        <v>0</v>
      </c>
      <c r="V1339" s="29" t="str">
        <f aca="false">IF(AND($A1339="",$B1339="",$G1339=""),"",IF(NOT(ISNUMBER($A1339)),"Date manquante ou non reconnue",IF($B1339="","Technicien manquant",IF(COUNTIF(Production!$A$7:$A$21,$B1339)=0,"Technicien absent de la liste (onglet Production)",IF($G1339="","Code BPU manquant (colonne G)",IF($O1339="?","Code BPU inconnu (onglet Prestations)",IF($P1339="?","Catégorie inconnue (onglet Règles)",IF(AND($E1339&lt;&gt;"",NOT(ISNUMBER($E1339))),"Quantité non reconnue",IF(AND($P1339="au prix",NOT(ISNUMBER($Q1339))),"Prix sur devis à saisir (colonne I)",IF($S1339="","Règle à compléter (onglet Règles)",""))))))))))</f>
        <v/>
      </c>
    </row>
    <row r="1340" customFormat="false" ht="15" hidden="false" customHeight="false" outlineLevel="0" collapsed="false">
      <c r="A1340" s="23"/>
      <c r="I1340" s="24"/>
      <c r="J1340" s="24"/>
      <c r="N1340" s="25"/>
      <c r="O1340" s="26" t="str">
        <f aca="false">IF($G1340="","",IFERROR(INDEX(Prestations!$F$5:$F$256,MATCH($G1340,Prestations!$B$5:$B$256,0)),"?"))</f>
        <v/>
      </c>
      <c r="P1340" s="26" t="str">
        <f aca="false">IF($O1340="","",IF($O1340="?","?",IFERROR(INDEX(Règles!$C$5:$C$17,MATCH($O1340,Règles!$A$5:$A$17,0)),"?")))</f>
        <v/>
      </c>
      <c r="Q1340" s="27" t="str">
        <f aca="false">IF($G1340="","",IF(ISNUMBER($I1340),$I1340,IFERROR(IF(ISNUMBER(INDEX(Prestations!$E$5:$E$256,MATCH($G1340,Prestations!$B$5:$B$256,0))),INDEX(Prestations!$E$5:$E$256,MATCH($G1340,Prestations!$B$5:$B$256,0)),""),"")))</f>
        <v/>
      </c>
      <c r="R1340" s="27" t="str">
        <f aca="false">IFERROR(IF(ISNUMBER($Q1340),$Q1340*IF($E1340="",1,$E1340),""),"")</f>
        <v/>
      </c>
      <c r="S1340" s="28" t="str">
        <f aca="false">IFERROR(IF($P1340="au nombre",IF(N(INDEX(Règles!$D$5:$D$17,MATCH($O1340,Règles!$A$5:$A$17,0)))&gt;0,IF($E1340="",1,$E1340)/INDEX(Règles!$D$5:$D$17,MATCH($O1340,Règles!$A$5:$A$17,0)),""),IF($P1340="au prix",IF(AND(ISNUMBER($R1340),N(INDEX(Règles!$E$5:$E$17,MATCH($O1340,Règles!$A$5:$A$17,0)))&gt;0),$R1340/INDEX(Règles!$E$5:$E$17,MATCH($O1340,Règles!$A$5:$A$17,0)),""),IF(OR($P1340="ne compte pas",$P1340="absence"),0,""))),"")</f>
        <v/>
      </c>
      <c r="T1340" s="26" t="n">
        <f aca="false">IF(AND(ISNUMBER($A1340),$B1340&lt;&gt;"",$G1340&lt;&gt;"",$P1340&lt;&gt;"absence"),1,0)</f>
        <v>0</v>
      </c>
      <c r="U1340" s="26" t="n">
        <f aca="false">IF($T1340=1,IF(COUNTIFS($B$2:$B1340,$B1340,$A$2:$A1340,$A1340,$T$2:$T1340,1)=1,1,0),0)</f>
        <v>0</v>
      </c>
      <c r="V1340" s="29" t="str">
        <f aca="false">IF(AND($A1340="",$B1340="",$G1340=""),"",IF(NOT(ISNUMBER($A1340)),"Date manquante ou non reconnue",IF($B1340="","Technicien manquant",IF(COUNTIF(Production!$A$7:$A$21,$B1340)=0,"Technicien absent de la liste (onglet Production)",IF($G1340="","Code BPU manquant (colonne G)",IF($O1340="?","Code BPU inconnu (onglet Prestations)",IF($P1340="?","Catégorie inconnue (onglet Règles)",IF(AND($E1340&lt;&gt;"",NOT(ISNUMBER($E1340))),"Quantité non reconnue",IF(AND($P1340="au prix",NOT(ISNUMBER($Q1340))),"Prix sur devis à saisir (colonne I)",IF($S1340="","Règle à compléter (onglet Règles)",""))))))))))</f>
        <v/>
      </c>
    </row>
    <row r="1341" customFormat="false" ht="15" hidden="false" customHeight="false" outlineLevel="0" collapsed="false">
      <c r="A1341" s="23"/>
      <c r="I1341" s="24"/>
      <c r="J1341" s="24"/>
      <c r="N1341" s="25"/>
      <c r="O1341" s="26" t="str">
        <f aca="false">IF($G1341="","",IFERROR(INDEX(Prestations!$F$5:$F$256,MATCH($G1341,Prestations!$B$5:$B$256,0)),"?"))</f>
        <v/>
      </c>
      <c r="P1341" s="26" t="str">
        <f aca="false">IF($O1341="","",IF($O1341="?","?",IFERROR(INDEX(Règles!$C$5:$C$17,MATCH($O1341,Règles!$A$5:$A$17,0)),"?")))</f>
        <v/>
      </c>
      <c r="Q1341" s="27" t="str">
        <f aca="false">IF($G1341="","",IF(ISNUMBER($I1341),$I1341,IFERROR(IF(ISNUMBER(INDEX(Prestations!$E$5:$E$256,MATCH($G1341,Prestations!$B$5:$B$256,0))),INDEX(Prestations!$E$5:$E$256,MATCH($G1341,Prestations!$B$5:$B$256,0)),""),"")))</f>
        <v/>
      </c>
      <c r="R1341" s="27" t="str">
        <f aca="false">IFERROR(IF(ISNUMBER($Q1341),$Q1341*IF($E1341="",1,$E1341),""),"")</f>
        <v/>
      </c>
      <c r="S1341" s="28" t="str">
        <f aca="false">IFERROR(IF($P1341="au nombre",IF(N(INDEX(Règles!$D$5:$D$17,MATCH($O1341,Règles!$A$5:$A$17,0)))&gt;0,IF($E1341="",1,$E1341)/INDEX(Règles!$D$5:$D$17,MATCH($O1341,Règles!$A$5:$A$17,0)),""),IF($P1341="au prix",IF(AND(ISNUMBER($R1341),N(INDEX(Règles!$E$5:$E$17,MATCH($O1341,Règles!$A$5:$A$17,0)))&gt;0),$R1341/INDEX(Règles!$E$5:$E$17,MATCH($O1341,Règles!$A$5:$A$17,0)),""),IF(OR($P1341="ne compte pas",$P1341="absence"),0,""))),"")</f>
        <v/>
      </c>
      <c r="T1341" s="26" t="n">
        <f aca="false">IF(AND(ISNUMBER($A1341),$B1341&lt;&gt;"",$G1341&lt;&gt;"",$P1341&lt;&gt;"absence"),1,0)</f>
        <v>0</v>
      </c>
      <c r="U1341" s="26" t="n">
        <f aca="false">IF($T1341=1,IF(COUNTIFS($B$2:$B1341,$B1341,$A$2:$A1341,$A1341,$T$2:$T1341,1)=1,1,0),0)</f>
        <v>0</v>
      </c>
      <c r="V1341" s="29" t="str">
        <f aca="false">IF(AND($A1341="",$B1341="",$G1341=""),"",IF(NOT(ISNUMBER($A1341)),"Date manquante ou non reconnue",IF($B1341="","Technicien manquant",IF(COUNTIF(Production!$A$7:$A$21,$B1341)=0,"Technicien absent de la liste (onglet Production)",IF($G1341="","Code BPU manquant (colonne G)",IF($O1341="?","Code BPU inconnu (onglet Prestations)",IF($P1341="?","Catégorie inconnue (onglet Règles)",IF(AND($E1341&lt;&gt;"",NOT(ISNUMBER($E1341))),"Quantité non reconnue",IF(AND($P1341="au prix",NOT(ISNUMBER($Q1341))),"Prix sur devis à saisir (colonne I)",IF($S1341="","Règle à compléter (onglet Règles)",""))))))))))</f>
        <v/>
      </c>
    </row>
    <row r="1342" customFormat="false" ht="15" hidden="false" customHeight="false" outlineLevel="0" collapsed="false">
      <c r="A1342" s="23"/>
      <c r="I1342" s="24"/>
      <c r="J1342" s="24"/>
      <c r="N1342" s="25"/>
      <c r="O1342" s="26" t="str">
        <f aca="false">IF($G1342="","",IFERROR(INDEX(Prestations!$F$5:$F$256,MATCH($G1342,Prestations!$B$5:$B$256,0)),"?"))</f>
        <v/>
      </c>
      <c r="P1342" s="26" t="str">
        <f aca="false">IF($O1342="","",IF($O1342="?","?",IFERROR(INDEX(Règles!$C$5:$C$17,MATCH($O1342,Règles!$A$5:$A$17,0)),"?")))</f>
        <v/>
      </c>
      <c r="Q1342" s="27" t="str">
        <f aca="false">IF($G1342="","",IF(ISNUMBER($I1342),$I1342,IFERROR(IF(ISNUMBER(INDEX(Prestations!$E$5:$E$256,MATCH($G1342,Prestations!$B$5:$B$256,0))),INDEX(Prestations!$E$5:$E$256,MATCH($G1342,Prestations!$B$5:$B$256,0)),""),"")))</f>
        <v/>
      </c>
      <c r="R1342" s="27" t="str">
        <f aca="false">IFERROR(IF(ISNUMBER($Q1342),$Q1342*IF($E1342="",1,$E1342),""),"")</f>
        <v/>
      </c>
      <c r="S1342" s="28" t="str">
        <f aca="false">IFERROR(IF($P1342="au nombre",IF(N(INDEX(Règles!$D$5:$D$17,MATCH($O1342,Règles!$A$5:$A$17,0)))&gt;0,IF($E1342="",1,$E1342)/INDEX(Règles!$D$5:$D$17,MATCH($O1342,Règles!$A$5:$A$17,0)),""),IF($P1342="au prix",IF(AND(ISNUMBER($R1342),N(INDEX(Règles!$E$5:$E$17,MATCH($O1342,Règles!$A$5:$A$17,0)))&gt;0),$R1342/INDEX(Règles!$E$5:$E$17,MATCH($O1342,Règles!$A$5:$A$17,0)),""),IF(OR($P1342="ne compte pas",$P1342="absence"),0,""))),"")</f>
        <v/>
      </c>
      <c r="T1342" s="26" t="n">
        <f aca="false">IF(AND(ISNUMBER($A1342),$B1342&lt;&gt;"",$G1342&lt;&gt;"",$P1342&lt;&gt;"absence"),1,0)</f>
        <v>0</v>
      </c>
      <c r="U1342" s="26" t="n">
        <f aca="false">IF($T1342=1,IF(COUNTIFS($B$2:$B1342,$B1342,$A$2:$A1342,$A1342,$T$2:$T1342,1)=1,1,0),0)</f>
        <v>0</v>
      </c>
      <c r="V1342" s="29" t="str">
        <f aca="false">IF(AND($A1342="",$B1342="",$G1342=""),"",IF(NOT(ISNUMBER($A1342)),"Date manquante ou non reconnue",IF($B1342="","Technicien manquant",IF(COUNTIF(Production!$A$7:$A$21,$B1342)=0,"Technicien absent de la liste (onglet Production)",IF($G1342="","Code BPU manquant (colonne G)",IF($O1342="?","Code BPU inconnu (onglet Prestations)",IF($P1342="?","Catégorie inconnue (onglet Règles)",IF(AND($E1342&lt;&gt;"",NOT(ISNUMBER($E1342))),"Quantité non reconnue",IF(AND($P1342="au prix",NOT(ISNUMBER($Q1342))),"Prix sur devis à saisir (colonne I)",IF($S1342="","Règle à compléter (onglet Règles)",""))))))))))</f>
        <v/>
      </c>
    </row>
    <row r="1343" customFormat="false" ht="15" hidden="false" customHeight="false" outlineLevel="0" collapsed="false">
      <c r="A1343" s="23"/>
      <c r="I1343" s="24"/>
      <c r="J1343" s="24"/>
      <c r="N1343" s="25"/>
      <c r="O1343" s="26" t="str">
        <f aca="false">IF($G1343="","",IFERROR(INDEX(Prestations!$F$5:$F$256,MATCH($G1343,Prestations!$B$5:$B$256,0)),"?"))</f>
        <v/>
      </c>
      <c r="P1343" s="26" t="str">
        <f aca="false">IF($O1343="","",IF($O1343="?","?",IFERROR(INDEX(Règles!$C$5:$C$17,MATCH($O1343,Règles!$A$5:$A$17,0)),"?")))</f>
        <v/>
      </c>
      <c r="Q1343" s="27" t="str">
        <f aca="false">IF($G1343="","",IF(ISNUMBER($I1343),$I1343,IFERROR(IF(ISNUMBER(INDEX(Prestations!$E$5:$E$256,MATCH($G1343,Prestations!$B$5:$B$256,0))),INDEX(Prestations!$E$5:$E$256,MATCH($G1343,Prestations!$B$5:$B$256,0)),""),"")))</f>
        <v/>
      </c>
      <c r="R1343" s="27" t="str">
        <f aca="false">IFERROR(IF(ISNUMBER($Q1343),$Q1343*IF($E1343="",1,$E1343),""),"")</f>
        <v/>
      </c>
      <c r="S1343" s="28" t="str">
        <f aca="false">IFERROR(IF($P1343="au nombre",IF(N(INDEX(Règles!$D$5:$D$17,MATCH($O1343,Règles!$A$5:$A$17,0)))&gt;0,IF($E1343="",1,$E1343)/INDEX(Règles!$D$5:$D$17,MATCH($O1343,Règles!$A$5:$A$17,0)),""),IF($P1343="au prix",IF(AND(ISNUMBER($R1343),N(INDEX(Règles!$E$5:$E$17,MATCH($O1343,Règles!$A$5:$A$17,0)))&gt;0),$R1343/INDEX(Règles!$E$5:$E$17,MATCH($O1343,Règles!$A$5:$A$17,0)),""),IF(OR($P1343="ne compte pas",$P1343="absence"),0,""))),"")</f>
        <v/>
      </c>
      <c r="T1343" s="26" t="n">
        <f aca="false">IF(AND(ISNUMBER($A1343),$B1343&lt;&gt;"",$G1343&lt;&gt;"",$P1343&lt;&gt;"absence"),1,0)</f>
        <v>0</v>
      </c>
      <c r="U1343" s="26" t="n">
        <f aca="false">IF($T1343=1,IF(COUNTIFS($B$2:$B1343,$B1343,$A$2:$A1343,$A1343,$T$2:$T1343,1)=1,1,0),0)</f>
        <v>0</v>
      </c>
      <c r="V1343" s="29" t="str">
        <f aca="false">IF(AND($A1343="",$B1343="",$G1343=""),"",IF(NOT(ISNUMBER($A1343)),"Date manquante ou non reconnue",IF($B1343="","Technicien manquant",IF(COUNTIF(Production!$A$7:$A$21,$B1343)=0,"Technicien absent de la liste (onglet Production)",IF($G1343="","Code BPU manquant (colonne G)",IF($O1343="?","Code BPU inconnu (onglet Prestations)",IF($P1343="?","Catégorie inconnue (onglet Règles)",IF(AND($E1343&lt;&gt;"",NOT(ISNUMBER($E1343))),"Quantité non reconnue",IF(AND($P1343="au prix",NOT(ISNUMBER($Q1343))),"Prix sur devis à saisir (colonne I)",IF($S1343="","Règle à compléter (onglet Règles)",""))))))))))</f>
        <v/>
      </c>
    </row>
    <row r="1344" customFormat="false" ht="15" hidden="false" customHeight="false" outlineLevel="0" collapsed="false">
      <c r="A1344" s="23"/>
      <c r="I1344" s="24"/>
      <c r="J1344" s="24"/>
      <c r="N1344" s="25"/>
      <c r="O1344" s="26" t="str">
        <f aca="false">IF($G1344="","",IFERROR(INDEX(Prestations!$F$5:$F$256,MATCH($G1344,Prestations!$B$5:$B$256,0)),"?"))</f>
        <v/>
      </c>
      <c r="P1344" s="26" t="str">
        <f aca="false">IF($O1344="","",IF($O1344="?","?",IFERROR(INDEX(Règles!$C$5:$C$17,MATCH($O1344,Règles!$A$5:$A$17,0)),"?")))</f>
        <v/>
      </c>
      <c r="Q1344" s="27" t="str">
        <f aca="false">IF($G1344="","",IF(ISNUMBER($I1344),$I1344,IFERROR(IF(ISNUMBER(INDEX(Prestations!$E$5:$E$256,MATCH($G1344,Prestations!$B$5:$B$256,0))),INDEX(Prestations!$E$5:$E$256,MATCH($G1344,Prestations!$B$5:$B$256,0)),""),"")))</f>
        <v/>
      </c>
      <c r="R1344" s="27" t="str">
        <f aca="false">IFERROR(IF(ISNUMBER($Q1344),$Q1344*IF($E1344="",1,$E1344),""),"")</f>
        <v/>
      </c>
      <c r="S1344" s="28" t="str">
        <f aca="false">IFERROR(IF($P1344="au nombre",IF(N(INDEX(Règles!$D$5:$D$17,MATCH($O1344,Règles!$A$5:$A$17,0)))&gt;0,IF($E1344="",1,$E1344)/INDEX(Règles!$D$5:$D$17,MATCH($O1344,Règles!$A$5:$A$17,0)),""),IF($P1344="au prix",IF(AND(ISNUMBER($R1344),N(INDEX(Règles!$E$5:$E$17,MATCH($O1344,Règles!$A$5:$A$17,0)))&gt;0),$R1344/INDEX(Règles!$E$5:$E$17,MATCH($O1344,Règles!$A$5:$A$17,0)),""),IF(OR($P1344="ne compte pas",$P1344="absence"),0,""))),"")</f>
        <v/>
      </c>
      <c r="T1344" s="26" t="n">
        <f aca="false">IF(AND(ISNUMBER($A1344),$B1344&lt;&gt;"",$G1344&lt;&gt;"",$P1344&lt;&gt;"absence"),1,0)</f>
        <v>0</v>
      </c>
      <c r="U1344" s="26" t="n">
        <f aca="false">IF($T1344=1,IF(COUNTIFS($B$2:$B1344,$B1344,$A$2:$A1344,$A1344,$T$2:$T1344,1)=1,1,0),0)</f>
        <v>0</v>
      </c>
      <c r="V1344" s="29" t="str">
        <f aca="false">IF(AND($A1344="",$B1344="",$G1344=""),"",IF(NOT(ISNUMBER($A1344)),"Date manquante ou non reconnue",IF($B1344="","Technicien manquant",IF(COUNTIF(Production!$A$7:$A$21,$B1344)=0,"Technicien absent de la liste (onglet Production)",IF($G1344="","Code BPU manquant (colonne G)",IF($O1344="?","Code BPU inconnu (onglet Prestations)",IF($P1344="?","Catégorie inconnue (onglet Règles)",IF(AND($E1344&lt;&gt;"",NOT(ISNUMBER($E1344))),"Quantité non reconnue",IF(AND($P1344="au prix",NOT(ISNUMBER($Q1344))),"Prix sur devis à saisir (colonne I)",IF($S1344="","Règle à compléter (onglet Règles)",""))))))))))</f>
        <v/>
      </c>
    </row>
    <row r="1345" customFormat="false" ht="15" hidden="false" customHeight="false" outlineLevel="0" collapsed="false">
      <c r="A1345" s="23"/>
      <c r="I1345" s="24"/>
      <c r="J1345" s="24"/>
      <c r="N1345" s="25"/>
      <c r="O1345" s="26" t="str">
        <f aca="false">IF($G1345="","",IFERROR(INDEX(Prestations!$F$5:$F$256,MATCH($G1345,Prestations!$B$5:$B$256,0)),"?"))</f>
        <v/>
      </c>
      <c r="P1345" s="26" t="str">
        <f aca="false">IF($O1345="","",IF($O1345="?","?",IFERROR(INDEX(Règles!$C$5:$C$17,MATCH($O1345,Règles!$A$5:$A$17,0)),"?")))</f>
        <v/>
      </c>
      <c r="Q1345" s="27" t="str">
        <f aca="false">IF($G1345="","",IF(ISNUMBER($I1345),$I1345,IFERROR(IF(ISNUMBER(INDEX(Prestations!$E$5:$E$256,MATCH($G1345,Prestations!$B$5:$B$256,0))),INDEX(Prestations!$E$5:$E$256,MATCH($G1345,Prestations!$B$5:$B$256,0)),""),"")))</f>
        <v/>
      </c>
      <c r="R1345" s="27" t="str">
        <f aca="false">IFERROR(IF(ISNUMBER($Q1345),$Q1345*IF($E1345="",1,$E1345),""),"")</f>
        <v/>
      </c>
      <c r="S1345" s="28" t="str">
        <f aca="false">IFERROR(IF($P1345="au nombre",IF(N(INDEX(Règles!$D$5:$D$17,MATCH($O1345,Règles!$A$5:$A$17,0)))&gt;0,IF($E1345="",1,$E1345)/INDEX(Règles!$D$5:$D$17,MATCH($O1345,Règles!$A$5:$A$17,0)),""),IF($P1345="au prix",IF(AND(ISNUMBER($R1345),N(INDEX(Règles!$E$5:$E$17,MATCH($O1345,Règles!$A$5:$A$17,0)))&gt;0),$R1345/INDEX(Règles!$E$5:$E$17,MATCH($O1345,Règles!$A$5:$A$17,0)),""),IF(OR($P1345="ne compte pas",$P1345="absence"),0,""))),"")</f>
        <v/>
      </c>
      <c r="T1345" s="26" t="n">
        <f aca="false">IF(AND(ISNUMBER($A1345),$B1345&lt;&gt;"",$G1345&lt;&gt;"",$P1345&lt;&gt;"absence"),1,0)</f>
        <v>0</v>
      </c>
      <c r="U1345" s="26" t="n">
        <f aca="false">IF($T1345=1,IF(COUNTIFS($B$2:$B1345,$B1345,$A$2:$A1345,$A1345,$T$2:$T1345,1)=1,1,0),0)</f>
        <v>0</v>
      </c>
      <c r="V1345" s="29" t="str">
        <f aca="false">IF(AND($A1345="",$B1345="",$G1345=""),"",IF(NOT(ISNUMBER($A1345)),"Date manquante ou non reconnue",IF($B1345="","Technicien manquant",IF(COUNTIF(Production!$A$7:$A$21,$B1345)=0,"Technicien absent de la liste (onglet Production)",IF($G1345="","Code BPU manquant (colonne G)",IF($O1345="?","Code BPU inconnu (onglet Prestations)",IF($P1345="?","Catégorie inconnue (onglet Règles)",IF(AND($E1345&lt;&gt;"",NOT(ISNUMBER($E1345))),"Quantité non reconnue",IF(AND($P1345="au prix",NOT(ISNUMBER($Q1345))),"Prix sur devis à saisir (colonne I)",IF($S1345="","Règle à compléter (onglet Règles)",""))))))))))</f>
        <v/>
      </c>
    </row>
    <row r="1346" customFormat="false" ht="15" hidden="false" customHeight="false" outlineLevel="0" collapsed="false">
      <c r="A1346" s="23"/>
      <c r="I1346" s="24"/>
      <c r="J1346" s="24"/>
      <c r="N1346" s="25"/>
      <c r="O1346" s="26" t="str">
        <f aca="false">IF($G1346="","",IFERROR(INDEX(Prestations!$F$5:$F$256,MATCH($G1346,Prestations!$B$5:$B$256,0)),"?"))</f>
        <v/>
      </c>
      <c r="P1346" s="26" t="str">
        <f aca="false">IF($O1346="","",IF($O1346="?","?",IFERROR(INDEX(Règles!$C$5:$C$17,MATCH($O1346,Règles!$A$5:$A$17,0)),"?")))</f>
        <v/>
      </c>
      <c r="Q1346" s="27" t="str">
        <f aca="false">IF($G1346="","",IF(ISNUMBER($I1346),$I1346,IFERROR(IF(ISNUMBER(INDEX(Prestations!$E$5:$E$256,MATCH($G1346,Prestations!$B$5:$B$256,0))),INDEX(Prestations!$E$5:$E$256,MATCH($G1346,Prestations!$B$5:$B$256,0)),""),"")))</f>
        <v/>
      </c>
      <c r="R1346" s="27" t="str">
        <f aca="false">IFERROR(IF(ISNUMBER($Q1346),$Q1346*IF($E1346="",1,$E1346),""),"")</f>
        <v/>
      </c>
      <c r="S1346" s="28" t="str">
        <f aca="false">IFERROR(IF($P1346="au nombre",IF(N(INDEX(Règles!$D$5:$D$17,MATCH($O1346,Règles!$A$5:$A$17,0)))&gt;0,IF($E1346="",1,$E1346)/INDEX(Règles!$D$5:$D$17,MATCH($O1346,Règles!$A$5:$A$17,0)),""),IF($P1346="au prix",IF(AND(ISNUMBER($R1346),N(INDEX(Règles!$E$5:$E$17,MATCH($O1346,Règles!$A$5:$A$17,0)))&gt;0),$R1346/INDEX(Règles!$E$5:$E$17,MATCH($O1346,Règles!$A$5:$A$17,0)),""),IF(OR($P1346="ne compte pas",$P1346="absence"),0,""))),"")</f>
        <v/>
      </c>
      <c r="T1346" s="26" t="n">
        <f aca="false">IF(AND(ISNUMBER($A1346),$B1346&lt;&gt;"",$G1346&lt;&gt;"",$P1346&lt;&gt;"absence"),1,0)</f>
        <v>0</v>
      </c>
      <c r="U1346" s="26" t="n">
        <f aca="false">IF($T1346=1,IF(COUNTIFS($B$2:$B1346,$B1346,$A$2:$A1346,$A1346,$T$2:$T1346,1)=1,1,0),0)</f>
        <v>0</v>
      </c>
      <c r="V1346" s="29" t="str">
        <f aca="false">IF(AND($A1346="",$B1346="",$G1346=""),"",IF(NOT(ISNUMBER($A1346)),"Date manquante ou non reconnue",IF($B1346="","Technicien manquant",IF(COUNTIF(Production!$A$7:$A$21,$B1346)=0,"Technicien absent de la liste (onglet Production)",IF($G1346="","Code BPU manquant (colonne G)",IF($O1346="?","Code BPU inconnu (onglet Prestations)",IF($P1346="?","Catégorie inconnue (onglet Règles)",IF(AND($E1346&lt;&gt;"",NOT(ISNUMBER($E1346))),"Quantité non reconnue",IF(AND($P1346="au prix",NOT(ISNUMBER($Q1346))),"Prix sur devis à saisir (colonne I)",IF($S1346="","Règle à compléter (onglet Règles)",""))))))))))</f>
        <v/>
      </c>
    </row>
    <row r="1347" customFormat="false" ht="15" hidden="false" customHeight="false" outlineLevel="0" collapsed="false">
      <c r="A1347" s="23"/>
      <c r="I1347" s="24"/>
      <c r="J1347" s="24"/>
      <c r="N1347" s="25"/>
      <c r="O1347" s="26" t="str">
        <f aca="false">IF($G1347="","",IFERROR(INDEX(Prestations!$F$5:$F$256,MATCH($G1347,Prestations!$B$5:$B$256,0)),"?"))</f>
        <v/>
      </c>
      <c r="P1347" s="26" t="str">
        <f aca="false">IF($O1347="","",IF($O1347="?","?",IFERROR(INDEX(Règles!$C$5:$C$17,MATCH($O1347,Règles!$A$5:$A$17,0)),"?")))</f>
        <v/>
      </c>
      <c r="Q1347" s="27" t="str">
        <f aca="false">IF($G1347="","",IF(ISNUMBER($I1347),$I1347,IFERROR(IF(ISNUMBER(INDEX(Prestations!$E$5:$E$256,MATCH($G1347,Prestations!$B$5:$B$256,0))),INDEX(Prestations!$E$5:$E$256,MATCH($G1347,Prestations!$B$5:$B$256,0)),""),"")))</f>
        <v/>
      </c>
      <c r="R1347" s="27" t="str">
        <f aca="false">IFERROR(IF(ISNUMBER($Q1347),$Q1347*IF($E1347="",1,$E1347),""),"")</f>
        <v/>
      </c>
      <c r="S1347" s="28" t="str">
        <f aca="false">IFERROR(IF($P1347="au nombre",IF(N(INDEX(Règles!$D$5:$D$17,MATCH($O1347,Règles!$A$5:$A$17,0)))&gt;0,IF($E1347="",1,$E1347)/INDEX(Règles!$D$5:$D$17,MATCH($O1347,Règles!$A$5:$A$17,0)),""),IF($P1347="au prix",IF(AND(ISNUMBER($R1347),N(INDEX(Règles!$E$5:$E$17,MATCH($O1347,Règles!$A$5:$A$17,0)))&gt;0),$R1347/INDEX(Règles!$E$5:$E$17,MATCH($O1347,Règles!$A$5:$A$17,0)),""),IF(OR($P1347="ne compte pas",$P1347="absence"),0,""))),"")</f>
        <v/>
      </c>
      <c r="T1347" s="26" t="n">
        <f aca="false">IF(AND(ISNUMBER($A1347),$B1347&lt;&gt;"",$G1347&lt;&gt;"",$P1347&lt;&gt;"absence"),1,0)</f>
        <v>0</v>
      </c>
      <c r="U1347" s="26" t="n">
        <f aca="false">IF($T1347=1,IF(COUNTIFS($B$2:$B1347,$B1347,$A$2:$A1347,$A1347,$T$2:$T1347,1)=1,1,0),0)</f>
        <v>0</v>
      </c>
      <c r="V1347" s="29" t="str">
        <f aca="false">IF(AND($A1347="",$B1347="",$G1347=""),"",IF(NOT(ISNUMBER($A1347)),"Date manquante ou non reconnue",IF($B1347="","Technicien manquant",IF(COUNTIF(Production!$A$7:$A$21,$B1347)=0,"Technicien absent de la liste (onglet Production)",IF($G1347="","Code BPU manquant (colonne G)",IF($O1347="?","Code BPU inconnu (onglet Prestations)",IF($P1347="?","Catégorie inconnue (onglet Règles)",IF(AND($E1347&lt;&gt;"",NOT(ISNUMBER($E1347))),"Quantité non reconnue",IF(AND($P1347="au prix",NOT(ISNUMBER($Q1347))),"Prix sur devis à saisir (colonne I)",IF($S1347="","Règle à compléter (onglet Règles)",""))))))))))</f>
        <v/>
      </c>
    </row>
    <row r="1348" customFormat="false" ht="15" hidden="false" customHeight="false" outlineLevel="0" collapsed="false">
      <c r="A1348" s="23"/>
      <c r="I1348" s="24"/>
      <c r="J1348" s="24"/>
      <c r="N1348" s="25"/>
      <c r="O1348" s="26" t="str">
        <f aca="false">IF($G1348="","",IFERROR(INDEX(Prestations!$F$5:$F$256,MATCH($G1348,Prestations!$B$5:$B$256,0)),"?"))</f>
        <v/>
      </c>
      <c r="P1348" s="26" t="str">
        <f aca="false">IF($O1348="","",IF($O1348="?","?",IFERROR(INDEX(Règles!$C$5:$C$17,MATCH($O1348,Règles!$A$5:$A$17,0)),"?")))</f>
        <v/>
      </c>
      <c r="Q1348" s="27" t="str">
        <f aca="false">IF($G1348="","",IF(ISNUMBER($I1348),$I1348,IFERROR(IF(ISNUMBER(INDEX(Prestations!$E$5:$E$256,MATCH($G1348,Prestations!$B$5:$B$256,0))),INDEX(Prestations!$E$5:$E$256,MATCH($G1348,Prestations!$B$5:$B$256,0)),""),"")))</f>
        <v/>
      </c>
      <c r="R1348" s="27" t="str">
        <f aca="false">IFERROR(IF(ISNUMBER($Q1348),$Q1348*IF($E1348="",1,$E1348),""),"")</f>
        <v/>
      </c>
      <c r="S1348" s="28" t="str">
        <f aca="false">IFERROR(IF($P1348="au nombre",IF(N(INDEX(Règles!$D$5:$D$17,MATCH($O1348,Règles!$A$5:$A$17,0)))&gt;0,IF($E1348="",1,$E1348)/INDEX(Règles!$D$5:$D$17,MATCH($O1348,Règles!$A$5:$A$17,0)),""),IF($P1348="au prix",IF(AND(ISNUMBER($R1348),N(INDEX(Règles!$E$5:$E$17,MATCH($O1348,Règles!$A$5:$A$17,0)))&gt;0),$R1348/INDEX(Règles!$E$5:$E$17,MATCH($O1348,Règles!$A$5:$A$17,0)),""),IF(OR($P1348="ne compte pas",$P1348="absence"),0,""))),"")</f>
        <v/>
      </c>
      <c r="T1348" s="26" t="n">
        <f aca="false">IF(AND(ISNUMBER($A1348),$B1348&lt;&gt;"",$G1348&lt;&gt;"",$P1348&lt;&gt;"absence"),1,0)</f>
        <v>0</v>
      </c>
      <c r="U1348" s="26" t="n">
        <f aca="false">IF($T1348=1,IF(COUNTIFS($B$2:$B1348,$B1348,$A$2:$A1348,$A1348,$T$2:$T1348,1)=1,1,0),0)</f>
        <v>0</v>
      </c>
      <c r="V1348" s="29" t="str">
        <f aca="false">IF(AND($A1348="",$B1348="",$G1348=""),"",IF(NOT(ISNUMBER($A1348)),"Date manquante ou non reconnue",IF($B1348="","Technicien manquant",IF(COUNTIF(Production!$A$7:$A$21,$B1348)=0,"Technicien absent de la liste (onglet Production)",IF($G1348="","Code BPU manquant (colonne G)",IF($O1348="?","Code BPU inconnu (onglet Prestations)",IF($P1348="?","Catégorie inconnue (onglet Règles)",IF(AND($E1348&lt;&gt;"",NOT(ISNUMBER($E1348))),"Quantité non reconnue",IF(AND($P1348="au prix",NOT(ISNUMBER($Q1348))),"Prix sur devis à saisir (colonne I)",IF($S1348="","Règle à compléter (onglet Règles)",""))))))))))</f>
        <v/>
      </c>
    </row>
    <row r="1349" customFormat="false" ht="15" hidden="false" customHeight="false" outlineLevel="0" collapsed="false">
      <c r="A1349" s="23"/>
      <c r="I1349" s="24"/>
      <c r="J1349" s="24"/>
      <c r="N1349" s="25"/>
      <c r="O1349" s="26" t="str">
        <f aca="false">IF($G1349="","",IFERROR(INDEX(Prestations!$F$5:$F$256,MATCH($G1349,Prestations!$B$5:$B$256,0)),"?"))</f>
        <v/>
      </c>
      <c r="P1349" s="26" t="str">
        <f aca="false">IF($O1349="","",IF($O1349="?","?",IFERROR(INDEX(Règles!$C$5:$C$17,MATCH($O1349,Règles!$A$5:$A$17,0)),"?")))</f>
        <v/>
      </c>
      <c r="Q1349" s="27" t="str">
        <f aca="false">IF($G1349="","",IF(ISNUMBER($I1349),$I1349,IFERROR(IF(ISNUMBER(INDEX(Prestations!$E$5:$E$256,MATCH($G1349,Prestations!$B$5:$B$256,0))),INDEX(Prestations!$E$5:$E$256,MATCH($G1349,Prestations!$B$5:$B$256,0)),""),"")))</f>
        <v/>
      </c>
      <c r="R1349" s="27" t="str">
        <f aca="false">IFERROR(IF(ISNUMBER($Q1349),$Q1349*IF($E1349="",1,$E1349),""),"")</f>
        <v/>
      </c>
      <c r="S1349" s="28" t="str">
        <f aca="false">IFERROR(IF($P1349="au nombre",IF(N(INDEX(Règles!$D$5:$D$17,MATCH($O1349,Règles!$A$5:$A$17,0)))&gt;0,IF($E1349="",1,$E1349)/INDEX(Règles!$D$5:$D$17,MATCH($O1349,Règles!$A$5:$A$17,0)),""),IF($P1349="au prix",IF(AND(ISNUMBER($R1349),N(INDEX(Règles!$E$5:$E$17,MATCH($O1349,Règles!$A$5:$A$17,0)))&gt;0),$R1349/INDEX(Règles!$E$5:$E$17,MATCH($O1349,Règles!$A$5:$A$17,0)),""),IF(OR($P1349="ne compte pas",$P1349="absence"),0,""))),"")</f>
        <v/>
      </c>
      <c r="T1349" s="26" t="n">
        <f aca="false">IF(AND(ISNUMBER($A1349),$B1349&lt;&gt;"",$G1349&lt;&gt;"",$P1349&lt;&gt;"absence"),1,0)</f>
        <v>0</v>
      </c>
      <c r="U1349" s="26" t="n">
        <f aca="false">IF($T1349=1,IF(COUNTIFS($B$2:$B1349,$B1349,$A$2:$A1349,$A1349,$T$2:$T1349,1)=1,1,0),0)</f>
        <v>0</v>
      </c>
      <c r="V1349" s="29" t="str">
        <f aca="false">IF(AND($A1349="",$B1349="",$G1349=""),"",IF(NOT(ISNUMBER($A1349)),"Date manquante ou non reconnue",IF($B1349="","Technicien manquant",IF(COUNTIF(Production!$A$7:$A$21,$B1349)=0,"Technicien absent de la liste (onglet Production)",IF($G1349="","Code BPU manquant (colonne G)",IF($O1349="?","Code BPU inconnu (onglet Prestations)",IF($P1349="?","Catégorie inconnue (onglet Règles)",IF(AND($E1349&lt;&gt;"",NOT(ISNUMBER($E1349))),"Quantité non reconnue",IF(AND($P1349="au prix",NOT(ISNUMBER($Q1349))),"Prix sur devis à saisir (colonne I)",IF($S1349="","Règle à compléter (onglet Règles)",""))))))))))</f>
        <v/>
      </c>
    </row>
    <row r="1350" customFormat="false" ht="15" hidden="false" customHeight="false" outlineLevel="0" collapsed="false">
      <c r="A1350" s="23"/>
      <c r="I1350" s="24"/>
      <c r="J1350" s="24"/>
      <c r="N1350" s="25"/>
      <c r="O1350" s="26" t="str">
        <f aca="false">IF($G1350="","",IFERROR(INDEX(Prestations!$F$5:$F$256,MATCH($G1350,Prestations!$B$5:$B$256,0)),"?"))</f>
        <v/>
      </c>
      <c r="P1350" s="26" t="str">
        <f aca="false">IF($O1350="","",IF($O1350="?","?",IFERROR(INDEX(Règles!$C$5:$C$17,MATCH($O1350,Règles!$A$5:$A$17,0)),"?")))</f>
        <v/>
      </c>
      <c r="Q1350" s="27" t="str">
        <f aca="false">IF($G1350="","",IF(ISNUMBER($I1350),$I1350,IFERROR(IF(ISNUMBER(INDEX(Prestations!$E$5:$E$256,MATCH($G1350,Prestations!$B$5:$B$256,0))),INDEX(Prestations!$E$5:$E$256,MATCH($G1350,Prestations!$B$5:$B$256,0)),""),"")))</f>
        <v/>
      </c>
      <c r="R1350" s="27" t="str">
        <f aca="false">IFERROR(IF(ISNUMBER($Q1350),$Q1350*IF($E1350="",1,$E1350),""),"")</f>
        <v/>
      </c>
      <c r="S1350" s="28" t="str">
        <f aca="false">IFERROR(IF($P1350="au nombre",IF(N(INDEX(Règles!$D$5:$D$17,MATCH($O1350,Règles!$A$5:$A$17,0)))&gt;0,IF($E1350="",1,$E1350)/INDEX(Règles!$D$5:$D$17,MATCH($O1350,Règles!$A$5:$A$17,0)),""),IF($P1350="au prix",IF(AND(ISNUMBER($R1350),N(INDEX(Règles!$E$5:$E$17,MATCH($O1350,Règles!$A$5:$A$17,0)))&gt;0),$R1350/INDEX(Règles!$E$5:$E$17,MATCH($O1350,Règles!$A$5:$A$17,0)),""),IF(OR($P1350="ne compte pas",$P1350="absence"),0,""))),"")</f>
        <v/>
      </c>
      <c r="T1350" s="26" t="n">
        <f aca="false">IF(AND(ISNUMBER($A1350),$B1350&lt;&gt;"",$G1350&lt;&gt;"",$P1350&lt;&gt;"absence"),1,0)</f>
        <v>0</v>
      </c>
      <c r="U1350" s="26" t="n">
        <f aca="false">IF($T1350=1,IF(COUNTIFS($B$2:$B1350,$B1350,$A$2:$A1350,$A1350,$T$2:$T1350,1)=1,1,0),0)</f>
        <v>0</v>
      </c>
      <c r="V1350" s="29" t="str">
        <f aca="false">IF(AND($A1350="",$B1350="",$G1350=""),"",IF(NOT(ISNUMBER($A1350)),"Date manquante ou non reconnue",IF($B1350="","Technicien manquant",IF(COUNTIF(Production!$A$7:$A$21,$B1350)=0,"Technicien absent de la liste (onglet Production)",IF($G1350="","Code BPU manquant (colonne G)",IF($O1350="?","Code BPU inconnu (onglet Prestations)",IF($P1350="?","Catégorie inconnue (onglet Règles)",IF(AND($E1350&lt;&gt;"",NOT(ISNUMBER($E1350))),"Quantité non reconnue",IF(AND($P1350="au prix",NOT(ISNUMBER($Q1350))),"Prix sur devis à saisir (colonne I)",IF($S1350="","Règle à compléter (onglet Règles)",""))))))))))</f>
        <v/>
      </c>
    </row>
    <row r="1351" customFormat="false" ht="15" hidden="false" customHeight="false" outlineLevel="0" collapsed="false">
      <c r="A1351" s="23"/>
      <c r="I1351" s="24"/>
      <c r="J1351" s="24"/>
      <c r="N1351" s="25"/>
      <c r="O1351" s="26" t="str">
        <f aca="false">IF($G1351="","",IFERROR(INDEX(Prestations!$F$5:$F$256,MATCH($G1351,Prestations!$B$5:$B$256,0)),"?"))</f>
        <v/>
      </c>
      <c r="P1351" s="26" t="str">
        <f aca="false">IF($O1351="","",IF($O1351="?","?",IFERROR(INDEX(Règles!$C$5:$C$17,MATCH($O1351,Règles!$A$5:$A$17,0)),"?")))</f>
        <v/>
      </c>
      <c r="Q1351" s="27" t="str">
        <f aca="false">IF($G1351="","",IF(ISNUMBER($I1351),$I1351,IFERROR(IF(ISNUMBER(INDEX(Prestations!$E$5:$E$256,MATCH($G1351,Prestations!$B$5:$B$256,0))),INDEX(Prestations!$E$5:$E$256,MATCH($G1351,Prestations!$B$5:$B$256,0)),""),"")))</f>
        <v/>
      </c>
      <c r="R1351" s="27" t="str">
        <f aca="false">IFERROR(IF(ISNUMBER($Q1351),$Q1351*IF($E1351="",1,$E1351),""),"")</f>
        <v/>
      </c>
      <c r="S1351" s="28" t="str">
        <f aca="false">IFERROR(IF($P1351="au nombre",IF(N(INDEX(Règles!$D$5:$D$17,MATCH($O1351,Règles!$A$5:$A$17,0)))&gt;0,IF($E1351="",1,$E1351)/INDEX(Règles!$D$5:$D$17,MATCH($O1351,Règles!$A$5:$A$17,0)),""),IF($P1351="au prix",IF(AND(ISNUMBER($R1351),N(INDEX(Règles!$E$5:$E$17,MATCH($O1351,Règles!$A$5:$A$17,0)))&gt;0),$R1351/INDEX(Règles!$E$5:$E$17,MATCH($O1351,Règles!$A$5:$A$17,0)),""),IF(OR($P1351="ne compte pas",$P1351="absence"),0,""))),"")</f>
        <v/>
      </c>
      <c r="T1351" s="26" t="n">
        <f aca="false">IF(AND(ISNUMBER($A1351),$B1351&lt;&gt;"",$G1351&lt;&gt;"",$P1351&lt;&gt;"absence"),1,0)</f>
        <v>0</v>
      </c>
      <c r="U1351" s="26" t="n">
        <f aca="false">IF($T1351=1,IF(COUNTIFS($B$2:$B1351,$B1351,$A$2:$A1351,$A1351,$T$2:$T1351,1)=1,1,0),0)</f>
        <v>0</v>
      </c>
      <c r="V1351" s="29" t="str">
        <f aca="false">IF(AND($A1351="",$B1351="",$G1351=""),"",IF(NOT(ISNUMBER($A1351)),"Date manquante ou non reconnue",IF($B1351="","Technicien manquant",IF(COUNTIF(Production!$A$7:$A$21,$B1351)=0,"Technicien absent de la liste (onglet Production)",IF($G1351="","Code BPU manquant (colonne G)",IF($O1351="?","Code BPU inconnu (onglet Prestations)",IF($P1351="?","Catégorie inconnue (onglet Règles)",IF(AND($E1351&lt;&gt;"",NOT(ISNUMBER($E1351))),"Quantité non reconnue",IF(AND($P1351="au prix",NOT(ISNUMBER($Q1351))),"Prix sur devis à saisir (colonne I)",IF($S1351="","Règle à compléter (onglet Règles)",""))))))))))</f>
        <v/>
      </c>
    </row>
    <row r="1352" customFormat="false" ht="15" hidden="false" customHeight="false" outlineLevel="0" collapsed="false">
      <c r="A1352" s="23"/>
      <c r="I1352" s="24"/>
      <c r="J1352" s="24"/>
      <c r="N1352" s="25"/>
      <c r="O1352" s="26" t="str">
        <f aca="false">IF($G1352="","",IFERROR(INDEX(Prestations!$F$5:$F$256,MATCH($G1352,Prestations!$B$5:$B$256,0)),"?"))</f>
        <v/>
      </c>
      <c r="P1352" s="26" t="str">
        <f aca="false">IF($O1352="","",IF($O1352="?","?",IFERROR(INDEX(Règles!$C$5:$C$17,MATCH($O1352,Règles!$A$5:$A$17,0)),"?")))</f>
        <v/>
      </c>
      <c r="Q1352" s="27" t="str">
        <f aca="false">IF($G1352="","",IF(ISNUMBER($I1352),$I1352,IFERROR(IF(ISNUMBER(INDEX(Prestations!$E$5:$E$256,MATCH($G1352,Prestations!$B$5:$B$256,0))),INDEX(Prestations!$E$5:$E$256,MATCH($G1352,Prestations!$B$5:$B$256,0)),""),"")))</f>
        <v/>
      </c>
      <c r="R1352" s="27" t="str">
        <f aca="false">IFERROR(IF(ISNUMBER($Q1352),$Q1352*IF($E1352="",1,$E1352),""),"")</f>
        <v/>
      </c>
      <c r="S1352" s="28" t="str">
        <f aca="false">IFERROR(IF($P1352="au nombre",IF(N(INDEX(Règles!$D$5:$D$17,MATCH($O1352,Règles!$A$5:$A$17,0)))&gt;0,IF($E1352="",1,$E1352)/INDEX(Règles!$D$5:$D$17,MATCH($O1352,Règles!$A$5:$A$17,0)),""),IF($P1352="au prix",IF(AND(ISNUMBER($R1352),N(INDEX(Règles!$E$5:$E$17,MATCH($O1352,Règles!$A$5:$A$17,0)))&gt;0),$R1352/INDEX(Règles!$E$5:$E$17,MATCH($O1352,Règles!$A$5:$A$17,0)),""),IF(OR($P1352="ne compte pas",$P1352="absence"),0,""))),"")</f>
        <v/>
      </c>
      <c r="T1352" s="26" t="n">
        <f aca="false">IF(AND(ISNUMBER($A1352),$B1352&lt;&gt;"",$G1352&lt;&gt;"",$P1352&lt;&gt;"absence"),1,0)</f>
        <v>0</v>
      </c>
      <c r="U1352" s="26" t="n">
        <f aca="false">IF($T1352=1,IF(COUNTIFS($B$2:$B1352,$B1352,$A$2:$A1352,$A1352,$T$2:$T1352,1)=1,1,0),0)</f>
        <v>0</v>
      </c>
      <c r="V1352" s="29" t="str">
        <f aca="false">IF(AND($A1352="",$B1352="",$G1352=""),"",IF(NOT(ISNUMBER($A1352)),"Date manquante ou non reconnue",IF($B1352="","Technicien manquant",IF(COUNTIF(Production!$A$7:$A$21,$B1352)=0,"Technicien absent de la liste (onglet Production)",IF($G1352="","Code BPU manquant (colonne G)",IF($O1352="?","Code BPU inconnu (onglet Prestations)",IF($P1352="?","Catégorie inconnue (onglet Règles)",IF(AND($E1352&lt;&gt;"",NOT(ISNUMBER($E1352))),"Quantité non reconnue",IF(AND($P1352="au prix",NOT(ISNUMBER($Q1352))),"Prix sur devis à saisir (colonne I)",IF($S1352="","Règle à compléter (onglet Règles)",""))))))))))</f>
        <v/>
      </c>
    </row>
    <row r="1353" customFormat="false" ht="15" hidden="false" customHeight="false" outlineLevel="0" collapsed="false">
      <c r="A1353" s="23"/>
      <c r="I1353" s="24"/>
      <c r="J1353" s="24"/>
      <c r="N1353" s="25"/>
      <c r="O1353" s="26" t="str">
        <f aca="false">IF($G1353="","",IFERROR(INDEX(Prestations!$F$5:$F$256,MATCH($G1353,Prestations!$B$5:$B$256,0)),"?"))</f>
        <v/>
      </c>
      <c r="P1353" s="26" t="str">
        <f aca="false">IF($O1353="","",IF($O1353="?","?",IFERROR(INDEX(Règles!$C$5:$C$17,MATCH($O1353,Règles!$A$5:$A$17,0)),"?")))</f>
        <v/>
      </c>
      <c r="Q1353" s="27" t="str">
        <f aca="false">IF($G1353="","",IF(ISNUMBER($I1353),$I1353,IFERROR(IF(ISNUMBER(INDEX(Prestations!$E$5:$E$256,MATCH($G1353,Prestations!$B$5:$B$256,0))),INDEX(Prestations!$E$5:$E$256,MATCH($G1353,Prestations!$B$5:$B$256,0)),""),"")))</f>
        <v/>
      </c>
      <c r="R1353" s="27" t="str">
        <f aca="false">IFERROR(IF(ISNUMBER($Q1353),$Q1353*IF($E1353="",1,$E1353),""),"")</f>
        <v/>
      </c>
      <c r="S1353" s="28" t="str">
        <f aca="false">IFERROR(IF($P1353="au nombre",IF(N(INDEX(Règles!$D$5:$D$17,MATCH($O1353,Règles!$A$5:$A$17,0)))&gt;0,IF($E1353="",1,$E1353)/INDEX(Règles!$D$5:$D$17,MATCH($O1353,Règles!$A$5:$A$17,0)),""),IF($P1353="au prix",IF(AND(ISNUMBER($R1353),N(INDEX(Règles!$E$5:$E$17,MATCH($O1353,Règles!$A$5:$A$17,0)))&gt;0),$R1353/INDEX(Règles!$E$5:$E$17,MATCH($O1353,Règles!$A$5:$A$17,0)),""),IF(OR($P1353="ne compte pas",$P1353="absence"),0,""))),"")</f>
        <v/>
      </c>
      <c r="T1353" s="26" t="n">
        <f aca="false">IF(AND(ISNUMBER($A1353),$B1353&lt;&gt;"",$G1353&lt;&gt;"",$P1353&lt;&gt;"absence"),1,0)</f>
        <v>0</v>
      </c>
      <c r="U1353" s="26" t="n">
        <f aca="false">IF($T1353=1,IF(COUNTIFS($B$2:$B1353,$B1353,$A$2:$A1353,$A1353,$T$2:$T1353,1)=1,1,0),0)</f>
        <v>0</v>
      </c>
      <c r="V1353" s="29" t="str">
        <f aca="false">IF(AND($A1353="",$B1353="",$G1353=""),"",IF(NOT(ISNUMBER($A1353)),"Date manquante ou non reconnue",IF($B1353="","Technicien manquant",IF(COUNTIF(Production!$A$7:$A$21,$B1353)=0,"Technicien absent de la liste (onglet Production)",IF($G1353="","Code BPU manquant (colonne G)",IF($O1353="?","Code BPU inconnu (onglet Prestations)",IF($P1353="?","Catégorie inconnue (onglet Règles)",IF(AND($E1353&lt;&gt;"",NOT(ISNUMBER($E1353))),"Quantité non reconnue",IF(AND($P1353="au prix",NOT(ISNUMBER($Q1353))),"Prix sur devis à saisir (colonne I)",IF($S1353="","Règle à compléter (onglet Règles)",""))))))))))</f>
        <v/>
      </c>
    </row>
    <row r="1354" customFormat="false" ht="15" hidden="false" customHeight="false" outlineLevel="0" collapsed="false">
      <c r="A1354" s="23"/>
      <c r="I1354" s="24"/>
      <c r="J1354" s="24"/>
      <c r="N1354" s="25"/>
      <c r="O1354" s="26" t="str">
        <f aca="false">IF($G1354="","",IFERROR(INDEX(Prestations!$F$5:$F$256,MATCH($G1354,Prestations!$B$5:$B$256,0)),"?"))</f>
        <v/>
      </c>
      <c r="P1354" s="26" t="str">
        <f aca="false">IF($O1354="","",IF($O1354="?","?",IFERROR(INDEX(Règles!$C$5:$C$17,MATCH($O1354,Règles!$A$5:$A$17,0)),"?")))</f>
        <v/>
      </c>
      <c r="Q1354" s="27" t="str">
        <f aca="false">IF($G1354="","",IF(ISNUMBER($I1354),$I1354,IFERROR(IF(ISNUMBER(INDEX(Prestations!$E$5:$E$256,MATCH($G1354,Prestations!$B$5:$B$256,0))),INDEX(Prestations!$E$5:$E$256,MATCH($G1354,Prestations!$B$5:$B$256,0)),""),"")))</f>
        <v/>
      </c>
      <c r="R1354" s="27" t="str">
        <f aca="false">IFERROR(IF(ISNUMBER($Q1354),$Q1354*IF($E1354="",1,$E1354),""),"")</f>
        <v/>
      </c>
      <c r="S1354" s="28" t="str">
        <f aca="false">IFERROR(IF($P1354="au nombre",IF(N(INDEX(Règles!$D$5:$D$17,MATCH($O1354,Règles!$A$5:$A$17,0)))&gt;0,IF($E1354="",1,$E1354)/INDEX(Règles!$D$5:$D$17,MATCH($O1354,Règles!$A$5:$A$17,0)),""),IF($P1354="au prix",IF(AND(ISNUMBER($R1354),N(INDEX(Règles!$E$5:$E$17,MATCH($O1354,Règles!$A$5:$A$17,0)))&gt;0),$R1354/INDEX(Règles!$E$5:$E$17,MATCH($O1354,Règles!$A$5:$A$17,0)),""),IF(OR($P1354="ne compte pas",$P1354="absence"),0,""))),"")</f>
        <v/>
      </c>
      <c r="T1354" s="26" t="n">
        <f aca="false">IF(AND(ISNUMBER($A1354),$B1354&lt;&gt;"",$G1354&lt;&gt;"",$P1354&lt;&gt;"absence"),1,0)</f>
        <v>0</v>
      </c>
      <c r="U1354" s="26" t="n">
        <f aca="false">IF($T1354=1,IF(COUNTIFS($B$2:$B1354,$B1354,$A$2:$A1354,$A1354,$T$2:$T1354,1)=1,1,0),0)</f>
        <v>0</v>
      </c>
      <c r="V1354" s="29" t="str">
        <f aca="false">IF(AND($A1354="",$B1354="",$G1354=""),"",IF(NOT(ISNUMBER($A1354)),"Date manquante ou non reconnue",IF($B1354="","Technicien manquant",IF(COUNTIF(Production!$A$7:$A$21,$B1354)=0,"Technicien absent de la liste (onglet Production)",IF($G1354="","Code BPU manquant (colonne G)",IF($O1354="?","Code BPU inconnu (onglet Prestations)",IF($P1354="?","Catégorie inconnue (onglet Règles)",IF(AND($E1354&lt;&gt;"",NOT(ISNUMBER($E1354))),"Quantité non reconnue",IF(AND($P1354="au prix",NOT(ISNUMBER($Q1354))),"Prix sur devis à saisir (colonne I)",IF($S1354="","Règle à compléter (onglet Règles)",""))))))))))</f>
        <v/>
      </c>
    </row>
    <row r="1355" customFormat="false" ht="15" hidden="false" customHeight="false" outlineLevel="0" collapsed="false">
      <c r="A1355" s="23"/>
      <c r="I1355" s="24"/>
      <c r="J1355" s="24"/>
      <c r="N1355" s="25"/>
      <c r="O1355" s="26" t="str">
        <f aca="false">IF($G1355="","",IFERROR(INDEX(Prestations!$F$5:$F$256,MATCH($G1355,Prestations!$B$5:$B$256,0)),"?"))</f>
        <v/>
      </c>
      <c r="P1355" s="26" t="str">
        <f aca="false">IF($O1355="","",IF($O1355="?","?",IFERROR(INDEX(Règles!$C$5:$C$17,MATCH($O1355,Règles!$A$5:$A$17,0)),"?")))</f>
        <v/>
      </c>
      <c r="Q1355" s="27" t="str">
        <f aca="false">IF($G1355="","",IF(ISNUMBER($I1355),$I1355,IFERROR(IF(ISNUMBER(INDEX(Prestations!$E$5:$E$256,MATCH($G1355,Prestations!$B$5:$B$256,0))),INDEX(Prestations!$E$5:$E$256,MATCH($G1355,Prestations!$B$5:$B$256,0)),""),"")))</f>
        <v/>
      </c>
      <c r="R1355" s="27" t="str">
        <f aca="false">IFERROR(IF(ISNUMBER($Q1355),$Q1355*IF($E1355="",1,$E1355),""),"")</f>
        <v/>
      </c>
      <c r="S1355" s="28" t="str">
        <f aca="false">IFERROR(IF($P1355="au nombre",IF(N(INDEX(Règles!$D$5:$D$17,MATCH($O1355,Règles!$A$5:$A$17,0)))&gt;0,IF($E1355="",1,$E1355)/INDEX(Règles!$D$5:$D$17,MATCH($O1355,Règles!$A$5:$A$17,0)),""),IF($P1355="au prix",IF(AND(ISNUMBER($R1355),N(INDEX(Règles!$E$5:$E$17,MATCH($O1355,Règles!$A$5:$A$17,0)))&gt;0),$R1355/INDEX(Règles!$E$5:$E$17,MATCH($O1355,Règles!$A$5:$A$17,0)),""),IF(OR($P1355="ne compte pas",$P1355="absence"),0,""))),"")</f>
        <v/>
      </c>
      <c r="T1355" s="26" t="n">
        <f aca="false">IF(AND(ISNUMBER($A1355),$B1355&lt;&gt;"",$G1355&lt;&gt;"",$P1355&lt;&gt;"absence"),1,0)</f>
        <v>0</v>
      </c>
      <c r="U1355" s="26" t="n">
        <f aca="false">IF($T1355=1,IF(COUNTIFS($B$2:$B1355,$B1355,$A$2:$A1355,$A1355,$T$2:$T1355,1)=1,1,0),0)</f>
        <v>0</v>
      </c>
      <c r="V1355" s="29" t="str">
        <f aca="false">IF(AND($A1355="",$B1355="",$G1355=""),"",IF(NOT(ISNUMBER($A1355)),"Date manquante ou non reconnue",IF($B1355="","Technicien manquant",IF(COUNTIF(Production!$A$7:$A$21,$B1355)=0,"Technicien absent de la liste (onglet Production)",IF($G1355="","Code BPU manquant (colonne G)",IF($O1355="?","Code BPU inconnu (onglet Prestations)",IF($P1355="?","Catégorie inconnue (onglet Règles)",IF(AND($E1355&lt;&gt;"",NOT(ISNUMBER($E1355))),"Quantité non reconnue",IF(AND($P1355="au prix",NOT(ISNUMBER($Q1355))),"Prix sur devis à saisir (colonne I)",IF($S1355="","Règle à compléter (onglet Règles)",""))))))))))</f>
        <v/>
      </c>
    </row>
    <row r="1356" customFormat="false" ht="15" hidden="false" customHeight="false" outlineLevel="0" collapsed="false">
      <c r="A1356" s="23"/>
      <c r="I1356" s="24"/>
      <c r="J1356" s="24"/>
      <c r="N1356" s="25"/>
      <c r="O1356" s="26" t="str">
        <f aca="false">IF($G1356="","",IFERROR(INDEX(Prestations!$F$5:$F$256,MATCH($G1356,Prestations!$B$5:$B$256,0)),"?"))</f>
        <v/>
      </c>
      <c r="P1356" s="26" t="str">
        <f aca="false">IF($O1356="","",IF($O1356="?","?",IFERROR(INDEX(Règles!$C$5:$C$17,MATCH($O1356,Règles!$A$5:$A$17,0)),"?")))</f>
        <v/>
      </c>
      <c r="Q1356" s="27" t="str">
        <f aca="false">IF($G1356="","",IF(ISNUMBER($I1356),$I1356,IFERROR(IF(ISNUMBER(INDEX(Prestations!$E$5:$E$256,MATCH($G1356,Prestations!$B$5:$B$256,0))),INDEX(Prestations!$E$5:$E$256,MATCH($G1356,Prestations!$B$5:$B$256,0)),""),"")))</f>
        <v/>
      </c>
      <c r="R1356" s="27" t="str">
        <f aca="false">IFERROR(IF(ISNUMBER($Q1356),$Q1356*IF($E1356="",1,$E1356),""),"")</f>
        <v/>
      </c>
      <c r="S1356" s="28" t="str">
        <f aca="false">IFERROR(IF($P1356="au nombre",IF(N(INDEX(Règles!$D$5:$D$17,MATCH($O1356,Règles!$A$5:$A$17,0)))&gt;0,IF($E1356="",1,$E1356)/INDEX(Règles!$D$5:$D$17,MATCH($O1356,Règles!$A$5:$A$17,0)),""),IF($P1356="au prix",IF(AND(ISNUMBER($R1356),N(INDEX(Règles!$E$5:$E$17,MATCH($O1356,Règles!$A$5:$A$17,0)))&gt;0),$R1356/INDEX(Règles!$E$5:$E$17,MATCH($O1356,Règles!$A$5:$A$17,0)),""),IF(OR($P1356="ne compte pas",$P1356="absence"),0,""))),"")</f>
        <v/>
      </c>
      <c r="T1356" s="26" t="n">
        <f aca="false">IF(AND(ISNUMBER($A1356),$B1356&lt;&gt;"",$G1356&lt;&gt;"",$P1356&lt;&gt;"absence"),1,0)</f>
        <v>0</v>
      </c>
      <c r="U1356" s="26" t="n">
        <f aca="false">IF($T1356=1,IF(COUNTIFS($B$2:$B1356,$B1356,$A$2:$A1356,$A1356,$T$2:$T1356,1)=1,1,0),0)</f>
        <v>0</v>
      </c>
      <c r="V1356" s="29" t="str">
        <f aca="false">IF(AND($A1356="",$B1356="",$G1356=""),"",IF(NOT(ISNUMBER($A1356)),"Date manquante ou non reconnue",IF($B1356="","Technicien manquant",IF(COUNTIF(Production!$A$7:$A$21,$B1356)=0,"Technicien absent de la liste (onglet Production)",IF($G1356="","Code BPU manquant (colonne G)",IF($O1356="?","Code BPU inconnu (onglet Prestations)",IF($P1356="?","Catégorie inconnue (onglet Règles)",IF(AND($E1356&lt;&gt;"",NOT(ISNUMBER($E1356))),"Quantité non reconnue",IF(AND($P1356="au prix",NOT(ISNUMBER($Q1356))),"Prix sur devis à saisir (colonne I)",IF($S1356="","Règle à compléter (onglet Règles)",""))))))))))</f>
        <v/>
      </c>
    </row>
    <row r="1357" customFormat="false" ht="15" hidden="false" customHeight="false" outlineLevel="0" collapsed="false">
      <c r="A1357" s="23"/>
      <c r="I1357" s="24"/>
      <c r="J1357" s="24"/>
      <c r="N1357" s="25"/>
      <c r="O1357" s="26" t="str">
        <f aca="false">IF($G1357="","",IFERROR(INDEX(Prestations!$F$5:$F$256,MATCH($G1357,Prestations!$B$5:$B$256,0)),"?"))</f>
        <v/>
      </c>
      <c r="P1357" s="26" t="str">
        <f aca="false">IF($O1357="","",IF($O1357="?","?",IFERROR(INDEX(Règles!$C$5:$C$17,MATCH($O1357,Règles!$A$5:$A$17,0)),"?")))</f>
        <v/>
      </c>
      <c r="Q1357" s="27" t="str">
        <f aca="false">IF($G1357="","",IF(ISNUMBER($I1357),$I1357,IFERROR(IF(ISNUMBER(INDEX(Prestations!$E$5:$E$256,MATCH($G1357,Prestations!$B$5:$B$256,0))),INDEX(Prestations!$E$5:$E$256,MATCH($G1357,Prestations!$B$5:$B$256,0)),""),"")))</f>
        <v/>
      </c>
      <c r="R1357" s="27" t="str">
        <f aca="false">IFERROR(IF(ISNUMBER($Q1357),$Q1357*IF($E1357="",1,$E1357),""),"")</f>
        <v/>
      </c>
      <c r="S1357" s="28" t="str">
        <f aca="false">IFERROR(IF($P1357="au nombre",IF(N(INDEX(Règles!$D$5:$D$17,MATCH($O1357,Règles!$A$5:$A$17,0)))&gt;0,IF($E1357="",1,$E1357)/INDEX(Règles!$D$5:$D$17,MATCH($O1357,Règles!$A$5:$A$17,0)),""),IF($P1357="au prix",IF(AND(ISNUMBER($R1357),N(INDEX(Règles!$E$5:$E$17,MATCH($O1357,Règles!$A$5:$A$17,0)))&gt;0),$R1357/INDEX(Règles!$E$5:$E$17,MATCH($O1357,Règles!$A$5:$A$17,0)),""),IF(OR($P1357="ne compte pas",$P1357="absence"),0,""))),"")</f>
        <v/>
      </c>
      <c r="T1357" s="26" t="n">
        <f aca="false">IF(AND(ISNUMBER($A1357),$B1357&lt;&gt;"",$G1357&lt;&gt;"",$P1357&lt;&gt;"absence"),1,0)</f>
        <v>0</v>
      </c>
      <c r="U1357" s="26" t="n">
        <f aca="false">IF($T1357=1,IF(COUNTIFS($B$2:$B1357,$B1357,$A$2:$A1357,$A1357,$T$2:$T1357,1)=1,1,0),0)</f>
        <v>0</v>
      </c>
      <c r="V1357" s="29" t="str">
        <f aca="false">IF(AND($A1357="",$B1357="",$G1357=""),"",IF(NOT(ISNUMBER($A1357)),"Date manquante ou non reconnue",IF($B1357="","Technicien manquant",IF(COUNTIF(Production!$A$7:$A$21,$B1357)=0,"Technicien absent de la liste (onglet Production)",IF($G1357="","Code BPU manquant (colonne G)",IF($O1357="?","Code BPU inconnu (onglet Prestations)",IF($P1357="?","Catégorie inconnue (onglet Règles)",IF(AND($E1357&lt;&gt;"",NOT(ISNUMBER($E1357))),"Quantité non reconnue",IF(AND($P1357="au prix",NOT(ISNUMBER($Q1357))),"Prix sur devis à saisir (colonne I)",IF($S1357="","Règle à compléter (onglet Règles)",""))))))))))</f>
        <v/>
      </c>
    </row>
    <row r="1358" customFormat="false" ht="15" hidden="false" customHeight="false" outlineLevel="0" collapsed="false">
      <c r="A1358" s="23"/>
      <c r="I1358" s="24"/>
      <c r="J1358" s="24"/>
      <c r="N1358" s="25"/>
      <c r="O1358" s="26" t="str">
        <f aca="false">IF($G1358="","",IFERROR(INDEX(Prestations!$F$5:$F$256,MATCH($G1358,Prestations!$B$5:$B$256,0)),"?"))</f>
        <v/>
      </c>
      <c r="P1358" s="26" t="str">
        <f aca="false">IF($O1358="","",IF($O1358="?","?",IFERROR(INDEX(Règles!$C$5:$C$17,MATCH($O1358,Règles!$A$5:$A$17,0)),"?")))</f>
        <v/>
      </c>
      <c r="Q1358" s="27" t="str">
        <f aca="false">IF($G1358="","",IF(ISNUMBER($I1358),$I1358,IFERROR(IF(ISNUMBER(INDEX(Prestations!$E$5:$E$256,MATCH($G1358,Prestations!$B$5:$B$256,0))),INDEX(Prestations!$E$5:$E$256,MATCH($G1358,Prestations!$B$5:$B$256,0)),""),"")))</f>
        <v/>
      </c>
      <c r="R1358" s="27" t="str">
        <f aca="false">IFERROR(IF(ISNUMBER($Q1358),$Q1358*IF($E1358="",1,$E1358),""),"")</f>
        <v/>
      </c>
      <c r="S1358" s="28" t="str">
        <f aca="false">IFERROR(IF($P1358="au nombre",IF(N(INDEX(Règles!$D$5:$D$17,MATCH($O1358,Règles!$A$5:$A$17,0)))&gt;0,IF($E1358="",1,$E1358)/INDEX(Règles!$D$5:$D$17,MATCH($O1358,Règles!$A$5:$A$17,0)),""),IF($P1358="au prix",IF(AND(ISNUMBER($R1358),N(INDEX(Règles!$E$5:$E$17,MATCH($O1358,Règles!$A$5:$A$17,0)))&gt;0),$R1358/INDEX(Règles!$E$5:$E$17,MATCH($O1358,Règles!$A$5:$A$17,0)),""),IF(OR($P1358="ne compte pas",$P1358="absence"),0,""))),"")</f>
        <v/>
      </c>
      <c r="T1358" s="26" t="n">
        <f aca="false">IF(AND(ISNUMBER($A1358),$B1358&lt;&gt;"",$G1358&lt;&gt;"",$P1358&lt;&gt;"absence"),1,0)</f>
        <v>0</v>
      </c>
      <c r="U1358" s="26" t="n">
        <f aca="false">IF($T1358=1,IF(COUNTIFS($B$2:$B1358,$B1358,$A$2:$A1358,$A1358,$T$2:$T1358,1)=1,1,0),0)</f>
        <v>0</v>
      </c>
      <c r="V1358" s="29" t="str">
        <f aca="false">IF(AND($A1358="",$B1358="",$G1358=""),"",IF(NOT(ISNUMBER($A1358)),"Date manquante ou non reconnue",IF($B1358="","Technicien manquant",IF(COUNTIF(Production!$A$7:$A$21,$B1358)=0,"Technicien absent de la liste (onglet Production)",IF($G1358="","Code BPU manquant (colonne G)",IF($O1358="?","Code BPU inconnu (onglet Prestations)",IF($P1358="?","Catégorie inconnue (onglet Règles)",IF(AND($E1358&lt;&gt;"",NOT(ISNUMBER($E1358))),"Quantité non reconnue",IF(AND($P1358="au prix",NOT(ISNUMBER($Q1358))),"Prix sur devis à saisir (colonne I)",IF($S1358="","Règle à compléter (onglet Règles)",""))))))))))</f>
        <v/>
      </c>
    </row>
    <row r="1359" customFormat="false" ht="15" hidden="false" customHeight="false" outlineLevel="0" collapsed="false">
      <c r="A1359" s="23"/>
      <c r="I1359" s="24"/>
      <c r="J1359" s="24"/>
      <c r="N1359" s="25"/>
      <c r="O1359" s="26" t="str">
        <f aca="false">IF($G1359="","",IFERROR(INDEX(Prestations!$F$5:$F$256,MATCH($G1359,Prestations!$B$5:$B$256,0)),"?"))</f>
        <v/>
      </c>
      <c r="P1359" s="26" t="str">
        <f aca="false">IF($O1359="","",IF($O1359="?","?",IFERROR(INDEX(Règles!$C$5:$C$17,MATCH($O1359,Règles!$A$5:$A$17,0)),"?")))</f>
        <v/>
      </c>
      <c r="Q1359" s="27" t="str">
        <f aca="false">IF($G1359="","",IF(ISNUMBER($I1359),$I1359,IFERROR(IF(ISNUMBER(INDEX(Prestations!$E$5:$E$256,MATCH($G1359,Prestations!$B$5:$B$256,0))),INDEX(Prestations!$E$5:$E$256,MATCH($G1359,Prestations!$B$5:$B$256,0)),""),"")))</f>
        <v/>
      </c>
      <c r="R1359" s="27" t="str">
        <f aca="false">IFERROR(IF(ISNUMBER($Q1359),$Q1359*IF($E1359="",1,$E1359),""),"")</f>
        <v/>
      </c>
      <c r="S1359" s="28" t="str">
        <f aca="false">IFERROR(IF($P1359="au nombre",IF(N(INDEX(Règles!$D$5:$D$17,MATCH($O1359,Règles!$A$5:$A$17,0)))&gt;0,IF($E1359="",1,$E1359)/INDEX(Règles!$D$5:$D$17,MATCH($O1359,Règles!$A$5:$A$17,0)),""),IF($P1359="au prix",IF(AND(ISNUMBER($R1359),N(INDEX(Règles!$E$5:$E$17,MATCH($O1359,Règles!$A$5:$A$17,0)))&gt;0),$R1359/INDEX(Règles!$E$5:$E$17,MATCH($O1359,Règles!$A$5:$A$17,0)),""),IF(OR($P1359="ne compte pas",$P1359="absence"),0,""))),"")</f>
        <v/>
      </c>
      <c r="T1359" s="26" t="n">
        <f aca="false">IF(AND(ISNUMBER($A1359),$B1359&lt;&gt;"",$G1359&lt;&gt;"",$P1359&lt;&gt;"absence"),1,0)</f>
        <v>0</v>
      </c>
      <c r="U1359" s="26" t="n">
        <f aca="false">IF($T1359=1,IF(COUNTIFS($B$2:$B1359,$B1359,$A$2:$A1359,$A1359,$T$2:$T1359,1)=1,1,0),0)</f>
        <v>0</v>
      </c>
      <c r="V1359" s="29" t="str">
        <f aca="false">IF(AND($A1359="",$B1359="",$G1359=""),"",IF(NOT(ISNUMBER($A1359)),"Date manquante ou non reconnue",IF($B1359="","Technicien manquant",IF(COUNTIF(Production!$A$7:$A$21,$B1359)=0,"Technicien absent de la liste (onglet Production)",IF($G1359="","Code BPU manquant (colonne G)",IF($O1359="?","Code BPU inconnu (onglet Prestations)",IF($P1359="?","Catégorie inconnue (onglet Règles)",IF(AND($E1359&lt;&gt;"",NOT(ISNUMBER($E1359))),"Quantité non reconnue",IF(AND($P1359="au prix",NOT(ISNUMBER($Q1359))),"Prix sur devis à saisir (colonne I)",IF($S1359="","Règle à compléter (onglet Règles)",""))))))))))</f>
        <v/>
      </c>
    </row>
    <row r="1360" customFormat="false" ht="15" hidden="false" customHeight="false" outlineLevel="0" collapsed="false">
      <c r="A1360" s="23"/>
      <c r="I1360" s="24"/>
      <c r="J1360" s="24"/>
      <c r="N1360" s="25"/>
      <c r="O1360" s="26" t="str">
        <f aca="false">IF($G1360="","",IFERROR(INDEX(Prestations!$F$5:$F$256,MATCH($G1360,Prestations!$B$5:$B$256,0)),"?"))</f>
        <v/>
      </c>
      <c r="P1360" s="26" t="str">
        <f aca="false">IF($O1360="","",IF($O1360="?","?",IFERROR(INDEX(Règles!$C$5:$C$17,MATCH($O1360,Règles!$A$5:$A$17,0)),"?")))</f>
        <v/>
      </c>
      <c r="Q1360" s="27" t="str">
        <f aca="false">IF($G1360="","",IF(ISNUMBER($I1360),$I1360,IFERROR(IF(ISNUMBER(INDEX(Prestations!$E$5:$E$256,MATCH($G1360,Prestations!$B$5:$B$256,0))),INDEX(Prestations!$E$5:$E$256,MATCH($G1360,Prestations!$B$5:$B$256,0)),""),"")))</f>
        <v/>
      </c>
      <c r="R1360" s="27" t="str">
        <f aca="false">IFERROR(IF(ISNUMBER($Q1360),$Q1360*IF($E1360="",1,$E1360),""),"")</f>
        <v/>
      </c>
      <c r="S1360" s="28" t="str">
        <f aca="false">IFERROR(IF($P1360="au nombre",IF(N(INDEX(Règles!$D$5:$D$17,MATCH($O1360,Règles!$A$5:$A$17,0)))&gt;0,IF($E1360="",1,$E1360)/INDEX(Règles!$D$5:$D$17,MATCH($O1360,Règles!$A$5:$A$17,0)),""),IF($P1360="au prix",IF(AND(ISNUMBER($R1360),N(INDEX(Règles!$E$5:$E$17,MATCH($O1360,Règles!$A$5:$A$17,0)))&gt;0),$R1360/INDEX(Règles!$E$5:$E$17,MATCH($O1360,Règles!$A$5:$A$17,0)),""),IF(OR($P1360="ne compte pas",$P1360="absence"),0,""))),"")</f>
        <v/>
      </c>
      <c r="T1360" s="26" t="n">
        <f aca="false">IF(AND(ISNUMBER($A1360),$B1360&lt;&gt;"",$G1360&lt;&gt;"",$P1360&lt;&gt;"absence"),1,0)</f>
        <v>0</v>
      </c>
      <c r="U1360" s="26" t="n">
        <f aca="false">IF($T1360=1,IF(COUNTIFS($B$2:$B1360,$B1360,$A$2:$A1360,$A1360,$T$2:$T1360,1)=1,1,0),0)</f>
        <v>0</v>
      </c>
      <c r="V1360" s="29" t="str">
        <f aca="false">IF(AND($A1360="",$B1360="",$G1360=""),"",IF(NOT(ISNUMBER($A1360)),"Date manquante ou non reconnue",IF($B1360="","Technicien manquant",IF(COUNTIF(Production!$A$7:$A$21,$B1360)=0,"Technicien absent de la liste (onglet Production)",IF($G1360="","Code BPU manquant (colonne G)",IF($O1360="?","Code BPU inconnu (onglet Prestations)",IF($P1360="?","Catégorie inconnue (onglet Règles)",IF(AND($E1360&lt;&gt;"",NOT(ISNUMBER($E1360))),"Quantité non reconnue",IF(AND($P1360="au prix",NOT(ISNUMBER($Q1360))),"Prix sur devis à saisir (colonne I)",IF($S1360="","Règle à compléter (onglet Règles)",""))))))))))</f>
        <v/>
      </c>
    </row>
    <row r="1361" customFormat="false" ht="15" hidden="false" customHeight="false" outlineLevel="0" collapsed="false">
      <c r="A1361" s="23"/>
      <c r="I1361" s="24"/>
      <c r="J1361" s="24"/>
      <c r="N1361" s="25"/>
      <c r="O1361" s="26" t="str">
        <f aca="false">IF($G1361="","",IFERROR(INDEX(Prestations!$F$5:$F$256,MATCH($G1361,Prestations!$B$5:$B$256,0)),"?"))</f>
        <v/>
      </c>
      <c r="P1361" s="26" t="str">
        <f aca="false">IF($O1361="","",IF($O1361="?","?",IFERROR(INDEX(Règles!$C$5:$C$17,MATCH($O1361,Règles!$A$5:$A$17,0)),"?")))</f>
        <v/>
      </c>
      <c r="Q1361" s="27" t="str">
        <f aca="false">IF($G1361="","",IF(ISNUMBER($I1361),$I1361,IFERROR(IF(ISNUMBER(INDEX(Prestations!$E$5:$E$256,MATCH($G1361,Prestations!$B$5:$B$256,0))),INDEX(Prestations!$E$5:$E$256,MATCH($G1361,Prestations!$B$5:$B$256,0)),""),"")))</f>
        <v/>
      </c>
      <c r="R1361" s="27" t="str">
        <f aca="false">IFERROR(IF(ISNUMBER($Q1361),$Q1361*IF($E1361="",1,$E1361),""),"")</f>
        <v/>
      </c>
      <c r="S1361" s="28" t="str">
        <f aca="false">IFERROR(IF($P1361="au nombre",IF(N(INDEX(Règles!$D$5:$D$17,MATCH($O1361,Règles!$A$5:$A$17,0)))&gt;0,IF($E1361="",1,$E1361)/INDEX(Règles!$D$5:$D$17,MATCH($O1361,Règles!$A$5:$A$17,0)),""),IF($P1361="au prix",IF(AND(ISNUMBER($R1361),N(INDEX(Règles!$E$5:$E$17,MATCH($O1361,Règles!$A$5:$A$17,0)))&gt;0),$R1361/INDEX(Règles!$E$5:$E$17,MATCH($O1361,Règles!$A$5:$A$17,0)),""),IF(OR($P1361="ne compte pas",$P1361="absence"),0,""))),"")</f>
        <v/>
      </c>
      <c r="T1361" s="26" t="n">
        <f aca="false">IF(AND(ISNUMBER($A1361),$B1361&lt;&gt;"",$G1361&lt;&gt;"",$P1361&lt;&gt;"absence"),1,0)</f>
        <v>0</v>
      </c>
      <c r="U1361" s="26" t="n">
        <f aca="false">IF($T1361=1,IF(COUNTIFS($B$2:$B1361,$B1361,$A$2:$A1361,$A1361,$T$2:$T1361,1)=1,1,0),0)</f>
        <v>0</v>
      </c>
      <c r="V1361" s="29" t="str">
        <f aca="false">IF(AND($A1361="",$B1361="",$G1361=""),"",IF(NOT(ISNUMBER($A1361)),"Date manquante ou non reconnue",IF($B1361="","Technicien manquant",IF(COUNTIF(Production!$A$7:$A$21,$B1361)=0,"Technicien absent de la liste (onglet Production)",IF($G1361="","Code BPU manquant (colonne G)",IF($O1361="?","Code BPU inconnu (onglet Prestations)",IF($P1361="?","Catégorie inconnue (onglet Règles)",IF(AND($E1361&lt;&gt;"",NOT(ISNUMBER($E1361))),"Quantité non reconnue",IF(AND($P1361="au prix",NOT(ISNUMBER($Q1361))),"Prix sur devis à saisir (colonne I)",IF($S1361="","Règle à compléter (onglet Règles)",""))))))))))</f>
        <v/>
      </c>
    </row>
    <row r="1362" customFormat="false" ht="15" hidden="false" customHeight="false" outlineLevel="0" collapsed="false">
      <c r="A1362" s="23"/>
      <c r="I1362" s="24"/>
      <c r="J1362" s="24"/>
      <c r="N1362" s="25"/>
      <c r="O1362" s="26" t="str">
        <f aca="false">IF($G1362="","",IFERROR(INDEX(Prestations!$F$5:$F$256,MATCH($G1362,Prestations!$B$5:$B$256,0)),"?"))</f>
        <v/>
      </c>
      <c r="P1362" s="26" t="str">
        <f aca="false">IF($O1362="","",IF($O1362="?","?",IFERROR(INDEX(Règles!$C$5:$C$17,MATCH($O1362,Règles!$A$5:$A$17,0)),"?")))</f>
        <v/>
      </c>
      <c r="Q1362" s="27" t="str">
        <f aca="false">IF($G1362="","",IF(ISNUMBER($I1362),$I1362,IFERROR(IF(ISNUMBER(INDEX(Prestations!$E$5:$E$256,MATCH($G1362,Prestations!$B$5:$B$256,0))),INDEX(Prestations!$E$5:$E$256,MATCH($G1362,Prestations!$B$5:$B$256,0)),""),"")))</f>
        <v/>
      </c>
      <c r="R1362" s="27" t="str">
        <f aca="false">IFERROR(IF(ISNUMBER($Q1362),$Q1362*IF($E1362="",1,$E1362),""),"")</f>
        <v/>
      </c>
      <c r="S1362" s="28" t="str">
        <f aca="false">IFERROR(IF($P1362="au nombre",IF(N(INDEX(Règles!$D$5:$D$17,MATCH($O1362,Règles!$A$5:$A$17,0)))&gt;0,IF($E1362="",1,$E1362)/INDEX(Règles!$D$5:$D$17,MATCH($O1362,Règles!$A$5:$A$17,0)),""),IF($P1362="au prix",IF(AND(ISNUMBER($R1362),N(INDEX(Règles!$E$5:$E$17,MATCH($O1362,Règles!$A$5:$A$17,0)))&gt;0),$R1362/INDEX(Règles!$E$5:$E$17,MATCH($O1362,Règles!$A$5:$A$17,0)),""),IF(OR($P1362="ne compte pas",$P1362="absence"),0,""))),"")</f>
        <v/>
      </c>
      <c r="T1362" s="26" t="n">
        <f aca="false">IF(AND(ISNUMBER($A1362),$B1362&lt;&gt;"",$G1362&lt;&gt;"",$P1362&lt;&gt;"absence"),1,0)</f>
        <v>0</v>
      </c>
      <c r="U1362" s="26" t="n">
        <f aca="false">IF($T1362=1,IF(COUNTIFS($B$2:$B1362,$B1362,$A$2:$A1362,$A1362,$T$2:$T1362,1)=1,1,0),0)</f>
        <v>0</v>
      </c>
      <c r="V1362" s="29" t="str">
        <f aca="false">IF(AND($A1362="",$B1362="",$G1362=""),"",IF(NOT(ISNUMBER($A1362)),"Date manquante ou non reconnue",IF($B1362="","Technicien manquant",IF(COUNTIF(Production!$A$7:$A$21,$B1362)=0,"Technicien absent de la liste (onglet Production)",IF($G1362="","Code BPU manquant (colonne G)",IF($O1362="?","Code BPU inconnu (onglet Prestations)",IF($P1362="?","Catégorie inconnue (onglet Règles)",IF(AND($E1362&lt;&gt;"",NOT(ISNUMBER($E1362))),"Quantité non reconnue",IF(AND($P1362="au prix",NOT(ISNUMBER($Q1362))),"Prix sur devis à saisir (colonne I)",IF($S1362="","Règle à compléter (onglet Règles)",""))))))))))</f>
        <v/>
      </c>
    </row>
    <row r="1363" customFormat="false" ht="15" hidden="false" customHeight="false" outlineLevel="0" collapsed="false">
      <c r="A1363" s="23"/>
      <c r="I1363" s="24"/>
      <c r="J1363" s="24"/>
      <c r="N1363" s="25"/>
      <c r="O1363" s="26" t="str">
        <f aca="false">IF($G1363="","",IFERROR(INDEX(Prestations!$F$5:$F$256,MATCH($G1363,Prestations!$B$5:$B$256,0)),"?"))</f>
        <v/>
      </c>
      <c r="P1363" s="26" t="str">
        <f aca="false">IF($O1363="","",IF($O1363="?","?",IFERROR(INDEX(Règles!$C$5:$C$17,MATCH($O1363,Règles!$A$5:$A$17,0)),"?")))</f>
        <v/>
      </c>
      <c r="Q1363" s="27" t="str">
        <f aca="false">IF($G1363="","",IF(ISNUMBER($I1363),$I1363,IFERROR(IF(ISNUMBER(INDEX(Prestations!$E$5:$E$256,MATCH($G1363,Prestations!$B$5:$B$256,0))),INDEX(Prestations!$E$5:$E$256,MATCH($G1363,Prestations!$B$5:$B$256,0)),""),"")))</f>
        <v/>
      </c>
      <c r="R1363" s="27" t="str">
        <f aca="false">IFERROR(IF(ISNUMBER($Q1363),$Q1363*IF($E1363="",1,$E1363),""),"")</f>
        <v/>
      </c>
      <c r="S1363" s="28" t="str">
        <f aca="false">IFERROR(IF($P1363="au nombre",IF(N(INDEX(Règles!$D$5:$D$17,MATCH($O1363,Règles!$A$5:$A$17,0)))&gt;0,IF($E1363="",1,$E1363)/INDEX(Règles!$D$5:$D$17,MATCH($O1363,Règles!$A$5:$A$17,0)),""),IF($P1363="au prix",IF(AND(ISNUMBER($R1363),N(INDEX(Règles!$E$5:$E$17,MATCH($O1363,Règles!$A$5:$A$17,0)))&gt;0),$R1363/INDEX(Règles!$E$5:$E$17,MATCH($O1363,Règles!$A$5:$A$17,0)),""),IF(OR($P1363="ne compte pas",$P1363="absence"),0,""))),"")</f>
        <v/>
      </c>
      <c r="T1363" s="26" t="n">
        <f aca="false">IF(AND(ISNUMBER($A1363),$B1363&lt;&gt;"",$G1363&lt;&gt;"",$P1363&lt;&gt;"absence"),1,0)</f>
        <v>0</v>
      </c>
      <c r="U1363" s="26" t="n">
        <f aca="false">IF($T1363=1,IF(COUNTIFS($B$2:$B1363,$B1363,$A$2:$A1363,$A1363,$T$2:$T1363,1)=1,1,0),0)</f>
        <v>0</v>
      </c>
      <c r="V1363" s="29" t="str">
        <f aca="false">IF(AND($A1363="",$B1363="",$G1363=""),"",IF(NOT(ISNUMBER($A1363)),"Date manquante ou non reconnue",IF($B1363="","Technicien manquant",IF(COUNTIF(Production!$A$7:$A$21,$B1363)=0,"Technicien absent de la liste (onglet Production)",IF($G1363="","Code BPU manquant (colonne G)",IF($O1363="?","Code BPU inconnu (onglet Prestations)",IF($P1363="?","Catégorie inconnue (onglet Règles)",IF(AND($E1363&lt;&gt;"",NOT(ISNUMBER($E1363))),"Quantité non reconnue",IF(AND($P1363="au prix",NOT(ISNUMBER($Q1363))),"Prix sur devis à saisir (colonne I)",IF($S1363="","Règle à compléter (onglet Règles)",""))))))))))</f>
        <v/>
      </c>
    </row>
    <row r="1364" customFormat="false" ht="15" hidden="false" customHeight="false" outlineLevel="0" collapsed="false">
      <c r="A1364" s="23"/>
      <c r="I1364" s="24"/>
      <c r="J1364" s="24"/>
      <c r="N1364" s="25"/>
      <c r="O1364" s="26" t="str">
        <f aca="false">IF($G1364="","",IFERROR(INDEX(Prestations!$F$5:$F$256,MATCH($G1364,Prestations!$B$5:$B$256,0)),"?"))</f>
        <v/>
      </c>
      <c r="P1364" s="26" t="str">
        <f aca="false">IF($O1364="","",IF($O1364="?","?",IFERROR(INDEX(Règles!$C$5:$C$17,MATCH($O1364,Règles!$A$5:$A$17,0)),"?")))</f>
        <v/>
      </c>
      <c r="Q1364" s="27" t="str">
        <f aca="false">IF($G1364="","",IF(ISNUMBER($I1364),$I1364,IFERROR(IF(ISNUMBER(INDEX(Prestations!$E$5:$E$256,MATCH($G1364,Prestations!$B$5:$B$256,0))),INDEX(Prestations!$E$5:$E$256,MATCH($G1364,Prestations!$B$5:$B$256,0)),""),"")))</f>
        <v/>
      </c>
      <c r="R1364" s="27" t="str">
        <f aca="false">IFERROR(IF(ISNUMBER($Q1364),$Q1364*IF($E1364="",1,$E1364),""),"")</f>
        <v/>
      </c>
      <c r="S1364" s="28" t="str">
        <f aca="false">IFERROR(IF($P1364="au nombre",IF(N(INDEX(Règles!$D$5:$D$17,MATCH($O1364,Règles!$A$5:$A$17,0)))&gt;0,IF($E1364="",1,$E1364)/INDEX(Règles!$D$5:$D$17,MATCH($O1364,Règles!$A$5:$A$17,0)),""),IF($P1364="au prix",IF(AND(ISNUMBER($R1364),N(INDEX(Règles!$E$5:$E$17,MATCH($O1364,Règles!$A$5:$A$17,0)))&gt;0),$R1364/INDEX(Règles!$E$5:$E$17,MATCH($O1364,Règles!$A$5:$A$17,0)),""),IF(OR($P1364="ne compte pas",$P1364="absence"),0,""))),"")</f>
        <v/>
      </c>
      <c r="T1364" s="26" t="n">
        <f aca="false">IF(AND(ISNUMBER($A1364),$B1364&lt;&gt;"",$G1364&lt;&gt;"",$P1364&lt;&gt;"absence"),1,0)</f>
        <v>0</v>
      </c>
      <c r="U1364" s="26" t="n">
        <f aca="false">IF($T1364=1,IF(COUNTIFS($B$2:$B1364,$B1364,$A$2:$A1364,$A1364,$T$2:$T1364,1)=1,1,0),0)</f>
        <v>0</v>
      </c>
      <c r="V1364" s="29" t="str">
        <f aca="false">IF(AND($A1364="",$B1364="",$G1364=""),"",IF(NOT(ISNUMBER($A1364)),"Date manquante ou non reconnue",IF($B1364="","Technicien manquant",IF(COUNTIF(Production!$A$7:$A$21,$B1364)=0,"Technicien absent de la liste (onglet Production)",IF($G1364="","Code BPU manquant (colonne G)",IF($O1364="?","Code BPU inconnu (onglet Prestations)",IF($P1364="?","Catégorie inconnue (onglet Règles)",IF(AND($E1364&lt;&gt;"",NOT(ISNUMBER($E1364))),"Quantité non reconnue",IF(AND($P1364="au prix",NOT(ISNUMBER($Q1364))),"Prix sur devis à saisir (colonne I)",IF($S1364="","Règle à compléter (onglet Règles)",""))))))))))</f>
        <v/>
      </c>
    </row>
    <row r="1365" customFormat="false" ht="15" hidden="false" customHeight="false" outlineLevel="0" collapsed="false">
      <c r="A1365" s="23"/>
      <c r="I1365" s="24"/>
      <c r="J1365" s="24"/>
      <c r="N1365" s="25"/>
      <c r="O1365" s="26" t="str">
        <f aca="false">IF($G1365="","",IFERROR(INDEX(Prestations!$F$5:$F$256,MATCH($G1365,Prestations!$B$5:$B$256,0)),"?"))</f>
        <v/>
      </c>
      <c r="P1365" s="26" t="str">
        <f aca="false">IF($O1365="","",IF($O1365="?","?",IFERROR(INDEX(Règles!$C$5:$C$17,MATCH($O1365,Règles!$A$5:$A$17,0)),"?")))</f>
        <v/>
      </c>
      <c r="Q1365" s="27" t="str">
        <f aca="false">IF($G1365="","",IF(ISNUMBER($I1365),$I1365,IFERROR(IF(ISNUMBER(INDEX(Prestations!$E$5:$E$256,MATCH($G1365,Prestations!$B$5:$B$256,0))),INDEX(Prestations!$E$5:$E$256,MATCH($G1365,Prestations!$B$5:$B$256,0)),""),"")))</f>
        <v/>
      </c>
      <c r="R1365" s="27" t="str">
        <f aca="false">IFERROR(IF(ISNUMBER($Q1365),$Q1365*IF($E1365="",1,$E1365),""),"")</f>
        <v/>
      </c>
      <c r="S1365" s="28" t="str">
        <f aca="false">IFERROR(IF($P1365="au nombre",IF(N(INDEX(Règles!$D$5:$D$17,MATCH($O1365,Règles!$A$5:$A$17,0)))&gt;0,IF($E1365="",1,$E1365)/INDEX(Règles!$D$5:$D$17,MATCH($O1365,Règles!$A$5:$A$17,0)),""),IF($P1365="au prix",IF(AND(ISNUMBER($R1365),N(INDEX(Règles!$E$5:$E$17,MATCH($O1365,Règles!$A$5:$A$17,0)))&gt;0),$R1365/INDEX(Règles!$E$5:$E$17,MATCH($O1365,Règles!$A$5:$A$17,0)),""),IF(OR($P1365="ne compte pas",$P1365="absence"),0,""))),"")</f>
        <v/>
      </c>
      <c r="T1365" s="26" t="n">
        <f aca="false">IF(AND(ISNUMBER($A1365),$B1365&lt;&gt;"",$G1365&lt;&gt;"",$P1365&lt;&gt;"absence"),1,0)</f>
        <v>0</v>
      </c>
      <c r="U1365" s="26" t="n">
        <f aca="false">IF($T1365=1,IF(COUNTIFS($B$2:$B1365,$B1365,$A$2:$A1365,$A1365,$T$2:$T1365,1)=1,1,0),0)</f>
        <v>0</v>
      </c>
      <c r="V1365" s="29" t="str">
        <f aca="false">IF(AND($A1365="",$B1365="",$G1365=""),"",IF(NOT(ISNUMBER($A1365)),"Date manquante ou non reconnue",IF($B1365="","Technicien manquant",IF(COUNTIF(Production!$A$7:$A$21,$B1365)=0,"Technicien absent de la liste (onglet Production)",IF($G1365="","Code BPU manquant (colonne G)",IF($O1365="?","Code BPU inconnu (onglet Prestations)",IF($P1365="?","Catégorie inconnue (onglet Règles)",IF(AND($E1365&lt;&gt;"",NOT(ISNUMBER($E1365))),"Quantité non reconnue",IF(AND($P1365="au prix",NOT(ISNUMBER($Q1365))),"Prix sur devis à saisir (colonne I)",IF($S1365="","Règle à compléter (onglet Règles)",""))))))))))</f>
        <v/>
      </c>
    </row>
    <row r="1366" customFormat="false" ht="15" hidden="false" customHeight="false" outlineLevel="0" collapsed="false">
      <c r="A1366" s="23"/>
      <c r="I1366" s="24"/>
      <c r="J1366" s="24"/>
      <c r="N1366" s="25"/>
      <c r="O1366" s="26" t="str">
        <f aca="false">IF($G1366="","",IFERROR(INDEX(Prestations!$F$5:$F$256,MATCH($G1366,Prestations!$B$5:$B$256,0)),"?"))</f>
        <v/>
      </c>
      <c r="P1366" s="26" t="str">
        <f aca="false">IF($O1366="","",IF($O1366="?","?",IFERROR(INDEX(Règles!$C$5:$C$17,MATCH($O1366,Règles!$A$5:$A$17,0)),"?")))</f>
        <v/>
      </c>
      <c r="Q1366" s="27" t="str">
        <f aca="false">IF($G1366="","",IF(ISNUMBER($I1366),$I1366,IFERROR(IF(ISNUMBER(INDEX(Prestations!$E$5:$E$256,MATCH($G1366,Prestations!$B$5:$B$256,0))),INDEX(Prestations!$E$5:$E$256,MATCH($G1366,Prestations!$B$5:$B$256,0)),""),"")))</f>
        <v/>
      </c>
      <c r="R1366" s="27" t="str">
        <f aca="false">IFERROR(IF(ISNUMBER($Q1366),$Q1366*IF($E1366="",1,$E1366),""),"")</f>
        <v/>
      </c>
      <c r="S1366" s="28" t="str">
        <f aca="false">IFERROR(IF($P1366="au nombre",IF(N(INDEX(Règles!$D$5:$D$17,MATCH($O1366,Règles!$A$5:$A$17,0)))&gt;0,IF($E1366="",1,$E1366)/INDEX(Règles!$D$5:$D$17,MATCH($O1366,Règles!$A$5:$A$17,0)),""),IF($P1366="au prix",IF(AND(ISNUMBER($R1366),N(INDEX(Règles!$E$5:$E$17,MATCH($O1366,Règles!$A$5:$A$17,0)))&gt;0),$R1366/INDEX(Règles!$E$5:$E$17,MATCH($O1366,Règles!$A$5:$A$17,0)),""),IF(OR($P1366="ne compte pas",$P1366="absence"),0,""))),"")</f>
        <v/>
      </c>
      <c r="T1366" s="26" t="n">
        <f aca="false">IF(AND(ISNUMBER($A1366),$B1366&lt;&gt;"",$G1366&lt;&gt;"",$P1366&lt;&gt;"absence"),1,0)</f>
        <v>0</v>
      </c>
      <c r="U1366" s="26" t="n">
        <f aca="false">IF($T1366=1,IF(COUNTIFS($B$2:$B1366,$B1366,$A$2:$A1366,$A1366,$T$2:$T1366,1)=1,1,0),0)</f>
        <v>0</v>
      </c>
      <c r="V1366" s="29" t="str">
        <f aca="false">IF(AND($A1366="",$B1366="",$G1366=""),"",IF(NOT(ISNUMBER($A1366)),"Date manquante ou non reconnue",IF($B1366="","Technicien manquant",IF(COUNTIF(Production!$A$7:$A$21,$B1366)=0,"Technicien absent de la liste (onglet Production)",IF($G1366="","Code BPU manquant (colonne G)",IF($O1366="?","Code BPU inconnu (onglet Prestations)",IF($P1366="?","Catégorie inconnue (onglet Règles)",IF(AND($E1366&lt;&gt;"",NOT(ISNUMBER($E1366))),"Quantité non reconnue",IF(AND($P1366="au prix",NOT(ISNUMBER($Q1366))),"Prix sur devis à saisir (colonne I)",IF($S1366="","Règle à compléter (onglet Règles)",""))))))))))</f>
        <v/>
      </c>
    </row>
    <row r="1367" customFormat="false" ht="15" hidden="false" customHeight="false" outlineLevel="0" collapsed="false">
      <c r="A1367" s="23"/>
      <c r="I1367" s="24"/>
      <c r="J1367" s="24"/>
      <c r="N1367" s="25"/>
      <c r="O1367" s="26" t="str">
        <f aca="false">IF($G1367="","",IFERROR(INDEX(Prestations!$F$5:$F$256,MATCH($G1367,Prestations!$B$5:$B$256,0)),"?"))</f>
        <v/>
      </c>
      <c r="P1367" s="26" t="str">
        <f aca="false">IF($O1367="","",IF($O1367="?","?",IFERROR(INDEX(Règles!$C$5:$C$17,MATCH($O1367,Règles!$A$5:$A$17,0)),"?")))</f>
        <v/>
      </c>
      <c r="Q1367" s="27" t="str">
        <f aca="false">IF($G1367="","",IF(ISNUMBER($I1367),$I1367,IFERROR(IF(ISNUMBER(INDEX(Prestations!$E$5:$E$256,MATCH($G1367,Prestations!$B$5:$B$256,0))),INDEX(Prestations!$E$5:$E$256,MATCH($G1367,Prestations!$B$5:$B$256,0)),""),"")))</f>
        <v/>
      </c>
      <c r="R1367" s="27" t="str">
        <f aca="false">IFERROR(IF(ISNUMBER($Q1367),$Q1367*IF($E1367="",1,$E1367),""),"")</f>
        <v/>
      </c>
      <c r="S1367" s="28" t="str">
        <f aca="false">IFERROR(IF($P1367="au nombre",IF(N(INDEX(Règles!$D$5:$D$17,MATCH($O1367,Règles!$A$5:$A$17,0)))&gt;0,IF($E1367="",1,$E1367)/INDEX(Règles!$D$5:$D$17,MATCH($O1367,Règles!$A$5:$A$17,0)),""),IF($P1367="au prix",IF(AND(ISNUMBER($R1367),N(INDEX(Règles!$E$5:$E$17,MATCH($O1367,Règles!$A$5:$A$17,0)))&gt;0),$R1367/INDEX(Règles!$E$5:$E$17,MATCH($O1367,Règles!$A$5:$A$17,0)),""),IF(OR($P1367="ne compte pas",$P1367="absence"),0,""))),"")</f>
        <v/>
      </c>
      <c r="T1367" s="26" t="n">
        <f aca="false">IF(AND(ISNUMBER($A1367),$B1367&lt;&gt;"",$G1367&lt;&gt;"",$P1367&lt;&gt;"absence"),1,0)</f>
        <v>0</v>
      </c>
      <c r="U1367" s="26" t="n">
        <f aca="false">IF($T1367=1,IF(COUNTIFS($B$2:$B1367,$B1367,$A$2:$A1367,$A1367,$T$2:$T1367,1)=1,1,0),0)</f>
        <v>0</v>
      </c>
      <c r="V1367" s="29" t="str">
        <f aca="false">IF(AND($A1367="",$B1367="",$G1367=""),"",IF(NOT(ISNUMBER($A1367)),"Date manquante ou non reconnue",IF($B1367="","Technicien manquant",IF(COUNTIF(Production!$A$7:$A$21,$B1367)=0,"Technicien absent de la liste (onglet Production)",IF($G1367="","Code BPU manquant (colonne G)",IF($O1367="?","Code BPU inconnu (onglet Prestations)",IF($P1367="?","Catégorie inconnue (onglet Règles)",IF(AND($E1367&lt;&gt;"",NOT(ISNUMBER($E1367))),"Quantité non reconnue",IF(AND($P1367="au prix",NOT(ISNUMBER($Q1367))),"Prix sur devis à saisir (colonne I)",IF($S1367="","Règle à compléter (onglet Règles)",""))))))))))</f>
        <v/>
      </c>
    </row>
    <row r="1368" customFormat="false" ht="15" hidden="false" customHeight="false" outlineLevel="0" collapsed="false">
      <c r="A1368" s="23"/>
      <c r="I1368" s="24"/>
      <c r="J1368" s="24"/>
      <c r="N1368" s="25"/>
      <c r="O1368" s="26" t="str">
        <f aca="false">IF($G1368="","",IFERROR(INDEX(Prestations!$F$5:$F$256,MATCH($G1368,Prestations!$B$5:$B$256,0)),"?"))</f>
        <v/>
      </c>
      <c r="P1368" s="26" t="str">
        <f aca="false">IF($O1368="","",IF($O1368="?","?",IFERROR(INDEX(Règles!$C$5:$C$17,MATCH($O1368,Règles!$A$5:$A$17,0)),"?")))</f>
        <v/>
      </c>
      <c r="Q1368" s="27" t="str">
        <f aca="false">IF($G1368="","",IF(ISNUMBER($I1368),$I1368,IFERROR(IF(ISNUMBER(INDEX(Prestations!$E$5:$E$256,MATCH($G1368,Prestations!$B$5:$B$256,0))),INDEX(Prestations!$E$5:$E$256,MATCH($G1368,Prestations!$B$5:$B$256,0)),""),"")))</f>
        <v/>
      </c>
      <c r="R1368" s="27" t="str">
        <f aca="false">IFERROR(IF(ISNUMBER($Q1368),$Q1368*IF($E1368="",1,$E1368),""),"")</f>
        <v/>
      </c>
      <c r="S1368" s="28" t="str">
        <f aca="false">IFERROR(IF($P1368="au nombre",IF(N(INDEX(Règles!$D$5:$D$17,MATCH($O1368,Règles!$A$5:$A$17,0)))&gt;0,IF($E1368="",1,$E1368)/INDEX(Règles!$D$5:$D$17,MATCH($O1368,Règles!$A$5:$A$17,0)),""),IF($P1368="au prix",IF(AND(ISNUMBER($R1368),N(INDEX(Règles!$E$5:$E$17,MATCH($O1368,Règles!$A$5:$A$17,0)))&gt;0),$R1368/INDEX(Règles!$E$5:$E$17,MATCH($O1368,Règles!$A$5:$A$17,0)),""),IF(OR($P1368="ne compte pas",$P1368="absence"),0,""))),"")</f>
        <v/>
      </c>
      <c r="T1368" s="26" t="n">
        <f aca="false">IF(AND(ISNUMBER($A1368),$B1368&lt;&gt;"",$G1368&lt;&gt;"",$P1368&lt;&gt;"absence"),1,0)</f>
        <v>0</v>
      </c>
      <c r="U1368" s="26" t="n">
        <f aca="false">IF($T1368=1,IF(COUNTIFS($B$2:$B1368,$B1368,$A$2:$A1368,$A1368,$T$2:$T1368,1)=1,1,0),0)</f>
        <v>0</v>
      </c>
      <c r="V1368" s="29" t="str">
        <f aca="false">IF(AND($A1368="",$B1368="",$G1368=""),"",IF(NOT(ISNUMBER($A1368)),"Date manquante ou non reconnue",IF($B1368="","Technicien manquant",IF(COUNTIF(Production!$A$7:$A$21,$B1368)=0,"Technicien absent de la liste (onglet Production)",IF($G1368="","Code BPU manquant (colonne G)",IF($O1368="?","Code BPU inconnu (onglet Prestations)",IF($P1368="?","Catégorie inconnue (onglet Règles)",IF(AND($E1368&lt;&gt;"",NOT(ISNUMBER($E1368))),"Quantité non reconnue",IF(AND($P1368="au prix",NOT(ISNUMBER($Q1368))),"Prix sur devis à saisir (colonne I)",IF($S1368="","Règle à compléter (onglet Règles)",""))))))))))</f>
        <v/>
      </c>
    </row>
    <row r="1369" customFormat="false" ht="15" hidden="false" customHeight="false" outlineLevel="0" collapsed="false">
      <c r="A1369" s="23"/>
      <c r="I1369" s="24"/>
      <c r="J1369" s="24"/>
      <c r="N1369" s="25"/>
      <c r="O1369" s="26" t="str">
        <f aca="false">IF($G1369="","",IFERROR(INDEX(Prestations!$F$5:$F$256,MATCH($G1369,Prestations!$B$5:$B$256,0)),"?"))</f>
        <v/>
      </c>
      <c r="P1369" s="26" t="str">
        <f aca="false">IF($O1369="","",IF($O1369="?","?",IFERROR(INDEX(Règles!$C$5:$C$17,MATCH($O1369,Règles!$A$5:$A$17,0)),"?")))</f>
        <v/>
      </c>
      <c r="Q1369" s="27" t="str">
        <f aca="false">IF($G1369="","",IF(ISNUMBER($I1369),$I1369,IFERROR(IF(ISNUMBER(INDEX(Prestations!$E$5:$E$256,MATCH($G1369,Prestations!$B$5:$B$256,0))),INDEX(Prestations!$E$5:$E$256,MATCH($G1369,Prestations!$B$5:$B$256,0)),""),"")))</f>
        <v/>
      </c>
      <c r="R1369" s="27" t="str">
        <f aca="false">IFERROR(IF(ISNUMBER($Q1369),$Q1369*IF($E1369="",1,$E1369),""),"")</f>
        <v/>
      </c>
      <c r="S1369" s="28" t="str">
        <f aca="false">IFERROR(IF($P1369="au nombre",IF(N(INDEX(Règles!$D$5:$D$17,MATCH($O1369,Règles!$A$5:$A$17,0)))&gt;0,IF($E1369="",1,$E1369)/INDEX(Règles!$D$5:$D$17,MATCH($O1369,Règles!$A$5:$A$17,0)),""),IF($P1369="au prix",IF(AND(ISNUMBER($R1369),N(INDEX(Règles!$E$5:$E$17,MATCH($O1369,Règles!$A$5:$A$17,0)))&gt;0),$R1369/INDEX(Règles!$E$5:$E$17,MATCH($O1369,Règles!$A$5:$A$17,0)),""),IF(OR($P1369="ne compte pas",$P1369="absence"),0,""))),"")</f>
        <v/>
      </c>
      <c r="T1369" s="26" t="n">
        <f aca="false">IF(AND(ISNUMBER($A1369),$B1369&lt;&gt;"",$G1369&lt;&gt;"",$P1369&lt;&gt;"absence"),1,0)</f>
        <v>0</v>
      </c>
      <c r="U1369" s="26" t="n">
        <f aca="false">IF($T1369=1,IF(COUNTIFS($B$2:$B1369,$B1369,$A$2:$A1369,$A1369,$T$2:$T1369,1)=1,1,0),0)</f>
        <v>0</v>
      </c>
      <c r="V1369" s="29" t="str">
        <f aca="false">IF(AND($A1369="",$B1369="",$G1369=""),"",IF(NOT(ISNUMBER($A1369)),"Date manquante ou non reconnue",IF($B1369="","Technicien manquant",IF(COUNTIF(Production!$A$7:$A$21,$B1369)=0,"Technicien absent de la liste (onglet Production)",IF($G1369="","Code BPU manquant (colonne G)",IF($O1369="?","Code BPU inconnu (onglet Prestations)",IF($P1369="?","Catégorie inconnue (onglet Règles)",IF(AND($E1369&lt;&gt;"",NOT(ISNUMBER($E1369))),"Quantité non reconnue",IF(AND($P1369="au prix",NOT(ISNUMBER($Q1369))),"Prix sur devis à saisir (colonne I)",IF($S1369="","Règle à compléter (onglet Règles)",""))))))))))</f>
        <v/>
      </c>
    </row>
    <row r="1370" customFormat="false" ht="15" hidden="false" customHeight="false" outlineLevel="0" collapsed="false">
      <c r="A1370" s="23"/>
      <c r="I1370" s="24"/>
      <c r="J1370" s="24"/>
      <c r="N1370" s="25"/>
      <c r="O1370" s="26" t="str">
        <f aca="false">IF($G1370="","",IFERROR(INDEX(Prestations!$F$5:$F$256,MATCH($G1370,Prestations!$B$5:$B$256,0)),"?"))</f>
        <v/>
      </c>
      <c r="P1370" s="26" t="str">
        <f aca="false">IF($O1370="","",IF($O1370="?","?",IFERROR(INDEX(Règles!$C$5:$C$17,MATCH($O1370,Règles!$A$5:$A$17,0)),"?")))</f>
        <v/>
      </c>
      <c r="Q1370" s="27" t="str">
        <f aca="false">IF($G1370="","",IF(ISNUMBER($I1370),$I1370,IFERROR(IF(ISNUMBER(INDEX(Prestations!$E$5:$E$256,MATCH($G1370,Prestations!$B$5:$B$256,0))),INDEX(Prestations!$E$5:$E$256,MATCH($G1370,Prestations!$B$5:$B$256,0)),""),"")))</f>
        <v/>
      </c>
      <c r="R1370" s="27" t="str">
        <f aca="false">IFERROR(IF(ISNUMBER($Q1370),$Q1370*IF($E1370="",1,$E1370),""),"")</f>
        <v/>
      </c>
      <c r="S1370" s="28" t="str">
        <f aca="false">IFERROR(IF($P1370="au nombre",IF(N(INDEX(Règles!$D$5:$D$17,MATCH($O1370,Règles!$A$5:$A$17,0)))&gt;0,IF($E1370="",1,$E1370)/INDEX(Règles!$D$5:$D$17,MATCH($O1370,Règles!$A$5:$A$17,0)),""),IF($P1370="au prix",IF(AND(ISNUMBER($R1370),N(INDEX(Règles!$E$5:$E$17,MATCH($O1370,Règles!$A$5:$A$17,0)))&gt;0),$R1370/INDEX(Règles!$E$5:$E$17,MATCH($O1370,Règles!$A$5:$A$17,0)),""),IF(OR($P1370="ne compte pas",$P1370="absence"),0,""))),"")</f>
        <v/>
      </c>
      <c r="T1370" s="26" t="n">
        <f aca="false">IF(AND(ISNUMBER($A1370),$B1370&lt;&gt;"",$G1370&lt;&gt;"",$P1370&lt;&gt;"absence"),1,0)</f>
        <v>0</v>
      </c>
      <c r="U1370" s="26" t="n">
        <f aca="false">IF($T1370=1,IF(COUNTIFS($B$2:$B1370,$B1370,$A$2:$A1370,$A1370,$T$2:$T1370,1)=1,1,0),0)</f>
        <v>0</v>
      </c>
      <c r="V1370" s="29" t="str">
        <f aca="false">IF(AND($A1370="",$B1370="",$G1370=""),"",IF(NOT(ISNUMBER($A1370)),"Date manquante ou non reconnue",IF($B1370="","Technicien manquant",IF(COUNTIF(Production!$A$7:$A$21,$B1370)=0,"Technicien absent de la liste (onglet Production)",IF($G1370="","Code BPU manquant (colonne G)",IF($O1370="?","Code BPU inconnu (onglet Prestations)",IF($P1370="?","Catégorie inconnue (onglet Règles)",IF(AND($E1370&lt;&gt;"",NOT(ISNUMBER($E1370))),"Quantité non reconnue",IF(AND($P1370="au prix",NOT(ISNUMBER($Q1370))),"Prix sur devis à saisir (colonne I)",IF($S1370="","Règle à compléter (onglet Règles)",""))))))))))</f>
        <v/>
      </c>
    </row>
    <row r="1371" customFormat="false" ht="15" hidden="false" customHeight="false" outlineLevel="0" collapsed="false">
      <c r="A1371" s="23"/>
      <c r="I1371" s="24"/>
      <c r="J1371" s="24"/>
      <c r="N1371" s="25"/>
      <c r="O1371" s="26" t="str">
        <f aca="false">IF($G1371="","",IFERROR(INDEX(Prestations!$F$5:$F$256,MATCH($G1371,Prestations!$B$5:$B$256,0)),"?"))</f>
        <v/>
      </c>
      <c r="P1371" s="26" t="str">
        <f aca="false">IF($O1371="","",IF($O1371="?","?",IFERROR(INDEX(Règles!$C$5:$C$17,MATCH($O1371,Règles!$A$5:$A$17,0)),"?")))</f>
        <v/>
      </c>
      <c r="Q1371" s="27" t="str">
        <f aca="false">IF($G1371="","",IF(ISNUMBER($I1371),$I1371,IFERROR(IF(ISNUMBER(INDEX(Prestations!$E$5:$E$256,MATCH($G1371,Prestations!$B$5:$B$256,0))),INDEX(Prestations!$E$5:$E$256,MATCH($G1371,Prestations!$B$5:$B$256,0)),""),"")))</f>
        <v/>
      </c>
      <c r="R1371" s="27" t="str">
        <f aca="false">IFERROR(IF(ISNUMBER($Q1371),$Q1371*IF($E1371="",1,$E1371),""),"")</f>
        <v/>
      </c>
      <c r="S1371" s="28" t="str">
        <f aca="false">IFERROR(IF($P1371="au nombre",IF(N(INDEX(Règles!$D$5:$D$17,MATCH($O1371,Règles!$A$5:$A$17,0)))&gt;0,IF($E1371="",1,$E1371)/INDEX(Règles!$D$5:$D$17,MATCH($O1371,Règles!$A$5:$A$17,0)),""),IF($P1371="au prix",IF(AND(ISNUMBER($R1371),N(INDEX(Règles!$E$5:$E$17,MATCH($O1371,Règles!$A$5:$A$17,0)))&gt;0),$R1371/INDEX(Règles!$E$5:$E$17,MATCH($O1371,Règles!$A$5:$A$17,0)),""),IF(OR($P1371="ne compte pas",$P1371="absence"),0,""))),"")</f>
        <v/>
      </c>
      <c r="T1371" s="26" t="n">
        <f aca="false">IF(AND(ISNUMBER($A1371),$B1371&lt;&gt;"",$G1371&lt;&gt;"",$P1371&lt;&gt;"absence"),1,0)</f>
        <v>0</v>
      </c>
      <c r="U1371" s="26" t="n">
        <f aca="false">IF($T1371=1,IF(COUNTIFS($B$2:$B1371,$B1371,$A$2:$A1371,$A1371,$T$2:$T1371,1)=1,1,0),0)</f>
        <v>0</v>
      </c>
      <c r="V1371" s="29" t="str">
        <f aca="false">IF(AND($A1371="",$B1371="",$G1371=""),"",IF(NOT(ISNUMBER($A1371)),"Date manquante ou non reconnue",IF($B1371="","Technicien manquant",IF(COUNTIF(Production!$A$7:$A$21,$B1371)=0,"Technicien absent de la liste (onglet Production)",IF($G1371="","Code BPU manquant (colonne G)",IF($O1371="?","Code BPU inconnu (onglet Prestations)",IF($P1371="?","Catégorie inconnue (onglet Règles)",IF(AND($E1371&lt;&gt;"",NOT(ISNUMBER($E1371))),"Quantité non reconnue",IF(AND($P1371="au prix",NOT(ISNUMBER($Q1371))),"Prix sur devis à saisir (colonne I)",IF($S1371="","Règle à compléter (onglet Règles)",""))))))))))</f>
        <v/>
      </c>
    </row>
    <row r="1372" customFormat="false" ht="15" hidden="false" customHeight="false" outlineLevel="0" collapsed="false">
      <c r="A1372" s="23"/>
      <c r="I1372" s="24"/>
      <c r="J1372" s="24"/>
      <c r="N1372" s="25"/>
      <c r="O1372" s="26" t="str">
        <f aca="false">IF($G1372="","",IFERROR(INDEX(Prestations!$F$5:$F$256,MATCH($G1372,Prestations!$B$5:$B$256,0)),"?"))</f>
        <v/>
      </c>
      <c r="P1372" s="26" t="str">
        <f aca="false">IF($O1372="","",IF($O1372="?","?",IFERROR(INDEX(Règles!$C$5:$C$17,MATCH($O1372,Règles!$A$5:$A$17,0)),"?")))</f>
        <v/>
      </c>
      <c r="Q1372" s="27" t="str">
        <f aca="false">IF($G1372="","",IF(ISNUMBER($I1372),$I1372,IFERROR(IF(ISNUMBER(INDEX(Prestations!$E$5:$E$256,MATCH($G1372,Prestations!$B$5:$B$256,0))),INDEX(Prestations!$E$5:$E$256,MATCH($G1372,Prestations!$B$5:$B$256,0)),""),"")))</f>
        <v/>
      </c>
      <c r="R1372" s="27" t="str">
        <f aca="false">IFERROR(IF(ISNUMBER($Q1372),$Q1372*IF($E1372="",1,$E1372),""),"")</f>
        <v/>
      </c>
      <c r="S1372" s="28" t="str">
        <f aca="false">IFERROR(IF($P1372="au nombre",IF(N(INDEX(Règles!$D$5:$D$17,MATCH($O1372,Règles!$A$5:$A$17,0)))&gt;0,IF($E1372="",1,$E1372)/INDEX(Règles!$D$5:$D$17,MATCH($O1372,Règles!$A$5:$A$17,0)),""),IF($P1372="au prix",IF(AND(ISNUMBER($R1372),N(INDEX(Règles!$E$5:$E$17,MATCH($O1372,Règles!$A$5:$A$17,0)))&gt;0),$R1372/INDEX(Règles!$E$5:$E$17,MATCH($O1372,Règles!$A$5:$A$17,0)),""),IF(OR($P1372="ne compte pas",$P1372="absence"),0,""))),"")</f>
        <v/>
      </c>
      <c r="T1372" s="26" t="n">
        <f aca="false">IF(AND(ISNUMBER($A1372),$B1372&lt;&gt;"",$G1372&lt;&gt;"",$P1372&lt;&gt;"absence"),1,0)</f>
        <v>0</v>
      </c>
      <c r="U1372" s="26" t="n">
        <f aca="false">IF($T1372=1,IF(COUNTIFS($B$2:$B1372,$B1372,$A$2:$A1372,$A1372,$T$2:$T1372,1)=1,1,0),0)</f>
        <v>0</v>
      </c>
      <c r="V1372" s="29" t="str">
        <f aca="false">IF(AND($A1372="",$B1372="",$G1372=""),"",IF(NOT(ISNUMBER($A1372)),"Date manquante ou non reconnue",IF($B1372="","Technicien manquant",IF(COUNTIF(Production!$A$7:$A$21,$B1372)=0,"Technicien absent de la liste (onglet Production)",IF($G1372="","Code BPU manquant (colonne G)",IF($O1372="?","Code BPU inconnu (onglet Prestations)",IF($P1372="?","Catégorie inconnue (onglet Règles)",IF(AND($E1372&lt;&gt;"",NOT(ISNUMBER($E1372))),"Quantité non reconnue",IF(AND($P1372="au prix",NOT(ISNUMBER($Q1372))),"Prix sur devis à saisir (colonne I)",IF($S1372="","Règle à compléter (onglet Règles)",""))))))))))</f>
        <v/>
      </c>
    </row>
    <row r="1373" customFormat="false" ht="15" hidden="false" customHeight="false" outlineLevel="0" collapsed="false">
      <c r="A1373" s="23"/>
      <c r="I1373" s="24"/>
      <c r="J1373" s="24"/>
      <c r="N1373" s="25"/>
      <c r="O1373" s="26" t="str">
        <f aca="false">IF($G1373="","",IFERROR(INDEX(Prestations!$F$5:$F$256,MATCH($G1373,Prestations!$B$5:$B$256,0)),"?"))</f>
        <v/>
      </c>
      <c r="P1373" s="26" t="str">
        <f aca="false">IF($O1373="","",IF($O1373="?","?",IFERROR(INDEX(Règles!$C$5:$C$17,MATCH($O1373,Règles!$A$5:$A$17,0)),"?")))</f>
        <v/>
      </c>
      <c r="Q1373" s="27" t="str">
        <f aca="false">IF($G1373="","",IF(ISNUMBER($I1373),$I1373,IFERROR(IF(ISNUMBER(INDEX(Prestations!$E$5:$E$256,MATCH($G1373,Prestations!$B$5:$B$256,0))),INDEX(Prestations!$E$5:$E$256,MATCH($G1373,Prestations!$B$5:$B$256,0)),""),"")))</f>
        <v/>
      </c>
      <c r="R1373" s="27" t="str">
        <f aca="false">IFERROR(IF(ISNUMBER($Q1373),$Q1373*IF($E1373="",1,$E1373),""),"")</f>
        <v/>
      </c>
      <c r="S1373" s="28" t="str">
        <f aca="false">IFERROR(IF($P1373="au nombre",IF(N(INDEX(Règles!$D$5:$D$17,MATCH($O1373,Règles!$A$5:$A$17,0)))&gt;0,IF($E1373="",1,$E1373)/INDEX(Règles!$D$5:$D$17,MATCH($O1373,Règles!$A$5:$A$17,0)),""),IF($P1373="au prix",IF(AND(ISNUMBER($R1373),N(INDEX(Règles!$E$5:$E$17,MATCH($O1373,Règles!$A$5:$A$17,0)))&gt;0),$R1373/INDEX(Règles!$E$5:$E$17,MATCH($O1373,Règles!$A$5:$A$17,0)),""),IF(OR($P1373="ne compte pas",$P1373="absence"),0,""))),"")</f>
        <v/>
      </c>
      <c r="T1373" s="26" t="n">
        <f aca="false">IF(AND(ISNUMBER($A1373),$B1373&lt;&gt;"",$G1373&lt;&gt;"",$P1373&lt;&gt;"absence"),1,0)</f>
        <v>0</v>
      </c>
      <c r="U1373" s="26" t="n">
        <f aca="false">IF($T1373=1,IF(COUNTIFS($B$2:$B1373,$B1373,$A$2:$A1373,$A1373,$T$2:$T1373,1)=1,1,0),0)</f>
        <v>0</v>
      </c>
      <c r="V1373" s="29" t="str">
        <f aca="false">IF(AND($A1373="",$B1373="",$G1373=""),"",IF(NOT(ISNUMBER($A1373)),"Date manquante ou non reconnue",IF($B1373="","Technicien manquant",IF(COUNTIF(Production!$A$7:$A$21,$B1373)=0,"Technicien absent de la liste (onglet Production)",IF($G1373="","Code BPU manquant (colonne G)",IF($O1373="?","Code BPU inconnu (onglet Prestations)",IF($P1373="?","Catégorie inconnue (onglet Règles)",IF(AND($E1373&lt;&gt;"",NOT(ISNUMBER($E1373))),"Quantité non reconnue",IF(AND($P1373="au prix",NOT(ISNUMBER($Q1373))),"Prix sur devis à saisir (colonne I)",IF($S1373="","Règle à compléter (onglet Règles)",""))))))))))</f>
        <v/>
      </c>
    </row>
    <row r="1374" customFormat="false" ht="15" hidden="false" customHeight="false" outlineLevel="0" collapsed="false">
      <c r="A1374" s="23"/>
      <c r="I1374" s="24"/>
      <c r="J1374" s="24"/>
      <c r="N1374" s="25"/>
      <c r="O1374" s="26" t="str">
        <f aca="false">IF($G1374="","",IFERROR(INDEX(Prestations!$F$5:$F$256,MATCH($G1374,Prestations!$B$5:$B$256,0)),"?"))</f>
        <v/>
      </c>
      <c r="P1374" s="26" t="str">
        <f aca="false">IF($O1374="","",IF($O1374="?","?",IFERROR(INDEX(Règles!$C$5:$C$17,MATCH($O1374,Règles!$A$5:$A$17,0)),"?")))</f>
        <v/>
      </c>
      <c r="Q1374" s="27" t="str">
        <f aca="false">IF($G1374="","",IF(ISNUMBER($I1374),$I1374,IFERROR(IF(ISNUMBER(INDEX(Prestations!$E$5:$E$256,MATCH($G1374,Prestations!$B$5:$B$256,0))),INDEX(Prestations!$E$5:$E$256,MATCH($G1374,Prestations!$B$5:$B$256,0)),""),"")))</f>
        <v/>
      </c>
      <c r="R1374" s="27" t="str">
        <f aca="false">IFERROR(IF(ISNUMBER($Q1374),$Q1374*IF($E1374="",1,$E1374),""),"")</f>
        <v/>
      </c>
      <c r="S1374" s="28" t="str">
        <f aca="false">IFERROR(IF($P1374="au nombre",IF(N(INDEX(Règles!$D$5:$D$17,MATCH($O1374,Règles!$A$5:$A$17,0)))&gt;0,IF($E1374="",1,$E1374)/INDEX(Règles!$D$5:$D$17,MATCH($O1374,Règles!$A$5:$A$17,0)),""),IF($P1374="au prix",IF(AND(ISNUMBER($R1374),N(INDEX(Règles!$E$5:$E$17,MATCH($O1374,Règles!$A$5:$A$17,0)))&gt;0),$R1374/INDEX(Règles!$E$5:$E$17,MATCH($O1374,Règles!$A$5:$A$17,0)),""),IF(OR($P1374="ne compte pas",$P1374="absence"),0,""))),"")</f>
        <v/>
      </c>
      <c r="T1374" s="26" t="n">
        <f aca="false">IF(AND(ISNUMBER($A1374),$B1374&lt;&gt;"",$G1374&lt;&gt;"",$P1374&lt;&gt;"absence"),1,0)</f>
        <v>0</v>
      </c>
      <c r="U1374" s="26" t="n">
        <f aca="false">IF($T1374=1,IF(COUNTIFS($B$2:$B1374,$B1374,$A$2:$A1374,$A1374,$T$2:$T1374,1)=1,1,0),0)</f>
        <v>0</v>
      </c>
      <c r="V1374" s="29" t="str">
        <f aca="false">IF(AND($A1374="",$B1374="",$G1374=""),"",IF(NOT(ISNUMBER($A1374)),"Date manquante ou non reconnue",IF($B1374="","Technicien manquant",IF(COUNTIF(Production!$A$7:$A$21,$B1374)=0,"Technicien absent de la liste (onglet Production)",IF($G1374="","Code BPU manquant (colonne G)",IF($O1374="?","Code BPU inconnu (onglet Prestations)",IF($P1374="?","Catégorie inconnue (onglet Règles)",IF(AND($E1374&lt;&gt;"",NOT(ISNUMBER($E1374))),"Quantité non reconnue",IF(AND($P1374="au prix",NOT(ISNUMBER($Q1374))),"Prix sur devis à saisir (colonne I)",IF($S1374="","Règle à compléter (onglet Règles)",""))))))))))</f>
        <v/>
      </c>
    </row>
    <row r="1375" customFormat="false" ht="15" hidden="false" customHeight="false" outlineLevel="0" collapsed="false">
      <c r="A1375" s="23"/>
      <c r="I1375" s="24"/>
      <c r="J1375" s="24"/>
      <c r="N1375" s="25"/>
      <c r="O1375" s="26" t="str">
        <f aca="false">IF($G1375="","",IFERROR(INDEX(Prestations!$F$5:$F$256,MATCH($G1375,Prestations!$B$5:$B$256,0)),"?"))</f>
        <v/>
      </c>
      <c r="P1375" s="26" t="str">
        <f aca="false">IF($O1375="","",IF($O1375="?","?",IFERROR(INDEX(Règles!$C$5:$C$17,MATCH($O1375,Règles!$A$5:$A$17,0)),"?")))</f>
        <v/>
      </c>
      <c r="Q1375" s="27" t="str">
        <f aca="false">IF($G1375="","",IF(ISNUMBER($I1375),$I1375,IFERROR(IF(ISNUMBER(INDEX(Prestations!$E$5:$E$256,MATCH($G1375,Prestations!$B$5:$B$256,0))),INDEX(Prestations!$E$5:$E$256,MATCH($G1375,Prestations!$B$5:$B$256,0)),""),"")))</f>
        <v/>
      </c>
      <c r="R1375" s="27" t="str">
        <f aca="false">IFERROR(IF(ISNUMBER($Q1375),$Q1375*IF($E1375="",1,$E1375),""),"")</f>
        <v/>
      </c>
      <c r="S1375" s="28" t="str">
        <f aca="false">IFERROR(IF($P1375="au nombre",IF(N(INDEX(Règles!$D$5:$D$17,MATCH($O1375,Règles!$A$5:$A$17,0)))&gt;0,IF($E1375="",1,$E1375)/INDEX(Règles!$D$5:$D$17,MATCH($O1375,Règles!$A$5:$A$17,0)),""),IF($P1375="au prix",IF(AND(ISNUMBER($R1375),N(INDEX(Règles!$E$5:$E$17,MATCH($O1375,Règles!$A$5:$A$17,0)))&gt;0),$R1375/INDEX(Règles!$E$5:$E$17,MATCH($O1375,Règles!$A$5:$A$17,0)),""),IF(OR($P1375="ne compte pas",$P1375="absence"),0,""))),"")</f>
        <v/>
      </c>
      <c r="T1375" s="26" t="n">
        <f aca="false">IF(AND(ISNUMBER($A1375),$B1375&lt;&gt;"",$G1375&lt;&gt;"",$P1375&lt;&gt;"absence"),1,0)</f>
        <v>0</v>
      </c>
      <c r="U1375" s="26" t="n">
        <f aca="false">IF($T1375=1,IF(COUNTIFS($B$2:$B1375,$B1375,$A$2:$A1375,$A1375,$T$2:$T1375,1)=1,1,0),0)</f>
        <v>0</v>
      </c>
      <c r="V1375" s="29" t="str">
        <f aca="false">IF(AND($A1375="",$B1375="",$G1375=""),"",IF(NOT(ISNUMBER($A1375)),"Date manquante ou non reconnue",IF($B1375="","Technicien manquant",IF(COUNTIF(Production!$A$7:$A$21,$B1375)=0,"Technicien absent de la liste (onglet Production)",IF($G1375="","Code BPU manquant (colonne G)",IF($O1375="?","Code BPU inconnu (onglet Prestations)",IF($P1375="?","Catégorie inconnue (onglet Règles)",IF(AND($E1375&lt;&gt;"",NOT(ISNUMBER($E1375))),"Quantité non reconnue",IF(AND($P1375="au prix",NOT(ISNUMBER($Q1375))),"Prix sur devis à saisir (colonne I)",IF($S1375="","Règle à compléter (onglet Règles)",""))))))))))</f>
        <v/>
      </c>
    </row>
    <row r="1376" customFormat="false" ht="15" hidden="false" customHeight="false" outlineLevel="0" collapsed="false">
      <c r="A1376" s="23"/>
      <c r="I1376" s="24"/>
      <c r="J1376" s="24"/>
      <c r="N1376" s="25"/>
      <c r="O1376" s="26" t="str">
        <f aca="false">IF($G1376="","",IFERROR(INDEX(Prestations!$F$5:$F$256,MATCH($G1376,Prestations!$B$5:$B$256,0)),"?"))</f>
        <v/>
      </c>
      <c r="P1376" s="26" t="str">
        <f aca="false">IF($O1376="","",IF($O1376="?","?",IFERROR(INDEX(Règles!$C$5:$C$17,MATCH($O1376,Règles!$A$5:$A$17,0)),"?")))</f>
        <v/>
      </c>
      <c r="Q1376" s="27" t="str">
        <f aca="false">IF($G1376="","",IF(ISNUMBER($I1376),$I1376,IFERROR(IF(ISNUMBER(INDEX(Prestations!$E$5:$E$256,MATCH($G1376,Prestations!$B$5:$B$256,0))),INDEX(Prestations!$E$5:$E$256,MATCH($G1376,Prestations!$B$5:$B$256,0)),""),"")))</f>
        <v/>
      </c>
      <c r="R1376" s="27" t="str">
        <f aca="false">IFERROR(IF(ISNUMBER($Q1376),$Q1376*IF($E1376="",1,$E1376),""),"")</f>
        <v/>
      </c>
      <c r="S1376" s="28" t="str">
        <f aca="false">IFERROR(IF($P1376="au nombre",IF(N(INDEX(Règles!$D$5:$D$17,MATCH($O1376,Règles!$A$5:$A$17,0)))&gt;0,IF($E1376="",1,$E1376)/INDEX(Règles!$D$5:$D$17,MATCH($O1376,Règles!$A$5:$A$17,0)),""),IF($P1376="au prix",IF(AND(ISNUMBER($R1376),N(INDEX(Règles!$E$5:$E$17,MATCH($O1376,Règles!$A$5:$A$17,0)))&gt;0),$R1376/INDEX(Règles!$E$5:$E$17,MATCH($O1376,Règles!$A$5:$A$17,0)),""),IF(OR($P1376="ne compte pas",$P1376="absence"),0,""))),"")</f>
        <v/>
      </c>
      <c r="T1376" s="26" t="n">
        <f aca="false">IF(AND(ISNUMBER($A1376),$B1376&lt;&gt;"",$G1376&lt;&gt;"",$P1376&lt;&gt;"absence"),1,0)</f>
        <v>0</v>
      </c>
      <c r="U1376" s="26" t="n">
        <f aca="false">IF($T1376=1,IF(COUNTIFS($B$2:$B1376,$B1376,$A$2:$A1376,$A1376,$T$2:$T1376,1)=1,1,0),0)</f>
        <v>0</v>
      </c>
      <c r="V1376" s="29" t="str">
        <f aca="false">IF(AND($A1376="",$B1376="",$G1376=""),"",IF(NOT(ISNUMBER($A1376)),"Date manquante ou non reconnue",IF($B1376="","Technicien manquant",IF(COUNTIF(Production!$A$7:$A$21,$B1376)=0,"Technicien absent de la liste (onglet Production)",IF($G1376="","Code BPU manquant (colonne G)",IF($O1376="?","Code BPU inconnu (onglet Prestations)",IF($P1376="?","Catégorie inconnue (onglet Règles)",IF(AND($E1376&lt;&gt;"",NOT(ISNUMBER($E1376))),"Quantité non reconnue",IF(AND($P1376="au prix",NOT(ISNUMBER($Q1376))),"Prix sur devis à saisir (colonne I)",IF($S1376="","Règle à compléter (onglet Règles)",""))))))))))</f>
        <v/>
      </c>
    </row>
    <row r="1377" customFormat="false" ht="15" hidden="false" customHeight="false" outlineLevel="0" collapsed="false">
      <c r="A1377" s="23"/>
      <c r="I1377" s="24"/>
      <c r="J1377" s="24"/>
      <c r="N1377" s="25"/>
      <c r="O1377" s="26" t="str">
        <f aca="false">IF($G1377="","",IFERROR(INDEX(Prestations!$F$5:$F$256,MATCH($G1377,Prestations!$B$5:$B$256,0)),"?"))</f>
        <v/>
      </c>
      <c r="P1377" s="26" t="str">
        <f aca="false">IF($O1377="","",IF($O1377="?","?",IFERROR(INDEX(Règles!$C$5:$C$17,MATCH($O1377,Règles!$A$5:$A$17,0)),"?")))</f>
        <v/>
      </c>
      <c r="Q1377" s="27" t="str">
        <f aca="false">IF($G1377="","",IF(ISNUMBER($I1377),$I1377,IFERROR(IF(ISNUMBER(INDEX(Prestations!$E$5:$E$256,MATCH($G1377,Prestations!$B$5:$B$256,0))),INDEX(Prestations!$E$5:$E$256,MATCH($G1377,Prestations!$B$5:$B$256,0)),""),"")))</f>
        <v/>
      </c>
      <c r="R1377" s="27" t="str">
        <f aca="false">IFERROR(IF(ISNUMBER($Q1377),$Q1377*IF($E1377="",1,$E1377),""),"")</f>
        <v/>
      </c>
      <c r="S1377" s="28" t="str">
        <f aca="false">IFERROR(IF($P1377="au nombre",IF(N(INDEX(Règles!$D$5:$D$17,MATCH($O1377,Règles!$A$5:$A$17,0)))&gt;0,IF($E1377="",1,$E1377)/INDEX(Règles!$D$5:$D$17,MATCH($O1377,Règles!$A$5:$A$17,0)),""),IF($P1377="au prix",IF(AND(ISNUMBER($R1377),N(INDEX(Règles!$E$5:$E$17,MATCH($O1377,Règles!$A$5:$A$17,0)))&gt;0),$R1377/INDEX(Règles!$E$5:$E$17,MATCH($O1377,Règles!$A$5:$A$17,0)),""),IF(OR($P1377="ne compte pas",$P1377="absence"),0,""))),"")</f>
        <v/>
      </c>
      <c r="T1377" s="26" t="n">
        <f aca="false">IF(AND(ISNUMBER($A1377),$B1377&lt;&gt;"",$G1377&lt;&gt;"",$P1377&lt;&gt;"absence"),1,0)</f>
        <v>0</v>
      </c>
      <c r="U1377" s="26" t="n">
        <f aca="false">IF($T1377=1,IF(COUNTIFS($B$2:$B1377,$B1377,$A$2:$A1377,$A1377,$T$2:$T1377,1)=1,1,0),0)</f>
        <v>0</v>
      </c>
      <c r="V1377" s="29" t="str">
        <f aca="false">IF(AND($A1377="",$B1377="",$G1377=""),"",IF(NOT(ISNUMBER($A1377)),"Date manquante ou non reconnue",IF($B1377="","Technicien manquant",IF(COUNTIF(Production!$A$7:$A$21,$B1377)=0,"Technicien absent de la liste (onglet Production)",IF($G1377="","Code BPU manquant (colonne G)",IF($O1377="?","Code BPU inconnu (onglet Prestations)",IF($P1377="?","Catégorie inconnue (onglet Règles)",IF(AND($E1377&lt;&gt;"",NOT(ISNUMBER($E1377))),"Quantité non reconnue",IF(AND($P1377="au prix",NOT(ISNUMBER($Q1377))),"Prix sur devis à saisir (colonne I)",IF($S1377="","Règle à compléter (onglet Règles)",""))))))))))</f>
        <v/>
      </c>
    </row>
    <row r="1378" customFormat="false" ht="15" hidden="false" customHeight="false" outlineLevel="0" collapsed="false">
      <c r="A1378" s="23"/>
      <c r="I1378" s="24"/>
      <c r="J1378" s="24"/>
      <c r="N1378" s="25"/>
      <c r="O1378" s="26" t="str">
        <f aca="false">IF($G1378="","",IFERROR(INDEX(Prestations!$F$5:$F$256,MATCH($G1378,Prestations!$B$5:$B$256,0)),"?"))</f>
        <v/>
      </c>
      <c r="P1378" s="26" t="str">
        <f aca="false">IF($O1378="","",IF($O1378="?","?",IFERROR(INDEX(Règles!$C$5:$C$17,MATCH($O1378,Règles!$A$5:$A$17,0)),"?")))</f>
        <v/>
      </c>
      <c r="Q1378" s="27" t="str">
        <f aca="false">IF($G1378="","",IF(ISNUMBER($I1378),$I1378,IFERROR(IF(ISNUMBER(INDEX(Prestations!$E$5:$E$256,MATCH($G1378,Prestations!$B$5:$B$256,0))),INDEX(Prestations!$E$5:$E$256,MATCH($G1378,Prestations!$B$5:$B$256,0)),""),"")))</f>
        <v/>
      </c>
      <c r="R1378" s="27" t="str">
        <f aca="false">IFERROR(IF(ISNUMBER($Q1378),$Q1378*IF($E1378="",1,$E1378),""),"")</f>
        <v/>
      </c>
      <c r="S1378" s="28" t="str">
        <f aca="false">IFERROR(IF($P1378="au nombre",IF(N(INDEX(Règles!$D$5:$D$17,MATCH($O1378,Règles!$A$5:$A$17,0)))&gt;0,IF($E1378="",1,$E1378)/INDEX(Règles!$D$5:$D$17,MATCH($O1378,Règles!$A$5:$A$17,0)),""),IF($P1378="au prix",IF(AND(ISNUMBER($R1378),N(INDEX(Règles!$E$5:$E$17,MATCH($O1378,Règles!$A$5:$A$17,0)))&gt;0),$R1378/INDEX(Règles!$E$5:$E$17,MATCH($O1378,Règles!$A$5:$A$17,0)),""),IF(OR($P1378="ne compte pas",$P1378="absence"),0,""))),"")</f>
        <v/>
      </c>
      <c r="T1378" s="26" t="n">
        <f aca="false">IF(AND(ISNUMBER($A1378),$B1378&lt;&gt;"",$G1378&lt;&gt;"",$P1378&lt;&gt;"absence"),1,0)</f>
        <v>0</v>
      </c>
      <c r="U1378" s="26" t="n">
        <f aca="false">IF($T1378=1,IF(COUNTIFS($B$2:$B1378,$B1378,$A$2:$A1378,$A1378,$T$2:$T1378,1)=1,1,0),0)</f>
        <v>0</v>
      </c>
      <c r="V1378" s="29" t="str">
        <f aca="false">IF(AND($A1378="",$B1378="",$G1378=""),"",IF(NOT(ISNUMBER($A1378)),"Date manquante ou non reconnue",IF($B1378="","Technicien manquant",IF(COUNTIF(Production!$A$7:$A$21,$B1378)=0,"Technicien absent de la liste (onglet Production)",IF($G1378="","Code BPU manquant (colonne G)",IF($O1378="?","Code BPU inconnu (onglet Prestations)",IF($P1378="?","Catégorie inconnue (onglet Règles)",IF(AND($E1378&lt;&gt;"",NOT(ISNUMBER($E1378))),"Quantité non reconnue",IF(AND($P1378="au prix",NOT(ISNUMBER($Q1378))),"Prix sur devis à saisir (colonne I)",IF($S1378="","Règle à compléter (onglet Règles)",""))))))))))</f>
        <v/>
      </c>
    </row>
    <row r="1379" customFormat="false" ht="15" hidden="false" customHeight="false" outlineLevel="0" collapsed="false">
      <c r="A1379" s="23"/>
      <c r="I1379" s="24"/>
      <c r="J1379" s="24"/>
      <c r="N1379" s="25"/>
      <c r="O1379" s="26" t="str">
        <f aca="false">IF($G1379="","",IFERROR(INDEX(Prestations!$F$5:$F$256,MATCH($G1379,Prestations!$B$5:$B$256,0)),"?"))</f>
        <v/>
      </c>
      <c r="P1379" s="26" t="str">
        <f aca="false">IF($O1379="","",IF($O1379="?","?",IFERROR(INDEX(Règles!$C$5:$C$17,MATCH($O1379,Règles!$A$5:$A$17,0)),"?")))</f>
        <v/>
      </c>
      <c r="Q1379" s="27" t="str">
        <f aca="false">IF($G1379="","",IF(ISNUMBER($I1379),$I1379,IFERROR(IF(ISNUMBER(INDEX(Prestations!$E$5:$E$256,MATCH($G1379,Prestations!$B$5:$B$256,0))),INDEX(Prestations!$E$5:$E$256,MATCH($G1379,Prestations!$B$5:$B$256,0)),""),"")))</f>
        <v/>
      </c>
      <c r="R1379" s="27" t="str">
        <f aca="false">IFERROR(IF(ISNUMBER($Q1379),$Q1379*IF($E1379="",1,$E1379),""),"")</f>
        <v/>
      </c>
      <c r="S1379" s="28" t="str">
        <f aca="false">IFERROR(IF($P1379="au nombre",IF(N(INDEX(Règles!$D$5:$D$17,MATCH($O1379,Règles!$A$5:$A$17,0)))&gt;0,IF($E1379="",1,$E1379)/INDEX(Règles!$D$5:$D$17,MATCH($O1379,Règles!$A$5:$A$17,0)),""),IF($P1379="au prix",IF(AND(ISNUMBER($R1379),N(INDEX(Règles!$E$5:$E$17,MATCH($O1379,Règles!$A$5:$A$17,0)))&gt;0),$R1379/INDEX(Règles!$E$5:$E$17,MATCH($O1379,Règles!$A$5:$A$17,0)),""),IF(OR($P1379="ne compte pas",$P1379="absence"),0,""))),"")</f>
        <v/>
      </c>
      <c r="T1379" s="26" t="n">
        <f aca="false">IF(AND(ISNUMBER($A1379),$B1379&lt;&gt;"",$G1379&lt;&gt;"",$P1379&lt;&gt;"absence"),1,0)</f>
        <v>0</v>
      </c>
      <c r="U1379" s="26" t="n">
        <f aca="false">IF($T1379=1,IF(COUNTIFS($B$2:$B1379,$B1379,$A$2:$A1379,$A1379,$T$2:$T1379,1)=1,1,0),0)</f>
        <v>0</v>
      </c>
      <c r="V1379" s="29" t="str">
        <f aca="false">IF(AND($A1379="",$B1379="",$G1379=""),"",IF(NOT(ISNUMBER($A1379)),"Date manquante ou non reconnue",IF($B1379="","Technicien manquant",IF(COUNTIF(Production!$A$7:$A$21,$B1379)=0,"Technicien absent de la liste (onglet Production)",IF($G1379="","Code BPU manquant (colonne G)",IF($O1379="?","Code BPU inconnu (onglet Prestations)",IF($P1379="?","Catégorie inconnue (onglet Règles)",IF(AND($E1379&lt;&gt;"",NOT(ISNUMBER($E1379))),"Quantité non reconnue",IF(AND($P1379="au prix",NOT(ISNUMBER($Q1379))),"Prix sur devis à saisir (colonne I)",IF($S1379="","Règle à compléter (onglet Règles)",""))))))))))</f>
        <v/>
      </c>
    </row>
    <row r="1380" customFormat="false" ht="15" hidden="false" customHeight="false" outlineLevel="0" collapsed="false">
      <c r="A1380" s="23"/>
      <c r="I1380" s="24"/>
      <c r="J1380" s="24"/>
      <c r="N1380" s="25"/>
      <c r="O1380" s="26" t="str">
        <f aca="false">IF($G1380="","",IFERROR(INDEX(Prestations!$F$5:$F$256,MATCH($G1380,Prestations!$B$5:$B$256,0)),"?"))</f>
        <v/>
      </c>
      <c r="P1380" s="26" t="str">
        <f aca="false">IF($O1380="","",IF($O1380="?","?",IFERROR(INDEX(Règles!$C$5:$C$17,MATCH($O1380,Règles!$A$5:$A$17,0)),"?")))</f>
        <v/>
      </c>
      <c r="Q1380" s="27" t="str">
        <f aca="false">IF($G1380="","",IF(ISNUMBER($I1380),$I1380,IFERROR(IF(ISNUMBER(INDEX(Prestations!$E$5:$E$256,MATCH($G1380,Prestations!$B$5:$B$256,0))),INDEX(Prestations!$E$5:$E$256,MATCH($G1380,Prestations!$B$5:$B$256,0)),""),"")))</f>
        <v/>
      </c>
      <c r="R1380" s="27" t="str">
        <f aca="false">IFERROR(IF(ISNUMBER($Q1380),$Q1380*IF($E1380="",1,$E1380),""),"")</f>
        <v/>
      </c>
      <c r="S1380" s="28" t="str">
        <f aca="false">IFERROR(IF($P1380="au nombre",IF(N(INDEX(Règles!$D$5:$D$17,MATCH($O1380,Règles!$A$5:$A$17,0)))&gt;0,IF($E1380="",1,$E1380)/INDEX(Règles!$D$5:$D$17,MATCH($O1380,Règles!$A$5:$A$17,0)),""),IF($P1380="au prix",IF(AND(ISNUMBER($R1380),N(INDEX(Règles!$E$5:$E$17,MATCH($O1380,Règles!$A$5:$A$17,0)))&gt;0),$R1380/INDEX(Règles!$E$5:$E$17,MATCH($O1380,Règles!$A$5:$A$17,0)),""),IF(OR($P1380="ne compte pas",$P1380="absence"),0,""))),"")</f>
        <v/>
      </c>
      <c r="T1380" s="26" t="n">
        <f aca="false">IF(AND(ISNUMBER($A1380),$B1380&lt;&gt;"",$G1380&lt;&gt;"",$P1380&lt;&gt;"absence"),1,0)</f>
        <v>0</v>
      </c>
      <c r="U1380" s="26" t="n">
        <f aca="false">IF($T1380=1,IF(COUNTIFS($B$2:$B1380,$B1380,$A$2:$A1380,$A1380,$T$2:$T1380,1)=1,1,0),0)</f>
        <v>0</v>
      </c>
      <c r="V1380" s="29" t="str">
        <f aca="false">IF(AND($A1380="",$B1380="",$G1380=""),"",IF(NOT(ISNUMBER($A1380)),"Date manquante ou non reconnue",IF($B1380="","Technicien manquant",IF(COUNTIF(Production!$A$7:$A$21,$B1380)=0,"Technicien absent de la liste (onglet Production)",IF($G1380="","Code BPU manquant (colonne G)",IF($O1380="?","Code BPU inconnu (onglet Prestations)",IF($P1380="?","Catégorie inconnue (onglet Règles)",IF(AND($E1380&lt;&gt;"",NOT(ISNUMBER($E1380))),"Quantité non reconnue",IF(AND($P1380="au prix",NOT(ISNUMBER($Q1380))),"Prix sur devis à saisir (colonne I)",IF($S1380="","Règle à compléter (onglet Règles)",""))))))))))</f>
        <v/>
      </c>
    </row>
    <row r="1381" customFormat="false" ht="15" hidden="false" customHeight="false" outlineLevel="0" collapsed="false">
      <c r="A1381" s="23"/>
      <c r="I1381" s="24"/>
      <c r="J1381" s="24"/>
      <c r="N1381" s="25"/>
      <c r="O1381" s="26" t="str">
        <f aca="false">IF($G1381="","",IFERROR(INDEX(Prestations!$F$5:$F$256,MATCH($G1381,Prestations!$B$5:$B$256,0)),"?"))</f>
        <v/>
      </c>
      <c r="P1381" s="26" t="str">
        <f aca="false">IF($O1381="","",IF($O1381="?","?",IFERROR(INDEX(Règles!$C$5:$C$17,MATCH($O1381,Règles!$A$5:$A$17,0)),"?")))</f>
        <v/>
      </c>
      <c r="Q1381" s="27" t="str">
        <f aca="false">IF($G1381="","",IF(ISNUMBER($I1381),$I1381,IFERROR(IF(ISNUMBER(INDEX(Prestations!$E$5:$E$256,MATCH($G1381,Prestations!$B$5:$B$256,0))),INDEX(Prestations!$E$5:$E$256,MATCH($G1381,Prestations!$B$5:$B$256,0)),""),"")))</f>
        <v/>
      </c>
      <c r="R1381" s="27" t="str">
        <f aca="false">IFERROR(IF(ISNUMBER($Q1381),$Q1381*IF($E1381="",1,$E1381),""),"")</f>
        <v/>
      </c>
      <c r="S1381" s="28" t="str">
        <f aca="false">IFERROR(IF($P1381="au nombre",IF(N(INDEX(Règles!$D$5:$D$17,MATCH($O1381,Règles!$A$5:$A$17,0)))&gt;0,IF($E1381="",1,$E1381)/INDEX(Règles!$D$5:$D$17,MATCH($O1381,Règles!$A$5:$A$17,0)),""),IF($P1381="au prix",IF(AND(ISNUMBER($R1381),N(INDEX(Règles!$E$5:$E$17,MATCH($O1381,Règles!$A$5:$A$17,0)))&gt;0),$R1381/INDEX(Règles!$E$5:$E$17,MATCH($O1381,Règles!$A$5:$A$17,0)),""),IF(OR($P1381="ne compte pas",$P1381="absence"),0,""))),"")</f>
        <v/>
      </c>
      <c r="T1381" s="26" t="n">
        <f aca="false">IF(AND(ISNUMBER($A1381),$B1381&lt;&gt;"",$G1381&lt;&gt;"",$P1381&lt;&gt;"absence"),1,0)</f>
        <v>0</v>
      </c>
      <c r="U1381" s="26" t="n">
        <f aca="false">IF($T1381=1,IF(COUNTIFS($B$2:$B1381,$B1381,$A$2:$A1381,$A1381,$T$2:$T1381,1)=1,1,0),0)</f>
        <v>0</v>
      </c>
      <c r="V1381" s="29" t="str">
        <f aca="false">IF(AND($A1381="",$B1381="",$G1381=""),"",IF(NOT(ISNUMBER($A1381)),"Date manquante ou non reconnue",IF($B1381="","Technicien manquant",IF(COUNTIF(Production!$A$7:$A$21,$B1381)=0,"Technicien absent de la liste (onglet Production)",IF($G1381="","Code BPU manquant (colonne G)",IF($O1381="?","Code BPU inconnu (onglet Prestations)",IF($P1381="?","Catégorie inconnue (onglet Règles)",IF(AND($E1381&lt;&gt;"",NOT(ISNUMBER($E1381))),"Quantité non reconnue",IF(AND($P1381="au prix",NOT(ISNUMBER($Q1381))),"Prix sur devis à saisir (colonne I)",IF($S1381="","Règle à compléter (onglet Règles)",""))))))))))</f>
        <v/>
      </c>
    </row>
    <row r="1382" customFormat="false" ht="15" hidden="false" customHeight="false" outlineLevel="0" collapsed="false">
      <c r="A1382" s="23"/>
      <c r="I1382" s="24"/>
      <c r="J1382" s="24"/>
      <c r="N1382" s="25"/>
      <c r="O1382" s="26" t="str">
        <f aca="false">IF($G1382="","",IFERROR(INDEX(Prestations!$F$5:$F$256,MATCH($G1382,Prestations!$B$5:$B$256,0)),"?"))</f>
        <v/>
      </c>
      <c r="P1382" s="26" t="str">
        <f aca="false">IF($O1382="","",IF($O1382="?","?",IFERROR(INDEX(Règles!$C$5:$C$17,MATCH($O1382,Règles!$A$5:$A$17,0)),"?")))</f>
        <v/>
      </c>
      <c r="Q1382" s="27" t="str">
        <f aca="false">IF($G1382="","",IF(ISNUMBER($I1382),$I1382,IFERROR(IF(ISNUMBER(INDEX(Prestations!$E$5:$E$256,MATCH($G1382,Prestations!$B$5:$B$256,0))),INDEX(Prestations!$E$5:$E$256,MATCH($G1382,Prestations!$B$5:$B$256,0)),""),"")))</f>
        <v/>
      </c>
      <c r="R1382" s="27" t="str">
        <f aca="false">IFERROR(IF(ISNUMBER($Q1382),$Q1382*IF($E1382="",1,$E1382),""),"")</f>
        <v/>
      </c>
      <c r="S1382" s="28" t="str">
        <f aca="false">IFERROR(IF($P1382="au nombre",IF(N(INDEX(Règles!$D$5:$D$17,MATCH($O1382,Règles!$A$5:$A$17,0)))&gt;0,IF($E1382="",1,$E1382)/INDEX(Règles!$D$5:$D$17,MATCH($O1382,Règles!$A$5:$A$17,0)),""),IF($P1382="au prix",IF(AND(ISNUMBER($R1382),N(INDEX(Règles!$E$5:$E$17,MATCH($O1382,Règles!$A$5:$A$17,0)))&gt;0),$R1382/INDEX(Règles!$E$5:$E$17,MATCH($O1382,Règles!$A$5:$A$17,0)),""),IF(OR($P1382="ne compte pas",$P1382="absence"),0,""))),"")</f>
        <v/>
      </c>
      <c r="T1382" s="26" t="n">
        <f aca="false">IF(AND(ISNUMBER($A1382),$B1382&lt;&gt;"",$G1382&lt;&gt;"",$P1382&lt;&gt;"absence"),1,0)</f>
        <v>0</v>
      </c>
      <c r="U1382" s="26" t="n">
        <f aca="false">IF($T1382=1,IF(COUNTIFS($B$2:$B1382,$B1382,$A$2:$A1382,$A1382,$T$2:$T1382,1)=1,1,0),0)</f>
        <v>0</v>
      </c>
      <c r="V1382" s="29" t="str">
        <f aca="false">IF(AND($A1382="",$B1382="",$G1382=""),"",IF(NOT(ISNUMBER($A1382)),"Date manquante ou non reconnue",IF($B1382="","Technicien manquant",IF(COUNTIF(Production!$A$7:$A$21,$B1382)=0,"Technicien absent de la liste (onglet Production)",IF($G1382="","Code BPU manquant (colonne G)",IF($O1382="?","Code BPU inconnu (onglet Prestations)",IF($P1382="?","Catégorie inconnue (onglet Règles)",IF(AND($E1382&lt;&gt;"",NOT(ISNUMBER($E1382))),"Quantité non reconnue",IF(AND($P1382="au prix",NOT(ISNUMBER($Q1382))),"Prix sur devis à saisir (colonne I)",IF($S1382="","Règle à compléter (onglet Règles)",""))))))))))</f>
        <v/>
      </c>
    </row>
    <row r="1383" customFormat="false" ht="15" hidden="false" customHeight="false" outlineLevel="0" collapsed="false">
      <c r="A1383" s="23"/>
      <c r="I1383" s="24"/>
      <c r="J1383" s="24"/>
      <c r="N1383" s="25"/>
      <c r="O1383" s="26" t="str">
        <f aca="false">IF($G1383="","",IFERROR(INDEX(Prestations!$F$5:$F$256,MATCH($G1383,Prestations!$B$5:$B$256,0)),"?"))</f>
        <v/>
      </c>
      <c r="P1383" s="26" t="str">
        <f aca="false">IF($O1383="","",IF($O1383="?","?",IFERROR(INDEX(Règles!$C$5:$C$17,MATCH($O1383,Règles!$A$5:$A$17,0)),"?")))</f>
        <v/>
      </c>
      <c r="Q1383" s="27" t="str">
        <f aca="false">IF($G1383="","",IF(ISNUMBER($I1383),$I1383,IFERROR(IF(ISNUMBER(INDEX(Prestations!$E$5:$E$256,MATCH($G1383,Prestations!$B$5:$B$256,0))),INDEX(Prestations!$E$5:$E$256,MATCH($G1383,Prestations!$B$5:$B$256,0)),""),"")))</f>
        <v/>
      </c>
      <c r="R1383" s="27" t="str">
        <f aca="false">IFERROR(IF(ISNUMBER($Q1383),$Q1383*IF($E1383="",1,$E1383),""),"")</f>
        <v/>
      </c>
      <c r="S1383" s="28" t="str">
        <f aca="false">IFERROR(IF($P1383="au nombre",IF(N(INDEX(Règles!$D$5:$D$17,MATCH($O1383,Règles!$A$5:$A$17,0)))&gt;0,IF($E1383="",1,$E1383)/INDEX(Règles!$D$5:$D$17,MATCH($O1383,Règles!$A$5:$A$17,0)),""),IF($P1383="au prix",IF(AND(ISNUMBER($R1383),N(INDEX(Règles!$E$5:$E$17,MATCH($O1383,Règles!$A$5:$A$17,0)))&gt;0),$R1383/INDEX(Règles!$E$5:$E$17,MATCH($O1383,Règles!$A$5:$A$17,0)),""),IF(OR($P1383="ne compte pas",$P1383="absence"),0,""))),"")</f>
        <v/>
      </c>
      <c r="T1383" s="26" t="n">
        <f aca="false">IF(AND(ISNUMBER($A1383),$B1383&lt;&gt;"",$G1383&lt;&gt;"",$P1383&lt;&gt;"absence"),1,0)</f>
        <v>0</v>
      </c>
      <c r="U1383" s="26" t="n">
        <f aca="false">IF($T1383=1,IF(COUNTIFS($B$2:$B1383,$B1383,$A$2:$A1383,$A1383,$T$2:$T1383,1)=1,1,0),0)</f>
        <v>0</v>
      </c>
      <c r="V1383" s="29" t="str">
        <f aca="false">IF(AND($A1383="",$B1383="",$G1383=""),"",IF(NOT(ISNUMBER($A1383)),"Date manquante ou non reconnue",IF($B1383="","Technicien manquant",IF(COUNTIF(Production!$A$7:$A$21,$B1383)=0,"Technicien absent de la liste (onglet Production)",IF($G1383="","Code BPU manquant (colonne G)",IF($O1383="?","Code BPU inconnu (onglet Prestations)",IF($P1383="?","Catégorie inconnue (onglet Règles)",IF(AND($E1383&lt;&gt;"",NOT(ISNUMBER($E1383))),"Quantité non reconnue",IF(AND($P1383="au prix",NOT(ISNUMBER($Q1383))),"Prix sur devis à saisir (colonne I)",IF($S1383="","Règle à compléter (onglet Règles)",""))))))))))</f>
        <v/>
      </c>
    </row>
    <row r="1384" customFormat="false" ht="15" hidden="false" customHeight="false" outlineLevel="0" collapsed="false">
      <c r="A1384" s="23"/>
      <c r="I1384" s="24"/>
      <c r="J1384" s="24"/>
      <c r="N1384" s="25"/>
      <c r="O1384" s="26" t="str">
        <f aca="false">IF($G1384="","",IFERROR(INDEX(Prestations!$F$5:$F$256,MATCH($G1384,Prestations!$B$5:$B$256,0)),"?"))</f>
        <v/>
      </c>
      <c r="P1384" s="26" t="str">
        <f aca="false">IF($O1384="","",IF($O1384="?","?",IFERROR(INDEX(Règles!$C$5:$C$17,MATCH($O1384,Règles!$A$5:$A$17,0)),"?")))</f>
        <v/>
      </c>
      <c r="Q1384" s="27" t="str">
        <f aca="false">IF($G1384="","",IF(ISNUMBER($I1384),$I1384,IFERROR(IF(ISNUMBER(INDEX(Prestations!$E$5:$E$256,MATCH($G1384,Prestations!$B$5:$B$256,0))),INDEX(Prestations!$E$5:$E$256,MATCH($G1384,Prestations!$B$5:$B$256,0)),""),"")))</f>
        <v/>
      </c>
      <c r="R1384" s="27" t="str">
        <f aca="false">IFERROR(IF(ISNUMBER($Q1384),$Q1384*IF($E1384="",1,$E1384),""),"")</f>
        <v/>
      </c>
      <c r="S1384" s="28" t="str">
        <f aca="false">IFERROR(IF($P1384="au nombre",IF(N(INDEX(Règles!$D$5:$D$17,MATCH($O1384,Règles!$A$5:$A$17,0)))&gt;0,IF($E1384="",1,$E1384)/INDEX(Règles!$D$5:$D$17,MATCH($O1384,Règles!$A$5:$A$17,0)),""),IF($P1384="au prix",IF(AND(ISNUMBER($R1384),N(INDEX(Règles!$E$5:$E$17,MATCH($O1384,Règles!$A$5:$A$17,0)))&gt;0),$R1384/INDEX(Règles!$E$5:$E$17,MATCH($O1384,Règles!$A$5:$A$17,0)),""),IF(OR($P1384="ne compte pas",$P1384="absence"),0,""))),"")</f>
        <v/>
      </c>
      <c r="T1384" s="26" t="n">
        <f aca="false">IF(AND(ISNUMBER($A1384),$B1384&lt;&gt;"",$G1384&lt;&gt;"",$P1384&lt;&gt;"absence"),1,0)</f>
        <v>0</v>
      </c>
      <c r="U1384" s="26" t="n">
        <f aca="false">IF($T1384=1,IF(COUNTIFS($B$2:$B1384,$B1384,$A$2:$A1384,$A1384,$T$2:$T1384,1)=1,1,0),0)</f>
        <v>0</v>
      </c>
      <c r="V1384" s="29" t="str">
        <f aca="false">IF(AND($A1384="",$B1384="",$G1384=""),"",IF(NOT(ISNUMBER($A1384)),"Date manquante ou non reconnue",IF($B1384="","Technicien manquant",IF(COUNTIF(Production!$A$7:$A$21,$B1384)=0,"Technicien absent de la liste (onglet Production)",IF($G1384="","Code BPU manquant (colonne G)",IF($O1384="?","Code BPU inconnu (onglet Prestations)",IF($P1384="?","Catégorie inconnue (onglet Règles)",IF(AND($E1384&lt;&gt;"",NOT(ISNUMBER($E1384))),"Quantité non reconnue",IF(AND($P1384="au prix",NOT(ISNUMBER($Q1384))),"Prix sur devis à saisir (colonne I)",IF($S1384="","Règle à compléter (onglet Règles)",""))))))))))</f>
        <v/>
      </c>
    </row>
    <row r="1385" customFormat="false" ht="15" hidden="false" customHeight="false" outlineLevel="0" collapsed="false">
      <c r="A1385" s="23"/>
      <c r="I1385" s="24"/>
      <c r="J1385" s="24"/>
      <c r="N1385" s="25"/>
      <c r="O1385" s="26" t="str">
        <f aca="false">IF($G1385="","",IFERROR(INDEX(Prestations!$F$5:$F$256,MATCH($G1385,Prestations!$B$5:$B$256,0)),"?"))</f>
        <v/>
      </c>
      <c r="P1385" s="26" t="str">
        <f aca="false">IF($O1385="","",IF($O1385="?","?",IFERROR(INDEX(Règles!$C$5:$C$17,MATCH($O1385,Règles!$A$5:$A$17,0)),"?")))</f>
        <v/>
      </c>
      <c r="Q1385" s="27" t="str">
        <f aca="false">IF($G1385="","",IF(ISNUMBER($I1385),$I1385,IFERROR(IF(ISNUMBER(INDEX(Prestations!$E$5:$E$256,MATCH($G1385,Prestations!$B$5:$B$256,0))),INDEX(Prestations!$E$5:$E$256,MATCH($G1385,Prestations!$B$5:$B$256,0)),""),"")))</f>
        <v/>
      </c>
      <c r="R1385" s="27" t="str">
        <f aca="false">IFERROR(IF(ISNUMBER($Q1385),$Q1385*IF($E1385="",1,$E1385),""),"")</f>
        <v/>
      </c>
      <c r="S1385" s="28" t="str">
        <f aca="false">IFERROR(IF($P1385="au nombre",IF(N(INDEX(Règles!$D$5:$D$17,MATCH($O1385,Règles!$A$5:$A$17,0)))&gt;0,IF($E1385="",1,$E1385)/INDEX(Règles!$D$5:$D$17,MATCH($O1385,Règles!$A$5:$A$17,0)),""),IF($P1385="au prix",IF(AND(ISNUMBER($R1385),N(INDEX(Règles!$E$5:$E$17,MATCH($O1385,Règles!$A$5:$A$17,0)))&gt;0),$R1385/INDEX(Règles!$E$5:$E$17,MATCH($O1385,Règles!$A$5:$A$17,0)),""),IF(OR($P1385="ne compte pas",$P1385="absence"),0,""))),"")</f>
        <v/>
      </c>
      <c r="T1385" s="26" t="n">
        <f aca="false">IF(AND(ISNUMBER($A1385),$B1385&lt;&gt;"",$G1385&lt;&gt;"",$P1385&lt;&gt;"absence"),1,0)</f>
        <v>0</v>
      </c>
      <c r="U1385" s="26" t="n">
        <f aca="false">IF($T1385=1,IF(COUNTIFS($B$2:$B1385,$B1385,$A$2:$A1385,$A1385,$T$2:$T1385,1)=1,1,0),0)</f>
        <v>0</v>
      </c>
      <c r="V1385" s="29" t="str">
        <f aca="false">IF(AND($A1385="",$B1385="",$G1385=""),"",IF(NOT(ISNUMBER($A1385)),"Date manquante ou non reconnue",IF($B1385="","Technicien manquant",IF(COUNTIF(Production!$A$7:$A$21,$B1385)=0,"Technicien absent de la liste (onglet Production)",IF($G1385="","Code BPU manquant (colonne G)",IF($O1385="?","Code BPU inconnu (onglet Prestations)",IF($P1385="?","Catégorie inconnue (onglet Règles)",IF(AND($E1385&lt;&gt;"",NOT(ISNUMBER($E1385))),"Quantité non reconnue",IF(AND($P1385="au prix",NOT(ISNUMBER($Q1385))),"Prix sur devis à saisir (colonne I)",IF($S1385="","Règle à compléter (onglet Règles)",""))))))))))</f>
        <v/>
      </c>
    </row>
    <row r="1386" customFormat="false" ht="15" hidden="false" customHeight="false" outlineLevel="0" collapsed="false">
      <c r="A1386" s="23"/>
      <c r="I1386" s="24"/>
      <c r="J1386" s="24"/>
      <c r="N1386" s="25"/>
      <c r="O1386" s="26" t="str">
        <f aca="false">IF($G1386="","",IFERROR(INDEX(Prestations!$F$5:$F$256,MATCH($G1386,Prestations!$B$5:$B$256,0)),"?"))</f>
        <v/>
      </c>
      <c r="P1386" s="26" t="str">
        <f aca="false">IF($O1386="","",IF($O1386="?","?",IFERROR(INDEX(Règles!$C$5:$C$17,MATCH($O1386,Règles!$A$5:$A$17,0)),"?")))</f>
        <v/>
      </c>
      <c r="Q1386" s="27" t="str">
        <f aca="false">IF($G1386="","",IF(ISNUMBER($I1386),$I1386,IFERROR(IF(ISNUMBER(INDEX(Prestations!$E$5:$E$256,MATCH($G1386,Prestations!$B$5:$B$256,0))),INDEX(Prestations!$E$5:$E$256,MATCH($G1386,Prestations!$B$5:$B$256,0)),""),"")))</f>
        <v/>
      </c>
      <c r="R1386" s="27" t="str">
        <f aca="false">IFERROR(IF(ISNUMBER($Q1386),$Q1386*IF($E1386="",1,$E1386),""),"")</f>
        <v/>
      </c>
      <c r="S1386" s="28" t="str">
        <f aca="false">IFERROR(IF($P1386="au nombre",IF(N(INDEX(Règles!$D$5:$D$17,MATCH($O1386,Règles!$A$5:$A$17,0)))&gt;0,IF($E1386="",1,$E1386)/INDEX(Règles!$D$5:$D$17,MATCH($O1386,Règles!$A$5:$A$17,0)),""),IF($P1386="au prix",IF(AND(ISNUMBER($R1386),N(INDEX(Règles!$E$5:$E$17,MATCH($O1386,Règles!$A$5:$A$17,0)))&gt;0),$R1386/INDEX(Règles!$E$5:$E$17,MATCH($O1386,Règles!$A$5:$A$17,0)),""),IF(OR($P1386="ne compte pas",$P1386="absence"),0,""))),"")</f>
        <v/>
      </c>
      <c r="T1386" s="26" t="n">
        <f aca="false">IF(AND(ISNUMBER($A1386),$B1386&lt;&gt;"",$G1386&lt;&gt;"",$P1386&lt;&gt;"absence"),1,0)</f>
        <v>0</v>
      </c>
      <c r="U1386" s="26" t="n">
        <f aca="false">IF($T1386=1,IF(COUNTIFS($B$2:$B1386,$B1386,$A$2:$A1386,$A1386,$T$2:$T1386,1)=1,1,0),0)</f>
        <v>0</v>
      </c>
      <c r="V1386" s="29" t="str">
        <f aca="false">IF(AND($A1386="",$B1386="",$G1386=""),"",IF(NOT(ISNUMBER($A1386)),"Date manquante ou non reconnue",IF($B1386="","Technicien manquant",IF(COUNTIF(Production!$A$7:$A$21,$B1386)=0,"Technicien absent de la liste (onglet Production)",IF($G1386="","Code BPU manquant (colonne G)",IF($O1386="?","Code BPU inconnu (onglet Prestations)",IF($P1386="?","Catégorie inconnue (onglet Règles)",IF(AND($E1386&lt;&gt;"",NOT(ISNUMBER($E1386))),"Quantité non reconnue",IF(AND($P1386="au prix",NOT(ISNUMBER($Q1386))),"Prix sur devis à saisir (colonne I)",IF($S1386="","Règle à compléter (onglet Règles)",""))))))))))</f>
        <v/>
      </c>
    </row>
    <row r="1387" customFormat="false" ht="15" hidden="false" customHeight="false" outlineLevel="0" collapsed="false">
      <c r="A1387" s="23"/>
      <c r="I1387" s="24"/>
      <c r="J1387" s="24"/>
      <c r="N1387" s="25"/>
      <c r="O1387" s="26" t="str">
        <f aca="false">IF($G1387="","",IFERROR(INDEX(Prestations!$F$5:$F$256,MATCH($G1387,Prestations!$B$5:$B$256,0)),"?"))</f>
        <v/>
      </c>
      <c r="P1387" s="26" t="str">
        <f aca="false">IF($O1387="","",IF($O1387="?","?",IFERROR(INDEX(Règles!$C$5:$C$17,MATCH($O1387,Règles!$A$5:$A$17,0)),"?")))</f>
        <v/>
      </c>
      <c r="Q1387" s="27" t="str">
        <f aca="false">IF($G1387="","",IF(ISNUMBER($I1387),$I1387,IFERROR(IF(ISNUMBER(INDEX(Prestations!$E$5:$E$256,MATCH($G1387,Prestations!$B$5:$B$256,0))),INDEX(Prestations!$E$5:$E$256,MATCH($G1387,Prestations!$B$5:$B$256,0)),""),"")))</f>
        <v/>
      </c>
      <c r="R1387" s="27" t="str">
        <f aca="false">IFERROR(IF(ISNUMBER($Q1387),$Q1387*IF($E1387="",1,$E1387),""),"")</f>
        <v/>
      </c>
      <c r="S1387" s="28" t="str">
        <f aca="false">IFERROR(IF($P1387="au nombre",IF(N(INDEX(Règles!$D$5:$D$17,MATCH($O1387,Règles!$A$5:$A$17,0)))&gt;0,IF($E1387="",1,$E1387)/INDEX(Règles!$D$5:$D$17,MATCH($O1387,Règles!$A$5:$A$17,0)),""),IF($P1387="au prix",IF(AND(ISNUMBER($R1387),N(INDEX(Règles!$E$5:$E$17,MATCH($O1387,Règles!$A$5:$A$17,0)))&gt;0),$R1387/INDEX(Règles!$E$5:$E$17,MATCH($O1387,Règles!$A$5:$A$17,0)),""),IF(OR($P1387="ne compte pas",$P1387="absence"),0,""))),"")</f>
        <v/>
      </c>
      <c r="T1387" s="26" t="n">
        <f aca="false">IF(AND(ISNUMBER($A1387),$B1387&lt;&gt;"",$G1387&lt;&gt;"",$P1387&lt;&gt;"absence"),1,0)</f>
        <v>0</v>
      </c>
      <c r="U1387" s="26" t="n">
        <f aca="false">IF($T1387=1,IF(COUNTIFS($B$2:$B1387,$B1387,$A$2:$A1387,$A1387,$T$2:$T1387,1)=1,1,0),0)</f>
        <v>0</v>
      </c>
      <c r="V1387" s="29" t="str">
        <f aca="false">IF(AND($A1387="",$B1387="",$G1387=""),"",IF(NOT(ISNUMBER($A1387)),"Date manquante ou non reconnue",IF($B1387="","Technicien manquant",IF(COUNTIF(Production!$A$7:$A$21,$B1387)=0,"Technicien absent de la liste (onglet Production)",IF($G1387="","Code BPU manquant (colonne G)",IF($O1387="?","Code BPU inconnu (onglet Prestations)",IF($P1387="?","Catégorie inconnue (onglet Règles)",IF(AND($E1387&lt;&gt;"",NOT(ISNUMBER($E1387))),"Quantité non reconnue",IF(AND($P1387="au prix",NOT(ISNUMBER($Q1387))),"Prix sur devis à saisir (colonne I)",IF($S1387="","Règle à compléter (onglet Règles)",""))))))))))</f>
        <v/>
      </c>
    </row>
    <row r="1388" customFormat="false" ht="15" hidden="false" customHeight="false" outlineLevel="0" collapsed="false">
      <c r="A1388" s="23"/>
      <c r="I1388" s="24"/>
      <c r="J1388" s="24"/>
      <c r="N1388" s="25"/>
      <c r="O1388" s="26" t="str">
        <f aca="false">IF($G1388="","",IFERROR(INDEX(Prestations!$F$5:$F$256,MATCH($G1388,Prestations!$B$5:$B$256,0)),"?"))</f>
        <v/>
      </c>
      <c r="P1388" s="26" t="str">
        <f aca="false">IF($O1388="","",IF($O1388="?","?",IFERROR(INDEX(Règles!$C$5:$C$17,MATCH($O1388,Règles!$A$5:$A$17,0)),"?")))</f>
        <v/>
      </c>
      <c r="Q1388" s="27" t="str">
        <f aca="false">IF($G1388="","",IF(ISNUMBER($I1388),$I1388,IFERROR(IF(ISNUMBER(INDEX(Prestations!$E$5:$E$256,MATCH($G1388,Prestations!$B$5:$B$256,0))),INDEX(Prestations!$E$5:$E$256,MATCH($G1388,Prestations!$B$5:$B$256,0)),""),"")))</f>
        <v/>
      </c>
      <c r="R1388" s="27" t="str">
        <f aca="false">IFERROR(IF(ISNUMBER($Q1388),$Q1388*IF($E1388="",1,$E1388),""),"")</f>
        <v/>
      </c>
      <c r="S1388" s="28" t="str">
        <f aca="false">IFERROR(IF($P1388="au nombre",IF(N(INDEX(Règles!$D$5:$D$17,MATCH($O1388,Règles!$A$5:$A$17,0)))&gt;0,IF($E1388="",1,$E1388)/INDEX(Règles!$D$5:$D$17,MATCH($O1388,Règles!$A$5:$A$17,0)),""),IF($P1388="au prix",IF(AND(ISNUMBER($R1388),N(INDEX(Règles!$E$5:$E$17,MATCH($O1388,Règles!$A$5:$A$17,0)))&gt;0),$R1388/INDEX(Règles!$E$5:$E$17,MATCH($O1388,Règles!$A$5:$A$17,0)),""),IF(OR($P1388="ne compte pas",$P1388="absence"),0,""))),"")</f>
        <v/>
      </c>
      <c r="T1388" s="26" t="n">
        <f aca="false">IF(AND(ISNUMBER($A1388),$B1388&lt;&gt;"",$G1388&lt;&gt;"",$P1388&lt;&gt;"absence"),1,0)</f>
        <v>0</v>
      </c>
      <c r="U1388" s="26" t="n">
        <f aca="false">IF($T1388=1,IF(COUNTIFS($B$2:$B1388,$B1388,$A$2:$A1388,$A1388,$T$2:$T1388,1)=1,1,0),0)</f>
        <v>0</v>
      </c>
      <c r="V1388" s="29" t="str">
        <f aca="false">IF(AND($A1388="",$B1388="",$G1388=""),"",IF(NOT(ISNUMBER($A1388)),"Date manquante ou non reconnue",IF($B1388="","Technicien manquant",IF(COUNTIF(Production!$A$7:$A$21,$B1388)=0,"Technicien absent de la liste (onglet Production)",IF($G1388="","Code BPU manquant (colonne G)",IF($O1388="?","Code BPU inconnu (onglet Prestations)",IF($P1388="?","Catégorie inconnue (onglet Règles)",IF(AND($E1388&lt;&gt;"",NOT(ISNUMBER($E1388))),"Quantité non reconnue",IF(AND($P1388="au prix",NOT(ISNUMBER($Q1388))),"Prix sur devis à saisir (colonne I)",IF($S1388="","Règle à compléter (onglet Règles)",""))))))))))</f>
        <v/>
      </c>
    </row>
    <row r="1389" customFormat="false" ht="15" hidden="false" customHeight="false" outlineLevel="0" collapsed="false">
      <c r="A1389" s="23"/>
      <c r="I1389" s="24"/>
      <c r="J1389" s="24"/>
      <c r="N1389" s="25"/>
      <c r="O1389" s="26" t="str">
        <f aca="false">IF($G1389="","",IFERROR(INDEX(Prestations!$F$5:$F$256,MATCH($G1389,Prestations!$B$5:$B$256,0)),"?"))</f>
        <v/>
      </c>
      <c r="P1389" s="26" t="str">
        <f aca="false">IF($O1389="","",IF($O1389="?","?",IFERROR(INDEX(Règles!$C$5:$C$17,MATCH($O1389,Règles!$A$5:$A$17,0)),"?")))</f>
        <v/>
      </c>
      <c r="Q1389" s="27" t="str">
        <f aca="false">IF($G1389="","",IF(ISNUMBER($I1389),$I1389,IFERROR(IF(ISNUMBER(INDEX(Prestations!$E$5:$E$256,MATCH($G1389,Prestations!$B$5:$B$256,0))),INDEX(Prestations!$E$5:$E$256,MATCH($G1389,Prestations!$B$5:$B$256,0)),""),"")))</f>
        <v/>
      </c>
      <c r="R1389" s="27" t="str">
        <f aca="false">IFERROR(IF(ISNUMBER($Q1389),$Q1389*IF($E1389="",1,$E1389),""),"")</f>
        <v/>
      </c>
      <c r="S1389" s="28" t="str">
        <f aca="false">IFERROR(IF($P1389="au nombre",IF(N(INDEX(Règles!$D$5:$D$17,MATCH($O1389,Règles!$A$5:$A$17,0)))&gt;0,IF($E1389="",1,$E1389)/INDEX(Règles!$D$5:$D$17,MATCH($O1389,Règles!$A$5:$A$17,0)),""),IF($P1389="au prix",IF(AND(ISNUMBER($R1389),N(INDEX(Règles!$E$5:$E$17,MATCH($O1389,Règles!$A$5:$A$17,0)))&gt;0),$R1389/INDEX(Règles!$E$5:$E$17,MATCH($O1389,Règles!$A$5:$A$17,0)),""),IF(OR($P1389="ne compte pas",$P1389="absence"),0,""))),"")</f>
        <v/>
      </c>
      <c r="T1389" s="26" t="n">
        <f aca="false">IF(AND(ISNUMBER($A1389),$B1389&lt;&gt;"",$G1389&lt;&gt;"",$P1389&lt;&gt;"absence"),1,0)</f>
        <v>0</v>
      </c>
      <c r="U1389" s="26" t="n">
        <f aca="false">IF($T1389=1,IF(COUNTIFS($B$2:$B1389,$B1389,$A$2:$A1389,$A1389,$T$2:$T1389,1)=1,1,0),0)</f>
        <v>0</v>
      </c>
      <c r="V1389" s="29" t="str">
        <f aca="false">IF(AND($A1389="",$B1389="",$G1389=""),"",IF(NOT(ISNUMBER($A1389)),"Date manquante ou non reconnue",IF($B1389="","Technicien manquant",IF(COUNTIF(Production!$A$7:$A$21,$B1389)=0,"Technicien absent de la liste (onglet Production)",IF($G1389="","Code BPU manquant (colonne G)",IF($O1389="?","Code BPU inconnu (onglet Prestations)",IF($P1389="?","Catégorie inconnue (onglet Règles)",IF(AND($E1389&lt;&gt;"",NOT(ISNUMBER($E1389))),"Quantité non reconnue",IF(AND($P1389="au prix",NOT(ISNUMBER($Q1389))),"Prix sur devis à saisir (colonne I)",IF($S1389="","Règle à compléter (onglet Règles)",""))))))))))</f>
        <v/>
      </c>
    </row>
    <row r="1390" customFormat="false" ht="15" hidden="false" customHeight="false" outlineLevel="0" collapsed="false">
      <c r="A1390" s="23"/>
      <c r="I1390" s="24"/>
      <c r="J1390" s="24"/>
      <c r="N1390" s="25"/>
      <c r="O1390" s="26" t="str">
        <f aca="false">IF($G1390="","",IFERROR(INDEX(Prestations!$F$5:$F$256,MATCH($G1390,Prestations!$B$5:$B$256,0)),"?"))</f>
        <v/>
      </c>
      <c r="P1390" s="26" t="str">
        <f aca="false">IF($O1390="","",IF($O1390="?","?",IFERROR(INDEX(Règles!$C$5:$C$17,MATCH($O1390,Règles!$A$5:$A$17,0)),"?")))</f>
        <v/>
      </c>
      <c r="Q1390" s="27" t="str">
        <f aca="false">IF($G1390="","",IF(ISNUMBER($I1390),$I1390,IFERROR(IF(ISNUMBER(INDEX(Prestations!$E$5:$E$256,MATCH($G1390,Prestations!$B$5:$B$256,0))),INDEX(Prestations!$E$5:$E$256,MATCH($G1390,Prestations!$B$5:$B$256,0)),""),"")))</f>
        <v/>
      </c>
      <c r="R1390" s="27" t="str">
        <f aca="false">IFERROR(IF(ISNUMBER($Q1390),$Q1390*IF($E1390="",1,$E1390),""),"")</f>
        <v/>
      </c>
      <c r="S1390" s="28" t="str">
        <f aca="false">IFERROR(IF($P1390="au nombre",IF(N(INDEX(Règles!$D$5:$D$17,MATCH($O1390,Règles!$A$5:$A$17,0)))&gt;0,IF($E1390="",1,$E1390)/INDEX(Règles!$D$5:$D$17,MATCH($O1390,Règles!$A$5:$A$17,0)),""),IF($P1390="au prix",IF(AND(ISNUMBER($R1390),N(INDEX(Règles!$E$5:$E$17,MATCH($O1390,Règles!$A$5:$A$17,0)))&gt;0),$R1390/INDEX(Règles!$E$5:$E$17,MATCH($O1390,Règles!$A$5:$A$17,0)),""),IF(OR($P1390="ne compte pas",$P1390="absence"),0,""))),"")</f>
        <v/>
      </c>
      <c r="T1390" s="26" t="n">
        <f aca="false">IF(AND(ISNUMBER($A1390),$B1390&lt;&gt;"",$G1390&lt;&gt;"",$P1390&lt;&gt;"absence"),1,0)</f>
        <v>0</v>
      </c>
      <c r="U1390" s="26" t="n">
        <f aca="false">IF($T1390=1,IF(COUNTIFS($B$2:$B1390,$B1390,$A$2:$A1390,$A1390,$T$2:$T1390,1)=1,1,0),0)</f>
        <v>0</v>
      </c>
      <c r="V1390" s="29" t="str">
        <f aca="false">IF(AND($A1390="",$B1390="",$G1390=""),"",IF(NOT(ISNUMBER($A1390)),"Date manquante ou non reconnue",IF($B1390="","Technicien manquant",IF(COUNTIF(Production!$A$7:$A$21,$B1390)=0,"Technicien absent de la liste (onglet Production)",IF($G1390="","Code BPU manquant (colonne G)",IF($O1390="?","Code BPU inconnu (onglet Prestations)",IF($P1390="?","Catégorie inconnue (onglet Règles)",IF(AND($E1390&lt;&gt;"",NOT(ISNUMBER($E1390))),"Quantité non reconnue",IF(AND($P1390="au prix",NOT(ISNUMBER($Q1390))),"Prix sur devis à saisir (colonne I)",IF($S1390="","Règle à compléter (onglet Règles)",""))))))))))</f>
        <v/>
      </c>
    </row>
    <row r="1391" customFormat="false" ht="15" hidden="false" customHeight="false" outlineLevel="0" collapsed="false">
      <c r="A1391" s="23"/>
      <c r="I1391" s="24"/>
      <c r="J1391" s="24"/>
      <c r="N1391" s="25"/>
      <c r="O1391" s="26" t="str">
        <f aca="false">IF($G1391="","",IFERROR(INDEX(Prestations!$F$5:$F$256,MATCH($G1391,Prestations!$B$5:$B$256,0)),"?"))</f>
        <v/>
      </c>
      <c r="P1391" s="26" t="str">
        <f aca="false">IF($O1391="","",IF($O1391="?","?",IFERROR(INDEX(Règles!$C$5:$C$17,MATCH($O1391,Règles!$A$5:$A$17,0)),"?")))</f>
        <v/>
      </c>
      <c r="Q1391" s="27" t="str">
        <f aca="false">IF($G1391="","",IF(ISNUMBER($I1391),$I1391,IFERROR(IF(ISNUMBER(INDEX(Prestations!$E$5:$E$256,MATCH($G1391,Prestations!$B$5:$B$256,0))),INDEX(Prestations!$E$5:$E$256,MATCH($G1391,Prestations!$B$5:$B$256,0)),""),"")))</f>
        <v/>
      </c>
      <c r="R1391" s="27" t="str">
        <f aca="false">IFERROR(IF(ISNUMBER($Q1391),$Q1391*IF($E1391="",1,$E1391),""),"")</f>
        <v/>
      </c>
      <c r="S1391" s="28" t="str">
        <f aca="false">IFERROR(IF($P1391="au nombre",IF(N(INDEX(Règles!$D$5:$D$17,MATCH($O1391,Règles!$A$5:$A$17,0)))&gt;0,IF($E1391="",1,$E1391)/INDEX(Règles!$D$5:$D$17,MATCH($O1391,Règles!$A$5:$A$17,0)),""),IF($P1391="au prix",IF(AND(ISNUMBER($R1391),N(INDEX(Règles!$E$5:$E$17,MATCH($O1391,Règles!$A$5:$A$17,0)))&gt;0),$R1391/INDEX(Règles!$E$5:$E$17,MATCH($O1391,Règles!$A$5:$A$17,0)),""),IF(OR($P1391="ne compte pas",$P1391="absence"),0,""))),"")</f>
        <v/>
      </c>
      <c r="T1391" s="26" t="n">
        <f aca="false">IF(AND(ISNUMBER($A1391),$B1391&lt;&gt;"",$G1391&lt;&gt;"",$P1391&lt;&gt;"absence"),1,0)</f>
        <v>0</v>
      </c>
      <c r="U1391" s="26" t="n">
        <f aca="false">IF($T1391=1,IF(COUNTIFS($B$2:$B1391,$B1391,$A$2:$A1391,$A1391,$T$2:$T1391,1)=1,1,0),0)</f>
        <v>0</v>
      </c>
      <c r="V1391" s="29" t="str">
        <f aca="false">IF(AND($A1391="",$B1391="",$G1391=""),"",IF(NOT(ISNUMBER($A1391)),"Date manquante ou non reconnue",IF($B1391="","Technicien manquant",IF(COUNTIF(Production!$A$7:$A$21,$B1391)=0,"Technicien absent de la liste (onglet Production)",IF($G1391="","Code BPU manquant (colonne G)",IF($O1391="?","Code BPU inconnu (onglet Prestations)",IF($P1391="?","Catégorie inconnue (onglet Règles)",IF(AND($E1391&lt;&gt;"",NOT(ISNUMBER($E1391))),"Quantité non reconnue",IF(AND($P1391="au prix",NOT(ISNUMBER($Q1391))),"Prix sur devis à saisir (colonne I)",IF($S1391="","Règle à compléter (onglet Règles)",""))))))))))</f>
        <v/>
      </c>
    </row>
    <row r="1392" customFormat="false" ht="15" hidden="false" customHeight="false" outlineLevel="0" collapsed="false">
      <c r="A1392" s="23"/>
      <c r="I1392" s="24"/>
      <c r="J1392" s="24"/>
      <c r="N1392" s="25"/>
      <c r="O1392" s="26" t="str">
        <f aca="false">IF($G1392="","",IFERROR(INDEX(Prestations!$F$5:$F$256,MATCH($G1392,Prestations!$B$5:$B$256,0)),"?"))</f>
        <v/>
      </c>
      <c r="P1392" s="26" t="str">
        <f aca="false">IF($O1392="","",IF($O1392="?","?",IFERROR(INDEX(Règles!$C$5:$C$17,MATCH($O1392,Règles!$A$5:$A$17,0)),"?")))</f>
        <v/>
      </c>
      <c r="Q1392" s="27" t="str">
        <f aca="false">IF($G1392="","",IF(ISNUMBER($I1392),$I1392,IFERROR(IF(ISNUMBER(INDEX(Prestations!$E$5:$E$256,MATCH($G1392,Prestations!$B$5:$B$256,0))),INDEX(Prestations!$E$5:$E$256,MATCH($G1392,Prestations!$B$5:$B$256,0)),""),"")))</f>
        <v/>
      </c>
      <c r="R1392" s="27" t="str">
        <f aca="false">IFERROR(IF(ISNUMBER($Q1392),$Q1392*IF($E1392="",1,$E1392),""),"")</f>
        <v/>
      </c>
      <c r="S1392" s="28" t="str">
        <f aca="false">IFERROR(IF($P1392="au nombre",IF(N(INDEX(Règles!$D$5:$D$17,MATCH($O1392,Règles!$A$5:$A$17,0)))&gt;0,IF($E1392="",1,$E1392)/INDEX(Règles!$D$5:$D$17,MATCH($O1392,Règles!$A$5:$A$17,0)),""),IF($P1392="au prix",IF(AND(ISNUMBER($R1392),N(INDEX(Règles!$E$5:$E$17,MATCH($O1392,Règles!$A$5:$A$17,0)))&gt;0),$R1392/INDEX(Règles!$E$5:$E$17,MATCH($O1392,Règles!$A$5:$A$17,0)),""),IF(OR($P1392="ne compte pas",$P1392="absence"),0,""))),"")</f>
        <v/>
      </c>
      <c r="T1392" s="26" t="n">
        <f aca="false">IF(AND(ISNUMBER($A1392),$B1392&lt;&gt;"",$G1392&lt;&gt;"",$P1392&lt;&gt;"absence"),1,0)</f>
        <v>0</v>
      </c>
      <c r="U1392" s="26" t="n">
        <f aca="false">IF($T1392=1,IF(COUNTIFS($B$2:$B1392,$B1392,$A$2:$A1392,$A1392,$T$2:$T1392,1)=1,1,0),0)</f>
        <v>0</v>
      </c>
      <c r="V1392" s="29" t="str">
        <f aca="false">IF(AND($A1392="",$B1392="",$G1392=""),"",IF(NOT(ISNUMBER($A1392)),"Date manquante ou non reconnue",IF($B1392="","Technicien manquant",IF(COUNTIF(Production!$A$7:$A$21,$B1392)=0,"Technicien absent de la liste (onglet Production)",IF($G1392="","Code BPU manquant (colonne G)",IF($O1392="?","Code BPU inconnu (onglet Prestations)",IF($P1392="?","Catégorie inconnue (onglet Règles)",IF(AND($E1392&lt;&gt;"",NOT(ISNUMBER($E1392))),"Quantité non reconnue",IF(AND($P1392="au prix",NOT(ISNUMBER($Q1392))),"Prix sur devis à saisir (colonne I)",IF($S1392="","Règle à compléter (onglet Règles)",""))))))))))</f>
        <v/>
      </c>
    </row>
    <row r="1393" customFormat="false" ht="15" hidden="false" customHeight="false" outlineLevel="0" collapsed="false">
      <c r="A1393" s="23"/>
      <c r="I1393" s="24"/>
      <c r="J1393" s="24"/>
      <c r="N1393" s="25"/>
      <c r="O1393" s="26" t="str">
        <f aca="false">IF($G1393="","",IFERROR(INDEX(Prestations!$F$5:$F$256,MATCH($G1393,Prestations!$B$5:$B$256,0)),"?"))</f>
        <v/>
      </c>
      <c r="P1393" s="26" t="str">
        <f aca="false">IF($O1393="","",IF($O1393="?","?",IFERROR(INDEX(Règles!$C$5:$C$17,MATCH($O1393,Règles!$A$5:$A$17,0)),"?")))</f>
        <v/>
      </c>
      <c r="Q1393" s="27" t="str">
        <f aca="false">IF($G1393="","",IF(ISNUMBER($I1393),$I1393,IFERROR(IF(ISNUMBER(INDEX(Prestations!$E$5:$E$256,MATCH($G1393,Prestations!$B$5:$B$256,0))),INDEX(Prestations!$E$5:$E$256,MATCH($G1393,Prestations!$B$5:$B$256,0)),""),"")))</f>
        <v/>
      </c>
      <c r="R1393" s="27" t="str">
        <f aca="false">IFERROR(IF(ISNUMBER($Q1393),$Q1393*IF($E1393="",1,$E1393),""),"")</f>
        <v/>
      </c>
      <c r="S1393" s="28" t="str">
        <f aca="false">IFERROR(IF($P1393="au nombre",IF(N(INDEX(Règles!$D$5:$D$17,MATCH($O1393,Règles!$A$5:$A$17,0)))&gt;0,IF($E1393="",1,$E1393)/INDEX(Règles!$D$5:$D$17,MATCH($O1393,Règles!$A$5:$A$17,0)),""),IF($P1393="au prix",IF(AND(ISNUMBER($R1393),N(INDEX(Règles!$E$5:$E$17,MATCH($O1393,Règles!$A$5:$A$17,0)))&gt;0),$R1393/INDEX(Règles!$E$5:$E$17,MATCH($O1393,Règles!$A$5:$A$17,0)),""),IF(OR($P1393="ne compte pas",$P1393="absence"),0,""))),"")</f>
        <v/>
      </c>
      <c r="T1393" s="26" t="n">
        <f aca="false">IF(AND(ISNUMBER($A1393),$B1393&lt;&gt;"",$G1393&lt;&gt;"",$P1393&lt;&gt;"absence"),1,0)</f>
        <v>0</v>
      </c>
      <c r="U1393" s="26" t="n">
        <f aca="false">IF($T1393=1,IF(COUNTIFS($B$2:$B1393,$B1393,$A$2:$A1393,$A1393,$T$2:$T1393,1)=1,1,0),0)</f>
        <v>0</v>
      </c>
      <c r="V1393" s="29" t="str">
        <f aca="false">IF(AND($A1393="",$B1393="",$G1393=""),"",IF(NOT(ISNUMBER($A1393)),"Date manquante ou non reconnue",IF($B1393="","Technicien manquant",IF(COUNTIF(Production!$A$7:$A$21,$B1393)=0,"Technicien absent de la liste (onglet Production)",IF($G1393="","Code BPU manquant (colonne G)",IF($O1393="?","Code BPU inconnu (onglet Prestations)",IF($P1393="?","Catégorie inconnue (onglet Règles)",IF(AND($E1393&lt;&gt;"",NOT(ISNUMBER($E1393))),"Quantité non reconnue",IF(AND($P1393="au prix",NOT(ISNUMBER($Q1393))),"Prix sur devis à saisir (colonne I)",IF($S1393="","Règle à compléter (onglet Règles)",""))))))))))</f>
        <v/>
      </c>
    </row>
    <row r="1394" customFormat="false" ht="15" hidden="false" customHeight="false" outlineLevel="0" collapsed="false">
      <c r="A1394" s="23"/>
      <c r="I1394" s="24"/>
      <c r="J1394" s="24"/>
      <c r="N1394" s="25"/>
      <c r="O1394" s="26" t="str">
        <f aca="false">IF($G1394="","",IFERROR(INDEX(Prestations!$F$5:$F$256,MATCH($G1394,Prestations!$B$5:$B$256,0)),"?"))</f>
        <v/>
      </c>
      <c r="P1394" s="26" t="str">
        <f aca="false">IF($O1394="","",IF($O1394="?","?",IFERROR(INDEX(Règles!$C$5:$C$17,MATCH($O1394,Règles!$A$5:$A$17,0)),"?")))</f>
        <v/>
      </c>
      <c r="Q1394" s="27" t="str">
        <f aca="false">IF($G1394="","",IF(ISNUMBER($I1394),$I1394,IFERROR(IF(ISNUMBER(INDEX(Prestations!$E$5:$E$256,MATCH($G1394,Prestations!$B$5:$B$256,0))),INDEX(Prestations!$E$5:$E$256,MATCH($G1394,Prestations!$B$5:$B$256,0)),""),"")))</f>
        <v/>
      </c>
      <c r="R1394" s="27" t="str">
        <f aca="false">IFERROR(IF(ISNUMBER($Q1394),$Q1394*IF($E1394="",1,$E1394),""),"")</f>
        <v/>
      </c>
      <c r="S1394" s="28" t="str">
        <f aca="false">IFERROR(IF($P1394="au nombre",IF(N(INDEX(Règles!$D$5:$D$17,MATCH($O1394,Règles!$A$5:$A$17,0)))&gt;0,IF($E1394="",1,$E1394)/INDEX(Règles!$D$5:$D$17,MATCH($O1394,Règles!$A$5:$A$17,0)),""),IF($P1394="au prix",IF(AND(ISNUMBER($R1394),N(INDEX(Règles!$E$5:$E$17,MATCH($O1394,Règles!$A$5:$A$17,0)))&gt;0),$R1394/INDEX(Règles!$E$5:$E$17,MATCH($O1394,Règles!$A$5:$A$17,0)),""),IF(OR($P1394="ne compte pas",$P1394="absence"),0,""))),"")</f>
        <v/>
      </c>
      <c r="T1394" s="26" t="n">
        <f aca="false">IF(AND(ISNUMBER($A1394),$B1394&lt;&gt;"",$G1394&lt;&gt;"",$P1394&lt;&gt;"absence"),1,0)</f>
        <v>0</v>
      </c>
      <c r="U1394" s="26" t="n">
        <f aca="false">IF($T1394=1,IF(COUNTIFS($B$2:$B1394,$B1394,$A$2:$A1394,$A1394,$T$2:$T1394,1)=1,1,0),0)</f>
        <v>0</v>
      </c>
      <c r="V1394" s="29" t="str">
        <f aca="false">IF(AND($A1394="",$B1394="",$G1394=""),"",IF(NOT(ISNUMBER($A1394)),"Date manquante ou non reconnue",IF($B1394="","Technicien manquant",IF(COUNTIF(Production!$A$7:$A$21,$B1394)=0,"Technicien absent de la liste (onglet Production)",IF($G1394="","Code BPU manquant (colonne G)",IF($O1394="?","Code BPU inconnu (onglet Prestations)",IF($P1394="?","Catégorie inconnue (onglet Règles)",IF(AND($E1394&lt;&gt;"",NOT(ISNUMBER($E1394))),"Quantité non reconnue",IF(AND($P1394="au prix",NOT(ISNUMBER($Q1394))),"Prix sur devis à saisir (colonne I)",IF($S1394="","Règle à compléter (onglet Règles)",""))))))))))</f>
        <v/>
      </c>
    </row>
    <row r="1395" customFormat="false" ht="15" hidden="false" customHeight="false" outlineLevel="0" collapsed="false">
      <c r="A1395" s="23"/>
      <c r="I1395" s="24"/>
      <c r="J1395" s="24"/>
      <c r="N1395" s="25"/>
      <c r="O1395" s="26" t="str">
        <f aca="false">IF($G1395="","",IFERROR(INDEX(Prestations!$F$5:$F$256,MATCH($G1395,Prestations!$B$5:$B$256,0)),"?"))</f>
        <v/>
      </c>
      <c r="P1395" s="26" t="str">
        <f aca="false">IF($O1395="","",IF($O1395="?","?",IFERROR(INDEX(Règles!$C$5:$C$17,MATCH($O1395,Règles!$A$5:$A$17,0)),"?")))</f>
        <v/>
      </c>
      <c r="Q1395" s="27" t="str">
        <f aca="false">IF($G1395="","",IF(ISNUMBER($I1395),$I1395,IFERROR(IF(ISNUMBER(INDEX(Prestations!$E$5:$E$256,MATCH($G1395,Prestations!$B$5:$B$256,0))),INDEX(Prestations!$E$5:$E$256,MATCH($G1395,Prestations!$B$5:$B$256,0)),""),"")))</f>
        <v/>
      </c>
      <c r="R1395" s="27" t="str">
        <f aca="false">IFERROR(IF(ISNUMBER($Q1395),$Q1395*IF($E1395="",1,$E1395),""),"")</f>
        <v/>
      </c>
      <c r="S1395" s="28" t="str">
        <f aca="false">IFERROR(IF($P1395="au nombre",IF(N(INDEX(Règles!$D$5:$D$17,MATCH($O1395,Règles!$A$5:$A$17,0)))&gt;0,IF($E1395="",1,$E1395)/INDEX(Règles!$D$5:$D$17,MATCH($O1395,Règles!$A$5:$A$17,0)),""),IF($P1395="au prix",IF(AND(ISNUMBER($R1395),N(INDEX(Règles!$E$5:$E$17,MATCH($O1395,Règles!$A$5:$A$17,0)))&gt;0),$R1395/INDEX(Règles!$E$5:$E$17,MATCH($O1395,Règles!$A$5:$A$17,0)),""),IF(OR($P1395="ne compte pas",$P1395="absence"),0,""))),"")</f>
        <v/>
      </c>
      <c r="T1395" s="26" t="n">
        <f aca="false">IF(AND(ISNUMBER($A1395),$B1395&lt;&gt;"",$G1395&lt;&gt;"",$P1395&lt;&gt;"absence"),1,0)</f>
        <v>0</v>
      </c>
      <c r="U1395" s="26" t="n">
        <f aca="false">IF($T1395=1,IF(COUNTIFS($B$2:$B1395,$B1395,$A$2:$A1395,$A1395,$T$2:$T1395,1)=1,1,0),0)</f>
        <v>0</v>
      </c>
      <c r="V1395" s="29" t="str">
        <f aca="false">IF(AND($A1395="",$B1395="",$G1395=""),"",IF(NOT(ISNUMBER($A1395)),"Date manquante ou non reconnue",IF($B1395="","Technicien manquant",IF(COUNTIF(Production!$A$7:$A$21,$B1395)=0,"Technicien absent de la liste (onglet Production)",IF($G1395="","Code BPU manquant (colonne G)",IF($O1395="?","Code BPU inconnu (onglet Prestations)",IF($P1395="?","Catégorie inconnue (onglet Règles)",IF(AND($E1395&lt;&gt;"",NOT(ISNUMBER($E1395))),"Quantité non reconnue",IF(AND($P1395="au prix",NOT(ISNUMBER($Q1395))),"Prix sur devis à saisir (colonne I)",IF($S1395="","Règle à compléter (onglet Règles)",""))))))))))</f>
        <v/>
      </c>
    </row>
    <row r="1396" customFormat="false" ht="15" hidden="false" customHeight="false" outlineLevel="0" collapsed="false">
      <c r="A1396" s="23"/>
      <c r="I1396" s="24"/>
      <c r="J1396" s="24"/>
      <c r="N1396" s="25"/>
      <c r="O1396" s="26" t="str">
        <f aca="false">IF($G1396="","",IFERROR(INDEX(Prestations!$F$5:$F$256,MATCH($G1396,Prestations!$B$5:$B$256,0)),"?"))</f>
        <v/>
      </c>
      <c r="P1396" s="26" t="str">
        <f aca="false">IF($O1396="","",IF($O1396="?","?",IFERROR(INDEX(Règles!$C$5:$C$17,MATCH($O1396,Règles!$A$5:$A$17,0)),"?")))</f>
        <v/>
      </c>
      <c r="Q1396" s="27" t="str">
        <f aca="false">IF($G1396="","",IF(ISNUMBER($I1396),$I1396,IFERROR(IF(ISNUMBER(INDEX(Prestations!$E$5:$E$256,MATCH($G1396,Prestations!$B$5:$B$256,0))),INDEX(Prestations!$E$5:$E$256,MATCH($G1396,Prestations!$B$5:$B$256,0)),""),"")))</f>
        <v/>
      </c>
      <c r="R1396" s="27" t="str">
        <f aca="false">IFERROR(IF(ISNUMBER($Q1396),$Q1396*IF($E1396="",1,$E1396),""),"")</f>
        <v/>
      </c>
      <c r="S1396" s="28" t="str">
        <f aca="false">IFERROR(IF($P1396="au nombre",IF(N(INDEX(Règles!$D$5:$D$17,MATCH($O1396,Règles!$A$5:$A$17,0)))&gt;0,IF($E1396="",1,$E1396)/INDEX(Règles!$D$5:$D$17,MATCH($O1396,Règles!$A$5:$A$17,0)),""),IF($P1396="au prix",IF(AND(ISNUMBER($R1396),N(INDEX(Règles!$E$5:$E$17,MATCH($O1396,Règles!$A$5:$A$17,0)))&gt;0),$R1396/INDEX(Règles!$E$5:$E$17,MATCH($O1396,Règles!$A$5:$A$17,0)),""),IF(OR($P1396="ne compte pas",$P1396="absence"),0,""))),"")</f>
        <v/>
      </c>
      <c r="T1396" s="26" t="n">
        <f aca="false">IF(AND(ISNUMBER($A1396),$B1396&lt;&gt;"",$G1396&lt;&gt;"",$P1396&lt;&gt;"absence"),1,0)</f>
        <v>0</v>
      </c>
      <c r="U1396" s="26" t="n">
        <f aca="false">IF($T1396=1,IF(COUNTIFS($B$2:$B1396,$B1396,$A$2:$A1396,$A1396,$T$2:$T1396,1)=1,1,0),0)</f>
        <v>0</v>
      </c>
      <c r="V1396" s="29" t="str">
        <f aca="false">IF(AND($A1396="",$B1396="",$G1396=""),"",IF(NOT(ISNUMBER($A1396)),"Date manquante ou non reconnue",IF($B1396="","Technicien manquant",IF(COUNTIF(Production!$A$7:$A$21,$B1396)=0,"Technicien absent de la liste (onglet Production)",IF($G1396="","Code BPU manquant (colonne G)",IF($O1396="?","Code BPU inconnu (onglet Prestations)",IF($P1396="?","Catégorie inconnue (onglet Règles)",IF(AND($E1396&lt;&gt;"",NOT(ISNUMBER($E1396))),"Quantité non reconnue",IF(AND($P1396="au prix",NOT(ISNUMBER($Q1396))),"Prix sur devis à saisir (colonne I)",IF($S1396="","Règle à compléter (onglet Règles)",""))))))))))</f>
        <v/>
      </c>
    </row>
    <row r="1397" customFormat="false" ht="15" hidden="false" customHeight="false" outlineLevel="0" collapsed="false">
      <c r="A1397" s="23"/>
      <c r="I1397" s="24"/>
      <c r="J1397" s="24"/>
      <c r="N1397" s="25"/>
      <c r="O1397" s="26" t="str">
        <f aca="false">IF($G1397="","",IFERROR(INDEX(Prestations!$F$5:$F$256,MATCH($G1397,Prestations!$B$5:$B$256,0)),"?"))</f>
        <v/>
      </c>
      <c r="P1397" s="26" t="str">
        <f aca="false">IF($O1397="","",IF($O1397="?","?",IFERROR(INDEX(Règles!$C$5:$C$17,MATCH($O1397,Règles!$A$5:$A$17,0)),"?")))</f>
        <v/>
      </c>
      <c r="Q1397" s="27" t="str">
        <f aca="false">IF($G1397="","",IF(ISNUMBER($I1397),$I1397,IFERROR(IF(ISNUMBER(INDEX(Prestations!$E$5:$E$256,MATCH($G1397,Prestations!$B$5:$B$256,0))),INDEX(Prestations!$E$5:$E$256,MATCH($G1397,Prestations!$B$5:$B$256,0)),""),"")))</f>
        <v/>
      </c>
      <c r="R1397" s="27" t="str">
        <f aca="false">IFERROR(IF(ISNUMBER($Q1397),$Q1397*IF($E1397="",1,$E1397),""),"")</f>
        <v/>
      </c>
      <c r="S1397" s="28" t="str">
        <f aca="false">IFERROR(IF($P1397="au nombre",IF(N(INDEX(Règles!$D$5:$D$17,MATCH($O1397,Règles!$A$5:$A$17,0)))&gt;0,IF($E1397="",1,$E1397)/INDEX(Règles!$D$5:$D$17,MATCH($O1397,Règles!$A$5:$A$17,0)),""),IF($P1397="au prix",IF(AND(ISNUMBER($R1397),N(INDEX(Règles!$E$5:$E$17,MATCH($O1397,Règles!$A$5:$A$17,0)))&gt;0),$R1397/INDEX(Règles!$E$5:$E$17,MATCH($O1397,Règles!$A$5:$A$17,0)),""),IF(OR($P1397="ne compte pas",$P1397="absence"),0,""))),"")</f>
        <v/>
      </c>
      <c r="T1397" s="26" t="n">
        <f aca="false">IF(AND(ISNUMBER($A1397),$B1397&lt;&gt;"",$G1397&lt;&gt;"",$P1397&lt;&gt;"absence"),1,0)</f>
        <v>0</v>
      </c>
      <c r="U1397" s="26" t="n">
        <f aca="false">IF($T1397=1,IF(COUNTIFS($B$2:$B1397,$B1397,$A$2:$A1397,$A1397,$T$2:$T1397,1)=1,1,0),0)</f>
        <v>0</v>
      </c>
      <c r="V1397" s="29" t="str">
        <f aca="false">IF(AND($A1397="",$B1397="",$G1397=""),"",IF(NOT(ISNUMBER($A1397)),"Date manquante ou non reconnue",IF($B1397="","Technicien manquant",IF(COUNTIF(Production!$A$7:$A$21,$B1397)=0,"Technicien absent de la liste (onglet Production)",IF($G1397="","Code BPU manquant (colonne G)",IF($O1397="?","Code BPU inconnu (onglet Prestations)",IF($P1397="?","Catégorie inconnue (onglet Règles)",IF(AND($E1397&lt;&gt;"",NOT(ISNUMBER($E1397))),"Quantité non reconnue",IF(AND($P1397="au prix",NOT(ISNUMBER($Q1397))),"Prix sur devis à saisir (colonne I)",IF($S1397="","Règle à compléter (onglet Règles)",""))))))))))</f>
        <v/>
      </c>
    </row>
    <row r="1398" customFormat="false" ht="15" hidden="false" customHeight="false" outlineLevel="0" collapsed="false">
      <c r="A1398" s="23"/>
      <c r="I1398" s="24"/>
      <c r="J1398" s="24"/>
      <c r="N1398" s="25"/>
      <c r="O1398" s="26" t="str">
        <f aca="false">IF($G1398="","",IFERROR(INDEX(Prestations!$F$5:$F$256,MATCH($G1398,Prestations!$B$5:$B$256,0)),"?"))</f>
        <v/>
      </c>
      <c r="P1398" s="26" t="str">
        <f aca="false">IF($O1398="","",IF($O1398="?","?",IFERROR(INDEX(Règles!$C$5:$C$17,MATCH($O1398,Règles!$A$5:$A$17,0)),"?")))</f>
        <v/>
      </c>
      <c r="Q1398" s="27" t="str">
        <f aca="false">IF($G1398="","",IF(ISNUMBER($I1398),$I1398,IFERROR(IF(ISNUMBER(INDEX(Prestations!$E$5:$E$256,MATCH($G1398,Prestations!$B$5:$B$256,0))),INDEX(Prestations!$E$5:$E$256,MATCH($G1398,Prestations!$B$5:$B$256,0)),""),"")))</f>
        <v/>
      </c>
      <c r="R1398" s="27" t="str">
        <f aca="false">IFERROR(IF(ISNUMBER($Q1398),$Q1398*IF($E1398="",1,$E1398),""),"")</f>
        <v/>
      </c>
      <c r="S1398" s="28" t="str">
        <f aca="false">IFERROR(IF($P1398="au nombre",IF(N(INDEX(Règles!$D$5:$D$17,MATCH($O1398,Règles!$A$5:$A$17,0)))&gt;0,IF($E1398="",1,$E1398)/INDEX(Règles!$D$5:$D$17,MATCH($O1398,Règles!$A$5:$A$17,0)),""),IF($P1398="au prix",IF(AND(ISNUMBER($R1398),N(INDEX(Règles!$E$5:$E$17,MATCH($O1398,Règles!$A$5:$A$17,0)))&gt;0),$R1398/INDEX(Règles!$E$5:$E$17,MATCH($O1398,Règles!$A$5:$A$17,0)),""),IF(OR($P1398="ne compte pas",$P1398="absence"),0,""))),"")</f>
        <v/>
      </c>
      <c r="T1398" s="26" t="n">
        <f aca="false">IF(AND(ISNUMBER($A1398),$B1398&lt;&gt;"",$G1398&lt;&gt;"",$P1398&lt;&gt;"absence"),1,0)</f>
        <v>0</v>
      </c>
      <c r="U1398" s="26" t="n">
        <f aca="false">IF($T1398=1,IF(COUNTIFS($B$2:$B1398,$B1398,$A$2:$A1398,$A1398,$T$2:$T1398,1)=1,1,0),0)</f>
        <v>0</v>
      </c>
      <c r="V1398" s="29" t="str">
        <f aca="false">IF(AND($A1398="",$B1398="",$G1398=""),"",IF(NOT(ISNUMBER($A1398)),"Date manquante ou non reconnue",IF($B1398="","Technicien manquant",IF(COUNTIF(Production!$A$7:$A$21,$B1398)=0,"Technicien absent de la liste (onglet Production)",IF($G1398="","Code BPU manquant (colonne G)",IF($O1398="?","Code BPU inconnu (onglet Prestations)",IF($P1398="?","Catégorie inconnue (onglet Règles)",IF(AND($E1398&lt;&gt;"",NOT(ISNUMBER($E1398))),"Quantité non reconnue",IF(AND($P1398="au prix",NOT(ISNUMBER($Q1398))),"Prix sur devis à saisir (colonne I)",IF($S1398="","Règle à compléter (onglet Règles)",""))))))))))</f>
        <v/>
      </c>
    </row>
    <row r="1399" customFormat="false" ht="15" hidden="false" customHeight="false" outlineLevel="0" collapsed="false">
      <c r="A1399" s="23"/>
      <c r="I1399" s="24"/>
      <c r="J1399" s="24"/>
      <c r="N1399" s="25"/>
      <c r="O1399" s="26" t="str">
        <f aca="false">IF($G1399="","",IFERROR(INDEX(Prestations!$F$5:$F$256,MATCH($G1399,Prestations!$B$5:$B$256,0)),"?"))</f>
        <v/>
      </c>
      <c r="P1399" s="26" t="str">
        <f aca="false">IF($O1399="","",IF($O1399="?","?",IFERROR(INDEX(Règles!$C$5:$C$17,MATCH($O1399,Règles!$A$5:$A$17,0)),"?")))</f>
        <v/>
      </c>
      <c r="Q1399" s="27" t="str">
        <f aca="false">IF($G1399="","",IF(ISNUMBER($I1399),$I1399,IFERROR(IF(ISNUMBER(INDEX(Prestations!$E$5:$E$256,MATCH($G1399,Prestations!$B$5:$B$256,0))),INDEX(Prestations!$E$5:$E$256,MATCH($G1399,Prestations!$B$5:$B$256,0)),""),"")))</f>
        <v/>
      </c>
      <c r="R1399" s="27" t="str">
        <f aca="false">IFERROR(IF(ISNUMBER($Q1399),$Q1399*IF($E1399="",1,$E1399),""),"")</f>
        <v/>
      </c>
      <c r="S1399" s="28" t="str">
        <f aca="false">IFERROR(IF($P1399="au nombre",IF(N(INDEX(Règles!$D$5:$D$17,MATCH($O1399,Règles!$A$5:$A$17,0)))&gt;0,IF($E1399="",1,$E1399)/INDEX(Règles!$D$5:$D$17,MATCH($O1399,Règles!$A$5:$A$17,0)),""),IF($P1399="au prix",IF(AND(ISNUMBER($R1399),N(INDEX(Règles!$E$5:$E$17,MATCH($O1399,Règles!$A$5:$A$17,0)))&gt;0),$R1399/INDEX(Règles!$E$5:$E$17,MATCH($O1399,Règles!$A$5:$A$17,0)),""),IF(OR($P1399="ne compte pas",$P1399="absence"),0,""))),"")</f>
        <v/>
      </c>
      <c r="T1399" s="26" t="n">
        <f aca="false">IF(AND(ISNUMBER($A1399),$B1399&lt;&gt;"",$G1399&lt;&gt;"",$P1399&lt;&gt;"absence"),1,0)</f>
        <v>0</v>
      </c>
      <c r="U1399" s="26" t="n">
        <f aca="false">IF($T1399=1,IF(COUNTIFS($B$2:$B1399,$B1399,$A$2:$A1399,$A1399,$T$2:$T1399,1)=1,1,0),0)</f>
        <v>0</v>
      </c>
      <c r="V1399" s="29" t="str">
        <f aca="false">IF(AND($A1399="",$B1399="",$G1399=""),"",IF(NOT(ISNUMBER($A1399)),"Date manquante ou non reconnue",IF($B1399="","Technicien manquant",IF(COUNTIF(Production!$A$7:$A$21,$B1399)=0,"Technicien absent de la liste (onglet Production)",IF($G1399="","Code BPU manquant (colonne G)",IF($O1399="?","Code BPU inconnu (onglet Prestations)",IF($P1399="?","Catégorie inconnue (onglet Règles)",IF(AND($E1399&lt;&gt;"",NOT(ISNUMBER($E1399))),"Quantité non reconnue",IF(AND($P1399="au prix",NOT(ISNUMBER($Q1399))),"Prix sur devis à saisir (colonne I)",IF($S1399="","Règle à compléter (onglet Règles)",""))))))))))</f>
        <v/>
      </c>
    </row>
    <row r="1400" customFormat="false" ht="15" hidden="false" customHeight="false" outlineLevel="0" collapsed="false">
      <c r="A1400" s="23"/>
      <c r="I1400" s="24"/>
      <c r="J1400" s="24"/>
      <c r="N1400" s="25"/>
      <c r="O1400" s="26" t="str">
        <f aca="false">IF($G1400="","",IFERROR(INDEX(Prestations!$F$5:$F$256,MATCH($G1400,Prestations!$B$5:$B$256,0)),"?"))</f>
        <v/>
      </c>
      <c r="P1400" s="26" t="str">
        <f aca="false">IF($O1400="","",IF($O1400="?","?",IFERROR(INDEX(Règles!$C$5:$C$17,MATCH($O1400,Règles!$A$5:$A$17,0)),"?")))</f>
        <v/>
      </c>
      <c r="Q1400" s="27" t="str">
        <f aca="false">IF($G1400="","",IF(ISNUMBER($I1400),$I1400,IFERROR(IF(ISNUMBER(INDEX(Prestations!$E$5:$E$256,MATCH($G1400,Prestations!$B$5:$B$256,0))),INDEX(Prestations!$E$5:$E$256,MATCH($G1400,Prestations!$B$5:$B$256,0)),""),"")))</f>
        <v/>
      </c>
      <c r="R1400" s="27" t="str">
        <f aca="false">IFERROR(IF(ISNUMBER($Q1400),$Q1400*IF($E1400="",1,$E1400),""),"")</f>
        <v/>
      </c>
      <c r="S1400" s="28" t="str">
        <f aca="false">IFERROR(IF($P1400="au nombre",IF(N(INDEX(Règles!$D$5:$D$17,MATCH($O1400,Règles!$A$5:$A$17,0)))&gt;0,IF($E1400="",1,$E1400)/INDEX(Règles!$D$5:$D$17,MATCH($O1400,Règles!$A$5:$A$17,0)),""),IF($P1400="au prix",IF(AND(ISNUMBER($R1400),N(INDEX(Règles!$E$5:$E$17,MATCH($O1400,Règles!$A$5:$A$17,0)))&gt;0),$R1400/INDEX(Règles!$E$5:$E$17,MATCH($O1400,Règles!$A$5:$A$17,0)),""),IF(OR($P1400="ne compte pas",$P1400="absence"),0,""))),"")</f>
        <v/>
      </c>
      <c r="T1400" s="26" t="n">
        <f aca="false">IF(AND(ISNUMBER($A1400),$B1400&lt;&gt;"",$G1400&lt;&gt;"",$P1400&lt;&gt;"absence"),1,0)</f>
        <v>0</v>
      </c>
      <c r="U1400" s="26" t="n">
        <f aca="false">IF($T1400=1,IF(COUNTIFS($B$2:$B1400,$B1400,$A$2:$A1400,$A1400,$T$2:$T1400,1)=1,1,0),0)</f>
        <v>0</v>
      </c>
      <c r="V1400" s="29" t="str">
        <f aca="false">IF(AND($A1400="",$B1400="",$G1400=""),"",IF(NOT(ISNUMBER($A1400)),"Date manquante ou non reconnue",IF($B1400="","Technicien manquant",IF(COUNTIF(Production!$A$7:$A$21,$B1400)=0,"Technicien absent de la liste (onglet Production)",IF($G1400="","Code BPU manquant (colonne G)",IF($O1400="?","Code BPU inconnu (onglet Prestations)",IF($P1400="?","Catégorie inconnue (onglet Règles)",IF(AND($E1400&lt;&gt;"",NOT(ISNUMBER($E1400))),"Quantité non reconnue",IF(AND($P1400="au prix",NOT(ISNUMBER($Q1400))),"Prix sur devis à saisir (colonne I)",IF($S1400="","Règle à compléter (onglet Règles)",""))))))))))</f>
        <v/>
      </c>
    </row>
    <row r="1401" customFormat="false" ht="15" hidden="false" customHeight="false" outlineLevel="0" collapsed="false">
      <c r="A1401" s="23"/>
      <c r="I1401" s="24"/>
      <c r="J1401" s="24"/>
      <c r="N1401" s="25"/>
      <c r="O1401" s="26" t="str">
        <f aca="false">IF($G1401="","",IFERROR(INDEX(Prestations!$F$5:$F$256,MATCH($G1401,Prestations!$B$5:$B$256,0)),"?"))</f>
        <v/>
      </c>
      <c r="P1401" s="26" t="str">
        <f aca="false">IF($O1401="","",IF($O1401="?","?",IFERROR(INDEX(Règles!$C$5:$C$17,MATCH($O1401,Règles!$A$5:$A$17,0)),"?")))</f>
        <v/>
      </c>
      <c r="Q1401" s="27" t="str">
        <f aca="false">IF($G1401="","",IF(ISNUMBER($I1401),$I1401,IFERROR(IF(ISNUMBER(INDEX(Prestations!$E$5:$E$256,MATCH($G1401,Prestations!$B$5:$B$256,0))),INDEX(Prestations!$E$5:$E$256,MATCH($G1401,Prestations!$B$5:$B$256,0)),""),"")))</f>
        <v/>
      </c>
      <c r="R1401" s="27" t="str">
        <f aca="false">IFERROR(IF(ISNUMBER($Q1401),$Q1401*IF($E1401="",1,$E1401),""),"")</f>
        <v/>
      </c>
      <c r="S1401" s="28" t="str">
        <f aca="false">IFERROR(IF($P1401="au nombre",IF(N(INDEX(Règles!$D$5:$D$17,MATCH($O1401,Règles!$A$5:$A$17,0)))&gt;0,IF($E1401="",1,$E1401)/INDEX(Règles!$D$5:$D$17,MATCH($O1401,Règles!$A$5:$A$17,0)),""),IF($P1401="au prix",IF(AND(ISNUMBER($R1401),N(INDEX(Règles!$E$5:$E$17,MATCH($O1401,Règles!$A$5:$A$17,0)))&gt;0),$R1401/INDEX(Règles!$E$5:$E$17,MATCH($O1401,Règles!$A$5:$A$17,0)),""),IF(OR($P1401="ne compte pas",$P1401="absence"),0,""))),"")</f>
        <v/>
      </c>
      <c r="T1401" s="26" t="n">
        <f aca="false">IF(AND(ISNUMBER($A1401),$B1401&lt;&gt;"",$G1401&lt;&gt;"",$P1401&lt;&gt;"absence"),1,0)</f>
        <v>0</v>
      </c>
      <c r="U1401" s="26" t="n">
        <f aca="false">IF($T1401=1,IF(COUNTIFS($B$2:$B1401,$B1401,$A$2:$A1401,$A1401,$T$2:$T1401,1)=1,1,0),0)</f>
        <v>0</v>
      </c>
      <c r="V1401" s="29" t="str">
        <f aca="false">IF(AND($A1401="",$B1401="",$G1401=""),"",IF(NOT(ISNUMBER($A1401)),"Date manquante ou non reconnue",IF($B1401="","Technicien manquant",IF(COUNTIF(Production!$A$7:$A$21,$B1401)=0,"Technicien absent de la liste (onglet Production)",IF($G1401="","Code BPU manquant (colonne G)",IF($O1401="?","Code BPU inconnu (onglet Prestations)",IF($P1401="?","Catégorie inconnue (onglet Règles)",IF(AND($E1401&lt;&gt;"",NOT(ISNUMBER($E1401))),"Quantité non reconnue",IF(AND($P1401="au prix",NOT(ISNUMBER($Q1401))),"Prix sur devis à saisir (colonne I)",IF($S1401="","Règle à compléter (onglet Règles)",""))))))))))</f>
        <v/>
      </c>
    </row>
    <row r="1402" customFormat="false" ht="15" hidden="false" customHeight="false" outlineLevel="0" collapsed="false">
      <c r="A1402" s="23"/>
      <c r="I1402" s="24"/>
      <c r="J1402" s="24"/>
      <c r="N1402" s="25"/>
      <c r="O1402" s="26" t="str">
        <f aca="false">IF($G1402="","",IFERROR(INDEX(Prestations!$F$5:$F$256,MATCH($G1402,Prestations!$B$5:$B$256,0)),"?"))</f>
        <v/>
      </c>
      <c r="P1402" s="26" t="str">
        <f aca="false">IF($O1402="","",IF($O1402="?","?",IFERROR(INDEX(Règles!$C$5:$C$17,MATCH($O1402,Règles!$A$5:$A$17,0)),"?")))</f>
        <v/>
      </c>
      <c r="Q1402" s="27" t="str">
        <f aca="false">IF($G1402="","",IF(ISNUMBER($I1402),$I1402,IFERROR(IF(ISNUMBER(INDEX(Prestations!$E$5:$E$256,MATCH($G1402,Prestations!$B$5:$B$256,0))),INDEX(Prestations!$E$5:$E$256,MATCH($G1402,Prestations!$B$5:$B$256,0)),""),"")))</f>
        <v/>
      </c>
      <c r="R1402" s="27" t="str">
        <f aca="false">IFERROR(IF(ISNUMBER($Q1402),$Q1402*IF($E1402="",1,$E1402),""),"")</f>
        <v/>
      </c>
      <c r="S1402" s="28" t="str">
        <f aca="false">IFERROR(IF($P1402="au nombre",IF(N(INDEX(Règles!$D$5:$D$17,MATCH($O1402,Règles!$A$5:$A$17,0)))&gt;0,IF($E1402="",1,$E1402)/INDEX(Règles!$D$5:$D$17,MATCH($O1402,Règles!$A$5:$A$17,0)),""),IF($P1402="au prix",IF(AND(ISNUMBER($R1402),N(INDEX(Règles!$E$5:$E$17,MATCH($O1402,Règles!$A$5:$A$17,0)))&gt;0),$R1402/INDEX(Règles!$E$5:$E$17,MATCH($O1402,Règles!$A$5:$A$17,0)),""),IF(OR($P1402="ne compte pas",$P1402="absence"),0,""))),"")</f>
        <v/>
      </c>
      <c r="T1402" s="26" t="n">
        <f aca="false">IF(AND(ISNUMBER($A1402),$B1402&lt;&gt;"",$G1402&lt;&gt;"",$P1402&lt;&gt;"absence"),1,0)</f>
        <v>0</v>
      </c>
      <c r="U1402" s="26" t="n">
        <f aca="false">IF($T1402=1,IF(COUNTIFS($B$2:$B1402,$B1402,$A$2:$A1402,$A1402,$T$2:$T1402,1)=1,1,0),0)</f>
        <v>0</v>
      </c>
      <c r="V1402" s="29" t="str">
        <f aca="false">IF(AND($A1402="",$B1402="",$G1402=""),"",IF(NOT(ISNUMBER($A1402)),"Date manquante ou non reconnue",IF($B1402="","Technicien manquant",IF(COUNTIF(Production!$A$7:$A$21,$B1402)=0,"Technicien absent de la liste (onglet Production)",IF($G1402="","Code BPU manquant (colonne G)",IF($O1402="?","Code BPU inconnu (onglet Prestations)",IF($P1402="?","Catégorie inconnue (onglet Règles)",IF(AND($E1402&lt;&gt;"",NOT(ISNUMBER($E1402))),"Quantité non reconnue",IF(AND($P1402="au prix",NOT(ISNUMBER($Q1402))),"Prix sur devis à saisir (colonne I)",IF($S1402="","Règle à compléter (onglet Règles)",""))))))))))</f>
        <v/>
      </c>
    </row>
    <row r="1403" customFormat="false" ht="15" hidden="false" customHeight="false" outlineLevel="0" collapsed="false">
      <c r="A1403" s="23"/>
      <c r="I1403" s="24"/>
      <c r="J1403" s="24"/>
      <c r="N1403" s="25"/>
      <c r="O1403" s="26" t="str">
        <f aca="false">IF($G1403="","",IFERROR(INDEX(Prestations!$F$5:$F$256,MATCH($G1403,Prestations!$B$5:$B$256,0)),"?"))</f>
        <v/>
      </c>
      <c r="P1403" s="26" t="str">
        <f aca="false">IF($O1403="","",IF($O1403="?","?",IFERROR(INDEX(Règles!$C$5:$C$17,MATCH($O1403,Règles!$A$5:$A$17,0)),"?")))</f>
        <v/>
      </c>
      <c r="Q1403" s="27" t="str">
        <f aca="false">IF($G1403="","",IF(ISNUMBER($I1403),$I1403,IFERROR(IF(ISNUMBER(INDEX(Prestations!$E$5:$E$256,MATCH($G1403,Prestations!$B$5:$B$256,0))),INDEX(Prestations!$E$5:$E$256,MATCH($G1403,Prestations!$B$5:$B$256,0)),""),"")))</f>
        <v/>
      </c>
      <c r="R1403" s="27" t="str">
        <f aca="false">IFERROR(IF(ISNUMBER($Q1403),$Q1403*IF($E1403="",1,$E1403),""),"")</f>
        <v/>
      </c>
      <c r="S1403" s="28" t="str">
        <f aca="false">IFERROR(IF($P1403="au nombre",IF(N(INDEX(Règles!$D$5:$D$17,MATCH($O1403,Règles!$A$5:$A$17,0)))&gt;0,IF($E1403="",1,$E1403)/INDEX(Règles!$D$5:$D$17,MATCH($O1403,Règles!$A$5:$A$17,0)),""),IF($P1403="au prix",IF(AND(ISNUMBER($R1403),N(INDEX(Règles!$E$5:$E$17,MATCH($O1403,Règles!$A$5:$A$17,0)))&gt;0),$R1403/INDEX(Règles!$E$5:$E$17,MATCH($O1403,Règles!$A$5:$A$17,0)),""),IF(OR($P1403="ne compte pas",$P1403="absence"),0,""))),"")</f>
        <v/>
      </c>
      <c r="T1403" s="26" t="n">
        <f aca="false">IF(AND(ISNUMBER($A1403),$B1403&lt;&gt;"",$G1403&lt;&gt;"",$P1403&lt;&gt;"absence"),1,0)</f>
        <v>0</v>
      </c>
      <c r="U1403" s="26" t="n">
        <f aca="false">IF($T1403=1,IF(COUNTIFS($B$2:$B1403,$B1403,$A$2:$A1403,$A1403,$T$2:$T1403,1)=1,1,0),0)</f>
        <v>0</v>
      </c>
      <c r="V1403" s="29" t="str">
        <f aca="false">IF(AND($A1403="",$B1403="",$G1403=""),"",IF(NOT(ISNUMBER($A1403)),"Date manquante ou non reconnue",IF($B1403="","Technicien manquant",IF(COUNTIF(Production!$A$7:$A$21,$B1403)=0,"Technicien absent de la liste (onglet Production)",IF($G1403="","Code BPU manquant (colonne G)",IF($O1403="?","Code BPU inconnu (onglet Prestations)",IF($P1403="?","Catégorie inconnue (onglet Règles)",IF(AND($E1403&lt;&gt;"",NOT(ISNUMBER($E1403))),"Quantité non reconnue",IF(AND($P1403="au prix",NOT(ISNUMBER($Q1403))),"Prix sur devis à saisir (colonne I)",IF($S1403="","Règle à compléter (onglet Règles)",""))))))))))</f>
        <v/>
      </c>
    </row>
    <row r="1404" customFormat="false" ht="15" hidden="false" customHeight="false" outlineLevel="0" collapsed="false">
      <c r="A1404" s="23"/>
      <c r="I1404" s="24"/>
      <c r="J1404" s="24"/>
      <c r="N1404" s="25"/>
      <c r="O1404" s="26" t="str">
        <f aca="false">IF($G1404="","",IFERROR(INDEX(Prestations!$F$5:$F$256,MATCH($G1404,Prestations!$B$5:$B$256,0)),"?"))</f>
        <v/>
      </c>
      <c r="P1404" s="26" t="str">
        <f aca="false">IF($O1404="","",IF($O1404="?","?",IFERROR(INDEX(Règles!$C$5:$C$17,MATCH($O1404,Règles!$A$5:$A$17,0)),"?")))</f>
        <v/>
      </c>
      <c r="Q1404" s="27" t="str">
        <f aca="false">IF($G1404="","",IF(ISNUMBER($I1404),$I1404,IFERROR(IF(ISNUMBER(INDEX(Prestations!$E$5:$E$256,MATCH($G1404,Prestations!$B$5:$B$256,0))),INDEX(Prestations!$E$5:$E$256,MATCH($G1404,Prestations!$B$5:$B$256,0)),""),"")))</f>
        <v/>
      </c>
      <c r="R1404" s="27" t="str">
        <f aca="false">IFERROR(IF(ISNUMBER($Q1404),$Q1404*IF($E1404="",1,$E1404),""),"")</f>
        <v/>
      </c>
      <c r="S1404" s="28" t="str">
        <f aca="false">IFERROR(IF($P1404="au nombre",IF(N(INDEX(Règles!$D$5:$D$17,MATCH($O1404,Règles!$A$5:$A$17,0)))&gt;0,IF($E1404="",1,$E1404)/INDEX(Règles!$D$5:$D$17,MATCH($O1404,Règles!$A$5:$A$17,0)),""),IF($P1404="au prix",IF(AND(ISNUMBER($R1404),N(INDEX(Règles!$E$5:$E$17,MATCH($O1404,Règles!$A$5:$A$17,0)))&gt;0),$R1404/INDEX(Règles!$E$5:$E$17,MATCH($O1404,Règles!$A$5:$A$17,0)),""),IF(OR($P1404="ne compte pas",$P1404="absence"),0,""))),"")</f>
        <v/>
      </c>
      <c r="T1404" s="26" t="n">
        <f aca="false">IF(AND(ISNUMBER($A1404),$B1404&lt;&gt;"",$G1404&lt;&gt;"",$P1404&lt;&gt;"absence"),1,0)</f>
        <v>0</v>
      </c>
      <c r="U1404" s="26" t="n">
        <f aca="false">IF($T1404=1,IF(COUNTIFS($B$2:$B1404,$B1404,$A$2:$A1404,$A1404,$T$2:$T1404,1)=1,1,0),0)</f>
        <v>0</v>
      </c>
      <c r="V1404" s="29" t="str">
        <f aca="false">IF(AND($A1404="",$B1404="",$G1404=""),"",IF(NOT(ISNUMBER($A1404)),"Date manquante ou non reconnue",IF($B1404="","Technicien manquant",IF(COUNTIF(Production!$A$7:$A$21,$B1404)=0,"Technicien absent de la liste (onglet Production)",IF($G1404="","Code BPU manquant (colonne G)",IF($O1404="?","Code BPU inconnu (onglet Prestations)",IF($P1404="?","Catégorie inconnue (onglet Règles)",IF(AND($E1404&lt;&gt;"",NOT(ISNUMBER($E1404))),"Quantité non reconnue",IF(AND($P1404="au prix",NOT(ISNUMBER($Q1404))),"Prix sur devis à saisir (colonne I)",IF($S1404="","Règle à compléter (onglet Règles)",""))))))))))</f>
        <v/>
      </c>
    </row>
    <row r="1405" customFormat="false" ht="15" hidden="false" customHeight="false" outlineLevel="0" collapsed="false">
      <c r="A1405" s="23"/>
      <c r="I1405" s="24"/>
      <c r="J1405" s="24"/>
      <c r="N1405" s="25"/>
      <c r="O1405" s="26" t="str">
        <f aca="false">IF($G1405="","",IFERROR(INDEX(Prestations!$F$5:$F$256,MATCH($G1405,Prestations!$B$5:$B$256,0)),"?"))</f>
        <v/>
      </c>
      <c r="P1405" s="26" t="str">
        <f aca="false">IF($O1405="","",IF($O1405="?","?",IFERROR(INDEX(Règles!$C$5:$C$17,MATCH($O1405,Règles!$A$5:$A$17,0)),"?")))</f>
        <v/>
      </c>
      <c r="Q1405" s="27" t="str">
        <f aca="false">IF($G1405="","",IF(ISNUMBER($I1405),$I1405,IFERROR(IF(ISNUMBER(INDEX(Prestations!$E$5:$E$256,MATCH($G1405,Prestations!$B$5:$B$256,0))),INDEX(Prestations!$E$5:$E$256,MATCH($G1405,Prestations!$B$5:$B$256,0)),""),"")))</f>
        <v/>
      </c>
      <c r="R1405" s="27" t="str">
        <f aca="false">IFERROR(IF(ISNUMBER($Q1405),$Q1405*IF($E1405="",1,$E1405),""),"")</f>
        <v/>
      </c>
      <c r="S1405" s="28" t="str">
        <f aca="false">IFERROR(IF($P1405="au nombre",IF(N(INDEX(Règles!$D$5:$D$17,MATCH($O1405,Règles!$A$5:$A$17,0)))&gt;0,IF($E1405="",1,$E1405)/INDEX(Règles!$D$5:$D$17,MATCH($O1405,Règles!$A$5:$A$17,0)),""),IF($P1405="au prix",IF(AND(ISNUMBER($R1405),N(INDEX(Règles!$E$5:$E$17,MATCH($O1405,Règles!$A$5:$A$17,0)))&gt;0),$R1405/INDEX(Règles!$E$5:$E$17,MATCH($O1405,Règles!$A$5:$A$17,0)),""),IF(OR($P1405="ne compte pas",$P1405="absence"),0,""))),"")</f>
        <v/>
      </c>
      <c r="T1405" s="26" t="n">
        <f aca="false">IF(AND(ISNUMBER($A1405),$B1405&lt;&gt;"",$G1405&lt;&gt;"",$P1405&lt;&gt;"absence"),1,0)</f>
        <v>0</v>
      </c>
      <c r="U1405" s="26" t="n">
        <f aca="false">IF($T1405=1,IF(COUNTIFS($B$2:$B1405,$B1405,$A$2:$A1405,$A1405,$T$2:$T1405,1)=1,1,0),0)</f>
        <v>0</v>
      </c>
      <c r="V1405" s="29" t="str">
        <f aca="false">IF(AND($A1405="",$B1405="",$G1405=""),"",IF(NOT(ISNUMBER($A1405)),"Date manquante ou non reconnue",IF($B1405="","Technicien manquant",IF(COUNTIF(Production!$A$7:$A$21,$B1405)=0,"Technicien absent de la liste (onglet Production)",IF($G1405="","Code BPU manquant (colonne G)",IF($O1405="?","Code BPU inconnu (onglet Prestations)",IF($P1405="?","Catégorie inconnue (onglet Règles)",IF(AND($E1405&lt;&gt;"",NOT(ISNUMBER($E1405))),"Quantité non reconnue",IF(AND($P1405="au prix",NOT(ISNUMBER($Q1405))),"Prix sur devis à saisir (colonne I)",IF($S1405="","Règle à compléter (onglet Règles)",""))))))))))</f>
        <v/>
      </c>
    </row>
    <row r="1406" customFormat="false" ht="15" hidden="false" customHeight="false" outlineLevel="0" collapsed="false">
      <c r="A1406" s="23"/>
      <c r="I1406" s="24"/>
      <c r="J1406" s="24"/>
      <c r="N1406" s="25"/>
      <c r="O1406" s="26" t="str">
        <f aca="false">IF($G1406="","",IFERROR(INDEX(Prestations!$F$5:$F$256,MATCH($G1406,Prestations!$B$5:$B$256,0)),"?"))</f>
        <v/>
      </c>
      <c r="P1406" s="26" t="str">
        <f aca="false">IF($O1406="","",IF($O1406="?","?",IFERROR(INDEX(Règles!$C$5:$C$17,MATCH($O1406,Règles!$A$5:$A$17,0)),"?")))</f>
        <v/>
      </c>
      <c r="Q1406" s="27" t="str">
        <f aca="false">IF($G1406="","",IF(ISNUMBER($I1406),$I1406,IFERROR(IF(ISNUMBER(INDEX(Prestations!$E$5:$E$256,MATCH($G1406,Prestations!$B$5:$B$256,0))),INDEX(Prestations!$E$5:$E$256,MATCH($G1406,Prestations!$B$5:$B$256,0)),""),"")))</f>
        <v/>
      </c>
      <c r="R1406" s="27" t="str">
        <f aca="false">IFERROR(IF(ISNUMBER($Q1406),$Q1406*IF($E1406="",1,$E1406),""),"")</f>
        <v/>
      </c>
      <c r="S1406" s="28" t="str">
        <f aca="false">IFERROR(IF($P1406="au nombre",IF(N(INDEX(Règles!$D$5:$D$17,MATCH($O1406,Règles!$A$5:$A$17,0)))&gt;0,IF($E1406="",1,$E1406)/INDEX(Règles!$D$5:$D$17,MATCH($O1406,Règles!$A$5:$A$17,0)),""),IF($P1406="au prix",IF(AND(ISNUMBER($R1406),N(INDEX(Règles!$E$5:$E$17,MATCH($O1406,Règles!$A$5:$A$17,0)))&gt;0),$R1406/INDEX(Règles!$E$5:$E$17,MATCH($O1406,Règles!$A$5:$A$17,0)),""),IF(OR($P1406="ne compte pas",$P1406="absence"),0,""))),"")</f>
        <v/>
      </c>
      <c r="T1406" s="26" t="n">
        <f aca="false">IF(AND(ISNUMBER($A1406),$B1406&lt;&gt;"",$G1406&lt;&gt;"",$P1406&lt;&gt;"absence"),1,0)</f>
        <v>0</v>
      </c>
      <c r="U1406" s="26" t="n">
        <f aca="false">IF($T1406=1,IF(COUNTIFS($B$2:$B1406,$B1406,$A$2:$A1406,$A1406,$T$2:$T1406,1)=1,1,0),0)</f>
        <v>0</v>
      </c>
      <c r="V1406" s="29" t="str">
        <f aca="false">IF(AND($A1406="",$B1406="",$G1406=""),"",IF(NOT(ISNUMBER($A1406)),"Date manquante ou non reconnue",IF($B1406="","Technicien manquant",IF(COUNTIF(Production!$A$7:$A$21,$B1406)=0,"Technicien absent de la liste (onglet Production)",IF($G1406="","Code BPU manquant (colonne G)",IF($O1406="?","Code BPU inconnu (onglet Prestations)",IF($P1406="?","Catégorie inconnue (onglet Règles)",IF(AND($E1406&lt;&gt;"",NOT(ISNUMBER($E1406))),"Quantité non reconnue",IF(AND($P1406="au prix",NOT(ISNUMBER($Q1406))),"Prix sur devis à saisir (colonne I)",IF($S1406="","Règle à compléter (onglet Règles)",""))))))))))</f>
        <v/>
      </c>
    </row>
    <row r="1407" customFormat="false" ht="15" hidden="false" customHeight="false" outlineLevel="0" collapsed="false">
      <c r="A1407" s="23"/>
      <c r="I1407" s="24"/>
      <c r="J1407" s="24"/>
      <c r="N1407" s="25"/>
      <c r="O1407" s="26" t="str">
        <f aca="false">IF($G1407="","",IFERROR(INDEX(Prestations!$F$5:$F$256,MATCH($G1407,Prestations!$B$5:$B$256,0)),"?"))</f>
        <v/>
      </c>
      <c r="P1407" s="26" t="str">
        <f aca="false">IF($O1407="","",IF($O1407="?","?",IFERROR(INDEX(Règles!$C$5:$C$17,MATCH($O1407,Règles!$A$5:$A$17,0)),"?")))</f>
        <v/>
      </c>
      <c r="Q1407" s="27" t="str">
        <f aca="false">IF($G1407="","",IF(ISNUMBER($I1407),$I1407,IFERROR(IF(ISNUMBER(INDEX(Prestations!$E$5:$E$256,MATCH($G1407,Prestations!$B$5:$B$256,0))),INDEX(Prestations!$E$5:$E$256,MATCH($G1407,Prestations!$B$5:$B$256,0)),""),"")))</f>
        <v/>
      </c>
      <c r="R1407" s="27" t="str">
        <f aca="false">IFERROR(IF(ISNUMBER($Q1407),$Q1407*IF($E1407="",1,$E1407),""),"")</f>
        <v/>
      </c>
      <c r="S1407" s="28" t="str">
        <f aca="false">IFERROR(IF($P1407="au nombre",IF(N(INDEX(Règles!$D$5:$D$17,MATCH($O1407,Règles!$A$5:$A$17,0)))&gt;0,IF($E1407="",1,$E1407)/INDEX(Règles!$D$5:$D$17,MATCH($O1407,Règles!$A$5:$A$17,0)),""),IF($P1407="au prix",IF(AND(ISNUMBER($R1407),N(INDEX(Règles!$E$5:$E$17,MATCH($O1407,Règles!$A$5:$A$17,0)))&gt;0),$R1407/INDEX(Règles!$E$5:$E$17,MATCH($O1407,Règles!$A$5:$A$17,0)),""),IF(OR($P1407="ne compte pas",$P1407="absence"),0,""))),"")</f>
        <v/>
      </c>
      <c r="T1407" s="26" t="n">
        <f aca="false">IF(AND(ISNUMBER($A1407),$B1407&lt;&gt;"",$G1407&lt;&gt;"",$P1407&lt;&gt;"absence"),1,0)</f>
        <v>0</v>
      </c>
      <c r="U1407" s="26" t="n">
        <f aca="false">IF($T1407=1,IF(COUNTIFS($B$2:$B1407,$B1407,$A$2:$A1407,$A1407,$T$2:$T1407,1)=1,1,0),0)</f>
        <v>0</v>
      </c>
      <c r="V1407" s="29" t="str">
        <f aca="false">IF(AND($A1407="",$B1407="",$G1407=""),"",IF(NOT(ISNUMBER($A1407)),"Date manquante ou non reconnue",IF($B1407="","Technicien manquant",IF(COUNTIF(Production!$A$7:$A$21,$B1407)=0,"Technicien absent de la liste (onglet Production)",IF($G1407="","Code BPU manquant (colonne G)",IF($O1407="?","Code BPU inconnu (onglet Prestations)",IF($P1407="?","Catégorie inconnue (onglet Règles)",IF(AND($E1407&lt;&gt;"",NOT(ISNUMBER($E1407))),"Quantité non reconnue",IF(AND($P1407="au prix",NOT(ISNUMBER($Q1407))),"Prix sur devis à saisir (colonne I)",IF($S1407="","Règle à compléter (onglet Règles)",""))))))))))</f>
        <v/>
      </c>
    </row>
    <row r="1408" customFormat="false" ht="15" hidden="false" customHeight="false" outlineLevel="0" collapsed="false">
      <c r="A1408" s="23"/>
      <c r="I1408" s="24"/>
      <c r="J1408" s="24"/>
      <c r="N1408" s="25"/>
      <c r="O1408" s="26" t="str">
        <f aca="false">IF($G1408="","",IFERROR(INDEX(Prestations!$F$5:$F$256,MATCH($G1408,Prestations!$B$5:$B$256,0)),"?"))</f>
        <v/>
      </c>
      <c r="P1408" s="26" t="str">
        <f aca="false">IF($O1408="","",IF($O1408="?","?",IFERROR(INDEX(Règles!$C$5:$C$17,MATCH($O1408,Règles!$A$5:$A$17,0)),"?")))</f>
        <v/>
      </c>
      <c r="Q1408" s="27" t="str">
        <f aca="false">IF($G1408="","",IF(ISNUMBER($I1408),$I1408,IFERROR(IF(ISNUMBER(INDEX(Prestations!$E$5:$E$256,MATCH($G1408,Prestations!$B$5:$B$256,0))),INDEX(Prestations!$E$5:$E$256,MATCH($G1408,Prestations!$B$5:$B$256,0)),""),"")))</f>
        <v/>
      </c>
      <c r="R1408" s="27" t="str">
        <f aca="false">IFERROR(IF(ISNUMBER($Q1408),$Q1408*IF($E1408="",1,$E1408),""),"")</f>
        <v/>
      </c>
      <c r="S1408" s="28" t="str">
        <f aca="false">IFERROR(IF($P1408="au nombre",IF(N(INDEX(Règles!$D$5:$D$17,MATCH($O1408,Règles!$A$5:$A$17,0)))&gt;0,IF($E1408="",1,$E1408)/INDEX(Règles!$D$5:$D$17,MATCH($O1408,Règles!$A$5:$A$17,0)),""),IF($P1408="au prix",IF(AND(ISNUMBER($R1408),N(INDEX(Règles!$E$5:$E$17,MATCH($O1408,Règles!$A$5:$A$17,0)))&gt;0),$R1408/INDEX(Règles!$E$5:$E$17,MATCH($O1408,Règles!$A$5:$A$17,0)),""),IF(OR($P1408="ne compte pas",$P1408="absence"),0,""))),"")</f>
        <v/>
      </c>
      <c r="T1408" s="26" t="n">
        <f aca="false">IF(AND(ISNUMBER($A1408),$B1408&lt;&gt;"",$G1408&lt;&gt;"",$P1408&lt;&gt;"absence"),1,0)</f>
        <v>0</v>
      </c>
      <c r="U1408" s="26" t="n">
        <f aca="false">IF($T1408=1,IF(COUNTIFS($B$2:$B1408,$B1408,$A$2:$A1408,$A1408,$T$2:$T1408,1)=1,1,0),0)</f>
        <v>0</v>
      </c>
      <c r="V1408" s="29" t="str">
        <f aca="false">IF(AND($A1408="",$B1408="",$G1408=""),"",IF(NOT(ISNUMBER($A1408)),"Date manquante ou non reconnue",IF($B1408="","Technicien manquant",IF(COUNTIF(Production!$A$7:$A$21,$B1408)=0,"Technicien absent de la liste (onglet Production)",IF($G1408="","Code BPU manquant (colonne G)",IF($O1408="?","Code BPU inconnu (onglet Prestations)",IF($P1408="?","Catégorie inconnue (onglet Règles)",IF(AND($E1408&lt;&gt;"",NOT(ISNUMBER($E1408))),"Quantité non reconnue",IF(AND($P1408="au prix",NOT(ISNUMBER($Q1408))),"Prix sur devis à saisir (colonne I)",IF($S1408="","Règle à compléter (onglet Règles)",""))))))))))</f>
        <v/>
      </c>
    </row>
    <row r="1409" customFormat="false" ht="15" hidden="false" customHeight="false" outlineLevel="0" collapsed="false">
      <c r="A1409" s="23"/>
      <c r="I1409" s="24"/>
      <c r="J1409" s="24"/>
      <c r="N1409" s="25"/>
      <c r="O1409" s="26" t="str">
        <f aca="false">IF($G1409="","",IFERROR(INDEX(Prestations!$F$5:$F$256,MATCH($G1409,Prestations!$B$5:$B$256,0)),"?"))</f>
        <v/>
      </c>
      <c r="P1409" s="26" t="str">
        <f aca="false">IF($O1409="","",IF($O1409="?","?",IFERROR(INDEX(Règles!$C$5:$C$17,MATCH($O1409,Règles!$A$5:$A$17,0)),"?")))</f>
        <v/>
      </c>
      <c r="Q1409" s="27" t="str">
        <f aca="false">IF($G1409="","",IF(ISNUMBER($I1409),$I1409,IFERROR(IF(ISNUMBER(INDEX(Prestations!$E$5:$E$256,MATCH($G1409,Prestations!$B$5:$B$256,0))),INDEX(Prestations!$E$5:$E$256,MATCH($G1409,Prestations!$B$5:$B$256,0)),""),"")))</f>
        <v/>
      </c>
      <c r="R1409" s="27" t="str">
        <f aca="false">IFERROR(IF(ISNUMBER($Q1409),$Q1409*IF($E1409="",1,$E1409),""),"")</f>
        <v/>
      </c>
      <c r="S1409" s="28" t="str">
        <f aca="false">IFERROR(IF($P1409="au nombre",IF(N(INDEX(Règles!$D$5:$D$17,MATCH($O1409,Règles!$A$5:$A$17,0)))&gt;0,IF($E1409="",1,$E1409)/INDEX(Règles!$D$5:$D$17,MATCH($O1409,Règles!$A$5:$A$17,0)),""),IF($P1409="au prix",IF(AND(ISNUMBER($R1409),N(INDEX(Règles!$E$5:$E$17,MATCH($O1409,Règles!$A$5:$A$17,0)))&gt;0),$R1409/INDEX(Règles!$E$5:$E$17,MATCH($O1409,Règles!$A$5:$A$17,0)),""),IF(OR($P1409="ne compte pas",$P1409="absence"),0,""))),"")</f>
        <v/>
      </c>
      <c r="T1409" s="26" t="n">
        <f aca="false">IF(AND(ISNUMBER($A1409),$B1409&lt;&gt;"",$G1409&lt;&gt;"",$P1409&lt;&gt;"absence"),1,0)</f>
        <v>0</v>
      </c>
      <c r="U1409" s="26" t="n">
        <f aca="false">IF($T1409=1,IF(COUNTIFS($B$2:$B1409,$B1409,$A$2:$A1409,$A1409,$T$2:$T1409,1)=1,1,0),0)</f>
        <v>0</v>
      </c>
      <c r="V1409" s="29" t="str">
        <f aca="false">IF(AND($A1409="",$B1409="",$G1409=""),"",IF(NOT(ISNUMBER($A1409)),"Date manquante ou non reconnue",IF($B1409="","Technicien manquant",IF(COUNTIF(Production!$A$7:$A$21,$B1409)=0,"Technicien absent de la liste (onglet Production)",IF($G1409="","Code BPU manquant (colonne G)",IF($O1409="?","Code BPU inconnu (onglet Prestations)",IF($P1409="?","Catégorie inconnue (onglet Règles)",IF(AND($E1409&lt;&gt;"",NOT(ISNUMBER($E1409))),"Quantité non reconnue",IF(AND($P1409="au prix",NOT(ISNUMBER($Q1409))),"Prix sur devis à saisir (colonne I)",IF($S1409="","Règle à compléter (onglet Règles)",""))))))))))</f>
        <v/>
      </c>
    </row>
    <row r="1410" customFormat="false" ht="15" hidden="false" customHeight="false" outlineLevel="0" collapsed="false">
      <c r="A1410" s="23"/>
      <c r="I1410" s="24"/>
      <c r="J1410" s="24"/>
      <c r="N1410" s="25"/>
      <c r="O1410" s="26" t="str">
        <f aca="false">IF($G1410="","",IFERROR(INDEX(Prestations!$F$5:$F$256,MATCH($G1410,Prestations!$B$5:$B$256,0)),"?"))</f>
        <v/>
      </c>
      <c r="P1410" s="26" t="str">
        <f aca="false">IF($O1410="","",IF($O1410="?","?",IFERROR(INDEX(Règles!$C$5:$C$17,MATCH($O1410,Règles!$A$5:$A$17,0)),"?")))</f>
        <v/>
      </c>
      <c r="Q1410" s="27" t="str">
        <f aca="false">IF($G1410="","",IF(ISNUMBER($I1410),$I1410,IFERROR(IF(ISNUMBER(INDEX(Prestations!$E$5:$E$256,MATCH($G1410,Prestations!$B$5:$B$256,0))),INDEX(Prestations!$E$5:$E$256,MATCH($G1410,Prestations!$B$5:$B$256,0)),""),"")))</f>
        <v/>
      </c>
      <c r="R1410" s="27" t="str">
        <f aca="false">IFERROR(IF(ISNUMBER($Q1410),$Q1410*IF($E1410="",1,$E1410),""),"")</f>
        <v/>
      </c>
      <c r="S1410" s="28" t="str">
        <f aca="false">IFERROR(IF($P1410="au nombre",IF(N(INDEX(Règles!$D$5:$D$17,MATCH($O1410,Règles!$A$5:$A$17,0)))&gt;0,IF($E1410="",1,$E1410)/INDEX(Règles!$D$5:$D$17,MATCH($O1410,Règles!$A$5:$A$17,0)),""),IF($P1410="au prix",IF(AND(ISNUMBER($R1410),N(INDEX(Règles!$E$5:$E$17,MATCH($O1410,Règles!$A$5:$A$17,0)))&gt;0),$R1410/INDEX(Règles!$E$5:$E$17,MATCH($O1410,Règles!$A$5:$A$17,0)),""),IF(OR($P1410="ne compte pas",$P1410="absence"),0,""))),"")</f>
        <v/>
      </c>
      <c r="T1410" s="26" t="n">
        <f aca="false">IF(AND(ISNUMBER($A1410),$B1410&lt;&gt;"",$G1410&lt;&gt;"",$P1410&lt;&gt;"absence"),1,0)</f>
        <v>0</v>
      </c>
      <c r="U1410" s="26" t="n">
        <f aca="false">IF($T1410=1,IF(COUNTIFS($B$2:$B1410,$B1410,$A$2:$A1410,$A1410,$T$2:$T1410,1)=1,1,0),0)</f>
        <v>0</v>
      </c>
      <c r="V1410" s="29" t="str">
        <f aca="false">IF(AND($A1410="",$B1410="",$G1410=""),"",IF(NOT(ISNUMBER($A1410)),"Date manquante ou non reconnue",IF($B1410="","Technicien manquant",IF(COUNTIF(Production!$A$7:$A$21,$B1410)=0,"Technicien absent de la liste (onglet Production)",IF($G1410="","Code BPU manquant (colonne G)",IF($O1410="?","Code BPU inconnu (onglet Prestations)",IF($P1410="?","Catégorie inconnue (onglet Règles)",IF(AND($E1410&lt;&gt;"",NOT(ISNUMBER($E1410))),"Quantité non reconnue",IF(AND($P1410="au prix",NOT(ISNUMBER($Q1410))),"Prix sur devis à saisir (colonne I)",IF($S1410="","Règle à compléter (onglet Règles)",""))))))))))</f>
        <v/>
      </c>
    </row>
    <row r="1411" customFormat="false" ht="15" hidden="false" customHeight="false" outlineLevel="0" collapsed="false">
      <c r="A1411" s="23"/>
      <c r="I1411" s="24"/>
      <c r="J1411" s="24"/>
      <c r="N1411" s="25"/>
      <c r="O1411" s="26" t="str">
        <f aca="false">IF($G1411="","",IFERROR(INDEX(Prestations!$F$5:$F$256,MATCH($G1411,Prestations!$B$5:$B$256,0)),"?"))</f>
        <v/>
      </c>
      <c r="P1411" s="26" t="str">
        <f aca="false">IF($O1411="","",IF($O1411="?","?",IFERROR(INDEX(Règles!$C$5:$C$17,MATCH($O1411,Règles!$A$5:$A$17,0)),"?")))</f>
        <v/>
      </c>
      <c r="Q1411" s="27" t="str">
        <f aca="false">IF($G1411="","",IF(ISNUMBER($I1411),$I1411,IFERROR(IF(ISNUMBER(INDEX(Prestations!$E$5:$E$256,MATCH($G1411,Prestations!$B$5:$B$256,0))),INDEX(Prestations!$E$5:$E$256,MATCH($G1411,Prestations!$B$5:$B$256,0)),""),"")))</f>
        <v/>
      </c>
      <c r="R1411" s="27" t="str">
        <f aca="false">IFERROR(IF(ISNUMBER($Q1411),$Q1411*IF($E1411="",1,$E1411),""),"")</f>
        <v/>
      </c>
      <c r="S1411" s="28" t="str">
        <f aca="false">IFERROR(IF($P1411="au nombre",IF(N(INDEX(Règles!$D$5:$D$17,MATCH($O1411,Règles!$A$5:$A$17,0)))&gt;0,IF($E1411="",1,$E1411)/INDEX(Règles!$D$5:$D$17,MATCH($O1411,Règles!$A$5:$A$17,0)),""),IF($P1411="au prix",IF(AND(ISNUMBER($R1411),N(INDEX(Règles!$E$5:$E$17,MATCH($O1411,Règles!$A$5:$A$17,0)))&gt;0),$R1411/INDEX(Règles!$E$5:$E$17,MATCH($O1411,Règles!$A$5:$A$17,0)),""),IF(OR($P1411="ne compte pas",$P1411="absence"),0,""))),"")</f>
        <v/>
      </c>
      <c r="T1411" s="26" t="n">
        <f aca="false">IF(AND(ISNUMBER($A1411),$B1411&lt;&gt;"",$G1411&lt;&gt;"",$P1411&lt;&gt;"absence"),1,0)</f>
        <v>0</v>
      </c>
      <c r="U1411" s="26" t="n">
        <f aca="false">IF($T1411=1,IF(COUNTIFS($B$2:$B1411,$B1411,$A$2:$A1411,$A1411,$T$2:$T1411,1)=1,1,0),0)</f>
        <v>0</v>
      </c>
      <c r="V1411" s="29" t="str">
        <f aca="false">IF(AND($A1411="",$B1411="",$G1411=""),"",IF(NOT(ISNUMBER($A1411)),"Date manquante ou non reconnue",IF($B1411="","Technicien manquant",IF(COUNTIF(Production!$A$7:$A$21,$B1411)=0,"Technicien absent de la liste (onglet Production)",IF($G1411="","Code BPU manquant (colonne G)",IF($O1411="?","Code BPU inconnu (onglet Prestations)",IF($P1411="?","Catégorie inconnue (onglet Règles)",IF(AND($E1411&lt;&gt;"",NOT(ISNUMBER($E1411))),"Quantité non reconnue",IF(AND($P1411="au prix",NOT(ISNUMBER($Q1411))),"Prix sur devis à saisir (colonne I)",IF($S1411="","Règle à compléter (onglet Règles)",""))))))))))</f>
        <v/>
      </c>
    </row>
    <row r="1412" customFormat="false" ht="15" hidden="false" customHeight="false" outlineLevel="0" collapsed="false">
      <c r="A1412" s="23"/>
      <c r="I1412" s="24"/>
      <c r="J1412" s="24"/>
      <c r="N1412" s="25"/>
      <c r="O1412" s="26" t="str">
        <f aca="false">IF($G1412="","",IFERROR(INDEX(Prestations!$F$5:$F$256,MATCH($G1412,Prestations!$B$5:$B$256,0)),"?"))</f>
        <v/>
      </c>
      <c r="P1412" s="26" t="str">
        <f aca="false">IF($O1412="","",IF($O1412="?","?",IFERROR(INDEX(Règles!$C$5:$C$17,MATCH($O1412,Règles!$A$5:$A$17,0)),"?")))</f>
        <v/>
      </c>
      <c r="Q1412" s="27" t="str">
        <f aca="false">IF($G1412="","",IF(ISNUMBER($I1412),$I1412,IFERROR(IF(ISNUMBER(INDEX(Prestations!$E$5:$E$256,MATCH($G1412,Prestations!$B$5:$B$256,0))),INDEX(Prestations!$E$5:$E$256,MATCH($G1412,Prestations!$B$5:$B$256,0)),""),"")))</f>
        <v/>
      </c>
      <c r="R1412" s="27" t="str">
        <f aca="false">IFERROR(IF(ISNUMBER($Q1412),$Q1412*IF($E1412="",1,$E1412),""),"")</f>
        <v/>
      </c>
      <c r="S1412" s="28" t="str">
        <f aca="false">IFERROR(IF($P1412="au nombre",IF(N(INDEX(Règles!$D$5:$D$17,MATCH($O1412,Règles!$A$5:$A$17,0)))&gt;0,IF($E1412="",1,$E1412)/INDEX(Règles!$D$5:$D$17,MATCH($O1412,Règles!$A$5:$A$17,0)),""),IF($P1412="au prix",IF(AND(ISNUMBER($R1412),N(INDEX(Règles!$E$5:$E$17,MATCH($O1412,Règles!$A$5:$A$17,0)))&gt;0),$R1412/INDEX(Règles!$E$5:$E$17,MATCH($O1412,Règles!$A$5:$A$17,0)),""),IF(OR($P1412="ne compte pas",$P1412="absence"),0,""))),"")</f>
        <v/>
      </c>
      <c r="T1412" s="26" t="n">
        <f aca="false">IF(AND(ISNUMBER($A1412),$B1412&lt;&gt;"",$G1412&lt;&gt;"",$P1412&lt;&gt;"absence"),1,0)</f>
        <v>0</v>
      </c>
      <c r="U1412" s="26" t="n">
        <f aca="false">IF($T1412=1,IF(COUNTIFS($B$2:$B1412,$B1412,$A$2:$A1412,$A1412,$T$2:$T1412,1)=1,1,0),0)</f>
        <v>0</v>
      </c>
      <c r="V1412" s="29" t="str">
        <f aca="false">IF(AND($A1412="",$B1412="",$G1412=""),"",IF(NOT(ISNUMBER($A1412)),"Date manquante ou non reconnue",IF($B1412="","Technicien manquant",IF(COUNTIF(Production!$A$7:$A$21,$B1412)=0,"Technicien absent de la liste (onglet Production)",IF($G1412="","Code BPU manquant (colonne G)",IF($O1412="?","Code BPU inconnu (onglet Prestations)",IF($P1412="?","Catégorie inconnue (onglet Règles)",IF(AND($E1412&lt;&gt;"",NOT(ISNUMBER($E1412))),"Quantité non reconnue",IF(AND($P1412="au prix",NOT(ISNUMBER($Q1412))),"Prix sur devis à saisir (colonne I)",IF($S1412="","Règle à compléter (onglet Règles)",""))))))))))</f>
        <v/>
      </c>
    </row>
    <row r="1413" customFormat="false" ht="15" hidden="false" customHeight="false" outlineLevel="0" collapsed="false">
      <c r="A1413" s="23"/>
      <c r="I1413" s="24"/>
      <c r="J1413" s="24"/>
      <c r="N1413" s="25"/>
      <c r="O1413" s="26" t="str">
        <f aca="false">IF($G1413="","",IFERROR(INDEX(Prestations!$F$5:$F$256,MATCH($G1413,Prestations!$B$5:$B$256,0)),"?"))</f>
        <v/>
      </c>
      <c r="P1413" s="26" t="str">
        <f aca="false">IF($O1413="","",IF($O1413="?","?",IFERROR(INDEX(Règles!$C$5:$C$17,MATCH($O1413,Règles!$A$5:$A$17,0)),"?")))</f>
        <v/>
      </c>
      <c r="Q1413" s="27" t="str">
        <f aca="false">IF($G1413="","",IF(ISNUMBER($I1413),$I1413,IFERROR(IF(ISNUMBER(INDEX(Prestations!$E$5:$E$256,MATCH($G1413,Prestations!$B$5:$B$256,0))),INDEX(Prestations!$E$5:$E$256,MATCH($G1413,Prestations!$B$5:$B$256,0)),""),"")))</f>
        <v/>
      </c>
      <c r="R1413" s="27" t="str">
        <f aca="false">IFERROR(IF(ISNUMBER($Q1413),$Q1413*IF($E1413="",1,$E1413),""),"")</f>
        <v/>
      </c>
      <c r="S1413" s="28" t="str">
        <f aca="false">IFERROR(IF($P1413="au nombre",IF(N(INDEX(Règles!$D$5:$D$17,MATCH($O1413,Règles!$A$5:$A$17,0)))&gt;0,IF($E1413="",1,$E1413)/INDEX(Règles!$D$5:$D$17,MATCH($O1413,Règles!$A$5:$A$17,0)),""),IF($P1413="au prix",IF(AND(ISNUMBER($R1413),N(INDEX(Règles!$E$5:$E$17,MATCH($O1413,Règles!$A$5:$A$17,0)))&gt;0),$R1413/INDEX(Règles!$E$5:$E$17,MATCH($O1413,Règles!$A$5:$A$17,0)),""),IF(OR($P1413="ne compte pas",$P1413="absence"),0,""))),"")</f>
        <v/>
      </c>
      <c r="T1413" s="26" t="n">
        <f aca="false">IF(AND(ISNUMBER($A1413),$B1413&lt;&gt;"",$G1413&lt;&gt;"",$P1413&lt;&gt;"absence"),1,0)</f>
        <v>0</v>
      </c>
      <c r="U1413" s="26" t="n">
        <f aca="false">IF($T1413=1,IF(COUNTIFS($B$2:$B1413,$B1413,$A$2:$A1413,$A1413,$T$2:$T1413,1)=1,1,0),0)</f>
        <v>0</v>
      </c>
      <c r="V1413" s="29" t="str">
        <f aca="false">IF(AND($A1413="",$B1413="",$G1413=""),"",IF(NOT(ISNUMBER($A1413)),"Date manquante ou non reconnue",IF($B1413="","Technicien manquant",IF(COUNTIF(Production!$A$7:$A$21,$B1413)=0,"Technicien absent de la liste (onglet Production)",IF($G1413="","Code BPU manquant (colonne G)",IF($O1413="?","Code BPU inconnu (onglet Prestations)",IF($P1413="?","Catégorie inconnue (onglet Règles)",IF(AND($E1413&lt;&gt;"",NOT(ISNUMBER($E1413))),"Quantité non reconnue",IF(AND($P1413="au prix",NOT(ISNUMBER($Q1413))),"Prix sur devis à saisir (colonne I)",IF($S1413="","Règle à compléter (onglet Règles)",""))))))))))</f>
        <v/>
      </c>
    </row>
    <row r="1414" customFormat="false" ht="15" hidden="false" customHeight="false" outlineLevel="0" collapsed="false">
      <c r="A1414" s="23"/>
      <c r="I1414" s="24"/>
      <c r="J1414" s="24"/>
      <c r="N1414" s="25"/>
      <c r="O1414" s="26" t="str">
        <f aca="false">IF($G1414="","",IFERROR(INDEX(Prestations!$F$5:$F$256,MATCH($G1414,Prestations!$B$5:$B$256,0)),"?"))</f>
        <v/>
      </c>
      <c r="P1414" s="26" t="str">
        <f aca="false">IF($O1414="","",IF($O1414="?","?",IFERROR(INDEX(Règles!$C$5:$C$17,MATCH($O1414,Règles!$A$5:$A$17,0)),"?")))</f>
        <v/>
      </c>
      <c r="Q1414" s="27" t="str">
        <f aca="false">IF($G1414="","",IF(ISNUMBER($I1414),$I1414,IFERROR(IF(ISNUMBER(INDEX(Prestations!$E$5:$E$256,MATCH($G1414,Prestations!$B$5:$B$256,0))),INDEX(Prestations!$E$5:$E$256,MATCH($G1414,Prestations!$B$5:$B$256,0)),""),"")))</f>
        <v/>
      </c>
      <c r="R1414" s="27" t="str">
        <f aca="false">IFERROR(IF(ISNUMBER($Q1414),$Q1414*IF($E1414="",1,$E1414),""),"")</f>
        <v/>
      </c>
      <c r="S1414" s="28" t="str">
        <f aca="false">IFERROR(IF($P1414="au nombre",IF(N(INDEX(Règles!$D$5:$D$17,MATCH($O1414,Règles!$A$5:$A$17,0)))&gt;0,IF($E1414="",1,$E1414)/INDEX(Règles!$D$5:$D$17,MATCH($O1414,Règles!$A$5:$A$17,0)),""),IF($P1414="au prix",IF(AND(ISNUMBER($R1414),N(INDEX(Règles!$E$5:$E$17,MATCH($O1414,Règles!$A$5:$A$17,0)))&gt;0),$R1414/INDEX(Règles!$E$5:$E$17,MATCH($O1414,Règles!$A$5:$A$17,0)),""),IF(OR($P1414="ne compte pas",$P1414="absence"),0,""))),"")</f>
        <v/>
      </c>
      <c r="T1414" s="26" t="n">
        <f aca="false">IF(AND(ISNUMBER($A1414),$B1414&lt;&gt;"",$G1414&lt;&gt;"",$P1414&lt;&gt;"absence"),1,0)</f>
        <v>0</v>
      </c>
      <c r="U1414" s="26" t="n">
        <f aca="false">IF($T1414=1,IF(COUNTIFS($B$2:$B1414,$B1414,$A$2:$A1414,$A1414,$T$2:$T1414,1)=1,1,0),0)</f>
        <v>0</v>
      </c>
      <c r="V1414" s="29" t="str">
        <f aca="false">IF(AND($A1414="",$B1414="",$G1414=""),"",IF(NOT(ISNUMBER($A1414)),"Date manquante ou non reconnue",IF($B1414="","Technicien manquant",IF(COUNTIF(Production!$A$7:$A$21,$B1414)=0,"Technicien absent de la liste (onglet Production)",IF($G1414="","Code BPU manquant (colonne G)",IF($O1414="?","Code BPU inconnu (onglet Prestations)",IF($P1414="?","Catégorie inconnue (onglet Règles)",IF(AND($E1414&lt;&gt;"",NOT(ISNUMBER($E1414))),"Quantité non reconnue",IF(AND($P1414="au prix",NOT(ISNUMBER($Q1414))),"Prix sur devis à saisir (colonne I)",IF($S1414="","Règle à compléter (onglet Règles)",""))))))))))</f>
        <v/>
      </c>
    </row>
    <row r="1415" customFormat="false" ht="15" hidden="false" customHeight="false" outlineLevel="0" collapsed="false">
      <c r="A1415" s="23"/>
      <c r="I1415" s="24"/>
      <c r="J1415" s="24"/>
      <c r="N1415" s="25"/>
      <c r="O1415" s="26" t="str">
        <f aca="false">IF($G1415="","",IFERROR(INDEX(Prestations!$F$5:$F$256,MATCH($G1415,Prestations!$B$5:$B$256,0)),"?"))</f>
        <v/>
      </c>
      <c r="P1415" s="26" t="str">
        <f aca="false">IF($O1415="","",IF($O1415="?","?",IFERROR(INDEX(Règles!$C$5:$C$17,MATCH($O1415,Règles!$A$5:$A$17,0)),"?")))</f>
        <v/>
      </c>
      <c r="Q1415" s="27" t="str">
        <f aca="false">IF($G1415="","",IF(ISNUMBER($I1415),$I1415,IFERROR(IF(ISNUMBER(INDEX(Prestations!$E$5:$E$256,MATCH($G1415,Prestations!$B$5:$B$256,0))),INDEX(Prestations!$E$5:$E$256,MATCH($G1415,Prestations!$B$5:$B$256,0)),""),"")))</f>
        <v/>
      </c>
      <c r="R1415" s="27" t="str">
        <f aca="false">IFERROR(IF(ISNUMBER($Q1415),$Q1415*IF($E1415="",1,$E1415),""),"")</f>
        <v/>
      </c>
      <c r="S1415" s="28" t="str">
        <f aca="false">IFERROR(IF($P1415="au nombre",IF(N(INDEX(Règles!$D$5:$D$17,MATCH($O1415,Règles!$A$5:$A$17,0)))&gt;0,IF($E1415="",1,$E1415)/INDEX(Règles!$D$5:$D$17,MATCH($O1415,Règles!$A$5:$A$17,0)),""),IF($P1415="au prix",IF(AND(ISNUMBER($R1415),N(INDEX(Règles!$E$5:$E$17,MATCH($O1415,Règles!$A$5:$A$17,0)))&gt;0),$R1415/INDEX(Règles!$E$5:$E$17,MATCH($O1415,Règles!$A$5:$A$17,0)),""),IF(OR($P1415="ne compte pas",$P1415="absence"),0,""))),"")</f>
        <v/>
      </c>
      <c r="T1415" s="26" t="n">
        <f aca="false">IF(AND(ISNUMBER($A1415),$B1415&lt;&gt;"",$G1415&lt;&gt;"",$P1415&lt;&gt;"absence"),1,0)</f>
        <v>0</v>
      </c>
      <c r="U1415" s="26" t="n">
        <f aca="false">IF($T1415=1,IF(COUNTIFS($B$2:$B1415,$B1415,$A$2:$A1415,$A1415,$T$2:$T1415,1)=1,1,0),0)</f>
        <v>0</v>
      </c>
      <c r="V1415" s="29" t="str">
        <f aca="false">IF(AND($A1415="",$B1415="",$G1415=""),"",IF(NOT(ISNUMBER($A1415)),"Date manquante ou non reconnue",IF($B1415="","Technicien manquant",IF(COUNTIF(Production!$A$7:$A$21,$B1415)=0,"Technicien absent de la liste (onglet Production)",IF($G1415="","Code BPU manquant (colonne G)",IF($O1415="?","Code BPU inconnu (onglet Prestations)",IF($P1415="?","Catégorie inconnue (onglet Règles)",IF(AND($E1415&lt;&gt;"",NOT(ISNUMBER($E1415))),"Quantité non reconnue",IF(AND($P1415="au prix",NOT(ISNUMBER($Q1415))),"Prix sur devis à saisir (colonne I)",IF($S1415="","Règle à compléter (onglet Règles)",""))))))))))</f>
        <v/>
      </c>
    </row>
    <row r="1416" customFormat="false" ht="15" hidden="false" customHeight="false" outlineLevel="0" collapsed="false">
      <c r="A1416" s="23"/>
      <c r="I1416" s="24"/>
      <c r="J1416" s="24"/>
      <c r="N1416" s="25"/>
      <c r="O1416" s="26" t="str">
        <f aca="false">IF($G1416="","",IFERROR(INDEX(Prestations!$F$5:$F$256,MATCH($G1416,Prestations!$B$5:$B$256,0)),"?"))</f>
        <v/>
      </c>
      <c r="P1416" s="26" t="str">
        <f aca="false">IF($O1416="","",IF($O1416="?","?",IFERROR(INDEX(Règles!$C$5:$C$17,MATCH($O1416,Règles!$A$5:$A$17,0)),"?")))</f>
        <v/>
      </c>
      <c r="Q1416" s="27" t="str">
        <f aca="false">IF($G1416="","",IF(ISNUMBER($I1416),$I1416,IFERROR(IF(ISNUMBER(INDEX(Prestations!$E$5:$E$256,MATCH($G1416,Prestations!$B$5:$B$256,0))),INDEX(Prestations!$E$5:$E$256,MATCH($G1416,Prestations!$B$5:$B$256,0)),""),"")))</f>
        <v/>
      </c>
      <c r="R1416" s="27" t="str">
        <f aca="false">IFERROR(IF(ISNUMBER($Q1416),$Q1416*IF($E1416="",1,$E1416),""),"")</f>
        <v/>
      </c>
      <c r="S1416" s="28" t="str">
        <f aca="false">IFERROR(IF($P1416="au nombre",IF(N(INDEX(Règles!$D$5:$D$17,MATCH($O1416,Règles!$A$5:$A$17,0)))&gt;0,IF($E1416="",1,$E1416)/INDEX(Règles!$D$5:$D$17,MATCH($O1416,Règles!$A$5:$A$17,0)),""),IF($P1416="au prix",IF(AND(ISNUMBER($R1416),N(INDEX(Règles!$E$5:$E$17,MATCH($O1416,Règles!$A$5:$A$17,0)))&gt;0),$R1416/INDEX(Règles!$E$5:$E$17,MATCH($O1416,Règles!$A$5:$A$17,0)),""),IF(OR($P1416="ne compte pas",$P1416="absence"),0,""))),"")</f>
        <v/>
      </c>
      <c r="T1416" s="26" t="n">
        <f aca="false">IF(AND(ISNUMBER($A1416),$B1416&lt;&gt;"",$G1416&lt;&gt;"",$P1416&lt;&gt;"absence"),1,0)</f>
        <v>0</v>
      </c>
      <c r="U1416" s="26" t="n">
        <f aca="false">IF($T1416=1,IF(COUNTIFS($B$2:$B1416,$B1416,$A$2:$A1416,$A1416,$T$2:$T1416,1)=1,1,0),0)</f>
        <v>0</v>
      </c>
      <c r="V1416" s="29" t="str">
        <f aca="false">IF(AND($A1416="",$B1416="",$G1416=""),"",IF(NOT(ISNUMBER($A1416)),"Date manquante ou non reconnue",IF($B1416="","Technicien manquant",IF(COUNTIF(Production!$A$7:$A$21,$B1416)=0,"Technicien absent de la liste (onglet Production)",IF($G1416="","Code BPU manquant (colonne G)",IF($O1416="?","Code BPU inconnu (onglet Prestations)",IF($P1416="?","Catégorie inconnue (onglet Règles)",IF(AND($E1416&lt;&gt;"",NOT(ISNUMBER($E1416))),"Quantité non reconnue",IF(AND($P1416="au prix",NOT(ISNUMBER($Q1416))),"Prix sur devis à saisir (colonne I)",IF($S1416="","Règle à compléter (onglet Règles)",""))))))))))</f>
        <v/>
      </c>
    </row>
    <row r="1417" customFormat="false" ht="15" hidden="false" customHeight="false" outlineLevel="0" collapsed="false">
      <c r="A1417" s="23"/>
      <c r="I1417" s="24"/>
      <c r="J1417" s="24"/>
      <c r="N1417" s="25"/>
      <c r="O1417" s="26" t="str">
        <f aca="false">IF($G1417="","",IFERROR(INDEX(Prestations!$F$5:$F$256,MATCH($G1417,Prestations!$B$5:$B$256,0)),"?"))</f>
        <v/>
      </c>
      <c r="P1417" s="26" t="str">
        <f aca="false">IF($O1417="","",IF($O1417="?","?",IFERROR(INDEX(Règles!$C$5:$C$17,MATCH($O1417,Règles!$A$5:$A$17,0)),"?")))</f>
        <v/>
      </c>
      <c r="Q1417" s="27" t="str">
        <f aca="false">IF($G1417="","",IF(ISNUMBER($I1417),$I1417,IFERROR(IF(ISNUMBER(INDEX(Prestations!$E$5:$E$256,MATCH($G1417,Prestations!$B$5:$B$256,0))),INDEX(Prestations!$E$5:$E$256,MATCH($G1417,Prestations!$B$5:$B$256,0)),""),"")))</f>
        <v/>
      </c>
      <c r="R1417" s="27" t="str">
        <f aca="false">IFERROR(IF(ISNUMBER($Q1417),$Q1417*IF($E1417="",1,$E1417),""),"")</f>
        <v/>
      </c>
      <c r="S1417" s="28" t="str">
        <f aca="false">IFERROR(IF($P1417="au nombre",IF(N(INDEX(Règles!$D$5:$D$17,MATCH($O1417,Règles!$A$5:$A$17,0)))&gt;0,IF($E1417="",1,$E1417)/INDEX(Règles!$D$5:$D$17,MATCH($O1417,Règles!$A$5:$A$17,0)),""),IF($P1417="au prix",IF(AND(ISNUMBER($R1417),N(INDEX(Règles!$E$5:$E$17,MATCH($O1417,Règles!$A$5:$A$17,0)))&gt;0),$R1417/INDEX(Règles!$E$5:$E$17,MATCH($O1417,Règles!$A$5:$A$17,0)),""),IF(OR($P1417="ne compte pas",$P1417="absence"),0,""))),"")</f>
        <v/>
      </c>
      <c r="T1417" s="26" t="n">
        <f aca="false">IF(AND(ISNUMBER($A1417),$B1417&lt;&gt;"",$G1417&lt;&gt;"",$P1417&lt;&gt;"absence"),1,0)</f>
        <v>0</v>
      </c>
      <c r="U1417" s="26" t="n">
        <f aca="false">IF($T1417=1,IF(COUNTIFS($B$2:$B1417,$B1417,$A$2:$A1417,$A1417,$T$2:$T1417,1)=1,1,0),0)</f>
        <v>0</v>
      </c>
      <c r="V1417" s="29" t="str">
        <f aca="false">IF(AND($A1417="",$B1417="",$G1417=""),"",IF(NOT(ISNUMBER($A1417)),"Date manquante ou non reconnue",IF($B1417="","Technicien manquant",IF(COUNTIF(Production!$A$7:$A$21,$B1417)=0,"Technicien absent de la liste (onglet Production)",IF($G1417="","Code BPU manquant (colonne G)",IF($O1417="?","Code BPU inconnu (onglet Prestations)",IF($P1417="?","Catégorie inconnue (onglet Règles)",IF(AND($E1417&lt;&gt;"",NOT(ISNUMBER($E1417))),"Quantité non reconnue",IF(AND($P1417="au prix",NOT(ISNUMBER($Q1417))),"Prix sur devis à saisir (colonne I)",IF($S1417="","Règle à compléter (onglet Règles)",""))))))))))</f>
        <v/>
      </c>
    </row>
    <row r="1418" customFormat="false" ht="15" hidden="false" customHeight="false" outlineLevel="0" collapsed="false">
      <c r="A1418" s="23"/>
      <c r="I1418" s="24"/>
      <c r="J1418" s="24"/>
      <c r="N1418" s="25"/>
      <c r="O1418" s="26" t="str">
        <f aca="false">IF($G1418="","",IFERROR(INDEX(Prestations!$F$5:$F$256,MATCH($G1418,Prestations!$B$5:$B$256,0)),"?"))</f>
        <v/>
      </c>
      <c r="P1418" s="26" t="str">
        <f aca="false">IF($O1418="","",IF($O1418="?","?",IFERROR(INDEX(Règles!$C$5:$C$17,MATCH($O1418,Règles!$A$5:$A$17,0)),"?")))</f>
        <v/>
      </c>
      <c r="Q1418" s="27" t="str">
        <f aca="false">IF($G1418="","",IF(ISNUMBER($I1418),$I1418,IFERROR(IF(ISNUMBER(INDEX(Prestations!$E$5:$E$256,MATCH($G1418,Prestations!$B$5:$B$256,0))),INDEX(Prestations!$E$5:$E$256,MATCH($G1418,Prestations!$B$5:$B$256,0)),""),"")))</f>
        <v/>
      </c>
      <c r="R1418" s="27" t="str">
        <f aca="false">IFERROR(IF(ISNUMBER($Q1418),$Q1418*IF($E1418="",1,$E1418),""),"")</f>
        <v/>
      </c>
      <c r="S1418" s="28" t="str">
        <f aca="false">IFERROR(IF($P1418="au nombre",IF(N(INDEX(Règles!$D$5:$D$17,MATCH($O1418,Règles!$A$5:$A$17,0)))&gt;0,IF($E1418="",1,$E1418)/INDEX(Règles!$D$5:$D$17,MATCH($O1418,Règles!$A$5:$A$17,0)),""),IF($P1418="au prix",IF(AND(ISNUMBER($R1418),N(INDEX(Règles!$E$5:$E$17,MATCH($O1418,Règles!$A$5:$A$17,0)))&gt;0),$R1418/INDEX(Règles!$E$5:$E$17,MATCH($O1418,Règles!$A$5:$A$17,0)),""),IF(OR($P1418="ne compte pas",$P1418="absence"),0,""))),"")</f>
        <v/>
      </c>
      <c r="T1418" s="26" t="n">
        <f aca="false">IF(AND(ISNUMBER($A1418),$B1418&lt;&gt;"",$G1418&lt;&gt;"",$P1418&lt;&gt;"absence"),1,0)</f>
        <v>0</v>
      </c>
      <c r="U1418" s="26" t="n">
        <f aca="false">IF($T1418=1,IF(COUNTIFS($B$2:$B1418,$B1418,$A$2:$A1418,$A1418,$T$2:$T1418,1)=1,1,0),0)</f>
        <v>0</v>
      </c>
      <c r="V1418" s="29" t="str">
        <f aca="false">IF(AND($A1418="",$B1418="",$G1418=""),"",IF(NOT(ISNUMBER($A1418)),"Date manquante ou non reconnue",IF($B1418="","Technicien manquant",IF(COUNTIF(Production!$A$7:$A$21,$B1418)=0,"Technicien absent de la liste (onglet Production)",IF($G1418="","Code BPU manquant (colonne G)",IF($O1418="?","Code BPU inconnu (onglet Prestations)",IF($P1418="?","Catégorie inconnue (onglet Règles)",IF(AND($E1418&lt;&gt;"",NOT(ISNUMBER($E1418))),"Quantité non reconnue",IF(AND($P1418="au prix",NOT(ISNUMBER($Q1418))),"Prix sur devis à saisir (colonne I)",IF($S1418="","Règle à compléter (onglet Règles)",""))))))))))</f>
        <v/>
      </c>
    </row>
    <row r="1419" customFormat="false" ht="15" hidden="false" customHeight="false" outlineLevel="0" collapsed="false">
      <c r="A1419" s="23"/>
      <c r="I1419" s="24"/>
      <c r="J1419" s="24"/>
      <c r="N1419" s="25"/>
      <c r="O1419" s="26" t="str">
        <f aca="false">IF($G1419="","",IFERROR(INDEX(Prestations!$F$5:$F$256,MATCH($G1419,Prestations!$B$5:$B$256,0)),"?"))</f>
        <v/>
      </c>
      <c r="P1419" s="26" t="str">
        <f aca="false">IF($O1419="","",IF($O1419="?","?",IFERROR(INDEX(Règles!$C$5:$C$17,MATCH($O1419,Règles!$A$5:$A$17,0)),"?")))</f>
        <v/>
      </c>
      <c r="Q1419" s="27" t="str">
        <f aca="false">IF($G1419="","",IF(ISNUMBER($I1419),$I1419,IFERROR(IF(ISNUMBER(INDEX(Prestations!$E$5:$E$256,MATCH($G1419,Prestations!$B$5:$B$256,0))),INDEX(Prestations!$E$5:$E$256,MATCH($G1419,Prestations!$B$5:$B$256,0)),""),"")))</f>
        <v/>
      </c>
      <c r="R1419" s="27" t="str">
        <f aca="false">IFERROR(IF(ISNUMBER($Q1419),$Q1419*IF($E1419="",1,$E1419),""),"")</f>
        <v/>
      </c>
      <c r="S1419" s="28" t="str">
        <f aca="false">IFERROR(IF($P1419="au nombre",IF(N(INDEX(Règles!$D$5:$D$17,MATCH($O1419,Règles!$A$5:$A$17,0)))&gt;0,IF($E1419="",1,$E1419)/INDEX(Règles!$D$5:$D$17,MATCH($O1419,Règles!$A$5:$A$17,0)),""),IF($P1419="au prix",IF(AND(ISNUMBER($R1419),N(INDEX(Règles!$E$5:$E$17,MATCH($O1419,Règles!$A$5:$A$17,0)))&gt;0),$R1419/INDEX(Règles!$E$5:$E$17,MATCH($O1419,Règles!$A$5:$A$17,0)),""),IF(OR($P1419="ne compte pas",$P1419="absence"),0,""))),"")</f>
        <v/>
      </c>
      <c r="T1419" s="26" t="n">
        <f aca="false">IF(AND(ISNUMBER($A1419),$B1419&lt;&gt;"",$G1419&lt;&gt;"",$P1419&lt;&gt;"absence"),1,0)</f>
        <v>0</v>
      </c>
      <c r="U1419" s="26" t="n">
        <f aca="false">IF($T1419=1,IF(COUNTIFS($B$2:$B1419,$B1419,$A$2:$A1419,$A1419,$T$2:$T1419,1)=1,1,0),0)</f>
        <v>0</v>
      </c>
      <c r="V1419" s="29" t="str">
        <f aca="false">IF(AND($A1419="",$B1419="",$G1419=""),"",IF(NOT(ISNUMBER($A1419)),"Date manquante ou non reconnue",IF($B1419="","Technicien manquant",IF(COUNTIF(Production!$A$7:$A$21,$B1419)=0,"Technicien absent de la liste (onglet Production)",IF($G1419="","Code BPU manquant (colonne G)",IF($O1419="?","Code BPU inconnu (onglet Prestations)",IF($P1419="?","Catégorie inconnue (onglet Règles)",IF(AND($E1419&lt;&gt;"",NOT(ISNUMBER($E1419))),"Quantité non reconnue",IF(AND($P1419="au prix",NOT(ISNUMBER($Q1419))),"Prix sur devis à saisir (colonne I)",IF($S1419="","Règle à compléter (onglet Règles)",""))))))))))</f>
        <v/>
      </c>
    </row>
    <row r="1420" customFormat="false" ht="15" hidden="false" customHeight="false" outlineLevel="0" collapsed="false">
      <c r="A1420" s="23"/>
      <c r="I1420" s="24"/>
      <c r="J1420" s="24"/>
      <c r="N1420" s="25"/>
      <c r="O1420" s="26" t="str">
        <f aca="false">IF($G1420="","",IFERROR(INDEX(Prestations!$F$5:$F$256,MATCH($G1420,Prestations!$B$5:$B$256,0)),"?"))</f>
        <v/>
      </c>
      <c r="P1420" s="26" t="str">
        <f aca="false">IF($O1420="","",IF($O1420="?","?",IFERROR(INDEX(Règles!$C$5:$C$17,MATCH($O1420,Règles!$A$5:$A$17,0)),"?")))</f>
        <v/>
      </c>
      <c r="Q1420" s="27" t="str">
        <f aca="false">IF($G1420="","",IF(ISNUMBER($I1420),$I1420,IFERROR(IF(ISNUMBER(INDEX(Prestations!$E$5:$E$256,MATCH($G1420,Prestations!$B$5:$B$256,0))),INDEX(Prestations!$E$5:$E$256,MATCH($G1420,Prestations!$B$5:$B$256,0)),""),"")))</f>
        <v/>
      </c>
      <c r="R1420" s="27" t="str">
        <f aca="false">IFERROR(IF(ISNUMBER($Q1420),$Q1420*IF($E1420="",1,$E1420),""),"")</f>
        <v/>
      </c>
      <c r="S1420" s="28" t="str">
        <f aca="false">IFERROR(IF($P1420="au nombre",IF(N(INDEX(Règles!$D$5:$D$17,MATCH($O1420,Règles!$A$5:$A$17,0)))&gt;0,IF($E1420="",1,$E1420)/INDEX(Règles!$D$5:$D$17,MATCH($O1420,Règles!$A$5:$A$17,0)),""),IF($P1420="au prix",IF(AND(ISNUMBER($R1420),N(INDEX(Règles!$E$5:$E$17,MATCH($O1420,Règles!$A$5:$A$17,0)))&gt;0),$R1420/INDEX(Règles!$E$5:$E$17,MATCH($O1420,Règles!$A$5:$A$17,0)),""),IF(OR($P1420="ne compte pas",$P1420="absence"),0,""))),"")</f>
        <v/>
      </c>
      <c r="T1420" s="26" t="n">
        <f aca="false">IF(AND(ISNUMBER($A1420),$B1420&lt;&gt;"",$G1420&lt;&gt;"",$P1420&lt;&gt;"absence"),1,0)</f>
        <v>0</v>
      </c>
      <c r="U1420" s="26" t="n">
        <f aca="false">IF($T1420=1,IF(COUNTIFS($B$2:$B1420,$B1420,$A$2:$A1420,$A1420,$T$2:$T1420,1)=1,1,0),0)</f>
        <v>0</v>
      </c>
      <c r="V1420" s="29" t="str">
        <f aca="false">IF(AND($A1420="",$B1420="",$G1420=""),"",IF(NOT(ISNUMBER($A1420)),"Date manquante ou non reconnue",IF($B1420="","Technicien manquant",IF(COUNTIF(Production!$A$7:$A$21,$B1420)=0,"Technicien absent de la liste (onglet Production)",IF($G1420="","Code BPU manquant (colonne G)",IF($O1420="?","Code BPU inconnu (onglet Prestations)",IF($P1420="?","Catégorie inconnue (onglet Règles)",IF(AND($E1420&lt;&gt;"",NOT(ISNUMBER($E1420))),"Quantité non reconnue",IF(AND($P1420="au prix",NOT(ISNUMBER($Q1420))),"Prix sur devis à saisir (colonne I)",IF($S1420="","Règle à compléter (onglet Règles)",""))))))))))</f>
        <v/>
      </c>
    </row>
    <row r="1421" customFormat="false" ht="15" hidden="false" customHeight="false" outlineLevel="0" collapsed="false">
      <c r="A1421" s="23"/>
      <c r="I1421" s="24"/>
      <c r="J1421" s="24"/>
      <c r="N1421" s="25"/>
      <c r="O1421" s="26" t="str">
        <f aca="false">IF($G1421="","",IFERROR(INDEX(Prestations!$F$5:$F$256,MATCH($G1421,Prestations!$B$5:$B$256,0)),"?"))</f>
        <v/>
      </c>
      <c r="P1421" s="26" t="str">
        <f aca="false">IF($O1421="","",IF($O1421="?","?",IFERROR(INDEX(Règles!$C$5:$C$17,MATCH($O1421,Règles!$A$5:$A$17,0)),"?")))</f>
        <v/>
      </c>
      <c r="Q1421" s="27" t="str">
        <f aca="false">IF($G1421="","",IF(ISNUMBER($I1421),$I1421,IFERROR(IF(ISNUMBER(INDEX(Prestations!$E$5:$E$256,MATCH($G1421,Prestations!$B$5:$B$256,0))),INDEX(Prestations!$E$5:$E$256,MATCH($G1421,Prestations!$B$5:$B$256,0)),""),"")))</f>
        <v/>
      </c>
      <c r="R1421" s="27" t="str">
        <f aca="false">IFERROR(IF(ISNUMBER($Q1421),$Q1421*IF($E1421="",1,$E1421),""),"")</f>
        <v/>
      </c>
      <c r="S1421" s="28" t="str">
        <f aca="false">IFERROR(IF($P1421="au nombre",IF(N(INDEX(Règles!$D$5:$D$17,MATCH($O1421,Règles!$A$5:$A$17,0)))&gt;0,IF($E1421="",1,$E1421)/INDEX(Règles!$D$5:$D$17,MATCH($O1421,Règles!$A$5:$A$17,0)),""),IF($P1421="au prix",IF(AND(ISNUMBER($R1421),N(INDEX(Règles!$E$5:$E$17,MATCH($O1421,Règles!$A$5:$A$17,0)))&gt;0),$R1421/INDEX(Règles!$E$5:$E$17,MATCH($O1421,Règles!$A$5:$A$17,0)),""),IF(OR($P1421="ne compte pas",$P1421="absence"),0,""))),"")</f>
        <v/>
      </c>
      <c r="T1421" s="26" t="n">
        <f aca="false">IF(AND(ISNUMBER($A1421),$B1421&lt;&gt;"",$G1421&lt;&gt;"",$P1421&lt;&gt;"absence"),1,0)</f>
        <v>0</v>
      </c>
      <c r="U1421" s="26" t="n">
        <f aca="false">IF($T1421=1,IF(COUNTIFS($B$2:$B1421,$B1421,$A$2:$A1421,$A1421,$T$2:$T1421,1)=1,1,0),0)</f>
        <v>0</v>
      </c>
      <c r="V1421" s="29" t="str">
        <f aca="false">IF(AND($A1421="",$B1421="",$G1421=""),"",IF(NOT(ISNUMBER($A1421)),"Date manquante ou non reconnue",IF($B1421="","Technicien manquant",IF(COUNTIF(Production!$A$7:$A$21,$B1421)=0,"Technicien absent de la liste (onglet Production)",IF($G1421="","Code BPU manquant (colonne G)",IF($O1421="?","Code BPU inconnu (onglet Prestations)",IF($P1421="?","Catégorie inconnue (onglet Règles)",IF(AND($E1421&lt;&gt;"",NOT(ISNUMBER($E1421))),"Quantité non reconnue",IF(AND($P1421="au prix",NOT(ISNUMBER($Q1421))),"Prix sur devis à saisir (colonne I)",IF($S1421="","Règle à compléter (onglet Règles)",""))))))))))</f>
        <v/>
      </c>
    </row>
    <row r="1422" customFormat="false" ht="15" hidden="false" customHeight="false" outlineLevel="0" collapsed="false">
      <c r="A1422" s="23"/>
      <c r="I1422" s="24"/>
      <c r="J1422" s="24"/>
      <c r="N1422" s="25"/>
      <c r="O1422" s="26" t="str">
        <f aca="false">IF($G1422="","",IFERROR(INDEX(Prestations!$F$5:$F$256,MATCH($G1422,Prestations!$B$5:$B$256,0)),"?"))</f>
        <v/>
      </c>
      <c r="P1422" s="26" t="str">
        <f aca="false">IF($O1422="","",IF($O1422="?","?",IFERROR(INDEX(Règles!$C$5:$C$17,MATCH($O1422,Règles!$A$5:$A$17,0)),"?")))</f>
        <v/>
      </c>
      <c r="Q1422" s="27" t="str">
        <f aca="false">IF($G1422="","",IF(ISNUMBER($I1422),$I1422,IFERROR(IF(ISNUMBER(INDEX(Prestations!$E$5:$E$256,MATCH($G1422,Prestations!$B$5:$B$256,0))),INDEX(Prestations!$E$5:$E$256,MATCH($G1422,Prestations!$B$5:$B$256,0)),""),"")))</f>
        <v/>
      </c>
      <c r="R1422" s="27" t="str">
        <f aca="false">IFERROR(IF(ISNUMBER($Q1422),$Q1422*IF($E1422="",1,$E1422),""),"")</f>
        <v/>
      </c>
      <c r="S1422" s="28" t="str">
        <f aca="false">IFERROR(IF($P1422="au nombre",IF(N(INDEX(Règles!$D$5:$D$17,MATCH($O1422,Règles!$A$5:$A$17,0)))&gt;0,IF($E1422="",1,$E1422)/INDEX(Règles!$D$5:$D$17,MATCH($O1422,Règles!$A$5:$A$17,0)),""),IF($P1422="au prix",IF(AND(ISNUMBER($R1422),N(INDEX(Règles!$E$5:$E$17,MATCH($O1422,Règles!$A$5:$A$17,0)))&gt;0),$R1422/INDEX(Règles!$E$5:$E$17,MATCH($O1422,Règles!$A$5:$A$17,0)),""),IF(OR($P1422="ne compte pas",$P1422="absence"),0,""))),"")</f>
        <v/>
      </c>
      <c r="T1422" s="26" t="n">
        <f aca="false">IF(AND(ISNUMBER($A1422),$B1422&lt;&gt;"",$G1422&lt;&gt;"",$P1422&lt;&gt;"absence"),1,0)</f>
        <v>0</v>
      </c>
      <c r="U1422" s="26" t="n">
        <f aca="false">IF($T1422=1,IF(COUNTIFS($B$2:$B1422,$B1422,$A$2:$A1422,$A1422,$T$2:$T1422,1)=1,1,0),0)</f>
        <v>0</v>
      </c>
      <c r="V1422" s="29" t="str">
        <f aca="false">IF(AND($A1422="",$B1422="",$G1422=""),"",IF(NOT(ISNUMBER($A1422)),"Date manquante ou non reconnue",IF($B1422="","Technicien manquant",IF(COUNTIF(Production!$A$7:$A$21,$B1422)=0,"Technicien absent de la liste (onglet Production)",IF($G1422="","Code BPU manquant (colonne G)",IF($O1422="?","Code BPU inconnu (onglet Prestations)",IF($P1422="?","Catégorie inconnue (onglet Règles)",IF(AND($E1422&lt;&gt;"",NOT(ISNUMBER($E1422))),"Quantité non reconnue",IF(AND($P1422="au prix",NOT(ISNUMBER($Q1422))),"Prix sur devis à saisir (colonne I)",IF($S1422="","Règle à compléter (onglet Règles)",""))))))))))</f>
        <v/>
      </c>
    </row>
    <row r="1423" customFormat="false" ht="15" hidden="false" customHeight="false" outlineLevel="0" collapsed="false">
      <c r="A1423" s="23"/>
      <c r="I1423" s="24"/>
      <c r="J1423" s="24"/>
      <c r="N1423" s="25"/>
      <c r="O1423" s="26" t="str">
        <f aca="false">IF($G1423="","",IFERROR(INDEX(Prestations!$F$5:$F$256,MATCH($G1423,Prestations!$B$5:$B$256,0)),"?"))</f>
        <v/>
      </c>
      <c r="P1423" s="26" t="str">
        <f aca="false">IF($O1423="","",IF($O1423="?","?",IFERROR(INDEX(Règles!$C$5:$C$17,MATCH($O1423,Règles!$A$5:$A$17,0)),"?")))</f>
        <v/>
      </c>
      <c r="Q1423" s="27" t="str">
        <f aca="false">IF($G1423="","",IF(ISNUMBER($I1423),$I1423,IFERROR(IF(ISNUMBER(INDEX(Prestations!$E$5:$E$256,MATCH($G1423,Prestations!$B$5:$B$256,0))),INDEX(Prestations!$E$5:$E$256,MATCH($G1423,Prestations!$B$5:$B$256,0)),""),"")))</f>
        <v/>
      </c>
      <c r="R1423" s="27" t="str">
        <f aca="false">IFERROR(IF(ISNUMBER($Q1423),$Q1423*IF($E1423="",1,$E1423),""),"")</f>
        <v/>
      </c>
      <c r="S1423" s="28" t="str">
        <f aca="false">IFERROR(IF($P1423="au nombre",IF(N(INDEX(Règles!$D$5:$D$17,MATCH($O1423,Règles!$A$5:$A$17,0)))&gt;0,IF($E1423="",1,$E1423)/INDEX(Règles!$D$5:$D$17,MATCH($O1423,Règles!$A$5:$A$17,0)),""),IF($P1423="au prix",IF(AND(ISNUMBER($R1423),N(INDEX(Règles!$E$5:$E$17,MATCH($O1423,Règles!$A$5:$A$17,0)))&gt;0),$R1423/INDEX(Règles!$E$5:$E$17,MATCH($O1423,Règles!$A$5:$A$17,0)),""),IF(OR($P1423="ne compte pas",$P1423="absence"),0,""))),"")</f>
        <v/>
      </c>
      <c r="T1423" s="26" t="n">
        <f aca="false">IF(AND(ISNUMBER($A1423),$B1423&lt;&gt;"",$G1423&lt;&gt;"",$P1423&lt;&gt;"absence"),1,0)</f>
        <v>0</v>
      </c>
      <c r="U1423" s="26" t="n">
        <f aca="false">IF($T1423=1,IF(COUNTIFS($B$2:$B1423,$B1423,$A$2:$A1423,$A1423,$T$2:$T1423,1)=1,1,0),0)</f>
        <v>0</v>
      </c>
      <c r="V1423" s="29" t="str">
        <f aca="false">IF(AND($A1423="",$B1423="",$G1423=""),"",IF(NOT(ISNUMBER($A1423)),"Date manquante ou non reconnue",IF($B1423="","Technicien manquant",IF(COUNTIF(Production!$A$7:$A$21,$B1423)=0,"Technicien absent de la liste (onglet Production)",IF($G1423="","Code BPU manquant (colonne G)",IF($O1423="?","Code BPU inconnu (onglet Prestations)",IF($P1423="?","Catégorie inconnue (onglet Règles)",IF(AND($E1423&lt;&gt;"",NOT(ISNUMBER($E1423))),"Quantité non reconnue",IF(AND($P1423="au prix",NOT(ISNUMBER($Q1423))),"Prix sur devis à saisir (colonne I)",IF($S1423="","Règle à compléter (onglet Règles)",""))))))))))</f>
        <v/>
      </c>
    </row>
    <row r="1424" customFormat="false" ht="15" hidden="false" customHeight="false" outlineLevel="0" collapsed="false">
      <c r="A1424" s="23"/>
      <c r="I1424" s="24"/>
      <c r="J1424" s="24"/>
      <c r="N1424" s="25"/>
      <c r="O1424" s="26" t="str">
        <f aca="false">IF($G1424="","",IFERROR(INDEX(Prestations!$F$5:$F$256,MATCH($G1424,Prestations!$B$5:$B$256,0)),"?"))</f>
        <v/>
      </c>
      <c r="P1424" s="26" t="str">
        <f aca="false">IF($O1424="","",IF($O1424="?","?",IFERROR(INDEX(Règles!$C$5:$C$17,MATCH($O1424,Règles!$A$5:$A$17,0)),"?")))</f>
        <v/>
      </c>
      <c r="Q1424" s="27" t="str">
        <f aca="false">IF($G1424="","",IF(ISNUMBER($I1424),$I1424,IFERROR(IF(ISNUMBER(INDEX(Prestations!$E$5:$E$256,MATCH($G1424,Prestations!$B$5:$B$256,0))),INDEX(Prestations!$E$5:$E$256,MATCH($G1424,Prestations!$B$5:$B$256,0)),""),"")))</f>
        <v/>
      </c>
      <c r="R1424" s="27" t="str">
        <f aca="false">IFERROR(IF(ISNUMBER($Q1424),$Q1424*IF($E1424="",1,$E1424),""),"")</f>
        <v/>
      </c>
      <c r="S1424" s="28" t="str">
        <f aca="false">IFERROR(IF($P1424="au nombre",IF(N(INDEX(Règles!$D$5:$D$17,MATCH($O1424,Règles!$A$5:$A$17,0)))&gt;0,IF($E1424="",1,$E1424)/INDEX(Règles!$D$5:$D$17,MATCH($O1424,Règles!$A$5:$A$17,0)),""),IF($P1424="au prix",IF(AND(ISNUMBER($R1424),N(INDEX(Règles!$E$5:$E$17,MATCH($O1424,Règles!$A$5:$A$17,0)))&gt;0),$R1424/INDEX(Règles!$E$5:$E$17,MATCH($O1424,Règles!$A$5:$A$17,0)),""),IF(OR($P1424="ne compte pas",$P1424="absence"),0,""))),"")</f>
        <v/>
      </c>
      <c r="T1424" s="26" t="n">
        <f aca="false">IF(AND(ISNUMBER($A1424),$B1424&lt;&gt;"",$G1424&lt;&gt;"",$P1424&lt;&gt;"absence"),1,0)</f>
        <v>0</v>
      </c>
      <c r="U1424" s="26" t="n">
        <f aca="false">IF($T1424=1,IF(COUNTIFS($B$2:$B1424,$B1424,$A$2:$A1424,$A1424,$T$2:$T1424,1)=1,1,0),0)</f>
        <v>0</v>
      </c>
      <c r="V1424" s="29" t="str">
        <f aca="false">IF(AND($A1424="",$B1424="",$G1424=""),"",IF(NOT(ISNUMBER($A1424)),"Date manquante ou non reconnue",IF($B1424="","Technicien manquant",IF(COUNTIF(Production!$A$7:$A$21,$B1424)=0,"Technicien absent de la liste (onglet Production)",IF($G1424="","Code BPU manquant (colonne G)",IF($O1424="?","Code BPU inconnu (onglet Prestations)",IF($P1424="?","Catégorie inconnue (onglet Règles)",IF(AND($E1424&lt;&gt;"",NOT(ISNUMBER($E1424))),"Quantité non reconnue",IF(AND($P1424="au prix",NOT(ISNUMBER($Q1424))),"Prix sur devis à saisir (colonne I)",IF($S1424="","Règle à compléter (onglet Règles)",""))))))))))</f>
        <v/>
      </c>
    </row>
    <row r="1425" customFormat="false" ht="15" hidden="false" customHeight="false" outlineLevel="0" collapsed="false">
      <c r="A1425" s="23"/>
      <c r="I1425" s="24"/>
      <c r="J1425" s="24"/>
      <c r="N1425" s="25"/>
      <c r="O1425" s="26" t="str">
        <f aca="false">IF($G1425="","",IFERROR(INDEX(Prestations!$F$5:$F$256,MATCH($G1425,Prestations!$B$5:$B$256,0)),"?"))</f>
        <v/>
      </c>
      <c r="P1425" s="26" t="str">
        <f aca="false">IF($O1425="","",IF($O1425="?","?",IFERROR(INDEX(Règles!$C$5:$C$17,MATCH($O1425,Règles!$A$5:$A$17,0)),"?")))</f>
        <v/>
      </c>
      <c r="Q1425" s="27" t="str">
        <f aca="false">IF($G1425="","",IF(ISNUMBER($I1425),$I1425,IFERROR(IF(ISNUMBER(INDEX(Prestations!$E$5:$E$256,MATCH($G1425,Prestations!$B$5:$B$256,0))),INDEX(Prestations!$E$5:$E$256,MATCH($G1425,Prestations!$B$5:$B$256,0)),""),"")))</f>
        <v/>
      </c>
      <c r="R1425" s="27" t="str">
        <f aca="false">IFERROR(IF(ISNUMBER($Q1425),$Q1425*IF($E1425="",1,$E1425),""),"")</f>
        <v/>
      </c>
      <c r="S1425" s="28" t="str">
        <f aca="false">IFERROR(IF($P1425="au nombre",IF(N(INDEX(Règles!$D$5:$D$17,MATCH($O1425,Règles!$A$5:$A$17,0)))&gt;0,IF($E1425="",1,$E1425)/INDEX(Règles!$D$5:$D$17,MATCH($O1425,Règles!$A$5:$A$17,0)),""),IF($P1425="au prix",IF(AND(ISNUMBER($R1425),N(INDEX(Règles!$E$5:$E$17,MATCH($O1425,Règles!$A$5:$A$17,0)))&gt;0),$R1425/INDEX(Règles!$E$5:$E$17,MATCH($O1425,Règles!$A$5:$A$17,0)),""),IF(OR($P1425="ne compte pas",$P1425="absence"),0,""))),"")</f>
        <v/>
      </c>
      <c r="T1425" s="26" t="n">
        <f aca="false">IF(AND(ISNUMBER($A1425),$B1425&lt;&gt;"",$G1425&lt;&gt;"",$P1425&lt;&gt;"absence"),1,0)</f>
        <v>0</v>
      </c>
      <c r="U1425" s="26" t="n">
        <f aca="false">IF($T1425=1,IF(COUNTIFS($B$2:$B1425,$B1425,$A$2:$A1425,$A1425,$T$2:$T1425,1)=1,1,0),0)</f>
        <v>0</v>
      </c>
      <c r="V1425" s="29" t="str">
        <f aca="false">IF(AND($A1425="",$B1425="",$G1425=""),"",IF(NOT(ISNUMBER($A1425)),"Date manquante ou non reconnue",IF($B1425="","Technicien manquant",IF(COUNTIF(Production!$A$7:$A$21,$B1425)=0,"Technicien absent de la liste (onglet Production)",IF($G1425="","Code BPU manquant (colonne G)",IF($O1425="?","Code BPU inconnu (onglet Prestations)",IF($P1425="?","Catégorie inconnue (onglet Règles)",IF(AND($E1425&lt;&gt;"",NOT(ISNUMBER($E1425))),"Quantité non reconnue",IF(AND($P1425="au prix",NOT(ISNUMBER($Q1425))),"Prix sur devis à saisir (colonne I)",IF($S1425="","Règle à compléter (onglet Règles)",""))))))))))</f>
        <v/>
      </c>
    </row>
    <row r="1426" customFormat="false" ht="15" hidden="false" customHeight="false" outlineLevel="0" collapsed="false">
      <c r="A1426" s="23"/>
      <c r="I1426" s="24"/>
      <c r="J1426" s="24"/>
      <c r="N1426" s="25"/>
      <c r="O1426" s="26" t="str">
        <f aca="false">IF($G1426="","",IFERROR(INDEX(Prestations!$F$5:$F$256,MATCH($G1426,Prestations!$B$5:$B$256,0)),"?"))</f>
        <v/>
      </c>
      <c r="P1426" s="26" t="str">
        <f aca="false">IF($O1426="","",IF($O1426="?","?",IFERROR(INDEX(Règles!$C$5:$C$17,MATCH($O1426,Règles!$A$5:$A$17,0)),"?")))</f>
        <v/>
      </c>
      <c r="Q1426" s="27" t="str">
        <f aca="false">IF($G1426="","",IF(ISNUMBER($I1426),$I1426,IFERROR(IF(ISNUMBER(INDEX(Prestations!$E$5:$E$256,MATCH($G1426,Prestations!$B$5:$B$256,0))),INDEX(Prestations!$E$5:$E$256,MATCH($G1426,Prestations!$B$5:$B$256,0)),""),"")))</f>
        <v/>
      </c>
      <c r="R1426" s="27" t="str">
        <f aca="false">IFERROR(IF(ISNUMBER($Q1426),$Q1426*IF($E1426="",1,$E1426),""),"")</f>
        <v/>
      </c>
      <c r="S1426" s="28" t="str">
        <f aca="false">IFERROR(IF($P1426="au nombre",IF(N(INDEX(Règles!$D$5:$D$17,MATCH($O1426,Règles!$A$5:$A$17,0)))&gt;0,IF($E1426="",1,$E1426)/INDEX(Règles!$D$5:$D$17,MATCH($O1426,Règles!$A$5:$A$17,0)),""),IF($P1426="au prix",IF(AND(ISNUMBER($R1426),N(INDEX(Règles!$E$5:$E$17,MATCH($O1426,Règles!$A$5:$A$17,0)))&gt;0),$R1426/INDEX(Règles!$E$5:$E$17,MATCH($O1426,Règles!$A$5:$A$17,0)),""),IF(OR($P1426="ne compte pas",$P1426="absence"),0,""))),"")</f>
        <v/>
      </c>
      <c r="T1426" s="26" t="n">
        <f aca="false">IF(AND(ISNUMBER($A1426),$B1426&lt;&gt;"",$G1426&lt;&gt;"",$P1426&lt;&gt;"absence"),1,0)</f>
        <v>0</v>
      </c>
      <c r="U1426" s="26" t="n">
        <f aca="false">IF($T1426=1,IF(COUNTIFS($B$2:$B1426,$B1426,$A$2:$A1426,$A1426,$T$2:$T1426,1)=1,1,0),0)</f>
        <v>0</v>
      </c>
      <c r="V1426" s="29" t="str">
        <f aca="false">IF(AND($A1426="",$B1426="",$G1426=""),"",IF(NOT(ISNUMBER($A1426)),"Date manquante ou non reconnue",IF($B1426="","Technicien manquant",IF(COUNTIF(Production!$A$7:$A$21,$B1426)=0,"Technicien absent de la liste (onglet Production)",IF($G1426="","Code BPU manquant (colonne G)",IF($O1426="?","Code BPU inconnu (onglet Prestations)",IF($P1426="?","Catégorie inconnue (onglet Règles)",IF(AND($E1426&lt;&gt;"",NOT(ISNUMBER($E1426))),"Quantité non reconnue",IF(AND($P1426="au prix",NOT(ISNUMBER($Q1426))),"Prix sur devis à saisir (colonne I)",IF($S1426="","Règle à compléter (onglet Règles)",""))))))))))</f>
        <v/>
      </c>
    </row>
    <row r="1427" customFormat="false" ht="15" hidden="false" customHeight="false" outlineLevel="0" collapsed="false">
      <c r="A1427" s="23"/>
      <c r="I1427" s="24"/>
      <c r="J1427" s="24"/>
      <c r="N1427" s="25"/>
      <c r="O1427" s="26" t="str">
        <f aca="false">IF($G1427="","",IFERROR(INDEX(Prestations!$F$5:$F$256,MATCH($G1427,Prestations!$B$5:$B$256,0)),"?"))</f>
        <v/>
      </c>
      <c r="P1427" s="26" t="str">
        <f aca="false">IF($O1427="","",IF($O1427="?","?",IFERROR(INDEX(Règles!$C$5:$C$17,MATCH($O1427,Règles!$A$5:$A$17,0)),"?")))</f>
        <v/>
      </c>
      <c r="Q1427" s="27" t="str">
        <f aca="false">IF($G1427="","",IF(ISNUMBER($I1427),$I1427,IFERROR(IF(ISNUMBER(INDEX(Prestations!$E$5:$E$256,MATCH($G1427,Prestations!$B$5:$B$256,0))),INDEX(Prestations!$E$5:$E$256,MATCH($G1427,Prestations!$B$5:$B$256,0)),""),"")))</f>
        <v/>
      </c>
      <c r="R1427" s="27" t="str">
        <f aca="false">IFERROR(IF(ISNUMBER($Q1427),$Q1427*IF($E1427="",1,$E1427),""),"")</f>
        <v/>
      </c>
      <c r="S1427" s="28" t="str">
        <f aca="false">IFERROR(IF($P1427="au nombre",IF(N(INDEX(Règles!$D$5:$D$17,MATCH($O1427,Règles!$A$5:$A$17,0)))&gt;0,IF($E1427="",1,$E1427)/INDEX(Règles!$D$5:$D$17,MATCH($O1427,Règles!$A$5:$A$17,0)),""),IF($P1427="au prix",IF(AND(ISNUMBER($R1427),N(INDEX(Règles!$E$5:$E$17,MATCH($O1427,Règles!$A$5:$A$17,0)))&gt;0),$R1427/INDEX(Règles!$E$5:$E$17,MATCH($O1427,Règles!$A$5:$A$17,0)),""),IF(OR($P1427="ne compte pas",$P1427="absence"),0,""))),"")</f>
        <v/>
      </c>
      <c r="T1427" s="26" t="n">
        <f aca="false">IF(AND(ISNUMBER($A1427),$B1427&lt;&gt;"",$G1427&lt;&gt;"",$P1427&lt;&gt;"absence"),1,0)</f>
        <v>0</v>
      </c>
      <c r="U1427" s="26" t="n">
        <f aca="false">IF($T1427=1,IF(COUNTIFS($B$2:$B1427,$B1427,$A$2:$A1427,$A1427,$T$2:$T1427,1)=1,1,0),0)</f>
        <v>0</v>
      </c>
      <c r="V1427" s="29" t="str">
        <f aca="false">IF(AND($A1427="",$B1427="",$G1427=""),"",IF(NOT(ISNUMBER($A1427)),"Date manquante ou non reconnue",IF($B1427="","Technicien manquant",IF(COUNTIF(Production!$A$7:$A$21,$B1427)=0,"Technicien absent de la liste (onglet Production)",IF($G1427="","Code BPU manquant (colonne G)",IF($O1427="?","Code BPU inconnu (onglet Prestations)",IF($P1427="?","Catégorie inconnue (onglet Règles)",IF(AND($E1427&lt;&gt;"",NOT(ISNUMBER($E1427))),"Quantité non reconnue",IF(AND($P1427="au prix",NOT(ISNUMBER($Q1427))),"Prix sur devis à saisir (colonne I)",IF($S1427="","Règle à compléter (onglet Règles)",""))))))))))</f>
        <v/>
      </c>
    </row>
    <row r="1428" customFormat="false" ht="15" hidden="false" customHeight="false" outlineLevel="0" collapsed="false">
      <c r="A1428" s="23"/>
      <c r="I1428" s="24"/>
      <c r="J1428" s="24"/>
      <c r="N1428" s="25"/>
      <c r="O1428" s="26" t="str">
        <f aca="false">IF($G1428="","",IFERROR(INDEX(Prestations!$F$5:$F$256,MATCH($G1428,Prestations!$B$5:$B$256,0)),"?"))</f>
        <v/>
      </c>
      <c r="P1428" s="26" t="str">
        <f aca="false">IF($O1428="","",IF($O1428="?","?",IFERROR(INDEX(Règles!$C$5:$C$17,MATCH($O1428,Règles!$A$5:$A$17,0)),"?")))</f>
        <v/>
      </c>
      <c r="Q1428" s="27" t="str">
        <f aca="false">IF($G1428="","",IF(ISNUMBER($I1428),$I1428,IFERROR(IF(ISNUMBER(INDEX(Prestations!$E$5:$E$256,MATCH($G1428,Prestations!$B$5:$B$256,0))),INDEX(Prestations!$E$5:$E$256,MATCH($G1428,Prestations!$B$5:$B$256,0)),""),"")))</f>
        <v/>
      </c>
      <c r="R1428" s="27" t="str">
        <f aca="false">IFERROR(IF(ISNUMBER($Q1428),$Q1428*IF($E1428="",1,$E1428),""),"")</f>
        <v/>
      </c>
      <c r="S1428" s="28" t="str">
        <f aca="false">IFERROR(IF($P1428="au nombre",IF(N(INDEX(Règles!$D$5:$D$17,MATCH($O1428,Règles!$A$5:$A$17,0)))&gt;0,IF($E1428="",1,$E1428)/INDEX(Règles!$D$5:$D$17,MATCH($O1428,Règles!$A$5:$A$17,0)),""),IF($P1428="au prix",IF(AND(ISNUMBER($R1428),N(INDEX(Règles!$E$5:$E$17,MATCH($O1428,Règles!$A$5:$A$17,0)))&gt;0),$R1428/INDEX(Règles!$E$5:$E$17,MATCH($O1428,Règles!$A$5:$A$17,0)),""),IF(OR($P1428="ne compte pas",$P1428="absence"),0,""))),"")</f>
        <v/>
      </c>
      <c r="T1428" s="26" t="n">
        <f aca="false">IF(AND(ISNUMBER($A1428),$B1428&lt;&gt;"",$G1428&lt;&gt;"",$P1428&lt;&gt;"absence"),1,0)</f>
        <v>0</v>
      </c>
      <c r="U1428" s="26" t="n">
        <f aca="false">IF($T1428=1,IF(COUNTIFS($B$2:$B1428,$B1428,$A$2:$A1428,$A1428,$T$2:$T1428,1)=1,1,0),0)</f>
        <v>0</v>
      </c>
      <c r="V1428" s="29" t="str">
        <f aca="false">IF(AND($A1428="",$B1428="",$G1428=""),"",IF(NOT(ISNUMBER($A1428)),"Date manquante ou non reconnue",IF($B1428="","Technicien manquant",IF(COUNTIF(Production!$A$7:$A$21,$B1428)=0,"Technicien absent de la liste (onglet Production)",IF($G1428="","Code BPU manquant (colonne G)",IF($O1428="?","Code BPU inconnu (onglet Prestations)",IF($P1428="?","Catégorie inconnue (onglet Règles)",IF(AND($E1428&lt;&gt;"",NOT(ISNUMBER($E1428))),"Quantité non reconnue",IF(AND($P1428="au prix",NOT(ISNUMBER($Q1428))),"Prix sur devis à saisir (colonne I)",IF($S1428="","Règle à compléter (onglet Règles)",""))))))))))</f>
        <v/>
      </c>
    </row>
    <row r="1429" customFormat="false" ht="15" hidden="false" customHeight="false" outlineLevel="0" collapsed="false">
      <c r="A1429" s="23"/>
      <c r="I1429" s="24"/>
      <c r="J1429" s="24"/>
      <c r="N1429" s="25"/>
      <c r="O1429" s="26" t="str">
        <f aca="false">IF($G1429="","",IFERROR(INDEX(Prestations!$F$5:$F$256,MATCH($G1429,Prestations!$B$5:$B$256,0)),"?"))</f>
        <v/>
      </c>
      <c r="P1429" s="26" t="str">
        <f aca="false">IF($O1429="","",IF($O1429="?","?",IFERROR(INDEX(Règles!$C$5:$C$17,MATCH($O1429,Règles!$A$5:$A$17,0)),"?")))</f>
        <v/>
      </c>
      <c r="Q1429" s="27" t="str">
        <f aca="false">IF($G1429="","",IF(ISNUMBER($I1429),$I1429,IFERROR(IF(ISNUMBER(INDEX(Prestations!$E$5:$E$256,MATCH($G1429,Prestations!$B$5:$B$256,0))),INDEX(Prestations!$E$5:$E$256,MATCH($G1429,Prestations!$B$5:$B$256,0)),""),"")))</f>
        <v/>
      </c>
      <c r="R1429" s="27" t="str">
        <f aca="false">IFERROR(IF(ISNUMBER($Q1429),$Q1429*IF($E1429="",1,$E1429),""),"")</f>
        <v/>
      </c>
      <c r="S1429" s="28" t="str">
        <f aca="false">IFERROR(IF($P1429="au nombre",IF(N(INDEX(Règles!$D$5:$D$17,MATCH($O1429,Règles!$A$5:$A$17,0)))&gt;0,IF($E1429="",1,$E1429)/INDEX(Règles!$D$5:$D$17,MATCH($O1429,Règles!$A$5:$A$17,0)),""),IF($P1429="au prix",IF(AND(ISNUMBER($R1429),N(INDEX(Règles!$E$5:$E$17,MATCH($O1429,Règles!$A$5:$A$17,0)))&gt;0),$R1429/INDEX(Règles!$E$5:$E$17,MATCH($O1429,Règles!$A$5:$A$17,0)),""),IF(OR($P1429="ne compte pas",$P1429="absence"),0,""))),"")</f>
        <v/>
      </c>
      <c r="T1429" s="26" t="n">
        <f aca="false">IF(AND(ISNUMBER($A1429),$B1429&lt;&gt;"",$G1429&lt;&gt;"",$P1429&lt;&gt;"absence"),1,0)</f>
        <v>0</v>
      </c>
      <c r="U1429" s="26" t="n">
        <f aca="false">IF($T1429=1,IF(COUNTIFS($B$2:$B1429,$B1429,$A$2:$A1429,$A1429,$T$2:$T1429,1)=1,1,0),0)</f>
        <v>0</v>
      </c>
      <c r="V1429" s="29" t="str">
        <f aca="false">IF(AND($A1429="",$B1429="",$G1429=""),"",IF(NOT(ISNUMBER($A1429)),"Date manquante ou non reconnue",IF($B1429="","Technicien manquant",IF(COUNTIF(Production!$A$7:$A$21,$B1429)=0,"Technicien absent de la liste (onglet Production)",IF($G1429="","Code BPU manquant (colonne G)",IF($O1429="?","Code BPU inconnu (onglet Prestations)",IF($P1429="?","Catégorie inconnue (onglet Règles)",IF(AND($E1429&lt;&gt;"",NOT(ISNUMBER($E1429))),"Quantité non reconnue",IF(AND($P1429="au prix",NOT(ISNUMBER($Q1429))),"Prix sur devis à saisir (colonne I)",IF($S1429="","Règle à compléter (onglet Règles)",""))))))))))</f>
        <v/>
      </c>
    </row>
    <row r="1430" customFormat="false" ht="15" hidden="false" customHeight="false" outlineLevel="0" collapsed="false">
      <c r="A1430" s="23"/>
      <c r="I1430" s="24"/>
      <c r="J1430" s="24"/>
      <c r="N1430" s="25"/>
      <c r="O1430" s="26" t="str">
        <f aca="false">IF($G1430="","",IFERROR(INDEX(Prestations!$F$5:$F$256,MATCH($G1430,Prestations!$B$5:$B$256,0)),"?"))</f>
        <v/>
      </c>
      <c r="P1430" s="26" t="str">
        <f aca="false">IF($O1430="","",IF($O1430="?","?",IFERROR(INDEX(Règles!$C$5:$C$17,MATCH($O1430,Règles!$A$5:$A$17,0)),"?")))</f>
        <v/>
      </c>
      <c r="Q1430" s="27" t="str">
        <f aca="false">IF($G1430="","",IF(ISNUMBER($I1430),$I1430,IFERROR(IF(ISNUMBER(INDEX(Prestations!$E$5:$E$256,MATCH($G1430,Prestations!$B$5:$B$256,0))),INDEX(Prestations!$E$5:$E$256,MATCH($G1430,Prestations!$B$5:$B$256,0)),""),"")))</f>
        <v/>
      </c>
      <c r="R1430" s="27" t="str">
        <f aca="false">IFERROR(IF(ISNUMBER($Q1430),$Q1430*IF($E1430="",1,$E1430),""),"")</f>
        <v/>
      </c>
      <c r="S1430" s="28" t="str">
        <f aca="false">IFERROR(IF($P1430="au nombre",IF(N(INDEX(Règles!$D$5:$D$17,MATCH($O1430,Règles!$A$5:$A$17,0)))&gt;0,IF($E1430="",1,$E1430)/INDEX(Règles!$D$5:$D$17,MATCH($O1430,Règles!$A$5:$A$17,0)),""),IF($P1430="au prix",IF(AND(ISNUMBER($R1430),N(INDEX(Règles!$E$5:$E$17,MATCH($O1430,Règles!$A$5:$A$17,0)))&gt;0),$R1430/INDEX(Règles!$E$5:$E$17,MATCH($O1430,Règles!$A$5:$A$17,0)),""),IF(OR($P1430="ne compte pas",$P1430="absence"),0,""))),"")</f>
        <v/>
      </c>
      <c r="T1430" s="26" t="n">
        <f aca="false">IF(AND(ISNUMBER($A1430),$B1430&lt;&gt;"",$G1430&lt;&gt;"",$P1430&lt;&gt;"absence"),1,0)</f>
        <v>0</v>
      </c>
      <c r="U1430" s="26" t="n">
        <f aca="false">IF($T1430=1,IF(COUNTIFS($B$2:$B1430,$B1430,$A$2:$A1430,$A1430,$T$2:$T1430,1)=1,1,0),0)</f>
        <v>0</v>
      </c>
      <c r="V1430" s="29" t="str">
        <f aca="false">IF(AND($A1430="",$B1430="",$G1430=""),"",IF(NOT(ISNUMBER($A1430)),"Date manquante ou non reconnue",IF($B1430="","Technicien manquant",IF(COUNTIF(Production!$A$7:$A$21,$B1430)=0,"Technicien absent de la liste (onglet Production)",IF($G1430="","Code BPU manquant (colonne G)",IF($O1430="?","Code BPU inconnu (onglet Prestations)",IF($P1430="?","Catégorie inconnue (onglet Règles)",IF(AND($E1430&lt;&gt;"",NOT(ISNUMBER($E1430))),"Quantité non reconnue",IF(AND($P1430="au prix",NOT(ISNUMBER($Q1430))),"Prix sur devis à saisir (colonne I)",IF($S1430="","Règle à compléter (onglet Règles)",""))))))))))</f>
        <v/>
      </c>
    </row>
    <row r="1431" customFormat="false" ht="15" hidden="false" customHeight="false" outlineLevel="0" collapsed="false">
      <c r="A1431" s="23"/>
      <c r="I1431" s="24"/>
      <c r="J1431" s="24"/>
      <c r="N1431" s="25"/>
      <c r="O1431" s="26" t="str">
        <f aca="false">IF($G1431="","",IFERROR(INDEX(Prestations!$F$5:$F$256,MATCH($G1431,Prestations!$B$5:$B$256,0)),"?"))</f>
        <v/>
      </c>
      <c r="P1431" s="26" t="str">
        <f aca="false">IF($O1431="","",IF($O1431="?","?",IFERROR(INDEX(Règles!$C$5:$C$17,MATCH($O1431,Règles!$A$5:$A$17,0)),"?")))</f>
        <v/>
      </c>
      <c r="Q1431" s="27" t="str">
        <f aca="false">IF($G1431="","",IF(ISNUMBER($I1431),$I1431,IFERROR(IF(ISNUMBER(INDEX(Prestations!$E$5:$E$256,MATCH($G1431,Prestations!$B$5:$B$256,0))),INDEX(Prestations!$E$5:$E$256,MATCH($G1431,Prestations!$B$5:$B$256,0)),""),"")))</f>
        <v/>
      </c>
      <c r="R1431" s="27" t="str">
        <f aca="false">IFERROR(IF(ISNUMBER($Q1431),$Q1431*IF($E1431="",1,$E1431),""),"")</f>
        <v/>
      </c>
      <c r="S1431" s="28" t="str">
        <f aca="false">IFERROR(IF($P1431="au nombre",IF(N(INDEX(Règles!$D$5:$D$17,MATCH($O1431,Règles!$A$5:$A$17,0)))&gt;0,IF($E1431="",1,$E1431)/INDEX(Règles!$D$5:$D$17,MATCH($O1431,Règles!$A$5:$A$17,0)),""),IF($P1431="au prix",IF(AND(ISNUMBER($R1431),N(INDEX(Règles!$E$5:$E$17,MATCH($O1431,Règles!$A$5:$A$17,0)))&gt;0),$R1431/INDEX(Règles!$E$5:$E$17,MATCH($O1431,Règles!$A$5:$A$17,0)),""),IF(OR($P1431="ne compte pas",$P1431="absence"),0,""))),"")</f>
        <v/>
      </c>
      <c r="T1431" s="26" t="n">
        <f aca="false">IF(AND(ISNUMBER($A1431),$B1431&lt;&gt;"",$G1431&lt;&gt;"",$P1431&lt;&gt;"absence"),1,0)</f>
        <v>0</v>
      </c>
      <c r="U1431" s="26" t="n">
        <f aca="false">IF($T1431=1,IF(COUNTIFS($B$2:$B1431,$B1431,$A$2:$A1431,$A1431,$T$2:$T1431,1)=1,1,0),0)</f>
        <v>0</v>
      </c>
      <c r="V1431" s="29" t="str">
        <f aca="false">IF(AND($A1431="",$B1431="",$G1431=""),"",IF(NOT(ISNUMBER($A1431)),"Date manquante ou non reconnue",IF($B1431="","Technicien manquant",IF(COUNTIF(Production!$A$7:$A$21,$B1431)=0,"Technicien absent de la liste (onglet Production)",IF($G1431="","Code BPU manquant (colonne G)",IF($O1431="?","Code BPU inconnu (onglet Prestations)",IF($P1431="?","Catégorie inconnue (onglet Règles)",IF(AND($E1431&lt;&gt;"",NOT(ISNUMBER($E1431))),"Quantité non reconnue",IF(AND($P1431="au prix",NOT(ISNUMBER($Q1431))),"Prix sur devis à saisir (colonne I)",IF($S1431="","Règle à compléter (onglet Règles)",""))))))))))</f>
        <v/>
      </c>
    </row>
    <row r="1432" customFormat="false" ht="15" hidden="false" customHeight="false" outlineLevel="0" collapsed="false">
      <c r="A1432" s="23"/>
      <c r="I1432" s="24"/>
      <c r="J1432" s="24"/>
      <c r="N1432" s="25"/>
      <c r="O1432" s="26" t="str">
        <f aca="false">IF($G1432="","",IFERROR(INDEX(Prestations!$F$5:$F$256,MATCH($G1432,Prestations!$B$5:$B$256,0)),"?"))</f>
        <v/>
      </c>
      <c r="P1432" s="26" t="str">
        <f aca="false">IF($O1432="","",IF($O1432="?","?",IFERROR(INDEX(Règles!$C$5:$C$17,MATCH($O1432,Règles!$A$5:$A$17,0)),"?")))</f>
        <v/>
      </c>
      <c r="Q1432" s="27" t="str">
        <f aca="false">IF($G1432="","",IF(ISNUMBER($I1432),$I1432,IFERROR(IF(ISNUMBER(INDEX(Prestations!$E$5:$E$256,MATCH($G1432,Prestations!$B$5:$B$256,0))),INDEX(Prestations!$E$5:$E$256,MATCH($G1432,Prestations!$B$5:$B$256,0)),""),"")))</f>
        <v/>
      </c>
      <c r="R1432" s="27" t="str">
        <f aca="false">IFERROR(IF(ISNUMBER($Q1432),$Q1432*IF($E1432="",1,$E1432),""),"")</f>
        <v/>
      </c>
      <c r="S1432" s="28" t="str">
        <f aca="false">IFERROR(IF($P1432="au nombre",IF(N(INDEX(Règles!$D$5:$D$17,MATCH($O1432,Règles!$A$5:$A$17,0)))&gt;0,IF($E1432="",1,$E1432)/INDEX(Règles!$D$5:$D$17,MATCH($O1432,Règles!$A$5:$A$17,0)),""),IF($P1432="au prix",IF(AND(ISNUMBER($R1432),N(INDEX(Règles!$E$5:$E$17,MATCH($O1432,Règles!$A$5:$A$17,0)))&gt;0),$R1432/INDEX(Règles!$E$5:$E$17,MATCH($O1432,Règles!$A$5:$A$17,0)),""),IF(OR($P1432="ne compte pas",$P1432="absence"),0,""))),"")</f>
        <v/>
      </c>
      <c r="T1432" s="26" t="n">
        <f aca="false">IF(AND(ISNUMBER($A1432),$B1432&lt;&gt;"",$G1432&lt;&gt;"",$P1432&lt;&gt;"absence"),1,0)</f>
        <v>0</v>
      </c>
      <c r="U1432" s="26" t="n">
        <f aca="false">IF($T1432=1,IF(COUNTIFS($B$2:$B1432,$B1432,$A$2:$A1432,$A1432,$T$2:$T1432,1)=1,1,0),0)</f>
        <v>0</v>
      </c>
      <c r="V1432" s="29" t="str">
        <f aca="false">IF(AND($A1432="",$B1432="",$G1432=""),"",IF(NOT(ISNUMBER($A1432)),"Date manquante ou non reconnue",IF($B1432="","Technicien manquant",IF(COUNTIF(Production!$A$7:$A$21,$B1432)=0,"Technicien absent de la liste (onglet Production)",IF($G1432="","Code BPU manquant (colonne G)",IF($O1432="?","Code BPU inconnu (onglet Prestations)",IF($P1432="?","Catégorie inconnue (onglet Règles)",IF(AND($E1432&lt;&gt;"",NOT(ISNUMBER($E1432))),"Quantité non reconnue",IF(AND($P1432="au prix",NOT(ISNUMBER($Q1432))),"Prix sur devis à saisir (colonne I)",IF($S1432="","Règle à compléter (onglet Règles)",""))))))))))</f>
        <v/>
      </c>
    </row>
    <row r="1433" customFormat="false" ht="15" hidden="false" customHeight="false" outlineLevel="0" collapsed="false">
      <c r="A1433" s="23"/>
      <c r="I1433" s="24"/>
      <c r="J1433" s="24"/>
      <c r="N1433" s="25"/>
      <c r="O1433" s="26" t="str">
        <f aca="false">IF($G1433="","",IFERROR(INDEX(Prestations!$F$5:$F$256,MATCH($G1433,Prestations!$B$5:$B$256,0)),"?"))</f>
        <v/>
      </c>
      <c r="P1433" s="26" t="str">
        <f aca="false">IF($O1433="","",IF($O1433="?","?",IFERROR(INDEX(Règles!$C$5:$C$17,MATCH($O1433,Règles!$A$5:$A$17,0)),"?")))</f>
        <v/>
      </c>
      <c r="Q1433" s="27" t="str">
        <f aca="false">IF($G1433="","",IF(ISNUMBER($I1433),$I1433,IFERROR(IF(ISNUMBER(INDEX(Prestations!$E$5:$E$256,MATCH($G1433,Prestations!$B$5:$B$256,0))),INDEX(Prestations!$E$5:$E$256,MATCH($G1433,Prestations!$B$5:$B$256,0)),""),"")))</f>
        <v/>
      </c>
      <c r="R1433" s="27" t="str">
        <f aca="false">IFERROR(IF(ISNUMBER($Q1433),$Q1433*IF($E1433="",1,$E1433),""),"")</f>
        <v/>
      </c>
      <c r="S1433" s="28" t="str">
        <f aca="false">IFERROR(IF($P1433="au nombre",IF(N(INDEX(Règles!$D$5:$D$17,MATCH($O1433,Règles!$A$5:$A$17,0)))&gt;0,IF($E1433="",1,$E1433)/INDEX(Règles!$D$5:$D$17,MATCH($O1433,Règles!$A$5:$A$17,0)),""),IF($P1433="au prix",IF(AND(ISNUMBER($R1433),N(INDEX(Règles!$E$5:$E$17,MATCH($O1433,Règles!$A$5:$A$17,0)))&gt;0),$R1433/INDEX(Règles!$E$5:$E$17,MATCH($O1433,Règles!$A$5:$A$17,0)),""),IF(OR($P1433="ne compte pas",$P1433="absence"),0,""))),"")</f>
        <v/>
      </c>
      <c r="T1433" s="26" t="n">
        <f aca="false">IF(AND(ISNUMBER($A1433),$B1433&lt;&gt;"",$G1433&lt;&gt;"",$P1433&lt;&gt;"absence"),1,0)</f>
        <v>0</v>
      </c>
      <c r="U1433" s="26" t="n">
        <f aca="false">IF($T1433=1,IF(COUNTIFS($B$2:$B1433,$B1433,$A$2:$A1433,$A1433,$T$2:$T1433,1)=1,1,0),0)</f>
        <v>0</v>
      </c>
      <c r="V1433" s="29" t="str">
        <f aca="false">IF(AND($A1433="",$B1433="",$G1433=""),"",IF(NOT(ISNUMBER($A1433)),"Date manquante ou non reconnue",IF($B1433="","Technicien manquant",IF(COUNTIF(Production!$A$7:$A$21,$B1433)=0,"Technicien absent de la liste (onglet Production)",IF($G1433="","Code BPU manquant (colonne G)",IF($O1433="?","Code BPU inconnu (onglet Prestations)",IF($P1433="?","Catégorie inconnue (onglet Règles)",IF(AND($E1433&lt;&gt;"",NOT(ISNUMBER($E1433))),"Quantité non reconnue",IF(AND($P1433="au prix",NOT(ISNUMBER($Q1433))),"Prix sur devis à saisir (colonne I)",IF($S1433="","Règle à compléter (onglet Règles)",""))))))))))</f>
        <v/>
      </c>
    </row>
    <row r="1434" customFormat="false" ht="15" hidden="false" customHeight="false" outlineLevel="0" collapsed="false">
      <c r="A1434" s="23"/>
      <c r="I1434" s="24"/>
      <c r="J1434" s="24"/>
      <c r="N1434" s="25"/>
      <c r="O1434" s="26" t="str">
        <f aca="false">IF($G1434="","",IFERROR(INDEX(Prestations!$F$5:$F$256,MATCH($G1434,Prestations!$B$5:$B$256,0)),"?"))</f>
        <v/>
      </c>
      <c r="P1434" s="26" t="str">
        <f aca="false">IF($O1434="","",IF($O1434="?","?",IFERROR(INDEX(Règles!$C$5:$C$17,MATCH($O1434,Règles!$A$5:$A$17,0)),"?")))</f>
        <v/>
      </c>
      <c r="Q1434" s="27" t="str">
        <f aca="false">IF($G1434="","",IF(ISNUMBER($I1434),$I1434,IFERROR(IF(ISNUMBER(INDEX(Prestations!$E$5:$E$256,MATCH($G1434,Prestations!$B$5:$B$256,0))),INDEX(Prestations!$E$5:$E$256,MATCH($G1434,Prestations!$B$5:$B$256,0)),""),"")))</f>
        <v/>
      </c>
      <c r="R1434" s="27" t="str">
        <f aca="false">IFERROR(IF(ISNUMBER($Q1434),$Q1434*IF($E1434="",1,$E1434),""),"")</f>
        <v/>
      </c>
      <c r="S1434" s="28" t="str">
        <f aca="false">IFERROR(IF($P1434="au nombre",IF(N(INDEX(Règles!$D$5:$D$17,MATCH($O1434,Règles!$A$5:$A$17,0)))&gt;0,IF($E1434="",1,$E1434)/INDEX(Règles!$D$5:$D$17,MATCH($O1434,Règles!$A$5:$A$17,0)),""),IF($P1434="au prix",IF(AND(ISNUMBER($R1434),N(INDEX(Règles!$E$5:$E$17,MATCH($O1434,Règles!$A$5:$A$17,0)))&gt;0),$R1434/INDEX(Règles!$E$5:$E$17,MATCH($O1434,Règles!$A$5:$A$17,0)),""),IF(OR($P1434="ne compte pas",$P1434="absence"),0,""))),"")</f>
        <v/>
      </c>
      <c r="T1434" s="26" t="n">
        <f aca="false">IF(AND(ISNUMBER($A1434),$B1434&lt;&gt;"",$G1434&lt;&gt;"",$P1434&lt;&gt;"absence"),1,0)</f>
        <v>0</v>
      </c>
      <c r="U1434" s="26" t="n">
        <f aca="false">IF($T1434=1,IF(COUNTIFS($B$2:$B1434,$B1434,$A$2:$A1434,$A1434,$T$2:$T1434,1)=1,1,0),0)</f>
        <v>0</v>
      </c>
      <c r="V1434" s="29" t="str">
        <f aca="false">IF(AND($A1434="",$B1434="",$G1434=""),"",IF(NOT(ISNUMBER($A1434)),"Date manquante ou non reconnue",IF($B1434="","Technicien manquant",IF(COUNTIF(Production!$A$7:$A$21,$B1434)=0,"Technicien absent de la liste (onglet Production)",IF($G1434="","Code BPU manquant (colonne G)",IF($O1434="?","Code BPU inconnu (onglet Prestations)",IF($P1434="?","Catégorie inconnue (onglet Règles)",IF(AND($E1434&lt;&gt;"",NOT(ISNUMBER($E1434))),"Quantité non reconnue",IF(AND($P1434="au prix",NOT(ISNUMBER($Q1434))),"Prix sur devis à saisir (colonne I)",IF($S1434="","Règle à compléter (onglet Règles)",""))))))))))</f>
        <v/>
      </c>
    </row>
    <row r="1435" customFormat="false" ht="15" hidden="false" customHeight="false" outlineLevel="0" collapsed="false">
      <c r="A1435" s="23"/>
      <c r="I1435" s="24"/>
      <c r="J1435" s="24"/>
      <c r="N1435" s="25"/>
      <c r="O1435" s="26" t="str">
        <f aca="false">IF($G1435="","",IFERROR(INDEX(Prestations!$F$5:$F$256,MATCH($G1435,Prestations!$B$5:$B$256,0)),"?"))</f>
        <v/>
      </c>
      <c r="P1435" s="26" t="str">
        <f aca="false">IF($O1435="","",IF($O1435="?","?",IFERROR(INDEX(Règles!$C$5:$C$17,MATCH($O1435,Règles!$A$5:$A$17,0)),"?")))</f>
        <v/>
      </c>
      <c r="Q1435" s="27" t="str">
        <f aca="false">IF($G1435="","",IF(ISNUMBER($I1435),$I1435,IFERROR(IF(ISNUMBER(INDEX(Prestations!$E$5:$E$256,MATCH($G1435,Prestations!$B$5:$B$256,0))),INDEX(Prestations!$E$5:$E$256,MATCH($G1435,Prestations!$B$5:$B$256,0)),""),"")))</f>
        <v/>
      </c>
      <c r="R1435" s="27" t="str">
        <f aca="false">IFERROR(IF(ISNUMBER($Q1435),$Q1435*IF($E1435="",1,$E1435),""),"")</f>
        <v/>
      </c>
      <c r="S1435" s="28" t="str">
        <f aca="false">IFERROR(IF($P1435="au nombre",IF(N(INDEX(Règles!$D$5:$D$17,MATCH($O1435,Règles!$A$5:$A$17,0)))&gt;0,IF($E1435="",1,$E1435)/INDEX(Règles!$D$5:$D$17,MATCH($O1435,Règles!$A$5:$A$17,0)),""),IF($P1435="au prix",IF(AND(ISNUMBER($R1435),N(INDEX(Règles!$E$5:$E$17,MATCH($O1435,Règles!$A$5:$A$17,0)))&gt;0),$R1435/INDEX(Règles!$E$5:$E$17,MATCH($O1435,Règles!$A$5:$A$17,0)),""),IF(OR($P1435="ne compte pas",$P1435="absence"),0,""))),"")</f>
        <v/>
      </c>
      <c r="T1435" s="26" t="n">
        <f aca="false">IF(AND(ISNUMBER($A1435),$B1435&lt;&gt;"",$G1435&lt;&gt;"",$P1435&lt;&gt;"absence"),1,0)</f>
        <v>0</v>
      </c>
      <c r="U1435" s="26" t="n">
        <f aca="false">IF($T1435=1,IF(COUNTIFS($B$2:$B1435,$B1435,$A$2:$A1435,$A1435,$T$2:$T1435,1)=1,1,0),0)</f>
        <v>0</v>
      </c>
      <c r="V1435" s="29" t="str">
        <f aca="false">IF(AND($A1435="",$B1435="",$G1435=""),"",IF(NOT(ISNUMBER($A1435)),"Date manquante ou non reconnue",IF($B1435="","Technicien manquant",IF(COUNTIF(Production!$A$7:$A$21,$B1435)=0,"Technicien absent de la liste (onglet Production)",IF($G1435="","Code BPU manquant (colonne G)",IF($O1435="?","Code BPU inconnu (onglet Prestations)",IF($P1435="?","Catégorie inconnue (onglet Règles)",IF(AND($E1435&lt;&gt;"",NOT(ISNUMBER($E1435))),"Quantité non reconnue",IF(AND($P1435="au prix",NOT(ISNUMBER($Q1435))),"Prix sur devis à saisir (colonne I)",IF($S1435="","Règle à compléter (onglet Règles)",""))))))))))</f>
        <v/>
      </c>
    </row>
    <row r="1436" customFormat="false" ht="15" hidden="false" customHeight="false" outlineLevel="0" collapsed="false">
      <c r="A1436" s="23"/>
      <c r="I1436" s="24"/>
      <c r="J1436" s="24"/>
      <c r="N1436" s="25"/>
      <c r="O1436" s="26" t="str">
        <f aca="false">IF($G1436="","",IFERROR(INDEX(Prestations!$F$5:$F$256,MATCH($G1436,Prestations!$B$5:$B$256,0)),"?"))</f>
        <v/>
      </c>
      <c r="P1436" s="26" t="str">
        <f aca="false">IF($O1436="","",IF($O1436="?","?",IFERROR(INDEX(Règles!$C$5:$C$17,MATCH($O1436,Règles!$A$5:$A$17,0)),"?")))</f>
        <v/>
      </c>
      <c r="Q1436" s="27" t="str">
        <f aca="false">IF($G1436="","",IF(ISNUMBER($I1436),$I1436,IFERROR(IF(ISNUMBER(INDEX(Prestations!$E$5:$E$256,MATCH($G1436,Prestations!$B$5:$B$256,0))),INDEX(Prestations!$E$5:$E$256,MATCH($G1436,Prestations!$B$5:$B$256,0)),""),"")))</f>
        <v/>
      </c>
      <c r="R1436" s="27" t="str">
        <f aca="false">IFERROR(IF(ISNUMBER($Q1436),$Q1436*IF($E1436="",1,$E1436),""),"")</f>
        <v/>
      </c>
      <c r="S1436" s="28" t="str">
        <f aca="false">IFERROR(IF($P1436="au nombre",IF(N(INDEX(Règles!$D$5:$D$17,MATCH($O1436,Règles!$A$5:$A$17,0)))&gt;0,IF($E1436="",1,$E1436)/INDEX(Règles!$D$5:$D$17,MATCH($O1436,Règles!$A$5:$A$17,0)),""),IF($P1436="au prix",IF(AND(ISNUMBER($R1436),N(INDEX(Règles!$E$5:$E$17,MATCH($O1436,Règles!$A$5:$A$17,0)))&gt;0),$R1436/INDEX(Règles!$E$5:$E$17,MATCH($O1436,Règles!$A$5:$A$17,0)),""),IF(OR($P1436="ne compte pas",$P1436="absence"),0,""))),"")</f>
        <v/>
      </c>
      <c r="T1436" s="26" t="n">
        <f aca="false">IF(AND(ISNUMBER($A1436),$B1436&lt;&gt;"",$G1436&lt;&gt;"",$P1436&lt;&gt;"absence"),1,0)</f>
        <v>0</v>
      </c>
      <c r="U1436" s="26" t="n">
        <f aca="false">IF($T1436=1,IF(COUNTIFS($B$2:$B1436,$B1436,$A$2:$A1436,$A1436,$T$2:$T1436,1)=1,1,0),0)</f>
        <v>0</v>
      </c>
      <c r="V1436" s="29" t="str">
        <f aca="false">IF(AND($A1436="",$B1436="",$G1436=""),"",IF(NOT(ISNUMBER($A1436)),"Date manquante ou non reconnue",IF($B1436="","Technicien manquant",IF(COUNTIF(Production!$A$7:$A$21,$B1436)=0,"Technicien absent de la liste (onglet Production)",IF($G1436="","Code BPU manquant (colonne G)",IF($O1436="?","Code BPU inconnu (onglet Prestations)",IF($P1436="?","Catégorie inconnue (onglet Règles)",IF(AND($E1436&lt;&gt;"",NOT(ISNUMBER($E1436))),"Quantité non reconnue",IF(AND($P1436="au prix",NOT(ISNUMBER($Q1436))),"Prix sur devis à saisir (colonne I)",IF($S1436="","Règle à compléter (onglet Règles)",""))))))))))</f>
        <v/>
      </c>
    </row>
    <row r="1437" customFormat="false" ht="15" hidden="false" customHeight="false" outlineLevel="0" collapsed="false">
      <c r="A1437" s="23"/>
      <c r="I1437" s="24"/>
      <c r="J1437" s="24"/>
      <c r="N1437" s="25"/>
      <c r="O1437" s="26" t="str">
        <f aca="false">IF($G1437="","",IFERROR(INDEX(Prestations!$F$5:$F$256,MATCH($G1437,Prestations!$B$5:$B$256,0)),"?"))</f>
        <v/>
      </c>
      <c r="P1437" s="26" t="str">
        <f aca="false">IF($O1437="","",IF($O1437="?","?",IFERROR(INDEX(Règles!$C$5:$C$17,MATCH($O1437,Règles!$A$5:$A$17,0)),"?")))</f>
        <v/>
      </c>
      <c r="Q1437" s="27" t="str">
        <f aca="false">IF($G1437="","",IF(ISNUMBER($I1437),$I1437,IFERROR(IF(ISNUMBER(INDEX(Prestations!$E$5:$E$256,MATCH($G1437,Prestations!$B$5:$B$256,0))),INDEX(Prestations!$E$5:$E$256,MATCH($G1437,Prestations!$B$5:$B$256,0)),""),"")))</f>
        <v/>
      </c>
      <c r="R1437" s="27" t="str">
        <f aca="false">IFERROR(IF(ISNUMBER($Q1437),$Q1437*IF($E1437="",1,$E1437),""),"")</f>
        <v/>
      </c>
      <c r="S1437" s="28" t="str">
        <f aca="false">IFERROR(IF($P1437="au nombre",IF(N(INDEX(Règles!$D$5:$D$17,MATCH($O1437,Règles!$A$5:$A$17,0)))&gt;0,IF($E1437="",1,$E1437)/INDEX(Règles!$D$5:$D$17,MATCH($O1437,Règles!$A$5:$A$17,0)),""),IF($P1437="au prix",IF(AND(ISNUMBER($R1437),N(INDEX(Règles!$E$5:$E$17,MATCH($O1437,Règles!$A$5:$A$17,0)))&gt;0),$R1437/INDEX(Règles!$E$5:$E$17,MATCH($O1437,Règles!$A$5:$A$17,0)),""),IF(OR($P1437="ne compte pas",$P1437="absence"),0,""))),"")</f>
        <v/>
      </c>
      <c r="T1437" s="26" t="n">
        <f aca="false">IF(AND(ISNUMBER($A1437),$B1437&lt;&gt;"",$G1437&lt;&gt;"",$P1437&lt;&gt;"absence"),1,0)</f>
        <v>0</v>
      </c>
      <c r="U1437" s="26" t="n">
        <f aca="false">IF($T1437=1,IF(COUNTIFS($B$2:$B1437,$B1437,$A$2:$A1437,$A1437,$T$2:$T1437,1)=1,1,0),0)</f>
        <v>0</v>
      </c>
      <c r="V1437" s="29" t="str">
        <f aca="false">IF(AND($A1437="",$B1437="",$G1437=""),"",IF(NOT(ISNUMBER($A1437)),"Date manquante ou non reconnue",IF($B1437="","Technicien manquant",IF(COUNTIF(Production!$A$7:$A$21,$B1437)=0,"Technicien absent de la liste (onglet Production)",IF($G1437="","Code BPU manquant (colonne G)",IF($O1437="?","Code BPU inconnu (onglet Prestations)",IF($P1437="?","Catégorie inconnue (onglet Règles)",IF(AND($E1437&lt;&gt;"",NOT(ISNUMBER($E1437))),"Quantité non reconnue",IF(AND($P1437="au prix",NOT(ISNUMBER($Q1437))),"Prix sur devis à saisir (colonne I)",IF($S1437="","Règle à compléter (onglet Règles)",""))))))))))</f>
        <v/>
      </c>
    </row>
    <row r="1438" customFormat="false" ht="15" hidden="false" customHeight="false" outlineLevel="0" collapsed="false">
      <c r="A1438" s="23"/>
      <c r="I1438" s="24"/>
      <c r="J1438" s="24"/>
      <c r="N1438" s="25"/>
      <c r="O1438" s="26" t="str">
        <f aca="false">IF($G1438="","",IFERROR(INDEX(Prestations!$F$5:$F$256,MATCH($G1438,Prestations!$B$5:$B$256,0)),"?"))</f>
        <v/>
      </c>
      <c r="P1438" s="26" t="str">
        <f aca="false">IF($O1438="","",IF($O1438="?","?",IFERROR(INDEX(Règles!$C$5:$C$17,MATCH($O1438,Règles!$A$5:$A$17,0)),"?")))</f>
        <v/>
      </c>
      <c r="Q1438" s="27" t="str">
        <f aca="false">IF($G1438="","",IF(ISNUMBER($I1438),$I1438,IFERROR(IF(ISNUMBER(INDEX(Prestations!$E$5:$E$256,MATCH($G1438,Prestations!$B$5:$B$256,0))),INDEX(Prestations!$E$5:$E$256,MATCH($G1438,Prestations!$B$5:$B$256,0)),""),"")))</f>
        <v/>
      </c>
      <c r="R1438" s="27" t="str">
        <f aca="false">IFERROR(IF(ISNUMBER($Q1438),$Q1438*IF($E1438="",1,$E1438),""),"")</f>
        <v/>
      </c>
      <c r="S1438" s="28" t="str">
        <f aca="false">IFERROR(IF($P1438="au nombre",IF(N(INDEX(Règles!$D$5:$D$17,MATCH($O1438,Règles!$A$5:$A$17,0)))&gt;0,IF($E1438="",1,$E1438)/INDEX(Règles!$D$5:$D$17,MATCH($O1438,Règles!$A$5:$A$17,0)),""),IF($P1438="au prix",IF(AND(ISNUMBER($R1438),N(INDEX(Règles!$E$5:$E$17,MATCH($O1438,Règles!$A$5:$A$17,0)))&gt;0),$R1438/INDEX(Règles!$E$5:$E$17,MATCH($O1438,Règles!$A$5:$A$17,0)),""),IF(OR($P1438="ne compte pas",$P1438="absence"),0,""))),"")</f>
        <v/>
      </c>
      <c r="T1438" s="26" t="n">
        <f aca="false">IF(AND(ISNUMBER($A1438),$B1438&lt;&gt;"",$G1438&lt;&gt;"",$P1438&lt;&gt;"absence"),1,0)</f>
        <v>0</v>
      </c>
      <c r="U1438" s="26" t="n">
        <f aca="false">IF($T1438=1,IF(COUNTIFS($B$2:$B1438,$B1438,$A$2:$A1438,$A1438,$T$2:$T1438,1)=1,1,0),0)</f>
        <v>0</v>
      </c>
      <c r="V1438" s="29" t="str">
        <f aca="false">IF(AND($A1438="",$B1438="",$G1438=""),"",IF(NOT(ISNUMBER($A1438)),"Date manquante ou non reconnue",IF($B1438="","Technicien manquant",IF(COUNTIF(Production!$A$7:$A$21,$B1438)=0,"Technicien absent de la liste (onglet Production)",IF($G1438="","Code BPU manquant (colonne G)",IF($O1438="?","Code BPU inconnu (onglet Prestations)",IF($P1438="?","Catégorie inconnue (onglet Règles)",IF(AND($E1438&lt;&gt;"",NOT(ISNUMBER($E1438))),"Quantité non reconnue",IF(AND($P1438="au prix",NOT(ISNUMBER($Q1438))),"Prix sur devis à saisir (colonne I)",IF($S1438="","Règle à compléter (onglet Règles)",""))))))))))</f>
        <v/>
      </c>
    </row>
    <row r="1439" customFormat="false" ht="15" hidden="false" customHeight="false" outlineLevel="0" collapsed="false">
      <c r="A1439" s="23"/>
      <c r="I1439" s="24"/>
      <c r="J1439" s="24"/>
      <c r="N1439" s="25"/>
      <c r="O1439" s="26" t="str">
        <f aca="false">IF($G1439="","",IFERROR(INDEX(Prestations!$F$5:$F$256,MATCH($G1439,Prestations!$B$5:$B$256,0)),"?"))</f>
        <v/>
      </c>
      <c r="P1439" s="26" t="str">
        <f aca="false">IF($O1439="","",IF($O1439="?","?",IFERROR(INDEX(Règles!$C$5:$C$17,MATCH($O1439,Règles!$A$5:$A$17,0)),"?")))</f>
        <v/>
      </c>
      <c r="Q1439" s="27" t="str">
        <f aca="false">IF($G1439="","",IF(ISNUMBER($I1439),$I1439,IFERROR(IF(ISNUMBER(INDEX(Prestations!$E$5:$E$256,MATCH($G1439,Prestations!$B$5:$B$256,0))),INDEX(Prestations!$E$5:$E$256,MATCH($G1439,Prestations!$B$5:$B$256,0)),""),"")))</f>
        <v/>
      </c>
      <c r="R1439" s="27" t="str">
        <f aca="false">IFERROR(IF(ISNUMBER($Q1439),$Q1439*IF($E1439="",1,$E1439),""),"")</f>
        <v/>
      </c>
      <c r="S1439" s="28" t="str">
        <f aca="false">IFERROR(IF($P1439="au nombre",IF(N(INDEX(Règles!$D$5:$D$17,MATCH($O1439,Règles!$A$5:$A$17,0)))&gt;0,IF($E1439="",1,$E1439)/INDEX(Règles!$D$5:$D$17,MATCH($O1439,Règles!$A$5:$A$17,0)),""),IF($P1439="au prix",IF(AND(ISNUMBER($R1439),N(INDEX(Règles!$E$5:$E$17,MATCH($O1439,Règles!$A$5:$A$17,0)))&gt;0),$R1439/INDEX(Règles!$E$5:$E$17,MATCH($O1439,Règles!$A$5:$A$17,0)),""),IF(OR($P1439="ne compte pas",$P1439="absence"),0,""))),"")</f>
        <v/>
      </c>
      <c r="T1439" s="26" t="n">
        <f aca="false">IF(AND(ISNUMBER($A1439),$B1439&lt;&gt;"",$G1439&lt;&gt;"",$P1439&lt;&gt;"absence"),1,0)</f>
        <v>0</v>
      </c>
      <c r="U1439" s="26" t="n">
        <f aca="false">IF($T1439=1,IF(COUNTIFS($B$2:$B1439,$B1439,$A$2:$A1439,$A1439,$T$2:$T1439,1)=1,1,0),0)</f>
        <v>0</v>
      </c>
      <c r="V1439" s="29" t="str">
        <f aca="false">IF(AND($A1439="",$B1439="",$G1439=""),"",IF(NOT(ISNUMBER($A1439)),"Date manquante ou non reconnue",IF($B1439="","Technicien manquant",IF(COUNTIF(Production!$A$7:$A$21,$B1439)=0,"Technicien absent de la liste (onglet Production)",IF($G1439="","Code BPU manquant (colonne G)",IF($O1439="?","Code BPU inconnu (onglet Prestations)",IF($P1439="?","Catégorie inconnue (onglet Règles)",IF(AND($E1439&lt;&gt;"",NOT(ISNUMBER($E1439))),"Quantité non reconnue",IF(AND($P1439="au prix",NOT(ISNUMBER($Q1439))),"Prix sur devis à saisir (colonne I)",IF($S1439="","Règle à compléter (onglet Règles)",""))))))))))</f>
        <v/>
      </c>
    </row>
    <row r="1440" customFormat="false" ht="15" hidden="false" customHeight="false" outlineLevel="0" collapsed="false">
      <c r="A1440" s="23"/>
      <c r="I1440" s="24"/>
      <c r="J1440" s="24"/>
      <c r="N1440" s="25"/>
      <c r="O1440" s="26" t="str">
        <f aca="false">IF($G1440="","",IFERROR(INDEX(Prestations!$F$5:$F$256,MATCH($G1440,Prestations!$B$5:$B$256,0)),"?"))</f>
        <v/>
      </c>
      <c r="P1440" s="26" t="str">
        <f aca="false">IF($O1440="","",IF($O1440="?","?",IFERROR(INDEX(Règles!$C$5:$C$17,MATCH($O1440,Règles!$A$5:$A$17,0)),"?")))</f>
        <v/>
      </c>
      <c r="Q1440" s="27" t="str">
        <f aca="false">IF($G1440="","",IF(ISNUMBER($I1440),$I1440,IFERROR(IF(ISNUMBER(INDEX(Prestations!$E$5:$E$256,MATCH($G1440,Prestations!$B$5:$B$256,0))),INDEX(Prestations!$E$5:$E$256,MATCH($G1440,Prestations!$B$5:$B$256,0)),""),"")))</f>
        <v/>
      </c>
      <c r="R1440" s="27" t="str">
        <f aca="false">IFERROR(IF(ISNUMBER($Q1440),$Q1440*IF($E1440="",1,$E1440),""),"")</f>
        <v/>
      </c>
      <c r="S1440" s="28" t="str">
        <f aca="false">IFERROR(IF($P1440="au nombre",IF(N(INDEX(Règles!$D$5:$D$17,MATCH($O1440,Règles!$A$5:$A$17,0)))&gt;0,IF($E1440="",1,$E1440)/INDEX(Règles!$D$5:$D$17,MATCH($O1440,Règles!$A$5:$A$17,0)),""),IF($P1440="au prix",IF(AND(ISNUMBER($R1440),N(INDEX(Règles!$E$5:$E$17,MATCH($O1440,Règles!$A$5:$A$17,0)))&gt;0),$R1440/INDEX(Règles!$E$5:$E$17,MATCH($O1440,Règles!$A$5:$A$17,0)),""),IF(OR($P1440="ne compte pas",$P1440="absence"),0,""))),"")</f>
        <v/>
      </c>
      <c r="T1440" s="26" t="n">
        <f aca="false">IF(AND(ISNUMBER($A1440),$B1440&lt;&gt;"",$G1440&lt;&gt;"",$P1440&lt;&gt;"absence"),1,0)</f>
        <v>0</v>
      </c>
      <c r="U1440" s="26" t="n">
        <f aca="false">IF($T1440=1,IF(COUNTIFS($B$2:$B1440,$B1440,$A$2:$A1440,$A1440,$T$2:$T1440,1)=1,1,0),0)</f>
        <v>0</v>
      </c>
      <c r="V1440" s="29" t="str">
        <f aca="false">IF(AND($A1440="",$B1440="",$G1440=""),"",IF(NOT(ISNUMBER($A1440)),"Date manquante ou non reconnue",IF($B1440="","Technicien manquant",IF(COUNTIF(Production!$A$7:$A$21,$B1440)=0,"Technicien absent de la liste (onglet Production)",IF($G1440="","Code BPU manquant (colonne G)",IF($O1440="?","Code BPU inconnu (onglet Prestations)",IF($P1440="?","Catégorie inconnue (onglet Règles)",IF(AND($E1440&lt;&gt;"",NOT(ISNUMBER($E1440))),"Quantité non reconnue",IF(AND($P1440="au prix",NOT(ISNUMBER($Q1440))),"Prix sur devis à saisir (colonne I)",IF($S1440="","Règle à compléter (onglet Règles)",""))))))))))</f>
        <v/>
      </c>
    </row>
    <row r="1441" customFormat="false" ht="15" hidden="false" customHeight="false" outlineLevel="0" collapsed="false">
      <c r="A1441" s="23"/>
      <c r="I1441" s="24"/>
      <c r="J1441" s="24"/>
      <c r="N1441" s="25"/>
      <c r="O1441" s="26" t="str">
        <f aca="false">IF($G1441="","",IFERROR(INDEX(Prestations!$F$5:$F$256,MATCH($G1441,Prestations!$B$5:$B$256,0)),"?"))</f>
        <v/>
      </c>
      <c r="P1441" s="26" t="str">
        <f aca="false">IF($O1441="","",IF($O1441="?","?",IFERROR(INDEX(Règles!$C$5:$C$17,MATCH($O1441,Règles!$A$5:$A$17,0)),"?")))</f>
        <v/>
      </c>
      <c r="Q1441" s="27" t="str">
        <f aca="false">IF($G1441="","",IF(ISNUMBER($I1441),$I1441,IFERROR(IF(ISNUMBER(INDEX(Prestations!$E$5:$E$256,MATCH($G1441,Prestations!$B$5:$B$256,0))),INDEX(Prestations!$E$5:$E$256,MATCH($G1441,Prestations!$B$5:$B$256,0)),""),"")))</f>
        <v/>
      </c>
      <c r="R1441" s="27" t="str">
        <f aca="false">IFERROR(IF(ISNUMBER($Q1441),$Q1441*IF($E1441="",1,$E1441),""),"")</f>
        <v/>
      </c>
      <c r="S1441" s="28" t="str">
        <f aca="false">IFERROR(IF($P1441="au nombre",IF(N(INDEX(Règles!$D$5:$D$17,MATCH($O1441,Règles!$A$5:$A$17,0)))&gt;0,IF($E1441="",1,$E1441)/INDEX(Règles!$D$5:$D$17,MATCH($O1441,Règles!$A$5:$A$17,0)),""),IF($P1441="au prix",IF(AND(ISNUMBER($R1441),N(INDEX(Règles!$E$5:$E$17,MATCH($O1441,Règles!$A$5:$A$17,0)))&gt;0),$R1441/INDEX(Règles!$E$5:$E$17,MATCH($O1441,Règles!$A$5:$A$17,0)),""),IF(OR($P1441="ne compte pas",$P1441="absence"),0,""))),"")</f>
        <v/>
      </c>
      <c r="T1441" s="26" t="n">
        <f aca="false">IF(AND(ISNUMBER($A1441),$B1441&lt;&gt;"",$G1441&lt;&gt;"",$P1441&lt;&gt;"absence"),1,0)</f>
        <v>0</v>
      </c>
      <c r="U1441" s="26" t="n">
        <f aca="false">IF($T1441=1,IF(COUNTIFS($B$2:$B1441,$B1441,$A$2:$A1441,$A1441,$T$2:$T1441,1)=1,1,0),0)</f>
        <v>0</v>
      </c>
      <c r="V1441" s="29" t="str">
        <f aca="false">IF(AND($A1441="",$B1441="",$G1441=""),"",IF(NOT(ISNUMBER($A1441)),"Date manquante ou non reconnue",IF($B1441="","Technicien manquant",IF(COUNTIF(Production!$A$7:$A$21,$B1441)=0,"Technicien absent de la liste (onglet Production)",IF($G1441="","Code BPU manquant (colonne G)",IF($O1441="?","Code BPU inconnu (onglet Prestations)",IF($P1441="?","Catégorie inconnue (onglet Règles)",IF(AND($E1441&lt;&gt;"",NOT(ISNUMBER($E1441))),"Quantité non reconnue",IF(AND($P1441="au prix",NOT(ISNUMBER($Q1441))),"Prix sur devis à saisir (colonne I)",IF($S1441="","Règle à compléter (onglet Règles)",""))))))))))</f>
        <v/>
      </c>
    </row>
    <row r="1442" customFormat="false" ht="15" hidden="false" customHeight="false" outlineLevel="0" collapsed="false">
      <c r="A1442" s="23"/>
      <c r="I1442" s="24"/>
      <c r="J1442" s="24"/>
      <c r="N1442" s="25"/>
      <c r="O1442" s="26" t="str">
        <f aca="false">IF($G1442="","",IFERROR(INDEX(Prestations!$F$5:$F$256,MATCH($G1442,Prestations!$B$5:$B$256,0)),"?"))</f>
        <v/>
      </c>
      <c r="P1442" s="26" t="str">
        <f aca="false">IF($O1442="","",IF($O1442="?","?",IFERROR(INDEX(Règles!$C$5:$C$17,MATCH($O1442,Règles!$A$5:$A$17,0)),"?")))</f>
        <v/>
      </c>
      <c r="Q1442" s="27" t="str">
        <f aca="false">IF($G1442="","",IF(ISNUMBER($I1442),$I1442,IFERROR(IF(ISNUMBER(INDEX(Prestations!$E$5:$E$256,MATCH($G1442,Prestations!$B$5:$B$256,0))),INDEX(Prestations!$E$5:$E$256,MATCH($G1442,Prestations!$B$5:$B$256,0)),""),"")))</f>
        <v/>
      </c>
      <c r="R1442" s="27" t="str">
        <f aca="false">IFERROR(IF(ISNUMBER($Q1442),$Q1442*IF($E1442="",1,$E1442),""),"")</f>
        <v/>
      </c>
      <c r="S1442" s="28" t="str">
        <f aca="false">IFERROR(IF($P1442="au nombre",IF(N(INDEX(Règles!$D$5:$D$17,MATCH($O1442,Règles!$A$5:$A$17,0)))&gt;0,IF($E1442="",1,$E1442)/INDEX(Règles!$D$5:$D$17,MATCH($O1442,Règles!$A$5:$A$17,0)),""),IF($P1442="au prix",IF(AND(ISNUMBER($R1442),N(INDEX(Règles!$E$5:$E$17,MATCH($O1442,Règles!$A$5:$A$17,0)))&gt;0),$R1442/INDEX(Règles!$E$5:$E$17,MATCH($O1442,Règles!$A$5:$A$17,0)),""),IF(OR($P1442="ne compte pas",$P1442="absence"),0,""))),"")</f>
        <v/>
      </c>
      <c r="T1442" s="26" t="n">
        <f aca="false">IF(AND(ISNUMBER($A1442),$B1442&lt;&gt;"",$G1442&lt;&gt;"",$P1442&lt;&gt;"absence"),1,0)</f>
        <v>0</v>
      </c>
      <c r="U1442" s="26" t="n">
        <f aca="false">IF($T1442=1,IF(COUNTIFS($B$2:$B1442,$B1442,$A$2:$A1442,$A1442,$T$2:$T1442,1)=1,1,0),0)</f>
        <v>0</v>
      </c>
      <c r="V1442" s="29" t="str">
        <f aca="false">IF(AND($A1442="",$B1442="",$G1442=""),"",IF(NOT(ISNUMBER($A1442)),"Date manquante ou non reconnue",IF($B1442="","Technicien manquant",IF(COUNTIF(Production!$A$7:$A$21,$B1442)=0,"Technicien absent de la liste (onglet Production)",IF($G1442="","Code BPU manquant (colonne G)",IF($O1442="?","Code BPU inconnu (onglet Prestations)",IF($P1442="?","Catégorie inconnue (onglet Règles)",IF(AND($E1442&lt;&gt;"",NOT(ISNUMBER($E1442))),"Quantité non reconnue",IF(AND($P1442="au prix",NOT(ISNUMBER($Q1442))),"Prix sur devis à saisir (colonne I)",IF($S1442="","Règle à compléter (onglet Règles)",""))))))))))</f>
        <v/>
      </c>
    </row>
    <row r="1443" customFormat="false" ht="15" hidden="false" customHeight="false" outlineLevel="0" collapsed="false">
      <c r="A1443" s="23"/>
      <c r="I1443" s="24"/>
      <c r="J1443" s="24"/>
      <c r="N1443" s="25"/>
      <c r="O1443" s="26" t="str">
        <f aca="false">IF($G1443="","",IFERROR(INDEX(Prestations!$F$5:$F$256,MATCH($G1443,Prestations!$B$5:$B$256,0)),"?"))</f>
        <v/>
      </c>
      <c r="P1443" s="26" t="str">
        <f aca="false">IF($O1443="","",IF($O1443="?","?",IFERROR(INDEX(Règles!$C$5:$C$17,MATCH($O1443,Règles!$A$5:$A$17,0)),"?")))</f>
        <v/>
      </c>
      <c r="Q1443" s="27" t="str">
        <f aca="false">IF($G1443="","",IF(ISNUMBER($I1443),$I1443,IFERROR(IF(ISNUMBER(INDEX(Prestations!$E$5:$E$256,MATCH($G1443,Prestations!$B$5:$B$256,0))),INDEX(Prestations!$E$5:$E$256,MATCH($G1443,Prestations!$B$5:$B$256,0)),""),"")))</f>
        <v/>
      </c>
      <c r="R1443" s="27" t="str">
        <f aca="false">IFERROR(IF(ISNUMBER($Q1443),$Q1443*IF($E1443="",1,$E1443),""),"")</f>
        <v/>
      </c>
      <c r="S1443" s="28" t="str">
        <f aca="false">IFERROR(IF($P1443="au nombre",IF(N(INDEX(Règles!$D$5:$D$17,MATCH($O1443,Règles!$A$5:$A$17,0)))&gt;0,IF($E1443="",1,$E1443)/INDEX(Règles!$D$5:$D$17,MATCH($O1443,Règles!$A$5:$A$17,0)),""),IF($P1443="au prix",IF(AND(ISNUMBER($R1443),N(INDEX(Règles!$E$5:$E$17,MATCH($O1443,Règles!$A$5:$A$17,0)))&gt;0),$R1443/INDEX(Règles!$E$5:$E$17,MATCH($O1443,Règles!$A$5:$A$17,0)),""),IF(OR($P1443="ne compte pas",$P1443="absence"),0,""))),"")</f>
        <v/>
      </c>
      <c r="T1443" s="26" t="n">
        <f aca="false">IF(AND(ISNUMBER($A1443),$B1443&lt;&gt;"",$G1443&lt;&gt;"",$P1443&lt;&gt;"absence"),1,0)</f>
        <v>0</v>
      </c>
      <c r="U1443" s="26" t="n">
        <f aca="false">IF($T1443=1,IF(COUNTIFS($B$2:$B1443,$B1443,$A$2:$A1443,$A1443,$T$2:$T1443,1)=1,1,0),0)</f>
        <v>0</v>
      </c>
      <c r="V1443" s="29" t="str">
        <f aca="false">IF(AND($A1443="",$B1443="",$G1443=""),"",IF(NOT(ISNUMBER($A1443)),"Date manquante ou non reconnue",IF($B1443="","Technicien manquant",IF(COUNTIF(Production!$A$7:$A$21,$B1443)=0,"Technicien absent de la liste (onglet Production)",IF($G1443="","Code BPU manquant (colonne G)",IF($O1443="?","Code BPU inconnu (onglet Prestations)",IF($P1443="?","Catégorie inconnue (onglet Règles)",IF(AND($E1443&lt;&gt;"",NOT(ISNUMBER($E1443))),"Quantité non reconnue",IF(AND($P1443="au prix",NOT(ISNUMBER($Q1443))),"Prix sur devis à saisir (colonne I)",IF($S1443="","Règle à compléter (onglet Règles)",""))))))))))</f>
        <v/>
      </c>
    </row>
    <row r="1444" customFormat="false" ht="15" hidden="false" customHeight="false" outlineLevel="0" collapsed="false">
      <c r="A1444" s="23"/>
      <c r="I1444" s="24"/>
      <c r="J1444" s="24"/>
      <c r="N1444" s="25"/>
      <c r="O1444" s="26" t="str">
        <f aca="false">IF($G1444="","",IFERROR(INDEX(Prestations!$F$5:$F$256,MATCH($G1444,Prestations!$B$5:$B$256,0)),"?"))</f>
        <v/>
      </c>
      <c r="P1444" s="26" t="str">
        <f aca="false">IF($O1444="","",IF($O1444="?","?",IFERROR(INDEX(Règles!$C$5:$C$17,MATCH($O1444,Règles!$A$5:$A$17,0)),"?")))</f>
        <v/>
      </c>
      <c r="Q1444" s="27" t="str">
        <f aca="false">IF($G1444="","",IF(ISNUMBER($I1444),$I1444,IFERROR(IF(ISNUMBER(INDEX(Prestations!$E$5:$E$256,MATCH($G1444,Prestations!$B$5:$B$256,0))),INDEX(Prestations!$E$5:$E$256,MATCH($G1444,Prestations!$B$5:$B$256,0)),""),"")))</f>
        <v/>
      </c>
      <c r="R1444" s="27" t="str">
        <f aca="false">IFERROR(IF(ISNUMBER($Q1444),$Q1444*IF($E1444="",1,$E1444),""),"")</f>
        <v/>
      </c>
      <c r="S1444" s="28" t="str">
        <f aca="false">IFERROR(IF($P1444="au nombre",IF(N(INDEX(Règles!$D$5:$D$17,MATCH($O1444,Règles!$A$5:$A$17,0)))&gt;0,IF($E1444="",1,$E1444)/INDEX(Règles!$D$5:$D$17,MATCH($O1444,Règles!$A$5:$A$17,0)),""),IF($P1444="au prix",IF(AND(ISNUMBER($R1444),N(INDEX(Règles!$E$5:$E$17,MATCH($O1444,Règles!$A$5:$A$17,0)))&gt;0),$R1444/INDEX(Règles!$E$5:$E$17,MATCH($O1444,Règles!$A$5:$A$17,0)),""),IF(OR($P1444="ne compte pas",$P1444="absence"),0,""))),"")</f>
        <v/>
      </c>
      <c r="T1444" s="26" t="n">
        <f aca="false">IF(AND(ISNUMBER($A1444),$B1444&lt;&gt;"",$G1444&lt;&gt;"",$P1444&lt;&gt;"absence"),1,0)</f>
        <v>0</v>
      </c>
      <c r="U1444" s="26" t="n">
        <f aca="false">IF($T1444=1,IF(COUNTIFS($B$2:$B1444,$B1444,$A$2:$A1444,$A1444,$T$2:$T1444,1)=1,1,0),0)</f>
        <v>0</v>
      </c>
      <c r="V1444" s="29" t="str">
        <f aca="false">IF(AND($A1444="",$B1444="",$G1444=""),"",IF(NOT(ISNUMBER($A1444)),"Date manquante ou non reconnue",IF($B1444="","Technicien manquant",IF(COUNTIF(Production!$A$7:$A$21,$B1444)=0,"Technicien absent de la liste (onglet Production)",IF($G1444="","Code BPU manquant (colonne G)",IF($O1444="?","Code BPU inconnu (onglet Prestations)",IF($P1444="?","Catégorie inconnue (onglet Règles)",IF(AND($E1444&lt;&gt;"",NOT(ISNUMBER($E1444))),"Quantité non reconnue",IF(AND($P1444="au prix",NOT(ISNUMBER($Q1444))),"Prix sur devis à saisir (colonne I)",IF($S1444="","Règle à compléter (onglet Règles)",""))))))))))</f>
        <v/>
      </c>
    </row>
    <row r="1445" customFormat="false" ht="15" hidden="false" customHeight="false" outlineLevel="0" collapsed="false">
      <c r="A1445" s="23"/>
      <c r="I1445" s="24"/>
      <c r="J1445" s="24"/>
      <c r="N1445" s="25"/>
      <c r="O1445" s="26" t="str">
        <f aca="false">IF($G1445="","",IFERROR(INDEX(Prestations!$F$5:$F$256,MATCH($G1445,Prestations!$B$5:$B$256,0)),"?"))</f>
        <v/>
      </c>
      <c r="P1445" s="26" t="str">
        <f aca="false">IF($O1445="","",IF($O1445="?","?",IFERROR(INDEX(Règles!$C$5:$C$17,MATCH($O1445,Règles!$A$5:$A$17,0)),"?")))</f>
        <v/>
      </c>
      <c r="Q1445" s="27" t="str">
        <f aca="false">IF($G1445="","",IF(ISNUMBER($I1445),$I1445,IFERROR(IF(ISNUMBER(INDEX(Prestations!$E$5:$E$256,MATCH($G1445,Prestations!$B$5:$B$256,0))),INDEX(Prestations!$E$5:$E$256,MATCH($G1445,Prestations!$B$5:$B$256,0)),""),"")))</f>
        <v/>
      </c>
      <c r="R1445" s="27" t="str">
        <f aca="false">IFERROR(IF(ISNUMBER($Q1445),$Q1445*IF($E1445="",1,$E1445),""),"")</f>
        <v/>
      </c>
      <c r="S1445" s="28" t="str">
        <f aca="false">IFERROR(IF($P1445="au nombre",IF(N(INDEX(Règles!$D$5:$D$17,MATCH($O1445,Règles!$A$5:$A$17,0)))&gt;0,IF($E1445="",1,$E1445)/INDEX(Règles!$D$5:$D$17,MATCH($O1445,Règles!$A$5:$A$17,0)),""),IF($P1445="au prix",IF(AND(ISNUMBER($R1445),N(INDEX(Règles!$E$5:$E$17,MATCH($O1445,Règles!$A$5:$A$17,0)))&gt;0),$R1445/INDEX(Règles!$E$5:$E$17,MATCH($O1445,Règles!$A$5:$A$17,0)),""),IF(OR($P1445="ne compte pas",$P1445="absence"),0,""))),"")</f>
        <v/>
      </c>
      <c r="T1445" s="26" t="n">
        <f aca="false">IF(AND(ISNUMBER($A1445),$B1445&lt;&gt;"",$G1445&lt;&gt;"",$P1445&lt;&gt;"absence"),1,0)</f>
        <v>0</v>
      </c>
      <c r="U1445" s="26" t="n">
        <f aca="false">IF($T1445=1,IF(COUNTIFS($B$2:$B1445,$B1445,$A$2:$A1445,$A1445,$T$2:$T1445,1)=1,1,0),0)</f>
        <v>0</v>
      </c>
      <c r="V1445" s="29" t="str">
        <f aca="false">IF(AND($A1445="",$B1445="",$G1445=""),"",IF(NOT(ISNUMBER($A1445)),"Date manquante ou non reconnue",IF($B1445="","Technicien manquant",IF(COUNTIF(Production!$A$7:$A$21,$B1445)=0,"Technicien absent de la liste (onglet Production)",IF($G1445="","Code BPU manquant (colonne G)",IF($O1445="?","Code BPU inconnu (onglet Prestations)",IF($P1445="?","Catégorie inconnue (onglet Règles)",IF(AND($E1445&lt;&gt;"",NOT(ISNUMBER($E1445))),"Quantité non reconnue",IF(AND($P1445="au prix",NOT(ISNUMBER($Q1445))),"Prix sur devis à saisir (colonne I)",IF($S1445="","Règle à compléter (onglet Règles)",""))))))))))</f>
        <v/>
      </c>
    </row>
    <row r="1446" customFormat="false" ht="15" hidden="false" customHeight="false" outlineLevel="0" collapsed="false">
      <c r="A1446" s="23"/>
      <c r="I1446" s="24"/>
      <c r="J1446" s="24"/>
      <c r="N1446" s="25"/>
      <c r="O1446" s="26" t="str">
        <f aca="false">IF($G1446="","",IFERROR(INDEX(Prestations!$F$5:$F$256,MATCH($G1446,Prestations!$B$5:$B$256,0)),"?"))</f>
        <v/>
      </c>
      <c r="P1446" s="26" t="str">
        <f aca="false">IF($O1446="","",IF($O1446="?","?",IFERROR(INDEX(Règles!$C$5:$C$17,MATCH($O1446,Règles!$A$5:$A$17,0)),"?")))</f>
        <v/>
      </c>
      <c r="Q1446" s="27" t="str">
        <f aca="false">IF($G1446="","",IF(ISNUMBER($I1446),$I1446,IFERROR(IF(ISNUMBER(INDEX(Prestations!$E$5:$E$256,MATCH($G1446,Prestations!$B$5:$B$256,0))),INDEX(Prestations!$E$5:$E$256,MATCH($G1446,Prestations!$B$5:$B$256,0)),""),"")))</f>
        <v/>
      </c>
      <c r="R1446" s="27" t="str">
        <f aca="false">IFERROR(IF(ISNUMBER($Q1446),$Q1446*IF($E1446="",1,$E1446),""),"")</f>
        <v/>
      </c>
      <c r="S1446" s="28" t="str">
        <f aca="false">IFERROR(IF($P1446="au nombre",IF(N(INDEX(Règles!$D$5:$D$17,MATCH($O1446,Règles!$A$5:$A$17,0)))&gt;0,IF($E1446="",1,$E1446)/INDEX(Règles!$D$5:$D$17,MATCH($O1446,Règles!$A$5:$A$17,0)),""),IF($P1446="au prix",IF(AND(ISNUMBER($R1446),N(INDEX(Règles!$E$5:$E$17,MATCH($O1446,Règles!$A$5:$A$17,0)))&gt;0),$R1446/INDEX(Règles!$E$5:$E$17,MATCH($O1446,Règles!$A$5:$A$17,0)),""),IF(OR($P1446="ne compte pas",$P1446="absence"),0,""))),"")</f>
        <v/>
      </c>
      <c r="T1446" s="26" t="n">
        <f aca="false">IF(AND(ISNUMBER($A1446),$B1446&lt;&gt;"",$G1446&lt;&gt;"",$P1446&lt;&gt;"absence"),1,0)</f>
        <v>0</v>
      </c>
      <c r="U1446" s="26" t="n">
        <f aca="false">IF($T1446=1,IF(COUNTIFS($B$2:$B1446,$B1446,$A$2:$A1446,$A1446,$T$2:$T1446,1)=1,1,0),0)</f>
        <v>0</v>
      </c>
      <c r="V1446" s="29" t="str">
        <f aca="false">IF(AND($A1446="",$B1446="",$G1446=""),"",IF(NOT(ISNUMBER($A1446)),"Date manquante ou non reconnue",IF($B1446="","Technicien manquant",IF(COUNTIF(Production!$A$7:$A$21,$B1446)=0,"Technicien absent de la liste (onglet Production)",IF($G1446="","Code BPU manquant (colonne G)",IF($O1446="?","Code BPU inconnu (onglet Prestations)",IF($P1446="?","Catégorie inconnue (onglet Règles)",IF(AND($E1446&lt;&gt;"",NOT(ISNUMBER($E1446))),"Quantité non reconnue",IF(AND($P1446="au prix",NOT(ISNUMBER($Q1446))),"Prix sur devis à saisir (colonne I)",IF($S1446="","Règle à compléter (onglet Règles)",""))))))))))</f>
        <v/>
      </c>
    </row>
    <row r="1447" customFormat="false" ht="15" hidden="false" customHeight="false" outlineLevel="0" collapsed="false">
      <c r="A1447" s="23"/>
      <c r="I1447" s="24"/>
      <c r="J1447" s="24"/>
      <c r="N1447" s="25"/>
      <c r="O1447" s="26" t="str">
        <f aca="false">IF($G1447="","",IFERROR(INDEX(Prestations!$F$5:$F$256,MATCH($G1447,Prestations!$B$5:$B$256,0)),"?"))</f>
        <v/>
      </c>
      <c r="P1447" s="26" t="str">
        <f aca="false">IF($O1447="","",IF($O1447="?","?",IFERROR(INDEX(Règles!$C$5:$C$17,MATCH($O1447,Règles!$A$5:$A$17,0)),"?")))</f>
        <v/>
      </c>
      <c r="Q1447" s="27" t="str">
        <f aca="false">IF($G1447="","",IF(ISNUMBER($I1447),$I1447,IFERROR(IF(ISNUMBER(INDEX(Prestations!$E$5:$E$256,MATCH($G1447,Prestations!$B$5:$B$256,0))),INDEX(Prestations!$E$5:$E$256,MATCH($G1447,Prestations!$B$5:$B$256,0)),""),"")))</f>
        <v/>
      </c>
      <c r="R1447" s="27" t="str">
        <f aca="false">IFERROR(IF(ISNUMBER($Q1447),$Q1447*IF($E1447="",1,$E1447),""),"")</f>
        <v/>
      </c>
      <c r="S1447" s="28" t="str">
        <f aca="false">IFERROR(IF($P1447="au nombre",IF(N(INDEX(Règles!$D$5:$D$17,MATCH($O1447,Règles!$A$5:$A$17,0)))&gt;0,IF($E1447="",1,$E1447)/INDEX(Règles!$D$5:$D$17,MATCH($O1447,Règles!$A$5:$A$17,0)),""),IF($P1447="au prix",IF(AND(ISNUMBER($R1447),N(INDEX(Règles!$E$5:$E$17,MATCH($O1447,Règles!$A$5:$A$17,0)))&gt;0),$R1447/INDEX(Règles!$E$5:$E$17,MATCH($O1447,Règles!$A$5:$A$17,0)),""),IF(OR($P1447="ne compte pas",$P1447="absence"),0,""))),"")</f>
        <v/>
      </c>
      <c r="T1447" s="26" t="n">
        <f aca="false">IF(AND(ISNUMBER($A1447),$B1447&lt;&gt;"",$G1447&lt;&gt;"",$P1447&lt;&gt;"absence"),1,0)</f>
        <v>0</v>
      </c>
      <c r="U1447" s="26" t="n">
        <f aca="false">IF($T1447=1,IF(COUNTIFS($B$2:$B1447,$B1447,$A$2:$A1447,$A1447,$T$2:$T1447,1)=1,1,0),0)</f>
        <v>0</v>
      </c>
      <c r="V1447" s="29" t="str">
        <f aca="false">IF(AND($A1447="",$B1447="",$G1447=""),"",IF(NOT(ISNUMBER($A1447)),"Date manquante ou non reconnue",IF($B1447="","Technicien manquant",IF(COUNTIF(Production!$A$7:$A$21,$B1447)=0,"Technicien absent de la liste (onglet Production)",IF($G1447="","Code BPU manquant (colonne G)",IF($O1447="?","Code BPU inconnu (onglet Prestations)",IF($P1447="?","Catégorie inconnue (onglet Règles)",IF(AND($E1447&lt;&gt;"",NOT(ISNUMBER($E1447))),"Quantité non reconnue",IF(AND($P1447="au prix",NOT(ISNUMBER($Q1447))),"Prix sur devis à saisir (colonne I)",IF($S1447="","Règle à compléter (onglet Règles)",""))))))))))</f>
        <v/>
      </c>
    </row>
    <row r="1448" customFormat="false" ht="15" hidden="false" customHeight="false" outlineLevel="0" collapsed="false">
      <c r="A1448" s="23"/>
      <c r="I1448" s="24"/>
      <c r="J1448" s="24"/>
      <c r="N1448" s="25"/>
      <c r="O1448" s="26" t="str">
        <f aca="false">IF($G1448="","",IFERROR(INDEX(Prestations!$F$5:$F$256,MATCH($G1448,Prestations!$B$5:$B$256,0)),"?"))</f>
        <v/>
      </c>
      <c r="P1448" s="26" t="str">
        <f aca="false">IF($O1448="","",IF($O1448="?","?",IFERROR(INDEX(Règles!$C$5:$C$17,MATCH($O1448,Règles!$A$5:$A$17,0)),"?")))</f>
        <v/>
      </c>
      <c r="Q1448" s="27" t="str">
        <f aca="false">IF($G1448="","",IF(ISNUMBER($I1448),$I1448,IFERROR(IF(ISNUMBER(INDEX(Prestations!$E$5:$E$256,MATCH($G1448,Prestations!$B$5:$B$256,0))),INDEX(Prestations!$E$5:$E$256,MATCH($G1448,Prestations!$B$5:$B$256,0)),""),"")))</f>
        <v/>
      </c>
      <c r="R1448" s="27" t="str">
        <f aca="false">IFERROR(IF(ISNUMBER($Q1448),$Q1448*IF($E1448="",1,$E1448),""),"")</f>
        <v/>
      </c>
      <c r="S1448" s="28" t="str">
        <f aca="false">IFERROR(IF($P1448="au nombre",IF(N(INDEX(Règles!$D$5:$D$17,MATCH($O1448,Règles!$A$5:$A$17,0)))&gt;0,IF($E1448="",1,$E1448)/INDEX(Règles!$D$5:$D$17,MATCH($O1448,Règles!$A$5:$A$17,0)),""),IF($P1448="au prix",IF(AND(ISNUMBER($R1448),N(INDEX(Règles!$E$5:$E$17,MATCH($O1448,Règles!$A$5:$A$17,0)))&gt;0),$R1448/INDEX(Règles!$E$5:$E$17,MATCH($O1448,Règles!$A$5:$A$17,0)),""),IF(OR($P1448="ne compte pas",$P1448="absence"),0,""))),"")</f>
        <v/>
      </c>
      <c r="T1448" s="26" t="n">
        <f aca="false">IF(AND(ISNUMBER($A1448),$B1448&lt;&gt;"",$G1448&lt;&gt;"",$P1448&lt;&gt;"absence"),1,0)</f>
        <v>0</v>
      </c>
      <c r="U1448" s="26" t="n">
        <f aca="false">IF($T1448=1,IF(COUNTIFS($B$2:$B1448,$B1448,$A$2:$A1448,$A1448,$T$2:$T1448,1)=1,1,0),0)</f>
        <v>0</v>
      </c>
      <c r="V1448" s="29" t="str">
        <f aca="false">IF(AND($A1448="",$B1448="",$G1448=""),"",IF(NOT(ISNUMBER($A1448)),"Date manquante ou non reconnue",IF($B1448="","Technicien manquant",IF(COUNTIF(Production!$A$7:$A$21,$B1448)=0,"Technicien absent de la liste (onglet Production)",IF($G1448="","Code BPU manquant (colonne G)",IF($O1448="?","Code BPU inconnu (onglet Prestations)",IF($P1448="?","Catégorie inconnue (onglet Règles)",IF(AND($E1448&lt;&gt;"",NOT(ISNUMBER($E1448))),"Quantité non reconnue",IF(AND($P1448="au prix",NOT(ISNUMBER($Q1448))),"Prix sur devis à saisir (colonne I)",IF($S1448="","Règle à compléter (onglet Règles)",""))))))))))</f>
        <v/>
      </c>
    </row>
    <row r="1449" customFormat="false" ht="15" hidden="false" customHeight="false" outlineLevel="0" collapsed="false">
      <c r="A1449" s="23"/>
      <c r="I1449" s="24"/>
      <c r="J1449" s="24"/>
      <c r="N1449" s="25"/>
      <c r="O1449" s="26" t="str">
        <f aca="false">IF($G1449="","",IFERROR(INDEX(Prestations!$F$5:$F$256,MATCH($G1449,Prestations!$B$5:$B$256,0)),"?"))</f>
        <v/>
      </c>
      <c r="P1449" s="26" t="str">
        <f aca="false">IF($O1449="","",IF($O1449="?","?",IFERROR(INDEX(Règles!$C$5:$C$17,MATCH($O1449,Règles!$A$5:$A$17,0)),"?")))</f>
        <v/>
      </c>
      <c r="Q1449" s="27" t="str">
        <f aca="false">IF($G1449="","",IF(ISNUMBER($I1449),$I1449,IFERROR(IF(ISNUMBER(INDEX(Prestations!$E$5:$E$256,MATCH($G1449,Prestations!$B$5:$B$256,0))),INDEX(Prestations!$E$5:$E$256,MATCH($G1449,Prestations!$B$5:$B$256,0)),""),"")))</f>
        <v/>
      </c>
      <c r="R1449" s="27" t="str">
        <f aca="false">IFERROR(IF(ISNUMBER($Q1449),$Q1449*IF($E1449="",1,$E1449),""),"")</f>
        <v/>
      </c>
      <c r="S1449" s="28" t="str">
        <f aca="false">IFERROR(IF($P1449="au nombre",IF(N(INDEX(Règles!$D$5:$D$17,MATCH($O1449,Règles!$A$5:$A$17,0)))&gt;0,IF($E1449="",1,$E1449)/INDEX(Règles!$D$5:$D$17,MATCH($O1449,Règles!$A$5:$A$17,0)),""),IF($P1449="au prix",IF(AND(ISNUMBER($R1449),N(INDEX(Règles!$E$5:$E$17,MATCH($O1449,Règles!$A$5:$A$17,0)))&gt;0),$R1449/INDEX(Règles!$E$5:$E$17,MATCH($O1449,Règles!$A$5:$A$17,0)),""),IF(OR($P1449="ne compte pas",$P1449="absence"),0,""))),"")</f>
        <v/>
      </c>
      <c r="T1449" s="26" t="n">
        <f aca="false">IF(AND(ISNUMBER($A1449),$B1449&lt;&gt;"",$G1449&lt;&gt;"",$P1449&lt;&gt;"absence"),1,0)</f>
        <v>0</v>
      </c>
      <c r="U1449" s="26" t="n">
        <f aca="false">IF($T1449=1,IF(COUNTIFS($B$2:$B1449,$B1449,$A$2:$A1449,$A1449,$T$2:$T1449,1)=1,1,0),0)</f>
        <v>0</v>
      </c>
      <c r="V1449" s="29" t="str">
        <f aca="false">IF(AND($A1449="",$B1449="",$G1449=""),"",IF(NOT(ISNUMBER($A1449)),"Date manquante ou non reconnue",IF($B1449="","Technicien manquant",IF(COUNTIF(Production!$A$7:$A$21,$B1449)=0,"Technicien absent de la liste (onglet Production)",IF($G1449="","Code BPU manquant (colonne G)",IF($O1449="?","Code BPU inconnu (onglet Prestations)",IF($P1449="?","Catégorie inconnue (onglet Règles)",IF(AND($E1449&lt;&gt;"",NOT(ISNUMBER($E1449))),"Quantité non reconnue",IF(AND($P1449="au prix",NOT(ISNUMBER($Q1449))),"Prix sur devis à saisir (colonne I)",IF($S1449="","Règle à compléter (onglet Règles)",""))))))))))</f>
        <v/>
      </c>
    </row>
    <row r="1450" customFormat="false" ht="15" hidden="false" customHeight="false" outlineLevel="0" collapsed="false">
      <c r="A1450" s="23"/>
      <c r="I1450" s="24"/>
      <c r="J1450" s="24"/>
      <c r="N1450" s="25"/>
      <c r="O1450" s="26" t="str">
        <f aca="false">IF($G1450="","",IFERROR(INDEX(Prestations!$F$5:$F$256,MATCH($G1450,Prestations!$B$5:$B$256,0)),"?"))</f>
        <v/>
      </c>
      <c r="P1450" s="26" t="str">
        <f aca="false">IF($O1450="","",IF($O1450="?","?",IFERROR(INDEX(Règles!$C$5:$C$17,MATCH($O1450,Règles!$A$5:$A$17,0)),"?")))</f>
        <v/>
      </c>
      <c r="Q1450" s="27" t="str">
        <f aca="false">IF($G1450="","",IF(ISNUMBER($I1450),$I1450,IFERROR(IF(ISNUMBER(INDEX(Prestations!$E$5:$E$256,MATCH($G1450,Prestations!$B$5:$B$256,0))),INDEX(Prestations!$E$5:$E$256,MATCH($G1450,Prestations!$B$5:$B$256,0)),""),"")))</f>
        <v/>
      </c>
      <c r="R1450" s="27" t="str">
        <f aca="false">IFERROR(IF(ISNUMBER($Q1450),$Q1450*IF($E1450="",1,$E1450),""),"")</f>
        <v/>
      </c>
      <c r="S1450" s="28" t="str">
        <f aca="false">IFERROR(IF($P1450="au nombre",IF(N(INDEX(Règles!$D$5:$D$17,MATCH($O1450,Règles!$A$5:$A$17,0)))&gt;0,IF($E1450="",1,$E1450)/INDEX(Règles!$D$5:$D$17,MATCH($O1450,Règles!$A$5:$A$17,0)),""),IF($P1450="au prix",IF(AND(ISNUMBER($R1450),N(INDEX(Règles!$E$5:$E$17,MATCH($O1450,Règles!$A$5:$A$17,0)))&gt;0),$R1450/INDEX(Règles!$E$5:$E$17,MATCH($O1450,Règles!$A$5:$A$17,0)),""),IF(OR($P1450="ne compte pas",$P1450="absence"),0,""))),"")</f>
        <v/>
      </c>
      <c r="T1450" s="26" t="n">
        <f aca="false">IF(AND(ISNUMBER($A1450),$B1450&lt;&gt;"",$G1450&lt;&gt;"",$P1450&lt;&gt;"absence"),1,0)</f>
        <v>0</v>
      </c>
      <c r="U1450" s="26" t="n">
        <f aca="false">IF($T1450=1,IF(COUNTIFS($B$2:$B1450,$B1450,$A$2:$A1450,$A1450,$T$2:$T1450,1)=1,1,0),0)</f>
        <v>0</v>
      </c>
      <c r="V1450" s="29" t="str">
        <f aca="false">IF(AND($A1450="",$B1450="",$G1450=""),"",IF(NOT(ISNUMBER($A1450)),"Date manquante ou non reconnue",IF($B1450="","Technicien manquant",IF(COUNTIF(Production!$A$7:$A$21,$B1450)=0,"Technicien absent de la liste (onglet Production)",IF($G1450="","Code BPU manquant (colonne G)",IF($O1450="?","Code BPU inconnu (onglet Prestations)",IF($P1450="?","Catégorie inconnue (onglet Règles)",IF(AND($E1450&lt;&gt;"",NOT(ISNUMBER($E1450))),"Quantité non reconnue",IF(AND($P1450="au prix",NOT(ISNUMBER($Q1450))),"Prix sur devis à saisir (colonne I)",IF($S1450="","Règle à compléter (onglet Règles)",""))))))))))</f>
        <v/>
      </c>
    </row>
    <row r="1451" customFormat="false" ht="15" hidden="false" customHeight="false" outlineLevel="0" collapsed="false">
      <c r="A1451" s="23"/>
      <c r="I1451" s="24"/>
      <c r="J1451" s="24"/>
      <c r="N1451" s="25"/>
      <c r="O1451" s="26" t="str">
        <f aca="false">IF($G1451="","",IFERROR(INDEX(Prestations!$F$5:$F$256,MATCH($G1451,Prestations!$B$5:$B$256,0)),"?"))</f>
        <v/>
      </c>
      <c r="P1451" s="26" t="str">
        <f aca="false">IF($O1451="","",IF($O1451="?","?",IFERROR(INDEX(Règles!$C$5:$C$17,MATCH($O1451,Règles!$A$5:$A$17,0)),"?")))</f>
        <v/>
      </c>
      <c r="Q1451" s="27" t="str">
        <f aca="false">IF($G1451="","",IF(ISNUMBER($I1451),$I1451,IFERROR(IF(ISNUMBER(INDEX(Prestations!$E$5:$E$256,MATCH($G1451,Prestations!$B$5:$B$256,0))),INDEX(Prestations!$E$5:$E$256,MATCH($G1451,Prestations!$B$5:$B$256,0)),""),"")))</f>
        <v/>
      </c>
      <c r="R1451" s="27" t="str">
        <f aca="false">IFERROR(IF(ISNUMBER($Q1451),$Q1451*IF($E1451="",1,$E1451),""),"")</f>
        <v/>
      </c>
      <c r="S1451" s="28" t="str">
        <f aca="false">IFERROR(IF($P1451="au nombre",IF(N(INDEX(Règles!$D$5:$D$17,MATCH($O1451,Règles!$A$5:$A$17,0)))&gt;0,IF($E1451="",1,$E1451)/INDEX(Règles!$D$5:$D$17,MATCH($O1451,Règles!$A$5:$A$17,0)),""),IF($P1451="au prix",IF(AND(ISNUMBER($R1451),N(INDEX(Règles!$E$5:$E$17,MATCH($O1451,Règles!$A$5:$A$17,0)))&gt;0),$R1451/INDEX(Règles!$E$5:$E$17,MATCH($O1451,Règles!$A$5:$A$17,0)),""),IF(OR($P1451="ne compte pas",$P1451="absence"),0,""))),"")</f>
        <v/>
      </c>
      <c r="T1451" s="26" t="n">
        <f aca="false">IF(AND(ISNUMBER($A1451),$B1451&lt;&gt;"",$G1451&lt;&gt;"",$P1451&lt;&gt;"absence"),1,0)</f>
        <v>0</v>
      </c>
      <c r="U1451" s="26" t="n">
        <f aca="false">IF($T1451=1,IF(COUNTIFS($B$2:$B1451,$B1451,$A$2:$A1451,$A1451,$T$2:$T1451,1)=1,1,0),0)</f>
        <v>0</v>
      </c>
      <c r="V1451" s="29" t="str">
        <f aca="false">IF(AND($A1451="",$B1451="",$G1451=""),"",IF(NOT(ISNUMBER($A1451)),"Date manquante ou non reconnue",IF($B1451="","Technicien manquant",IF(COUNTIF(Production!$A$7:$A$21,$B1451)=0,"Technicien absent de la liste (onglet Production)",IF($G1451="","Code BPU manquant (colonne G)",IF($O1451="?","Code BPU inconnu (onglet Prestations)",IF($P1451="?","Catégorie inconnue (onglet Règles)",IF(AND($E1451&lt;&gt;"",NOT(ISNUMBER($E1451))),"Quantité non reconnue",IF(AND($P1451="au prix",NOT(ISNUMBER($Q1451))),"Prix sur devis à saisir (colonne I)",IF($S1451="","Règle à compléter (onglet Règles)",""))))))))))</f>
        <v/>
      </c>
    </row>
    <row r="1452" customFormat="false" ht="15" hidden="false" customHeight="false" outlineLevel="0" collapsed="false">
      <c r="A1452" s="23"/>
      <c r="I1452" s="24"/>
      <c r="J1452" s="24"/>
      <c r="N1452" s="25"/>
      <c r="O1452" s="26" t="str">
        <f aca="false">IF($G1452="","",IFERROR(INDEX(Prestations!$F$5:$F$256,MATCH($G1452,Prestations!$B$5:$B$256,0)),"?"))</f>
        <v/>
      </c>
      <c r="P1452" s="26" t="str">
        <f aca="false">IF($O1452="","",IF($O1452="?","?",IFERROR(INDEX(Règles!$C$5:$C$17,MATCH($O1452,Règles!$A$5:$A$17,0)),"?")))</f>
        <v/>
      </c>
      <c r="Q1452" s="27" t="str">
        <f aca="false">IF($G1452="","",IF(ISNUMBER($I1452),$I1452,IFERROR(IF(ISNUMBER(INDEX(Prestations!$E$5:$E$256,MATCH($G1452,Prestations!$B$5:$B$256,0))),INDEX(Prestations!$E$5:$E$256,MATCH($G1452,Prestations!$B$5:$B$256,0)),""),"")))</f>
        <v/>
      </c>
      <c r="R1452" s="27" t="str">
        <f aca="false">IFERROR(IF(ISNUMBER($Q1452),$Q1452*IF($E1452="",1,$E1452),""),"")</f>
        <v/>
      </c>
      <c r="S1452" s="28" t="str">
        <f aca="false">IFERROR(IF($P1452="au nombre",IF(N(INDEX(Règles!$D$5:$D$17,MATCH($O1452,Règles!$A$5:$A$17,0)))&gt;0,IF($E1452="",1,$E1452)/INDEX(Règles!$D$5:$D$17,MATCH($O1452,Règles!$A$5:$A$17,0)),""),IF($P1452="au prix",IF(AND(ISNUMBER($R1452),N(INDEX(Règles!$E$5:$E$17,MATCH($O1452,Règles!$A$5:$A$17,0)))&gt;0),$R1452/INDEX(Règles!$E$5:$E$17,MATCH($O1452,Règles!$A$5:$A$17,0)),""),IF(OR($P1452="ne compte pas",$P1452="absence"),0,""))),"")</f>
        <v/>
      </c>
      <c r="T1452" s="26" t="n">
        <f aca="false">IF(AND(ISNUMBER($A1452),$B1452&lt;&gt;"",$G1452&lt;&gt;"",$P1452&lt;&gt;"absence"),1,0)</f>
        <v>0</v>
      </c>
      <c r="U1452" s="26" t="n">
        <f aca="false">IF($T1452=1,IF(COUNTIFS($B$2:$B1452,$B1452,$A$2:$A1452,$A1452,$T$2:$T1452,1)=1,1,0),0)</f>
        <v>0</v>
      </c>
      <c r="V1452" s="29" t="str">
        <f aca="false">IF(AND($A1452="",$B1452="",$G1452=""),"",IF(NOT(ISNUMBER($A1452)),"Date manquante ou non reconnue",IF($B1452="","Technicien manquant",IF(COUNTIF(Production!$A$7:$A$21,$B1452)=0,"Technicien absent de la liste (onglet Production)",IF($G1452="","Code BPU manquant (colonne G)",IF($O1452="?","Code BPU inconnu (onglet Prestations)",IF($P1452="?","Catégorie inconnue (onglet Règles)",IF(AND($E1452&lt;&gt;"",NOT(ISNUMBER($E1452))),"Quantité non reconnue",IF(AND($P1452="au prix",NOT(ISNUMBER($Q1452))),"Prix sur devis à saisir (colonne I)",IF($S1452="","Règle à compléter (onglet Règles)",""))))))))))</f>
        <v/>
      </c>
    </row>
    <row r="1453" customFormat="false" ht="15" hidden="false" customHeight="false" outlineLevel="0" collapsed="false">
      <c r="A1453" s="23"/>
      <c r="I1453" s="24"/>
      <c r="J1453" s="24"/>
      <c r="N1453" s="25"/>
      <c r="O1453" s="26" t="str">
        <f aca="false">IF($G1453="","",IFERROR(INDEX(Prestations!$F$5:$F$256,MATCH($G1453,Prestations!$B$5:$B$256,0)),"?"))</f>
        <v/>
      </c>
      <c r="P1453" s="26" t="str">
        <f aca="false">IF($O1453="","",IF($O1453="?","?",IFERROR(INDEX(Règles!$C$5:$C$17,MATCH($O1453,Règles!$A$5:$A$17,0)),"?")))</f>
        <v/>
      </c>
      <c r="Q1453" s="27" t="str">
        <f aca="false">IF($G1453="","",IF(ISNUMBER($I1453),$I1453,IFERROR(IF(ISNUMBER(INDEX(Prestations!$E$5:$E$256,MATCH($G1453,Prestations!$B$5:$B$256,0))),INDEX(Prestations!$E$5:$E$256,MATCH($G1453,Prestations!$B$5:$B$256,0)),""),"")))</f>
        <v/>
      </c>
      <c r="R1453" s="27" t="str">
        <f aca="false">IFERROR(IF(ISNUMBER($Q1453),$Q1453*IF($E1453="",1,$E1453),""),"")</f>
        <v/>
      </c>
      <c r="S1453" s="28" t="str">
        <f aca="false">IFERROR(IF($P1453="au nombre",IF(N(INDEX(Règles!$D$5:$D$17,MATCH($O1453,Règles!$A$5:$A$17,0)))&gt;0,IF($E1453="",1,$E1453)/INDEX(Règles!$D$5:$D$17,MATCH($O1453,Règles!$A$5:$A$17,0)),""),IF($P1453="au prix",IF(AND(ISNUMBER($R1453),N(INDEX(Règles!$E$5:$E$17,MATCH($O1453,Règles!$A$5:$A$17,0)))&gt;0),$R1453/INDEX(Règles!$E$5:$E$17,MATCH($O1453,Règles!$A$5:$A$17,0)),""),IF(OR($P1453="ne compte pas",$P1453="absence"),0,""))),"")</f>
        <v/>
      </c>
      <c r="T1453" s="26" t="n">
        <f aca="false">IF(AND(ISNUMBER($A1453),$B1453&lt;&gt;"",$G1453&lt;&gt;"",$P1453&lt;&gt;"absence"),1,0)</f>
        <v>0</v>
      </c>
      <c r="U1453" s="26" t="n">
        <f aca="false">IF($T1453=1,IF(COUNTIFS($B$2:$B1453,$B1453,$A$2:$A1453,$A1453,$T$2:$T1453,1)=1,1,0),0)</f>
        <v>0</v>
      </c>
      <c r="V1453" s="29" t="str">
        <f aca="false">IF(AND($A1453="",$B1453="",$G1453=""),"",IF(NOT(ISNUMBER($A1453)),"Date manquante ou non reconnue",IF($B1453="","Technicien manquant",IF(COUNTIF(Production!$A$7:$A$21,$B1453)=0,"Technicien absent de la liste (onglet Production)",IF($G1453="","Code BPU manquant (colonne G)",IF($O1453="?","Code BPU inconnu (onglet Prestations)",IF($P1453="?","Catégorie inconnue (onglet Règles)",IF(AND($E1453&lt;&gt;"",NOT(ISNUMBER($E1453))),"Quantité non reconnue",IF(AND($P1453="au prix",NOT(ISNUMBER($Q1453))),"Prix sur devis à saisir (colonne I)",IF($S1453="","Règle à compléter (onglet Règles)",""))))))))))</f>
        <v/>
      </c>
    </row>
    <row r="1454" customFormat="false" ht="15" hidden="false" customHeight="false" outlineLevel="0" collapsed="false">
      <c r="A1454" s="23"/>
      <c r="I1454" s="24"/>
      <c r="J1454" s="24"/>
      <c r="N1454" s="25"/>
      <c r="O1454" s="26" t="str">
        <f aca="false">IF($G1454="","",IFERROR(INDEX(Prestations!$F$5:$F$256,MATCH($G1454,Prestations!$B$5:$B$256,0)),"?"))</f>
        <v/>
      </c>
      <c r="P1454" s="26" t="str">
        <f aca="false">IF($O1454="","",IF($O1454="?","?",IFERROR(INDEX(Règles!$C$5:$C$17,MATCH($O1454,Règles!$A$5:$A$17,0)),"?")))</f>
        <v/>
      </c>
      <c r="Q1454" s="27" t="str">
        <f aca="false">IF($G1454="","",IF(ISNUMBER($I1454),$I1454,IFERROR(IF(ISNUMBER(INDEX(Prestations!$E$5:$E$256,MATCH($G1454,Prestations!$B$5:$B$256,0))),INDEX(Prestations!$E$5:$E$256,MATCH($G1454,Prestations!$B$5:$B$256,0)),""),"")))</f>
        <v/>
      </c>
      <c r="R1454" s="27" t="str">
        <f aca="false">IFERROR(IF(ISNUMBER($Q1454),$Q1454*IF($E1454="",1,$E1454),""),"")</f>
        <v/>
      </c>
      <c r="S1454" s="28" t="str">
        <f aca="false">IFERROR(IF($P1454="au nombre",IF(N(INDEX(Règles!$D$5:$D$17,MATCH($O1454,Règles!$A$5:$A$17,0)))&gt;0,IF($E1454="",1,$E1454)/INDEX(Règles!$D$5:$D$17,MATCH($O1454,Règles!$A$5:$A$17,0)),""),IF($P1454="au prix",IF(AND(ISNUMBER($R1454),N(INDEX(Règles!$E$5:$E$17,MATCH($O1454,Règles!$A$5:$A$17,0)))&gt;0),$R1454/INDEX(Règles!$E$5:$E$17,MATCH($O1454,Règles!$A$5:$A$17,0)),""),IF(OR($P1454="ne compte pas",$P1454="absence"),0,""))),"")</f>
        <v/>
      </c>
      <c r="T1454" s="26" t="n">
        <f aca="false">IF(AND(ISNUMBER($A1454),$B1454&lt;&gt;"",$G1454&lt;&gt;"",$P1454&lt;&gt;"absence"),1,0)</f>
        <v>0</v>
      </c>
      <c r="U1454" s="26" t="n">
        <f aca="false">IF($T1454=1,IF(COUNTIFS($B$2:$B1454,$B1454,$A$2:$A1454,$A1454,$T$2:$T1454,1)=1,1,0),0)</f>
        <v>0</v>
      </c>
      <c r="V1454" s="29" t="str">
        <f aca="false">IF(AND($A1454="",$B1454="",$G1454=""),"",IF(NOT(ISNUMBER($A1454)),"Date manquante ou non reconnue",IF($B1454="","Technicien manquant",IF(COUNTIF(Production!$A$7:$A$21,$B1454)=0,"Technicien absent de la liste (onglet Production)",IF($G1454="","Code BPU manquant (colonne G)",IF($O1454="?","Code BPU inconnu (onglet Prestations)",IF($P1454="?","Catégorie inconnue (onglet Règles)",IF(AND($E1454&lt;&gt;"",NOT(ISNUMBER($E1454))),"Quantité non reconnue",IF(AND($P1454="au prix",NOT(ISNUMBER($Q1454))),"Prix sur devis à saisir (colonne I)",IF($S1454="","Règle à compléter (onglet Règles)",""))))))))))</f>
        <v/>
      </c>
    </row>
    <row r="1455" customFormat="false" ht="15" hidden="false" customHeight="false" outlineLevel="0" collapsed="false">
      <c r="A1455" s="23"/>
      <c r="I1455" s="24"/>
      <c r="J1455" s="24"/>
      <c r="N1455" s="25"/>
      <c r="O1455" s="26" t="str">
        <f aca="false">IF($G1455="","",IFERROR(INDEX(Prestations!$F$5:$F$256,MATCH($G1455,Prestations!$B$5:$B$256,0)),"?"))</f>
        <v/>
      </c>
      <c r="P1455" s="26" t="str">
        <f aca="false">IF($O1455="","",IF($O1455="?","?",IFERROR(INDEX(Règles!$C$5:$C$17,MATCH($O1455,Règles!$A$5:$A$17,0)),"?")))</f>
        <v/>
      </c>
      <c r="Q1455" s="27" t="str">
        <f aca="false">IF($G1455="","",IF(ISNUMBER($I1455),$I1455,IFERROR(IF(ISNUMBER(INDEX(Prestations!$E$5:$E$256,MATCH($G1455,Prestations!$B$5:$B$256,0))),INDEX(Prestations!$E$5:$E$256,MATCH($G1455,Prestations!$B$5:$B$256,0)),""),"")))</f>
        <v/>
      </c>
      <c r="R1455" s="27" t="str">
        <f aca="false">IFERROR(IF(ISNUMBER($Q1455),$Q1455*IF($E1455="",1,$E1455),""),"")</f>
        <v/>
      </c>
      <c r="S1455" s="28" t="str">
        <f aca="false">IFERROR(IF($P1455="au nombre",IF(N(INDEX(Règles!$D$5:$D$17,MATCH($O1455,Règles!$A$5:$A$17,0)))&gt;0,IF($E1455="",1,$E1455)/INDEX(Règles!$D$5:$D$17,MATCH($O1455,Règles!$A$5:$A$17,0)),""),IF($P1455="au prix",IF(AND(ISNUMBER($R1455),N(INDEX(Règles!$E$5:$E$17,MATCH($O1455,Règles!$A$5:$A$17,0)))&gt;0),$R1455/INDEX(Règles!$E$5:$E$17,MATCH($O1455,Règles!$A$5:$A$17,0)),""),IF(OR($P1455="ne compte pas",$P1455="absence"),0,""))),"")</f>
        <v/>
      </c>
      <c r="T1455" s="26" t="n">
        <f aca="false">IF(AND(ISNUMBER($A1455),$B1455&lt;&gt;"",$G1455&lt;&gt;"",$P1455&lt;&gt;"absence"),1,0)</f>
        <v>0</v>
      </c>
      <c r="U1455" s="26" t="n">
        <f aca="false">IF($T1455=1,IF(COUNTIFS($B$2:$B1455,$B1455,$A$2:$A1455,$A1455,$T$2:$T1455,1)=1,1,0),0)</f>
        <v>0</v>
      </c>
      <c r="V1455" s="29" t="str">
        <f aca="false">IF(AND($A1455="",$B1455="",$G1455=""),"",IF(NOT(ISNUMBER($A1455)),"Date manquante ou non reconnue",IF($B1455="","Technicien manquant",IF(COUNTIF(Production!$A$7:$A$21,$B1455)=0,"Technicien absent de la liste (onglet Production)",IF($G1455="","Code BPU manquant (colonne G)",IF($O1455="?","Code BPU inconnu (onglet Prestations)",IF($P1455="?","Catégorie inconnue (onglet Règles)",IF(AND($E1455&lt;&gt;"",NOT(ISNUMBER($E1455))),"Quantité non reconnue",IF(AND($P1455="au prix",NOT(ISNUMBER($Q1455))),"Prix sur devis à saisir (colonne I)",IF($S1455="","Règle à compléter (onglet Règles)",""))))))))))</f>
        <v/>
      </c>
    </row>
    <row r="1456" customFormat="false" ht="15" hidden="false" customHeight="false" outlineLevel="0" collapsed="false">
      <c r="A1456" s="23"/>
      <c r="I1456" s="24"/>
      <c r="J1456" s="24"/>
      <c r="N1456" s="25"/>
      <c r="O1456" s="26" t="str">
        <f aca="false">IF($G1456="","",IFERROR(INDEX(Prestations!$F$5:$F$256,MATCH($G1456,Prestations!$B$5:$B$256,0)),"?"))</f>
        <v/>
      </c>
      <c r="P1456" s="26" t="str">
        <f aca="false">IF($O1456="","",IF($O1456="?","?",IFERROR(INDEX(Règles!$C$5:$C$17,MATCH($O1456,Règles!$A$5:$A$17,0)),"?")))</f>
        <v/>
      </c>
      <c r="Q1456" s="27" t="str">
        <f aca="false">IF($G1456="","",IF(ISNUMBER($I1456),$I1456,IFERROR(IF(ISNUMBER(INDEX(Prestations!$E$5:$E$256,MATCH($G1456,Prestations!$B$5:$B$256,0))),INDEX(Prestations!$E$5:$E$256,MATCH($G1456,Prestations!$B$5:$B$256,0)),""),"")))</f>
        <v/>
      </c>
      <c r="R1456" s="27" t="str">
        <f aca="false">IFERROR(IF(ISNUMBER($Q1456),$Q1456*IF($E1456="",1,$E1456),""),"")</f>
        <v/>
      </c>
      <c r="S1456" s="28" t="str">
        <f aca="false">IFERROR(IF($P1456="au nombre",IF(N(INDEX(Règles!$D$5:$D$17,MATCH($O1456,Règles!$A$5:$A$17,0)))&gt;0,IF($E1456="",1,$E1456)/INDEX(Règles!$D$5:$D$17,MATCH($O1456,Règles!$A$5:$A$17,0)),""),IF($P1456="au prix",IF(AND(ISNUMBER($R1456),N(INDEX(Règles!$E$5:$E$17,MATCH($O1456,Règles!$A$5:$A$17,0)))&gt;0),$R1456/INDEX(Règles!$E$5:$E$17,MATCH($O1456,Règles!$A$5:$A$17,0)),""),IF(OR($P1456="ne compte pas",$P1456="absence"),0,""))),"")</f>
        <v/>
      </c>
      <c r="T1456" s="26" t="n">
        <f aca="false">IF(AND(ISNUMBER($A1456),$B1456&lt;&gt;"",$G1456&lt;&gt;"",$P1456&lt;&gt;"absence"),1,0)</f>
        <v>0</v>
      </c>
      <c r="U1456" s="26" t="n">
        <f aca="false">IF($T1456=1,IF(COUNTIFS($B$2:$B1456,$B1456,$A$2:$A1456,$A1456,$T$2:$T1456,1)=1,1,0),0)</f>
        <v>0</v>
      </c>
      <c r="V1456" s="29" t="str">
        <f aca="false">IF(AND($A1456="",$B1456="",$G1456=""),"",IF(NOT(ISNUMBER($A1456)),"Date manquante ou non reconnue",IF($B1456="","Technicien manquant",IF(COUNTIF(Production!$A$7:$A$21,$B1456)=0,"Technicien absent de la liste (onglet Production)",IF($G1456="","Code BPU manquant (colonne G)",IF($O1456="?","Code BPU inconnu (onglet Prestations)",IF($P1456="?","Catégorie inconnue (onglet Règles)",IF(AND($E1456&lt;&gt;"",NOT(ISNUMBER($E1456))),"Quantité non reconnue",IF(AND($P1456="au prix",NOT(ISNUMBER($Q1456))),"Prix sur devis à saisir (colonne I)",IF($S1456="","Règle à compléter (onglet Règles)",""))))))))))</f>
        <v/>
      </c>
    </row>
    <row r="1457" customFormat="false" ht="15" hidden="false" customHeight="false" outlineLevel="0" collapsed="false">
      <c r="A1457" s="23"/>
      <c r="I1457" s="24"/>
      <c r="J1457" s="24"/>
      <c r="N1457" s="25"/>
      <c r="O1457" s="26" t="str">
        <f aca="false">IF($G1457="","",IFERROR(INDEX(Prestations!$F$5:$F$256,MATCH($G1457,Prestations!$B$5:$B$256,0)),"?"))</f>
        <v/>
      </c>
      <c r="P1457" s="26" t="str">
        <f aca="false">IF($O1457="","",IF($O1457="?","?",IFERROR(INDEX(Règles!$C$5:$C$17,MATCH($O1457,Règles!$A$5:$A$17,0)),"?")))</f>
        <v/>
      </c>
      <c r="Q1457" s="27" t="str">
        <f aca="false">IF($G1457="","",IF(ISNUMBER($I1457),$I1457,IFERROR(IF(ISNUMBER(INDEX(Prestations!$E$5:$E$256,MATCH($G1457,Prestations!$B$5:$B$256,0))),INDEX(Prestations!$E$5:$E$256,MATCH($G1457,Prestations!$B$5:$B$256,0)),""),"")))</f>
        <v/>
      </c>
      <c r="R1457" s="27" t="str">
        <f aca="false">IFERROR(IF(ISNUMBER($Q1457),$Q1457*IF($E1457="",1,$E1457),""),"")</f>
        <v/>
      </c>
      <c r="S1457" s="28" t="str">
        <f aca="false">IFERROR(IF($P1457="au nombre",IF(N(INDEX(Règles!$D$5:$D$17,MATCH($O1457,Règles!$A$5:$A$17,0)))&gt;0,IF($E1457="",1,$E1457)/INDEX(Règles!$D$5:$D$17,MATCH($O1457,Règles!$A$5:$A$17,0)),""),IF($P1457="au prix",IF(AND(ISNUMBER($R1457),N(INDEX(Règles!$E$5:$E$17,MATCH($O1457,Règles!$A$5:$A$17,0)))&gt;0),$R1457/INDEX(Règles!$E$5:$E$17,MATCH($O1457,Règles!$A$5:$A$17,0)),""),IF(OR($P1457="ne compte pas",$P1457="absence"),0,""))),"")</f>
        <v/>
      </c>
      <c r="T1457" s="26" t="n">
        <f aca="false">IF(AND(ISNUMBER($A1457),$B1457&lt;&gt;"",$G1457&lt;&gt;"",$P1457&lt;&gt;"absence"),1,0)</f>
        <v>0</v>
      </c>
      <c r="U1457" s="26" t="n">
        <f aca="false">IF($T1457=1,IF(COUNTIFS($B$2:$B1457,$B1457,$A$2:$A1457,$A1457,$T$2:$T1457,1)=1,1,0),0)</f>
        <v>0</v>
      </c>
      <c r="V1457" s="29" t="str">
        <f aca="false">IF(AND($A1457="",$B1457="",$G1457=""),"",IF(NOT(ISNUMBER($A1457)),"Date manquante ou non reconnue",IF($B1457="","Technicien manquant",IF(COUNTIF(Production!$A$7:$A$21,$B1457)=0,"Technicien absent de la liste (onglet Production)",IF($G1457="","Code BPU manquant (colonne G)",IF($O1457="?","Code BPU inconnu (onglet Prestations)",IF($P1457="?","Catégorie inconnue (onglet Règles)",IF(AND($E1457&lt;&gt;"",NOT(ISNUMBER($E1457))),"Quantité non reconnue",IF(AND($P1457="au prix",NOT(ISNUMBER($Q1457))),"Prix sur devis à saisir (colonne I)",IF($S1457="","Règle à compléter (onglet Règles)",""))))))))))</f>
        <v/>
      </c>
    </row>
    <row r="1458" customFormat="false" ht="15" hidden="false" customHeight="false" outlineLevel="0" collapsed="false">
      <c r="A1458" s="23"/>
      <c r="I1458" s="24"/>
      <c r="J1458" s="24"/>
      <c r="N1458" s="25"/>
      <c r="O1458" s="26" t="str">
        <f aca="false">IF($G1458="","",IFERROR(INDEX(Prestations!$F$5:$F$256,MATCH($G1458,Prestations!$B$5:$B$256,0)),"?"))</f>
        <v/>
      </c>
      <c r="P1458" s="26" t="str">
        <f aca="false">IF($O1458="","",IF($O1458="?","?",IFERROR(INDEX(Règles!$C$5:$C$17,MATCH($O1458,Règles!$A$5:$A$17,0)),"?")))</f>
        <v/>
      </c>
      <c r="Q1458" s="27" t="str">
        <f aca="false">IF($G1458="","",IF(ISNUMBER($I1458),$I1458,IFERROR(IF(ISNUMBER(INDEX(Prestations!$E$5:$E$256,MATCH($G1458,Prestations!$B$5:$B$256,0))),INDEX(Prestations!$E$5:$E$256,MATCH($G1458,Prestations!$B$5:$B$256,0)),""),"")))</f>
        <v/>
      </c>
      <c r="R1458" s="27" t="str">
        <f aca="false">IFERROR(IF(ISNUMBER($Q1458),$Q1458*IF($E1458="",1,$E1458),""),"")</f>
        <v/>
      </c>
      <c r="S1458" s="28" t="str">
        <f aca="false">IFERROR(IF($P1458="au nombre",IF(N(INDEX(Règles!$D$5:$D$17,MATCH($O1458,Règles!$A$5:$A$17,0)))&gt;0,IF($E1458="",1,$E1458)/INDEX(Règles!$D$5:$D$17,MATCH($O1458,Règles!$A$5:$A$17,0)),""),IF($P1458="au prix",IF(AND(ISNUMBER($R1458),N(INDEX(Règles!$E$5:$E$17,MATCH($O1458,Règles!$A$5:$A$17,0)))&gt;0),$R1458/INDEX(Règles!$E$5:$E$17,MATCH($O1458,Règles!$A$5:$A$17,0)),""),IF(OR($P1458="ne compte pas",$P1458="absence"),0,""))),"")</f>
        <v/>
      </c>
      <c r="T1458" s="26" t="n">
        <f aca="false">IF(AND(ISNUMBER($A1458),$B1458&lt;&gt;"",$G1458&lt;&gt;"",$P1458&lt;&gt;"absence"),1,0)</f>
        <v>0</v>
      </c>
      <c r="U1458" s="26" t="n">
        <f aca="false">IF($T1458=1,IF(COUNTIFS($B$2:$B1458,$B1458,$A$2:$A1458,$A1458,$T$2:$T1458,1)=1,1,0),0)</f>
        <v>0</v>
      </c>
      <c r="V1458" s="29" t="str">
        <f aca="false">IF(AND($A1458="",$B1458="",$G1458=""),"",IF(NOT(ISNUMBER($A1458)),"Date manquante ou non reconnue",IF($B1458="","Technicien manquant",IF(COUNTIF(Production!$A$7:$A$21,$B1458)=0,"Technicien absent de la liste (onglet Production)",IF($G1458="","Code BPU manquant (colonne G)",IF($O1458="?","Code BPU inconnu (onglet Prestations)",IF($P1458="?","Catégorie inconnue (onglet Règles)",IF(AND($E1458&lt;&gt;"",NOT(ISNUMBER($E1458))),"Quantité non reconnue",IF(AND($P1458="au prix",NOT(ISNUMBER($Q1458))),"Prix sur devis à saisir (colonne I)",IF($S1458="","Règle à compléter (onglet Règles)",""))))))))))</f>
        <v/>
      </c>
    </row>
    <row r="1459" customFormat="false" ht="15" hidden="false" customHeight="false" outlineLevel="0" collapsed="false">
      <c r="A1459" s="23"/>
      <c r="I1459" s="24"/>
      <c r="J1459" s="24"/>
      <c r="N1459" s="25"/>
      <c r="O1459" s="26" t="str">
        <f aca="false">IF($G1459="","",IFERROR(INDEX(Prestations!$F$5:$F$256,MATCH($G1459,Prestations!$B$5:$B$256,0)),"?"))</f>
        <v/>
      </c>
      <c r="P1459" s="26" t="str">
        <f aca="false">IF($O1459="","",IF($O1459="?","?",IFERROR(INDEX(Règles!$C$5:$C$17,MATCH($O1459,Règles!$A$5:$A$17,0)),"?")))</f>
        <v/>
      </c>
      <c r="Q1459" s="27" t="str">
        <f aca="false">IF($G1459="","",IF(ISNUMBER($I1459),$I1459,IFERROR(IF(ISNUMBER(INDEX(Prestations!$E$5:$E$256,MATCH($G1459,Prestations!$B$5:$B$256,0))),INDEX(Prestations!$E$5:$E$256,MATCH($G1459,Prestations!$B$5:$B$256,0)),""),"")))</f>
        <v/>
      </c>
      <c r="R1459" s="27" t="str">
        <f aca="false">IFERROR(IF(ISNUMBER($Q1459),$Q1459*IF($E1459="",1,$E1459),""),"")</f>
        <v/>
      </c>
      <c r="S1459" s="28" t="str">
        <f aca="false">IFERROR(IF($P1459="au nombre",IF(N(INDEX(Règles!$D$5:$D$17,MATCH($O1459,Règles!$A$5:$A$17,0)))&gt;0,IF($E1459="",1,$E1459)/INDEX(Règles!$D$5:$D$17,MATCH($O1459,Règles!$A$5:$A$17,0)),""),IF($P1459="au prix",IF(AND(ISNUMBER($R1459),N(INDEX(Règles!$E$5:$E$17,MATCH($O1459,Règles!$A$5:$A$17,0)))&gt;0),$R1459/INDEX(Règles!$E$5:$E$17,MATCH($O1459,Règles!$A$5:$A$17,0)),""),IF(OR($P1459="ne compte pas",$P1459="absence"),0,""))),"")</f>
        <v/>
      </c>
      <c r="T1459" s="26" t="n">
        <f aca="false">IF(AND(ISNUMBER($A1459),$B1459&lt;&gt;"",$G1459&lt;&gt;"",$P1459&lt;&gt;"absence"),1,0)</f>
        <v>0</v>
      </c>
      <c r="U1459" s="26" t="n">
        <f aca="false">IF($T1459=1,IF(COUNTIFS($B$2:$B1459,$B1459,$A$2:$A1459,$A1459,$T$2:$T1459,1)=1,1,0),0)</f>
        <v>0</v>
      </c>
      <c r="V1459" s="29" t="str">
        <f aca="false">IF(AND($A1459="",$B1459="",$G1459=""),"",IF(NOT(ISNUMBER($A1459)),"Date manquante ou non reconnue",IF($B1459="","Technicien manquant",IF(COUNTIF(Production!$A$7:$A$21,$B1459)=0,"Technicien absent de la liste (onglet Production)",IF($G1459="","Code BPU manquant (colonne G)",IF($O1459="?","Code BPU inconnu (onglet Prestations)",IF($P1459="?","Catégorie inconnue (onglet Règles)",IF(AND($E1459&lt;&gt;"",NOT(ISNUMBER($E1459))),"Quantité non reconnue",IF(AND($P1459="au prix",NOT(ISNUMBER($Q1459))),"Prix sur devis à saisir (colonne I)",IF($S1459="","Règle à compléter (onglet Règles)",""))))))))))</f>
        <v/>
      </c>
    </row>
    <row r="1460" customFormat="false" ht="15" hidden="false" customHeight="false" outlineLevel="0" collapsed="false">
      <c r="A1460" s="23"/>
      <c r="I1460" s="24"/>
      <c r="J1460" s="24"/>
      <c r="N1460" s="25"/>
      <c r="O1460" s="26" t="str">
        <f aca="false">IF($G1460="","",IFERROR(INDEX(Prestations!$F$5:$F$256,MATCH($G1460,Prestations!$B$5:$B$256,0)),"?"))</f>
        <v/>
      </c>
      <c r="P1460" s="26" t="str">
        <f aca="false">IF($O1460="","",IF($O1460="?","?",IFERROR(INDEX(Règles!$C$5:$C$17,MATCH($O1460,Règles!$A$5:$A$17,0)),"?")))</f>
        <v/>
      </c>
      <c r="Q1460" s="27" t="str">
        <f aca="false">IF($G1460="","",IF(ISNUMBER($I1460),$I1460,IFERROR(IF(ISNUMBER(INDEX(Prestations!$E$5:$E$256,MATCH($G1460,Prestations!$B$5:$B$256,0))),INDEX(Prestations!$E$5:$E$256,MATCH($G1460,Prestations!$B$5:$B$256,0)),""),"")))</f>
        <v/>
      </c>
      <c r="R1460" s="27" t="str">
        <f aca="false">IFERROR(IF(ISNUMBER($Q1460),$Q1460*IF($E1460="",1,$E1460),""),"")</f>
        <v/>
      </c>
      <c r="S1460" s="28" t="str">
        <f aca="false">IFERROR(IF($P1460="au nombre",IF(N(INDEX(Règles!$D$5:$D$17,MATCH($O1460,Règles!$A$5:$A$17,0)))&gt;0,IF($E1460="",1,$E1460)/INDEX(Règles!$D$5:$D$17,MATCH($O1460,Règles!$A$5:$A$17,0)),""),IF($P1460="au prix",IF(AND(ISNUMBER($R1460),N(INDEX(Règles!$E$5:$E$17,MATCH($O1460,Règles!$A$5:$A$17,0)))&gt;0),$R1460/INDEX(Règles!$E$5:$E$17,MATCH($O1460,Règles!$A$5:$A$17,0)),""),IF(OR($P1460="ne compte pas",$P1460="absence"),0,""))),"")</f>
        <v/>
      </c>
      <c r="T1460" s="26" t="n">
        <f aca="false">IF(AND(ISNUMBER($A1460),$B1460&lt;&gt;"",$G1460&lt;&gt;"",$P1460&lt;&gt;"absence"),1,0)</f>
        <v>0</v>
      </c>
      <c r="U1460" s="26" t="n">
        <f aca="false">IF($T1460=1,IF(COUNTIFS($B$2:$B1460,$B1460,$A$2:$A1460,$A1460,$T$2:$T1460,1)=1,1,0),0)</f>
        <v>0</v>
      </c>
      <c r="V1460" s="29" t="str">
        <f aca="false">IF(AND($A1460="",$B1460="",$G1460=""),"",IF(NOT(ISNUMBER($A1460)),"Date manquante ou non reconnue",IF($B1460="","Technicien manquant",IF(COUNTIF(Production!$A$7:$A$21,$B1460)=0,"Technicien absent de la liste (onglet Production)",IF($G1460="","Code BPU manquant (colonne G)",IF($O1460="?","Code BPU inconnu (onglet Prestations)",IF($P1460="?","Catégorie inconnue (onglet Règles)",IF(AND($E1460&lt;&gt;"",NOT(ISNUMBER($E1460))),"Quantité non reconnue",IF(AND($P1460="au prix",NOT(ISNUMBER($Q1460))),"Prix sur devis à saisir (colonne I)",IF($S1460="","Règle à compléter (onglet Règles)",""))))))))))</f>
        <v/>
      </c>
    </row>
    <row r="1461" customFormat="false" ht="15" hidden="false" customHeight="false" outlineLevel="0" collapsed="false">
      <c r="A1461" s="23"/>
      <c r="I1461" s="24"/>
      <c r="J1461" s="24"/>
      <c r="N1461" s="25"/>
      <c r="O1461" s="26" t="str">
        <f aca="false">IF($G1461="","",IFERROR(INDEX(Prestations!$F$5:$F$256,MATCH($G1461,Prestations!$B$5:$B$256,0)),"?"))</f>
        <v/>
      </c>
      <c r="P1461" s="26" t="str">
        <f aca="false">IF($O1461="","",IF($O1461="?","?",IFERROR(INDEX(Règles!$C$5:$C$17,MATCH($O1461,Règles!$A$5:$A$17,0)),"?")))</f>
        <v/>
      </c>
      <c r="Q1461" s="27" t="str">
        <f aca="false">IF($G1461="","",IF(ISNUMBER($I1461),$I1461,IFERROR(IF(ISNUMBER(INDEX(Prestations!$E$5:$E$256,MATCH($G1461,Prestations!$B$5:$B$256,0))),INDEX(Prestations!$E$5:$E$256,MATCH($G1461,Prestations!$B$5:$B$256,0)),""),"")))</f>
        <v/>
      </c>
      <c r="R1461" s="27" t="str">
        <f aca="false">IFERROR(IF(ISNUMBER($Q1461),$Q1461*IF($E1461="",1,$E1461),""),"")</f>
        <v/>
      </c>
      <c r="S1461" s="28" t="str">
        <f aca="false">IFERROR(IF($P1461="au nombre",IF(N(INDEX(Règles!$D$5:$D$17,MATCH($O1461,Règles!$A$5:$A$17,0)))&gt;0,IF($E1461="",1,$E1461)/INDEX(Règles!$D$5:$D$17,MATCH($O1461,Règles!$A$5:$A$17,0)),""),IF($P1461="au prix",IF(AND(ISNUMBER($R1461),N(INDEX(Règles!$E$5:$E$17,MATCH($O1461,Règles!$A$5:$A$17,0)))&gt;0),$R1461/INDEX(Règles!$E$5:$E$17,MATCH($O1461,Règles!$A$5:$A$17,0)),""),IF(OR($P1461="ne compte pas",$P1461="absence"),0,""))),"")</f>
        <v/>
      </c>
      <c r="T1461" s="26" t="n">
        <f aca="false">IF(AND(ISNUMBER($A1461),$B1461&lt;&gt;"",$G1461&lt;&gt;"",$P1461&lt;&gt;"absence"),1,0)</f>
        <v>0</v>
      </c>
      <c r="U1461" s="26" t="n">
        <f aca="false">IF($T1461=1,IF(COUNTIFS($B$2:$B1461,$B1461,$A$2:$A1461,$A1461,$T$2:$T1461,1)=1,1,0),0)</f>
        <v>0</v>
      </c>
      <c r="V1461" s="29" t="str">
        <f aca="false">IF(AND($A1461="",$B1461="",$G1461=""),"",IF(NOT(ISNUMBER($A1461)),"Date manquante ou non reconnue",IF($B1461="","Technicien manquant",IF(COUNTIF(Production!$A$7:$A$21,$B1461)=0,"Technicien absent de la liste (onglet Production)",IF($G1461="","Code BPU manquant (colonne G)",IF($O1461="?","Code BPU inconnu (onglet Prestations)",IF($P1461="?","Catégorie inconnue (onglet Règles)",IF(AND($E1461&lt;&gt;"",NOT(ISNUMBER($E1461))),"Quantité non reconnue",IF(AND($P1461="au prix",NOT(ISNUMBER($Q1461))),"Prix sur devis à saisir (colonne I)",IF($S1461="","Règle à compléter (onglet Règles)",""))))))))))</f>
        <v/>
      </c>
    </row>
    <row r="1462" customFormat="false" ht="15" hidden="false" customHeight="false" outlineLevel="0" collapsed="false">
      <c r="A1462" s="23"/>
      <c r="I1462" s="24"/>
      <c r="J1462" s="24"/>
      <c r="N1462" s="25"/>
      <c r="O1462" s="26" t="str">
        <f aca="false">IF($G1462="","",IFERROR(INDEX(Prestations!$F$5:$F$256,MATCH($G1462,Prestations!$B$5:$B$256,0)),"?"))</f>
        <v/>
      </c>
      <c r="P1462" s="26" t="str">
        <f aca="false">IF($O1462="","",IF($O1462="?","?",IFERROR(INDEX(Règles!$C$5:$C$17,MATCH($O1462,Règles!$A$5:$A$17,0)),"?")))</f>
        <v/>
      </c>
      <c r="Q1462" s="27" t="str">
        <f aca="false">IF($G1462="","",IF(ISNUMBER($I1462),$I1462,IFERROR(IF(ISNUMBER(INDEX(Prestations!$E$5:$E$256,MATCH($G1462,Prestations!$B$5:$B$256,0))),INDEX(Prestations!$E$5:$E$256,MATCH($G1462,Prestations!$B$5:$B$256,0)),""),"")))</f>
        <v/>
      </c>
      <c r="R1462" s="27" t="str">
        <f aca="false">IFERROR(IF(ISNUMBER($Q1462),$Q1462*IF($E1462="",1,$E1462),""),"")</f>
        <v/>
      </c>
      <c r="S1462" s="28" t="str">
        <f aca="false">IFERROR(IF($P1462="au nombre",IF(N(INDEX(Règles!$D$5:$D$17,MATCH($O1462,Règles!$A$5:$A$17,0)))&gt;0,IF($E1462="",1,$E1462)/INDEX(Règles!$D$5:$D$17,MATCH($O1462,Règles!$A$5:$A$17,0)),""),IF($P1462="au prix",IF(AND(ISNUMBER($R1462),N(INDEX(Règles!$E$5:$E$17,MATCH($O1462,Règles!$A$5:$A$17,0)))&gt;0),$R1462/INDEX(Règles!$E$5:$E$17,MATCH($O1462,Règles!$A$5:$A$17,0)),""),IF(OR($P1462="ne compte pas",$P1462="absence"),0,""))),"")</f>
        <v/>
      </c>
      <c r="T1462" s="26" t="n">
        <f aca="false">IF(AND(ISNUMBER($A1462),$B1462&lt;&gt;"",$G1462&lt;&gt;"",$P1462&lt;&gt;"absence"),1,0)</f>
        <v>0</v>
      </c>
      <c r="U1462" s="26" t="n">
        <f aca="false">IF($T1462=1,IF(COUNTIFS($B$2:$B1462,$B1462,$A$2:$A1462,$A1462,$T$2:$T1462,1)=1,1,0),0)</f>
        <v>0</v>
      </c>
      <c r="V1462" s="29" t="str">
        <f aca="false">IF(AND($A1462="",$B1462="",$G1462=""),"",IF(NOT(ISNUMBER($A1462)),"Date manquante ou non reconnue",IF($B1462="","Technicien manquant",IF(COUNTIF(Production!$A$7:$A$21,$B1462)=0,"Technicien absent de la liste (onglet Production)",IF($G1462="","Code BPU manquant (colonne G)",IF($O1462="?","Code BPU inconnu (onglet Prestations)",IF($P1462="?","Catégorie inconnue (onglet Règles)",IF(AND($E1462&lt;&gt;"",NOT(ISNUMBER($E1462))),"Quantité non reconnue",IF(AND($P1462="au prix",NOT(ISNUMBER($Q1462))),"Prix sur devis à saisir (colonne I)",IF($S1462="","Règle à compléter (onglet Règles)",""))))))))))</f>
        <v/>
      </c>
    </row>
    <row r="1463" customFormat="false" ht="15" hidden="false" customHeight="false" outlineLevel="0" collapsed="false">
      <c r="A1463" s="23"/>
      <c r="I1463" s="24"/>
      <c r="J1463" s="24"/>
      <c r="N1463" s="25"/>
      <c r="O1463" s="26" t="str">
        <f aca="false">IF($G1463="","",IFERROR(INDEX(Prestations!$F$5:$F$256,MATCH($G1463,Prestations!$B$5:$B$256,0)),"?"))</f>
        <v/>
      </c>
      <c r="P1463" s="26" t="str">
        <f aca="false">IF($O1463="","",IF($O1463="?","?",IFERROR(INDEX(Règles!$C$5:$C$17,MATCH($O1463,Règles!$A$5:$A$17,0)),"?")))</f>
        <v/>
      </c>
      <c r="Q1463" s="27" t="str">
        <f aca="false">IF($G1463="","",IF(ISNUMBER($I1463),$I1463,IFERROR(IF(ISNUMBER(INDEX(Prestations!$E$5:$E$256,MATCH($G1463,Prestations!$B$5:$B$256,0))),INDEX(Prestations!$E$5:$E$256,MATCH($G1463,Prestations!$B$5:$B$256,0)),""),"")))</f>
        <v/>
      </c>
      <c r="R1463" s="27" t="str">
        <f aca="false">IFERROR(IF(ISNUMBER($Q1463),$Q1463*IF($E1463="",1,$E1463),""),"")</f>
        <v/>
      </c>
      <c r="S1463" s="28" t="str">
        <f aca="false">IFERROR(IF($P1463="au nombre",IF(N(INDEX(Règles!$D$5:$D$17,MATCH($O1463,Règles!$A$5:$A$17,0)))&gt;0,IF($E1463="",1,$E1463)/INDEX(Règles!$D$5:$D$17,MATCH($O1463,Règles!$A$5:$A$17,0)),""),IF($P1463="au prix",IF(AND(ISNUMBER($R1463),N(INDEX(Règles!$E$5:$E$17,MATCH($O1463,Règles!$A$5:$A$17,0)))&gt;0),$R1463/INDEX(Règles!$E$5:$E$17,MATCH($O1463,Règles!$A$5:$A$17,0)),""),IF(OR($P1463="ne compte pas",$P1463="absence"),0,""))),"")</f>
        <v/>
      </c>
      <c r="T1463" s="26" t="n">
        <f aca="false">IF(AND(ISNUMBER($A1463),$B1463&lt;&gt;"",$G1463&lt;&gt;"",$P1463&lt;&gt;"absence"),1,0)</f>
        <v>0</v>
      </c>
      <c r="U1463" s="26" t="n">
        <f aca="false">IF($T1463=1,IF(COUNTIFS($B$2:$B1463,$B1463,$A$2:$A1463,$A1463,$T$2:$T1463,1)=1,1,0),0)</f>
        <v>0</v>
      </c>
      <c r="V1463" s="29" t="str">
        <f aca="false">IF(AND($A1463="",$B1463="",$G1463=""),"",IF(NOT(ISNUMBER($A1463)),"Date manquante ou non reconnue",IF($B1463="","Technicien manquant",IF(COUNTIF(Production!$A$7:$A$21,$B1463)=0,"Technicien absent de la liste (onglet Production)",IF($G1463="","Code BPU manquant (colonne G)",IF($O1463="?","Code BPU inconnu (onglet Prestations)",IF($P1463="?","Catégorie inconnue (onglet Règles)",IF(AND($E1463&lt;&gt;"",NOT(ISNUMBER($E1463))),"Quantité non reconnue",IF(AND($P1463="au prix",NOT(ISNUMBER($Q1463))),"Prix sur devis à saisir (colonne I)",IF($S1463="","Règle à compléter (onglet Règles)",""))))))))))</f>
        <v/>
      </c>
    </row>
    <row r="1464" customFormat="false" ht="15" hidden="false" customHeight="false" outlineLevel="0" collapsed="false">
      <c r="A1464" s="23"/>
      <c r="I1464" s="24"/>
      <c r="J1464" s="24"/>
      <c r="N1464" s="25"/>
      <c r="O1464" s="26" t="str">
        <f aca="false">IF($G1464="","",IFERROR(INDEX(Prestations!$F$5:$F$256,MATCH($G1464,Prestations!$B$5:$B$256,0)),"?"))</f>
        <v/>
      </c>
      <c r="P1464" s="26" t="str">
        <f aca="false">IF($O1464="","",IF($O1464="?","?",IFERROR(INDEX(Règles!$C$5:$C$17,MATCH($O1464,Règles!$A$5:$A$17,0)),"?")))</f>
        <v/>
      </c>
      <c r="Q1464" s="27" t="str">
        <f aca="false">IF($G1464="","",IF(ISNUMBER($I1464),$I1464,IFERROR(IF(ISNUMBER(INDEX(Prestations!$E$5:$E$256,MATCH($G1464,Prestations!$B$5:$B$256,0))),INDEX(Prestations!$E$5:$E$256,MATCH($G1464,Prestations!$B$5:$B$256,0)),""),"")))</f>
        <v/>
      </c>
      <c r="R1464" s="27" t="str">
        <f aca="false">IFERROR(IF(ISNUMBER($Q1464),$Q1464*IF($E1464="",1,$E1464),""),"")</f>
        <v/>
      </c>
      <c r="S1464" s="28" t="str">
        <f aca="false">IFERROR(IF($P1464="au nombre",IF(N(INDEX(Règles!$D$5:$D$17,MATCH($O1464,Règles!$A$5:$A$17,0)))&gt;0,IF($E1464="",1,$E1464)/INDEX(Règles!$D$5:$D$17,MATCH($O1464,Règles!$A$5:$A$17,0)),""),IF($P1464="au prix",IF(AND(ISNUMBER($R1464),N(INDEX(Règles!$E$5:$E$17,MATCH($O1464,Règles!$A$5:$A$17,0)))&gt;0),$R1464/INDEX(Règles!$E$5:$E$17,MATCH($O1464,Règles!$A$5:$A$17,0)),""),IF(OR($P1464="ne compte pas",$P1464="absence"),0,""))),"")</f>
        <v/>
      </c>
      <c r="T1464" s="26" t="n">
        <f aca="false">IF(AND(ISNUMBER($A1464),$B1464&lt;&gt;"",$G1464&lt;&gt;"",$P1464&lt;&gt;"absence"),1,0)</f>
        <v>0</v>
      </c>
      <c r="U1464" s="26" t="n">
        <f aca="false">IF($T1464=1,IF(COUNTIFS($B$2:$B1464,$B1464,$A$2:$A1464,$A1464,$T$2:$T1464,1)=1,1,0),0)</f>
        <v>0</v>
      </c>
      <c r="V1464" s="29" t="str">
        <f aca="false">IF(AND($A1464="",$B1464="",$G1464=""),"",IF(NOT(ISNUMBER($A1464)),"Date manquante ou non reconnue",IF($B1464="","Technicien manquant",IF(COUNTIF(Production!$A$7:$A$21,$B1464)=0,"Technicien absent de la liste (onglet Production)",IF($G1464="","Code BPU manquant (colonne G)",IF($O1464="?","Code BPU inconnu (onglet Prestations)",IF($P1464="?","Catégorie inconnue (onglet Règles)",IF(AND($E1464&lt;&gt;"",NOT(ISNUMBER($E1464))),"Quantité non reconnue",IF(AND($P1464="au prix",NOT(ISNUMBER($Q1464))),"Prix sur devis à saisir (colonne I)",IF($S1464="","Règle à compléter (onglet Règles)",""))))))))))</f>
        <v/>
      </c>
    </row>
    <row r="1465" customFormat="false" ht="15" hidden="false" customHeight="false" outlineLevel="0" collapsed="false">
      <c r="A1465" s="23"/>
      <c r="I1465" s="24"/>
      <c r="J1465" s="24"/>
      <c r="N1465" s="25"/>
      <c r="O1465" s="26" t="str">
        <f aca="false">IF($G1465="","",IFERROR(INDEX(Prestations!$F$5:$F$256,MATCH($G1465,Prestations!$B$5:$B$256,0)),"?"))</f>
        <v/>
      </c>
      <c r="P1465" s="26" t="str">
        <f aca="false">IF($O1465="","",IF($O1465="?","?",IFERROR(INDEX(Règles!$C$5:$C$17,MATCH($O1465,Règles!$A$5:$A$17,0)),"?")))</f>
        <v/>
      </c>
      <c r="Q1465" s="27" t="str">
        <f aca="false">IF($G1465="","",IF(ISNUMBER($I1465),$I1465,IFERROR(IF(ISNUMBER(INDEX(Prestations!$E$5:$E$256,MATCH($G1465,Prestations!$B$5:$B$256,0))),INDEX(Prestations!$E$5:$E$256,MATCH($G1465,Prestations!$B$5:$B$256,0)),""),"")))</f>
        <v/>
      </c>
      <c r="R1465" s="27" t="str">
        <f aca="false">IFERROR(IF(ISNUMBER($Q1465),$Q1465*IF($E1465="",1,$E1465),""),"")</f>
        <v/>
      </c>
      <c r="S1465" s="28" t="str">
        <f aca="false">IFERROR(IF($P1465="au nombre",IF(N(INDEX(Règles!$D$5:$D$17,MATCH($O1465,Règles!$A$5:$A$17,0)))&gt;0,IF($E1465="",1,$E1465)/INDEX(Règles!$D$5:$D$17,MATCH($O1465,Règles!$A$5:$A$17,0)),""),IF($P1465="au prix",IF(AND(ISNUMBER($R1465),N(INDEX(Règles!$E$5:$E$17,MATCH($O1465,Règles!$A$5:$A$17,0)))&gt;0),$R1465/INDEX(Règles!$E$5:$E$17,MATCH($O1465,Règles!$A$5:$A$17,0)),""),IF(OR($P1465="ne compte pas",$P1465="absence"),0,""))),"")</f>
        <v/>
      </c>
      <c r="T1465" s="26" t="n">
        <f aca="false">IF(AND(ISNUMBER($A1465),$B1465&lt;&gt;"",$G1465&lt;&gt;"",$P1465&lt;&gt;"absence"),1,0)</f>
        <v>0</v>
      </c>
      <c r="U1465" s="26" t="n">
        <f aca="false">IF($T1465=1,IF(COUNTIFS($B$2:$B1465,$B1465,$A$2:$A1465,$A1465,$T$2:$T1465,1)=1,1,0),0)</f>
        <v>0</v>
      </c>
      <c r="V1465" s="29" t="str">
        <f aca="false">IF(AND($A1465="",$B1465="",$G1465=""),"",IF(NOT(ISNUMBER($A1465)),"Date manquante ou non reconnue",IF($B1465="","Technicien manquant",IF(COUNTIF(Production!$A$7:$A$21,$B1465)=0,"Technicien absent de la liste (onglet Production)",IF($G1465="","Code BPU manquant (colonne G)",IF($O1465="?","Code BPU inconnu (onglet Prestations)",IF($P1465="?","Catégorie inconnue (onglet Règles)",IF(AND($E1465&lt;&gt;"",NOT(ISNUMBER($E1465))),"Quantité non reconnue",IF(AND($P1465="au prix",NOT(ISNUMBER($Q1465))),"Prix sur devis à saisir (colonne I)",IF($S1465="","Règle à compléter (onglet Règles)",""))))))))))</f>
        <v/>
      </c>
    </row>
    <row r="1466" customFormat="false" ht="15" hidden="false" customHeight="false" outlineLevel="0" collapsed="false">
      <c r="A1466" s="23"/>
      <c r="I1466" s="24"/>
      <c r="J1466" s="24"/>
      <c r="N1466" s="25"/>
      <c r="O1466" s="26" t="str">
        <f aca="false">IF($G1466="","",IFERROR(INDEX(Prestations!$F$5:$F$256,MATCH($G1466,Prestations!$B$5:$B$256,0)),"?"))</f>
        <v/>
      </c>
      <c r="P1466" s="26" t="str">
        <f aca="false">IF($O1466="","",IF($O1466="?","?",IFERROR(INDEX(Règles!$C$5:$C$17,MATCH($O1466,Règles!$A$5:$A$17,0)),"?")))</f>
        <v/>
      </c>
      <c r="Q1466" s="27" t="str">
        <f aca="false">IF($G1466="","",IF(ISNUMBER($I1466),$I1466,IFERROR(IF(ISNUMBER(INDEX(Prestations!$E$5:$E$256,MATCH($G1466,Prestations!$B$5:$B$256,0))),INDEX(Prestations!$E$5:$E$256,MATCH($G1466,Prestations!$B$5:$B$256,0)),""),"")))</f>
        <v/>
      </c>
      <c r="R1466" s="27" t="str">
        <f aca="false">IFERROR(IF(ISNUMBER($Q1466),$Q1466*IF($E1466="",1,$E1466),""),"")</f>
        <v/>
      </c>
      <c r="S1466" s="28" t="str">
        <f aca="false">IFERROR(IF($P1466="au nombre",IF(N(INDEX(Règles!$D$5:$D$17,MATCH($O1466,Règles!$A$5:$A$17,0)))&gt;0,IF($E1466="",1,$E1466)/INDEX(Règles!$D$5:$D$17,MATCH($O1466,Règles!$A$5:$A$17,0)),""),IF($P1466="au prix",IF(AND(ISNUMBER($R1466),N(INDEX(Règles!$E$5:$E$17,MATCH($O1466,Règles!$A$5:$A$17,0)))&gt;0),$R1466/INDEX(Règles!$E$5:$E$17,MATCH($O1466,Règles!$A$5:$A$17,0)),""),IF(OR($P1466="ne compte pas",$P1466="absence"),0,""))),"")</f>
        <v/>
      </c>
      <c r="T1466" s="26" t="n">
        <f aca="false">IF(AND(ISNUMBER($A1466),$B1466&lt;&gt;"",$G1466&lt;&gt;"",$P1466&lt;&gt;"absence"),1,0)</f>
        <v>0</v>
      </c>
      <c r="U1466" s="26" t="n">
        <f aca="false">IF($T1466=1,IF(COUNTIFS($B$2:$B1466,$B1466,$A$2:$A1466,$A1466,$T$2:$T1466,1)=1,1,0),0)</f>
        <v>0</v>
      </c>
      <c r="V1466" s="29" t="str">
        <f aca="false">IF(AND($A1466="",$B1466="",$G1466=""),"",IF(NOT(ISNUMBER($A1466)),"Date manquante ou non reconnue",IF($B1466="","Technicien manquant",IF(COUNTIF(Production!$A$7:$A$21,$B1466)=0,"Technicien absent de la liste (onglet Production)",IF($G1466="","Code BPU manquant (colonne G)",IF($O1466="?","Code BPU inconnu (onglet Prestations)",IF($P1466="?","Catégorie inconnue (onglet Règles)",IF(AND($E1466&lt;&gt;"",NOT(ISNUMBER($E1466))),"Quantité non reconnue",IF(AND($P1466="au prix",NOT(ISNUMBER($Q1466))),"Prix sur devis à saisir (colonne I)",IF($S1466="","Règle à compléter (onglet Règles)",""))))))))))</f>
        <v/>
      </c>
    </row>
    <row r="1467" customFormat="false" ht="15" hidden="false" customHeight="false" outlineLevel="0" collapsed="false">
      <c r="A1467" s="23"/>
      <c r="I1467" s="24"/>
      <c r="J1467" s="24"/>
      <c r="N1467" s="25"/>
      <c r="O1467" s="26" t="str">
        <f aca="false">IF($G1467="","",IFERROR(INDEX(Prestations!$F$5:$F$256,MATCH($G1467,Prestations!$B$5:$B$256,0)),"?"))</f>
        <v/>
      </c>
      <c r="P1467" s="26" t="str">
        <f aca="false">IF($O1467="","",IF($O1467="?","?",IFERROR(INDEX(Règles!$C$5:$C$17,MATCH($O1467,Règles!$A$5:$A$17,0)),"?")))</f>
        <v/>
      </c>
      <c r="Q1467" s="27" t="str">
        <f aca="false">IF($G1467="","",IF(ISNUMBER($I1467),$I1467,IFERROR(IF(ISNUMBER(INDEX(Prestations!$E$5:$E$256,MATCH($G1467,Prestations!$B$5:$B$256,0))),INDEX(Prestations!$E$5:$E$256,MATCH($G1467,Prestations!$B$5:$B$256,0)),""),"")))</f>
        <v/>
      </c>
      <c r="R1467" s="27" t="str">
        <f aca="false">IFERROR(IF(ISNUMBER($Q1467),$Q1467*IF($E1467="",1,$E1467),""),"")</f>
        <v/>
      </c>
      <c r="S1467" s="28" t="str">
        <f aca="false">IFERROR(IF($P1467="au nombre",IF(N(INDEX(Règles!$D$5:$D$17,MATCH($O1467,Règles!$A$5:$A$17,0)))&gt;0,IF($E1467="",1,$E1467)/INDEX(Règles!$D$5:$D$17,MATCH($O1467,Règles!$A$5:$A$17,0)),""),IF($P1467="au prix",IF(AND(ISNUMBER($R1467),N(INDEX(Règles!$E$5:$E$17,MATCH($O1467,Règles!$A$5:$A$17,0)))&gt;0),$R1467/INDEX(Règles!$E$5:$E$17,MATCH($O1467,Règles!$A$5:$A$17,0)),""),IF(OR($P1467="ne compte pas",$P1467="absence"),0,""))),"")</f>
        <v/>
      </c>
      <c r="T1467" s="26" t="n">
        <f aca="false">IF(AND(ISNUMBER($A1467),$B1467&lt;&gt;"",$G1467&lt;&gt;"",$P1467&lt;&gt;"absence"),1,0)</f>
        <v>0</v>
      </c>
      <c r="U1467" s="26" t="n">
        <f aca="false">IF($T1467=1,IF(COUNTIFS($B$2:$B1467,$B1467,$A$2:$A1467,$A1467,$T$2:$T1467,1)=1,1,0),0)</f>
        <v>0</v>
      </c>
      <c r="V1467" s="29" t="str">
        <f aca="false">IF(AND($A1467="",$B1467="",$G1467=""),"",IF(NOT(ISNUMBER($A1467)),"Date manquante ou non reconnue",IF($B1467="","Technicien manquant",IF(COUNTIF(Production!$A$7:$A$21,$B1467)=0,"Technicien absent de la liste (onglet Production)",IF($G1467="","Code BPU manquant (colonne G)",IF($O1467="?","Code BPU inconnu (onglet Prestations)",IF($P1467="?","Catégorie inconnue (onglet Règles)",IF(AND($E1467&lt;&gt;"",NOT(ISNUMBER($E1467))),"Quantité non reconnue",IF(AND($P1467="au prix",NOT(ISNUMBER($Q1467))),"Prix sur devis à saisir (colonne I)",IF($S1467="","Règle à compléter (onglet Règles)",""))))))))))</f>
        <v/>
      </c>
    </row>
    <row r="1468" customFormat="false" ht="15" hidden="false" customHeight="false" outlineLevel="0" collapsed="false">
      <c r="A1468" s="23"/>
      <c r="I1468" s="24"/>
      <c r="J1468" s="24"/>
      <c r="N1468" s="25"/>
      <c r="O1468" s="26" t="str">
        <f aca="false">IF($G1468="","",IFERROR(INDEX(Prestations!$F$5:$F$256,MATCH($G1468,Prestations!$B$5:$B$256,0)),"?"))</f>
        <v/>
      </c>
      <c r="P1468" s="26" t="str">
        <f aca="false">IF($O1468="","",IF($O1468="?","?",IFERROR(INDEX(Règles!$C$5:$C$17,MATCH($O1468,Règles!$A$5:$A$17,0)),"?")))</f>
        <v/>
      </c>
      <c r="Q1468" s="27" t="str">
        <f aca="false">IF($G1468="","",IF(ISNUMBER($I1468),$I1468,IFERROR(IF(ISNUMBER(INDEX(Prestations!$E$5:$E$256,MATCH($G1468,Prestations!$B$5:$B$256,0))),INDEX(Prestations!$E$5:$E$256,MATCH($G1468,Prestations!$B$5:$B$256,0)),""),"")))</f>
        <v/>
      </c>
      <c r="R1468" s="27" t="str">
        <f aca="false">IFERROR(IF(ISNUMBER($Q1468),$Q1468*IF($E1468="",1,$E1468),""),"")</f>
        <v/>
      </c>
      <c r="S1468" s="28" t="str">
        <f aca="false">IFERROR(IF($P1468="au nombre",IF(N(INDEX(Règles!$D$5:$D$17,MATCH($O1468,Règles!$A$5:$A$17,0)))&gt;0,IF($E1468="",1,$E1468)/INDEX(Règles!$D$5:$D$17,MATCH($O1468,Règles!$A$5:$A$17,0)),""),IF($P1468="au prix",IF(AND(ISNUMBER($R1468),N(INDEX(Règles!$E$5:$E$17,MATCH($O1468,Règles!$A$5:$A$17,0)))&gt;0),$R1468/INDEX(Règles!$E$5:$E$17,MATCH($O1468,Règles!$A$5:$A$17,0)),""),IF(OR($P1468="ne compte pas",$P1468="absence"),0,""))),"")</f>
        <v/>
      </c>
      <c r="T1468" s="26" t="n">
        <f aca="false">IF(AND(ISNUMBER($A1468),$B1468&lt;&gt;"",$G1468&lt;&gt;"",$P1468&lt;&gt;"absence"),1,0)</f>
        <v>0</v>
      </c>
      <c r="U1468" s="26" t="n">
        <f aca="false">IF($T1468=1,IF(COUNTIFS($B$2:$B1468,$B1468,$A$2:$A1468,$A1468,$T$2:$T1468,1)=1,1,0),0)</f>
        <v>0</v>
      </c>
      <c r="V1468" s="29" t="str">
        <f aca="false">IF(AND($A1468="",$B1468="",$G1468=""),"",IF(NOT(ISNUMBER($A1468)),"Date manquante ou non reconnue",IF($B1468="","Technicien manquant",IF(COUNTIF(Production!$A$7:$A$21,$B1468)=0,"Technicien absent de la liste (onglet Production)",IF($G1468="","Code BPU manquant (colonne G)",IF($O1468="?","Code BPU inconnu (onglet Prestations)",IF($P1468="?","Catégorie inconnue (onglet Règles)",IF(AND($E1468&lt;&gt;"",NOT(ISNUMBER($E1468))),"Quantité non reconnue",IF(AND($P1468="au prix",NOT(ISNUMBER($Q1468))),"Prix sur devis à saisir (colonne I)",IF($S1468="","Règle à compléter (onglet Règles)",""))))))))))</f>
        <v/>
      </c>
    </row>
    <row r="1469" customFormat="false" ht="15" hidden="false" customHeight="false" outlineLevel="0" collapsed="false">
      <c r="A1469" s="23"/>
      <c r="I1469" s="24"/>
      <c r="J1469" s="24"/>
      <c r="N1469" s="25"/>
      <c r="O1469" s="26" t="str">
        <f aca="false">IF($G1469="","",IFERROR(INDEX(Prestations!$F$5:$F$256,MATCH($G1469,Prestations!$B$5:$B$256,0)),"?"))</f>
        <v/>
      </c>
      <c r="P1469" s="26" t="str">
        <f aca="false">IF($O1469="","",IF($O1469="?","?",IFERROR(INDEX(Règles!$C$5:$C$17,MATCH($O1469,Règles!$A$5:$A$17,0)),"?")))</f>
        <v/>
      </c>
      <c r="Q1469" s="27" t="str">
        <f aca="false">IF($G1469="","",IF(ISNUMBER($I1469),$I1469,IFERROR(IF(ISNUMBER(INDEX(Prestations!$E$5:$E$256,MATCH($G1469,Prestations!$B$5:$B$256,0))),INDEX(Prestations!$E$5:$E$256,MATCH($G1469,Prestations!$B$5:$B$256,0)),""),"")))</f>
        <v/>
      </c>
      <c r="R1469" s="27" t="str">
        <f aca="false">IFERROR(IF(ISNUMBER($Q1469),$Q1469*IF($E1469="",1,$E1469),""),"")</f>
        <v/>
      </c>
      <c r="S1469" s="28" t="str">
        <f aca="false">IFERROR(IF($P1469="au nombre",IF(N(INDEX(Règles!$D$5:$D$17,MATCH($O1469,Règles!$A$5:$A$17,0)))&gt;0,IF($E1469="",1,$E1469)/INDEX(Règles!$D$5:$D$17,MATCH($O1469,Règles!$A$5:$A$17,0)),""),IF($P1469="au prix",IF(AND(ISNUMBER($R1469),N(INDEX(Règles!$E$5:$E$17,MATCH($O1469,Règles!$A$5:$A$17,0)))&gt;0),$R1469/INDEX(Règles!$E$5:$E$17,MATCH($O1469,Règles!$A$5:$A$17,0)),""),IF(OR($P1469="ne compte pas",$P1469="absence"),0,""))),"")</f>
        <v/>
      </c>
      <c r="T1469" s="26" t="n">
        <f aca="false">IF(AND(ISNUMBER($A1469),$B1469&lt;&gt;"",$G1469&lt;&gt;"",$P1469&lt;&gt;"absence"),1,0)</f>
        <v>0</v>
      </c>
      <c r="U1469" s="26" t="n">
        <f aca="false">IF($T1469=1,IF(COUNTIFS($B$2:$B1469,$B1469,$A$2:$A1469,$A1469,$T$2:$T1469,1)=1,1,0),0)</f>
        <v>0</v>
      </c>
      <c r="V1469" s="29" t="str">
        <f aca="false">IF(AND($A1469="",$B1469="",$G1469=""),"",IF(NOT(ISNUMBER($A1469)),"Date manquante ou non reconnue",IF($B1469="","Technicien manquant",IF(COUNTIF(Production!$A$7:$A$21,$B1469)=0,"Technicien absent de la liste (onglet Production)",IF($G1469="","Code BPU manquant (colonne G)",IF($O1469="?","Code BPU inconnu (onglet Prestations)",IF($P1469="?","Catégorie inconnue (onglet Règles)",IF(AND($E1469&lt;&gt;"",NOT(ISNUMBER($E1469))),"Quantité non reconnue",IF(AND($P1469="au prix",NOT(ISNUMBER($Q1469))),"Prix sur devis à saisir (colonne I)",IF($S1469="","Règle à compléter (onglet Règles)",""))))))))))</f>
        <v/>
      </c>
    </row>
    <row r="1470" customFormat="false" ht="15" hidden="false" customHeight="false" outlineLevel="0" collapsed="false">
      <c r="A1470" s="23"/>
      <c r="I1470" s="24"/>
      <c r="J1470" s="24"/>
      <c r="N1470" s="25"/>
      <c r="O1470" s="26" t="str">
        <f aca="false">IF($G1470="","",IFERROR(INDEX(Prestations!$F$5:$F$256,MATCH($G1470,Prestations!$B$5:$B$256,0)),"?"))</f>
        <v/>
      </c>
      <c r="P1470" s="26" t="str">
        <f aca="false">IF($O1470="","",IF($O1470="?","?",IFERROR(INDEX(Règles!$C$5:$C$17,MATCH($O1470,Règles!$A$5:$A$17,0)),"?")))</f>
        <v/>
      </c>
      <c r="Q1470" s="27" t="str">
        <f aca="false">IF($G1470="","",IF(ISNUMBER($I1470),$I1470,IFERROR(IF(ISNUMBER(INDEX(Prestations!$E$5:$E$256,MATCH($G1470,Prestations!$B$5:$B$256,0))),INDEX(Prestations!$E$5:$E$256,MATCH($G1470,Prestations!$B$5:$B$256,0)),""),"")))</f>
        <v/>
      </c>
      <c r="R1470" s="27" t="str">
        <f aca="false">IFERROR(IF(ISNUMBER($Q1470),$Q1470*IF($E1470="",1,$E1470),""),"")</f>
        <v/>
      </c>
      <c r="S1470" s="28" t="str">
        <f aca="false">IFERROR(IF($P1470="au nombre",IF(N(INDEX(Règles!$D$5:$D$17,MATCH($O1470,Règles!$A$5:$A$17,0)))&gt;0,IF($E1470="",1,$E1470)/INDEX(Règles!$D$5:$D$17,MATCH($O1470,Règles!$A$5:$A$17,0)),""),IF($P1470="au prix",IF(AND(ISNUMBER($R1470),N(INDEX(Règles!$E$5:$E$17,MATCH($O1470,Règles!$A$5:$A$17,0)))&gt;0),$R1470/INDEX(Règles!$E$5:$E$17,MATCH($O1470,Règles!$A$5:$A$17,0)),""),IF(OR($P1470="ne compte pas",$P1470="absence"),0,""))),"")</f>
        <v/>
      </c>
      <c r="T1470" s="26" t="n">
        <f aca="false">IF(AND(ISNUMBER($A1470),$B1470&lt;&gt;"",$G1470&lt;&gt;"",$P1470&lt;&gt;"absence"),1,0)</f>
        <v>0</v>
      </c>
      <c r="U1470" s="26" t="n">
        <f aca="false">IF($T1470=1,IF(COUNTIFS($B$2:$B1470,$B1470,$A$2:$A1470,$A1470,$T$2:$T1470,1)=1,1,0),0)</f>
        <v>0</v>
      </c>
      <c r="V1470" s="29" t="str">
        <f aca="false">IF(AND($A1470="",$B1470="",$G1470=""),"",IF(NOT(ISNUMBER($A1470)),"Date manquante ou non reconnue",IF($B1470="","Technicien manquant",IF(COUNTIF(Production!$A$7:$A$21,$B1470)=0,"Technicien absent de la liste (onglet Production)",IF($G1470="","Code BPU manquant (colonne G)",IF($O1470="?","Code BPU inconnu (onglet Prestations)",IF($P1470="?","Catégorie inconnue (onglet Règles)",IF(AND($E1470&lt;&gt;"",NOT(ISNUMBER($E1470))),"Quantité non reconnue",IF(AND($P1470="au prix",NOT(ISNUMBER($Q1470))),"Prix sur devis à saisir (colonne I)",IF($S1470="","Règle à compléter (onglet Règles)",""))))))))))</f>
        <v/>
      </c>
    </row>
    <row r="1471" customFormat="false" ht="15" hidden="false" customHeight="false" outlineLevel="0" collapsed="false">
      <c r="A1471" s="23"/>
      <c r="I1471" s="24"/>
      <c r="J1471" s="24"/>
      <c r="N1471" s="25"/>
      <c r="O1471" s="26" t="str">
        <f aca="false">IF($G1471="","",IFERROR(INDEX(Prestations!$F$5:$F$256,MATCH($G1471,Prestations!$B$5:$B$256,0)),"?"))</f>
        <v/>
      </c>
      <c r="P1471" s="26" t="str">
        <f aca="false">IF($O1471="","",IF($O1471="?","?",IFERROR(INDEX(Règles!$C$5:$C$17,MATCH($O1471,Règles!$A$5:$A$17,0)),"?")))</f>
        <v/>
      </c>
      <c r="Q1471" s="27" t="str">
        <f aca="false">IF($G1471="","",IF(ISNUMBER($I1471),$I1471,IFERROR(IF(ISNUMBER(INDEX(Prestations!$E$5:$E$256,MATCH($G1471,Prestations!$B$5:$B$256,0))),INDEX(Prestations!$E$5:$E$256,MATCH($G1471,Prestations!$B$5:$B$256,0)),""),"")))</f>
        <v/>
      </c>
      <c r="R1471" s="27" t="str">
        <f aca="false">IFERROR(IF(ISNUMBER($Q1471),$Q1471*IF($E1471="",1,$E1471),""),"")</f>
        <v/>
      </c>
      <c r="S1471" s="28" t="str">
        <f aca="false">IFERROR(IF($P1471="au nombre",IF(N(INDEX(Règles!$D$5:$D$17,MATCH($O1471,Règles!$A$5:$A$17,0)))&gt;0,IF($E1471="",1,$E1471)/INDEX(Règles!$D$5:$D$17,MATCH($O1471,Règles!$A$5:$A$17,0)),""),IF($P1471="au prix",IF(AND(ISNUMBER($R1471),N(INDEX(Règles!$E$5:$E$17,MATCH($O1471,Règles!$A$5:$A$17,0)))&gt;0),$R1471/INDEX(Règles!$E$5:$E$17,MATCH($O1471,Règles!$A$5:$A$17,0)),""),IF(OR($P1471="ne compte pas",$P1471="absence"),0,""))),"")</f>
        <v/>
      </c>
      <c r="T1471" s="26" t="n">
        <f aca="false">IF(AND(ISNUMBER($A1471),$B1471&lt;&gt;"",$G1471&lt;&gt;"",$P1471&lt;&gt;"absence"),1,0)</f>
        <v>0</v>
      </c>
      <c r="U1471" s="26" t="n">
        <f aca="false">IF($T1471=1,IF(COUNTIFS($B$2:$B1471,$B1471,$A$2:$A1471,$A1471,$T$2:$T1471,1)=1,1,0),0)</f>
        <v>0</v>
      </c>
      <c r="V1471" s="29" t="str">
        <f aca="false">IF(AND($A1471="",$B1471="",$G1471=""),"",IF(NOT(ISNUMBER($A1471)),"Date manquante ou non reconnue",IF($B1471="","Technicien manquant",IF(COUNTIF(Production!$A$7:$A$21,$B1471)=0,"Technicien absent de la liste (onglet Production)",IF($G1471="","Code BPU manquant (colonne G)",IF($O1471="?","Code BPU inconnu (onglet Prestations)",IF($P1471="?","Catégorie inconnue (onglet Règles)",IF(AND($E1471&lt;&gt;"",NOT(ISNUMBER($E1471))),"Quantité non reconnue",IF(AND($P1471="au prix",NOT(ISNUMBER($Q1471))),"Prix sur devis à saisir (colonne I)",IF($S1471="","Règle à compléter (onglet Règles)",""))))))))))</f>
        <v/>
      </c>
    </row>
    <row r="1472" customFormat="false" ht="15" hidden="false" customHeight="false" outlineLevel="0" collapsed="false">
      <c r="A1472" s="23"/>
      <c r="I1472" s="24"/>
      <c r="J1472" s="24"/>
      <c r="N1472" s="25"/>
      <c r="O1472" s="26" t="str">
        <f aca="false">IF($G1472="","",IFERROR(INDEX(Prestations!$F$5:$F$256,MATCH($G1472,Prestations!$B$5:$B$256,0)),"?"))</f>
        <v/>
      </c>
      <c r="P1472" s="26" t="str">
        <f aca="false">IF($O1472="","",IF($O1472="?","?",IFERROR(INDEX(Règles!$C$5:$C$17,MATCH($O1472,Règles!$A$5:$A$17,0)),"?")))</f>
        <v/>
      </c>
      <c r="Q1472" s="27" t="str">
        <f aca="false">IF($G1472="","",IF(ISNUMBER($I1472),$I1472,IFERROR(IF(ISNUMBER(INDEX(Prestations!$E$5:$E$256,MATCH($G1472,Prestations!$B$5:$B$256,0))),INDEX(Prestations!$E$5:$E$256,MATCH($G1472,Prestations!$B$5:$B$256,0)),""),"")))</f>
        <v/>
      </c>
      <c r="R1472" s="27" t="str">
        <f aca="false">IFERROR(IF(ISNUMBER($Q1472),$Q1472*IF($E1472="",1,$E1472),""),"")</f>
        <v/>
      </c>
      <c r="S1472" s="28" t="str">
        <f aca="false">IFERROR(IF($P1472="au nombre",IF(N(INDEX(Règles!$D$5:$D$17,MATCH($O1472,Règles!$A$5:$A$17,0)))&gt;0,IF($E1472="",1,$E1472)/INDEX(Règles!$D$5:$D$17,MATCH($O1472,Règles!$A$5:$A$17,0)),""),IF($P1472="au prix",IF(AND(ISNUMBER($R1472),N(INDEX(Règles!$E$5:$E$17,MATCH($O1472,Règles!$A$5:$A$17,0)))&gt;0),$R1472/INDEX(Règles!$E$5:$E$17,MATCH($O1472,Règles!$A$5:$A$17,0)),""),IF(OR($P1472="ne compte pas",$P1472="absence"),0,""))),"")</f>
        <v/>
      </c>
      <c r="T1472" s="26" t="n">
        <f aca="false">IF(AND(ISNUMBER($A1472),$B1472&lt;&gt;"",$G1472&lt;&gt;"",$P1472&lt;&gt;"absence"),1,0)</f>
        <v>0</v>
      </c>
      <c r="U1472" s="26" t="n">
        <f aca="false">IF($T1472=1,IF(COUNTIFS($B$2:$B1472,$B1472,$A$2:$A1472,$A1472,$T$2:$T1472,1)=1,1,0),0)</f>
        <v>0</v>
      </c>
      <c r="V1472" s="29" t="str">
        <f aca="false">IF(AND($A1472="",$B1472="",$G1472=""),"",IF(NOT(ISNUMBER($A1472)),"Date manquante ou non reconnue",IF($B1472="","Technicien manquant",IF(COUNTIF(Production!$A$7:$A$21,$B1472)=0,"Technicien absent de la liste (onglet Production)",IF($G1472="","Code BPU manquant (colonne G)",IF($O1472="?","Code BPU inconnu (onglet Prestations)",IF($P1472="?","Catégorie inconnue (onglet Règles)",IF(AND($E1472&lt;&gt;"",NOT(ISNUMBER($E1472))),"Quantité non reconnue",IF(AND($P1472="au prix",NOT(ISNUMBER($Q1472))),"Prix sur devis à saisir (colonne I)",IF($S1472="","Règle à compléter (onglet Règles)",""))))))))))</f>
        <v/>
      </c>
    </row>
    <row r="1473" customFormat="false" ht="15" hidden="false" customHeight="false" outlineLevel="0" collapsed="false">
      <c r="A1473" s="23"/>
      <c r="I1473" s="24"/>
      <c r="J1473" s="24"/>
      <c r="N1473" s="25"/>
      <c r="O1473" s="26" t="str">
        <f aca="false">IF($G1473="","",IFERROR(INDEX(Prestations!$F$5:$F$256,MATCH($G1473,Prestations!$B$5:$B$256,0)),"?"))</f>
        <v/>
      </c>
      <c r="P1473" s="26" t="str">
        <f aca="false">IF($O1473="","",IF($O1473="?","?",IFERROR(INDEX(Règles!$C$5:$C$17,MATCH($O1473,Règles!$A$5:$A$17,0)),"?")))</f>
        <v/>
      </c>
      <c r="Q1473" s="27" t="str">
        <f aca="false">IF($G1473="","",IF(ISNUMBER($I1473),$I1473,IFERROR(IF(ISNUMBER(INDEX(Prestations!$E$5:$E$256,MATCH($G1473,Prestations!$B$5:$B$256,0))),INDEX(Prestations!$E$5:$E$256,MATCH($G1473,Prestations!$B$5:$B$256,0)),""),"")))</f>
        <v/>
      </c>
      <c r="R1473" s="27" t="str">
        <f aca="false">IFERROR(IF(ISNUMBER($Q1473),$Q1473*IF($E1473="",1,$E1473),""),"")</f>
        <v/>
      </c>
      <c r="S1473" s="28" t="str">
        <f aca="false">IFERROR(IF($P1473="au nombre",IF(N(INDEX(Règles!$D$5:$D$17,MATCH($O1473,Règles!$A$5:$A$17,0)))&gt;0,IF($E1473="",1,$E1473)/INDEX(Règles!$D$5:$D$17,MATCH($O1473,Règles!$A$5:$A$17,0)),""),IF($P1473="au prix",IF(AND(ISNUMBER($R1473),N(INDEX(Règles!$E$5:$E$17,MATCH($O1473,Règles!$A$5:$A$17,0)))&gt;0),$R1473/INDEX(Règles!$E$5:$E$17,MATCH($O1473,Règles!$A$5:$A$17,0)),""),IF(OR($P1473="ne compte pas",$P1473="absence"),0,""))),"")</f>
        <v/>
      </c>
      <c r="T1473" s="26" t="n">
        <f aca="false">IF(AND(ISNUMBER($A1473),$B1473&lt;&gt;"",$G1473&lt;&gt;"",$P1473&lt;&gt;"absence"),1,0)</f>
        <v>0</v>
      </c>
      <c r="U1473" s="26" t="n">
        <f aca="false">IF($T1473=1,IF(COUNTIFS($B$2:$B1473,$B1473,$A$2:$A1473,$A1473,$T$2:$T1473,1)=1,1,0),0)</f>
        <v>0</v>
      </c>
      <c r="V1473" s="29" t="str">
        <f aca="false">IF(AND($A1473="",$B1473="",$G1473=""),"",IF(NOT(ISNUMBER($A1473)),"Date manquante ou non reconnue",IF($B1473="","Technicien manquant",IF(COUNTIF(Production!$A$7:$A$21,$B1473)=0,"Technicien absent de la liste (onglet Production)",IF($G1473="","Code BPU manquant (colonne G)",IF($O1473="?","Code BPU inconnu (onglet Prestations)",IF($P1473="?","Catégorie inconnue (onglet Règles)",IF(AND($E1473&lt;&gt;"",NOT(ISNUMBER($E1473))),"Quantité non reconnue",IF(AND($P1473="au prix",NOT(ISNUMBER($Q1473))),"Prix sur devis à saisir (colonne I)",IF($S1473="","Règle à compléter (onglet Règles)",""))))))))))</f>
        <v/>
      </c>
    </row>
    <row r="1474" customFormat="false" ht="15" hidden="false" customHeight="false" outlineLevel="0" collapsed="false">
      <c r="A1474" s="23"/>
      <c r="I1474" s="24"/>
      <c r="J1474" s="24"/>
      <c r="N1474" s="25"/>
      <c r="O1474" s="26" t="str">
        <f aca="false">IF($G1474="","",IFERROR(INDEX(Prestations!$F$5:$F$256,MATCH($G1474,Prestations!$B$5:$B$256,0)),"?"))</f>
        <v/>
      </c>
      <c r="P1474" s="26" t="str">
        <f aca="false">IF($O1474="","",IF($O1474="?","?",IFERROR(INDEX(Règles!$C$5:$C$17,MATCH($O1474,Règles!$A$5:$A$17,0)),"?")))</f>
        <v/>
      </c>
      <c r="Q1474" s="27" t="str">
        <f aca="false">IF($G1474="","",IF(ISNUMBER($I1474),$I1474,IFERROR(IF(ISNUMBER(INDEX(Prestations!$E$5:$E$256,MATCH($G1474,Prestations!$B$5:$B$256,0))),INDEX(Prestations!$E$5:$E$256,MATCH($G1474,Prestations!$B$5:$B$256,0)),""),"")))</f>
        <v/>
      </c>
      <c r="R1474" s="27" t="str">
        <f aca="false">IFERROR(IF(ISNUMBER($Q1474),$Q1474*IF($E1474="",1,$E1474),""),"")</f>
        <v/>
      </c>
      <c r="S1474" s="28" t="str">
        <f aca="false">IFERROR(IF($P1474="au nombre",IF(N(INDEX(Règles!$D$5:$D$17,MATCH($O1474,Règles!$A$5:$A$17,0)))&gt;0,IF($E1474="",1,$E1474)/INDEX(Règles!$D$5:$D$17,MATCH($O1474,Règles!$A$5:$A$17,0)),""),IF($P1474="au prix",IF(AND(ISNUMBER($R1474),N(INDEX(Règles!$E$5:$E$17,MATCH($O1474,Règles!$A$5:$A$17,0)))&gt;0),$R1474/INDEX(Règles!$E$5:$E$17,MATCH($O1474,Règles!$A$5:$A$17,0)),""),IF(OR($P1474="ne compte pas",$P1474="absence"),0,""))),"")</f>
        <v/>
      </c>
      <c r="T1474" s="26" t="n">
        <f aca="false">IF(AND(ISNUMBER($A1474),$B1474&lt;&gt;"",$G1474&lt;&gt;"",$P1474&lt;&gt;"absence"),1,0)</f>
        <v>0</v>
      </c>
      <c r="U1474" s="26" t="n">
        <f aca="false">IF($T1474=1,IF(COUNTIFS($B$2:$B1474,$B1474,$A$2:$A1474,$A1474,$T$2:$T1474,1)=1,1,0),0)</f>
        <v>0</v>
      </c>
      <c r="V1474" s="29" t="str">
        <f aca="false">IF(AND($A1474="",$B1474="",$G1474=""),"",IF(NOT(ISNUMBER($A1474)),"Date manquante ou non reconnue",IF($B1474="","Technicien manquant",IF(COUNTIF(Production!$A$7:$A$21,$B1474)=0,"Technicien absent de la liste (onglet Production)",IF($G1474="","Code BPU manquant (colonne G)",IF($O1474="?","Code BPU inconnu (onglet Prestations)",IF($P1474="?","Catégorie inconnue (onglet Règles)",IF(AND($E1474&lt;&gt;"",NOT(ISNUMBER($E1474))),"Quantité non reconnue",IF(AND($P1474="au prix",NOT(ISNUMBER($Q1474))),"Prix sur devis à saisir (colonne I)",IF($S1474="","Règle à compléter (onglet Règles)",""))))))))))</f>
        <v/>
      </c>
    </row>
    <row r="1475" customFormat="false" ht="15" hidden="false" customHeight="false" outlineLevel="0" collapsed="false">
      <c r="A1475" s="23"/>
      <c r="I1475" s="24"/>
      <c r="J1475" s="24"/>
      <c r="N1475" s="25"/>
      <c r="O1475" s="26" t="str">
        <f aca="false">IF($G1475="","",IFERROR(INDEX(Prestations!$F$5:$F$256,MATCH($G1475,Prestations!$B$5:$B$256,0)),"?"))</f>
        <v/>
      </c>
      <c r="P1475" s="26" t="str">
        <f aca="false">IF($O1475="","",IF($O1475="?","?",IFERROR(INDEX(Règles!$C$5:$C$17,MATCH($O1475,Règles!$A$5:$A$17,0)),"?")))</f>
        <v/>
      </c>
      <c r="Q1475" s="27" t="str">
        <f aca="false">IF($G1475="","",IF(ISNUMBER($I1475),$I1475,IFERROR(IF(ISNUMBER(INDEX(Prestations!$E$5:$E$256,MATCH($G1475,Prestations!$B$5:$B$256,0))),INDEX(Prestations!$E$5:$E$256,MATCH($G1475,Prestations!$B$5:$B$256,0)),""),"")))</f>
        <v/>
      </c>
      <c r="R1475" s="27" t="str">
        <f aca="false">IFERROR(IF(ISNUMBER($Q1475),$Q1475*IF($E1475="",1,$E1475),""),"")</f>
        <v/>
      </c>
      <c r="S1475" s="28" t="str">
        <f aca="false">IFERROR(IF($P1475="au nombre",IF(N(INDEX(Règles!$D$5:$D$17,MATCH($O1475,Règles!$A$5:$A$17,0)))&gt;0,IF($E1475="",1,$E1475)/INDEX(Règles!$D$5:$D$17,MATCH($O1475,Règles!$A$5:$A$17,0)),""),IF($P1475="au prix",IF(AND(ISNUMBER($R1475),N(INDEX(Règles!$E$5:$E$17,MATCH($O1475,Règles!$A$5:$A$17,0)))&gt;0),$R1475/INDEX(Règles!$E$5:$E$17,MATCH($O1475,Règles!$A$5:$A$17,0)),""),IF(OR($P1475="ne compte pas",$P1475="absence"),0,""))),"")</f>
        <v/>
      </c>
      <c r="T1475" s="26" t="n">
        <f aca="false">IF(AND(ISNUMBER($A1475),$B1475&lt;&gt;"",$G1475&lt;&gt;"",$P1475&lt;&gt;"absence"),1,0)</f>
        <v>0</v>
      </c>
      <c r="U1475" s="26" t="n">
        <f aca="false">IF($T1475=1,IF(COUNTIFS($B$2:$B1475,$B1475,$A$2:$A1475,$A1475,$T$2:$T1475,1)=1,1,0),0)</f>
        <v>0</v>
      </c>
      <c r="V1475" s="29" t="str">
        <f aca="false">IF(AND($A1475="",$B1475="",$G1475=""),"",IF(NOT(ISNUMBER($A1475)),"Date manquante ou non reconnue",IF($B1475="","Technicien manquant",IF(COUNTIF(Production!$A$7:$A$21,$B1475)=0,"Technicien absent de la liste (onglet Production)",IF($G1475="","Code BPU manquant (colonne G)",IF($O1475="?","Code BPU inconnu (onglet Prestations)",IF($P1475="?","Catégorie inconnue (onglet Règles)",IF(AND($E1475&lt;&gt;"",NOT(ISNUMBER($E1475))),"Quantité non reconnue",IF(AND($P1475="au prix",NOT(ISNUMBER($Q1475))),"Prix sur devis à saisir (colonne I)",IF($S1475="","Règle à compléter (onglet Règles)",""))))))))))</f>
        <v/>
      </c>
    </row>
    <row r="1476" customFormat="false" ht="15" hidden="false" customHeight="false" outlineLevel="0" collapsed="false">
      <c r="A1476" s="23"/>
      <c r="I1476" s="24"/>
      <c r="J1476" s="24"/>
      <c r="N1476" s="25"/>
      <c r="O1476" s="26" t="str">
        <f aca="false">IF($G1476="","",IFERROR(INDEX(Prestations!$F$5:$F$256,MATCH($G1476,Prestations!$B$5:$B$256,0)),"?"))</f>
        <v/>
      </c>
      <c r="P1476" s="26" t="str">
        <f aca="false">IF($O1476="","",IF($O1476="?","?",IFERROR(INDEX(Règles!$C$5:$C$17,MATCH($O1476,Règles!$A$5:$A$17,0)),"?")))</f>
        <v/>
      </c>
      <c r="Q1476" s="27" t="str">
        <f aca="false">IF($G1476="","",IF(ISNUMBER($I1476),$I1476,IFERROR(IF(ISNUMBER(INDEX(Prestations!$E$5:$E$256,MATCH($G1476,Prestations!$B$5:$B$256,0))),INDEX(Prestations!$E$5:$E$256,MATCH($G1476,Prestations!$B$5:$B$256,0)),""),"")))</f>
        <v/>
      </c>
      <c r="R1476" s="27" t="str">
        <f aca="false">IFERROR(IF(ISNUMBER($Q1476),$Q1476*IF($E1476="",1,$E1476),""),"")</f>
        <v/>
      </c>
      <c r="S1476" s="28" t="str">
        <f aca="false">IFERROR(IF($P1476="au nombre",IF(N(INDEX(Règles!$D$5:$D$17,MATCH($O1476,Règles!$A$5:$A$17,0)))&gt;0,IF($E1476="",1,$E1476)/INDEX(Règles!$D$5:$D$17,MATCH($O1476,Règles!$A$5:$A$17,0)),""),IF($P1476="au prix",IF(AND(ISNUMBER($R1476),N(INDEX(Règles!$E$5:$E$17,MATCH($O1476,Règles!$A$5:$A$17,0)))&gt;0),$R1476/INDEX(Règles!$E$5:$E$17,MATCH($O1476,Règles!$A$5:$A$17,0)),""),IF(OR($P1476="ne compte pas",$P1476="absence"),0,""))),"")</f>
        <v/>
      </c>
      <c r="T1476" s="26" t="n">
        <f aca="false">IF(AND(ISNUMBER($A1476),$B1476&lt;&gt;"",$G1476&lt;&gt;"",$P1476&lt;&gt;"absence"),1,0)</f>
        <v>0</v>
      </c>
      <c r="U1476" s="26" t="n">
        <f aca="false">IF($T1476=1,IF(COUNTIFS($B$2:$B1476,$B1476,$A$2:$A1476,$A1476,$T$2:$T1476,1)=1,1,0),0)</f>
        <v>0</v>
      </c>
      <c r="V1476" s="29" t="str">
        <f aca="false">IF(AND($A1476="",$B1476="",$G1476=""),"",IF(NOT(ISNUMBER($A1476)),"Date manquante ou non reconnue",IF($B1476="","Technicien manquant",IF(COUNTIF(Production!$A$7:$A$21,$B1476)=0,"Technicien absent de la liste (onglet Production)",IF($G1476="","Code BPU manquant (colonne G)",IF($O1476="?","Code BPU inconnu (onglet Prestations)",IF($P1476="?","Catégorie inconnue (onglet Règles)",IF(AND($E1476&lt;&gt;"",NOT(ISNUMBER($E1476))),"Quantité non reconnue",IF(AND($P1476="au prix",NOT(ISNUMBER($Q1476))),"Prix sur devis à saisir (colonne I)",IF($S1476="","Règle à compléter (onglet Règles)",""))))))))))</f>
        <v/>
      </c>
    </row>
    <row r="1477" customFormat="false" ht="15" hidden="false" customHeight="false" outlineLevel="0" collapsed="false">
      <c r="A1477" s="23"/>
      <c r="I1477" s="24"/>
      <c r="J1477" s="24"/>
      <c r="N1477" s="25"/>
      <c r="O1477" s="26" t="str">
        <f aca="false">IF($G1477="","",IFERROR(INDEX(Prestations!$F$5:$F$256,MATCH($G1477,Prestations!$B$5:$B$256,0)),"?"))</f>
        <v/>
      </c>
      <c r="P1477" s="26" t="str">
        <f aca="false">IF($O1477="","",IF($O1477="?","?",IFERROR(INDEX(Règles!$C$5:$C$17,MATCH($O1477,Règles!$A$5:$A$17,0)),"?")))</f>
        <v/>
      </c>
      <c r="Q1477" s="27" t="str">
        <f aca="false">IF($G1477="","",IF(ISNUMBER($I1477),$I1477,IFERROR(IF(ISNUMBER(INDEX(Prestations!$E$5:$E$256,MATCH($G1477,Prestations!$B$5:$B$256,0))),INDEX(Prestations!$E$5:$E$256,MATCH($G1477,Prestations!$B$5:$B$256,0)),""),"")))</f>
        <v/>
      </c>
      <c r="R1477" s="27" t="str">
        <f aca="false">IFERROR(IF(ISNUMBER($Q1477),$Q1477*IF($E1477="",1,$E1477),""),"")</f>
        <v/>
      </c>
      <c r="S1477" s="28" t="str">
        <f aca="false">IFERROR(IF($P1477="au nombre",IF(N(INDEX(Règles!$D$5:$D$17,MATCH($O1477,Règles!$A$5:$A$17,0)))&gt;0,IF($E1477="",1,$E1477)/INDEX(Règles!$D$5:$D$17,MATCH($O1477,Règles!$A$5:$A$17,0)),""),IF($P1477="au prix",IF(AND(ISNUMBER($R1477),N(INDEX(Règles!$E$5:$E$17,MATCH($O1477,Règles!$A$5:$A$17,0)))&gt;0),$R1477/INDEX(Règles!$E$5:$E$17,MATCH($O1477,Règles!$A$5:$A$17,0)),""),IF(OR($P1477="ne compte pas",$P1477="absence"),0,""))),"")</f>
        <v/>
      </c>
      <c r="T1477" s="26" t="n">
        <f aca="false">IF(AND(ISNUMBER($A1477),$B1477&lt;&gt;"",$G1477&lt;&gt;"",$P1477&lt;&gt;"absence"),1,0)</f>
        <v>0</v>
      </c>
      <c r="U1477" s="26" t="n">
        <f aca="false">IF($T1477=1,IF(COUNTIFS($B$2:$B1477,$B1477,$A$2:$A1477,$A1477,$T$2:$T1477,1)=1,1,0),0)</f>
        <v>0</v>
      </c>
      <c r="V1477" s="29" t="str">
        <f aca="false">IF(AND($A1477="",$B1477="",$G1477=""),"",IF(NOT(ISNUMBER($A1477)),"Date manquante ou non reconnue",IF($B1477="","Technicien manquant",IF(COUNTIF(Production!$A$7:$A$21,$B1477)=0,"Technicien absent de la liste (onglet Production)",IF($G1477="","Code BPU manquant (colonne G)",IF($O1477="?","Code BPU inconnu (onglet Prestations)",IF($P1477="?","Catégorie inconnue (onglet Règles)",IF(AND($E1477&lt;&gt;"",NOT(ISNUMBER($E1477))),"Quantité non reconnue",IF(AND($P1477="au prix",NOT(ISNUMBER($Q1477))),"Prix sur devis à saisir (colonne I)",IF($S1477="","Règle à compléter (onglet Règles)",""))))))))))</f>
        <v/>
      </c>
    </row>
    <row r="1478" customFormat="false" ht="15" hidden="false" customHeight="false" outlineLevel="0" collapsed="false">
      <c r="A1478" s="23"/>
      <c r="I1478" s="24"/>
      <c r="J1478" s="24"/>
      <c r="N1478" s="25"/>
      <c r="O1478" s="26" t="str">
        <f aca="false">IF($G1478="","",IFERROR(INDEX(Prestations!$F$5:$F$256,MATCH($G1478,Prestations!$B$5:$B$256,0)),"?"))</f>
        <v/>
      </c>
      <c r="P1478" s="26" t="str">
        <f aca="false">IF($O1478="","",IF($O1478="?","?",IFERROR(INDEX(Règles!$C$5:$C$17,MATCH($O1478,Règles!$A$5:$A$17,0)),"?")))</f>
        <v/>
      </c>
      <c r="Q1478" s="27" t="str">
        <f aca="false">IF($G1478="","",IF(ISNUMBER($I1478),$I1478,IFERROR(IF(ISNUMBER(INDEX(Prestations!$E$5:$E$256,MATCH($G1478,Prestations!$B$5:$B$256,0))),INDEX(Prestations!$E$5:$E$256,MATCH($G1478,Prestations!$B$5:$B$256,0)),""),"")))</f>
        <v/>
      </c>
      <c r="R1478" s="27" t="str">
        <f aca="false">IFERROR(IF(ISNUMBER($Q1478),$Q1478*IF($E1478="",1,$E1478),""),"")</f>
        <v/>
      </c>
      <c r="S1478" s="28" t="str">
        <f aca="false">IFERROR(IF($P1478="au nombre",IF(N(INDEX(Règles!$D$5:$D$17,MATCH($O1478,Règles!$A$5:$A$17,0)))&gt;0,IF($E1478="",1,$E1478)/INDEX(Règles!$D$5:$D$17,MATCH($O1478,Règles!$A$5:$A$17,0)),""),IF($P1478="au prix",IF(AND(ISNUMBER($R1478),N(INDEX(Règles!$E$5:$E$17,MATCH($O1478,Règles!$A$5:$A$17,0)))&gt;0),$R1478/INDEX(Règles!$E$5:$E$17,MATCH($O1478,Règles!$A$5:$A$17,0)),""),IF(OR($P1478="ne compte pas",$P1478="absence"),0,""))),"")</f>
        <v/>
      </c>
      <c r="T1478" s="26" t="n">
        <f aca="false">IF(AND(ISNUMBER($A1478),$B1478&lt;&gt;"",$G1478&lt;&gt;"",$P1478&lt;&gt;"absence"),1,0)</f>
        <v>0</v>
      </c>
      <c r="U1478" s="26" t="n">
        <f aca="false">IF($T1478=1,IF(COUNTIFS($B$2:$B1478,$B1478,$A$2:$A1478,$A1478,$T$2:$T1478,1)=1,1,0),0)</f>
        <v>0</v>
      </c>
      <c r="V1478" s="29" t="str">
        <f aca="false">IF(AND($A1478="",$B1478="",$G1478=""),"",IF(NOT(ISNUMBER($A1478)),"Date manquante ou non reconnue",IF($B1478="","Technicien manquant",IF(COUNTIF(Production!$A$7:$A$21,$B1478)=0,"Technicien absent de la liste (onglet Production)",IF($G1478="","Code BPU manquant (colonne G)",IF($O1478="?","Code BPU inconnu (onglet Prestations)",IF($P1478="?","Catégorie inconnue (onglet Règles)",IF(AND($E1478&lt;&gt;"",NOT(ISNUMBER($E1478))),"Quantité non reconnue",IF(AND($P1478="au prix",NOT(ISNUMBER($Q1478))),"Prix sur devis à saisir (colonne I)",IF($S1478="","Règle à compléter (onglet Règles)",""))))))))))</f>
        <v/>
      </c>
    </row>
    <row r="1479" customFormat="false" ht="15" hidden="false" customHeight="false" outlineLevel="0" collapsed="false">
      <c r="A1479" s="23"/>
      <c r="I1479" s="24"/>
      <c r="J1479" s="24"/>
      <c r="N1479" s="25"/>
      <c r="O1479" s="26" t="str">
        <f aca="false">IF($G1479="","",IFERROR(INDEX(Prestations!$F$5:$F$256,MATCH($G1479,Prestations!$B$5:$B$256,0)),"?"))</f>
        <v/>
      </c>
      <c r="P1479" s="26" t="str">
        <f aca="false">IF($O1479="","",IF($O1479="?","?",IFERROR(INDEX(Règles!$C$5:$C$17,MATCH($O1479,Règles!$A$5:$A$17,0)),"?")))</f>
        <v/>
      </c>
      <c r="Q1479" s="27" t="str">
        <f aca="false">IF($G1479="","",IF(ISNUMBER($I1479),$I1479,IFERROR(IF(ISNUMBER(INDEX(Prestations!$E$5:$E$256,MATCH($G1479,Prestations!$B$5:$B$256,0))),INDEX(Prestations!$E$5:$E$256,MATCH($G1479,Prestations!$B$5:$B$256,0)),""),"")))</f>
        <v/>
      </c>
      <c r="R1479" s="27" t="str">
        <f aca="false">IFERROR(IF(ISNUMBER($Q1479),$Q1479*IF($E1479="",1,$E1479),""),"")</f>
        <v/>
      </c>
      <c r="S1479" s="28" t="str">
        <f aca="false">IFERROR(IF($P1479="au nombre",IF(N(INDEX(Règles!$D$5:$D$17,MATCH($O1479,Règles!$A$5:$A$17,0)))&gt;0,IF($E1479="",1,$E1479)/INDEX(Règles!$D$5:$D$17,MATCH($O1479,Règles!$A$5:$A$17,0)),""),IF($P1479="au prix",IF(AND(ISNUMBER($R1479),N(INDEX(Règles!$E$5:$E$17,MATCH($O1479,Règles!$A$5:$A$17,0)))&gt;0),$R1479/INDEX(Règles!$E$5:$E$17,MATCH($O1479,Règles!$A$5:$A$17,0)),""),IF(OR($P1479="ne compte pas",$P1479="absence"),0,""))),"")</f>
        <v/>
      </c>
      <c r="T1479" s="26" t="n">
        <f aca="false">IF(AND(ISNUMBER($A1479),$B1479&lt;&gt;"",$G1479&lt;&gt;"",$P1479&lt;&gt;"absence"),1,0)</f>
        <v>0</v>
      </c>
      <c r="U1479" s="26" t="n">
        <f aca="false">IF($T1479=1,IF(COUNTIFS($B$2:$B1479,$B1479,$A$2:$A1479,$A1479,$T$2:$T1479,1)=1,1,0),0)</f>
        <v>0</v>
      </c>
      <c r="V1479" s="29" t="str">
        <f aca="false">IF(AND($A1479="",$B1479="",$G1479=""),"",IF(NOT(ISNUMBER($A1479)),"Date manquante ou non reconnue",IF($B1479="","Technicien manquant",IF(COUNTIF(Production!$A$7:$A$21,$B1479)=0,"Technicien absent de la liste (onglet Production)",IF($G1479="","Code BPU manquant (colonne G)",IF($O1479="?","Code BPU inconnu (onglet Prestations)",IF($P1479="?","Catégorie inconnue (onglet Règles)",IF(AND($E1479&lt;&gt;"",NOT(ISNUMBER($E1479))),"Quantité non reconnue",IF(AND($P1479="au prix",NOT(ISNUMBER($Q1479))),"Prix sur devis à saisir (colonne I)",IF($S1479="","Règle à compléter (onglet Règles)",""))))))))))</f>
        <v/>
      </c>
    </row>
    <row r="1480" customFormat="false" ht="15" hidden="false" customHeight="false" outlineLevel="0" collapsed="false">
      <c r="A1480" s="23"/>
      <c r="I1480" s="24"/>
      <c r="J1480" s="24"/>
      <c r="N1480" s="25"/>
      <c r="O1480" s="26" t="str">
        <f aca="false">IF($G1480="","",IFERROR(INDEX(Prestations!$F$5:$F$256,MATCH($G1480,Prestations!$B$5:$B$256,0)),"?"))</f>
        <v/>
      </c>
      <c r="P1480" s="26" t="str">
        <f aca="false">IF($O1480="","",IF($O1480="?","?",IFERROR(INDEX(Règles!$C$5:$C$17,MATCH($O1480,Règles!$A$5:$A$17,0)),"?")))</f>
        <v/>
      </c>
      <c r="Q1480" s="27" t="str">
        <f aca="false">IF($G1480="","",IF(ISNUMBER($I1480),$I1480,IFERROR(IF(ISNUMBER(INDEX(Prestations!$E$5:$E$256,MATCH($G1480,Prestations!$B$5:$B$256,0))),INDEX(Prestations!$E$5:$E$256,MATCH($G1480,Prestations!$B$5:$B$256,0)),""),"")))</f>
        <v/>
      </c>
      <c r="R1480" s="27" t="str">
        <f aca="false">IFERROR(IF(ISNUMBER($Q1480),$Q1480*IF($E1480="",1,$E1480),""),"")</f>
        <v/>
      </c>
      <c r="S1480" s="28" t="str">
        <f aca="false">IFERROR(IF($P1480="au nombre",IF(N(INDEX(Règles!$D$5:$D$17,MATCH($O1480,Règles!$A$5:$A$17,0)))&gt;0,IF($E1480="",1,$E1480)/INDEX(Règles!$D$5:$D$17,MATCH($O1480,Règles!$A$5:$A$17,0)),""),IF($P1480="au prix",IF(AND(ISNUMBER($R1480),N(INDEX(Règles!$E$5:$E$17,MATCH($O1480,Règles!$A$5:$A$17,0)))&gt;0),$R1480/INDEX(Règles!$E$5:$E$17,MATCH($O1480,Règles!$A$5:$A$17,0)),""),IF(OR($P1480="ne compte pas",$P1480="absence"),0,""))),"")</f>
        <v/>
      </c>
      <c r="T1480" s="26" t="n">
        <f aca="false">IF(AND(ISNUMBER($A1480),$B1480&lt;&gt;"",$G1480&lt;&gt;"",$P1480&lt;&gt;"absence"),1,0)</f>
        <v>0</v>
      </c>
      <c r="U1480" s="26" t="n">
        <f aca="false">IF($T1480=1,IF(COUNTIFS($B$2:$B1480,$B1480,$A$2:$A1480,$A1480,$T$2:$T1480,1)=1,1,0),0)</f>
        <v>0</v>
      </c>
      <c r="V1480" s="29" t="str">
        <f aca="false">IF(AND($A1480="",$B1480="",$G1480=""),"",IF(NOT(ISNUMBER($A1480)),"Date manquante ou non reconnue",IF($B1480="","Technicien manquant",IF(COUNTIF(Production!$A$7:$A$21,$B1480)=0,"Technicien absent de la liste (onglet Production)",IF($G1480="","Code BPU manquant (colonne G)",IF($O1480="?","Code BPU inconnu (onglet Prestations)",IF($P1480="?","Catégorie inconnue (onglet Règles)",IF(AND($E1480&lt;&gt;"",NOT(ISNUMBER($E1480))),"Quantité non reconnue",IF(AND($P1480="au prix",NOT(ISNUMBER($Q1480))),"Prix sur devis à saisir (colonne I)",IF($S1480="","Règle à compléter (onglet Règles)",""))))))))))</f>
        <v/>
      </c>
    </row>
    <row r="1481" customFormat="false" ht="15" hidden="false" customHeight="false" outlineLevel="0" collapsed="false">
      <c r="A1481" s="23"/>
      <c r="I1481" s="24"/>
      <c r="J1481" s="24"/>
      <c r="N1481" s="25"/>
      <c r="O1481" s="26" t="str">
        <f aca="false">IF($G1481="","",IFERROR(INDEX(Prestations!$F$5:$F$256,MATCH($G1481,Prestations!$B$5:$B$256,0)),"?"))</f>
        <v/>
      </c>
      <c r="P1481" s="26" t="str">
        <f aca="false">IF($O1481="","",IF($O1481="?","?",IFERROR(INDEX(Règles!$C$5:$C$17,MATCH($O1481,Règles!$A$5:$A$17,0)),"?")))</f>
        <v/>
      </c>
      <c r="Q1481" s="27" t="str">
        <f aca="false">IF($G1481="","",IF(ISNUMBER($I1481),$I1481,IFERROR(IF(ISNUMBER(INDEX(Prestations!$E$5:$E$256,MATCH($G1481,Prestations!$B$5:$B$256,0))),INDEX(Prestations!$E$5:$E$256,MATCH($G1481,Prestations!$B$5:$B$256,0)),""),"")))</f>
        <v/>
      </c>
      <c r="R1481" s="27" t="str">
        <f aca="false">IFERROR(IF(ISNUMBER($Q1481),$Q1481*IF($E1481="",1,$E1481),""),"")</f>
        <v/>
      </c>
      <c r="S1481" s="28" t="str">
        <f aca="false">IFERROR(IF($P1481="au nombre",IF(N(INDEX(Règles!$D$5:$D$17,MATCH($O1481,Règles!$A$5:$A$17,0)))&gt;0,IF($E1481="",1,$E1481)/INDEX(Règles!$D$5:$D$17,MATCH($O1481,Règles!$A$5:$A$17,0)),""),IF($P1481="au prix",IF(AND(ISNUMBER($R1481),N(INDEX(Règles!$E$5:$E$17,MATCH($O1481,Règles!$A$5:$A$17,0)))&gt;0),$R1481/INDEX(Règles!$E$5:$E$17,MATCH($O1481,Règles!$A$5:$A$17,0)),""),IF(OR($P1481="ne compte pas",$P1481="absence"),0,""))),"")</f>
        <v/>
      </c>
      <c r="T1481" s="26" t="n">
        <f aca="false">IF(AND(ISNUMBER($A1481),$B1481&lt;&gt;"",$G1481&lt;&gt;"",$P1481&lt;&gt;"absence"),1,0)</f>
        <v>0</v>
      </c>
      <c r="U1481" s="26" t="n">
        <f aca="false">IF($T1481=1,IF(COUNTIFS($B$2:$B1481,$B1481,$A$2:$A1481,$A1481,$T$2:$T1481,1)=1,1,0),0)</f>
        <v>0</v>
      </c>
      <c r="V1481" s="29" t="str">
        <f aca="false">IF(AND($A1481="",$B1481="",$G1481=""),"",IF(NOT(ISNUMBER($A1481)),"Date manquante ou non reconnue",IF($B1481="","Technicien manquant",IF(COUNTIF(Production!$A$7:$A$21,$B1481)=0,"Technicien absent de la liste (onglet Production)",IF($G1481="","Code BPU manquant (colonne G)",IF($O1481="?","Code BPU inconnu (onglet Prestations)",IF($P1481="?","Catégorie inconnue (onglet Règles)",IF(AND($E1481&lt;&gt;"",NOT(ISNUMBER($E1481))),"Quantité non reconnue",IF(AND($P1481="au prix",NOT(ISNUMBER($Q1481))),"Prix sur devis à saisir (colonne I)",IF($S1481="","Règle à compléter (onglet Règles)",""))))))))))</f>
        <v/>
      </c>
    </row>
    <row r="1482" customFormat="false" ht="15" hidden="false" customHeight="false" outlineLevel="0" collapsed="false">
      <c r="A1482" s="23"/>
      <c r="I1482" s="24"/>
      <c r="J1482" s="24"/>
      <c r="N1482" s="25"/>
      <c r="O1482" s="26" t="str">
        <f aca="false">IF($G1482="","",IFERROR(INDEX(Prestations!$F$5:$F$256,MATCH($G1482,Prestations!$B$5:$B$256,0)),"?"))</f>
        <v/>
      </c>
      <c r="P1482" s="26" t="str">
        <f aca="false">IF($O1482="","",IF($O1482="?","?",IFERROR(INDEX(Règles!$C$5:$C$17,MATCH($O1482,Règles!$A$5:$A$17,0)),"?")))</f>
        <v/>
      </c>
      <c r="Q1482" s="27" t="str">
        <f aca="false">IF($G1482="","",IF(ISNUMBER($I1482),$I1482,IFERROR(IF(ISNUMBER(INDEX(Prestations!$E$5:$E$256,MATCH($G1482,Prestations!$B$5:$B$256,0))),INDEX(Prestations!$E$5:$E$256,MATCH($G1482,Prestations!$B$5:$B$256,0)),""),"")))</f>
        <v/>
      </c>
      <c r="R1482" s="27" t="str">
        <f aca="false">IFERROR(IF(ISNUMBER($Q1482),$Q1482*IF($E1482="",1,$E1482),""),"")</f>
        <v/>
      </c>
      <c r="S1482" s="28" t="str">
        <f aca="false">IFERROR(IF($P1482="au nombre",IF(N(INDEX(Règles!$D$5:$D$17,MATCH($O1482,Règles!$A$5:$A$17,0)))&gt;0,IF($E1482="",1,$E1482)/INDEX(Règles!$D$5:$D$17,MATCH($O1482,Règles!$A$5:$A$17,0)),""),IF($P1482="au prix",IF(AND(ISNUMBER($R1482),N(INDEX(Règles!$E$5:$E$17,MATCH($O1482,Règles!$A$5:$A$17,0)))&gt;0),$R1482/INDEX(Règles!$E$5:$E$17,MATCH($O1482,Règles!$A$5:$A$17,0)),""),IF(OR($P1482="ne compte pas",$P1482="absence"),0,""))),"")</f>
        <v/>
      </c>
      <c r="T1482" s="26" t="n">
        <f aca="false">IF(AND(ISNUMBER($A1482),$B1482&lt;&gt;"",$G1482&lt;&gt;"",$P1482&lt;&gt;"absence"),1,0)</f>
        <v>0</v>
      </c>
      <c r="U1482" s="26" t="n">
        <f aca="false">IF($T1482=1,IF(COUNTIFS($B$2:$B1482,$B1482,$A$2:$A1482,$A1482,$T$2:$T1482,1)=1,1,0),0)</f>
        <v>0</v>
      </c>
      <c r="V1482" s="29" t="str">
        <f aca="false">IF(AND($A1482="",$B1482="",$G1482=""),"",IF(NOT(ISNUMBER($A1482)),"Date manquante ou non reconnue",IF($B1482="","Technicien manquant",IF(COUNTIF(Production!$A$7:$A$21,$B1482)=0,"Technicien absent de la liste (onglet Production)",IF($G1482="","Code BPU manquant (colonne G)",IF($O1482="?","Code BPU inconnu (onglet Prestations)",IF($P1482="?","Catégorie inconnue (onglet Règles)",IF(AND($E1482&lt;&gt;"",NOT(ISNUMBER($E1482))),"Quantité non reconnue",IF(AND($P1482="au prix",NOT(ISNUMBER($Q1482))),"Prix sur devis à saisir (colonne I)",IF($S1482="","Règle à compléter (onglet Règles)",""))))))))))</f>
        <v/>
      </c>
    </row>
    <row r="1483" customFormat="false" ht="15" hidden="false" customHeight="false" outlineLevel="0" collapsed="false">
      <c r="A1483" s="23"/>
      <c r="I1483" s="24"/>
      <c r="J1483" s="24"/>
      <c r="N1483" s="25"/>
      <c r="O1483" s="26" t="str">
        <f aca="false">IF($G1483="","",IFERROR(INDEX(Prestations!$F$5:$F$256,MATCH($G1483,Prestations!$B$5:$B$256,0)),"?"))</f>
        <v/>
      </c>
      <c r="P1483" s="26" t="str">
        <f aca="false">IF($O1483="","",IF($O1483="?","?",IFERROR(INDEX(Règles!$C$5:$C$17,MATCH($O1483,Règles!$A$5:$A$17,0)),"?")))</f>
        <v/>
      </c>
      <c r="Q1483" s="27" t="str">
        <f aca="false">IF($G1483="","",IF(ISNUMBER($I1483),$I1483,IFERROR(IF(ISNUMBER(INDEX(Prestations!$E$5:$E$256,MATCH($G1483,Prestations!$B$5:$B$256,0))),INDEX(Prestations!$E$5:$E$256,MATCH($G1483,Prestations!$B$5:$B$256,0)),""),"")))</f>
        <v/>
      </c>
      <c r="R1483" s="27" t="str">
        <f aca="false">IFERROR(IF(ISNUMBER($Q1483),$Q1483*IF($E1483="",1,$E1483),""),"")</f>
        <v/>
      </c>
      <c r="S1483" s="28" t="str">
        <f aca="false">IFERROR(IF($P1483="au nombre",IF(N(INDEX(Règles!$D$5:$D$17,MATCH($O1483,Règles!$A$5:$A$17,0)))&gt;0,IF($E1483="",1,$E1483)/INDEX(Règles!$D$5:$D$17,MATCH($O1483,Règles!$A$5:$A$17,0)),""),IF($P1483="au prix",IF(AND(ISNUMBER($R1483),N(INDEX(Règles!$E$5:$E$17,MATCH($O1483,Règles!$A$5:$A$17,0)))&gt;0),$R1483/INDEX(Règles!$E$5:$E$17,MATCH($O1483,Règles!$A$5:$A$17,0)),""),IF(OR($P1483="ne compte pas",$P1483="absence"),0,""))),"")</f>
        <v/>
      </c>
      <c r="T1483" s="26" t="n">
        <f aca="false">IF(AND(ISNUMBER($A1483),$B1483&lt;&gt;"",$G1483&lt;&gt;"",$P1483&lt;&gt;"absence"),1,0)</f>
        <v>0</v>
      </c>
      <c r="U1483" s="26" t="n">
        <f aca="false">IF($T1483=1,IF(COUNTIFS($B$2:$B1483,$B1483,$A$2:$A1483,$A1483,$T$2:$T1483,1)=1,1,0),0)</f>
        <v>0</v>
      </c>
      <c r="V1483" s="29" t="str">
        <f aca="false">IF(AND($A1483="",$B1483="",$G1483=""),"",IF(NOT(ISNUMBER($A1483)),"Date manquante ou non reconnue",IF($B1483="","Technicien manquant",IF(COUNTIF(Production!$A$7:$A$21,$B1483)=0,"Technicien absent de la liste (onglet Production)",IF($G1483="","Code BPU manquant (colonne G)",IF($O1483="?","Code BPU inconnu (onglet Prestations)",IF($P1483="?","Catégorie inconnue (onglet Règles)",IF(AND($E1483&lt;&gt;"",NOT(ISNUMBER($E1483))),"Quantité non reconnue",IF(AND($P1483="au prix",NOT(ISNUMBER($Q1483))),"Prix sur devis à saisir (colonne I)",IF($S1483="","Règle à compléter (onglet Règles)",""))))))))))</f>
        <v/>
      </c>
    </row>
    <row r="1484" customFormat="false" ht="15" hidden="false" customHeight="false" outlineLevel="0" collapsed="false">
      <c r="A1484" s="23"/>
      <c r="I1484" s="24"/>
      <c r="J1484" s="24"/>
      <c r="N1484" s="25"/>
      <c r="O1484" s="26" t="str">
        <f aca="false">IF($G1484="","",IFERROR(INDEX(Prestations!$F$5:$F$256,MATCH($G1484,Prestations!$B$5:$B$256,0)),"?"))</f>
        <v/>
      </c>
      <c r="P1484" s="26" t="str">
        <f aca="false">IF($O1484="","",IF($O1484="?","?",IFERROR(INDEX(Règles!$C$5:$C$17,MATCH($O1484,Règles!$A$5:$A$17,0)),"?")))</f>
        <v/>
      </c>
      <c r="Q1484" s="27" t="str">
        <f aca="false">IF($G1484="","",IF(ISNUMBER($I1484),$I1484,IFERROR(IF(ISNUMBER(INDEX(Prestations!$E$5:$E$256,MATCH($G1484,Prestations!$B$5:$B$256,0))),INDEX(Prestations!$E$5:$E$256,MATCH($G1484,Prestations!$B$5:$B$256,0)),""),"")))</f>
        <v/>
      </c>
      <c r="R1484" s="27" t="str">
        <f aca="false">IFERROR(IF(ISNUMBER($Q1484),$Q1484*IF($E1484="",1,$E1484),""),"")</f>
        <v/>
      </c>
      <c r="S1484" s="28" t="str">
        <f aca="false">IFERROR(IF($P1484="au nombre",IF(N(INDEX(Règles!$D$5:$D$17,MATCH($O1484,Règles!$A$5:$A$17,0)))&gt;0,IF($E1484="",1,$E1484)/INDEX(Règles!$D$5:$D$17,MATCH($O1484,Règles!$A$5:$A$17,0)),""),IF($P1484="au prix",IF(AND(ISNUMBER($R1484),N(INDEX(Règles!$E$5:$E$17,MATCH($O1484,Règles!$A$5:$A$17,0)))&gt;0),$R1484/INDEX(Règles!$E$5:$E$17,MATCH($O1484,Règles!$A$5:$A$17,0)),""),IF(OR($P1484="ne compte pas",$P1484="absence"),0,""))),"")</f>
        <v/>
      </c>
      <c r="T1484" s="26" t="n">
        <f aca="false">IF(AND(ISNUMBER($A1484),$B1484&lt;&gt;"",$G1484&lt;&gt;"",$P1484&lt;&gt;"absence"),1,0)</f>
        <v>0</v>
      </c>
      <c r="U1484" s="26" t="n">
        <f aca="false">IF($T1484=1,IF(COUNTIFS($B$2:$B1484,$B1484,$A$2:$A1484,$A1484,$T$2:$T1484,1)=1,1,0),0)</f>
        <v>0</v>
      </c>
      <c r="V1484" s="29" t="str">
        <f aca="false">IF(AND($A1484="",$B1484="",$G1484=""),"",IF(NOT(ISNUMBER($A1484)),"Date manquante ou non reconnue",IF($B1484="","Technicien manquant",IF(COUNTIF(Production!$A$7:$A$21,$B1484)=0,"Technicien absent de la liste (onglet Production)",IF($G1484="","Code BPU manquant (colonne G)",IF($O1484="?","Code BPU inconnu (onglet Prestations)",IF($P1484="?","Catégorie inconnue (onglet Règles)",IF(AND($E1484&lt;&gt;"",NOT(ISNUMBER($E1484))),"Quantité non reconnue",IF(AND($P1484="au prix",NOT(ISNUMBER($Q1484))),"Prix sur devis à saisir (colonne I)",IF($S1484="","Règle à compléter (onglet Règles)",""))))))))))</f>
        <v/>
      </c>
    </row>
    <row r="1485" customFormat="false" ht="15" hidden="false" customHeight="false" outlineLevel="0" collapsed="false">
      <c r="A1485" s="23"/>
      <c r="I1485" s="24"/>
      <c r="J1485" s="24"/>
      <c r="N1485" s="25"/>
      <c r="O1485" s="26" t="str">
        <f aca="false">IF($G1485="","",IFERROR(INDEX(Prestations!$F$5:$F$256,MATCH($G1485,Prestations!$B$5:$B$256,0)),"?"))</f>
        <v/>
      </c>
      <c r="P1485" s="26" t="str">
        <f aca="false">IF($O1485="","",IF($O1485="?","?",IFERROR(INDEX(Règles!$C$5:$C$17,MATCH($O1485,Règles!$A$5:$A$17,0)),"?")))</f>
        <v/>
      </c>
      <c r="Q1485" s="27" t="str">
        <f aca="false">IF($G1485="","",IF(ISNUMBER($I1485),$I1485,IFERROR(IF(ISNUMBER(INDEX(Prestations!$E$5:$E$256,MATCH($G1485,Prestations!$B$5:$B$256,0))),INDEX(Prestations!$E$5:$E$256,MATCH($G1485,Prestations!$B$5:$B$256,0)),""),"")))</f>
        <v/>
      </c>
      <c r="R1485" s="27" t="str">
        <f aca="false">IFERROR(IF(ISNUMBER($Q1485),$Q1485*IF($E1485="",1,$E1485),""),"")</f>
        <v/>
      </c>
      <c r="S1485" s="28" t="str">
        <f aca="false">IFERROR(IF($P1485="au nombre",IF(N(INDEX(Règles!$D$5:$D$17,MATCH($O1485,Règles!$A$5:$A$17,0)))&gt;0,IF($E1485="",1,$E1485)/INDEX(Règles!$D$5:$D$17,MATCH($O1485,Règles!$A$5:$A$17,0)),""),IF($P1485="au prix",IF(AND(ISNUMBER($R1485),N(INDEX(Règles!$E$5:$E$17,MATCH($O1485,Règles!$A$5:$A$17,0)))&gt;0),$R1485/INDEX(Règles!$E$5:$E$17,MATCH($O1485,Règles!$A$5:$A$17,0)),""),IF(OR($P1485="ne compte pas",$P1485="absence"),0,""))),"")</f>
        <v/>
      </c>
      <c r="T1485" s="26" t="n">
        <f aca="false">IF(AND(ISNUMBER($A1485),$B1485&lt;&gt;"",$G1485&lt;&gt;"",$P1485&lt;&gt;"absence"),1,0)</f>
        <v>0</v>
      </c>
      <c r="U1485" s="26" t="n">
        <f aca="false">IF($T1485=1,IF(COUNTIFS($B$2:$B1485,$B1485,$A$2:$A1485,$A1485,$T$2:$T1485,1)=1,1,0),0)</f>
        <v>0</v>
      </c>
      <c r="V1485" s="29" t="str">
        <f aca="false">IF(AND($A1485="",$B1485="",$G1485=""),"",IF(NOT(ISNUMBER($A1485)),"Date manquante ou non reconnue",IF($B1485="","Technicien manquant",IF(COUNTIF(Production!$A$7:$A$21,$B1485)=0,"Technicien absent de la liste (onglet Production)",IF($G1485="","Code BPU manquant (colonne G)",IF($O1485="?","Code BPU inconnu (onglet Prestations)",IF($P1485="?","Catégorie inconnue (onglet Règles)",IF(AND($E1485&lt;&gt;"",NOT(ISNUMBER($E1485))),"Quantité non reconnue",IF(AND($P1485="au prix",NOT(ISNUMBER($Q1485))),"Prix sur devis à saisir (colonne I)",IF($S1485="","Règle à compléter (onglet Règles)",""))))))))))</f>
        <v/>
      </c>
    </row>
    <row r="1486" customFormat="false" ht="15" hidden="false" customHeight="false" outlineLevel="0" collapsed="false">
      <c r="A1486" s="23"/>
      <c r="I1486" s="24"/>
      <c r="J1486" s="24"/>
      <c r="N1486" s="25"/>
      <c r="O1486" s="26" t="str">
        <f aca="false">IF($G1486="","",IFERROR(INDEX(Prestations!$F$5:$F$256,MATCH($G1486,Prestations!$B$5:$B$256,0)),"?"))</f>
        <v/>
      </c>
      <c r="P1486" s="26" t="str">
        <f aca="false">IF($O1486="","",IF($O1486="?","?",IFERROR(INDEX(Règles!$C$5:$C$17,MATCH($O1486,Règles!$A$5:$A$17,0)),"?")))</f>
        <v/>
      </c>
      <c r="Q1486" s="27" t="str">
        <f aca="false">IF($G1486="","",IF(ISNUMBER($I1486),$I1486,IFERROR(IF(ISNUMBER(INDEX(Prestations!$E$5:$E$256,MATCH($G1486,Prestations!$B$5:$B$256,0))),INDEX(Prestations!$E$5:$E$256,MATCH($G1486,Prestations!$B$5:$B$256,0)),""),"")))</f>
        <v/>
      </c>
      <c r="R1486" s="27" t="str">
        <f aca="false">IFERROR(IF(ISNUMBER($Q1486),$Q1486*IF($E1486="",1,$E1486),""),"")</f>
        <v/>
      </c>
      <c r="S1486" s="28" t="str">
        <f aca="false">IFERROR(IF($P1486="au nombre",IF(N(INDEX(Règles!$D$5:$D$17,MATCH($O1486,Règles!$A$5:$A$17,0)))&gt;0,IF($E1486="",1,$E1486)/INDEX(Règles!$D$5:$D$17,MATCH($O1486,Règles!$A$5:$A$17,0)),""),IF($P1486="au prix",IF(AND(ISNUMBER($R1486),N(INDEX(Règles!$E$5:$E$17,MATCH($O1486,Règles!$A$5:$A$17,0)))&gt;0),$R1486/INDEX(Règles!$E$5:$E$17,MATCH($O1486,Règles!$A$5:$A$17,0)),""),IF(OR($P1486="ne compte pas",$P1486="absence"),0,""))),"")</f>
        <v/>
      </c>
      <c r="T1486" s="26" t="n">
        <f aca="false">IF(AND(ISNUMBER($A1486),$B1486&lt;&gt;"",$G1486&lt;&gt;"",$P1486&lt;&gt;"absence"),1,0)</f>
        <v>0</v>
      </c>
      <c r="U1486" s="26" t="n">
        <f aca="false">IF($T1486=1,IF(COUNTIFS($B$2:$B1486,$B1486,$A$2:$A1486,$A1486,$T$2:$T1486,1)=1,1,0),0)</f>
        <v>0</v>
      </c>
      <c r="V1486" s="29" t="str">
        <f aca="false">IF(AND($A1486="",$B1486="",$G1486=""),"",IF(NOT(ISNUMBER($A1486)),"Date manquante ou non reconnue",IF($B1486="","Technicien manquant",IF(COUNTIF(Production!$A$7:$A$21,$B1486)=0,"Technicien absent de la liste (onglet Production)",IF($G1486="","Code BPU manquant (colonne G)",IF($O1486="?","Code BPU inconnu (onglet Prestations)",IF($P1486="?","Catégorie inconnue (onglet Règles)",IF(AND($E1486&lt;&gt;"",NOT(ISNUMBER($E1486))),"Quantité non reconnue",IF(AND($P1486="au prix",NOT(ISNUMBER($Q1486))),"Prix sur devis à saisir (colonne I)",IF($S1486="","Règle à compléter (onglet Règles)",""))))))))))</f>
        <v/>
      </c>
    </row>
    <row r="1487" customFormat="false" ht="15" hidden="false" customHeight="false" outlineLevel="0" collapsed="false">
      <c r="A1487" s="23"/>
      <c r="I1487" s="24"/>
      <c r="J1487" s="24"/>
      <c r="N1487" s="25"/>
      <c r="O1487" s="26" t="str">
        <f aca="false">IF($G1487="","",IFERROR(INDEX(Prestations!$F$5:$F$256,MATCH($G1487,Prestations!$B$5:$B$256,0)),"?"))</f>
        <v/>
      </c>
      <c r="P1487" s="26" t="str">
        <f aca="false">IF($O1487="","",IF($O1487="?","?",IFERROR(INDEX(Règles!$C$5:$C$17,MATCH($O1487,Règles!$A$5:$A$17,0)),"?")))</f>
        <v/>
      </c>
      <c r="Q1487" s="27" t="str">
        <f aca="false">IF($G1487="","",IF(ISNUMBER($I1487),$I1487,IFERROR(IF(ISNUMBER(INDEX(Prestations!$E$5:$E$256,MATCH($G1487,Prestations!$B$5:$B$256,0))),INDEX(Prestations!$E$5:$E$256,MATCH($G1487,Prestations!$B$5:$B$256,0)),""),"")))</f>
        <v/>
      </c>
      <c r="R1487" s="27" t="str">
        <f aca="false">IFERROR(IF(ISNUMBER($Q1487),$Q1487*IF($E1487="",1,$E1487),""),"")</f>
        <v/>
      </c>
      <c r="S1487" s="28" t="str">
        <f aca="false">IFERROR(IF($P1487="au nombre",IF(N(INDEX(Règles!$D$5:$D$17,MATCH($O1487,Règles!$A$5:$A$17,0)))&gt;0,IF($E1487="",1,$E1487)/INDEX(Règles!$D$5:$D$17,MATCH($O1487,Règles!$A$5:$A$17,0)),""),IF($P1487="au prix",IF(AND(ISNUMBER($R1487),N(INDEX(Règles!$E$5:$E$17,MATCH($O1487,Règles!$A$5:$A$17,0)))&gt;0),$R1487/INDEX(Règles!$E$5:$E$17,MATCH($O1487,Règles!$A$5:$A$17,0)),""),IF(OR($P1487="ne compte pas",$P1487="absence"),0,""))),"")</f>
        <v/>
      </c>
      <c r="T1487" s="26" t="n">
        <f aca="false">IF(AND(ISNUMBER($A1487),$B1487&lt;&gt;"",$G1487&lt;&gt;"",$P1487&lt;&gt;"absence"),1,0)</f>
        <v>0</v>
      </c>
      <c r="U1487" s="26" t="n">
        <f aca="false">IF($T1487=1,IF(COUNTIFS($B$2:$B1487,$B1487,$A$2:$A1487,$A1487,$T$2:$T1487,1)=1,1,0),0)</f>
        <v>0</v>
      </c>
      <c r="V1487" s="29" t="str">
        <f aca="false">IF(AND($A1487="",$B1487="",$G1487=""),"",IF(NOT(ISNUMBER($A1487)),"Date manquante ou non reconnue",IF($B1487="","Technicien manquant",IF(COUNTIF(Production!$A$7:$A$21,$B1487)=0,"Technicien absent de la liste (onglet Production)",IF($G1487="","Code BPU manquant (colonne G)",IF($O1487="?","Code BPU inconnu (onglet Prestations)",IF($P1487="?","Catégorie inconnue (onglet Règles)",IF(AND($E1487&lt;&gt;"",NOT(ISNUMBER($E1487))),"Quantité non reconnue",IF(AND($P1487="au prix",NOT(ISNUMBER($Q1487))),"Prix sur devis à saisir (colonne I)",IF($S1487="","Règle à compléter (onglet Règles)",""))))))))))</f>
        <v/>
      </c>
    </row>
    <row r="1488" customFormat="false" ht="15" hidden="false" customHeight="false" outlineLevel="0" collapsed="false">
      <c r="A1488" s="23"/>
      <c r="I1488" s="24"/>
      <c r="J1488" s="24"/>
      <c r="N1488" s="25"/>
      <c r="O1488" s="26" t="str">
        <f aca="false">IF($G1488="","",IFERROR(INDEX(Prestations!$F$5:$F$256,MATCH($G1488,Prestations!$B$5:$B$256,0)),"?"))</f>
        <v/>
      </c>
      <c r="P1488" s="26" t="str">
        <f aca="false">IF($O1488="","",IF($O1488="?","?",IFERROR(INDEX(Règles!$C$5:$C$17,MATCH($O1488,Règles!$A$5:$A$17,0)),"?")))</f>
        <v/>
      </c>
      <c r="Q1488" s="27" t="str">
        <f aca="false">IF($G1488="","",IF(ISNUMBER($I1488),$I1488,IFERROR(IF(ISNUMBER(INDEX(Prestations!$E$5:$E$256,MATCH($G1488,Prestations!$B$5:$B$256,0))),INDEX(Prestations!$E$5:$E$256,MATCH($G1488,Prestations!$B$5:$B$256,0)),""),"")))</f>
        <v/>
      </c>
      <c r="R1488" s="27" t="str">
        <f aca="false">IFERROR(IF(ISNUMBER($Q1488),$Q1488*IF($E1488="",1,$E1488),""),"")</f>
        <v/>
      </c>
      <c r="S1488" s="28" t="str">
        <f aca="false">IFERROR(IF($P1488="au nombre",IF(N(INDEX(Règles!$D$5:$D$17,MATCH($O1488,Règles!$A$5:$A$17,0)))&gt;0,IF($E1488="",1,$E1488)/INDEX(Règles!$D$5:$D$17,MATCH($O1488,Règles!$A$5:$A$17,0)),""),IF($P1488="au prix",IF(AND(ISNUMBER($R1488),N(INDEX(Règles!$E$5:$E$17,MATCH($O1488,Règles!$A$5:$A$17,0)))&gt;0),$R1488/INDEX(Règles!$E$5:$E$17,MATCH($O1488,Règles!$A$5:$A$17,0)),""),IF(OR($P1488="ne compte pas",$P1488="absence"),0,""))),"")</f>
        <v/>
      </c>
      <c r="T1488" s="26" t="n">
        <f aca="false">IF(AND(ISNUMBER($A1488),$B1488&lt;&gt;"",$G1488&lt;&gt;"",$P1488&lt;&gt;"absence"),1,0)</f>
        <v>0</v>
      </c>
      <c r="U1488" s="26" t="n">
        <f aca="false">IF($T1488=1,IF(COUNTIFS($B$2:$B1488,$B1488,$A$2:$A1488,$A1488,$T$2:$T1488,1)=1,1,0),0)</f>
        <v>0</v>
      </c>
      <c r="V1488" s="29" t="str">
        <f aca="false">IF(AND($A1488="",$B1488="",$G1488=""),"",IF(NOT(ISNUMBER($A1488)),"Date manquante ou non reconnue",IF($B1488="","Technicien manquant",IF(COUNTIF(Production!$A$7:$A$21,$B1488)=0,"Technicien absent de la liste (onglet Production)",IF($G1488="","Code BPU manquant (colonne G)",IF($O1488="?","Code BPU inconnu (onglet Prestations)",IF($P1488="?","Catégorie inconnue (onglet Règles)",IF(AND($E1488&lt;&gt;"",NOT(ISNUMBER($E1488))),"Quantité non reconnue",IF(AND($P1488="au prix",NOT(ISNUMBER($Q1488))),"Prix sur devis à saisir (colonne I)",IF($S1488="","Règle à compléter (onglet Règles)",""))))))))))</f>
        <v/>
      </c>
    </row>
    <row r="1489" customFormat="false" ht="15" hidden="false" customHeight="false" outlineLevel="0" collapsed="false">
      <c r="A1489" s="23"/>
      <c r="I1489" s="24"/>
      <c r="J1489" s="24"/>
      <c r="N1489" s="25"/>
      <c r="O1489" s="26" t="str">
        <f aca="false">IF($G1489="","",IFERROR(INDEX(Prestations!$F$5:$F$256,MATCH($G1489,Prestations!$B$5:$B$256,0)),"?"))</f>
        <v/>
      </c>
      <c r="P1489" s="26" t="str">
        <f aca="false">IF($O1489="","",IF($O1489="?","?",IFERROR(INDEX(Règles!$C$5:$C$17,MATCH($O1489,Règles!$A$5:$A$17,0)),"?")))</f>
        <v/>
      </c>
      <c r="Q1489" s="27" t="str">
        <f aca="false">IF($G1489="","",IF(ISNUMBER($I1489),$I1489,IFERROR(IF(ISNUMBER(INDEX(Prestations!$E$5:$E$256,MATCH($G1489,Prestations!$B$5:$B$256,0))),INDEX(Prestations!$E$5:$E$256,MATCH($G1489,Prestations!$B$5:$B$256,0)),""),"")))</f>
        <v/>
      </c>
      <c r="R1489" s="27" t="str">
        <f aca="false">IFERROR(IF(ISNUMBER($Q1489),$Q1489*IF($E1489="",1,$E1489),""),"")</f>
        <v/>
      </c>
      <c r="S1489" s="28" t="str">
        <f aca="false">IFERROR(IF($P1489="au nombre",IF(N(INDEX(Règles!$D$5:$D$17,MATCH($O1489,Règles!$A$5:$A$17,0)))&gt;0,IF($E1489="",1,$E1489)/INDEX(Règles!$D$5:$D$17,MATCH($O1489,Règles!$A$5:$A$17,0)),""),IF($P1489="au prix",IF(AND(ISNUMBER($R1489),N(INDEX(Règles!$E$5:$E$17,MATCH($O1489,Règles!$A$5:$A$17,0)))&gt;0),$R1489/INDEX(Règles!$E$5:$E$17,MATCH($O1489,Règles!$A$5:$A$17,0)),""),IF(OR($P1489="ne compte pas",$P1489="absence"),0,""))),"")</f>
        <v/>
      </c>
      <c r="T1489" s="26" t="n">
        <f aca="false">IF(AND(ISNUMBER($A1489),$B1489&lt;&gt;"",$G1489&lt;&gt;"",$P1489&lt;&gt;"absence"),1,0)</f>
        <v>0</v>
      </c>
      <c r="U1489" s="26" t="n">
        <f aca="false">IF($T1489=1,IF(COUNTIFS($B$2:$B1489,$B1489,$A$2:$A1489,$A1489,$T$2:$T1489,1)=1,1,0),0)</f>
        <v>0</v>
      </c>
      <c r="V1489" s="29" t="str">
        <f aca="false">IF(AND($A1489="",$B1489="",$G1489=""),"",IF(NOT(ISNUMBER($A1489)),"Date manquante ou non reconnue",IF($B1489="","Technicien manquant",IF(COUNTIF(Production!$A$7:$A$21,$B1489)=0,"Technicien absent de la liste (onglet Production)",IF($G1489="","Code BPU manquant (colonne G)",IF($O1489="?","Code BPU inconnu (onglet Prestations)",IF($P1489="?","Catégorie inconnue (onglet Règles)",IF(AND($E1489&lt;&gt;"",NOT(ISNUMBER($E1489))),"Quantité non reconnue",IF(AND($P1489="au prix",NOT(ISNUMBER($Q1489))),"Prix sur devis à saisir (colonne I)",IF($S1489="","Règle à compléter (onglet Règles)",""))))))))))</f>
        <v/>
      </c>
    </row>
    <row r="1490" customFormat="false" ht="15" hidden="false" customHeight="false" outlineLevel="0" collapsed="false">
      <c r="A1490" s="23"/>
      <c r="I1490" s="24"/>
      <c r="J1490" s="24"/>
      <c r="N1490" s="25"/>
      <c r="O1490" s="26" t="str">
        <f aca="false">IF($G1490="","",IFERROR(INDEX(Prestations!$F$5:$F$256,MATCH($G1490,Prestations!$B$5:$B$256,0)),"?"))</f>
        <v/>
      </c>
      <c r="P1490" s="26" t="str">
        <f aca="false">IF($O1490="","",IF($O1490="?","?",IFERROR(INDEX(Règles!$C$5:$C$17,MATCH($O1490,Règles!$A$5:$A$17,0)),"?")))</f>
        <v/>
      </c>
      <c r="Q1490" s="27" t="str">
        <f aca="false">IF($G1490="","",IF(ISNUMBER($I1490),$I1490,IFERROR(IF(ISNUMBER(INDEX(Prestations!$E$5:$E$256,MATCH($G1490,Prestations!$B$5:$B$256,0))),INDEX(Prestations!$E$5:$E$256,MATCH($G1490,Prestations!$B$5:$B$256,0)),""),"")))</f>
        <v/>
      </c>
      <c r="R1490" s="27" t="str">
        <f aca="false">IFERROR(IF(ISNUMBER($Q1490),$Q1490*IF($E1490="",1,$E1490),""),"")</f>
        <v/>
      </c>
      <c r="S1490" s="28" t="str">
        <f aca="false">IFERROR(IF($P1490="au nombre",IF(N(INDEX(Règles!$D$5:$D$17,MATCH($O1490,Règles!$A$5:$A$17,0)))&gt;0,IF($E1490="",1,$E1490)/INDEX(Règles!$D$5:$D$17,MATCH($O1490,Règles!$A$5:$A$17,0)),""),IF($P1490="au prix",IF(AND(ISNUMBER($R1490),N(INDEX(Règles!$E$5:$E$17,MATCH($O1490,Règles!$A$5:$A$17,0)))&gt;0),$R1490/INDEX(Règles!$E$5:$E$17,MATCH($O1490,Règles!$A$5:$A$17,0)),""),IF(OR($P1490="ne compte pas",$P1490="absence"),0,""))),"")</f>
        <v/>
      </c>
      <c r="T1490" s="26" t="n">
        <f aca="false">IF(AND(ISNUMBER($A1490),$B1490&lt;&gt;"",$G1490&lt;&gt;"",$P1490&lt;&gt;"absence"),1,0)</f>
        <v>0</v>
      </c>
      <c r="U1490" s="26" t="n">
        <f aca="false">IF($T1490=1,IF(COUNTIFS($B$2:$B1490,$B1490,$A$2:$A1490,$A1490,$T$2:$T1490,1)=1,1,0),0)</f>
        <v>0</v>
      </c>
      <c r="V1490" s="29" t="str">
        <f aca="false">IF(AND($A1490="",$B1490="",$G1490=""),"",IF(NOT(ISNUMBER($A1490)),"Date manquante ou non reconnue",IF($B1490="","Technicien manquant",IF(COUNTIF(Production!$A$7:$A$21,$B1490)=0,"Technicien absent de la liste (onglet Production)",IF($G1490="","Code BPU manquant (colonne G)",IF($O1490="?","Code BPU inconnu (onglet Prestations)",IF($P1490="?","Catégorie inconnue (onglet Règles)",IF(AND($E1490&lt;&gt;"",NOT(ISNUMBER($E1490))),"Quantité non reconnue",IF(AND($P1490="au prix",NOT(ISNUMBER($Q1490))),"Prix sur devis à saisir (colonne I)",IF($S1490="","Règle à compléter (onglet Règles)",""))))))))))</f>
        <v/>
      </c>
    </row>
    <row r="1491" customFormat="false" ht="15" hidden="false" customHeight="false" outlineLevel="0" collapsed="false">
      <c r="A1491" s="23"/>
      <c r="I1491" s="24"/>
      <c r="J1491" s="24"/>
      <c r="N1491" s="25"/>
      <c r="O1491" s="26" t="str">
        <f aca="false">IF($G1491="","",IFERROR(INDEX(Prestations!$F$5:$F$256,MATCH($G1491,Prestations!$B$5:$B$256,0)),"?"))</f>
        <v/>
      </c>
      <c r="P1491" s="26" t="str">
        <f aca="false">IF($O1491="","",IF($O1491="?","?",IFERROR(INDEX(Règles!$C$5:$C$17,MATCH($O1491,Règles!$A$5:$A$17,0)),"?")))</f>
        <v/>
      </c>
      <c r="Q1491" s="27" t="str">
        <f aca="false">IF($G1491="","",IF(ISNUMBER($I1491),$I1491,IFERROR(IF(ISNUMBER(INDEX(Prestations!$E$5:$E$256,MATCH($G1491,Prestations!$B$5:$B$256,0))),INDEX(Prestations!$E$5:$E$256,MATCH($G1491,Prestations!$B$5:$B$256,0)),""),"")))</f>
        <v/>
      </c>
      <c r="R1491" s="27" t="str">
        <f aca="false">IFERROR(IF(ISNUMBER($Q1491),$Q1491*IF($E1491="",1,$E1491),""),"")</f>
        <v/>
      </c>
      <c r="S1491" s="28" t="str">
        <f aca="false">IFERROR(IF($P1491="au nombre",IF(N(INDEX(Règles!$D$5:$D$17,MATCH($O1491,Règles!$A$5:$A$17,0)))&gt;0,IF($E1491="",1,$E1491)/INDEX(Règles!$D$5:$D$17,MATCH($O1491,Règles!$A$5:$A$17,0)),""),IF($P1491="au prix",IF(AND(ISNUMBER($R1491),N(INDEX(Règles!$E$5:$E$17,MATCH($O1491,Règles!$A$5:$A$17,0)))&gt;0),$R1491/INDEX(Règles!$E$5:$E$17,MATCH($O1491,Règles!$A$5:$A$17,0)),""),IF(OR($P1491="ne compte pas",$P1491="absence"),0,""))),"")</f>
        <v/>
      </c>
      <c r="T1491" s="26" t="n">
        <f aca="false">IF(AND(ISNUMBER($A1491),$B1491&lt;&gt;"",$G1491&lt;&gt;"",$P1491&lt;&gt;"absence"),1,0)</f>
        <v>0</v>
      </c>
      <c r="U1491" s="26" t="n">
        <f aca="false">IF($T1491=1,IF(COUNTIFS($B$2:$B1491,$B1491,$A$2:$A1491,$A1491,$T$2:$T1491,1)=1,1,0),0)</f>
        <v>0</v>
      </c>
      <c r="V1491" s="29" t="str">
        <f aca="false">IF(AND($A1491="",$B1491="",$G1491=""),"",IF(NOT(ISNUMBER($A1491)),"Date manquante ou non reconnue",IF($B1491="","Technicien manquant",IF(COUNTIF(Production!$A$7:$A$21,$B1491)=0,"Technicien absent de la liste (onglet Production)",IF($G1491="","Code BPU manquant (colonne G)",IF($O1491="?","Code BPU inconnu (onglet Prestations)",IF($P1491="?","Catégorie inconnue (onglet Règles)",IF(AND($E1491&lt;&gt;"",NOT(ISNUMBER($E1491))),"Quantité non reconnue",IF(AND($P1491="au prix",NOT(ISNUMBER($Q1491))),"Prix sur devis à saisir (colonne I)",IF($S1491="","Règle à compléter (onglet Règles)",""))))))))))</f>
        <v/>
      </c>
    </row>
    <row r="1492" customFormat="false" ht="15" hidden="false" customHeight="false" outlineLevel="0" collapsed="false">
      <c r="A1492" s="23"/>
      <c r="I1492" s="24"/>
      <c r="J1492" s="24"/>
      <c r="N1492" s="25"/>
      <c r="O1492" s="26" t="str">
        <f aca="false">IF($G1492="","",IFERROR(INDEX(Prestations!$F$5:$F$256,MATCH($G1492,Prestations!$B$5:$B$256,0)),"?"))</f>
        <v/>
      </c>
      <c r="P1492" s="26" t="str">
        <f aca="false">IF($O1492="","",IF($O1492="?","?",IFERROR(INDEX(Règles!$C$5:$C$17,MATCH($O1492,Règles!$A$5:$A$17,0)),"?")))</f>
        <v/>
      </c>
      <c r="Q1492" s="27" t="str">
        <f aca="false">IF($G1492="","",IF(ISNUMBER($I1492),$I1492,IFERROR(IF(ISNUMBER(INDEX(Prestations!$E$5:$E$256,MATCH($G1492,Prestations!$B$5:$B$256,0))),INDEX(Prestations!$E$5:$E$256,MATCH($G1492,Prestations!$B$5:$B$256,0)),""),"")))</f>
        <v/>
      </c>
      <c r="R1492" s="27" t="str">
        <f aca="false">IFERROR(IF(ISNUMBER($Q1492),$Q1492*IF($E1492="",1,$E1492),""),"")</f>
        <v/>
      </c>
      <c r="S1492" s="28" t="str">
        <f aca="false">IFERROR(IF($P1492="au nombre",IF(N(INDEX(Règles!$D$5:$D$17,MATCH($O1492,Règles!$A$5:$A$17,0)))&gt;0,IF($E1492="",1,$E1492)/INDEX(Règles!$D$5:$D$17,MATCH($O1492,Règles!$A$5:$A$17,0)),""),IF($P1492="au prix",IF(AND(ISNUMBER($R1492),N(INDEX(Règles!$E$5:$E$17,MATCH($O1492,Règles!$A$5:$A$17,0)))&gt;0),$R1492/INDEX(Règles!$E$5:$E$17,MATCH($O1492,Règles!$A$5:$A$17,0)),""),IF(OR($P1492="ne compte pas",$P1492="absence"),0,""))),"")</f>
        <v/>
      </c>
      <c r="T1492" s="26" t="n">
        <f aca="false">IF(AND(ISNUMBER($A1492),$B1492&lt;&gt;"",$G1492&lt;&gt;"",$P1492&lt;&gt;"absence"),1,0)</f>
        <v>0</v>
      </c>
      <c r="U1492" s="26" t="n">
        <f aca="false">IF($T1492=1,IF(COUNTIFS($B$2:$B1492,$B1492,$A$2:$A1492,$A1492,$T$2:$T1492,1)=1,1,0),0)</f>
        <v>0</v>
      </c>
      <c r="V1492" s="29" t="str">
        <f aca="false">IF(AND($A1492="",$B1492="",$G1492=""),"",IF(NOT(ISNUMBER($A1492)),"Date manquante ou non reconnue",IF($B1492="","Technicien manquant",IF(COUNTIF(Production!$A$7:$A$21,$B1492)=0,"Technicien absent de la liste (onglet Production)",IF($G1492="","Code BPU manquant (colonne G)",IF($O1492="?","Code BPU inconnu (onglet Prestations)",IF($P1492="?","Catégorie inconnue (onglet Règles)",IF(AND($E1492&lt;&gt;"",NOT(ISNUMBER($E1492))),"Quantité non reconnue",IF(AND($P1492="au prix",NOT(ISNUMBER($Q1492))),"Prix sur devis à saisir (colonne I)",IF($S1492="","Règle à compléter (onglet Règles)",""))))))))))</f>
        <v/>
      </c>
    </row>
    <row r="1493" customFormat="false" ht="15" hidden="false" customHeight="false" outlineLevel="0" collapsed="false">
      <c r="A1493" s="23"/>
      <c r="I1493" s="24"/>
      <c r="J1493" s="24"/>
      <c r="N1493" s="25"/>
      <c r="O1493" s="26" t="str">
        <f aca="false">IF($G1493="","",IFERROR(INDEX(Prestations!$F$5:$F$256,MATCH($G1493,Prestations!$B$5:$B$256,0)),"?"))</f>
        <v/>
      </c>
      <c r="P1493" s="26" t="str">
        <f aca="false">IF($O1493="","",IF($O1493="?","?",IFERROR(INDEX(Règles!$C$5:$C$17,MATCH($O1493,Règles!$A$5:$A$17,0)),"?")))</f>
        <v/>
      </c>
      <c r="Q1493" s="27" t="str">
        <f aca="false">IF($G1493="","",IF(ISNUMBER($I1493),$I1493,IFERROR(IF(ISNUMBER(INDEX(Prestations!$E$5:$E$256,MATCH($G1493,Prestations!$B$5:$B$256,0))),INDEX(Prestations!$E$5:$E$256,MATCH($G1493,Prestations!$B$5:$B$256,0)),""),"")))</f>
        <v/>
      </c>
      <c r="R1493" s="27" t="str">
        <f aca="false">IFERROR(IF(ISNUMBER($Q1493),$Q1493*IF($E1493="",1,$E1493),""),"")</f>
        <v/>
      </c>
      <c r="S1493" s="28" t="str">
        <f aca="false">IFERROR(IF($P1493="au nombre",IF(N(INDEX(Règles!$D$5:$D$17,MATCH($O1493,Règles!$A$5:$A$17,0)))&gt;0,IF($E1493="",1,$E1493)/INDEX(Règles!$D$5:$D$17,MATCH($O1493,Règles!$A$5:$A$17,0)),""),IF($P1493="au prix",IF(AND(ISNUMBER($R1493),N(INDEX(Règles!$E$5:$E$17,MATCH($O1493,Règles!$A$5:$A$17,0)))&gt;0),$R1493/INDEX(Règles!$E$5:$E$17,MATCH($O1493,Règles!$A$5:$A$17,0)),""),IF(OR($P1493="ne compte pas",$P1493="absence"),0,""))),"")</f>
        <v/>
      </c>
      <c r="T1493" s="26" t="n">
        <f aca="false">IF(AND(ISNUMBER($A1493),$B1493&lt;&gt;"",$G1493&lt;&gt;"",$P1493&lt;&gt;"absence"),1,0)</f>
        <v>0</v>
      </c>
      <c r="U1493" s="26" t="n">
        <f aca="false">IF($T1493=1,IF(COUNTIFS($B$2:$B1493,$B1493,$A$2:$A1493,$A1493,$T$2:$T1493,1)=1,1,0),0)</f>
        <v>0</v>
      </c>
      <c r="V1493" s="29" t="str">
        <f aca="false">IF(AND($A1493="",$B1493="",$G1493=""),"",IF(NOT(ISNUMBER($A1493)),"Date manquante ou non reconnue",IF($B1493="","Technicien manquant",IF(COUNTIF(Production!$A$7:$A$21,$B1493)=0,"Technicien absent de la liste (onglet Production)",IF($G1493="","Code BPU manquant (colonne G)",IF($O1493="?","Code BPU inconnu (onglet Prestations)",IF($P1493="?","Catégorie inconnue (onglet Règles)",IF(AND($E1493&lt;&gt;"",NOT(ISNUMBER($E1493))),"Quantité non reconnue",IF(AND($P1493="au prix",NOT(ISNUMBER($Q1493))),"Prix sur devis à saisir (colonne I)",IF($S1493="","Règle à compléter (onglet Règles)",""))))))))))</f>
        <v/>
      </c>
    </row>
    <row r="1494" customFormat="false" ht="15" hidden="false" customHeight="false" outlineLevel="0" collapsed="false">
      <c r="A1494" s="23"/>
      <c r="I1494" s="24"/>
      <c r="J1494" s="24"/>
      <c r="N1494" s="25"/>
      <c r="O1494" s="26" t="str">
        <f aca="false">IF($G1494="","",IFERROR(INDEX(Prestations!$F$5:$F$256,MATCH($G1494,Prestations!$B$5:$B$256,0)),"?"))</f>
        <v/>
      </c>
      <c r="P1494" s="26" t="str">
        <f aca="false">IF($O1494="","",IF($O1494="?","?",IFERROR(INDEX(Règles!$C$5:$C$17,MATCH($O1494,Règles!$A$5:$A$17,0)),"?")))</f>
        <v/>
      </c>
      <c r="Q1494" s="27" t="str">
        <f aca="false">IF($G1494="","",IF(ISNUMBER($I1494),$I1494,IFERROR(IF(ISNUMBER(INDEX(Prestations!$E$5:$E$256,MATCH($G1494,Prestations!$B$5:$B$256,0))),INDEX(Prestations!$E$5:$E$256,MATCH($G1494,Prestations!$B$5:$B$256,0)),""),"")))</f>
        <v/>
      </c>
      <c r="R1494" s="27" t="str">
        <f aca="false">IFERROR(IF(ISNUMBER($Q1494),$Q1494*IF($E1494="",1,$E1494),""),"")</f>
        <v/>
      </c>
      <c r="S1494" s="28" t="str">
        <f aca="false">IFERROR(IF($P1494="au nombre",IF(N(INDEX(Règles!$D$5:$D$17,MATCH($O1494,Règles!$A$5:$A$17,0)))&gt;0,IF($E1494="",1,$E1494)/INDEX(Règles!$D$5:$D$17,MATCH($O1494,Règles!$A$5:$A$17,0)),""),IF($P1494="au prix",IF(AND(ISNUMBER($R1494),N(INDEX(Règles!$E$5:$E$17,MATCH($O1494,Règles!$A$5:$A$17,0)))&gt;0),$R1494/INDEX(Règles!$E$5:$E$17,MATCH($O1494,Règles!$A$5:$A$17,0)),""),IF(OR($P1494="ne compte pas",$P1494="absence"),0,""))),"")</f>
        <v/>
      </c>
      <c r="T1494" s="26" t="n">
        <f aca="false">IF(AND(ISNUMBER($A1494),$B1494&lt;&gt;"",$G1494&lt;&gt;"",$P1494&lt;&gt;"absence"),1,0)</f>
        <v>0</v>
      </c>
      <c r="U1494" s="26" t="n">
        <f aca="false">IF($T1494=1,IF(COUNTIFS($B$2:$B1494,$B1494,$A$2:$A1494,$A1494,$T$2:$T1494,1)=1,1,0),0)</f>
        <v>0</v>
      </c>
      <c r="V1494" s="29" t="str">
        <f aca="false">IF(AND($A1494="",$B1494="",$G1494=""),"",IF(NOT(ISNUMBER($A1494)),"Date manquante ou non reconnue",IF($B1494="","Technicien manquant",IF(COUNTIF(Production!$A$7:$A$21,$B1494)=0,"Technicien absent de la liste (onglet Production)",IF($G1494="","Code BPU manquant (colonne G)",IF($O1494="?","Code BPU inconnu (onglet Prestations)",IF($P1494="?","Catégorie inconnue (onglet Règles)",IF(AND($E1494&lt;&gt;"",NOT(ISNUMBER($E1494))),"Quantité non reconnue",IF(AND($P1494="au prix",NOT(ISNUMBER($Q1494))),"Prix sur devis à saisir (colonne I)",IF($S1494="","Règle à compléter (onglet Règles)",""))))))))))</f>
        <v/>
      </c>
    </row>
    <row r="1495" customFormat="false" ht="15" hidden="false" customHeight="false" outlineLevel="0" collapsed="false">
      <c r="A1495" s="23"/>
      <c r="I1495" s="24"/>
      <c r="J1495" s="24"/>
      <c r="N1495" s="25"/>
      <c r="O1495" s="26" t="str">
        <f aca="false">IF($G1495="","",IFERROR(INDEX(Prestations!$F$5:$F$256,MATCH($G1495,Prestations!$B$5:$B$256,0)),"?"))</f>
        <v/>
      </c>
      <c r="P1495" s="26" t="str">
        <f aca="false">IF($O1495="","",IF($O1495="?","?",IFERROR(INDEX(Règles!$C$5:$C$17,MATCH($O1495,Règles!$A$5:$A$17,0)),"?")))</f>
        <v/>
      </c>
      <c r="Q1495" s="27" t="str">
        <f aca="false">IF($G1495="","",IF(ISNUMBER($I1495),$I1495,IFERROR(IF(ISNUMBER(INDEX(Prestations!$E$5:$E$256,MATCH($G1495,Prestations!$B$5:$B$256,0))),INDEX(Prestations!$E$5:$E$256,MATCH($G1495,Prestations!$B$5:$B$256,0)),""),"")))</f>
        <v/>
      </c>
      <c r="R1495" s="27" t="str">
        <f aca="false">IFERROR(IF(ISNUMBER($Q1495),$Q1495*IF($E1495="",1,$E1495),""),"")</f>
        <v/>
      </c>
      <c r="S1495" s="28" t="str">
        <f aca="false">IFERROR(IF($P1495="au nombre",IF(N(INDEX(Règles!$D$5:$D$17,MATCH($O1495,Règles!$A$5:$A$17,0)))&gt;0,IF($E1495="",1,$E1495)/INDEX(Règles!$D$5:$D$17,MATCH($O1495,Règles!$A$5:$A$17,0)),""),IF($P1495="au prix",IF(AND(ISNUMBER($R1495),N(INDEX(Règles!$E$5:$E$17,MATCH($O1495,Règles!$A$5:$A$17,0)))&gt;0),$R1495/INDEX(Règles!$E$5:$E$17,MATCH($O1495,Règles!$A$5:$A$17,0)),""),IF(OR($P1495="ne compte pas",$P1495="absence"),0,""))),"")</f>
        <v/>
      </c>
      <c r="T1495" s="26" t="n">
        <f aca="false">IF(AND(ISNUMBER($A1495),$B1495&lt;&gt;"",$G1495&lt;&gt;"",$P1495&lt;&gt;"absence"),1,0)</f>
        <v>0</v>
      </c>
      <c r="U1495" s="26" t="n">
        <f aca="false">IF($T1495=1,IF(COUNTIFS($B$2:$B1495,$B1495,$A$2:$A1495,$A1495,$T$2:$T1495,1)=1,1,0),0)</f>
        <v>0</v>
      </c>
      <c r="V1495" s="29" t="str">
        <f aca="false">IF(AND($A1495="",$B1495="",$G1495=""),"",IF(NOT(ISNUMBER($A1495)),"Date manquante ou non reconnue",IF($B1495="","Technicien manquant",IF(COUNTIF(Production!$A$7:$A$21,$B1495)=0,"Technicien absent de la liste (onglet Production)",IF($G1495="","Code BPU manquant (colonne G)",IF($O1495="?","Code BPU inconnu (onglet Prestations)",IF($P1495="?","Catégorie inconnue (onglet Règles)",IF(AND($E1495&lt;&gt;"",NOT(ISNUMBER($E1495))),"Quantité non reconnue",IF(AND($P1495="au prix",NOT(ISNUMBER($Q1495))),"Prix sur devis à saisir (colonne I)",IF($S1495="","Règle à compléter (onglet Règles)",""))))))))))</f>
        <v/>
      </c>
    </row>
    <row r="1496" customFormat="false" ht="15" hidden="false" customHeight="false" outlineLevel="0" collapsed="false">
      <c r="A1496" s="23"/>
      <c r="I1496" s="24"/>
      <c r="J1496" s="24"/>
      <c r="N1496" s="25"/>
      <c r="O1496" s="26" t="str">
        <f aca="false">IF($G1496="","",IFERROR(INDEX(Prestations!$F$5:$F$256,MATCH($G1496,Prestations!$B$5:$B$256,0)),"?"))</f>
        <v/>
      </c>
      <c r="P1496" s="26" t="str">
        <f aca="false">IF($O1496="","",IF($O1496="?","?",IFERROR(INDEX(Règles!$C$5:$C$17,MATCH($O1496,Règles!$A$5:$A$17,0)),"?")))</f>
        <v/>
      </c>
      <c r="Q1496" s="27" t="str">
        <f aca="false">IF($G1496="","",IF(ISNUMBER($I1496),$I1496,IFERROR(IF(ISNUMBER(INDEX(Prestations!$E$5:$E$256,MATCH($G1496,Prestations!$B$5:$B$256,0))),INDEX(Prestations!$E$5:$E$256,MATCH($G1496,Prestations!$B$5:$B$256,0)),""),"")))</f>
        <v/>
      </c>
      <c r="R1496" s="27" t="str">
        <f aca="false">IFERROR(IF(ISNUMBER($Q1496),$Q1496*IF($E1496="",1,$E1496),""),"")</f>
        <v/>
      </c>
      <c r="S1496" s="28" t="str">
        <f aca="false">IFERROR(IF($P1496="au nombre",IF(N(INDEX(Règles!$D$5:$D$17,MATCH($O1496,Règles!$A$5:$A$17,0)))&gt;0,IF($E1496="",1,$E1496)/INDEX(Règles!$D$5:$D$17,MATCH($O1496,Règles!$A$5:$A$17,0)),""),IF($P1496="au prix",IF(AND(ISNUMBER($R1496),N(INDEX(Règles!$E$5:$E$17,MATCH($O1496,Règles!$A$5:$A$17,0)))&gt;0),$R1496/INDEX(Règles!$E$5:$E$17,MATCH($O1496,Règles!$A$5:$A$17,0)),""),IF(OR($P1496="ne compte pas",$P1496="absence"),0,""))),"")</f>
        <v/>
      </c>
      <c r="T1496" s="26" t="n">
        <f aca="false">IF(AND(ISNUMBER($A1496),$B1496&lt;&gt;"",$G1496&lt;&gt;"",$P1496&lt;&gt;"absence"),1,0)</f>
        <v>0</v>
      </c>
      <c r="U1496" s="26" t="n">
        <f aca="false">IF($T1496=1,IF(COUNTIFS($B$2:$B1496,$B1496,$A$2:$A1496,$A1496,$T$2:$T1496,1)=1,1,0),0)</f>
        <v>0</v>
      </c>
      <c r="V1496" s="29" t="str">
        <f aca="false">IF(AND($A1496="",$B1496="",$G1496=""),"",IF(NOT(ISNUMBER($A1496)),"Date manquante ou non reconnue",IF($B1496="","Technicien manquant",IF(COUNTIF(Production!$A$7:$A$21,$B1496)=0,"Technicien absent de la liste (onglet Production)",IF($G1496="","Code BPU manquant (colonne G)",IF($O1496="?","Code BPU inconnu (onglet Prestations)",IF($P1496="?","Catégorie inconnue (onglet Règles)",IF(AND($E1496&lt;&gt;"",NOT(ISNUMBER($E1496))),"Quantité non reconnue",IF(AND($P1496="au prix",NOT(ISNUMBER($Q1496))),"Prix sur devis à saisir (colonne I)",IF($S1496="","Règle à compléter (onglet Règles)",""))))))))))</f>
        <v/>
      </c>
    </row>
    <row r="1497" customFormat="false" ht="15" hidden="false" customHeight="false" outlineLevel="0" collapsed="false">
      <c r="A1497" s="23"/>
      <c r="I1497" s="24"/>
      <c r="J1497" s="24"/>
      <c r="N1497" s="25"/>
      <c r="O1497" s="26" t="str">
        <f aca="false">IF($G1497="","",IFERROR(INDEX(Prestations!$F$5:$F$256,MATCH($G1497,Prestations!$B$5:$B$256,0)),"?"))</f>
        <v/>
      </c>
      <c r="P1497" s="26" t="str">
        <f aca="false">IF($O1497="","",IF($O1497="?","?",IFERROR(INDEX(Règles!$C$5:$C$17,MATCH($O1497,Règles!$A$5:$A$17,0)),"?")))</f>
        <v/>
      </c>
      <c r="Q1497" s="27" t="str">
        <f aca="false">IF($G1497="","",IF(ISNUMBER($I1497),$I1497,IFERROR(IF(ISNUMBER(INDEX(Prestations!$E$5:$E$256,MATCH($G1497,Prestations!$B$5:$B$256,0))),INDEX(Prestations!$E$5:$E$256,MATCH($G1497,Prestations!$B$5:$B$256,0)),""),"")))</f>
        <v/>
      </c>
      <c r="R1497" s="27" t="str">
        <f aca="false">IFERROR(IF(ISNUMBER($Q1497),$Q1497*IF($E1497="",1,$E1497),""),"")</f>
        <v/>
      </c>
      <c r="S1497" s="28" t="str">
        <f aca="false">IFERROR(IF($P1497="au nombre",IF(N(INDEX(Règles!$D$5:$D$17,MATCH($O1497,Règles!$A$5:$A$17,0)))&gt;0,IF($E1497="",1,$E1497)/INDEX(Règles!$D$5:$D$17,MATCH($O1497,Règles!$A$5:$A$17,0)),""),IF($P1497="au prix",IF(AND(ISNUMBER($R1497),N(INDEX(Règles!$E$5:$E$17,MATCH($O1497,Règles!$A$5:$A$17,0)))&gt;0),$R1497/INDEX(Règles!$E$5:$E$17,MATCH($O1497,Règles!$A$5:$A$17,0)),""),IF(OR($P1497="ne compte pas",$P1497="absence"),0,""))),"")</f>
        <v/>
      </c>
      <c r="T1497" s="26" t="n">
        <f aca="false">IF(AND(ISNUMBER($A1497),$B1497&lt;&gt;"",$G1497&lt;&gt;"",$P1497&lt;&gt;"absence"),1,0)</f>
        <v>0</v>
      </c>
      <c r="U1497" s="26" t="n">
        <f aca="false">IF($T1497=1,IF(COUNTIFS($B$2:$B1497,$B1497,$A$2:$A1497,$A1497,$T$2:$T1497,1)=1,1,0),0)</f>
        <v>0</v>
      </c>
      <c r="V1497" s="29" t="str">
        <f aca="false">IF(AND($A1497="",$B1497="",$G1497=""),"",IF(NOT(ISNUMBER($A1497)),"Date manquante ou non reconnue",IF($B1497="","Technicien manquant",IF(COUNTIF(Production!$A$7:$A$21,$B1497)=0,"Technicien absent de la liste (onglet Production)",IF($G1497="","Code BPU manquant (colonne G)",IF($O1497="?","Code BPU inconnu (onglet Prestations)",IF($P1497="?","Catégorie inconnue (onglet Règles)",IF(AND($E1497&lt;&gt;"",NOT(ISNUMBER($E1497))),"Quantité non reconnue",IF(AND($P1497="au prix",NOT(ISNUMBER($Q1497))),"Prix sur devis à saisir (colonne I)",IF($S1497="","Règle à compléter (onglet Règles)",""))))))))))</f>
        <v/>
      </c>
    </row>
    <row r="1498" customFormat="false" ht="15" hidden="false" customHeight="false" outlineLevel="0" collapsed="false">
      <c r="A1498" s="23"/>
      <c r="I1498" s="24"/>
      <c r="J1498" s="24"/>
      <c r="N1498" s="25"/>
      <c r="O1498" s="26" t="str">
        <f aca="false">IF($G1498="","",IFERROR(INDEX(Prestations!$F$5:$F$256,MATCH($G1498,Prestations!$B$5:$B$256,0)),"?"))</f>
        <v/>
      </c>
      <c r="P1498" s="26" t="str">
        <f aca="false">IF($O1498="","",IF($O1498="?","?",IFERROR(INDEX(Règles!$C$5:$C$17,MATCH($O1498,Règles!$A$5:$A$17,0)),"?")))</f>
        <v/>
      </c>
      <c r="Q1498" s="27" t="str">
        <f aca="false">IF($G1498="","",IF(ISNUMBER($I1498),$I1498,IFERROR(IF(ISNUMBER(INDEX(Prestations!$E$5:$E$256,MATCH($G1498,Prestations!$B$5:$B$256,0))),INDEX(Prestations!$E$5:$E$256,MATCH($G1498,Prestations!$B$5:$B$256,0)),""),"")))</f>
        <v/>
      </c>
      <c r="R1498" s="27" t="str">
        <f aca="false">IFERROR(IF(ISNUMBER($Q1498),$Q1498*IF($E1498="",1,$E1498),""),"")</f>
        <v/>
      </c>
      <c r="S1498" s="28" t="str">
        <f aca="false">IFERROR(IF($P1498="au nombre",IF(N(INDEX(Règles!$D$5:$D$17,MATCH($O1498,Règles!$A$5:$A$17,0)))&gt;0,IF($E1498="",1,$E1498)/INDEX(Règles!$D$5:$D$17,MATCH($O1498,Règles!$A$5:$A$17,0)),""),IF($P1498="au prix",IF(AND(ISNUMBER($R1498),N(INDEX(Règles!$E$5:$E$17,MATCH($O1498,Règles!$A$5:$A$17,0)))&gt;0),$R1498/INDEX(Règles!$E$5:$E$17,MATCH($O1498,Règles!$A$5:$A$17,0)),""),IF(OR($P1498="ne compte pas",$P1498="absence"),0,""))),"")</f>
        <v/>
      </c>
      <c r="T1498" s="26" t="n">
        <f aca="false">IF(AND(ISNUMBER($A1498),$B1498&lt;&gt;"",$G1498&lt;&gt;"",$P1498&lt;&gt;"absence"),1,0)</f>
        <v>0</v>
      </c>
      <c r="U1498" s="26" t="n">
        <f aca="false">IF($T1498=1,IF(COUNTIFS($B$2:$B1498,$B1498,$A$2:$A1498,$A1498,$T$2:$T1498,1)=1,1,0),0)</f>
        <v>0</v>
      </c>
      <c r="V1498" s="29" t="str">
        <f aca="false">IF(AND($A1498="",$B1498="",$G1498=""),"",IF(NOT(ISNUMBER($A1498)),"Date manquante ou non reconnue",IF($B1498="","Technicien manquant",IF(COUNTIF(Production!$A$7:$A$21,$B1498)=0,"Technicien absent de la liste (onglet Production)",IF($G1498="","Code BPU manquant (colonne G)",IF($O1498="?","Code BPU inconnu (onglet Prestations)",IF($P1498="?","Catégorie inconnue (onglet Règles)",IF(AND($E1498&lt;&gt;"",NOT(ISNUMBER($E1498))),"Quantité non reconnue",IF(AND($P1498="au prix",NOT(ISNUMBER($Q1498))),"Prix sur devis à saisir (colonne I)",IF($S1498="","Règle à compléter (onglet Règles)",""))))))))))</f>
        <v/>
      </c>
    </row>
    <row r="1499" customFormat="false" ht="15" hidden="false" customHeight="false" outlineLevel="0" collapsed="false">
      <c r="A1499" s="23"/>
      <c r="I1499" s="24"/>
      <c r="J1499" s="24"/>
      <c r="N1499" s="25"/>
      <c r="O1499" s="26" t="str">
        <f aca="false">IF($G1499="","",IFERROR(INDEX(Prestations!$F$5:$F$256,MATCH($G1499,Prestations!$B$5:$B$256,0)),"?"))</f>
        <v/>
      </c>
      <c r="P1499" s="26" t="str">
        <f aca="false">IF($O1499="","",IF($O1499="?","?",IFERROR(INDEX(Règles!$C$5:$C$17,MATCH($O1499,Règles!$A$5:$A$17,0)),"?")))</f>
        <v/>
      </c>
      <c r="Q1499" s="27" t="str">
        <f aca="false">IF($G1499="","",IF(ISNUMBER($I1499),$I1499,IFERROR(IF(ISNUMBER(INDEX(Prestations!$E$5:$E$256,MATCH($G1499,Prestations!$B$5:$B$256,0))),INDEX(Prestations!$E$5:$E$256,MATCH($G1499,Prestations!$B$5:$B$256,0)),""),"")))</f>
        <v/>
      </c>
      <c r="R1499" s="27" t="str">
        <f aca="false">IFERROR(IF(ISNUMBER($Q1499),$Q1499*IF($E1499="",1,$E1499),""),"")</f>
        <v/>
      </c>
      <c r="S1499" s="28" t="str">
        <f aca="false">IFERROR(IF($P1499="au nombre",IF(N(INDEX(Règles!$D$5:$D$17,MATCH($O1499,Règles!$A$5:$A$17,0)))&gt;0,IF($E1499="",1,$E1499)/INDEX(Règles!$D$5:$D$17,MATCH($O1499,Règles!$A$5:$A$17,0)),""),IF($P1499="au prix",IF(AND(ISNUMBER($R1499),N(INDEX(Règles!$E$5:$E$17,MATCH($O1499,Règles!$A$5:$A$17,0)))&gt;0),$R1499/INDEX(Règles!$E$5:$E$17,MATCH($O1499,Règles!$A$5:$A$17,0)),""),IF(OR($P1499="ne compte pas",$P1499="absence"),0,""))),"")</f>
        <v/>
      </c>
      <c r="T1499" s="26" t="n">
        <f aca="false">IF(AND(ISNUMBER($A1499),$B1499&lt;&gt;"",$G1499&lt;&gt;"",$P1499&lt;&gt;"absence"),1,0)</f>
        <v>0</v>
      </c>
      <c r="U1499" s="26" t="n">
        <f aca="false">IF($T1499=1,IF(COUNTIFS($B$2:$B1499,$B1499,$A$2:$A1499,$A1499,$T$2:$T1499,1)=1,1,0),0)</f>
        <v>0</v>
      </c>
      <c r="V1499" s="29" t="str">
        <f aca="false">IF(AND($A1499="",$B1499="",$G1499=""),"",IF(NOT(ISNUMBER($A1499)),"Date manquante ou non reconnue",IF($B1499="","Technicien manquant",IF(COUNTIF(Production!$A$7:$A$21,$B1499)=0,"Technicien absent de la liste (onglet Production)",IF($G1499="","Code BPU manquant (colonne G)",IF($O1499="?","Code BPU inconnu (onglet Prestations)",IF($P1499="?","Catégorie inconnue (onglet Règles)",IF(AND($E1499&lt;&gt;"",NOT(ISNUMBER($E1499))),"Quantité non reconnue",IF(AND($P1499="au prix",NOT(ISNUMBER($Q1499))),"Prix sur devis à saisir (colonne I)",IF($S1499="","Règle à compléter (onglet Règles)",""))))))))))</f>
        <v/>
      </c>
    </row>
    <row r="1500" customFormat="false" ht="15" hidden="false" customHeight="false" outlineLevel="0" collapsed="false">
      <c r="A1500" s="23"/>
      <c r="I1500" s="24"/>
      <c r="J1500" s="24"/>
      <c r="N1500" s="25"/>
      <c r="O1500" s="26" t="str">
        <f aca="false">IF($G1500="","",IFERROR(INDEX(Prestations!$F$5:$F$256,MATCH($G1500,Prestations!$B$5:$B$256,0)),"?"))</f>
        <v/>
      </c>
      <c r="P1500" s="26" t="str">
        <f aca="false">IF($O1500="","",IF($O1500="?","?",IFERROR(INDEX(Règles!$C$5:$C$17,MATCH($O1500,Règles!$A$5:$A$17,0)),"?")))</f>
        <v/>
      </c>
      <c r="Q1500" s="27" t="str">
        <f aca="false">IF($G1500="","",IF(ISNUMBER($I1500),$I1500,IFERROR(IF(ISNUMBER(INDEX(Prestations!$E$5:$E$256,MATCH($G1500,Prestations!$B$5:$B$256,0))),INDEX(Prestations!$E$5:$E$256,MATCH($G1500,Prestations!$B$5:$B$256,0)),""),"")))</f>
        <v/>
      </c>
      <c r="R1500" s="27" t="str">
        <f aca="false">IFERROR(IF(ISNUMBER($Q1500),$Q1500*IF($E1500="",1,$E1500),""),"")</f>
        <v/>
      </c>
      <c r="S1500" s="28" t="str">
        <f aca="false">IFERROR(IF($P1500="au nombre",IF(N(INDEX(Règles!$D$5:$D$17,MATCH($O1500,Règles!$A$5:$A$17,0)))&gt;0,IF($E1500="",1,$E1500)/INDEX(Règles!$D$5:$D$17,MATCH($O1500,Règles!$A$5:$A$17,0)),""),IF($P1500="au prix",IF(AND(ISNUMBER($R1500),N(INDEX(Règles!$E$5:$E$17,MATCH($O1500,Règles!$A$5:$A$17,0)))&gt;0),$R1500/INDEX(Règles!$E$5:$E$17,MATCH($O1500,Règles!$A$5:$A$17,0)),""),IF(OR($P1500="ne compte pas",$P1500="absence"),0,""))),"")</f>
        <v/>
      </c>
      <c r="T1500" s="26" t="n">
        <f aca="false">IF(AND(ISNUMBER($A1500),$B1500&lt;&gt;"",$G1500&lt;&gt;"",$P1500&lt;&gt;"absence"),1,0)</f>
        <v>0</v>
      </c>
      <c r="U1500" s="26" t="n">
        <f aca="false">IF($T1500=1,IF(COUNTIFS($B$2:$B1500,$B1500,$A$2:$A1500,$A1500,$T$2:$T1500,1)=1,1,0),0)</f>
        <v>0</v>
      </c>
      <c r="V1500" s="29" t="str">
        <f aca="false">IF(AND($A1500="",$B1500="",$G1500=""),"",IF(NOT(ISNUMBER($A1500)),"Date manquante ou non reconnue",IF($B1500="","Technicien manquant",IF(COUNTIF(Production!$A$7:$A$21,$B1500)=0,"Technicien absent de la liste (onglet Production)",IF($G1500="","Code BPU manquant (colonne G)",IF($O1500="?","Code BPU inconnu (onglet Prestations)",IF($P1500="?","Catégorie inconnue (onglet Règles)",IF(AND($E1500&lt;&gt;"",NOT(ISNUMBER($E1500))),"Quantité non reconnue",IF(AND($P1500="au prix",NOT(ISNUMBER($Q1500))),"Prix sur devis à saisir (colonne I)",IF($S1500="","Règle à compléter (onglet Règles)",""))))))))))</f>
        <v/>
      </c>
    </row>
    <row r="1501" customFormat="false" ht="15" hidden="false" customHeight="false" outlineLevel="0" collapsed="false">
      <c r="A1501" s="23"/>
      <c r="I1501" s="24"/>
      <c r="J1501" s="24"/>
      <c r="N1501" s="25"/>
      <c r="O1501" s="26" t="str">
        <f aca="false">IF($G1501="","",IFERROR(INDEX(Prestations!$F$5:$F$256,MATCH($G1501,Prestations!$B$5:$B$256,0)),"?"))</f>
        <v/>
      </c>
      <c r="P1501" s="26" t="str">
        <f aca="false">IF($O1501="","",IF($O1501="?","?",IFERROR(INDEX(Règles!$C$5:$C$17,MATCH($O1501,Règles!$A$5:$A$17,0)),"?")))</f>
        <v/>
      </c>
      <c r="Q1501" s="27" t="str">
        <f aca="false">IF($G1501="","",IF(ISNUMBER($I1501),$I1501,IFERROR(IF(ISNUMBER(INDEX(Prestations!$E$5:$E$256,MATCH($G1501,Prestations!$B$5:$B$256,0))),INDEX(Prestations!$E$5:$E$256,MATCH($G1501,Prestations!$B$5:$B$256,0)),""),"")))</f>
        <v/>
      </c>
      <c r="R1501" s="27" t="str">
        <f aca="false">IFERROR(IF(ISNUMBER($Q1501),$Q1501*IF($E1501="",1,$E1501),""),"")</f>
        <v/>
      </c>
      <c r="S1501" s="28" t="str">
        <f aca="false">IFERROR(IF($P1501="au nombre",IF(N(INDEX(Règles!$D$5:$D$17,MATCH($O1501,Règles!$A$5:$A$17,0)))&gt;0,IF($E1501="",1,$E1501)/INDEX(Règles!$D$5:$D$17,MATCH($O1501,Règles!$A$5:$A$17,0)),""),IF($P1501="au prix",IF(AND(ISNUMBER($R1501),N(INDEX(Règles!$E$5:$E$17,MATCH($O1501,Règles!$A$5:$A$17,0)))&gt;0),$R1501/INDEX(Règles!$E$5:$E$17,MATCH($O1501,Règles!$A$5:$A$17,0)),""),IF(OR($P1501="ne compte pas",$P1501="absence"),0,""))),"")</f>
        <v/>
      </c>
      <c r="T1501" s="26" t="n">
        <f aca="false">IF(AND(ISNUMBER($A1501),$B1501&lt;&gt;"",$G1501&lt;&gt;"",$P1501&lt;&gt;"absence"),1,0)</f>
        <v>0</v>
      </c>
      <c r="U1501" s="26" t="n">
        <f aca="false">IF($T1501=1,IF(COUNTIFS($B$2:$B1501,$B1501,$A$2:$A1501,$A1501,$T$2:$T1501,1)=1,1,0),0)</f>
        <v>0</v>
      </c>
      <c r="V1501" s="29" t="str">
        <f aca="false">IF(AND($A1501="",$B1501="",$G1501=""),"",IF(NOT(ISNUMBER($A1501)),"Date manquante ou non reconnue",IF($B1501="","Technicien manquant",IF(COUNTIF(Production!$A$7:$A$21,$B1501)=0,"Technicien absent de la liste (onglet Production)",IF($G1501="","Code BPU manquant (colonne G)",IF($O1501="?","Code BPU inconnu (onglet Prestations)",IF($P1501="?","Catégorie inconnue (onglet Règles)",IF(AND($E1501&lt;&gt;"",NOT(ISNUMBER($E1501))),"Quantité non reconnue",IF(AND($P1501="au prix",NOT(ISNUMBER($Q1501))),"Prix sur devis à saisir (colonne I)",IF($S1501="","Règle à compléter (onglet Règles)",""))))))))))</f>
        <v/>
      </c>
    </row>
    <row r="1502" customFormat="false" ht="15" hidden="false" customHeight="false" outlineLevel="0" collapsed="false">
      <c r="A1502" s="23"/>
      <c r="I1502" s="24"/>
      <c r="J1502" s="24"/>
      <c r="N1502" s="25"/>
      <c r="O1502" s="26" t="str">
        <f aca="false">IF($G1502="","",IFERROR(INDEX(Prestations!$F$5:$F$256,MATCH($G1502,Prestations!$B$5:$B$256,0)),"?"))</f>
        <v/>
      </c>
      <c r="P1502" s="26" t="str">
        <f aca="false">IF($O1502="","",IF($O1502="?","?",IFERROR(INDEX(Règles!$C$5:$C$17,MATCH($O1502,Règles!$A$5:$A$17,0)),"?")))</f>
        <v/>
      </c>
      <c r="Q1502" s="27" t="str">
        <f aca="false">IF($G1502="","",IF(ISNUMBER($I1502),$I1502,IFERROR(IF(ISNUMBER(INDEX(Prestations!$E$5:$E$256,MATCH($G1502,Prestations!$B$5:$B$256,0))),INDEX(Prestations!$E$5:$E$256,MATCH($G1502,Prestations!$B$5:$B$256,0)),""),"")))</f>
        <v/>
      </c>
      <c r="R1502" s="27" t="str">
        <f aca="false">IFERROR(IF(ISNUMBER($Q1502),$Q1502*IF($E1502="",1,$E1502),""),"")</f>
        <v/>
      </c>
      <c r="S1502" s="28" t="str">
        <f aca="false">IFERROR(IF($P1502="au nombre",IF(N(INDEX(Règles!$D$5:$D$17,MATCH($O1502,Règles!$A$5:$A$17,0)))&gt;0,IF($E1502="",1,$E1502)/INDEX(Règles!$D$5:$D$17,MATCH($O1502,Règles!$A$5:$A$17,0)),""),IF($P1502="au prix",IF(AND(ISNUMBER($R1502),N(INDEX(Règles!$E$5:$E$17,MATCH($O1502,Règles!$A$5:$A$17,0)))&gt;0),$R1502/INDEX(Règles!$E$5:$E$17,MATCH($O1502,Règles!$A$5:$A$17,0)),""),IF(OR($P1502="ne compte pas",$P1502="absence"),0,""))),"")</f>
        <v/>
      </c>
      <c r="T1502" s="26" t="n">
        <f aca="false">IF(AND(ISNUMBER($A1502),$B1502&lt;&gt;"",$G1502&lt;&gt;"",$P1502&lt;&gt;"absence"),1,0)</f>
        <v>0</v>
      </c>
      <c r="U1502" s="26" t="n">
        <f aca="false">IF($T1502=1,IF(COUNTIFS($B$2:$B1502,$B1502,$A$2:$A1502,$A1502,$T$2:$T1502,1)=1,1,0),0)</f>
        <v>0</v>
      </c>
      <c r="V1502" s="29" t="str">
        <f aca="false">IF(AND($A1502="",$B1502="",$G1502=""),"",IF(NOT(ISNUMBER($A1502)),"Date manquante ou non reconnue",IF($B1502="","Technicien manquant",IF(COUNTIF(Production!$A$7:$A$21,$B1502)=0,"Technicien absent de la liste (onglet Production)",IF($G1502="","Code BPU manquant (colonne G)",IF($O1502="?","Code BPU inconnu (onglet Prestations)",IF($P1502="?","Catégorie inconnue (onglet Règles)",IF(AND($E1502&lt;&gt;"",NOT(ISNUMBER($E1502))),"Quantité non reconnue",IF(AND($P1502="au prix",NOT(ISNUMBER($Q1502))),"Prix sur devis à saisir (colonne I)",IF($S1502="","Règle à compléter (onglet Règles)",""))))))))))</f>
        <v/>
      </c>
    </row>
    <row r="1503" customFormat="false" ht="15" hidden="false" customHeight="false" outlineLevel="0" collapsed="false">
      <c r="A1503" s="23"/>
      <c r="I1503" s="24"/>
      <c r="J1503" s="24"/>
      <c r="N1503" s="25"/>
      <c r="O1503" s="26" t="str">
        <f aca="false">IF($G1503="","",IFERROR(INDEX(Prestations!$F$5:$F$256,MATCH($G1503,Prestations!$B$5:$B$256,0)),"?"))</f>
        <v/>
      </c>
      <c r="P1503" s="26" t="str">
        <f aca="false">IF($O1503="","",IF($O1503="?","?",IFERROR(INDEX(Règles!$C$5:$C$17,MATCH($O1503,Règles!$A$5:$A$17,0)),"?")))</f>
        <v/>
      </c>
      <c r="Q1503" s="27" t="str">
        <f aca="false">IF($G1503="","",IF(ISNUMBER($I1503),$I1503,IFERROR(IF(ISNUMBER(INDEX(Prestations!$E$5:$E$256,MATCH($G1503,Prestations!$B$5:$B$256,0))),INDEX(Prestations!$E$5:$E$256,MATCH($G1503,Prestations!$B$5:$B$256,0)),""),"")))</f>
        <v/>
      </c>
      <c r="R1503" s="27" t="str">
        <f aca="false">IFERROR(IF(ISNUMBER($Q1503),$Q1503*IF($E1503="",1,$E1503),""),"")</f>
        <v/>
      </c>
      <c r="S1503" s="28" t="str">
        <f aca="false">IFERROR(IF($P1503="au nombre",IF(N(INDEX(Règles!$D$5:$D$17,MATCH($O1503,Règles!$A$5:$A$17,0)))&gt;0,IF($E1503="",1,$E1503)/INDEX(Règles!$D$5:$D$17,MATCH($O1503,Règles!$A$5:$A$17,0)),""),IF($P1503="au prix",IF(AND(ISNUMBER($R1503),N(INDEX(Règles!$E$5:$E$17,MATCH($O1503,Règles!$A$5:$A$17,0)))&gt;0),$R1503/INDEX(Règles!$E$5:$E$17,MATCH($O1503,Règles!$A$5:$A$17,0)),""),IF(OR($P1503="ne compte pas",$P1503="absence"),0,""))),"")</f>
        <v/>
      </c>
      <c r="T1503" s="26" t="n">
        <f aca="false">IF(AND(ISNUMBER($A1503),$B1503&lt;&gt;"",$G1503&lt;&gt;"",$P1503&lt;&gt;"absence"),1,0)</f>
        <v>0</v>
      </c>
      <c r="U1503" s="26" t="n">
        <f aca="false">IF($T1503=1,IF(COUNTIFS($B$2:$B1503,$B1503,$A$2:$A1503,$A1503,$T$2:$T1503,1)=1,1,0),0)</f>
        <v>0</v>
      </c>
      <c r="V1503" s="29" t="str">
        <f aca="false">IF(AND($A1503="",$B1503="",$G1503=""),"",IF(NOT(ISNUMBER($A1503)),"Date manquante ou non reconnue",IF($B1503="","Technicien manquant",IF(COUNTIF(Production!$A$7:$A$21,$B1503)=0,"Technicien absent de la liste (onglet Production)",IF($G1503="","Code BPU manquant (colonne G)",IF($O1503="?","Code BPU inconnu (onglet Prestations)",IF($P1503="?","Catégorie inconnue (onglet Règles)",IF(AND($E1503&lt;&gt;"",NOT(ISNUMBER($E1503))),"Quantité non reconnue",IF(AND($P1503="au prix",NOT(ISNUMBER($Q1503))),"Prix sur devis à saisir (colonne I)",IF($S1503="","Règle à compléter (onglet Règles)",""))))))))))</f>
        <v/>
      </c>
    </row>
    <row r="1504" customFormat="false" ht="15" hidden="false" customHeight="false" outlineLevel="0" collapsed="false">
      <c r="A1504" s="23"/>
      <c r="I1504" s="24"/>
      <c r="J1504" s="24"/>
      <c r="N1504" s="25"/>
      <c r="O1504" s="26" t="str">
        <f aca="false">IF($G1504="","",IFERROR(INDEX(Prestations!$F$5:$F$256,MATCH($G1504,Prestations!$B$5:$B$256,0)),"?"))</f>
        <v/>
      </c>
      <c r="P1504" s="26" t="str">
        <f aca="false">IF($O1504="","",IF($O1504="?","?",IFERROR(INDEX(Règles!$C$5:$C$17,MATCH($O1504,Règles!$A$5:$A$17,0)),"?")))</f>
        <v/>
      </c>
      <c r="Q1504" s="27" t="str">
        <f aca="false">IF($G1504="","",IF(ISNUMBER($I1504),$I1504,IFERROR(IF(ISNUMBER(INDEX(Prestations!$E$5:$E$256,MATCH($G1504,Prestations!$B$5:$B$256,0))),INDEX(Prestations!$E$5:$E$256,MATCH($G1504,Prestations!$B$5:$B$256,0)),""),"")))</f>
        <v/>
      </c>
      <c r="R1504" s="27" t="str">
        <f aca="false">IFERROR(IF(ISNUMBER($Q1504),$Q1504*IF($E1504="",1,$E1504),""),"")</f>
        <v/>
      </c>
      <c r="S1504" s="28" t="str">
        <f aca="false">IFERROR(IF($P1504="au nombre",IF(N(INDEX(Règles!$D$5:$D$17,MATCH($O1504,Règles!$A$5:$A$17,0)))&gt;0,IF($E1504="",1,$E1504)/INDEX(Règles!$D$5:$D$17,MATCH($O1504,Règles!$A$5:$A$17,0)),""),IF($P1504="au prix",IF(AND(ISNUMBER($R1504),N(INDEX(Règles!$E$5:$E$17,MATCH($O1504,Règles!$A$5:$A$17,0)))&gt;0),$R1504/INDEX(Règles!$E$5:$E$17,MATCH($O1504,Règles!$A$5:$A$17,0)),""),IF(OR($P1504="ne compte pas",$P1504="absence"),0,""))),"")</f>
        <v/>
      </c>
      <c r="T1504" s="26" t="n">
        <f aca="false">IF(AND(ISNUMBER($A1504),$B1504&lt;&gt;"",$G1504&lt;&gt;"",$P1504&lt;&gt;"absence"),1,0)</f>
        <v>0</v>
      </c>
      <c r="U1504" s="26" t="n">
        <f aca="false">IF($T1504=1,IF(COUNTIFS($B$2:$B1504,$B1504,$A$2:$A1504,$A1504,$T$2:$T1504,1)=1,1,0),0)</f>
        <v>0</v>
      </c>
      <c r="V1504" s="29" t="str">
        <f aca="false">IF(AND($A1504="",$B1504="",$G1504=""),"",IF(NOT(ISNUMBER($A1504)),"Date manquante ou non reconnue",IF($B1504="","Technicien manquant",IF(COUNTIF(Production!$A$7:$A$21,$B1504)=0,"Technicien absent de la liste (onglet Production)",IF($G1504="","Code BPU manquant (colonne G)",IF($O1504="?","Code BPU inconnu (onglet Prestations)",IF($P1504="?","Catégorie inconnue (onglet Règles)",IF(AND($E1504&lt;&gt;"",NOT(ISNUMBER($E1504))),"Quantité non reconnue",IF(AND($P1504="au prix",NOT(ISNUMBER($Q1504))),"Prix sur devis à saisir (colonne I)",IF($S1504="","Règle à compléter (onglet Règles)",""))))))))))</f>
        <v/>
      </c>
    </row>
    <row r="1505" customFormat="false" ht="15" hidden="false" customHeight="false" outlineLevel="0" collapsed="false">
      <c r="A1505" s="23"/>
      <c r="I1505" s="24"/>
      <c r="J1505" s="24"/>
      <c r="N1505" s="25"/>
      <c r="O1505" s="26" t="str">
        <f aca="false">IF($G1505="","",IFERROR(INDEX(Prestations!$F$5:$F$256,MATCH($G1505,Prestations!$B$5:$B$256,0)),"?"))</f>
        <v/>
      </c>
      <c r="P1505" s="26" t="str">
        <f aca="false">IF($O1505="","",IF($O1505="?","?",IFERROR(INDEX(Règles!$C$5:$C$17,MATCH($O1505,Règles!$A$5:$A$17,0)),"?")))</f>
        <v/>
      </c>
      <c r="Q1505" s="27" t="str">
        <f aca="false">IF($G1505="","",IF(ISNUMBER($I1505),$I1505,IFERROR(IF(ISNUMBER(INDEX(Prestations!$E$5:$E$256,MATCH($G1505,Prestations!$B$5:$B$256,0))),INDEX(Prestations!$E$5:$E$256,MATCH($G1505,Prestations!$B$5:$B$256,0)),""),"")))</f>
        <v/>
      </c>
      <c r="R1505" s="27" t="str">
        <f aca="false">IFERROR(IF(ISNUMBER($Q1505),$Q1505*IF($E1505="",1,$E1505),""),"")</f>
        <v/>
      </c>
      <c r="S1505" s="28" t="str">
        <f aca="false">IFERROR(IF($P1505="au nombre",IF(N(INDEX(Règles!$D$5:$D$17,MATCH($O1505,Règles!$A$5:$A$17,0)))&gt;0,IF($E1505="",1,$E1505)/INDEX(Règles!$D$5:$D$17,MATCH($O1505,Règles!$A$5:$A$17,0)),""),IF($P1505="au prix",IF(AND(ISNUMBER($R1505),N(INDEX(Règles!$E$5:$E$17,MATCH($O1505,Règles!$A$5:$A$17,0)))&gt;0),$R1505/INDEX(Règles!$E$5:$E$17,MATCH($O1505,Règles!$A$5:$A$17,0)),""),IF(OR($P1505="ne compte pas",$P1505="absence"),0,""))),"")</f>
        <v/>
      </c>
      <c r="T1505" s="26" t="n">
        <f aca="false">IF(AND(ISNUMBER($A1505),$B1505&lt;&gt;"",$G1505&lt;&gt;"",$P1505&lt;&gt;"absence"),1,0)</f>
        <v>0</v>
      </c>
      <c r="U1505" s="26" t="n">
        <f aca="false">IF($T1505=1,IF(COUNTIFS($B$2:$B1505,$B1505,$A$2:$A1505,$A1505,$T$2:$T1505,1)=1,1,0),0)</f>
        <v>0</v>
      </c>
      <c r="V1505" s="29" t="str">
        <f aca="false">IF(AND($A1505="",$B1505="",$G1505=""),"",IF(NOT(ISNUMBER($A1505)),"Date manquante ou non reconnue",IF($B1505="","Technicien manquant",IF(COUNTIF(Production!$A$7:$A$21,$B1505)=0,"Technicien absent de la liste (onglet Production)",IF($G1505="","Code BPU manquant (colonne G)",IF($O1505="?","Code BPU inconnu (onglet Prestations)",IF($P1505="?","Catégorie inconnue (onglet Règles)",IF(AND($E1505&lt;&gt;"",NOT(ISNUMBER($E1505))),"Quantité non reconnue",IF(AND($P1505="au prix",NOT(ISNUMBER($Q1505))),"Prix sur devis à saisir (colonne I)",IF($S1505="","Règle à compléter (onglet Règles)",""))))))))))</f>
        <v/>
      </c>
    </row>
    <row r="1506" customFormat="false" ht="15" hidden="false" customHeight="false" outlineLevel="0" collapsed="false">
      <c r="A1506" s="23"/>
      <c r="I1506" s="24"/>
      <c r="J1506" s="24"/>
      <c r="N1506" s="25"/>
      <c r="O1506" s="26" t="str">
        <f aca="false">IF($G1506="","",IFERROR(INDEX(Prestations!$F$5:$F$256,MATCH($G1506,Prestations!$B$5:$B$256,0)),"?"))</f>
        <v/>
      </c>
      <c r="P1506" s="26" t="str">
        <f aca="false">IF($O1506="","",IF($O1506="?","?",IFERROR(INDEX(Règles!$C$5:$C$17,MATCH($O1506,Règles!$A$5:$A$17,0)),"?")))</f>
        <v/>
      </c>
      <c r="Q1506" s="27" t="str">
        <f aca="false">IF($G1506="","",IF(ISNUMBER($I1506),$I1506,IFERROR(IF(ISNUMBER(INDEX(Prestations!$E$5:$E$256,MATCH($G1506,Prestations!$B$5:$B$256,0))),INDEX(Prestations!$E$5:$E$256,MATCH($G1506,Prestations!$B$5:$B$256,0)),""),"")))</f>
        <v/>
      </c>
      <c r="R1506" s="27" t="str">
        <f aca="false">IFERROR(IF(ISNUMBER($Q1506),$Q1506*IF($E1506="",1,$E1506),""),"")</f>
        <v/>
      </c>
      <c r="S1506" s="28" t="str">
        <f aca="false">IFERROR(IF($P1506="au nombre",IF(N(INDEX(Règles!$D$5:$D$17,MATCH($O1506,Règles!$A$5:$A$17,0)))&gt;0,IF($E1506="",1,$E1506)/INDEX(Règles!$D$5:$D$17,MATCH($O1506,Règles!$A$5:$A$17,0)),""),IF($P1506="au prix",IF(AND(ISNUMBER($R1506),N(INDEX(Règles!$E$5:$E$17,MATCH($O1506,Règles!$A$5:$A$17,0)))&gt;0),$R1506/INDEX(Règles!$E$5:$E$17,MATCH($O1506,Règles!$A$5:$A$17,0)),""),IF(OR($P1506="ne compte pas",$P1506="absence"),0,""))),"")</f>
        <v/>
      </c>
      <c r="T1506" s="26" t="n">
        <f aca="false">IF(AND(ISNUMBER($A1506),$B1506&lt;&gt;"",$G1506&lt;&gt;"",$P1506&lt;&gt;"absence"),1,0)</f>
        <v>0</v>
      </c>
      <c r="U1506" s="26" t="n">
        <f aca="false">IF($T1506=1,IF(COUNTIFS($B$2:$B1506,$B1506,$A$2:$A1506,$A1506,$T$2:$T1506,1)=1,1,0),0)</f>
        <v>0</v>
      </c>
      <c r="V1506" s="29" t="str">
        <f aca="false">IF(AND($A1506="",$B1506="",$G1506=""),"",IF(NOT(ISNUMBER($A1506)),"Date manquante ou non reconnue",IF($B1506="","Technicien manquant",IF(COUNTIF(Production!$A$7:$A$21,$B1506)=0,"Technicien absent de la liste (onglet Production)",IF($G1506="","Code BPU manquant (colonne G)",IF($O1506="?","Code BPU inconnu (onglet Prestations)",IF($P1506="?","Catégorie inconnue (onglet Règles)",IF(AND($E1506&lt;&gt;"",NOT(ISNUMBER($E1506))),"Quantité non reconnue",IF(AND($P1506="au prix",NOT(ISNUMBER($Q1506))),"Prix sur devis à saisir (colonne I)",IF($S1506="","Règle à compléter (onglet Règles)",""))))))))))</f>
        <v/>
      </c>
    </row>
    <row r="1507" customFormat="false" ht="15" hidden="false" customHeight="false" outlineLevel="0" collapsed="false">
      <c r="A1507" s="23"/>
      <c r="I1507" s="24"/>
      <c r="J1507" s="24"/>
      <c r="N1507" s="25"/>
      <c r="O1507" s="26" t="str">
        <f aca="false">IF($G1507="","",IFERROR(INDEX(Prestations!$F$5:$F$256,MATCH($G1507,Prestations!$B$5:$B$256,0)),"?"))</f>
        <v/>
      </c>
      <c r="P1507" s="26" t="str">
        <f aca="false">IF($O1507="","",IF($O1507="?","?",IFERROR(INDEX(Règles!$C$5:$C$17,MATCH($O1507,Règles!$A$5:$A$17,0)),"?")))</f>
        <v/>
      </c>
      <c r="Q1507" s="27" t="str">
        <f aca="false">IF($G1507="","",IF(ISNUMBER($I1507),$I1507,IFERROR(IF(ISNUMBER(INDEX(Prestations!$E$5:$E$256,MATCH($G1507,Prestations!$B$5:$B$256,0))),INDEX(Prestations!$E$5:$E$256,MATCH($G1507,Prestations!$B$5:$B$256,0)),""),"")))</f>
        <v/>
      </c>
      <c r="R1507" s="27" t="str">
        <f aca="false">IFERROR(IF(ISNUMBER($Q1507),$Q1507*IF($E1507="",1,$E1507),""),"")</f>
        <v/>
      </c>
      <c r="S1507" s="28" t="str">
        <f aca="false">IFERROR(IF($P1507="au nombre",IF(N(INDEX(Règles!$D$5:$D$17,MATCH($O1507,Règles!$A$5:$A$17,0)))&gt;0,IF($E1507="",1,$E1507)/INDEX(Règles!$D$5:$D$17,MATCH($O1507,Règles!$A$5:$A$17,0)),""),IF($P1507="au prix",IF(AND(ISNUMBER($R1507),N(INDEX(Règles!$E$5:$E$17,MATCH($O1507,Règles!$A$5:$A$17,0)))&gt;0),$R1507/INDEX(Règles!$E$5:$E$17,MATCH($O1507,Règles!$A$5:$A$17,0)),""),IF(OR($P1507="ne compte pas",$P1507="absence"),0,""))),"")</f>
        <v/>
      </c>
      <c r="T1507" s="26" t="n">
        <f aca="false">IF(AND(ISNUMBER($A1507),$B1507&lt;&gt;"",$G1507&lt;&gt;"",$P1507&lt;&gt;"absence"),1,0)</f>
        <v>0</v>
      </c>
      <c r="U1507" s="26" t="n">
        <f aca="false">IF($T1507=1,IF(COUNTIFS($B$2:$B1507,$B1507,$A$2:$A1507,$A1507,$T$2:$T1507,1)=1,1,0),0)</f>
        <v>0</v>
      </c>
      <c r="V1507" s="29" t="str">
        <f aca="false">IF(AND($A1507="",$B1507="",$G1507=""),"",IF(NOT(ISNUMBER($A1507)),"Date manquante ou non reconnue",IF($B1507="","Technicien manquant",IF(COUNTIF(Production!$A$7:$A$21,$B1507)=0,"Technicien absent de la liste (onglet Production)",IF($G1507="","Code BPU manquant (colonne G)",IF($O1507="?","Code BPU inconnu (onglet Prestations)",IF($P1507="?","Catégorie inconnue (onglet Règles)",IF(AND($E1507&lt;&gt;"",NOT(ISNUMBER($E1507))),"Quantité non reconnue",IF(AND($P1507="au prix",NOT(ISNUMBER($Q1507))),"Prix sur devis à saisir (colonne I)",IF($S1507="","Règle à compléter (onglet Règles)",""))))))))))</f>
        <v/>
      </c>
    </row>
    <row r="1508" customFormat="false" ht="15" hidden="false" customHeight="false" outlineLevel="0" collapsed="false">
      <c r="A1508" s="23"/>
      <c r="I1508" s="24"/>
      <c r="J1508" s="24"/>
      <c r="N1508" s="25"/>
      <c r="O1508" s="26" t="str">
        <f aca="false">IF($G1508="","",IFERROR(INDEX(Prestations!$F$5:$F$256,MATCH($G1508,Prestations!$B$5:$B$256,0)),"?"))</f>
        <v/>
      </c>
      <c r="P1508" s="26" t="str">
        <f aca="false">IF($O1508="","",IF($O1508="?","?",IFERROR(INDEX(Règles!$C$5:$C$17,MATCH($O1508,Règles!$A$5:$A$17,0)),"?")))</f>
        <v/>
      </c>
      <c r="Q1508" s="27" t="str">
        <f aca="false">IF($G1508="","",IF(ISNUMBER($I1508),$I1508,IFERROR(IF(ISNUMBER(INDEX(Prestations!$E$5:$E$256,MATCH($G1508,Prestations!$B$5:$B$256,0))),INDEX(Prestations!$E$5:$E$256,MATCH($G1508,Prestations!$B$5:$B$256,0)),""),"")))</f>
        <v/>
      </c>
      <c r="R1508" s="27" t="str">
        <f aca="false">IFERROR(IF(ISNUMBER($Q1508),$Q1508*IF($E1508="",1,$E1508),""),"")</f>
        <v/>
      </c>
      <c r="S1508" s="28" t="str">
        <f aca="false">IFERROR(IF($P1508="au nombre",IF(N(INDEX(Règles!$D$5:$D$17,MATCH($O1508,Règles!$A$5:$A$17,0)))&gt;0,IF($E1508="",1,$E1508)/INDEX(Règles!$D$5:$D$17,MATCH($O1508,Règles!$A$5:$A$17,0)),""),IF($P1508="au prix",IF(AND(ISNUMBER($R1508),N(INDEX(Règles!$E$5:$E$17,MATCH($O1508,Règles!$A$5:$A$17,0)))&gt;0),$R1508/INDEX(Règles!$E$5:$E$17,MATCH($O1508,Règles!$A$5:$A$17,0)),""),IF(OR($P1508="ne compte pas",$P1508="absence"),0,""))),"")</f>
        <v/>
      </c>
      <c r="T1508" s="26" t="n">
        <f aca="false">IF(AND(ISNUMBER($A1508),$B1508&lt;&gt;"",$G1508&lt;&gt;"",$P1508&lt;&gt;"absence"),1,0)</f>
        <v>0</v>
      </c>
      <c r="U1508" s="26" t="n">
        <f aca="false">IF($T1508=1,IF(COUNTIFS($B$2:$B1508,$B1508,$A$2:$A1508,$A1508,$T$2:$T1508,1)=1,1,0),0)</f>
        <v>0</v>
      </c>
      <c r="V1508" s="29" t="str">
        <f aca="false">IF(AND($A1508="",$B1508="",$G1508=""),"",IF(NOT(ISNUMBER($A1508)),"Date manquante ou non reconnue",IF($B1508="","Technicien manquant",IF(COUNTIF(Production!$A$7:$A$21,$B1508)=0,"Technicien absent de la liste (onglet Production)",IF($G1508="","Code BPU manquant (colonne G)",IF($O1508="?","Code BPU inconnu (onglet Prestations)",IF($P1508="?","Catégorie inconnue (onglet Règles)",IF(AND($E1508&lt;&gt;"",NOT(ISNUMBER($E1508))),"Quantité non reconnue",IF(AND($P1508="au prix",NOT(ISNUMBER($Q1508))),"Prix sur devis à saisir (colonne I)",IF($S1508="","Règle à compléter (onglet Règles)",""))))))))))</f>
        <v/>
      </c>
    </row>
    <row r="1509" customFormat="false" ht="15" hidden="false" customHeight="false" outlineLevel="0" collapsed="false">
      <c r="A1509" s="23"/>
      <c r="I1509" s="24"/>
      <c r="J1509" s="24"/>
      <c r="N1509" s="25"/>
      <c r="O1509" s="26" t="str">
        <f aca="false">IF($G1509="","",IFERROR(INDEX(Prestations!$F$5:$F$256,MATCH($G1509,Prestations!$B$5:$B$256,0)),"?"))</f>
        <v/>
      </c>
      <c r="P1509" s="26" t="str">
        <f aca="false">IF($O1509="","",IF($O1509="?","?",IFERROR(INDEX(Règles!$C$5:$C$17,MATCH($O1509,Règles!$A$5:$A$17,0)),"?")))</f>
        <v/>
      </c>
      <c r="Q1509" s="27" t="str">
        <f aca="false">IF($G1509="","",IF(ISNUMBER($I1509),$I1509,IFERROR(IF(ISNUMBER(INDEX(Prestations!$E$5:$E$256,MATCH($G1509,Prestations!$B$5:$B$256,0))),INDEX(Prestations!$E$5:$E$256,MATCH($G1509,Prestations!$B$5:$B$256,0)),""),"")))</f>
        <v/>
      </c>
      <c r="R1509" s="27" t="str">
        <f aca="false">IFERROR(IF(ISNUMBER($Q1509),$Q1509*IF($E1509="",1,$E1509),""),"")</f>
        <v/>
      </c>
      <c r="S1509" s="28" t="str">
        <f aca="false">IFERROR(IF($P1509="au nombre",IF(N(INDEX(Règles!$D$5:$D$17,MATCH($O1509,Règles!$A$5:$A$17,0)))&gt;0,IF($E1509="",1,$E1509)/INDEX(Règles!$D$5:$D$17,MATCH($O1509,Règles!$A$5:$A$17,0)),""),IF($P1509="au prix",IF(AND(ISNUMBER($R1509),N(INDEX(Règles!$E$5:$E$17,MATCH($O1509,Règles!$A$5:$A$17,0)))&gt;0),$R1509/INDEX(Règles!$E$5:$E$17,MATCH($O1509,Règles!$A$5:$A$17,0)),""),IF(OR($P1509="ne compte pas",$P1509="absence"),0,""))),"")</f>
        <v/>
      </c>
      <c r="T1509" s="26" t="n">
        <f aca="false">IF(AND(ISNUMBER($A1509),$B1509&lt;&gt;"",$G1509&lt;&gt;"",$P1509&lt;&gt;"absence"),1,0)</f>
        <v>0</v>
      </c>
      <c r="U1509" s="26" t="n">
        <f aca="false">IF($T1509=1,IF(COUNTIFS($B$2:$B1509,$B1509,$A$2:$A1509,$A1509,$T$2:$T1509,1)=1,1,0),0)</f>
        <v>0</v>
      </c>
      <c r="V1509" s="29" t="str">
        <f aca="false">IF(AND($A1509="",$B1509="",$G1509=""),"",IF(NOT(ISNUMBER($A1509)),"Date manquante ou non reconnue",IF($B1509="","Technicien manquant",IF(COUNTIF(Production!$A$7:$A$21,$B1509)=0,"Technicien absent de la liste (onglet Production)",IF($G1509="","Code BPU manquant (colonne G)",IF($O1509="?","Code BPU inconnu (onglet Prestations)",IF($P1509="?","Catégorie inconnue (onglet Règles)",IF(AND($E1509&lt;&gt;"",NOT(ISNUMBER($E1509))),"Quantité non reconnue",IF(AND($P1509="au prix",NOT(ISNUMBER($Q1509))),"Prix sur devis à saisir (colonne I)",IF($S1509="","Règle à compléter (onglet Règles)",""))))))))))</f>
        <v/>
      </c>
    </row>
    <row r="1510" customFormat="false" ht="15" hidden="false" customHeight="false" outlineLevel="0" collapsed="false">
      <c r="A1510" s="23"/>
      <c r="I1510" s="24"/>
      <c r="J1510" s="24"/>
      <c r="N1510" s="25"/>
      <c r="O1510" s="26" t="str">
        <f aca="false">IF($G1510="","",IFERROR(INDEX(Prestations!$F$5:$F$256,MATCH($G1510,Prestations!$B$5:$B$256,0)),"?"))</f>
        <v/>
      </c>
      <c r="P1510" s="26" t="str">
        <f aca="false">IF($O1510="","",IF($O1510="?","?",IFERROR(INDEX(Règles!$C$5:$C$17,MATCH($O1510,Règles!$A$5:$A$17,0)),"?")))</f>
        <v/>
      </c>
      <c r="Q1510" s="27" t="str">
        <f aca="false">IF($G1510="","",IF(ISNUMBER($I1510),$I1510,IFERROR(IF(ISNUMBER(INDEX(Prestations!$E$5:$E$256,MATCH($G1510,Prestations!$B$5:$B$256,0))),INDEX(Prestations!$E$5:$E$256,MATCH($G1510,Prestations!$B$5:$B$256,0)),""),"")))</f>
        <v/>
      </c>
      <c r="R1510" s="27" t="str">
        <f aca="false">IFERROR(IF(ISNUMBER($Q1510),$Q1510*IF($E1510="",1,$E1510),""),"")</f>
        <v/>
      </c>
      <c r="S1510" s="28" t="str">
        <f aca="false">IFERROR(IF($P1510="au nombre",IF(N(INDEX(Règles!$D$5:$D$17,MATCH($O1510,Règles!$A$5:$A$17,0)))&gt;0,IF($E1510="",1,$E1510)/INDEX(Règles!$D$5:$D$17,MATCH($O1510,Règles!$A$5:$A$17,0)),""),IF($P1510="au prix",IF(AND(ISNUMBER($R1510),N(INDEX(Règles!$E$5:$E$17,MATCH($O1510,Règles!$A$5:$A$17,0)))&gt;0),$R1510/INDEX(Règles!$E$5:$E$17,MATCH($O1510,Règles!$A$5:$A$17,0)),""),IF(OR($P1510="ne compte pas",$P1510="absence"),0,""))),"")</f>
        <v/>
      </c>
      <c r="T1510" s="26" t="n">
        <f aca="false">IF(AND(ISNUMBER($A1510),$B1510&lt;&gt;"",$G1510&lt;&gt;"",$P1510&lt;&gt;"absence"),1,0)</f>
        <v>0</v>
      </c>
      <c r="U1510" s="26" t="n">
        <f aca="false">IF($T1510=1,IF(COUNTIFS($B$2:$B1510,$B1510,$A$2:$A1510,$A1510,$T$2:$T1510,1)=1,1,0),0)</f>
        <v>0</v>
      </c>
      <c r="V1510" s="29" t="str">
        <f aca="false">IF(AND($A1510="",$B1510="",$G1510=""),"",IF(NOT(ISNUMBER($A1510)),"Date manquante ou non reconnue",IF($B1510="","Technicien manquant",IF(COUNTIF(Production!$A$7:$A$21,$B1510)=0,"Technicien absent de la liste (onglet Production)",IF($G1510="","Code BPU manquant (colonne G)",IF($O1510="?","Code BPU inconnu (onglet Prestations)",IF($P1510="?","Catégorie inconnue (onglet Règles)",IF(AND($E1510&lt;&gt;"",NOT(ISNUMBER($E1510))),"Quantité non reconnue",IF(AND($P1510="au prix",NOT(ISNUMBER($Q1510))),"Prix sur devis à saisir (colonne I)",IF($S1510="","Règle à compléter (onglet Règles)",""))))))))))</f>
        <v/>
      </c>
    </row>
    <row r="1511" customFormat="false" ht="15" hidden="false" customHeight="false" outlineLevel="0" collapsed="false">
      <c r="A1511" s="23"/>
      <c r="I1511" s="24"/>
      <c r="J1511" s="24"/>
      <c r="N1511" s="25"/>
      <c r="O1511" s="26" t="str">
        <f aca="false">IF($G1511="","",IFERROR(INDEX(Prestations!$F$5:$F$256,MATCH($G1511,Prestations!$B$5:$B$256,0)),"?"))</f>
        <v/>
      </c>
      <c r="P1511" s="26" t="str">
        <f aca="false">IF($O1511="","",IF($O1511="?","?",IFERROR(INDEX(Règles!$C$5:$C$17,MATCH($O1511,Règles!$A$5:$A$17,0)),"?")))</f>
        <v/>
      </c>
      <c r="Q1511" s="27" t="str">
        <f aca="false">IF($G1511="","",IF(ISNUMBER($I1511),$I1511,IFERROR(IF(ISNUMBER(INDEX(Prestations!$E$5:$E$256,MATCH($G1511,Prestations!$B$5:$B$256,0))),INDEX(Prestations!$E$5:$E$256,MATCH($G1511,Prestations!$B$5:$B$256,0)),""),"")))</f>
        <v/>
      </c>
      <c r="R1511" s="27" t="str">
        <f aca="false">IFERROR(IF(ISNUMBER($Q1511),$Q1511*IF($E1511="",1,$E1511),""),"")</f>
        <v/>
      </c>
      <c r="S1511" s="28" t="str">
        <f aca="false">IFERROR(IF($P1511="au nombre",IF(N(INDEX(Règles!$D$5:$D$17,MATCH($O1511,Règles!$A$5:$A$17,0)))&gt;0,IF($E1511="",1,$E1511)/INDEX(Règles!$D$5:$D$17,MATCH($O1511,Règles!$A$5:$A$17,0)),""),IF($P1511="au prix",IF(AND(ISNUMBER($R1511),N(INDEX(Règles!$E$5:$E$17,MATCH($O1511,Règles!$A$5:$A$17,0)))&gt;0),$R1511/INDEX(Règles!$E$5:$E$17,MATCH($O1511,Règles!$A$5:$A$17,0)),""),IF(OR($P1511="ne compte pas",$P1511="absence"),0,""))),"")</f>
        <v/>
      </c>
      <c r="T1511" s="26" t="n">
        <f aca="false">IF(AND(ISNUMBER($A1511),$B1511&lt;&gt;"",$G1511&lt;&gt;"",$P1511&lt;&gt;"absence"),1,0)</f>
        <v>0</v>
      </c>
      <c r="U1511" s="26" t="n">
        <f aca="false">IF($T1511=1,IF(COUNTIFS($B$2:$B1511,$B1511,$A$2:$A1511,$A1511,$T$2:$T1511,1)=1,1,0),0)</f>
        <v>0</v>
      </c>
      <c r="V1511" s="29" t="str">
        <f aca="false">IF(AND($A1511="",$B1511="",$G1511=""),"",IF(NOT(ISNUMBER($A1511)),"Date manquante ou non reconnue",IF($B1511="","Technicien manquant",IF(COUNTIF(Production!$A$7:$A$21,$B1511)=0,"Technicien absent de la liste (onglet Production)",IF($G1511="","Code BPU manquant (colonne G)",IF($O1511="?","Code BPU inconnu (onglet Prestations)",IF($P1511="?","Catégorie inconnue (onglet Règles)",IF(AND($E1511&lt;&gt;"",NOT(ISNUMBER($E1511))),"Quantité non reconnue",IF(AND($P1511="au prix",NOT(ISNUMBER($Q1511))),"Prix sur devis à saisir (colonne I)",IF($S1511="","Règle à compléter (onglet Règles)",""))))))))))</f>
        <v/>
      </c>
    </row>
    <row r="1512" customFormat="false" ht="15" hidden="false" customHeight="false" outlineLevel="0" collapsed="false">
      <c r="A1512" s="23"/>
      <c r="I1512" s="24"/>
      <c r="J1512" s="24"/>
      <c r="N1512" s="25"/>
      <c r="O1512" s="26" t="str">
        <f aca="false">IF($G1512="","",IFERROR(INDEX(Prestations!$F$5:$F$256,MATCH($G1512,Prestations!$B$5:$B$256,0)),"?"))</f>
        <v/>
      </c>
      <c r="P1512" s="26" t="str">
        <f aca="false">IF($O1512="","",IF($O1512="?","?",IFERROR(INDEX(Règles!$C$5:$C$17,MATCH($O1512,Règles!$A$5:$A$17,0)),"?")))</f>
        <v/>
      </c>
      <c r="Q1512" s="27" t="str">
        <f aca="false">IF($G1512="","",IF(ISNUMBER($I1512),$I1512,IFERROR(IF(ISNUMBER(INDEX(Prestations!$E$5:$E$256,MATCH($G1512,Prestations!$B$5:$B$256,0))),INDEX(Prestations!$E$5:$E$256,MATCH($G1512,Prestations!$B$5:$B$256,0)),""),"")))</f>
        <v/>
      </c>
      <c r="R1512" s="27" t="str">
        <f aca="false">IFERROR(IF(ISNUMBER($Q1512),$Q1512*IF($E1512="",1,$E1512),""),"")</f>
        <v/>
      </c>
      <c r="S1512" s="28" t="str">
        <f aca="false">IFERROR(IF($P1512="au nombre",IF(N(INDEX(Règles!$D$5:$D$17,MATCH($O1512,Règles!$A$5:$A$17,0)))&gt;0,IF($E1512="",1,$E1512)/INDEX(Règles!$D$5:$D$17,MATCH($O1512,Règles!$A$5:$A$17,0)),""),IF($P1512="au prix",IF(AND(ISNUMBER($R1512),N(INDEX(Règles!$E$5:$E$17,MATCH($O1512,Règles!$A$5:$A$17,0)))&gt;0),$R1512/INDEX(Règles!$E$5:$E$17,MATCH($O1512,Règles!$A$5:$A$17,0)),""),IF(OR($P1512="ne compte pas",$P1512="absence"),0,""))),"")</f>
        <v/>
      </c>
      <c r="T1512" s="26" t="n">
        <f aca="false">IF(AND(ISNUMBER($A1512),$B1512&lt;&gt;"",$G1512&lt;&gt;"",$P1512&lt;&gt;"absence"),1,0)</f>
        <v>0</v>
      </c>
      <c r="U1512" s="26" t="n">
        <f aca="false">IF($T1512=1,IF(COUNTIFS($B$2:$B1512,$B1512,$A$2:$A1512,$A1512,$T$2:$T1512,1)=1,1,0),0)</f>
        <v>0</v>
      </c>
      <c r="V1512" s="29" t="str">
        <f aca="false">IF(AND($A1512="",$B1512="",$G1512=""),"",IF(NOT(ISNUMBER($A1512)),"Date manquante ou non reconnue",IF($B1512="","Technicien manquant",IF(COUNTIF(Production!$A$7:$A$21,$B1512)=0,"Technicien absent de la liste (onglet Production)",IF($G1512="","Code BPU manquant (colonne G)",IF($O1512="?","Code BPU inconnu (onglet Prestations)",IF($P1512="?","Catégorie inconnue (onglet Règles)",IF(AND($E1512&lt;&gt;"",NOT(ISNUMBER($E1512))),"Quantité non reconnue",IF(AND($P1512="au prix",NOT(ISNUMBER($Q1512))),"Prix sur devis à saisir (colonne I)",IF($S1512="","Règle à compléter (onglet Règles)",""))))))))))</f>
        <v/>
      </c>
    </row>
    <row r="1513" customFormat="false" ht="15" hidden="false" customHeight="false" outlineLevel="0" collapsed="false">
      <c r="A1513" s="23"/>
      <c r="I1513" s="24"/>
      <c r="J1513" s="24"/>
      <c r="N1513" s="25"/>
      <c r="O1513" s="26" t="str">
        <f aca="false">IF($G1513="","",IFERROR(INDEX(Prestations!$F$5:$F$256,MATCH($G1513,Prestations!$B$5:$B$256,0)),"?"))</f>
        <v/>
      </c>
      <c r="P1513" s="26" t="str">
        <f aca="false">IF($O1513="","",IF($O1513="?","?",IFERROR(INDEX(Règles!$C$5:$C$17,MATCH($O1513,Règles!$A$5:$A$17,0)),"?")))</f>
        <v/>
      </c>
      <c r="Q1513" s="27" t="str">
        <f aca="false">IF($G1513="","",IF(ISNUMBER($I1513),$I1513,IFERROR(IF(ISNUMBER(INDEX(Prestations!$E$5:$E$256,MATCH($G1513,Prestations!$B$5:$B$256,0))),INDEX(Prestations!$E$5:$E$256,MATCH($G1513,Prestations!$B$5:$B$256,0)),""),"")))</f>
        <v/>
      </c>
      <c r="R1513" s="27" t="str">
        <f aca="false">IFERROR(IF(ISNUMBER($Q1513),$Q1513*IF($E1513="",1,$E1513),""),"")</f>
        <v/>
      </c>
      <c r="S1513" s="28" t="str">
        <f aca="false">IFERROR(IF($P1513="au nombre",IF(N(INDEX(Règles!$D$5:$D$17,MATCH($O1513,Règles!$A$5:$A$17,0)))&gt;0,IF($E1513="",1,$E1513)/INDEX(Règles!$D$5:$D$17,MATCH($O1513,Règles!$A$5:$A$17,0)),""),IF($P1513="au prix",IF(AND(ISNUMBER($R1513),N(INDEX(Règles!$E$5:$E$17,MATCH($O1513,Règles!$A$5:$A$17,0)))&gt;0),$R1513/INDEX(Règles!$E$5:$E$17,MATCH($O1513,Règles!$A$5:$A$17,0)),""),IF(OR($P1513="ne compte pas",$P1513="absence"),0,""))),"")</f>
        <v/>
      </c>
      <c r="T1513" s="26" t="n">
        <f aca="false">IF(AND(ISNUMBER($A1513),$B1513&lt;&gt;"",$G1513&lt;&gt;"",$P1513&lt;&gt;"absence"),1,0)</f>
        <v>0</v>
      </c>
      <c r="U1513" s="26" t="n">
        <f aca="false">IF($T1513=1,IF(COUNTIFS($B$2:$B1513,$B1513,$A$2:$A1513,$A1513,$T$2:$T1513,1)=1,1,0),0)</f>
        <v>0</v>
      </c>
      <c r="V1513" s="29" t="str">
        <f aca="false">IF(AND($A1513="",$B1513="",$G1513=""),"",IF(NOT(ISNUMBER($A1513)),"Date manquante ou non reconnue",IF($B1513="","Technicien manquant",IF(COUNTIF(Production!$A$7:$A$21,$B1513)=0,"Technicien absent de la liste (onglet Production)",IF($G1513="","Code BPU manquant (colonne G)",IF($O1513="?","Code BPU inconnu (onglet Prestations)",IF($P1513="?","Catégorie inconnue (onglet Règles)",IF(AND($E1513&lt;&gt;"",NOT(ISNUMBER($E1513))),"Quantité non reconnue",IF(AND($P1513="au prix",NOT(ISNUMBER($Q1513))),"Prix sur devis à saisir (colonne I)",IF($S1513="","Règle à compléter (onglet Règles)",""))))))))))</f>
        <v/>
      </c>
    </row>
    <row r="1514" customFormat="false" ht="15" hidden="false" customHeight="false" outlineLevel="0" collapsed="false">
      <c r="A1514" s="23"/>
      <c r="I1514" s="24"/>
      <c r="J1514" s="24"/>
      <c r="N1514" s="25"/>
      <c r="O1514" s="26" t="str">
        <f aca="false">IF($G1514="","",IFERROR(INDEX(Prestations!$F$5:$F$256,MATCH($G1514,Prestations!$B$5:$B$256,0)),"?"))</f>
        <v/>
      </c>
      <c r="P1514" s="26" t="str">
        <f aca="false">IF($O1514="","",IF($O1514="?","?",IFERROR(INDEX(Règles!$C$5:$C$17,MATCH($O1514,Règles!$A$5:$A$17,0)),"?")))</f>
        <v/>
      </c>
      <c r="Q1514" s="27" t="str">
        <f aca="false">IF($G1514="","",IF(ISNUMBER($I1514),$I1514,IFERROR(IF(ISNUMBER(INDEX(Prestations!$E$5:$E$256,MATCH($G1514,Prestations!$B$5:$B$256,0))),INDEX(Prestations!$E$5:$E$256,MATCH($G1514,Prestations!$B$5:$B$256,0)),""),"")))</f>
        <v/>
      </c>
      <c r="R1514" s="27" t="str">
        <f aca="false">IFERROR(IF(ISNUMBER($Q1514),$Q1514*IF($E1514="",1,$E1514),""),"")</f>
        <v/>
      </c>
      <c r="S1514" s="28" t="str">
        <f aca="false">IFERROR(IF($P1514="au nombre",IF(N(INDEX(Règles!$D$5:$D$17,MATCH($O1514,Règles!$A$5:$A$17,0)))&gt;0,IF($E1514="",1,$E1514)/INDEX(Règles!$D$5:$D$17,MATCH($O1514,Règles!$A$5:$A$17,0)),""),IF($P1514="au prix",IF(AND(ISNUMBER($R1514),N(INDEX(Règles!$E$5:$E$17,MATCH($O1514,Règles!$A$5:$A$17,0)))&gt;0),$R1514/INDEX(Règles!$E$5:$E$17,MATCH($O1514,Règles!$A$5:$A$17,0)),""),IF(OR($P1514="ne compte pas",$P1514="absence"),0,""))),"")</f>
        <v/>
      </c>
      <c r="T1514" s="26" t="n">
        <f aca="false">IF(AND(ISNUMBER($A1514),$B1514&lt;&gt;"",$G1514&lt;&gt;"",$P1514&lt;&gt;"absence"),1,0)</f>
        <v>0</v>
      </c>
      <c r="U1514" s="26" t="n">
        <f aca="false">IF($T1514=1,IF(COUNTIFS($B$2:$B1514,$B1514,$A$2:$A1514,$A1514,$T$2:$T1514,1)=1,1,0),0)</f>
        <v>0</v>
      </c>
      <c r="V1514" s="29" t="str">
        <f aca="false">IF(AND($A1514="",$B1514="",$G1514=""),"",IF(NOT(ISNUMBER($A1514)),"Date manquante ou non reconnue",IF($B1514="","Technicien manquant",IF(COUNTIF(Production!$A$7:$A$21,$B1514)=0,"Technicien absent de la liste (onglet Production)",IF($G1514="","Code BPU manquant (colonne G)",IF($O1514="?","Code BPU inconnu (onglet Prestations)",IF($P1514="?","Catégorie inconnue (onglet Règles)",IF(AND($E1514&lt;&gt;"",NOT(ISNUMBER($E1514))),"Quantité non reconnue",IF(AND($P1514="au prix",NOT(ISNUMBER($Q1514))),"Prix sur devis à saisir (colonne I)",IF($S1514="","Règle à compléter (onglet Règles)",""))))))))))</f>
        <v/>
      </c>
    </row>
    <row r="1515" customFormat="false" ht="15" hidden="false" customHeight="false" outlineLevel="0" collapsed="false">
      <c r="A1515" s="23"/>
      <c r="I1515" s="24"/>
      <c r="J1515" s="24"/>
      <c r="N1515" s="25"/>
      <c r="O1515" s="26" t="str">
        <f aca="false">IF($G1515="","",IFERROR(INDEX(Prestations!$F$5:$F$256,MATCH($G1515,Prestations!$B$5:$B$256,0)),"?"))</f>
        <v/>
      </c>
      <c r="P1515" s="26" t="str">
        <f aca="false">IF($O1515="","",IF($O1515="?","?",IFERROR(INDEX(Règles!$C$5:$C$17,MATCH($O1515,Règles!$A$5:$A$17,0)),"?")))</f>
        <v/>
      </c>
      <c r="Q1515" s="27" t="str">
        <f aca="false">IF($G1515="","",IF(ISNUMBER($I1515),$I1515,IFERROR(IF(ISNUMBER(INDEX(Prestations!$E$5:$E$256,MATCH($G1515,Prestations!$B$5:$B$256,0))),INDEX(Prestations!$E$5:$E$256,MATCH($G1515,Prestations!$B$5:$B$256,0)),""),"")))</f>
        <v/>
      </c>
      <c r="R1515" s="27" t="str">
        <f aca="false">IFERROR(IF(ISNUMBER($Q1515),$Q1515*IF($E1515="",1,$E1515),""),"")</f>
        <v/>
      </c>
      <c r="S1515" s="28" t="str">
        <f aca="false">IFERROR(IF($P1515="au nombre",IF(N(INDEX(Règles!$D$5:$D$17,MATCH($O1515,Règles!$A$5:$A$17,0)))&gt;0,IF($E1515="",1,$E1515)/INDEX(Règles!$D$5:$D$17,MATCH($O1515,Règles!$A$5:$A$17,0)),""),IF($P1515="au prix",IF(AND(ISNUMBER($R1515),N(INDEX(Règles!$E$5:$E$17,MATCH($O1515,Règles!$A$5:$A$17,0)))&gt;0),$R1515/INDEX(Règles!$E$5:$E$17,MATCH($O1515,Règles!$A$5:$A$17,0)),""),IF(OR($P1515="ne compte pas",$P1515="absence"),0,""))),"")</f>
        <v/>
      </c>
      <c r="T1515" s="26" t="n">
        <f aca="false">IF(AND(ISNUMBER($A1515),$B1515&lt;&gt;"",$G1515&lt;&gt;"",$P1515&lt;&gt;"absence"),1,0)</f>
        <v>0</v>
      </c>
      <c r="U1515" s="26" t="n">
        <f aca="false">IF($T1515=1,IF(COUNTIFS($B$2:$B1515,$B1515,$A$2:$A1515,$A1515,$T$2:$T1515,1)=1,1,0),0)</f>
        <v>0</v>
      </c>
      <c r="V1515" s="29" t="str">
        <f aca="false">IF(AND($A1515="",$B1515="",$G1515=""),"",IF(NOT(ISNUMBER($A1515)),"Date manquante ou non reconnue",IF($B1515="","Technicien manquant",IF(COUNTIF(Production!$A$7:$A$21,$B1515)=0,"Technicien absent de la liste (onglet Production)",IF($G1515="","Code BPU manquant (colonne G)",IF($O1515="?","Code BPU inconnu (onglet Prestations)",IF($P1515="?","Catégorie inconnue (onglet Règles)",IF(AND($E1515&lt;&gt;"",NOT(ISNUMBER($E1515))),"Quantité non reconnue",IF(AND($P1515="au prix",NOT(ISNUMBER($Q1515))),"Prix sur devis à saisir (colonne I)",IF($S1515="","Règle à compléter (onglet Règles)",""))))))))))</f>
        <v/>
      </c>
    </row>
    <row r="1516" customFormat="false" ht="15" hidden="false" customHeight="false" outlineLevel="0" collapsed="false">
      <c r="A1516" s="23"/>
      <c r="I1516" s="24"/>
      <c r="J1516" s="24"/>
      <c r="N1516" s="25"/>
      <c r="O1516" s="26" t="str">
        <f aca="false">IF($G1516="","",IFERROR(INDEX(Prestations!$F$5:$F$256,MATCH($G1516,Prestations!$B$5:$B$256,0)),"?"))</f>
        <v/>
      </c>
      <c r="P1516" s="26" t="str">
        <f aca="false">IF($O1516="","",IF($O1516="?","?",IFERROR(INDEX(Règles!$C$5:$C$17,MATCH($O1516,Règles!$A$5:$A$17,0)),"?")))</f>
        <v/>
      </c>
      <c r="Q1516" s="27" t="str">
        <f aca="false">IF($G1516="","",IF(ISNUMBER($I1516),$I1516,IFERROR(IF(ISNUMBER(INDEX(Prestations!$E$5:$E$256,MATCH($G1516,Prestations!$B$5:$B$256,0))),INDEX(Prestations!$E$5:$E$256,MATCH($G1516,Prestations!$B$5:$B$256,0)),""),"")))</f>
        <v/>
      </c>
      <c r="R1516" s="27" t="str">
        <f aca="false">IFERROR(IF(ISNUMBER($Q1516),$Q1516*IF($E1516="",1,$E1516),""),"")</f>
        <v/>
      </c>
      <c r="S1516" s="28" t="str">
        <f aca="false">IFERROR(IF($P1516="au nombre",IF(N(INDEX(Règles!$D$5:$D$17,MATCH($O1516,Règles!$A$5:$A$17,0)))&gt;0,IF($E1516="",1,$E1516)/INDEX(Règles!$D$5:$D$17,MATCH($O1516,Règles!$A$5:$A$17,0)),""),IF($P1516="au prix",IF(AND(ISNUMBER($R1516),N(INDEX(Règles!$E$5:$E$17,MATCH($O1516,Règles!$A$5:$A$17,0)))&gt;0),$R1516/INDEX(Règles!$E$5:$E$17,MATCH($O1516,Règles!$A$5:$A$17,0)),""),IF(OR($P1516="ne compte pas",$P1516="absence"),0,""))),"")</f>
        <v/>
      </c>
      <c r="T1516" s="26" t="n">
        <f aca="false">IF(AND(ISNUMBER($A1516),$B1516&lt;&gt;"",$G1516&lt;&gt;"",$P1516&lt;&gt;"absence"),1,0)</f>
        <v>0</v>
      </c>
      <c r="U1516" s="26" t="n">
        <f aca="false">IF($T1516=1,IF(COUNTIFS($B$2:$B1516,$B1516,$A$2:$A1516,$A1516,$T$2:$T1516,1)=1,1,0),0)</f>
        <v>0</v>
      </c>
      <c r="V1516" s="29" t="str">
        <f aca="false">IF(AND($A1516="",$B1516="",$G1516=""),"",IF(NOT(ISNUMBER($A1516)),"Date manquante ou non reconnue",IF($B1516="","Technicien manquant",IF(COUNTIF(Production!$A$7:$A$21,$B1516)=0,"Technicien absent de la liste (onglet Production)",IF($G1516="","Code BPU manquant (colonne G)",IF($O1516="?","Code BPU inconnu (onglet Prestations)",IF($P1516="?","Catégorie inconnue (onglet Règles)",IF(AND($E1516&lt;&gt;"",NOT(ISNUMBER($E1516))),"Quantité non reconnue",IF(AND($P1516="au prix",NOT(ISNUMBER($Q1516))),"Prix sur devis à saisir (colonne I)",IF($S1516="","Règle à compléter (onglet Règles)",""))))))))))</f>
        <v/>
      </c>
    </row>
    <row r="1517" customFormat="false" ht="15" hidden="false" customHeight="false" outlineLevel="0" collapsed="false">
      <c r="A1517" s="23"/>
      <c r="I1517" s="24"/>
      <c r="J1517" s="24"/>
      <c r="N1517" s="25"/>
      <c r="O1517" s="26" t="str">
        <f aca="false">IF($G1517="","",IFERROR(INDEX(Prestations!$F$5:$F$256,MATCH($G1517,Prestations!$B$5:$B$256,0)),"?"))</f>
        <v/>
      </c>
      <c r="P1517" s="26" t="str">
        <f aca="false">IF($O1517="","",IF($O1517="?","?",IFERROR(INDEX(Règles!$C$5:$C$17,MATCH($O1517,Règles!$A$5:$A$17,0)),"?")))</f>
        <v/>
      </c>
      <c r="Q1517" s="27" t="str">
        <f aca="false">IF($G1517="","",IF(ISNUMBER($I1517),$I1517,IFERROR(IF(ISNUMBER(INDEX(Prestations!$E$5:$E$256,MATCH($G1517,Prestations!$B$5:$B$256,0))),INDEX(Prestations!$E$5:$E$256,MATCH($G1517,Prestations!$B$5:$B$256,0)),""),"")))</f>
        <v/>
      </c>
      <c r="R1517" s="27" t="str">
        <f aca="false">IFERROR(IF(ISNUMBER($Q1517),$Q1517*IF($E1517="",1,$E1517),""),"")</f>
        <v/>
      </c>
      <c r="S1517" s="28" t="str">
        <f aca="false">IFERROR(IF($P1517="au nombre",IF(N(INDEX(Règles!$D$5:$D$17,MATCH($O1517,Règles!$A$5:$A$17,0)))&gt;0,IF($E1517="",1,$E1517)/INDEX(Règles!$D$5:$D$17,MATCH($O1517,Règles!$A$5:$A$17,0)),""),IF($P1517="au prix",IF(AND(ISNUMBER($R1517),N(INDEX(Règles!$E$5:$E$17,MATCH($O1517,Règles!$A$5:$A$17,0)))&gt;0),$R1517/INDEX(Règles!$E$5:$E$17,MATCH($O1517,Règles!$A$5:$A$17,0)),""),IF(OR($P1517="ne compte pas",$P1517="absence"),0,""))),"")</f>
        <v/>
      </c>
      <c r="T1517" s="26" t="n">
        <f aca="false">IF(AND(ISNUMBER($A1517),$B1517&lt;&gt;"",$G1517&lt;&gt;"",$P1517&lt;&gt;"absence"),1,0)</f>
        <v>0</v>
      </c>
      <c r="U1517" s="26" t="n">
        <f aca="false">IF($T1517=1,IF(COUNTIFS($B$2:$B1517,$B1517,$A$2:$A1517,$A1517,$T$2:$T1517,1)=1,1,0),0)</f>
        <v>0</v>
      </c>
      <c r="V1517" s="29" t="str">
        <f aca="false">IF(AND($A1517="",$B1517="",$G1517=""),"",IF(NOT(ISNUMBER($A1517)),"Date manquante ou non reconnue",IF($B1517="","Technicien manquant",IF(COUNTIF(Production!$A$7:$A$21,$B1517)=0,"Technicien absent de la liste (onglet Production)",IF($G1517="","Code BPU manquant (colonne G)",IF($O1517="?","Code BPU inconnu (onglet Prestations)",IF($P1517="?","Catégorie inconnue (onglet Règles)",IF(AND($E1517&lt;&gt;"",NOT(ISNUMBER($E1517))),"Quantité non reconnue",IF(AND($P1517="au prix",NOT(ISNUMBER($Q1517))),"Prix sur devis à saisir (colonne I)",IF($S1517="","Règle à compléter (onglet Règles)",""))))))))))</f>
        <v/>
      </c>
    </row>
    <row r="1518" customFormat="false" ht="15" hidden="false" customHeight="false" outlineLevel="0" collapsed="false">
      <c r="A1518" s="23"/>
      <c r="I1518" s="24"/>
      <c r="J1518" s="24"/>
      <c r="N1518" s="25"/>
      <c r="O1518" s="26" t="str">
        <f aca="false">IF($G1518="","",IFERROR(INDEX(Prestations!$F$5:$F$256,MATCH($G1518,Prestations!$B$5:$B$256,0)),"?"))</f>
        <v/>
      </c>
      <c r="P1518" s="26" t="str">
        <f aca="false">IF($O1518="","",IF($O1518="?","?",IFERROR(INDEX(Règles!$C$5:$C$17,MATCH($O1518,Règles!$A$5:$A$17,0)),"?")))</f>
        <v/>
      </c>
      <c r="Q1518" s="27" t="str">
        <f aca="false">IF($G1518="","",IF(ISNUMBER($I1518),$I1518,IFERROR(IF(ISNUMBER(INDEX(Prestations!$E$5:$E$256,MATCH($G1518,Prestations!$B$5:$B$256,0))),INDEX(Prestations!$E$5:$E$256,MATCH($G1518,Prestations!$B$5:$B$256,0)),""),"")))</f>
        <v/>
      </c>
      <c r="R1518" s="27" t="str">
        <f aca="false">IFERROR(IF(ISNUMBER($Q1518),$Q1518*IF($E1518="",1,$E1518),""),"")</f>
        <v/>
      </c>
      <c r="S1518" s="28" t="str">
        <f aca="false">IFERROR(IF($P1518="au nombre",IF(N(INDEX(Règles!$D$5:$D$17,MATCH($O1518,Règles!$A$5:$A$17,0)))&gt;0,IF($E1518="",1,$E1518)/INDEX(Règles!$D$5:$D$17,MATCH($O1518,Règles!$A$5:$A$17,0)),""),IF($P1518="au prix",IF(AND(ISNUMBER($R1518),N(INDEX(Règles!$E$5:$E$17,MATCH($O1518,Règles!$A$5:$A$17,0)))&gt;0),$R1518/INDEX(Règles!$E$5:$E$17,MATCH($O1518,Règles!$A$5:$A$17,0)),""),IF(OR($P1518="ne compte pas",$P1518="absence"),0,""))),"")</f>
        <v/>
      </c>
      <c r="T1518" s="26" t="n">
        <f aca="false">IF(AND(ISNUMBER($A1518),$B1518&lt;&gt;"",$G1518&lt;&gt;"",$P1518&lt;&gt;"absence"),1,0)</f>
        <v>0</v>
      </c>
      <c r="U1518" s="26" t="n">
        <f aca="false">IF($T1518=1,IF(COUNTIFS($B$2:$B1518,$B1518,$A$2:$A1518,$A1518,$T$2:$T1518,1)=1,1,0),0)</f>
        <v>0</v>
      </c>
      <c r="V1518" s="29" t="str">
        <f aca="false">IF(AND($A1518="",$B1518="",$G1518=""),"",IF(NOT(ISNUMBER($A1518)),"Date manquante ou non reconnue",IF($B1518="","Technicien manquant",IF(COUNTIF(Production!$A$7:$A$21,$B1518)=0,"Technicien absent de la liste (onglet Production)",IF($G1518="","Code BPU manquant (colonne G)",IF($O1518="?","Code BPU inconnu (onglet Prestations)",IF($P1518="?","Catégorie inconnue (onglet Règles)",IF(AND($E1518&lt;&gt;"",NOT(ISNUMBER($E1518))),"Quantité non reconnue",IF(AND($P1518="au prix",NOT(ISNUMBER($Q1518))),"Prix sur devis à saisir (colonne I)",IF($S1518="","Règle à compléter (onglet Règles)",""))))))))))</f>
        <v/>
      </c>
    </row>
    <row r="1519" customFormat="false" ht="15" hidden="false" customHeight="false" outlineLevel="0" collapsed="false">
      <c r="A1519" s="23"/>
      <c r="I1519" s="24"/>
      <c r="J1519" s="24"/>
      <c r="N1519" s="25"/>
      <c r="O1519" s="26" t="str">
        <f aca="false">IF($G1519="","",IFERROR(INDEX(Prestations!$F$5:$F$256,MATCH($G1519,Prestations!$B$5:$B$256,0)),"?"))</f>
        <v/>
      </c>
      <c r="P1519" s="26" t="str">
        <f aca="false">IF($O1519="","",IF($O1519="?","?",IFERROR(INDEX(Règles!$C$5:$C$17,MATCH($O1519,Règles!$A$5:$A$17,0)),"?")))</f>
        <v/>
      </c>
      <c r="Q1519" s="27" t="str">
        <f aca="false">IF($G1519="","",IF(ISNUMBER($I1519),$I1519,IFERROR(IF(ISNUMBER(INDEX(Prestations!$E$5:$E$256,MATCH($G1519,Prestations!$B$5:$B$256,0))),INDEX(Prestations!$E$5:$E$256,MATCH($G1519,Prestations!$B$5:$B$256,0)),""),"")))</f>
        <v/>
      </c>
      <c r="R1519" s="27" t="str">
        <f aca="false">IFERROR(IF(ISNUMBER($Q1519),$Q1519*IF($E1519="",1,$E1519),""),"")</f>
        <v/>
      </c>
      <c r="S1519" s="28" t="str">
        <f aca="false">IFERROR(IF($P1519="au nombre",IF(N(INDEX(Règles!$D$5:$D$17,MATCH($O1519,Règles!$A$5:$A$17,0)))&gt;0,IF($E1519="",1,$E1519)/INDEX(Règles!$D$5:$D$17,MATCH($O1519,Règles!$A$5:$A$17,0)),""),IF($P1519="au prix",IF(AND(ISNUMBER($R1519),N(INDEX(Règles!$E$5:$E$17,MATCH($O1519,Règles!$A$5:$A$17,0)))&gt;0),$R1519/INDEX(Règles!$E$5:$E$17,MATCH($O1519,Règles!$A$5:$A$17,0)),""),IF(OR($P1519="ne compte pas",$P1519="absence"),0,""))),"")</f>
        <v/>
      </c>
      <c r="T1519" s="26" t="n">
        <f aca="false">IF(AND(ISNUMBER($A1519),$B1519&lt;&gt;"",$G1519&lt;&gt;"",$P1519&lt;&gt;"absence"),1,0)</f>
        <v>0</v>
      </c>
      <c r="U1519" s="26" t="n">
        <f aca="false">IF($T1519=1,IF(COUNTIFS($B$2:$B1519,$B1519,$A$2:$A1519,$A1519,$T$2:$T1519,1)=1,1,0),0)</f>
        <v>0</v>
      </c>
      <c r="V1519" s="29" t="str">
        <f aca="false">IF(AND($A1519="",$B1519="",$G1519=""),"",IF(NOT(ISNUMBER($A1519)),"Date manquante ou non reconnue",IF($B1519="","Technicien manquant",IF(COUNTIF(Production!$A$7:$A$21,$B1519)=0,"Technicien absent de la liste (onglet Production)",IF($G1519="","Code BPU manquant (colonne G)",IF($O1519="?","Code BPU inconnu (onglet Prestations)",IF($P1519="?","Catégorie inconnue (onglet Règles)",IF(AND($E1519&lt;&gt;"",NOT(ISNUMBER($E1519))),"Quantité non reconnue",IF(AND($P1519="au prix",NOT(ISNUMBER($Q1519))),"Prix sur devis à saisir (colonne I)",IF($S1519="","Règle à compléter (onglet Règles)",""))))))))))</f>
        <v/>
      </c>
    </row>
    <row r="1520" customFormat="false" ht="15" hidden="false" customHeight="false" outlineLevel="0" collapsed="false">
      <c r="A1520" s="23"/>
      <c r="I1520" s="24"/>
      <c r="J1520" s="24"/>
      <c r="N1520" s="25"/>
      <c r="O1520" s="26" t="str">
        <f aca="false">IF($G1520="","",IFERROR(INDEX(Prestations!$F$5:$F$256,MATCH($G1520,Prestations!$B$5:$B$256,0)),"?"))</f>
        <v/>
      </c>
      <c r="P1520" s="26" t="str">
        <f aca="false">IF($O1520="","",IF($O1520="?","?",IFERROR(INDEX(Règles!$C$5:$C$17,MATCH($O1520,Règles!$A$5:$A$17,0)),"?")))</f>
        <v/>
      </c>
      <c r="Q1520" s="27" t="str">
        <f aca="false">IF($G1520="","",IF(ISNUMBER($I1520),$I1520,IFERROR(IF(ISNUMBER(INDEX(Prestations!$E$5:$E$256,MATCH($G1520,Prestations!$B$5:$B$256,0))),INDEX(Prestations!$E$5:$E$256,MATCH($G1520,Prestations!$B$5:$B$256,0)),""),"")))</f>
        <v/>
      </c>
      <c r="R1520" s="27" t="str">
        <f aca="false">IFERROR(IF(ISNUMBER($Q1520),$Q1520*IF($E1520="",1,$E1520),""),"")</f>
        <v/>
      </c>
      <c r="S1520" s="28" t="str">
        <f aca="false">IFERROR(IF($P1520="au nombre",IF(N(INDEX(Règles!$D$5:$D$17,MATCH($O1520,Règles!$A$5:$A$17,0)))&gt;0,IF($E1520="",1,$E1520)/INDEX(Règles!$D$5:$D$17,MATCH($O1520,Règles!$A$5:$A$17,0)),""),IF($P1520="au prix",IF(AND(ISNUMBER($R1520),N(INDEX(Règles!$E$5:$E$17,MATCH($O1520,Règles!$A$5:$A$17,0)))&gt;0),$R1520/INDEX(Règles!$E$5:$E$17,MATCH($O1520,Règles!$A$5:$A$17,0)),""),IF(OR($P1520="ne compte pas",$P1520="absence"),0,""))),"")</f>
        <v/>
      </c>
      <c r="T1520" s="26" t="n">
        <f aca="false">IF(AND(ISNUMBER($A1520),$B1520&lt;&gt;"",$G1520&lt;&gt;"",$P1520&lt;&gt;"absence"),1,0)</f>
        <v>0</v>
      </c>
      <c r="U1520" s="26" t="n">
        <f aca="false">IF($T1520=1,IF(COUNTIFS($B$2:$B1520,$B1520,$A$2:$A1520,$A1520,$T$2:$T1520,1)=1,1,0),0)</f>
        <v>0</v>
      </c>
      <c r="V1520" s="29" t="str">
        <f aca="false">IF(AND($A1520="",$B1520="",$G1520=""),"",IF(NOT(ISNUMBER($A1520)),"Date manquante ou non reconnue",IF($B1520="","Technicien manquant",IF(COUNTIF(Production!$A$7:$A$21,$B1520)=0,"Technicien absent de la liste (onglet Production)",IF($G1520="","Code BPU manquant (colonne G)",IF($O1520="?","Code BPU inconnu (onglet Prestations)",IF($P1520="?","Catégorie inconnue (onglet Règles)",IF(AND($E1520&lt;&gt;"",NOT(ISNUMBER($E1520))),"Quantité non reconnue",IF(AND($P1520="au prix",NOT(ISNUMBER($Q1520))),"Prix sur devis à saisir (colonne I)",IF($S1520="","Règle à compléter (onglet Règles)",""))))))))))</f>
        <v/>
      </c>
    </row>
    <row r="1521" customFormat="false" ht="15" hidden="false" customHeight="false" outlineLevel="0" collapsed="false">
      <c r="A1521" s="23"/>
      <c r="I1521" s="24"/>
      <c r="J1521" s="24"/>
      <c r="N1521" s="25"/>
      <c r="O1521" s="26" t="str">
        <f aca="false">IF($G1521="","",IFERROR(INDEX(Prestations!$F$5:$F$256,MATCH($G1521,Prestations!$B$5:$B$256,0)),"?"))</f>
        <v/>
      </c>
      <c r="P1521" s="26" t="str">
        <f aca="false">IF($O1521="","",IF($O1521="?","?",IFERROR(INDEX(Règles!$C$5:$C$17,MATCH($O1521,Règles!$A$5:$A$17,0)),"?")))</f>
        <v/>
      </c>
      <c r="Q1521" s="27" t="str">
        <f aca="false">IF($G1521="","",IF(ISNUMBER($I1521),$I1521,IFERROR(IF(ISNUMBER(INDEX(Prestations!$E$5:$E$256,MATCH($G1521,Prestations!$B$5:$B$256,0))),INDEX(Prestations!$E$5:$E$256,MATCH($G1521,Prestations!$B$5:$B$256,0)),""),"")))</f>
        <v/>
      </c>
      <c r="R1521" s="27" t="str">
        <f aca="false">IFERROR(IF(ISNUMBER($Q1521),$Q1521*IF($E1521="",1,$E1521),""),"")</f>
        <v/>
      </c>
      <c r="S1521" s="28" t="str">
        <f aca="false">IFERROR(IF($P1521="au nombre",IF(N(INDEX(Règles!$D$5:$D$17,MATCH($O1521,Règles!$A$5:$A$17,0)))&gt;0,IF($E1521="",1,$E1521)/INDEX(Règles!$D$5:$D$17,MATCH($O1521,Règles!$A$5:$A$17,0)),""),IF($P1521="au prix",IF(AND(ISNUMBER($R1521),N(INDEX(Règles!$E$5:$E$17,MATCH($O1521,Règles!$A$5:$A$17,0)))&gt;0),$R1521/INDEX(Règles!$E$5:$E$17,MATCH($O1521,Règles!$A$5:$A$17,0)),""),IF(OR($P1521="ne compte pas",$P1521="absence"),0,""))),"")</f>
        <v/>
      </c>
      <c r="T1521" s="26" t="n">
        <f aca="false">IF(AND(ISNUMBER($A1521),$B1521&lt;&gt;"",$G1521&lt;&gt;"",$P1521&lt;&gt;"absence"),1,0)</f>
        <v>0</v>
      </c>
      <c r="U1521" s="26" t="n">
        <f aca="false">IF($T1521=1,IF(COUNTIFS($B$2:$B1521,$B1521,$A$2:$A1521,$A1521,$T$2:$T1521,1)=1,1,0),0)</f>
        <v>0</v>
      </c>
      <c r="V1521" s="29" t="str">
        <f aca="false">IF(AND($A1521="",$B1521="",$G1521=""),"",IF(NOT(ISNUMBER($A1521)),"Date manquante ou non reconnue",IF($B1521="","Technicien manquant",IF(COUNTIF(Production!$A$7:$A$21,$B1521)=0,"Technicien absent de la liste (onglet Production)",IF($G1521="","Code BPU manquant (colonne G)",IF($O1521="?","Code BPU inconnu (onglet Prestations)",IF($P1521="?","Catégorie inconnue (onglet Règles)",IF(AND($E1521&lt;&gt;"",NOT(ISNUMBER($E1521))),"Quantité non reconnue",IF(AND($P1521="au prix",NOT(ISNUMBER($Q1521))),"Prix sur devis à saisir (colonne I)",IF($S1521="","Règle à compléter (onglet Règles)",""))))))))))</f>
        <v/>
      </c>
    </row>
    <row r="1522" customFormat="false" ht="15" hidden="false" customHeight="false" outlineLevel="0" collapsed="false">
      <c r="A1522" s="23"/>
      <c r="I1522" s="24"/>
      <c r="J1522" s="24"/>
      <c r="N1522" s="25"/>
      <c r="O1522" s="26" t="str">
        <f aca="false">IF($G1522="","",IFERROR(INDEX(Prestations!$F$5:$F$256,MATCH($G1522,Prestations!$B$5:$B$256,0)),"?"))</f>
        <v/>
      </c>
      <c r="P1522" s="26" t="str">
        <f aca="false">IF($O1522="","",IF($O1522="?","?",IFERROR(INDEX(Règles!$C$5:$C$17,MATCH($O1522,Règles!$A$5:$A$17,0)),"?")))</f>
        <v/>
      </c>
      <c r="Q1522" s="27" t="str">
        <f aca="false">IF($G1522="","",IF(ISNUMBER($I1522),$I1522,IFERROR(IF(ISNUMBER(INDEX(Prestations!$E$5:$E$256,MATCH($G1522,Prestations!$B$5:$B$256,0))),INDEX(Prestations!$E$5:$E$256,MATCH($G1522,Prestations!$B$5:$B$256,0)),""),"")))</f>
        <v/>
      </c>
      <c r="R1522" s="27" t="str">
        <f aca="false">IFERROR(IF(ISNUMBER($Q1522),$Q1522*IF($E1522="",1,$E1522),""),"")</f>
        <v/>
      </c>
      <c r="S1522" s="28" t="str">
        <f aca="false">IFERROR(IF($P1522="au nombre",IF(N(INDEX(Règles!$D$5:$D$17,MATCH($O1522,Règles!$A$5:$A$17,0)))&gt;0,IF($E1522="",1,$E1522)/INDEX(Règles!$D$5:$D$17,MATCH($O1522,Règles!$A$5:$A$17,0)),""),IF($P1522="au prix",IF(AND(ISNUMBER($R1522),N(INDEX(Règles!$E$5:$E$17,MATCH($O1522,Règles!$A$5:$A$17,0)))&gt;0),$R1522/INDEX(Règles!$E$5:$E$17,MATCH($O1522,Règles!$A$5:$A$17,0)),""),IF(OR($P1522="ne compte pas",$P1522="absence"),0,""))),"")</f>
        <v/>
      </c>
      <c r="T1522" s="26" t="n">
        <f aca="false">IF(AND(ISNUMBER($A1522),$B1522&lt;&gt;"",$G1522&lt;&gt;"",$P1522&lt;&gt;"absence"),1,0)</f>
        <v>0</v>
      </c>
      <c r="U1522" s="26" t="n">
        <f aca="false">IF($T1522=1,IF(COUNTIFS($B$2:$B1522,$B1522,$A$2:$A1522,$A1522,$T$2:$T1522,1)=1,1,0),0)</f>
        <v>0</v>
      </c>
      <c r="V1522" s="29" t="str">
        <f aca="false">IF(AND($A1522="",$B1522="",$G1522=""),"",IF(NOT(ISNUMBER($A1522)),"Date manquante ou non reconnue",IF($B1522="","Technicien manquant",IF(COUNTIF(Production!$A$7:$A$21,$B1522)=0,"Technicien absent de la liste (onglet Production)",IF($G1522="","Code BPU manquant (colonne G)",IF($O1522="?","Code BPU inconnu (onglet Prestations)",IF($P1522="?","Catégorie inconnue (onglet Règles)",IF(AND($E1522&lt;&gt;"",NOT(ISNUMBER($E1522))),"Quantité non reconnue",IF(AND($P1522="au prix",NOT(ISNUMBER($Q1522))),"Prix sur devis à saisir (colonne I)",IF($S1522="","Règle à compléter (onglet Règles)",""))))))))))</f>
        <v/>
      </c>
    </row>
    <row r="1523" customFormat="false" ht="15" hidden="false" customHeight="false" outlineLevel="0" collapsed="false">
      <c r="A1523" s="23"/>
      <c r="I1523" s="24"/>
      <c r="J1523" s="24"/>
      <c r="N1523" s="25"/>
      <c r="O1523" s="26" t="str">
        <f aca="false">IF($G1523="","",IFERROR(INDEX(Prestations!$F$5:$F$256,MATCH($G1523,Prestations!$B$5:$B$256,0)),"?"))</f>
        <v/>
      </c>
      <c r="P1523" s="26" t="str">
        <f aca="false">IF($O1523="","",IF($O1523="?","?",IFERROR(INDEX(Règles!$C$5:$C$17,MATCH($O1523,Règles!$A$5:$A$17,0)),"?")))</f>
        <v/>
      </c>
      <c r="Q1523" s="27" t="str">
        <f aca="false">IF($G1523="","",IF(ISNUMBER($I1523),$I1523,IFERROR(IF(ISNUMBER(INDEX(Prestations!$E$5:$E$256,MATCH($G1523,Prestations!$B$5:$B$256,0))),INDEX(Prestations!$E$5:$E$256,MATCH($G1523,Prestations!$B$5:$B$256,0)),""),"")))</f>
        <v/>
      </c>
      <c r="R1523" s="27" t="str">
        <f aca="false">IFERROR(IF(ISNUMBER($Q1523),$Q1523*IF($E1523="",1,$E1523),""),"")</f>
        <v/>
      </c>
      <c r="S1523" s="28" t="str">
        <f aca="false">IFERROR(IF($P1523="au nombre",IF(N(INDEX(Règles!$D$5:$D$17,MATCH($O1523,Règles!$A$5:$A$17,0)))&gt;0,IF($E1523="",1,$E1523)/INDEX(Règles!$D$5:$D$17,MATCH($O1523,Règles!$A$5:$A$17,0)),""),IF($P1523="au prix",IF(AND(ISNUMBER($R1523),N(INDEX(Règles!$E$5:$E$17,MATCH($O1523,Règles!$A$5:$A$17,0)))&gt;0),$R1523/INDEX(Règles!$E$5:$E$17,MATCH($O1523,Règles!$A$5:$A$17,0)),""),IF(OR($P1523="ne compte pas",$P1523="absence"),0,""))),"")</f>
        <v/>
      </c>
      <c r="T1523" s="26" t="n">
        <f aca="false">IF(AND(ISNUMBER($A1523),$B1523&lt;&gt;"",$G1523&lt;&gt;"",$P1523&lt;&gt;"absence"),1,0)</f>
        <v>0</v>
      </c>
      <c r="U1523" s="26" t="n">
        <f aca="false">IF($T1523=1,IF(COUNTIFS($B$2:$B1523,$B1523,$A$2:$A1523,$A1523,$T$2:$T1523,1)=1,1,0),0)</f>
        <v>0</v>
      </c>
      <c r="V1523" s="29" t="str">
        <f aca="false">IF(AND($A1523="",$B1523="",$G1523=""),"",IF(NOT(ISNUMBER($A1523)),"Date manquante ou non reconnue",IF($B1523="","Technicien manquant",IF(COUNTIF(Production!$A$7:$A$21,$B1523)=0,"Technicien absent de la liste (onglet Production)",IF($G1523="","Code BPU manquant (colonne G)",IF($O1523="?","Code BPU inconnu (onglet Prestations)",IF($P1523="?","Catégorie inconnue (onglet Règles)",IF(AND($E1523&lt;&gt;"",NOT(ISNUMBER($E1523))),"Quantité non reconnue",IF(AND($P1523="au prix",NOT(ISNUMBER($Q1523))),"Prix sur devis à saisir (colonne I)",IF($S1523="","Règle à compléter (onglet Règles)",""))))))))))</f>
        <v/>
      </c>
    </row>
    <row r="1524" customFormat="false" ht="15" hidden="false" customHeight="false" outlineLevel="0" collapsed="false">
      <c r="A1524" s="23"/>
      <c r="I1524" s="24"/>
      <c r="J1524" s="24"/>
      <c r="N1524" s="25"/>
      <c r="O1524" s="26" t="str">
        <f aca="false">IF($G1524="","",IFERROR(INDEX(Prestations!$F$5:$F$256,MATCH($G1524,Prestations!$B$5:$B$256,0)),"?"))</f>
        <v/>
      </c>
      <c r="P1524" s="26" t="str">
        <f aca="false">IF($O1524="","",IF($O1524="?","?",IFERROR(INDEX(Règles!$C$5:$C$17,MATCH($O1524,Règles!$A$5:$A$17,0)),"?")))</f>
        <v/>
      </c>
      <c r="Q1524" s="27" t="str">
        <f aca="false">IF($G1524="","",IF(ISNUMBER($I1524),$I1524,IFERROR(IF(ISNUMBER(INDEX(Prestations!$E$5:$E$256,MATCH($G1524,Prestations!$B$5:$B$256,0))),INDEX(Prestations!$E$5:$E$256,MATCH($G1524,Prestations!$B$5:$B$256,0)),""),"")))</f>
        <v/>
      </c>
      <c r="R1524" s="27" t="str">
        <f aca="false">IFERROR(IF(ISNUMBER($Q1524),$Q1524*IF($E1524="",1,$E1524),""),"")</f>
        <v/>
      </c>
      <c r="S1524" s="28" t="str">
        <f aca="false">IFERROR(IF($P1524="au nombre",IF(N(INDEX(Règles!$D$5:$D$17,MATCH($O1524,Règles!$A$5:$A$17,0)))&gt;0,IF($E1524="",1,$E1524)/INDEX(Règles!$D$5:$D$17,MATCH($O1524,Règles!$A$5:$A$17,0)),""),IF($P1524="au prix",IF(AND(ISNUMBER($R1524),N(INDEX(Règles!$E$5:$E$17,MATCH($O1524,Règles!$A$5:$A$17,0)))&gt;0),$R1524/INDEX(Règles!$E$5:$E$17,MATCH($O1524,Règles!$A$5:$A$17,0)),""),IF(OR($P1524="ne compte pas",$P1524="absence"),0,""))),"")</f>
        <v/>
      </c>
      <c r="T1524" s="26" t="n">
        <f aca="false">IF(AND(ISNUMBER($A1524),$B1524&lt;&gt;"",$G1524&lt;&gt;"",$P1524&lt;&gt;"absence"),1,0)</f>
        <v>0</v>
      </c>
      <c r="U1524" s="26" t="n">
        <f aca="false">IF($T1524=1,IF(COUNTIFS($B$2:$B1524,$B1524,$A$2:$A1524,$A1524,$T$2:$T1524,1)=1,1,0),0)</f>
        <v>0</v>
      </c>
      <c r="V1524" s="29" t="str">
        <f aca="false">IF(AND($A1524="",$B1524="",$G1524=""),"",IF(NOT(ISNUMBER($A1524)),"Date manquante ou non reconnue",IF($B1524="","Technicien manquant",IF(COUNTIF(Production!$A$7:$A$21,$B1524)=0,"Technicien absent de la liste (onglet Production)",IF($G1524="","Code BPU manquant (colonne G)",IF($O1524="?","Code BPU inconnu (onglet Prestations)",IF($P1524="?","Catégorie inconnue (onglet Règles)",IF(AND($E1524&lt;&gt;"",NOT(ISNUMBER($E1524))),"Quantité non reconnue",IF(AND($P1524="au prix",NOT(ISNUMBER($Q1524))),"Prix sur devis à saisir (colonne I)",IF($S1524="","Règle à compléter (onglet Règles)",""))))))))))</f>
        <v/>
      </c>
    </row>
    <row r="1525" customFormat="false" ht="15" hidden="false" customHeight="false" outlineLevel="0" collapsed="false">
      <c r="A1525" s="23"/>
      <c r="I1525" s="24"/>
      <c r="J1525" s="24"/>
      <c r="N1525" s="25"/>
      <c r="O1525" s="26" t="str">
        <f aca="false">IF($G1525="","",IFERROR(INDEX(Prestations!$F$5:$F$256,MATCH($G1525,Prestations!$B$5:$B$256,0)),"?"))</f>
        <v/>
      </c>
      <c r="P1525" s="26" t="str">
        <f aca="false">IF($O1525="","",IF($O1525="?","?",IFERROR(INDEX(Règles!$C$5:$C$17,MATCH($O1525,Règles!$A$5:$A$17,0)),"?")))</f>
        <v/>
      </c>
      <c r="Q1525" s="27" t="str">
        <f aca="false">IF($G1525="","",IF(ISNUMBER($I1525),$I1525,IFERROR(IF(ISNUMBER(INDEX(Prestations!$E$5:$E$256,MATCH($G1525,Prestations!$B$5:$B$256,0))),INDEX(Prestations!$E$5:$E$256,MATCH($G1525,Prestations!$B$5:$B$256,0)),""),"")))</f>
        <v/>
      </c>
      <c r="R1525" s="27" t="str">
        <f aca="false">IFERROR(IF(ISNUMBER($Q1525),$Q1525*IF($E1525="",1,$E1525),""),"")</f>
        <v/>
      </c>
      <c r="S1525" s="28" t="str">
        <f aca="false">IFERROR(IF($P1525="au nombre",IF(N(INDEX(Règles!$D$5:$D$17,MATCH($O1525,Règles!$A$5:$A$17,0)))&gt;0,IF($E1525="",1,$E1525)/INDEX(Règles!$D$5:$D$17,MATCH($O1525,Règles!$A$5:$A$17,0)),""),IF($P1525="au prix",IF(AND(ISNUMBER($R1525),N(INDEX(Règles!$E$5:$E$17,MATCH($O1525,Règles!$A$5:$A$17,0)))&gt;0),$R1525/INDEX(Règles!$E$5:$E$17,MATCH($O1525,Règles!$A$5:$A$17,0)),""),IF(OR($P1525="ne compte pas",$P1525="absence"),0,""))),"")</f>
        <v/>
      </c>
      <c r="T1525" s="26" t="n">
        <f aca="false">IF(AND(ISNUMBER($A1525),$B1525&lt;&gt;"",$G1525&lt;&gt;"",$P1525&lt;&gt;"absence"),1,0)</f>
        <v>0</v>
      </c>
      <c r="U1525" s="26" t="n">
        <f aca="false">IF($T1525=1,IF(COUNTIFS($B$2:$B1525,$B1525,$A$2:$A1525,$A1525,$T$2:$T1525,1)=1,1,0),0)</f>
        <v>0</v>
      </c>
      <c r="V1525" s="29" t="str">
        <f aca="false">IF(AND($A1525="",$B1525="",$G1525=""),"",IF(NOT(ISNUMBER($A1525)),"Date manquante ou non reconnue",IF($B1525="","Technicien manquant",IF(COUNTIF(Production!$A$7:$A$21,$B1525)=0,"Technicien absent de la liste (onglet Production)",IF($G1525="","Code BPU manquant (colonne G)",IF($O1525="?","Code BPU inconnu (onglet Prestations)",IF($P1525="?","Catégorie inconnue (onglet Règles)",IF(AND($E1525&lt;&gt;"",NOT(ISNUMBER($E1525))),"Quantité non reconnue",IF(AND($P1525="au prix",NOT(ISNUMBER($Q1525))),"Prix sur devis à saisir (colonne I)",IF($S1525="","Règle à compléter (onglet Règles)",""))))))))))</f>
        <v/>
      </c>
    </row>
    <row r="1526" customFormat="false" ht="15" hidden="false" customHeight="false" outlineLevel="0" collapsed="false">
      <c r="A1526" s="23"/>
      <c r="I1526" s="24"/>
      <c r="J1526" s="24"/>
      <c r="N1526" s="25"/>
      <c r="O1526" s="26" t="str">
        <f aca="false">IF($G1526="","",IFERROR(INDEX(Prestations!$F$5:$F$256,MATCH($G1526,Prestations!$B$5:$B$256,0)),"?"))</f>
        <v/>
      </c>
      <c r="P1526" s="26" t="str">
        <f aca="false">IF($O1526="","",IF($O1526="?","?",IFERROR(INDEX(Règles!$C$5:$C$17,MATCH($O1526,Règles!$A$5:$A$17,0)),"?")))</f>
        <v/>
      </c>
      <c r="Q1526" s="27" t="str">
        <f aca="false">IF($G1526="","",IF(ISNUMBER($I1526),$I1526,IFERROR(IF(ISNUMBER(INDEX(Prestations!$E$5:$E$256,MATCH($G1526,Prestations!$B$5:$B$256,0))),INDEX(Prestations!$E$5:$E$256,MATCH($G1526,Prestations!$B$5:$B$256,0)),""),"")))</f>
        <v/>
      </c>
      <c r="R1526" s="27" t="str">
        <f aca="false">IFERROR(IF(ISNUMBER($Q1526),$Q1526*IF($E1526="",1,$E1526),""),"")</f>
        <v/>
      </c>
      <c r="S1526" s="28" t="str">
        <f aca="false">IFERROR(IF($P1526="au nombre",IF(N(INDEX(Règles!$D$5:$D$17,MATCH($O1526,Règles!$A$5:$A$17,0)))&gt;0,IF($E1526="",1,$E1526)/INDEX(Règles!$D$5:$D$17,MATCH($O1526,Règles!$A$5:$A$17,0)),""),IF($P1526="au prix",IF(AND(ISNUMBER($R1526),N(INDEX(Règles!$E$5:$E$17,MATCH($O1526,Règles!$A$5:$A$17,0)))&gt;0),$R1526/INDEX(Règles!$E$5:$E$17,MATCH($O1526,Règles!$A$5:$A$17,0)),""),IF(OR($P1526="ne compte pas",$P1526="absence"),0,""))),"")</f>
        <v/>
      </c>
      <c r="T1526" s="26" t="n">
        <f aca="false">IF(AND(ISNUMBER($A1526),$B1526&lt;&gt;"",$G1526&lt;&gt;"",$P1526&lt;&gt;"absence"),1,0)</f>
        <v>0</v>
      </c>
      <c r="U1526" s="26" t="n">
        <f aca="false">IF($T1526=1,IF(COUNTIFS($B$2:$B1526,$B1526,$A$2:$A1526,$A1526,$T$2:$T1526,1)=1,1,0),0)</f>
        <v>0</v>
      </c>
      <c r="V1526" s="29" t="str">
        <f aca="false">IF(AND($A1526="",$B1526="",$G1526=""),"",IF(NOT(ISNUMBER($A1526)),"Date manquante ou non reconnue",IF($B1526="","Technicien manquant",IF(COUNTIF(Production!$A$7:$A$21,$B1526)=0,"Technicien absent de la liste (onglet Production)",IF($G1526="","Code BPU manquant (colonne G)",IF($O1526="?","Code BPU inconnu (onglet Prestations)",IF($P1526="?","Catégorie inconnue (onglet Règles)",IF(AND($E1526&lt;&gt;"",NOT(ISNUMBER($E1526))),"Quantité non reconnue",IF(AND($P1526="au prix",NOT(ISNUMBER($Q1526))),"Prix sur devis à saisir (colonne I)",IF($S1526="","Règle à compléter (onglet Règles)",""))))))))))</f>
        <v/>
      </c>
    </row>
    <row r="1527" customFormat="false" ht="15" hidden="false" customHeight="false" outlineLevel="0" collapsed="false">
      <c r="A1527" s="23"/>
      <c r="I1527" s="24"/>
      <c r="J1527" s="24"/>
      <c r="N1527" s="25"/>
      <c r="O1527" s="26" t="str">
        <f aca="false">IF($G1527="","",IFERROR(INDEX(Prestations!$F$5:$F$256,MATCH($G1527,Prestations!$B$5:$B$256,0)),"?"))</f>
        <v/>
      </c>
      <c r="P1527" s="26" t="str">
        <f aca="false">IF($O1527="","",IF($O1527="?","?",IFERROR(INDEX(Règles!$C$5:$C$17,MATCH($O1527,Règles!$A$5:$A$17,0)),"?")))</f>
        <v/>
      </c>
      <c r="Q1527" s="27" t="str">
        <f aca="false">IF($G1527="","",IF(ISNUMBER($I1527),$I1527,IFERROR(IF(ISNUMBER(INDEX(Prestations!$E$5:$E$256,MATCH($G1527,Prestations!$B$5:$B$256,0))),INDEX(Prestations!$E$5:$E$256,MATCH($G1527,Prestations!$B$5:$B$256,0)),""),"")))</f>
        <v/>
      </c>
      <c r="R1527" s="27" t="str">
        <f aca="false">IFERROR(IF(ISNUMBER($Q1527),$Q1527*IF($E1527="",1,$E1527),""),"")</f>
        <v/>
      </c>
      <c r="S1527" s="28" t="str">
        <f aca="false">IFERROR(IF($P1527="au nombre",IF(N(INDEX(Règles!$D$5:$D$17,MATCH($O1527,Règles!$A$5:$A$17,0)))&gt;0,IF($E1527="",1,$E1527)/INDEX(Règles!$D$5:$D$17,MATCH($O1527,Règles!$A$5:$A$17,0)),""),IF($P1527="au prix",IF(AND(ISNUMBER($R1527),N(INDEX(Règles!$E$5:$E$17,MATCH($O1527,Règles!$A$5:$A$17,0)))&gt;0),$R1527/INDEX(Règles!$E$5:$E$17,MATCH($O1527,Règles!$A$5:$A$17,0)),""),IF(OR($P1527="ne compte pas",$P1527="absence"),0,""))),"")</f>
        <v/>
      </c>
      <c r="T1527" s="26" t="n">
        <f aca="false">IF(AND(ISNUMBER($A1527),$B1527&lt;&gt;"",$G1527&lt;&gt;"",$P1527&lt;&gt;"absence"),1,0)</f>
        <v>0</v>
      </c>
      <c r="U1527" s="26" t="n">
        <f aca="false">IF($T1527=1,IF(COUNTIFS($B$2:$B1527,$B1527,$A$2:$A1527,$A1527,$T$2:$T1527,1)=1,1,0),0)</f>
        <v>0</v>
      </c>
      <c r="V1527" s="29" t="str">
        <f aca="false">IF(AND($A1527="",$B1527="",$G1527=""),"",IF(NOT(ISNUMBER($A1527)),"Date manquante ou non reconnue",IF($B1527="","Technicien manquant",IF(COUNTIF(Production!$A$7:$A$21,$B1527)=0,"Technicien absent de la liste (onglet Production)",IF($G1527="","Code BPU manquant (colonne G)",IF($O1527="?","Code BPU inconnu (onglet Prestations)",IF($P1527="?","Catégorie inconnue (onglet Règles)",IF(AND($E1527&lt;&gt;"",NOT(ISNUMBER($E1527))),"Quantité non reconnue",IF(AND($P1527="au prix",NOT(ISNUMBER($Q1527))),"Prix sur devis à saisir (colonne I)",IF($S1527="","Règle à compléter (onglet Règles)",""))))))))))</f>
        <v/>
      </c>
    </row>
    <row r="1528" customFormat="false" ht="15" hidden="false" customHeight="false" outlineLevel="0" collapsed="false">
      <c r="A1528" s="23"/>
      <c r="I1528" s="24"/>
      <c r="J1528" s="24"/>
      <c r="N1528" s="25"/>
      <c r="O1528" s="26" t="str">
        <f aca="false">IF($G1528="","",IFERROR(INDEX(Prestations!$F$5:$F$256,MATCH($G1528,Prestations!$B$5:$B$256,0)),"?"))</f>
        <v/>
      </c>
      <c r="P1528" s="26" t="str">
        <f aca="false">IF($O1528="","",IF($O1528="?","?",IFERROR(INDEX(Règles!$C$5:$C$17,MATCH($O1528,Règles!$A$5:$A$17,0)),"?")))</f>
        <v/>
      </c>
      <c r="Q1528" s="27" t="str">
        <f aca="false">IF($G1528="","",IF(ISNUMBER($I1528),$I1528,IFERROR(IF(ISNUMBER(INDEX(Prestations!$E$5:$E$256,MATCH($G1528,Prestations!$B$5:$B$256,0))),INDEX(Prestations!$E$5:$E$256,MATCH($G1528,Prestations!$B$5:$B$256,0)),""),"")))</f>
        <v/>
      </c>
      <c r="R1528" s="27" t="str">
        <f aca="false">IFERROR(IF(ISNUMBER($Q1528),$Q1528*IF($E1528="",1,$E1528),""),"")</f>
        <v/>
      </c>
      <c r="S1528" s="28" t="str">
        <f aca="false">IFERROR(IF($P1528="au nombre",IF(N(INDEX(Règles!$D$5:$D$17,MATCH($O1528,Règles!$A$5:$A$17,0)))&gt;0,IF($E1528="",1,$E1528)/INDEX(Règles!$D$5:$D$17,MATCH($O1528,Règles!$A$5:$A$17,0)),""),IF($P1528="au prix",IF(AND(ISNUMBER($R1528),N(INDEX(Règles!$E$5:$E$17,MATCH($O1528,Règles!$A$5:$A$17,0)))&gt;0),$R1528/INDEX(Règles!$E$5:$E$17,MATCH($O1528,Règles!$A$5:$A$17,0)),""),IF(OR($P1528="ne compte pas",$P1528="absence"),0,""))),"")</f>
        <v/>
      </c>
      <c r="T1528" s="26" t="n">
        <f aca="false">IF(AND(ISNUMBER($A1528),$B1528&lt;&gt;"",$G1528&lt;&gt;"",$P1528&lt;&gt;"absence"),1,0)</f>
        <v>0</v>
      </c>
      <c r="U1528" s="26" t="n">
        <f aca="false">IF($T1528=1,IF(COUNTIFS($B$2:$B1528,$B1528,$A$2:$A1528,$A1528,$T$2:$T1528,1)=1,1,0),0)</f>
        <v>0</v>
      </c>
      <c r="V1528" s="29" t="str">
        <f aca="false">IF(AND($A1528="",$B1528="",$G1528=""),"",IF(NOT(ISNUMBER($A1528)),"Date manquante ou non reconnue",IF($B1528="","Technicien manquant",IF(COUNTIF(Production!$A$7:$A$21,$B1528)=0,"Technicien absent de la liste (onglet Production)",IF($G1528="","Code BPU manquant (colonne G)",IF($O1528="?","Code BPU inconnu (onglet Prestations)",IF($P1528="?","Catégorie inconnue (onglet Règles)",IF(AND($E1528&lt;&gt;"",NOT(ISNUMBER($E1528))),"Quantité non reconnue",IF(AND($P1528="au prix",NOT(ISNUMBER($Q1528))),"Prix sur devis à saisir (colonne I)",IF($S1528="","Règle à compléter (onglet Règles)",""))))))))))</f>
        <v/>
      </c>
    </row>
    <row r="1529" customFormat="false" ht="15" hidden="false" customHeight="false" outlineLevel="0" collapsed="false">
      <c r="A1529" s="23"/>
      <c r="I1529" s="24"/>
      <c r="J1529" s="24"/>
      <c r="N1529" s="25"/>
      <c r="O1529" s="26" t="str">
        <f aca="false">IF($G1529="","",IFERROR(INDEX(Prestations!$F$5:$F$256,MATCH($G1529,Prestations!$B$5:$B$256,0)),"?"))</f>
        <v/>
      </c>
      <c r="P1529" s="26" t="str">
        <f aca="false">IF($O1529="","",IF($O1529="?","?",IFERROR(INDEX(Règles!$C$5:$C$17,MATCH($O1529,Règles!$A$5:$A$17,0)),"?")))</f>
        <v/>
      </c>
      <c r="Q1529" s="27" t="str">
        <f aca="false">IF($G1529="","",IF(ISNUMBER($I1529),$I1529,IFERROR(IF(ISNUMBER(INDEX(Prestations!$E$5:$E$256,MATCH($G1529,Prestations!$B$5:$B$256,0))),INDEX(Prestations!$E$5:$E$256,MATCH($G1529,Prestations!$B$5:$B$256,0)),""),"")))</f>
        <v/>
      </c>
      <c r="R1529" s="27" t="str">
        <f aca="false">IFERROR(IF(ISNUMBER($Q1529),$Q1529*IF($E1529="",1,$E1529),""),"")</f>
        <v/>
      </c>
      <c r="S1529" s="28" t="str">
        <f aca="false">IFERROR(IF($P1529="au nombre",IF(N(INDEX(Règles!$D$5:$D$17,MATCH($O1529,Règles!$A$5:$A$17,0)))&gt;0,IF($E1529="",1,$E1529)/INDEX(Règles!$D$5:$D$17,MATCH($O1529,Règles!$A$5:$A$17,0)),""),IF($P1529="au prix",IF(AND(ISNUMBER($R1529),N(INDEX(Règles!$E$5:$E$17,MATCH($O1529,Règles!$A$5:$A$17,0)))&gt;0),$R1529/INDEX(Règles!$E$5:$E$17,MATCH($O1529,Règles!$A$5:$A$17,0)),""),IF(OR($P1529="ne compte pas",$P1529="absence"),0,""))),"")</f>
        <v/>
      </c>
      <c r="T1529" s="26" t="n">
        <f aca="false">IF(AND(ISNUMBER($A1529),$B1529&lt;&gt;"",$G1529&lt;&gt;"",$P1529&lt;&gt;"absence"),1,0)</f>
        <v>0</v>
      </c>
      <c r="U1529" s="26" t="n">
        <f aca="false">IF($T1529=1,IF(COUNTIFS($B$2:$B1529,$B1529,$A$2:$A1529,$A1529,$T$2:$T1529,1)=1,1,0),0)</f>
        <v>0</v>
      </c>
      <c r="V1529" s="29" t="str">
        <f aca="false">IF(AND($A1529="",$B1529="",$G1529=""),"",IF(NOT(ISNUMBER($A1529)),"Date manquante ou non reconnue",IF($B1529="","Technicien manquant",IF(COUNTIF(Production!$A$7:$A$21,$B1529)=0,"Technicien absent de la liste (onglet Production)",IF($G1529="","Code BPU manquant (colonne G)",IF($O1529="?","Code BPU inconnu (onglet Prestations)",IF($P1529="?","Catégorie inconnue (onglet Règles)",IF(AND($E1529&lt;&gt;"",NOT(ISNUMBER($E1529))),"Quantité non reconnue",IF(AND($P1529="au prix",NOT(ISNUMBER($Q1529))),"Prix sur devis à saisir (colonne I)",IF($S1529="","Règle à compléter (onglet Règles)",""))))))))))</f>
        <v/>
      </c>
    </row>
    <row r="1530" customFormat="false" ht="15" hidden="false" customHeight="false" outlineLevel="0" collapsed="false">
      <c r="A1530" s="23"/>
      <c r="I1530" s="24"/>
      <c r="J1530" s="24"/>
      <c r="N1530" s="25"/>
      <c r="O1530" s="26" t="str">
        <f aca="false">IF($G1530="","",IFERROR(INDEX(Prestations!$F$5:$F$256,MATCH($G1530,Prestations!$B$5:$B$256,0)),"?"))</f>
        <v/>
      </c>
      <c r="P1530" s="26" t="str">
        <f aca="false">IF($O1530="","",IF($O1530="?","?",IFERROR(INDEX(Règles!$C$5:$C$17,MATCH($O1530,Règles!$A$5:$A$17,0)),"?")))</f>
        <v/>
      </c>
      <c r="Q1530" s="27" t="str">
        <f aca="false">IF($G1530="","",IF(ISNUMBER($I1530),$I1530,IFERROR(IF(ISNUMBER(INDEX(Prestations!$E$5:$E$256,MATCH($G1530,Prestations!$B$5:$B$256,0))),INDEX(Prestations!$E$5:$E$256,MATCH($G1530,Prestations!$B$5:$B$256,0)),""),"")))</f>
        <v/>
      </c>
      <c r="R1530" s="27" t="str">
        <f aca="false">IFERROR(IF(ISNUMBER($Q1530),$Q1530*IF($E1530="",1,$E1530),""),"")</f>
        <v/>
      </c>
      <c r="S1530" s="28" t="str">
        <f aca="false">IFERROR(IF($P1530="au nombre",IF(N(INDEX(Règles!$D$5:$D$17,MATCH($O1530,Règles!$A$5:$A$17,0)))&gt;0,IF($E1530="",1,$E1530)/INDEX(Règles!$D$5:$D$17,MATCH($O1530,Règles!$A$5:$A$17,0)),""),IF($P1530="au prix",IF(AND(ISNUMBER($R1530),N(INDEX(Règles!$E$5:$E$17,MATCH($O1530,Règles!$A$5:$A$17,0)))&gt;0),$R1530/INDEX(Règles!$E$5:$E$17,MATCH($O1530,Règles!$A$5:$A$17,0)),""),IF(OR($P1530="ne compte pas",$P1530="absence"),0,""))),"")</f>
        <v/>
      </c>
      <c r="T1530" s="26" t="n">
        <f aca="false">IF(AND(ISNUMBER($A1530),$B1530&lt;&gt;"",$G1530&lt;&gt;"",$P1530&lt;&gt;"absence"),1,0)</f>
        <v>0</v>
      </c>
      <c r="U1530" s="26" t="n">
        <f aca="false">IF($T1530=1,IF(COUNTIFS($B$2:$B1530,$B1530,$A$2:$A1530,$A1530,$T$2:$T1530,1)=1,1,0),0)</f>
        <v>0</v>
      </c>
      <c r="V1530" s="29" t="str">
        <f aca="false">IF(AND($A1530="",$B1530="",$G1530=""),"",IF(NOT(ISNUMBER($A1530)),"Date manquante ou non reconnue",IF($B1530="","Technicien manquant",IF(COUNTIF(Production!$A$7:$A$21,$B1530)=0,"Technicien absent de la liste (onglet Production)",IF($G1530="","Code BPU manquant (colonne G)",IF($O1530="?","Code BPU inconnu (onglet Prestations)",IF($P1530="?","Catégorie inconnue (onglet Règles)",IF(AND($E1530&lt;&gt;"",NOT(ISNUMBER($E1530))),"Quantité non reconnue",IF(AND($P1530="au prix",NOT(ISNUMBER($Q1530))),"Prix sur devis à saisir (colonne I)",IF($S1530="","Règle à compléter (onglet Règles)",""))))))))))</f>
        <v/>
      </c>
    </row>
    <row r="1531" customFormat="false" ht="15" hidden="false" customHeight="false" outlineLevel="0" collapsed="false">
      <c r="A1531" s="23"/>
      <c r="I1531" s="24"/>
      <c r="J1531" s="24"/>
      <c r="N1531" s="25"/>
      <c r="O1531" s="26" t="str">
        <f aca="false">IF($G1531="","",IFERROR(INDEX(Prestations!$F$5:$F$256,MATCH($G1531,Prestations!$B$5:$B$256,0)),"?"))</f>
        <v/>
      </c>
      <c r="P1531" s="26" t="str">
        <f aca="false">IF($O1531="","",IF($O1531="?","?",IFERROR(INDEX(Règles!$C$5:$C$17,MATCH($O1531,Règles!$A$5:$A$17,0)),"?")))</f>
        <v/>
      </c>
      <c r="Q1531" s="27" t="str">
        <f aca="false">IF($G1531="","",IF(ISNUMBER($I1531),$I1531,IFERROR(IF(ISNUMBER(INDEX(Prestations!$E$5:$E$256,MATCH($G1531,Prestations!$B$5:$B$256,0))),INDEX(Prestations!$E$5:$E$256,MATCH($G1531,Prestations!$B$5:$B$256,0)),""),"")))</f>
        <v/>
      </c>
      <c r="R1531" s="27" t="str">
        <f aca="false">IFERROR(IF(ISNUMBER($Q1531),$Q1531*IF($E1531="",1,$E1531),""),"")</f>
        <v/>
      </c>
      <c r="S1531" s="28" t="str">
        <f aca="false">IFERROR(IF($P1531="au nombre",IF(N(INDEX(Règles!$D$5:$D$17,MATCH($O1531,Règles!$A$5:$A$17,0)))&gt;0,IF($E1531="",1,$E1531)/INDEX(Règles!$D$5:$D$17,MATCH($O1531,Règles!$A$5:$A$17,0)),""),IF($P1531="au prix",IF(AND(ISNUMBER($R1531),N(INDEX(Règles!$E$5:$E$17,MATCH($O1531,Règles!$A$5:$A$17,0)))&gt;0),$R1531/INDEX(Règles!$E$5:$E$17,MATCH($O1531,Règles!$A$5:$A$17,0)),""),IF(OR($P1531="ne compte pas",$P1531="absence"),0,""))),"")</f>
        <v/>
      </c>
      <c r="T1531" s="26" t="n">
        <f aca="false">IF(AND(ISNUMBER($A1531),$B1531&lt;&gt;"",$G1531&lt;&gt;"",$P1531&lt;&gt;"absence"),1,0)</f>
        <v>0</v>
      </c>
      <c r="U1531" s="26" t="n">
        <f aca="false">IF($T1531=1,IF(COUNTIFS($B$2:$B1531,$B1531,$A$2:$A1531,$A1531,$T$2:$T1531,1)=1,1,0),0)</f>
        <v>0</v>
      </c>
      <c r="V1531" s="29" t="str">
        <f aca="false">IF(AND($A1531="",$B1531="",$G1531=""),"",IF(NOT(ISNUMBER($A1531)),"Date manquante ou non reconnue",IF($B1531="","Technicien manquant",IF(COUNTIF(Production!$A$7:$A$21,$B1531)=0,"Technicien absent de la liste (onglet Production)",IF($G1531="","Code BPU manquant (colonne G)",IF($O1531="?","Code BPU inconnu (onglet Prestations)",IF($P1531="?","Catégorie inconnue (onglet Règles)",IF(AND($E1531&lt;&gt;"",NOT(ISNUMBER($E1531))),"Quantité non reconnue",IF(AND($P1531="au prix",NOT(ISNUMBER($Q1531))),"Prix sur devis à saisir (colonne I)",IF($S1531="","Règle à compléter (onglet Règles)",""))))))))))</f>
        <v/>
      </c>
    </row>
    <row r="1532" customFormat="false" ht="15" hidden="false" customHeight="false" outlineLevel="0" collapsed="false">
      <c r="A1532" s="23"/>
      <c r="I1532" s="24"/>
      <c r="J1532" s="24"/>
      <c r="N1532" s="25"/>
      <c r="O1532" s="26" t="str">
        <f aca="false">IF($G1532="","",IFERROR(INDEX(Prestations!$F$5:$F$256,MATCH($G1532,Prestations!$B$5:$B$256,0)),"?"))</f>
        <v/>
      </c>
      <c r="P1532" s="26" t="str">
        <f aca="false">IF($O1532="","",IF($O1532="?","?",IFERROR(INDEX(Règles!$C$5:$C$17,MATCH($O1532,Règles!$A$5:$A$17,0)),"?")))</f>
        <v/>
      </c>
      <c r="Q1532" s="27" t="str">
        <f aca="false">IF($G1532="","",IF(ISNUMBER($I1532),$I1532,IFERROR(IF(ISNUMBER(INDEX(Prestations!$E$5:$E$256,MATCH($G1532,Prestations!$B$5:$B$256,0))),INDEX(Prestations!$E$5:$E$256,MATCH($G1532,Prestations!$B$5:$B$256,0)),""),"")))</f>
        <v/>
      </c>
      <c r="R1532" s="27" t="str">
        <f aca="false">IFERROR(IF(ISNUMBER($Q1532),$Q1532*IF($E1532="",1,$E1532),""),"")</f>
        <v/>
      </c>
      <c r="S1532" s="28" t="str">
        <f aca="false">IFERROR(IF($P1532="au nombre",IF(N(INDEX(Règles!$D$5:$D$17,MATCH($O1532,Règles!$A$5:$A$17,0)))&gt;0,IF($E1532="",1,$E1532)/INDEX(Règles!$D$5:$D$17,MATCH($O1532,Règles!$A$5:$A$17,0)),""),IF($P1532="au prix",IF(AND(ISNUMBER($R1532),N(INDEX(Règles!$E$5:$E$17,MATCH($O1532,Règles!$A$5:$A$17,0)))&gt;0),$R1532/INDEX(Règles!$E$5:$E$17,MATCH($O1532,Règles!$A$5:$A$17,0)),""),IF(OR($P1532="ne compte pas",$P1532="absence"),0,""))),"")</f>
        <v/>
      </c>
      <c r="T1532" s="26" t="n">
        <f aca="false">IF(AND(ISNUMBER($A1532),$B1532&lt;&gt;"",$G1532&lt;&gt;"",$P1532&lt;&gt;"absence"),1,0)</f>
        <v>0</v>
      </c>
      <c r="U1532" s="26" t="n">
        <f aca="false">IF($T1532=1,IF(COUNTIFS($B$2:$B1532,$B1532,$A$2:$A1532,$A1532,$T$2:$T1532,1)=1,1,0),0)</f>
        <v>0</v>
      </c>
      <c r="V1532" s="29" t="str">
        <f aca="false">IF(AND($A1532="",$B1532="",$G1532=""),"",IF(NOT(ISNUMBER($A1532)),"Date manquante ou non reconnue",IF($B1532="","Technicien manquant",IF(COUNTIF(Production!$A$7:$A$21,$B1532)=0,"Technicien absent de la liste (onglet Production)",IF($G1532="","Code BPU manquant (colonne G)",IF($O1532="?","Code BPU inconnu (onglet Prestations)",IF($P1532="?","Catégorie inconnue (onglet Règles)",IF(AND($E1532&lt;&gt;"",NOT(ISNUMBER($E1532))),"Quantité non reconnue",IF(AND($P1532="au prix",NOT(ISNUMBER($Q1532))),"Prix sur devis à saisir (colonne I)",IF($S1532="","Règle à compléter (onglet Règles)",""))))))))))</f>
        <v/>
      </c>
    </row>
    <row r="1533" customFormat="false" ht="15" hidden="false" customHeight="false" outlineLevel="0" collapsed="false">
      <c r="A1533" s="23"/>
      <c r="I1533" s="24"/>
      <c r="J1533" s="24"/>
      <c r="N1533" s="25"/>
      <c r="O1533" s="26" t="str">
        <f aca="false">IF($G1533="","",IFERROR(INDEX(Prestations!$F$5:$F$256,MATCH($G1533,Prestations!$B$5:$B$256,0)),"?"))</f>
        <v/>
      </c>
      <c r="P1533" s="26" t="str">
        <f aca="false">IF($O1533="","",IF($O1533="?","?",IFERROR(INDEX(Règles!$C$5:$C$17,MATCH($O1533,Règles!$A$5:$A$17,0)),"?")))</f>
        <v/>
      </c>
      <c r="Q1533" s="27" t="str">
        <f aca="false">IF($G1533="","",IF(ISNUMBER($I1533),$I1533,IFERROR(IF(ISNUMBER(INDEX(Prestations!$E$5:$E$256,MATCH($G1533,Prestations!$B$5:$B$256,0))),INDEX(Prestations!$E$5:$E$256,MATCH($G1533,Prestations!$B$5:$B$256,0)),""),"")))</f>
        <v/>
      </c>
      <c r="R1533" s="27" t="str">
        <f aca="false">IFERROR(IF(ISNUMBER($Q1533),$Q1533*IF($E1533="",1,$E1533),""),"")</f>
        <v/>
      </c>
      <c r="S1533" s="28" t="str">
        <f aca="false">IFERROR(IF($P1533="au nombre",IF(N(INDEX(Règles!$D$5:$D$17,MATCH($O1533,Règles!$A$5:$A$17,0)))&gt;0,IF($E1533="",1,$E1533)/INDEX(Règles!$D$5:$D$17,MATCH($O1533,Règles!$A$5:$A$17,0)),""),IF($P1533="au prix",IF(AND(ISNUMBER($R1533),N(INDEX(Règles!$E$5:$E$17,MATCH($O1533,Règles!$A$5:$A$17,0)))&gt;0),$R1533/INDEX(Règles!$E$5:$E$17,MATCH($O1533,Règles!$A$5:$A$17,0)),""),IF(OR($P1533="ne compte pas",$P1533="absence"),0,""))),"")</f>
        <v/>
      </c>
      <c r="T1533" s="26" t="n">
        <f aca="false">IF(AND(ISNUMBER($A1533),$B1533&lt;&gt;"",$G1533&lt;&gt;"",$P1533&lt;&gt;"absence"),1,0)</f>
        <v>0</v>
      </c>
      <c r="U1533" s="26" t="n">
        <f aca="false">IF($T1533=1,IF(COUNTIFS($B$2:$B1533,$B1533,$A$2:$A1533,$A1533,$T$2:$T1533,1)=1,1,0),0)</f>
        <v>0</v>
      </c>
      <c r="V1533" s="29" t="str">
        <f aca="false">IF(AND($A1533="",$B1533="",$G1533=""),"",IF(NOT(ISNUMBER($A1533)),"Date manquante ou non reconnue",IF($B1533="","Technicien manquant",IF(COUNTIF(Production!$A$7:$A$21,$B1533)=0,"Technicien absent de la liste (onglet Production)",IF($G1533="","Code BPU manquant (colonne G)",IF($O1533="?","Code BPU inconnu (onglet Prestations)",IF($P1533="?","Catégorie inconnue (onglet Règles)",IF(AND($E1533&lt;&gt;"",NOT(ISNUMBER($E1533))),"Quantité non reconnue",IF(AND($P1533="au prix",NOT(ISNUMBER($Q1533))),"Prix sur devis à saisir (colonne I)",IF($S1533="","Règle à compléter (onglet Règles)",""))))))))))</f>
        <v/>
      </c>
    </row>
    <row r="1534" customFormat="false" ht="15" hidden="false" customHeight="false" outlineLevel="0" collapsed="false">
      <c r="A1534" s="23"/>
      <c r="I1534" s="24"/>
      <c r="J1534" s="24"/>
      <c r="N1534" s="25"/>
      <c r="O1534" s="26" t="str">
        <f aca="false">IF($G1534="","",IFERROR(INDEX(Prestations!$F$5:$F$256,MATCH($G1534,Prestations!$B$5:$B$256,0)),"?"))</f>
        <v/>
      </c>
      <c r="P1534" s="26" t="str">
        <f aca="false">IF($O1534="","",IF($O1534="?","?",IFERROR(INDEX(Règles!$C$5:$C$17,MATCH($O1534,Règles!$A$5:$A$17,0)),"?")))</f>
        <v/>
      </c>
      <c r="Q1534" s="27" t="str">
        <f aca="false">IF($G1534="","",IF(ISNUMBER($I1534),$I1534,IFERROR(IF(ISNUMBER(INDEX(Prestations!$E$5:$E$256,MATCH($G1534,Prestations!$B$5:$B$256,0))),INDEX(Prestations!$E$5:$E$256,MATCH($G1534,Prestations!$B$5:$B$256,0)),""),"")))</f>
        <v/>
      </c>
      <c r="R1534" s="27" t="str">
        <f aca="false">IFERROR(IF(ISNUMBER($Q1534),$Q1534*IF($E1534="",1,$E1534),""),"")</f>
        <v/>
      </c>
      <c r="S1534" s="28" t="str">
        <f aca="false">IFERROR(IF($P1534="au nombre",IF(N(INDEX(Règles!$D$5:$D$17,MATCH($O1534,Règles!$A$5:$A$17,0)))&gt;0,IF($E1534="",1,$E1534)/INDEX(Règles!$D$5:$D$17,MATCH($O1534,Règles!$A$5:$A$17,0)),""),IF($P1534="au prix",IF(AND(ISNUMBER($R1534),N(INDEX(Règles!$E$5:$E$17,MATCH($O1534,Règles!$A$5:$A$17,0)))&gt;0),$R1534/INDEX(Règles!$E$5:$E$17,MATCH($O1534,Règles!$A$5:$A$17,0)),""),IF(OR($P1534="ne compte pas",$P1534="absence"),0,""))),"")</f>
        <v/>
      </c>
      <c r="T1534" s="26" t="n">
        <f aca="false">IF(AND(ISNUMBER($A1534),$B1534&lt;&gt;"",$G1534&lt;&gt;"",$P1534&lt;&gt;"absence"),1,0)</f>
        <v>0</v>
      </c>
      <c r="U1534" s="26" t="n">
        <f aca="false">IF($T1534=1,IF(COUNTIFS($B$2:$B1534,$B1534,$A$2:$A1534,$A1534,$T$2:$T1534,1)=1,1,0),0)</f>
        <v>0</v>
      </c>
      <c r="V1534" s="29" t="str">
        <f aca="false">IF(AND($A1534="",$B1534="",$G1534=""),"",IF(NOT(ISNUMBER($A1534)),"Date manquante ou non reconnue",IF($B1534="","Technicien manquant",IF(COUNTIF(Production!$A$7:$A$21,$B1534)=0,"Technicien absent de la liste (onglet Production)",IF($G1534="","Code BPU manquant (colonne G)",IF($O1534="?","Code BPU inconnu (onglet Prestations)",IF($P1534="?","Catégorie inconnue (onglet Règles)",IF(AND($E1534&lt;&gt;"",NOT(ISNUMBER($E1534))),"Quantité non reconnue",IF(AND($P1534="au prix",NOT(ISNUMBER($Q1534))),"Prix sur devis à saisir (colonne I)",IF($S1534="","Règle à compléter (onglet Règles)",""))))))))))</f>
        <v/>
      </c>
    </row>
    <row r="1535" customFormat="false" ht="15" hidden="false" customHeight="false" outlineLevel="0" collapsed="false">
      <c r="A1535" s="23"/>
      <c r="I1535" s="24"/>
      <c r="J1535" s="24"/>
      <c r="N1535" s="25"/>
      <c r="O1535" s="26" t="str">
        <f aca="false">IF($G1535="","",IFERROR(INDEX(Prestations!$F$5:$F$256,MATCH($G1535,Prestations!$B$5:$B$256,0)),"?"))</f>
        <v/>
      </c>
      <c r="P1535" s="26" t="str">
        <f aca="false">IF($O1535="","",IF($O1535="?","?",IFERROR(INDEX(Règles!$C$5:$C$17,MATCH($O1535,Règles!$A$5:$A$17,0)),"?")))</f>
        <v/>
      </c>
      <c r="Q1535" s="27" t="str">
        <f aca="false">IF($G1535="","",IF(ISNUMBER($I1535),$I1535,IFERROR(IF(ISNUMBER(INDEX(Prestations!$E$5:$E$256,MATCH($G1535,Prestations!$B$5:$B$256,0))),INDEX(Prestations!$E$5:$E$256,MATCH($G1535,Prestations!$B$5:$B$256,0)),""),"")))</f>
        <v/>
      </c>
      <c r="R1535" s="27" t="str">
        <f aca="false">IFERROR(IF(ISNUMBER($Q1535),$Q1535*IF($E1535="",1,$E1535),""),"")</f>
        <v/>
      </c>
      <c r="S1535" s="28" t="str">
        <f aca="false">IFERROR(IF($P1535="au nombre",IF(N(INDEX(Règles!$D$5:$D$17,MATCH($O1535,Règles!$A$5:$A$17,0)))&gt;0,IF($E1535="",1,$E1535)/INDEX(Règles!$D$5:$D$17,MATCH($O1535,Règles!$A$5:$A$17,0)),""),IF($P1535="au prix",IF(AND(ISNUMBER($R1535),N(INDEX(Règles!$E$5:$E$17,MATCH($O1535,Règles!$A$5:$A$17,0)))&gt;0),$R1535/INDEX(Règles!$E$5:$E$17,MATCH($O1535,Règles!$A$5:$A$17,0)),""),IF(OR($P1535="ne compte pas",$P1535="absence"),0,""))),"")</f>
        <v/>
      </c>
      <c r="T1535" s="26" t="n">
        <f aca="false">IF(AND(ISNUMBER($A1535),$B1535&lt;&gt;"",$G1535&lt;&gt;"",$P1535&lt;&gt;"absence"),1,0)</f>
        <v>0</v>
      </c>
      <c r="U1535" s="26" t="n">
        <f aca="false">IF($T1535=1,IF(COUNTIFS($B$2:$B1535,$B1535,$A$2:$A1535,$A1535,$T$2:$T1535,1)=1,1,0),0)</f>
        <v>0</v>
      </c>
      <c r="V1535" s="29" t="str">
        <f aca="false">IF(AND($A1535="",$B1535="",$G1535=""),"",IF(NOT(ISNUMBER($A1535)),"Date manquante ou non reconnue",IF($B1535="","Technicien manquant",IF(COUNTIF(Production!$A$7:$A$21,$B1535)=0,"Technicien absent de la liste (onglet Production)",IF($G1535="","Code BPU manquant (colonne G)",IF($O1535="?","Code BPU inconnu (onglet Prestations)",IF($P1535="?","Catégorie inconnue (onglet Règles)",IF(AND($E1535&lt;&gt;"",NOT(ISNUMBER($E1535))),"Quantité non reconnue",IF(AND($P1535="au prix",NOT(ISNUMBER($Q1535))),"Prix sur devis à saisir (colonne I)",IF($S1535="","Règle à compléter (onglet Règles)",""))))))))))</f>
        <v/>
      </c>
    </row>
    <row r="1536" customFormat="false" ht="15" hidden="false" customHeight="false" outlineLevel="0" collapsed="false">
      <c r="A1536" s="23"/>
      <c r="I1536" s="24"/>
      <c r="J1536" s="24"/>
      <c r="N1536" s="25"/>
      <c r="O1536" s="26" t="str">
        <f aca="false">IF($G1536="","",IFERROR(INDEX(Prestations!$F$5:$F$256,MATCH($G1536,Prestations!$B$5:$B$256,0)),"?"))</f>
        <v/>
      </c>
      <c r="P1536" s="26" t="str">
        <f aca="false">IF($O1536="","",IF($O1536="?","?",IFERROR(INDEX(Règles!$C$5:$C$17,MATCH($O1536,Règles!$A$5:$A$17,0)),"?")))</f>
        <v/>
      </c>
      <c r="Q1536" s="27" t="str">
        <f aca="false">IF($G1536="","",IF(ISNUMBER($I1536),$I1536,IFERROR(IF(ISNUMBER(INDEX(Prestations!$E$5:$E$256,MATCH($G1536,Prestations!$B$5:$B$256,0))),INDEX(Prestations!$E$5:$E$256,MATCH($G1536,Prestations!$B$5:$B$256,0)),""),"")))</f>
        <v/>
      </c>
      <c r="R1536" s="27" t="str">
        <f aca="false">IFERROR(IF(ISNUMBER($Q1536),$Q1536*IF($E1536="",1,$E1536),""),"")</f>
        <v/>
      </c>
      <c r="S1536" s="28" t="str">
        <f aca="false">IFERROR(IF($P1536="au nombre",IF(N(INDEX(Règles!$D$5:$D$17,MATCH($O1536,Règles!$A$5:$A$17,0)))&gt;0,IF($E1536="",1,$E1536)/INDEX(Règles!$D$5:$D$17,MATCH($O1536,Règles!$A$5:$A$17,0)),""),IF($P1536="au prix",IF(AND(ISNUMBER($R1536),N(INDEX(Règles!$E$5:$E$17,MATCH($O1536,Règles!$A$5:$A$17,0)))&gt;0),$R1536/INDEX(Règles!$E$5:$E$17,MATCH($O1536,Règles!$A$5:$A$17,0)),""),IF(OR($P1536="ne compte pas",$P1536="absence"),0,""))),"")</f>
        <v/>
      </c>
      <c r="T1536" s="26" t="n">
        <f aca="false">IF(AND(ISNUMBER($A1536),$B1536&lt;&gt;"",$G1536&lt;&gt;"",$P1536&lt;&gt;"absence"),1,0)</f>
        <v>0</v>
      </c>
      <c r="U1536" s="26" t="n">
        <f aca="false">IF($T1536=1,IF(COUNTIFS($B$2:$B1536,$B1536,$A$2:$A1536,$A1536,$T$2:$T1536,1)=1,1,0),0)</f>
        <v>0</v>
      </c>
      <c r="V1536" s="29" t="str">
        <f aca="false">IF(AND($A1536="",$B1536="",$G1536=""),"",IF(NOT(ISNUMBER($A1536)),"Date manquante ou non reconnue",IF($B1536="","Technicien manquant",IF(COUNTIF(Production!$A$7:$A$21,$B1536)=0,"Technicien absent de la liste (onglet Production)",IF($G1536="","Code BPU manquant (colonne G)",IF($O1536="?","Code BPU inconnu (onglet Prestations)",IF($P1536="?","Catégorie inconnue (onglet Règles)",IF(AND($E1536&lt;&gt;"",NOT(ISNUMBER($E1536))),"Quantité non reconnue",IF(AND($P1536="au prix",NOT(ISNUMBER($Q1536))),"Prix sur devis à saisir (colonne I)",IF($S1536="","Règle à compléter (onglet Règles)",""))))))))))</f>
        <v/>
      </c>
    </row>
    <row r="1537" customFormat="false" ht="15" hidden="false" customHeight="false" outlineLevel="0" collapsed="false">
      <c r="A1537" s="23"/>
      <c r="I1537" s="24"/>
      <c r="J1537" s="24"/>
      <c r="N1537" s="25"/>
      <c r="O1537" s="26" t="str">
        <f aca="false">IF($G1537="","",IFERROR(INDEX(Prestations!$F$5:$F$256,MATCH($G1537,Prestations!$B$5:$B$256,0)),"?"))</f>
        <v/>
      </c>
      <c r="P1537" s="26" t="str">
        <f aca="false">IF($O1537="","",IF($O1537="?","?",IFERROR(INDEX(Règles!$C$5:$C$17,MATCH($O1537,Règles!$A$5:$A$17,0)),"?")))</f>
        <v/>
      </c>
      <c r="Q1537" s="27" t="str">
        <f aca="false">IF($G1537="","",IF(ISNUMBER($I1537),$I1537,IFERROR(IF(ISNUMBER(INDEX(Prestations!$E$5:$E$256,MATCH($G1537,Prestations!$B$5:$B$256,0))),INDEX(Prestations!$E$5:$E$256,MATCH($G1537,Prestations!$B$5:$B$256,0)),""),"")))</f>
        <v/>
      </c>
      <c r="R1537" s="27" t="str">
        <f aca="false">IFERROR(IF(ISNUMBER($Q1537),$Q1537*IF($E1537="",1,$E1537),""),"")</f>
        <v/>
      </c>
      <c r="S1537" s="28" t="str">
        <f aca="false">IFERROR(IF($P1537="au nombre",IF(N(INDEX(Règles!$D$5:$D$17,MATCH($O1537,Règles!$A$5:$A$17,0)))&gt;0,IF($E1537="",1,$E1537)/INDEX(Règles!$D$5:$D$17,MATCH($O1537,Règles!$A$5:$A$17,0)),""),IF($P1537="au prix",IF(AND(ISNUMBER($R1537),N(INDEX(Règles!$E$5:$E$17,MATCH($O1537,Règles!$A$5:$A$17,0)))&gt;0),$R1537/INDEX(Règles!$E$5:$E$17,MATCH($O1537,Règles!$A$5:$A$17,0)),""),IF(OR($P1537="ne compte pas",$P1537="absence"),0,""))),"")</f>
        <v/>
      </c>
      <c r="T1537" s="26" t="n">
        <f aca="false">IF(AND(ISNUMBER($A1537),$B1537&lt;&gt;"",$G1537&lt;&gt;"",$P1537&lt;&gt;"absence"),1,0)</f>
        <v>0</v>
      </c>
      <c r="U1537" s="26" t="n">
        <f aca="false">IF($T1537=1,IF(COUNTIFS($B$2:$B1537,$B1537,$A$2:$A1537,$A1537,$T$2:$T1537,1)=1,1,0),0)</f>
        <v>0</v>
      </c>
      <c r="V1537" s="29" t="str">
        <f aca="false">IF(AND($A1537="",$B1537="",$G1537=""),"",IF(NOT(ISNUMBER($A1537)),"Date manquante ou non reconnue",IF($B1537="","Technicien manquant",IF(COUNTIF(Production!$A$7:$A$21,$B1537)=0,"Technicien absent de la liste (onglet Production)",IF($G1537="","Code BPU manquant (colonne G)",IF($O1537="?","Code BPU inconnu (onglet Prestations)",IF($P1537="?","Catégorie inconnue (onglet Règles)",IF(AND($E1537&lt;&gt;"",NOT(ISNUMBER($E1537))),"Quantité non reconnue",IF(AND($P1537="au prix",NOT(ISNUMBER($Q1537))),"Prix sur devis à saisir (colonne I)",IF($S1537="","Règle à compléter (onglet Règles)",""))))))))))</f>
        <v/>
      </c>
    </row>
    <row r="1538" customFormat="false" ht="15" hidden="false" customHeight="false" outlineLevel="0" collapsed="false">
      <c r="A1538" s="23"/>
      <c r="I1538" s="24"/>
      <c r="J1538" s="24"/>
      <c r="N1538" s="25"/>
      <c r="O1538" s="26" t="str">
        <f aca="false">IF($G1538="","",IFERROR(INDEX(Prestations!$F$5:$F$256,MATCH($G1538,Prestations!$B$5:$B$256,0)),"?"))</f>
        <v/>
      </c>
      <c r="P1538" s="26" t="str">
        <f aca="false">IF($O1538="","",IF($O1538="?","?",IFERROR(INDEX(Règles!$C$5:$C$17,MATCH($O1538,Règles!$A$5:$A$17,0)),"?")))</f>
        <v/>
      </c>
      <c r="Q1538" s="27" t="str">
        <f aca="false">IF($G1538="","",IF(ISNUMBER($I1538),$I1538,IFERROR(IF(ISNUMBER(INDEX(Prestations!$E$5:$E$256,MATCH($G1538,Prestations!$B$5:$B$256,0))),INDEX(Prestations!$E$5:$E$256,MATCH($G1538,Prestations!$B$5:$B$256,0)),""),"")))</f>
        <v/>
      </c>
      <c r="R1538" s="27" t="str">
        <f aca="false">IFERROR(IF(ISNUMBER($Q1538),$Q1538*IF($E1538="",1,$E1538),""),"")</f>
        <v/>
      </c>
      <c r="S1538" s="28" t="str">
        <f aca="false">IFERROR(IF($P1538="au nombre",IF(N(INDEX(Règles!$D$5:$D$17,MATCH($O1538,Règles!$A$5:$A$17,0)))&gt;0,IF($E1538="",1,$E1538)/INDEX(Règles!$D$5:$D$17,MATCH($O1538,Règles!$A$5:$A$17,0)),""),IF($P1538="au prix",IF(AND(ISNUMBER($R1538),N(INDEX(Règles!$E$5:$E$17,MATCH($O1538,Règles!$A$5:$A$17,0)))&gt;0),$R1538/INDEX(Règles!$E$5:$E$17,MATCH($O1538,Règles!$A$5:$A$17,0)),""),IF(OR($P1538="ne compte pas",$P1538="absence"),0,""))),"")</f>
        <v/>
      </c>
      <c r="T1538" s="26" t="n">
        <f aca="false">IF(AND(ISNUMBER($A1538),$B1538&lt;&gt;"",$G1538&lt;&gt;"",$P1538&lt;&gt;"absence"),1,0)</f>
        <v>0</v>
      </c>
      <c r="U1538" s="26" t="n">
        <f aca="false">IF($T1538=1,IF(COUNTIFS($B$2:$B1538,$B1538,$A$2:$A1538,$A1538,$T$2:$T1538,1)=1,1,0),0)</f>
        <v>0</v>
      </c>
      <c r="V1538" s="29" t="str">
        <f aca="false">IF(AND($A1538="",$B1538="",$G1538=""),"",IF(NOT(ISNUMBER($A1538)),"Date manquante ou non reconnue",IF($B1538="","Technicien manquant",IF(COUNTIF(Production!$A$7:$A$21,$B1538)=0,"Technicien absent de la liste (onglet Production)",IF($G1538="","Code BPU manquant (colonne G)",IF($O1538="?","Code BPU inconnu (onglet Prestations)",IF($P1538="?","Catégorie inconnue (onglet Règles)",IF(AND($E1538&lt;&gt;"",NOT(ISNUMBER($E1538))),"Quantité non reconnue",IF(AND($P1538="au prix",NOT(ISNUMBER($Q1538))),"Prix sur devis à saisir (colonne I)",IF($S1538="","Règle à compléter (onglet Règles)",""))))))))))</f>
        <v/>
      </c>
    </row>
    <row r="1539" customFormat="false" ht="15" hidden="false" customHeight="false" outlineLevel="0" collapsed="false">
      <c r="A1539" s="23"/>
      <c r="I1539" s="24"/>
      <c r="J1539" s="24"/>
      <c r="N1539" s="25"/>
      <c r="O1539" s="26" t="str">
        <f aca="false">IF($G1539="","",IFERROR(INDEX(Prestations!$F$5:$F$256,MATCH($G1539,Prestations!$B$5:$B$256,0)),"?"))</f>
        <v/>
      </c>
      <c r="P1539" s="26" t="str">
        <f aca="false">IF($O1539="","",IF($O1539="?","?",IFERROR(INDEX(Règles!$C$5:$C$17,MATCH($O1539,Règles!$A$5:$A$17,0)),"?")))</f>
        <v/>
      </c>
      <c r="Q1539" s="27" t="str">
        <f aca="false">IF($G1539="","",IF(ISNUMBER($I1539),$I1539,IFERROR(IF(ISNUMBER(INDEX(Prestations!$E$5:$E$256,MATCH($G1539,Prestations!$B$5:$B$256,0))),INDEX(Prestations!$E$5:$E$256,MATCH($G1539,Prestations!$B$5:$B$256,0)),""),"")))</f>
        <v/>
      </c>
      <c r="R1539" s="27" t="str">
        <f aca="false">IFERROR(IF(ISNUMBER($Q1539),$Q1539*IF($E1539="",1,$E1539),""),"")</f>
        <v/>
      </c>
      <c r="S1539" s="28" t="str">
        <f aca="false">IFERROR(IF($P1539="au nombre",IF(N(INDEX(Règles!$D$5:$D$17,MATCH($O1539,Règles!$A$5:$A$17,0)))&gt;0,IF($E1539="",1,$E1539)/INDEX(Règles!$D$5:$D$17,MATCH($O1539,Règles!$A$5:$A$17,0)),""),IF($P1539="au prix",IF(AND(ISNUMBER($R1539),N(INDEX(Règles!$E$5:$E$17,MATCH($O1539,Règles!$A$5:$A$17,0)))&gt;0),$R1539/INDEX(Règles!$E$5:$E$17,MATCH($O1539,Règles!$A$5:$A$17,0)),""),IF(OR($P1539="ne compte pas",$P1539="absence"),0,""))),"")</f>
        <v/>
      </c>
      <c r="T1539" s="26" t="n">
        <f aca="false">IF(AND(ISNUMBER($A1539),$B1539&lt;&gt;"",$G1539&lt;&gt;"",$P1539&lt;&gt;"absence"),1,0)</f>
        <v>0</v>
      </c>
      <c r="U1539" s="26" t="n">
        <f aca="false">IF($T1539=1,IF(COUNTIFS($B$2:$B1539,$B1539,$A$2:$A1539,$A1539,$T$2:$T1539,1)=1,1,0),0)</f>
        <v>0</v>
      </c>
      <c r="V1539" s="29" t="str">
        <f aca="false">IF(AND($A1539="",$B1539="",$G1539=""),"",IF(NOT(ISNUMBER($A1539)),"Date manquante ou non reconnue",IF($B1539="","Technicien manquant",IF(COUNTIF(Production!$A$7:$A$21,$B1539)=0,"Technicien absent de la liste (onglet Production)",IF($G1539="","Code BPU manquant (colonne G)",IF($O1539="?","Code BPU inconnu (onglet Prestations)",IF($P1539="?","Catégorie inconnue (onglet Règles)",IF(AND($E1539&lt;&gt;"",NOT(ISNUMBER($E1539))),"Quantité non reconnue",IF(AND($P1539="au prix",NOT(ISNUMBER($Q1539))),"Prix sur devis à saisir (colonne I)",IF($S1539="","Règle à compléter (onglet Règles)",""))))))))))</f>
        <v/>
      </c>
    </row>
    <row r="1540" customFormat="false" ht="15" hidden="false" customHeight="false" outlineLevel="0" collapsed="false">
      <c r="A1540" s="23"/>
      <c r="I1540" s="24"/>
      <c r="J1540" s="24"/>
      <c r="N1540" s="25"/>
      <c r="O1540" s="26" t="str">
        <f aca="false">IF($G1540="","",IFERROR(INDEX(Prestations!$F$5:$F$256,MATCH($G1540,Prestations!$B$5:$B$256,0)),"?"))</f>
        <v/>
      </c>
      <c r="P1540" s="26" t="str">
        <f aca="false">IF($O1540="","",IF($O1540="?","?",IFERROR(INDEX(Règles!$C$5:$C$17,MATCH($O1540,Règles!$A$5:$A$17,0)),"?")))</f>
        <v/>
      </c>
      <c r="Q1540" s="27" t="str">
        <f aca="false">IF($G1540="","",IF(ISNUMBER($I1540),$I1540,IFERROR(IF(ISNUMBER(INDEX(Prestations!$E$5:$E$256,MATCH($G1540,Prestations!$B$5:$B$256,0))),INDEX(Prestations!$E$5:$E$256,MATCH($G1540,Prestations!$B$5:$B$256,0)),""),"")))</f>
        <v/>
      </c>
      <c r="R1540" s="27" t="str">
        <f aca="false">IFERROR(IF(ISNUMBER($Q1540),$Q1540*IF($E1540="",1,$E1540),""),"")</f>
        <v/>
      </c>
      <c r="S1540" s="28" t="str">
        <f aca="false">IFERROR(IF($P1540="au nombre",IF(N(INDEX(Règles!$D$5:$D$17,MATCH($O1540,Règles!$A$5:$A$17,0)))&gt;0,IF($E1540="",1,$E1540)/INDEX(Règles!$D$5:$D$17,MATCH($O1540,Règles!$A$5:$A$17,0)),""),IF($P1540="au prix",IF(AND(ISNUMBER($R1540),N(INDEX(Règles!$E$5:$E$17,MATCH($O1540,Règles!$A$5:$A$17,0)))&gt;0),$R1540/INDEX(Règles!$E$5:$E$17,MATCH($O1540,Règles!$A$5:$A$17,0)),""),IF(OR($P1540="ne compte pas",$P1540="absence"),0,""))),"")</f>
        <v/>
      </c>
      <c r="T1540" s="26" t="n">
        <f aca="false">IF(AND(ISNUMBER($A1540),$B1540&lt;&gt;"",$G1540&lt;&gt;"",$P1540&lt;&gt;"absence"),1,0)</f>
        <v>0</v>
      </c>
      <c r="U1540" s="26" t="n">
        <f aca="false">IF($T1540=1,IF(COUNTIFS($B$2:$B1540,$B1540,$A$2:$A1540,$A1540,$T$2:$T1540,1)=1,1,0),0)</f>
        <v>0</v>
      </c>
      <c r="V1540" s="29" t="str">
        <f aca="false">IF(AND($A1540="",$B1540="",$G1540=""),"",IF(NOT(ISNUMBER($A1540)),"Date manquante ou non reconnue",IF($B1540="","Technicien manquant",IF(COUNTIF(Production!$A$7:$A$21,$B1540)=0,"Technicien absent de la liste (onglet Production)",IF($G1540="","Code BPU manquant (colonne G)",IF($O1540="?","Code BPU inconnu (onglet Prestations)",IF($P1540="?","Catégorie inconnue (onglet Règles)",IF(AND($E1540&lt;&gt;"",NOT(ISNUMBER($E1540))),"Quantité non reconnue",IF(AND($P1540="au prix",NOT(ISNUMBER($Q1540))),"Prix sur devis à saisir (colonne I)",IF($S1540="","Règle à compléter (onglet Règles)",""))))))))))</f>
        <v/>
      </c>
    </row>
    <row r="1541" customFormat="false" ht="15" hidden="false" customHeight="false" outlineLevel="0" collapsed="false">
      <c r="A1541" s="23"/>
      <c r="I1541" s="24"/>
      <c r="J1541" s="24"/>
      <c r="N1541" s="25"/>
      <c r="O1541" s="26" t="str">
        <f aca="false">IF($G1541="","",IFERROR(INDEX(Prestations!$F$5:$F$256,MATCH($G1541,Prestations!$B$5:$B$256,0)),"?"))</f>
        <v/>
      </c>
      <c r="P1541" s="26" t="str">
        <f aca="false">IF($O1541="","",IF($O1541="?","?",IFERROR(INDEX(Règles!$C$5:$C$17,MATCH($O1541,Règles!$A$5:$A$17,0)),"?")))</f>
        <v/>
      </c>
      <c r="Q1541" s="27" t="str">
        <f aca="false">IF($G1541="","",IF(ISNUMBER($I1541),$I1541,IFERROR(IF(ISNUMBER(INDEX(Prestations!$E$5:$E$256,MATCH($G1541,Prestations!$B$5:$B$256,0))),INDEX(Prestations!$E$5:$E$256,MATCH($G1541,Prestations!$B$5:$B$256,0)),""),"")))</f>
        <v/>
      </c>
      <c r="R1541" s="27" t="str">
        <f aca="false">IFERROR(IF(ISNUMBER($Q1541),$Q1541*IF($E1541="",1,$E1541),""),"")</f>
        <v/>
      </c>
      <c r="S1541" s="28" t="str">
        <f aca="false">IFERROR(IF($P1541="au nombre",IF(N(INDEX(Règles!$D$5:$D$17,MATCH($O1541,Règles!$A$5:$A$17,0)))&gt;0,IF($E1541="",1,$E1541)/INDEX(Règles!$D$5:$D$17,MATCH($O1541,Règles!$A$5:$A$17,0)),""),IF($P1541="au prix",IF(AND(ISNUMBER($R1541),N(INDEX(Règles!$E$5:$E$17,MATCH($O1541,Règles!$A$5:$A$17,0)))&gt;0),$R1541/INDEX(Règles!$E$5:$E$17,MATCH($O1541,Règles!$A$5:$A$17,0)),""),IF(OR($P1541="ne compte pas",$P1541="absence"),0,""))),"")</f>
        <v/>
      </c>
      <c r="T1541" s="26" t="n">
        <f aca="false">IF(AND(ISNUMBER($A1541),$B1541&lt;&gt;"",$G1541&lt;&gt;"",$P1541&lt;&gt;"absence"),1,0)</f>
        <v>0</v>
      </c>
      <c r="U1541" s="26" t="n">
        <f aca="false">IF($T1541=1,IF(COUNTIFS($B$2:$B1541,$B1541,$A$2:$A1541,$A1541,$T$2:$T1541,1)=1,1,0),0)</f>
        <v>0</v>
      </c>
      <c r="V1541" s="29" t="str">
        <f aca="false">IF(AND($A1541="",$B1541="",$G1541=""),"",IF(NOT(ISNUMBER($A1541)),"Date manquante ou non reconnue",IF($B1541="","Technicien manquant",IF(COUNTIF(Production!$A$7:$A$21,$B1541)=0,"Technicien absent de la liste (onglet Production)",IF($G1541="","Code BPU manquant (colonne G)",IF($O1541="?","Code BPU inconnu (onglet Prestations)",IF($P1541="?","Catégorie inconnue (onglet Règles)",IF(AND($E1541&lt;&gt;"",NOT(ISNUMBER($E1541))),"Quantité non reconnue",IF(AND($P1541="au prix",NOT(ISNUMBER($Q1541))),"Prix sur devis à saisir (colonne I)",IF($S1541="","Règle à compléter (onglet Règles)",""))))))))))</f>
        <v/>
      </c>
    </row>
    <row r="1542" customFormat="false" ht="15" hidden="false" customHeight="false" outlineLevel="0" collapsed="false">
      <c r="A1542" s="23"/>
      <c r="I1542" s="24"/>
      <c r="J1542" s="24"/>
      <c r="N1542" s="25"/>
      <c r="O1542" s="26" t="str">
        <f aca="false">IF($G1542="","",IFERROR(INDEX(Prestations!$F$5:$F$256,MATCH($G1542,Prestations!$B$5:$B$256,0)),"?"))</f>
        <v/>
      </c>
      <c r="P1542" s="26" t="str">
        <f aca="false">IF($O1542="","",IF($O1542="?","?",IFERROR(INDEX(Règles!$C$5:$C$17,MATCH($O1542,Règles!$A$5:$A$17,0)),"?")))</f>
        <v/>
      </c>
      <c r="Q1542" s="27" t="str">
        <f aca="false">IF($G1542="","",IF(ISNUMBER($I1542),$I1542,IFERROR(IF(ISNUMBER(INDEX(Prestations!$E$5:$E$256,MATCH($G1542,Prestations!$B$5:$B$256,0))),INDEX(Prestations!$E$5:$E$256,MATCH($G1542,Prestations!$B$5:$B$256,0)),""),"")))</f>
        <v/>
      </c>
      <c r="R1542" s="27" t="str">
        <f aca="false">IFERROR(IF(ISNUMBER($Q1542),$Q1542*IF($E1542="",1,$E1542),""),"")</f>
        <v/>
      </c>
      <c r="S1542" s="28" t="str">
        <f aca="false">IFERROR(IF($P1542="au nombre",IF(N(INDEX(Règles!$D$5:$D$17,MATCH($O1542,Règles!$A$5:$A$17,0)))&gt;0,IF($E1542="",1,$E1542)/INDEX(Règles!$D$5:$D$17,MATCH($O1542,Règles!$A$5:$A$17,0)),""),IF($P1542="au prix",IF(AND(ISNUMBER($R1542),N(INDEX(Règles!$E$5:$E$17,MATCH($O1542,Règles!$A$5:$A$17,0)))&gt;0),$R1542/INDEX(Règles!$E$5:$E$17,MATCH($O1542,Règles!$A$5:$A$17,0)),""),IF(OR($P1542="ne compte pas",$P1542="absence"),0,""))),"")</f>
        <v/>
      </c>
      <c r="T1542" s="26" t="n">
        <f aca="false">IF(AND(ISNUMBER($A1542),$B1542&lt;&gt;"",$G1542&lt;&gt;"",$P1542&lt;&gt;"absence"),1,0)</f>
        <v>0</v>
      </c>
      <c r="U1542" s="26" t="n">
        <f aca="false">IF($T1542=1,IF(COUNTIFS($B$2:$B1542,$B1542,$A$2:$A1542,$A1542,$T$2:$T1542,1)=1,1,0),0)</f>
        <v>0</v>
      </c>
      <c r="V1542" s="29" t="str">
        <f aca="false">IF(AND($A1542="",$B1542="",$G1542=""),"",IF(NOT(ISNUMBER($A1542)),"Date manquante ou non reconnue",IF($B1542="","Technicien manquant",IF(COUNTIF(Production!$A$7:$A$21,$B1542)=0,"Technicien absent de la liste (onglet Production)",IF($G1542="","Code BPU manquant (colonne G)",IF($O1542="?","Code BPU inconnu (onglet Prestations)",IF($P1542="?","Catégorie inconnue (onglet Règles)",IF(AND($E1542&lt;&gt;"",NOT(ISNUMBER($E1542))),"Quantité non reconnue",IF(AND($P1542="au prix",NOT(ISNUMBER($Q1542))),"Prix sur devis à saisir (colonne I)",IF($S1542="","Règle à compléter (onglet Règles)",""))))))))))</f>
        <v/>
      </c>
    </row>
    <row r="1543" customFormat="false" ht="15" hidden="false" customHeight="false" outlineLevel="0" collapsed="false">
      <c r="A1543" s="23"/>
      <c r="I1543" s="24"/>
      <c r="J1543" s="24"/>
      <c r="N1543" s="25"/>
      <c r="O1543" s="26" t="str">
        <f aca="false">IF($G1543="","",IFERROR(INDEX(Prestations!$F$5:$F$256,MATCH($G1543,Prestations!$B$5:$B$256,0)),"?"))</f>
        <v/>
      </c>
      <c r="P1543" s="26" t="str">
        <f aca="false">IF($O1543="","",IF($O1543="?","?",IFERROR(INDEX(Règles!$C$5:$C$17,MATCH($O1543,Règles!$A$5:$A$17,0)),"?")))</f>
        <v/>
      </c>
      <c r="Q1543" s="27" t="str">
        <f aca="false">IF($G1543="","",IF(ISNUMBER($I1543),$I1543,IFERROR(IF(ISNUMBER(INDEX(Prestations!$E$5:$E$256,MATCH($G1543,Prestations!$B$5:$B$256,0))),INDEX(Prestations!$E$5:$E$256,MATCH($G1543,Prestations!$B$5:$B$256,0)),""),"")))</f>
        <v/>
      </c>
      <c r="R1543" s="27" t="str">
        <f aca="false">IFERROR(IF(ISNUMBER($Q1543),$Q1543*IF($E1543="",1,$E1543),""),"")</f>
        <v/>
      </c>
      <c r="S1543" s="28" t="str">
        <f aca="false">IFERROR(IF($P1543="au nombre",IF(N(INDEX(Règles!$D$5:$D$17,MATCH($O1543,Règles!$A$5:$A$17,0)))&gt;0,IF($E1543="",1,$E1543)/INDEX(Règles!$D$5:$D$17,MATCH($O1543,Règles!$A$5:$A$17,0)),""),IF($P1543="au prix",IF(AND(ISNUMBER($R1543),N(INDEX(Règles!$E$5:$E$17,MATCH($O1543,Règles!$A$5:$A$17,0)))&gt;0),$R1543/INDEX(Règles!$E$5:$E$17,MATCH($O1543,Règles!$A$5:$A$17,0)),""),IF(OR($P1543="ne compte pas",$P1543="absence"),0,""))),"")</f>
        <v/>
      </c>
      <c r="T1543" s="26" t="n">
        <f aca="false">IF(AND(ISNUMBER($A1543),$B1543&lt;&gt;"",$G1543&lt;&gt;"",$P1543&lt;&gt;"absence"),1,0)</f>
        <v>0</v>
      </c>
      <c r="U1543" s="26" t="n">
        <f aca="false">IF($T1543=1,IF(COUNTIFS($B$2:$B1543,$B1543,$A$2:$A1543,$A1543,$T$2:$T1543,1)=1,1,0),0)</f>
        <v>0</v>
      </c>
      <c r="V1543" s="29" t="str">
        <f aca="false">IF(AND($A1543="",$B1543="",$G1543=""),"",IF(NOT(ISNUMBER($A1543)),"Date manquante ou non reconnue",IF($B1543="","Technicien manquant",IF(COUNTIF(Production!$A$7:$A$21,$B1543)=0,"Technicien absent de la liste (onglet Production)",IF($G1543="","Code BPU manquant (colonne G)",IF($O1543="?","Code BPU inconnu (onglet Prestations)",IF($P1543="?","Catégorie inconnue (onglet Règles)",IF(AND($E1543&lt;&gt;"",NOT(ISNUMBER($E1543))),"Quantité non reconnue",IF(AND($P1543="au prix",NOT(ISNUMBER($Q1543))),"Prix sur devis à saisir (colonne I)",IF($S1543="","Règle à compléter (onglet Règles)",""))))))))))</f>
        <v/>
      </c>
    </row>
    <row r="1544" customFormat="false" ht="15" hidden="false" customHeight="false" outlineLevel="0" collapsed="false">
      <c r="A1544" s="23"/>
      <c r="I1544" s="24"/>
      <c r="J1544" s="24"/>
      <c r="N1544" s="25"/>
      <c r="O1544" s="26" t="str">
        <f aca="false">IF($G1544="","",IFERROR(INDEX(Prestations!$F$5:$F$256,MATCH($G1544,Prestations!$B$5:$B$256,0)),"?"))</f>
        <v/>
      </c>
      <c r="P1544" s="26" t="str">
        <f aca="false">IF($O1544="","",IF($O1544="?","?",IFERROR(INDEX(Règles!$C$5:$C$17,MATCH($O1544,Règles!$A$5:$A$17,0)),"?")))</f>
        <v/>
      </c>
      <c r="Q1544" s="27" t="str">
        <f aca="false">IF($G1544="","",IF(ISNUMBER($I1544),$I1544,IFERROR(IF(ISNUMBER(INDEX(Prestations!$E$5:$E$256,MATCH($G1544,Prestations!$B$5:$B$256,0))),INDEX(Prestations!$E$5:$E$256,MATCH($G1544,Prestations!$B$5:$B$256,0)),""),"")))</f>
        <v/>
      </c>
      <c r="R1544" s="27" t="str">
        <f aca="false">IFERROR(IF(ISNUMBER($Q1544),$Q1544*IF($E1544="",1,$E1544),""),"")</f>
        <v/>
      </c>
      <c r="S1544" s="28" t="str">
        <f aca="false">IFERROR(IF($P1544="au nombre",IF(N(INDEX(Règles!$D$5:$D$17,MATCH($O1544,Règles!$A$5:$A$17,0)))&gt;0,IF($E1544="",1,$E1544)/INDEX(Règles!$D$5:$D$17,MATCH($O1544,Règles!$A$5:$A$17,0)),""),IF($P1544="au prix",IF(AND(ISNUMBER($R1544),N(INDEX(Règles!$E$5:$E$17,MATCH($O1544,Règles!$A$5:$A$17,0)))&gt;0),$R1544/INDEX(Règles!$E$5:$E$17,MATCH($O1544,Règles!$A$5:$A$17,0)),""),IF(OR($P1544="ne compte pas",$P1544="absence"),0,""))),"")</f>
        <v/>
      </c>
      <c r="T1544" s="26" t="n">
        <f aca="false">IF(AND(ISNUMBER($A1544),$B1544&lt;&gt;"",$G1544&lt;&gt;"",$P1544&lt;&gt;"absence"),1,0)</f>
        <v>0</v>
      </c>
      <c r="U1544" s="26" t="n">
        <f aca="false">IF($T1544=1,IF(COUNTIFS($B$2:$B1544,$B1544,$A$2:$A1544,$A1544,$T$2:$T1544,1)=1,1,0),0)</f>
        <v>0</v>
      </c>
      <c r="V1544" s="29" t="str">
        <f aca="false">IF(AND($A1544="",$B1544="",$G1544=""),"",IF(NOT(ISNUMBER($A1544)),"Date manquante ou non reconnue",IF($B1544="","Technicien manquant",IF(COUNTIF(Production!$A$7:$A$21,$B1544)=0,"Technicien absent de la liste (onglet Production)",IF($G1544="","Code BPU manquant (colonne G)",IF($O1544="?","Code BPU inconnu (onglet Prestations)",IF($P1544="?","Catégorie inconnue (onglet Règles)",IF(AND($E1544&lt;&gt;"",NOT(ISNUMBER($E1544))),"Quantité non reconnue",IF(AND($P1544="au prix",NOT(ISNUMBER($Q1544))),"Prix sur devis à saisir (colonne I)",IF($S1544="","Règle à compléter (onglet Règles)",""))))))))))</f>
        <v/>
      </c>
    </row>
    <row r="1545" customFormat="false" ht="15" hidden="false" customHeight="false" outlineLevel="0" collapsed="false">
      <c r="A1545" s="23"/>
      <c r="I1545" s="24"/>
      <c r="J1545" s="24"/>
      <c r="N1545" s="25"/>
      <c r="O1545" s="26" t="str">
        <f aca="false">IF($G1545="","",IFERROR(INDEX(Prestations!$F$5:$F$256,MATCH($G1545,Prestations!$B$5:$B$256,0)),"?"))</f>
        <v/>
      </c>
      <c r="P1545" s="26" t="str">
        <f aca="false">IF($O1545="","",IF($O1545="?","?",IFERROR(INDEX(Règles!$C$5:$C$17,MATCH($O1545,Règles!$A$5:$A$17,0)),"?")))</f>
        <v/>
      </c>
      <c r="Q1545" s="27" t="str">
        <f aca="false">IF($G1545="","",IF(ISNUMBER($I1545),$I1545,IFERROR(IF(ISNUMBER(INDEX(Prestations!$E$5:$E$256,MATCH($G1545,Prestations!$B$5:$B$256,0))),INDEX(Prestations!$E$5:$E$256,MATCH($G1545,Prestations!$B$5:$B$256,0)),""),"")))</f>
        <v/>
      </c>
      <c r="R1545" s="27" t="str">
        <f aca="false">IFERROR(IF(ISNUMBER($Q1545),$Q1545*IF($E1545="",1,$E1545),""),"")</f>
        <v/>
      </c>
      <c r="S1545" s="28" t="str">
        <f aca="false">IFERROR(IF($P1545="au nombre",IF(N(INDEX(Règles!$D$5:$D$17,MATCH($O1545,Règles!$A$5:$A$17,0)))&gt;0,IF($E1545="",1,$E1545)/INDEX(Règles!$D$5:$D$17,MATCH($O1545,Règles!$A$5:$A$17,0)),""),IF($P1545="au prix",IF(AND(ISNUMBER($R1545),N(INDEX(Règles!$E$5:$E$17,MATCH($O1545,Règles!$A$5:$A$17,0)))&gt;0),$R1545/INDEX(Règles!$E$5:$E$17,MATCH($O1545,Règles!$A$5:$A$17,0)),""),IF(OR($P1545="ne compte pas",$P1545="absence"),0,""))),"")</f>
        <v/>
      </c>
      <c r="T1545" s="26" t="n">
        <f aca="false">IF(AND(ISNUMBER($A1545),$B1545&lt;&gt;"",$G1545&lt;&gt;"",$P1545&lt;&gt;"absence"),1,0)</f>
        <v>0</v>
      </c>
      <c r="U1545" s="26" t="n">
        <f aca="false">IF($T1545=1,IF(COUNTIFS($B$2:$B1545,$B1545,$A$2:$A1545,$A1545,$T$2:$T1545,1)=1,1,0),0)</f>
        <v>0</v>
      </c>
      <c r="V1545" s="29" t="str">
        <f aca="false">IF(AND($A1545="",$B1545="",$G1545=""),"",IF(NOT(ISNUMBER($A1545)),"Date manquante ou non reconnue",IF($B1545="","Technicien manquant",IF(COUNTIF(Production!$A$7:$A$21,$B1545)=0,"Technicien absent de la liste (onglet Production)",IF($G1545="","Code BPU manquant (colonne G)",IF($O1545="?","Code BPU inconnu (onglet Prestations)",IF($P1545="?","Catégorie inconnue (onglet Règles)",IF(AND($E1545&lt;&gt;"",NOT(ISNUMBER($E1545))),"Quantité non reconnue",IF(AND($P1545="au prix",NOT(ISNUMBER($Q1545))),"Prix sur devis à saisir (colonne I)",IF($S1545="","Règle à compléter (onglet Règles)",""))))))))))</f>
        <v/>
      </c>
    </row>
    <row r="1546" customFormat="false" ht="15" hidden="false" customHeight="false" outlineLevel="0" collapsed="false">
      <c r="A1546" s="23"/>
      <c r="I1546" s="24"/>
      <c r="J1546" s="24"/>
      <c r="N1546" s="25"/>
      <c r="O1546" s="26" t="str">
        <f aca="false">IF($G1546="","",IFERROR(INDEX(Prestations!$F$5:$F$256,MATCH($G1546,Prestations!$B$5:$B$256,0)),"?"))</f>
        <v/>
      </c>
      <c r="P1546" s="26" t="str">
        <f aca="false">IF($O1546="","",IF($O1546="?","?",IFERROR(INDEX(Règles!$C$5:$C$17,MATCH($O1546,Règles!$A$5:$A$17,0)),"?")))</f>
        <v/>
      </c>
      <c r="Q1546" s="27" t="str">
        <f aca="false">IF($G1546="","",IF(ISNUMBER($I1546),$I1546,IFERROR(IF(ISNUMBER(INDEX(Prestations!$E$5:$E$256,MATCH($G1546,Prestations!$B$5:$B$256,0))),INDEX(Prestations!$E$5:$E$256,MATCH($G1546,Prestations!$B$5:$B$256,0)),""),"")))</f>
        <v/>
      </c>
      <c r="R1546" s="27" t="str">
        <f aca="false">IFERROR(IF(ISNUMBER($Q1546),$Q1546*IF($E1546="",1,$E1546),""),"")</f>
        <v/>
      </c>
      <c r="S1546" s="28" t="str">
        <f aca="false">IFERROR(IF($P1546="au nombre",IF(N(INDEX(Règles!$D$5:$D$17,MATCH($O1546,Règles!$A$5:$A$17,0)))&gt;0,IF($E1546="",1,$E1546)/INDEX(Règles!$D$5:$D$17,MATCH($O1546,Règles!$A$5:$A$17,0)),""),IF($P1546="au prix",IF(AND(ISNUMBER($R1546),N(INDEX(Règles!$E$5:$E$17,MATCH($O1546,Règles!$A$5:$A$17,0)))&gt;0),$R1546/INDEX(Règles!$E$5:$E$17,MATCH($O1546,Règles!$A$5:$A$17,0)),""),IF(OR($P1546="ne compte pas",$P1546="absence"),0,""))),"")</f>
        <v/>
      </c>
      <c r="T1546" s="26" t="n">
        <f aca="false">IF(AND(ISNUMBER($A1546),$B1546&lt;&gt;"",$G1546&lt;&gt;"",$P1546&lt;&gt;"absence"),1,0)</f>
        <v>0</v>
      </c>
      <c r="U1546" s="26" t="n">
        <f aca="false">IF($T1546=1,IF(COUNTIFS($B$2:$B1546,$B1546,$A$2:$A1546,$A1546,$T$2:$T1546,1)=1,1,0),0)</f>
        <v>0</v>
      </c>
      <c r="V1546" s="29" t="str">
        <f aca="false">IF(AND($A1546="",$B1546="",$G1546=""),"",IF(NOT(ISNUMBER($A1546)),"Date manquante ou non reconnue",IF($B1546="","Technicien manquant",IF(COUNTIF(Production!$A$7:$A$21,$B1546)=0,"Technicien absent de la liste (onglet Production)",IF($G1546="","Code BPU manquant (colonne G)",IF($O1546="?","Code BPU inconnu (onglet Prestations)",IF($P1546="?","Catégorie inconnue (onglet Règles)",IF(AND($E1546&lt;&gt;"",NOT(ISNUMBER($E1546))),"Quantité non reconnue",IF(AND($P1546="au prix",NOT(ISNUMBER($Q1546))),"Prix sur devis à saisir (colonne I)",IF($S1546="","Règle à compléter (onglet Règles)",""))))))))))</f>
        <v/>
      </c>
    </row>
    <row r="1547" customFormat="false" ht="15" hidden="false" customHeight="false" outlineLevel="0" collapsed="false">
      <c r="A1547" s="23"/>
      <c r="I1547" s="24"/>
      <c r="J1547" s="24"/>
      <c r="N1547" s="25"/>
      <c r="O1547" s="26" t="str">
        <f aca="false">IF($G1547="","",IFERROR(INDEX(Prestations!$F$5:$F$256,MATCH($G1547,Prestations!$B$5:$B$256,0)),"?"))</f>
        <v/>
      </c>
      <c r="P1547" s="26" t="str">
        <f aca="false">IF($O1547="","",IF($O1547="?","?",IFERROR(INDEX(Règles!$C$5:$C$17,MATCH($O1547,Règles!$A$5:$A$17,0)),"?")))</f>
        <v/>
      </c>
      <c r="Q1547" s="27" t="str">
        <f aca="false">IF($G1547="","",IF(ISNUMBER($I1547),$I1547,IFERROR(IF(ISNUMBER(INDEX(Prestations!$E$5:$E$256,MATCH($G1547,Prestations!$B$5:$B$256,0))),INDEX(Prestations!$E$5:$E$256,MATCH($G1547,Prestations!$B$5:$B$256,0)),""),"")))</f>
        <v/>
      </c>
      <c r="R1547" s="27" t="str">
        <f aca="false">IFERROR(IF(ISNUMBER($Q1547),$Q1547*IF($E1547="",1,$E1547),""),"")</f>
        <v/>
      </c>
      <c r="S1547" s="28" t="str">
        <f aca="false">IFERROR(IF($P1547="au nombre",IF(N(INDEX(Règles!$D$5:$D$17,MATCH($O1547,Règles!$A$5:$A$17,0)))&gt;0,IF($E1547="",1,$E1547)/INDEX(Règles!$D$5:$D$17,MATCH($O1547,Règles!$A$5:$A$17,0)),""),IF($P1547="au prix",IF(AND(ISNUMBER($R1547),N(INDEX(Règles!$E$5:$E$17,MATCH($O1547,Règles!$A$5:$A$17,0)))&gt;0),$R1547/INDEX(Règles!$E$5:$E$17,MATCH($O1547,Règles!$A$5:$A$17,0)),""),IF(OR($P1547="ne compte pas",$P1547="absence"),0,""))),"")</f>
        <v/>
      </c>
      <c r="T1547" s="26" t="n">
        <f aca="false">IF(AND(ISNUMBER($A1547),$B1547&lt;&gt;"",$G1547&lt;&gt;"",$P1547&lt;&gt;"absence"),1,0)</f>
        <v>0</v>
      </c>
      <c r="U1547" s="26" t="n">
        <f aca="false">IF($T1547=1,IF(COUNTIFS($B$2:$B1547,$B1547,$A$2:$A1547,$A1547,$T$2:$T1547,1)=1,1,0),0)</f>
        <v>0</v>
      </c>
      <c r="V1547" s="29" t="str">
        <f aca="false">IF(AND($A1547="",$B1547="",$G1547=""),"",IF(NOT(ISNUMBER($A1547)),"Date manquante ou non reconnue",IF($B1547="","Technicien manquant",IF(COUNTIF(Production!$A$7:$A$21,$B1547)=0,"Technicien absent de la liste (onglet Production)",IF($G1547="","Code BPU manquant (colonne G)",IF($O1547="?","Code BPU inconnu (onglet Prestations)",IF($P1547="?","Catégorie inconnue (onglet Règles)",IF(AND($E1547&lt;&gt;"",NOT(ISNUMBER($E1547))),"Quantité non reconnue",IF(AND($P1547="au prix",NOT(ISNUMBER($Q1547))),"Prix sur devis à saisir (colonne I)",IF($S1547="","Règle à compléter (onglet Règles)",""))))))))))</f>
        <v/>
      </c>
    </row>
    <row r="1548" customFormat="false" ht="15" hidden="false" customHeight="false" outlineLevel="0" collapsed="false">
      <c r="A1548" s="23"/>
      <c r="I1548" s="24"/>
      <c r="J1548" s="24"/>
      <c r="N1548" s="25"/>
      <c r="O1548" s="26" t="str">
        <f aca="false">IF($G1548="","",IFERROR(INDEX(Prestations!$F$5:$F$256,MATCH($G1548,Prestations!$B$5:$B$256,0)),"?"))</f>
        <v/>
      </c>
      <c r="P1548" s="26" t="str">
        <f aca="false">IF($O1548="","",IF($O1548="?","?",IFERROR(INDEX(Règles!$C$5:$C$17,MATCH($O1548,Règles!$A$5:$A$17,0)),"?")))</f>
        <v/>
      </c>
      <c r="Q1548" s="27" t="str">
        <f aca="false">IF($G1548="","",IF(ISNUMBER($I1548),$I1548,IFERROR(IF(ISNUMBER(INDEX(Prestations!$E$5:$E$256,MATCH($G1548,Prestations!$B$5:$B$256,0))),INDEX(Prestations!$E$5:$E$256,MATCH($G1548,Prestations!$B$5:$B$256,0)),""),"")))</f>
        <v/>
      </c>
      <c r="R1548" s="27" t="str">
        <f aca="false">IFERROR(IF(ISNUMBER($Q1548),$Q1548*IF($E1548="",1,$E1548),""),"")</f>
        <v/>
      </c>
      <c r="S1548" s="28" t="str">
        <f aca="false">IFERROR(IF($P1548="au nombre",IF(N(INDEX(Règles!$D$5:$D$17,MATCH($O1548,Règles!$A$5:$A$17,0)))&gt;0,IF($E1548="",1,$E1548)/INDEX(Règles!$D$5:$D$17,MATCH($O1548,Règles!$A$5:$A$17,0)),""),IF($P1548="au prix",IF(AND(ISNUMBER($R1548),N(INDEX(Règles!$E$5:$E$17,MATCH($O1548,Règles!$A$5:$A$17,0)))&gt;0),$R1548/INDEX(Règles!$E$5:$E$17,MATCH($O1548,Règles!$A$5:$A$17,0)),""),IF(OR($P1548="ne compte pas",$P1548="absence"),0,""))),"")</f>
        <v/>
      </c>
      <c r="T1548" s="26" t="n">
        <f aca="false">IF(AND(ISNUMBER($A1548),$B1548&lt;&gt;"",$G1548&lt;&gt;"",$P1548&lt;&gt;"absence"),1,0)</f>
        <v>0</v>
      </c>
      <c r="U1548" s="26" t="n">
        <f aca="false">IF($T1548=1,IF(COUNTIFS($B$2:$B1548,$B1548,$A$2:$A1548,$A1548,$T$2:$T1548,1)=1,1,0),0)</f>
        <v>0</v>
      </c>
      <c r="V1548" s="29" t="str">
        <f aca="false">IF(AND($A1548="",$B1548="",$G1548=""),"",IF(NOT(ISNUMBER($A1548)),"Date manquante ou non reconnue",IF($B1548="","Technicien manquant",IF(COUNTIF(Production!$A$7:$A$21,$B1548)=0,"Technicien absent de la liste (onglet Production)",IF($G1548="","Code BPU manquant (colonne G)",IF($O1548="?","Code BPU inconnu (onglet Prestations)",IF($P1548="?","Catégorie inconnue (onglet Règles)",IF(AND($E1548&lt;&gt;"",NOT(ISNUMBER($E1548))),"Quantité non reconnue",IF(AND($P1548="au prix",NOT(ISNUMBER($Q1548))),"Prix sur devis à saisir (colonne I)",IF($S1548="","Règle à compléter (onglet Règles)",""))))))))))</f>
        <v/>
      </c>
    </row>
    <row r="1549" customFormat="false" ht="15" hidden="false" customHeight="false" outlineLevel="0" collapsed="false">
      <c r="A1549" s="23"/>
      <c r="I1549" s="24"/>
      <c r="J1549" s="24"/>
      <c r="N1549" s="25"/>
      <c r="O1549" s="26" t="str">
        <f aca="false">IF($G1549="","",IFERROR(INDEX(Prestations!$F$5:$F$256,MATCH($G1549,Prestations!$B$5:$B$256,0)),"?"))</f>
        <v/>
      </c>
      <c r="P1549" s="26" t="str">
        <f aca="false">IF($O1549="","",IF($O1549="?","?",IFERROR(INDEX(Règles!$C$5:$C$17,MATCH($O1549,Règles!$A$5:$A$17,0)),"?")))</f>
        <v/>
      </c>
      <c r="Q1549" s="27" t="str">
        <f aca="false">IF($G1549="","",IF(ISNUMBER($I1549),$I1549,IFERROR(IF(ISNUMBER(INDEX(Prestations!$E$5:$E$256,MATCH($G1549,Prestations!$B$5:$B$256,0))),INDEX(Prestations!$E$5:$E$256,MATCH($G1549,Prestations!$B$5:$B$256,0)),""),"")))</f>
        <v/>
      </c>
      <c r="R1549" s="27" t="str">
        <f aca="false">IFERROR(IF(ISNUMBER($Q1549),$Q1549*IF($E1549="",1,$E1549),""),"")</f>
        <v/>
      </c>
      <c r="S1549" s="28" t="str">
        <f aca="false">IFERROR(IF($P1549="au nombre",IF(N(INDEX(Règles!$D$5:$D$17,MATCH($O1549,Règles!$A$5:$A$17,0)))&gt;0,IF($E1549="",1,$E1549)/INDEX(Règles!$D$5:$D$17,MATCH($O1549,Règles!$A$5:$A$17,0)),""),IF($P1549="au prix",IF(AND(ISNUMBER($R1549),N(INDEX(Règles!$E$5:$E$17,MATCH($O1549,Règles!$A$5:$A$17,0)))&gt;0),$R1549/INDEX(Règles!$E$5:$E$17,MATCH($O1549,Règles!$A$5:$A$17,0)),""),IF(OR($P1549="ne compte pas",$P1549="absence"),0,""))),"")</f>
        <v/>
      </c>
      <c r="T1549" s="26" t="n">
        <f aca="false">IF(AND(ISNUMBER($A1549),$B1549&lt;&gt;"",$G1549&lt;&gt;"",$P1549&lt;&gt;"absence"),1,0)</f>
        <v>0</v>
      </c>
      <c r="U1549" s="26" t="n">
        <f aca="false">IF($T1549=1,IF(COUNTIFS($B$2:$B1549,$B1549,$A$2:$A1549,$A1549,$T$2:$T1549,1)=1,1,0),0)</f>
        <v>0</v>
      </c>
      <c r="V1549" s="29" t="str">
        <f aca="false">IF(AND($A1549="",$B1549="",$G1549=""),"",IF(NOT(ISNUMBER($A1549)),"Date manquante ou non reconnue",IF($B1549="","Technicien manquant",IF(COUNTIF(Production!$A$7:$A$21,$B1549)=0,"Technicien absent de la liste (onglet Production)",IF($G1549="","Code BPU manquant (colonne G)",IF($O1549="?","Code BPU inconnu (onglet Prestations)",IF($P1549="?","Catégorie inconnue (onglet Règles)",IF(AND($E1549&lt;&gt;"",NOT(ISNUMBER($E1549))),"Quantité non reconnue",IF(AND($P1549="au prix",NOT(ISNUMBER($Q1549))),"Prix sur devis à saisir (colonne I)",IF($S1549="","Règle à compléter (onglet Règles)",""))))))))))</f>
        <v/>
      </c>
    </row>
    <row r="1550" customFormat="false" ht="15" hidden="false" customHeight="false" outlineLevel="0" collapsed="false">
      <c r="A1550" s="23"/>
      <c r="I1550" s="24"/>
      <c r="J1550" s="24"/>
      <c r="N1550" s="25"/>
      <c r="O1550" s="26" t="str">
        <f aca="false">IF($G1550="","",IFERROR(INDEX(Prestations!$F$5:$F$256,MATCH($G1550,Prestations!$B$5:$B$256,0)),"?"))</f>
        <v/>
      </c>
      <c r="P1550" s="26" t="str">
        <f aca="false">IF($O1550="","",IF($O1550="?","?",IFERROR(INDEX(Règles!$C$5:$C$17,MATCH($O1550,Règles!$A$5:$A$17,0)),"?")))</f>
        <v/>
      </c>
      <c r="Q1550" s="27" t="str">
        <f aca="false">IF($G1550="","",IF(ISNUMBER($I1550),$I1550,IFERROR(IF(ISNUMBER(INDEX(Prestations!$E$5:$E$256,MATCH($G1550,Prestations!$B$5:$B$256,0))),INDEX(Prestations!$E$5:$E$256,MATCH($G1550,Prestations!$B$5:$B$256,0)),""),"")))</f>
        <v/>
      </c>
      <c r="R1550" s="27" t="str">
        <f aca="false">IFERROR(IF(ISNUMBER($Q1550),$Q1550*IF($E1550="",1,$E1550),""),"")</f>
        <v/>
      </c>
      <c r="S1550" s="28" t="str">
        <f aca="false">IFERROR(IF($P1550="au nombre",IF(N(INDEX(Règles!$D$5:$D$17,MATCH($O1550,Règles!$A$5:$A$17,0)))&gt;0,IF($E1550="",1,$E1550)/INDEX(Règles!$D$5:$D$17,MATCH($O1550,Règles!$A$5:$A$17,0)),""),IF($P1550="au prix",IF(AND(ISNUMBER($R1550),N(INDEX(Règles!$E$5:$E$17,MATCH($O1550,Règles!$A$5:$A$17,0)))&gt;0),$R1550/INDEX(Règles!$E$5:$E$17,MATCH($O1550,Règles!$A$5:$A$17,0)),""),IF(OR($P1550="ne compte pas",$P1550="absence"),0,""))),"")</f>
        <v/>
      </c>
      <c r="T1550" s="26" t="n">
        <f aca="false">IF(AND(ISNUMBER($A1550),$B1550&lt;&gt;"",$G1550&lt;&gt;"",$P1550&lt;&gt;"absence"),1,0)</f>
        <v>0</v>
      </c>
      <c r="U1550" s="26" t="n">
        <f aca="false">IF($T1550=1,IF(COUNTIFS($B$2:$B1550,$B1550,$A$2:$A1550,$A1550,$T$2:$T1550,1)=1,1,0),0)</f>
        <v>0</v>
      </c>
      <c r="V1550" s="29" t="str">
        <f aca="false">IF(AND($A1550="",$B1550="",$G1550=""),"",IF(NOT(ISNUMBER($A1550)),"Date manquante ou non reconnue",IF($B1550="","Technicien manquant",IF(COUNTIF(Production!$A$7:$A$21,$B1550)=0,"Technicien absent de la liste (onglet Production)",IF($G1550="","Code BPU manquant (colonne G)",IF($O1550="?","Code BPU inconnu (onglet Prestations)",IF($P1550="?","Catégorie inconnue (onglet Règles)",IF(AND($E1550&lt;&gt;"",NOT(ISNUMBER($E1550))),"Quantité non reconnue",IF(AND($P1550="au prix",NOT(ISNUMBER($Q1550))),"Prix sur devis à saisir (colonne I)",IF($S1550="","Règle à compléter (onglet Règles)",""))))))))))</f>
        <v/>
      </c>
    </row>
    <row r="1551" customFormat="false" ht="15" hidden="false" customHeight="false" outlineLevel="0" collapsed="false">
      <c r="A1551" s="23"/>
      <c r="I1551" s="24"/>
      <c r="J1551" s="24"/>
      <c r="N1551" s="25"/>
      <c r="O1551" s="26" t="str">
        <f aca="false">IF($G1551="","",IFERROR(INDEX(Prestations!$F$5:$F$256,MATCH($G1551,Prestations!$B$5:$B$256,0)),"?"))</f>
        <v/>
      </c>
      <c r="P1551" s="26" t="str">
        <f aca="false">IF($O1551="","",IF($O1551="?","?",IFERROR(INDEX(Règles!$C$5:$C$17,MATCH($O1551,Règles!$A$5:$A$17,0)),"?")))</f>
        <v/>
      </c>
      <c r="Q1551" s="27" t="str">
        <f aca="false">IF($G1551="","",IF(ISNUMBER($I1551),$I1551,IFERROR(IF(ISNUMBER(INDEX(Prestations!$E$5:$E$256,MATCH($G1551,Prestations!$B$5:$B$256,0))),INDEX(Prestations!$E$5:$E$256,MATCH($G1551,Prestations!$B$5:$B$256,0)),""),"")))</f>
        <v/>
      </c>
      <c r="R1551" s="27" t="str">
        <f aca="false">IFERROR(IF(ISNUMBER($Q1551),$Q1551*IF($E1551="",1,$E1551),""),"")</f>
        <v/>
      </c>
      <c r="S1551" s="28" t="str">
        <f aca="false">IFERROR(IF($P1551="au nombre",IF(N(INDEX(Règles!$D$5:$D$17,MATCH($O1551,Règles!$A$5:$A$17,0)))&gt;0,IF($E1551="",1,$E1551)/INDEX(Règles!$D$5:$D$17,MATCH($O1551,Règles!$A$5:$A$17,0)),""),IF($P1551="au prix",IF(AND(ISNUMBER($R1551),N(INDEX(Règles!$E$5:$E$17,MATCH($O1551,Règles!$A$5:$A$17,0)))&gt;0),$R1551/INDEX(Règles!$E$5:$E$17,MATCH($O1551,Règles!$A$5:$A$17,0)),""),IF(OR($P1551="ne compte pas",$P1551="absence"),0,""))),"")</f>
        <v/>
      </c>
      <c r="T1551" s="26" t="n">
        <f aca="false">IF(AND(ISNUMBER($A1551),$B1551&lt;&gt;"",$G1551&lt;&gt;"",$P1551&lt;&gt;"absence"),1,0)</f>
        <v>0</v>
      </c>
      <c r="U1551" s="26" t="n">
        <f aca="false">IF($T1551=1,IF(COUNTIFS($B$2:$B1551,$B1551,$A$2:$A1551,$A1551,$T$2:$T1551,1)=1,1,0),0)</f>
        <v>0</v>
      </c>
      <c r="V1551" s="29" t="str">
        <f aca="false">IF(AND($A1551="",$B1551="",$G1551=""),"",IF(NOT(ISNUMBER($A1551)),"Date manquante ou non reconnue",IF($B1551="","Technicien manquant",IF(COUNTIF(Production!$A$7:$A$21,$B1551)=0,"Technicien absent de la liste (onglet Production)",IF($G1551="","Code BPU manquant (colonne G)",IF($O1551="?","Code BPU inconnu (onglet Prestations)",IF($P1551="?","Catégorie inconnue (onglet Règles)",IF(AND($E1551&lt;&gt;"",NOT(ISNUMBER($E1551))),"Quantité non reconnue",IF(AND($P1551="au prix",NOT(ISNUMBER($Q1551))),"Prix sur devis à saisir (colonne I)",IF($S1551="","Règle à compléter (onglet Règles)",""))))))))))</f>
        <v/>
      </c>
    </row>
    <row r="1552" customFormat="false" ht="15" hidden="false" customHeight="false" outlineLevel="0" collapsed="false">
      <c r="A1552" s="23"/>
      <c r="I1552" s="24"/>
      <c r="J1552" s="24"/>
      <c r="N1552" s="25"/>
      <c r="O1552" s="26" t="str">
        <f aca="false">IF($G1552="","",IFERROR(INDEX(Prestations!$F$5:$F$256,MATCH($G1552,Prestations!$B$5:$B$256,0)),"?"))</f>
        <v/>
      </c>
      <c r="P1552" s="26" t="str">
        <f aca="false">IF($O1552="","",IF($O1552="?","?",IFERROR(INDEX(Règles!$C$5:$C$17,MATCH($O1552,Règles!$A$5:$A$17,0)),"?")))</f>
        <v/>
      </c>
      <c r="Q1552" s="27" t="str">
        <f aca="false">IF($G1552="","",IF(ISNUMBER($I1552),$I1552,IFERROR(IF(ISNUMBER(INDEX(Prestations!$E$5:$E$256,MATCH($G1552,Prestations!$B$5:$B$256,0))),INDEX(Prestations!$E$5:$E$256,MATCH($G1552,Prestations!$B$5:$B$256,0)),""),"")))</f>
        <v/>
      </c>
      <c r="R1552" s="27" t="str">
        <f aca="false">IFERROR(IF(ISNUMBER($Q1552),$Q1552*IF($E1552="",1,$E1552),""),"")</f>
        <v/>
      </c>
      <c r="S1552" s="28" t="str">
        <f aca="false">IFERROR(IF($P1552="au nombre",IF(N(INDEX(Règles!$D$5:$D$17,MATCH($O1552,Règles!$A$5:$A$17,0)))&gt;0,IF($E1552="",1,$E1552)/INDEX(Règles!$D$5:$D$17,MATCH($O1552,Règles!$A$5:$A$17,0)),""),IF($P1552="au prix",IF(AND(ISNUMBER($R1552),N(INDEX(Règles!$E$5:$E$17,MATCH($O1552,Règles!$A$5:$A$17,0)))&gt;0),$R1552/INDEX(Règles!$E$5:$E$17,MATCH($O1552,Règles!$A$5:$A$17,0)),""),IF(OR($P1552="ne compte pas",$P1552="absence"),0,""))),"")</f>
        <v/>
      </c>
      <c r="T1552" s="26" t="n">
        <f aca="false">IF(AND(ISNUMBER($A1552),$B1552&lt;&gt;"",$G1552&lt;&gt;"",$P1552&lt;&gt;"absence"),1,0)</f>
        <v>0</v>
      </c>
      <c r="U1552" s="26" t="n">
        <f aca="false">IF($T1552=1,IF(COUNTIFS($B$2:$B1552,$B1552,$A$2:$A1552,$A1552,$T$2:$T1552,1)=1,1,0),0)</f>
        <v>0</v>
      </c>
      <c r="V1552" s="29" t="str">
        <f aca="false">IF(AND($A1552="",$B1552="",$G1552=""),"",IF(NOT(ISNUMBER($A1552)),"Date manquante ou non reconnue",IF($B1552="","Technicien manquant",IF(COUNTIF(Production!$A$7:$A$21,$B1552)=0,"Technicien absent de la liste (onglet Production)",IF($G1552="","Code BPU manquant (colonne G)",IF($O1552="?","Code BPU inconnu (onglet Prestations)",IF($P1552="?","Catégorie inconnue (onglet Règles)",IF(AND($E1552&lt;&gt;"",NOT(ISNUMBER($E1552))),"Quantité non reconnue",IF(AND($P1552="au prix",NOT(ISNUMBER($Q1552))),"Prix sur devis à saisir (colonne I)",IF($S1552="","Règle à compléter (onglet Règles)",""))))))))))</f>
        <v/>
      </c>
    </row>
    <row r="1553" customFormat="false" ht="15" hidden="false" customHeight="false" outlineLevel="0" collapsed="false">
      <c r="A1553" s="23"/>
      <c r="I1553" s="24"/>
      <c r="J1553" s="24"/>
      <c r="N1553" s="25"/>
      <c r="O1553" s="26" t="str">
        <f aca="false">IF($G1553="","",IFERROR(INDEX(Prestations!$F$5:$F$256,MATCH($G1553,Prestations!$B$5:$B$256,0)),"?"))</f>
        <v/>
      </c>
      <c r="P1553" s="26" t="str">
        <f aca="false">IF($O1553="","",IF($O1553="?","?",IFERROR(INDEX(Règles!$C$5:$C$17,MATCH($O1553,Règles!$A$5:$A$17,0)),"?")))</f>
        <v/>
      </c>
      <c r="Q1553" s="27" t="str">
        <f aca="false">IF($G1553="","",IF(ISNUMBER($I1553),$I1553,IFERROR(IF(ISNUMBER(INDEX(Prestations!$E$5:$E$256,MATCH($G1553,Prestations!$B$5:$B$256,0))),INDEX(Prestations!$E$5:$E$256,MATCH($G1553,Prestations!$B$5:$B$256,0)),""),"")))</f>
        <v/>
      </c>
      <c r="R1553" s="27" t="str">
        <f aca="false">IFERROR(IF(ISNUMBER($Q1553),$Q1553*IF($E1553="",1,$E1553),""),"")</f>
        <v/>
      </c>
      <c r="S1553" s="28" t="str">
        <f aca="false">IFERROR(IF($P1553="au nombre",IF(N(INDEX(Règles!$D$5:$D$17,MATCH($O1553,Règles!$A$5:$A$17,0)))&gt;0,IF($E1553="",1,$E1553)/INDEX(Règles!$D$5:$D$17,MATCH($O1553,Règles!$A$5:$A$17,0)),""),IF($P1553="au prix",IF(AND(ISNUMBER($R1553),N(INDEX(Règles!$E$5:$E$17,MATCH($O1553,Règles!$A$5:$A$17,0)))&gt;0),$R1553/INDEX(Règles!$E$5:$E$17,MATCH($O1553,Règles!$A$5:$A$17,0)),""),IF(OR($P1553="ne compte pas",$P1553="absence"),0,""))),"")</f>
        <v/>
      </c>
      <c r="T1553" s="26" t="n">
        <f aca="false">IF(AND(ISNUMBER($A1553),$B1553&lt;&gt;"",$G1553&lt;&gt;"",$P1553&lt;&gt;"absence"),1,0)</f>
        <v>0</v>
      </c>
      <c r="U1553" s="26" t="n">
        <f aca="false">IF($T1553=1,IF(COUNTIFS($B$2:$B1553,$B1553,$A$2:$A1553,$A1553,$T$2:$T1553,1)=1,1,0),0)</f>
        <v>0</v>
      </c>
      <c r="V1553" s="29" t="str">
        <f aca="false">IF(AND($A1553="",$B1553="",$G1553=""),"",IF(NOT(ISNUMBER($A1553)),"Date manquante ou non reconnue",IF($B1553="","Technicien manquant",IF(COUNTIF(Production!$A$7:$A$21,$B1553)=0,"Technicien absent de la liste (onglet Production)",IF($G1553="","Code BPU manquant (colonne G)",IF($O1553="?","Code BPU inconnu (onglet Prestations)",IF($P1553="?","Catégorie inconnue (onglet Règles)",IF(AND($E1553&lt;&gt;"",NOT(ISNUMBER($E1553))),"Quantité non reconnue",IF(AND($P1553="au prix",NOT(ISNUMBER($Q1553))),"Prix sur devis à saisir (colonne I)",IF($S1553="","Règle à compléter (onglet Règles)",""))))))))))</f>
        <v/>
      </c>
    </row>
    <row r="1554" customFormat="false" ht="15" hidden="false" customHeight="false" outlineLevel="0" collapsed="false">
      <c r="A1554" s="23"/>
      <c r="I1554" s="24"/>
      <c r="J1554" s="24"/>
      <c r="N1554" s="25"/>
      <c r="O1554" s="26" t="str">
        <f aca="false">IF($G1554="","",IFERROR(INDEX(Prestations!$F$5:$F$256,MATCH($G1554,Prestations!$B$5:$B$256,0)),"?"))</f>
        <v/>
      </c>
      <c r="P1554" s="26" t="str">
        <f aca="false">IF($O1554="","",IF($O1554="?","?",IFERROR(INDEX(Règles!$C$5:$C$17,MATCH($O1554,Règles!$A$5:$A$17,0)),"?")))</f>
        <v/>
      </c>
      <c r="Q1554" s="27" t="str">
        <f aca="false">IF($G1554="","",IF(ISNUMBER($I1554),$I1554,IFERROR(IF(ISNUMBER(INDEX(Prestations!$E$5:$E$256,MATCH($G1554,Prestations!$B$5:$B$256,0))),INDEX(Prestations!$E$5:$E$256,MATCH($G1554,Prestations!$B$5:$B$256,0)),""),"")))</f>
        <v/>
      </c>
      <c r="R1554" s="27" t="str">
        <f aca="false">IFERROR(IF(ISNUMBER($Q1554),$Q1554*IF($E1554="",1,$E1554),""),"")</f>
        <v/>
      </c>
      <c r="S1554" s="28" t="str">
        <f aca="false">IFERROR(IF($P1554="au nombre",IF(N(INDEX(Règles!$D$5:$D$17,MATCH($O1554,Règles!$A$5:$A$17,0)))&gt;0,IF($E1554="",1,$E1554)/INDEX(Règles!$D$5:$D$17,MATCH($O1554,Règles!$A$5:$A$17,0)),""),IF($P1554="au prix",IF(AND(ISNUMBER($R1554),N(INDEX(Règles!$E$5:$E$17,MATCH($O1554,Règles!$A$5:$A$17,0)))&gt;0),$R1554/INDEX(Règles!$E$5:$E$17,MATCH($O1554,Règles!$A$5:$A$17,0)),""),IF(OR($P1554="ne compte pas",$P1554="absence"),0,""))),"")</f>
        <v/>
      </c>
      <c r="T1554" s="26" t="n">
        <f aca="false">IF(AND(ISNUMBER($A1554),$B1554&lt;&gt;"",$G1554&lt;&gt;"",$P1554&lt;&gt;"absence"),1,0)</f>
        <v>0</v>
      </c>
      <c r="U1554" s="26" t="n">
        <f aca="false">IF($T1554=1,IF(COUNTIFS($B$2:$B1554,$B1554,$A$2:$A1554,$A1554,$T$2:$T1554,1)=1,1,0),0)</f>
        <v>0</v>
      </c>
      <c r="V1554" s="29" t="str">
        <f aca="false">IF(AND($A1554="",$B1554="",$G1554=""),"",IF(NOT(ISNUMBER($A1554)),"Date manquante ou non reconnue",IF($B1554="","Technicien manquant",IF(COUNTIF(Production!$A$7:$A$21,$B1554)=0,"Technicien absent de la liste (onglet Production)",IF($G1554="","Code BPU manquant (colonne G)",IF($O1554="?","Code BPU inconnu (onglet Prestations)",IF($P1554="?","Catégorie inconnue (onglet Règles)",IF(AND($E1554&lt;&gt;"",NOT(ISNUMBER($E1554))),"Quantité non reconnue",IF(AND($P1554="au prix",NOT(ISNUMBER($Q1554))),"Prix sur devis à saisir (colonne I)",IF($S1554="","Règle à compléter (onglet Règles)",""))))))))))</f>
        <v/>
      </c>
    </row>
    <row r="1555" customFormat="false" ht="15" hidden="false" customHeight="false" outlineLevel="0" collapsed="false">
      <c r="A1555" s="23"/>
      <c r="I1555" s="24"/>
      <c r="J1555" s="24"/>
      <c r="N1555" s="25"/>
      <c r="O1555" s="26" t="str">
        <f aca="false">IF($G1555="","",IFERROR(INDEX(Prestations!$F$5:$F$256,MATCH($G1555,Prestations!$B$5:$B$256,0)),"?"))</f>
        <v/>
      </c>
      <c r="P1555" s="26" t="str">
        <f aca="false">IF($O1555="","",IF($O1555="?","?",IFERROR(INDEX(Règles!$C$5:$C$17,MATCH($O1555,Règles!$A$5:$A$17,0)),"?")))</f>
        <v/>
      </c>
      <c r="Q1555" s="27" t="str">
        <f aca="false">IF($G1555="","",IF(ISNUMBER($I1555),$I1555,IFERROR(IF(ISNUMBER(INDEX(Prestations!$E$5:$E$256,MATCH($G1555,Prestations!$B$5:$B$256,0))),INDEX(Prestations!$E$5:$E$256,MATCH($G1555,Prestations!$B$5:$B$256,0)),""),"")))</f>
        <v/>
      </c>
      <c r="R1555" s="27" t="str">
        <f aca="false">IFERROR(IF(ISNUMBER($Q1555),$Q1555*IF($E1555="",1,$E1555),""),"")</f>
        <v/>
      </c>
      <c r="S1555" s="28" t="str">
        <f aca="false">IFERROR(IF($P1555="au nombre",IF(N(INDEX(Règles!$D$5:$D$17,MATCH($O1555,Règles!$A$5:$A$17,0)))&gt;0,IF($E1555="",1,$E1555)/INDEX(Règles!$D$5:$D$17,MATCH($O1555,Règles!$A$5:$A$17,0)),""),IF($P1555="au prix",IF(AND(ISNUMBER($R1555),N(INDEX(Règles!$E$5:$E$17,MATCH($O1555,Règles!$A$5:$A$17,0)))&gt;0),$R1555/INDEX(Règles!$E$5:$E$17,MATCH($O1555,Règles!$A$5:$A$17,0)),""),IF(OR($P1555="ne compte pas",$P1555="absence"),0,""))),"")</f>
        <v/>
      </c>
      <c r="T1555" s="26" t="n">
        <f aca="false">IF(AND(ISNUMBER($A1555),$B1555&lt;&gt;"",$G1555&lt;&gt;"",$P1555&lt;&gt;"absence"),1,0)</f>
        <v>0</v>
      </c>
      <c r="U1555" s="26" t="n">
        <f aca="false">IF($T1555=1,IF(COUNTIFS($B$2:$B1555,$B1555,$A$2:$A1555,$A1555,$T$2:$T1555,1)=1,1,0),0)</f>
        <v>0</v>
      </c>
      <c r="V1555" s="29" t="str">
        <f aca="false">IF(AND($A1555="",$B1555="",$G1555=""),"",IF(NOT(ISNUMBER($A1555)),"Date manquante ou non reconnue",IF($B1555="","Technicien manquant",IF(COUNTIF(Production!$A$7:$A$21,$B1555)=0,"Technicien absent de la liste (onglet Production)",IF($G1555="","Code BPU manquant (colonne G)",IF($O1555="?","Code BPU inconnu (onglet Prestations)",IF($P1555="?","Catégorie inconnue (onglet Règles)",IF(AND($E1555&lt;&gt;"",NOT(ISNUMBER($E1555))),"Quantité non reconnue",IF(AND($P1555="au prix",NOT(ISNUMBER($Q1555))),"Prix sur devis à saisir (colonne I)",IF($S1555="","Règle à compléter (onglet Règles)",""))))))))))</f>
        <v/>
      </c>
    </row>
    <row r="1556" customFormat="false" ht="15" hidden="false" customHeight="false" outlineLevel="0" collapsed="false">
      <c r="A1556" s="23"/>
      <c r="I1556" s="24"/>
      <c r="J1556" s="24"/>
      <c r="N1556" s="25"/>
      <c r="O1556" s="26" t="str">
        <f aca="false">IF($G1556="","",IFERROR(INDEX(Prestations!$F$5:$F$256,MATCH($G1556,Prestations!$B$5:$B$256,0)),"?"))</f>
        <v/>
      </c>
      <c r="P1556" s="26" t="str">
        <f aca="false">IF($O1556="","",IF($O1556="?","?",IFERROR(INDEX(Règles!$C$5:$C$17,MATCH($O1556,Règles!$A$5:$A$17,0)),"?")))</f>
        <v/>
      </c>
      <c r="Q1556" s="27" t="str">
        <f aca="false">IF($G1556="","",IF(ISNUMBER($I1556),$I1556,IFERROR(IF(ISNUMBER(INDEX(Prestations!$E$5:$E$256,MATCH($G1556,Prestations!$B$5:$B$256,0))),INDEX(Prestations!$E$5:$E$256,MATCH($G1556,Prestations!$B$5:$B$256,0)),""),"")))</f>
        <v/>
      </c>
      <c r="R1556" s="27" t="str">
        <f aca="false">IFERROR(IF(ISNUMBER($Q1556),$Q1556*IF($E1556="",1,$E1556),""),"")</f>
        <v/>
      </c>
      <c r="S1556" s="28" t="str">
        <f aca="false">IFERROR(IF($P1556="au nombre",IF(N(INDEX(Règles!$D$5:$D$17,MATCH($O1556,Règles!$A$5:$A$17,0)))&gt;0,IF($E1556="",1,$E1556)/INDEX(Règles!$D$5:$D$17,MATCH($O1556,Règles!$A$5:$A$17,0)),""),IF($P1556="au prix",IF(AND(ISNUMBER($R1556),N(INDEX(Règles!$E$5:$E$17,MATCH($O1556,Règles!$A$5:$A$17,0)))&gt;0),$R1556/INDEX(Règles!$E$5:$E$17,MATCH($O1556,Règles!$A$5:$A$17,0)),""),IF(OR($P1556="ne compte pas",$P1556="absence"),0,""))),"")</f>
        <v/>
      </c>
      <c r="T1556" s="26" t="n">
        <f aca="false">IF(AND(ISNUMBER($A1556),$B1556&lt;&gt;"",$G1556&lt;&gt;"",$P1556&lt;&gt;"absence"),1,0)</f>
        <v>0</v>
      </c>
      <c r="U1556" s="26" t="n">
        <f aca="false">IF($T1556=1,IF(COUNTIFS($B$2:$B1556,$B1556,$A$2:$A1556,$A1556,$T$2:$T1556,1)=1,1,0),0)</f>
        <v>0</v>
      </c>
      <c r="V1556" s="29" t="str">
        <f aca="false">IF(AND($A1556="",$B1556="",$G1556=""),"",IF(NOT(ISNUMBER($A1556)),"Date manquante ou non reconnue",IF($B1556="","Technicien manquant",IF(COUNTIF(Production!$A$7:$A$21,$B1556)=0,"Technicien absent de la liste (onglet Production)",IF($G1556="","Code BPU manquant (colonne G)",IF($O1556="?","Code BPU inconnu (onglet Prestations)",IF($P1556="?","Catégorie inconnue (onglet Règles)",IF(AND($E1556&lt;&gt;"",NOT(ISNUMBER($E1556))),"Quantité non reconnue",IF(AND($P1556="au prix",NOT(ISNUMBER($Q1556))),"Prix sur devis à saisir (colonne I)",IF($S1556="","Règle à compléter (onglet Règles)",""))))))))))</f>
        <v/>
      </c>
    </row>
    <row r="1557" customFormat="false" ht="15" hidden="false" customHeight="false" outlineLevel="0" collapsed="false">
      <c r="A1557" s="23"/>
      <c r="I1557" s="24"/>
      <c r="J1557" s="24"/>
      <c r="N1557" s="25"/>
      <c r="O1557" s="26" t="str">
        <f aca="false">IF($G1557="","",IFERROR(INDEX(Prestations!$F$5:$F$256,MATCH($G1557,Prestations!$B$5:$B$256,0)),"?"))</f>
        <v/>
      </c>
      <c r="P1557" s="26" t="str">
        <f aca="false">IF($O1557="","",IF($O1557="?","?",IFERROR(INDEX(Règles!$C$5:$C$17,MATCH($O1557,Règles!$A$5:$A$17,0)),"?")))</f>
        <v/>
      </c>
      <c r="Q1557" s="27" t="str">
        <f aca="false">IF($G1557="","",IF(ISNUMBER($I1557),$I1557,IFERROR(IF(ISNUMBER(INDEX(Prestations!$E$5:$E$256,MATCH($G1557,Prestations!$B$5:$B$256,0))),INDEX(Prestations!$E$5:$E$256,MATCH($G1557,Prestations!$B$5:$B$256,0)),""),"")))</f>
        <v/>
      </c>
      <c r="R1557" s="27" t="str">
        <f aca="false">IFERROR(IF(ISNUMBER($Q1557),$Q1557*IF($E1557="",1,$E1557),""),"")</f>
        <v/>
      </c>
      <c r="S1557" s="28" t="str">
        <f aca="false">IFERROR(IF($P1557="au nombre",IF(N(INDEX(Règles!$D$5:$D$17,MATCH($O1557,Règles!$A$5:$A$17,0)))&gt;0,IF($E1557="",1,$E1557)/INDEX(Règles!$D$5:$D$17,MATCH($O1557,Règles!$A$5:$A$17,0)),""),IF($P1557="au prix",IF(AND(ISNUMBER($R1557),N(INDEX(Règles!$E$5:$E$17,MATCH($O1557,Règles!$A$5:$A$17,0)))&gt;0),$R1557/INDEX(Règles!$E$5:$E$17,MATCH($O1557,Règles!$A$5:$A$17,0)),""),IF(OR($P1557="ne compte pas",$P1557="absence"),0,""))),"")</f>
        <v/>
      </c>
      <c r="T1557" s="26" t="n">
        <f aca="false">IF(AND(ISNUMBER($A1557),$B1557&lt;&gt;"",$G1557&lt;&gt;"",$P1557&lt;&gt;"absence"),1,0)</f>
        <v>0</v>
      </c>
      <c r="U1557" s="26" t="n">
        <f aca="false">IF($T1557=1,IF(COUNTIFS($B$2:$B1557,$B1557,$A$2:$A1557,$A1557,$T$2:$T1557,1)=1,1,0),0)</f>
        <v>0</v>
      </c>
      <c r="V1557" s="29" t="str">
        <f aca="false">IF(AND($A1557="",$B1557="",$G1557=""),"",IF(NOT(ISNUMBER($A1557)),"Date manquante ou non reconnue",IF($B1557="","Technicien manquant",IF(COUNTIF(Production!$A$7:$A$21,$B1557)=0,"Technicien absent de la liste (onglet Production)",IF($G1557="","Code BPU manquant (colonne G)",IF($O1557="?","Code BPU inconnu (onglet Prestations)",IF($P1557="?","Catégorie inconnue (onglet Règles)",IF(AND($E1557&lt;&gt;"",NOT(ISNUMBER($E1557))),"Quantité non reconnue",IF(AND($P1557="au prix",NOT(ISNUMBER($Q1557))),"Prix sur devis à saisir (colonne I)",IF($S1557="","Règle à compléter (onglet Règles)",""))))))))))</f>
        <v/>
      </c>
    </row>
    <row r="1558" customFormat="false" ht="15" hidden="false" customHeight="false" outlineLevel="0" collapsed="false">
      <c r="A1558" s="23"/>
      <c r="I1558" s="24"/>
      <c r="J1558" s="24"/>
      <c r="N1558" s="25"/>
      <c r="O1558" s="26" t="str">
        <f aca="false">IF($G1558="","",IFERROR(INDEX(Prestations!$F$5:$F$256,MATCH($G1558,Prestations!$B$5:$B$256,0)),"?"))</f>
        <v/>
      </c>
      <c r="P1558" s="26" t="str">
        <f aca="false">IF($O1558="","",IF($O1558="?","?",IFERROR(INDEX(Règles!$C$5:$C$17,MATCH($O1558,Règles!$A$5:$A$17,0)),"?")))</f>
        <v/>
      </c>
      <c r="Q1558" s="27" t="str">
        <f aca="false">IF($G1558="","",IF(ISNUMBER($I1558),$I1558,IFERROR(IF(ISNUMBER(INDEX(Prestations!$E$5:$E$256,MATCH($G1558,Prestations!$B$5:$B$256,0))),INDEX(Prestations!$E$5:$E$256,MATCH($G1558,Prestations!$B$5:$B$256,0)),""),"")))</f>
        <v/>
      </c>
      <c r="R1558" s="27" t="str">
        <f aca="false">IFERROR(IF(ISNUMBER($Q1558),$Q1558*IF($E1558="",1,$E1558),""),"")</f>
        <v/>
      </c>
      <c r="S1558" s="28" t="str">
        <f aca="false">IFERROR(IF($P1558="au nombre",IF(N(INDEX(Règles!$D$5:$D$17,MATCH($O1558,Règles!$A$5:$A$17,0)))&gt;0,IF($E1558="",1,$E1558)/INDEX(Règles!$D$5:$D$17,MATCH($O1558,Règles!$A$5:$A$17,0)),""),IF($P1558="au prix",IF(AND(ISNUMBER($R1558),N(INDEX(Règles!$E$5:$E$17,MATCH($O1558,Règles!$A$5:$A$17,0)))&gt;0),$R1558/INDEX(Règles!$E$5:$E$17,MATCH($O1558,Règles!$A$5:$A$17,0)),""),IF(OR($P1558="ne compte pas",$P1558="absence"),0,""))),"")</f>
        <v/>
      </c>
      <c r="T1558" s="26" t="n">
        <f aca="false">IF(AND(ISNUMBER($A1558),$B1558&lt;&gt;"",$G1558&lt;&gt;"",$P1558&lt;&gt;"absence"),1,0)</f>
        <v>0</v>
      </c>
      <c r="U1558" s="26" t="n">
        <f aca="false">IF($T1558=1,IF(COUNTIFS($B$2:$B1558,$B1558,$A$2:$A1558,$A1558,$T$2:$T1558,1)=1,1,0),0)</f>
        <v>0</v>
      </c>
      <c r="V1558" s="29" t="str">
        <f aca="false">IF(AND($A1558="",$B1558="",$G1558=""),"",IF(NOT(ISNUMBER($A1558)),"Date manquante ou non reconnue",IF($B1558="","Technicien manquant",IF(COUNTIF(Production!$A$7:$A$21,$B1558)=0,"Technicien absent de la liste (onglet Production)",IF($G1558="","Code BPU manquant (colonne G)",IF($O1558="?","Code BPU inconnu (onglet Prestations)",IF($P1558="?","Catégorie inconnue (onglet Règles)",IF(AND($E1558&lt;&gt;"",NOT(ISNUMBER($E1558))),"Quantité non reconnue",IF(AND($P1558="au prix",NOT(ISNUMBER($Q1558))),"Prix sur devis à saisir (colonne I)",IF($S1558="","Règle à compléter (onglet Règles)",""))))))))))</f>
        <v/>
      </c>
    </row>
    <row r="1559" customFormat="false" ht="15" hidden="false" customHeight="false" outlineLevel="0" collapsed="false">
      <c r="A1559" s="23"/>
      <c r="I1559" s="24"/>
      <c r="J1559" s="24"/>
      <c r="N1559" s="25"/>
      <c r="O1559" s="26" t="str">
        <f aca="false">IF($G1559="","",IFERROR(INDEX(Prestations!$F$5:$F$256,MATCH($G1559,Prestations!$B$5:$B$256,0)),"?"))</f>
        <v/>
      </c>
      <c r="P1559" s="26" t="str">
        <f aca="false">IF($O1559="","",IF($O1559="?","?",IFERROR(INDEX(Règles!$C$5:$C$17,MATCH($O1559,Règles!$A$5:$A$17,0)),"?")))</f>
        <v/>
      </c>
      <c r="Q1559" s="27" t="str">
        <f aca="false">IF($G1559="","",IF(ISNUMBER($I1559),$I1559,IFERROR(IF(ISNUMBER(INDEX(Prestations!$E$5:$E$256,MATCH($G1559,Prestations!$B$5:$B$256,0))),INDEX(Prestations!$E$5:$E$256,MATCH($G1559,Prestations!$B$5:$B$256,0)),""),"")))</f>
        <v/>
      </c>
      <c r="R1559" s="27" t="str">
        <f aca="false">IFERROR(IF(ISNUMBER($Q1559),$Q1559*IF($E1559="",1,$E1559),""),"")</f>
        <v/>
      </c>
      <c r="S1559" s="28" t="str">
        <f aca="false">IFERROR(IF($P1559="au nombre",IF(N(INDEX(Règles!$D$5:$D$17,MATCH($O1559,Règles!$A$5:$A$17,0)))&gt;0,IF($E1559="",1,$E1559)/INDEX(Règles!$D$5:$D$17,MATCH($O1559,Règles!$A$5:$A$17,0)),""),IF($P1559="au prix",IF(AND(ISNUMBER($R1559),N(INDEX(Règles!$E$5:$E$17,MATCH($O1559,Règles!$A$5:$A$17,0)))&gt;0),$R1559/INDEX(Règles!$E$5:$E$17,MATCH($O1559,Règles!$A$5:$A$17,0)),""),IF(OR($P1559="ne compte pas",$P1559="absence"),0,""))),"")</f>
        <v/>
      </c>
      <c r="T1559" s="26" t="n">
        <f aca="false">IF(AND(ISNUMBER($A1559),$B1559&lt;&gt;"",$G1559&lt;&gt;"",$P1559&lt;&gt;"absence"),1,0)</f>
        <v>0</v>
      </c>
      <c r="U1559" s="26" t="n">
        <f aca="false">IF($T1559=1,IF(COUNTIFS($B$2:$B1559,$B1559,$A$2:$A1559,$A1559,$T$2:$T1559,1)=1,1,0),0)</f>
        <v>0</v>
      </c>
      <c r="V1559" s="29" t="str">
        <f aca="false">IF(AND($A1559="",$B1559="",$G1559=""),"",IF(NOT(ISNUMBER($A1559)),"Date manquante ou non reconnue",IF($B1559="","Technicien manquant",IF(COUNTIF(Production!$A$7:$A$21,$B1559)=0,"Technicien absent de la liste (onglet Production)",IF($G1559="","Code BPU manquant (colonne G)",IF($O1559="?","Code BPU inconnu (onglet Prestations)",IF($P1559="?","Catégorie inconnue (onglet Règles)",IF(AND($E1559&lt;&gt;"",NOT(ISNUMBER($E1559))),"Quantité non reconnue",IF(AND($P1559="au prix",NOT(ISNUMBER($Q1559))),"Prix sur devis à saisir (colonne I)",IF($S1559="","Règle à compléter (onglet Règles)",""))))))))))</f>
        <v/>
      </c>
    </row>
    <row r="1560" customFormat="false" ht="15" hidden="false" customHeight="false" outlineLevel="0" collapsed="false">
      <c r="A1560" s="23"/>
      <c r="I1560" s="24"/>
      <c r="J1560" s="24"/>
      <c r="N1560" s="25"/>
      <c r="O1560" s="26" t="str">
        <f aca="false">IF($G1560="","",IFERROR(INDEX(Prestations!$F$5:$F$256,MATCH($G1560,Prestations!$B$5:$B$256,0)),"?"))</f>
        <v/>
      </c>
      <c r="P1560" s="26" t="str">
        <f aca="false">IF($O1560="","",IF($O1560="?","?",IFERROR(INDEX(Règles!$C$5:$C$17,MATCH($O1560,Règles!$A$5:$A$17,0)),"?")))</f>
        <v/>
      </c>
      <c r="Q1560" s="27" t="str">
        <f aca="false">IF($G1560="","",IF(ISNUMBER($I1560),$I1560,IFERROR(IF(ISNUMBER(INDEX(Prestations!$E$5:$E$256,MATCH($G1560,Prestations!$B$5:$B$256,0))),INDEX(Prestations!$E$5:$E$256,MATCH($G1560,Prestations!$B$5:$B$256,0)),""),"")))</f>
        <v/>
      </c>
      <c r="R1560" s="27" t="str">
        <f aca="false">IFERROR(IF(ISNUMBER($Q1560),$Q1560*IF($E1560="",1,$E1560),""),"")</f>
        <v/>
      </c>
      <c r="S1560" s="28" t="str">
        <f aca="false">IFERROR(IF($P1560="au nombre",IF(N(INDEX(Règles!$D$5:$D$17,MATCH($O1560,Règles!$A$5:$A$17,0)))&gt;0,IF($E1560="",1,$E1560)/INDEX(Règles!$D$5:$D$17,MATCH($O1560,Règles!$A$5:$A$17,0)),""),IF($P1560="au prix",IF(AND(ISNUMBER($R1560),N(INDEX(Règles!$E$5:$E$17,MATCH($O1560,Règles!$A$5:$A$17,0)))&gt;0),$R1560/INDEX(Règles!$E$5:$E$17,MATCH($O1560,Règles!$A$5:$A$17,0)),""),IF(OR($P1560="ne compte pas",$P1560="absence"),0,""))),"")</f>
        <v/>
      </c>
      <c r="T1560" s="26" t="n">
        <f aca="false">IF(AND(ISNUMBER($A1560),$B1560&lt;&gt;"",$G1560&lt;&gt;"",$P1560&lt;&gt;"absence"),1,0)</f>
        <v>0</v>
      </c>
      <c r="U1560" s="26" t="n">
        <f aca="false">IF($T1560=1,IF(COUNTIFS($B$2:$B1560,$B1560,$A$2:$A1560,$A1560,$T$2:$T1560,1)=1,1,0),0)</f>
        <v>0</v>
      </c>
      <c r="V1560" s="29" t="str">
        <f aca="false">IF(AND($A1560="",$B1560="",$G1560=""),"",IF(NOT(ISNUMBER($A1560)),"Date manquante ou non reconnue",IF($B1560="","Technicien manquant",IF(COUNTIF(Production!$A$7:$A$21,$B1560)=0,"Technicien absent de la liste (onglet Production)",IF($G1560="","Code BPU manquant (colonne G)",IF($O1560="?","Code BPU inconnu (onglet Prestations)",IF($P1560="?","Catégorie inconnue (onglet Règles)",IF(AND($E1560&lt;&gt;"",NOT(ISNUMBER($E1560))),"Quantité non reconnue",IF(AND($P1560="au prix",NOT(ISNUMBER($Q1560))),"Prix sur devis à saisir (colonne I)",IF($S1560="","Règle à compléter (onglet Règles)",""))))))))))</f>
        <v/>
      </c>
    </row>
    <row r="1561" customFormat="false" ht="15" hidden="false" customHeight="false" outlineLevel="0" collapsed="false">
      <c r="A1561" s="23"/>
      <c r="I1561" s="24"/>
      <c r="J1561" s="24"/>
      <c r="N1561" s="25"/>
      <c r="O1561" s="26" t="str">
        <f aca="false">IF($G1561="","",IFERROR(INDEX(Prestations!$F$5:$F$256,MATCH($G1561,Prestations!$B$5:$B$256,0)),"?"))</f>
        <v/>
      </c>
      <c r="P1561" s="26" t="str">
        <f aca="false">IF($O1561="","",IF($O1561="?","?",IFERROR(INDEX(Règles!$C$5:$C$17,MATCH($O1561,Règles!$A$5:$A$17,0)),"?")))</f>
        <v/>
      </c>
      <c r="Q1561" s="27" t="str">
        <f aca="false">IF($G1561="","",IF(ISNUMBER($I1561),$I1561,IFERROR(IF(ISNUMBER(INDEX(Prestations!$E$5:$E$256,MATCH($G1561,Prestations!$B$5:$B$256,0))),INDEX(Prestations!$E$5:$E$256,MATCH($G1561,Prestations!$B$5:$B$256,0)),""),"")))</f>
        <v/>
      </c>
      <c r="R1561" s="27" t="str">
        <f aca="false">IFERROR(IF(ISNUMBER($Q1561),$Q1561*IF($E1561="",1,$E1561),""),"")</f>
        <v/>
      </c>
      <c r="S1561" s="28" t="str">
        <f aca="false">IFERROR(IF($P1561="au nombre",IF(N(INDEX(Règles!$D$5:$D$17,MATCH($O1561,Règles!$A$5:$A$17,0)))&gt;0,IF($E1561="",1,$E1561)/INDEX(Règles!$D$5:$D$17,MATCH($O1561,Règles!$A$5:$A$17,0)),""),IF($P1561="au prix",IF(AND(ISNUMBER($R1561),N(INDEX(Règles!$E$5:$E$17,MATCH($O1561,Règles!$A$5:$A$17,0)))&gt;0),$R1561/INDEX(Règles!$E$5:$E$17,MATCH($O1561,Règles!$A$5:$A$17,0)),""),IF(OR($P1561="ne compte pas",$P1561="absence"),0,""))),"")</f>
        <v/>
      </c>
      <c r="T1561" s="26" t="n">
        <f aca="false">IF(AND(ISNUMBER($A1561),$B1561&lt;&gt;"",$G1561&lt;&gt;"",$P1561&lt;&gt;"absence"),1,0)</f>
        <v>0</v>
      </c>
      <c r="U1561" s="26" t="n">
        <f aca="false">IF($T1561=1,IF(COUNTIFS($B$2:$B1561,$B1561,$A$2:$A1561,$A1561,$T$2:$T1561,1)=1,1,0),0)</f>
        <v>0</v>
      </c>
      <c r="V1561" s="29" t="str">
        <f aca="false">IF(AND($A1561="",$B1561="",$G1561=""),"",IF(NOT(ISNUMBER($A1561)),"Date manquante ou non reconnue",IF($B1561="","Technicien manquant",IF(COUNTIF(Production!$A$7:$A$21,$B1561)=0,"Technicien absent de la liste (onglet Production)",IF($G1561="","Code BPU manquant (colonne G)",IF($O1561="?","Code BPU inconnu (onglet Prestations)",IF($P1561="?","Catégorie inconnue (onglet Règles)",IF(AND($E1561&lt;&gt;"",NOT(ISNUMBER($E1561))),"Quantité non reconnue",IF(AND($P1561="au prix",NOT(ISNUMBER($Q1561))),"Prix sur devis à saisir (colonne I)",IF($S1561="","Règle à compléter (onglet Règles)",""))))))))))</f>
        <v/>
      </c>
    </row>
    <row r="1562" customFormat="false" ht="15" hidden="false" customHeight="false" outlineLevel="0" collapsed="false">
      <c r="A1562" s="23"/>
      <c r="I1562" s="24"/>
      <c r="J1562" s="24"/>
      <c r="N1562" s="25"/>
      <c r="O1562" s="26" t="str">
        <f aca="false">IF($G1562="","",IFERROR(INDEX(Prestations!$F$5:$F$256,MATCH($G1562,Prestations!$B$5:$B$256,0)),"?"))</f>
        <v/>
      </c>
      <c r="P1562" s="26" t="str">
        <f aca="false">IF($O1562="","",IF($O1562="?","?",IFERROR(INDEX(Règles!$C$5:$C$17,MATCH($O1562,Règles!$A$5:$A$17,0)),"?")))</f>
        <v/>
      </c>
      <c r="Q1562" s="27" t="str">
        <f aca="false">IF($G1562="","",IF(ISNUMBER($I1562),$I1562,IFERROR(IF(ISNUMBER(INDEX(Prestations!$E$5:$E$256,MATCH($G1562,Prestations!$B$5:$B$256,0))),INDEX(Prestations!$E$5:$E$256,MATCH($G1562,Prestations!$B$5:$B$256,0)),""),"")))</f>
        <v/>
      </c>
      <c r="R1562" s="27" t="str">
        <f aca="false">IFERROR(IF(ISNUMBER($Q1562),$Q1562*IF($E1562="",1,$E1562),""),"")</f>
        <v/>
      </c>
      <c r="S1562" s="28" t="str">
        <f aca="false">IFERROR(IF($P1562="au nombre",IF(N(INDEX(Règles!$D$5:$D$17,MATCH($O1562,Règles!$A$5:$A$17,0)))&gt;0,IF($E1562="",1,$E1562)/INDEX(Règles!$D$5:$D$17,MATCH($O1562,Règles!$A$5:$A$17,0)),""),IF($P1562="au prix",IF(AND(ISNUMBER($R1562),N(INDEX(Règles!$E$5:$E$17,MATCH($O1562,Règles!$A$5:$A$17,0)))&gt;0),$R1562/INDEX(Règles!$E$5:$E$17,MATCH($O1562,Règles!$A$5:$A$17,0)),""),IF(OR($P1562="ne compte pas",$P1562="absence"),0,""))),"")</f>
        <v/>
      </c>
      <c r="T1562" s="26" t="n">
        <f aca="false">IF(AND(ISNUMBER($A1562),$B1562&lt;&gt;"",$G1562&lt;&gt;"",$P1562&lt;&gt;"absence"),1,0)</f>
        <v>0</v>
      </c>
      <c r="U1562" s="26" t="n">
        <f aca="false">IF($T1562=1,IF(COUNTIFS($B$2:$B1562,$B1562,$A$2:$A1562,$A1562,$T$2:$T1562,1)=1,1,0),0)</f>
        <v>0</v>
      </c>
      <c r="V1562" s="29" t="str">
        <f aca="false">IF(AND($A1562="",$B1562="",$G1562=""),"",IF(NOT(ISNUMBER($A1562)),"Date manquante ou non reconnue",IF($B1562="","Technicien manquant",IF(COUNTIF(Production!$A$7:$A$21,$B1562)=0,"Technicien absent de la liste (onglet Production)",IF($G1562="","Code BPU manquant (colonne G)",IF($O1562="?","Code BPU inconnu (onglet Prestations)",IF($P1562="?","Catégorie inconnue (onglet Règles)",IF(AND($E1562&lt;&gt;"",NOT(ISNUMBER($E1562))),"Quantité non reconnue",IF(AND($P1562="au prix",NOT(ISNUMBER($Q1562))),"Prix sur devis à saisir (colonne I)",IF($S1562="","Règle à compléter (onglet Règles)",""))))))))))</f>
        <v/>
      </c>
    </row>
    <row r="1563" customFormat="false" ht="15" hidden="false" customHeight="false" outlineLevel="0" collapsed="false">
      <c r="A1563" s="23"/>
      <c r="I1563" s="24"/>
      <c r="J1563" s="24"/>
      <c r="N1563" s="25"/>
      <c r="O1563" s="26" t="str">
        <f aca="false">IF($G1563="","",IFERROR(INDEX(Prestations!$F$5:$F$256,MATCH($G1563,Prestations!$B$5:$B$256,0)),"?"))</f>
        <v/>
      </c>
      <c r="P1563" s="26" t="str">
        <f aca="false">IF($O1563="","",IF($O1563="?","?",IFERROR(INDEX(Règles!$C$5:$C$17,MATCH($O1563,Règles!$A$5:$A$17,0)),"?")))</f>
        <v/>
      </c>
      <c r="Q1563" s="27" t="str">
        <f aca="false">IF($G1563="","",IF(ISNUMBER($I1563),$I1563,IFERROR(IF(ISNUMBER(INDEX(Prestations!$E$5:$E$256,MATCH($G1563,Prestations!$B$5:$B$256,0))),INDEX(Prestations!$E$5:$E$256,MATCH($G1563,Prestations!$B$5:$B$256,0)),""),"")))</f>
        <v/>
      </c>
      <c r="R1563" s="27" t="str">
        <f aca="false">IFERROR(IF(ISNUMBER($Q1563),$Q1563*IF($E1563="",1,$E1563),""),"")</f>
        <v/>
      </c>
      <c r="S1563" s="28" t="str">
        <f aca="false">IFERROR(IF($P1563="au nombre",IF(N(INDEX(Règles!$D$5:$D$17,MATCH($O1563,Règles!$A$5:$A$17,0)))&gt;0,IF($E1563="",1,$E1563)/INDEX(Règles!$D$5:$D$17,MATCH($O1563,Règles!$A$5:$A$17,0)),""),IF($P1563="au prix",IF(AND(ISNUMBER($R1563),N(INDEX(Règles!$E$5:$E$17,MATCH($O1563,Règles!$A$5:$A$17,0)))&gt;0),$R1563/INDEX(Règles!$E$5:$E$17,MATCH($O1563,Règles!$A$5:$A$17,0)),""),IF(OR($P1563="ne compte pas",$P1563="absence"),0,""))),"")</f>
        <v/>
      </c>
      <c r="T1563" s="26" t="n">
        <f aca="false">IF(AND(ISNUMBER($A1563),$B1563&lt;&gt;"",$G1563&lt;&gt;"",$P1563&lt;&gt;"absence"),1,0)</f>
        <v>0</v>
      </c>
      <c r="U1563" s="26" t="n">
        <f aca="false">IF($T1563=1,IF(COUNTIFS($B$2:$B1563,$B1563,$A$2:$A1563,$A1563,$T$2:$T1563,1)=1,1,0),0)</f>
        <v>0</v>
      </c>
      <c r="V1563" s="29" t="str">
        <f aca="false">IF(AND($A1563="",$B1563="",$G1563=""),"",IF(NOT(ISNUMBER($A1563)),"Date manquante ou non reconnue",IF($B1563="","Technicien manquant",IF(COUNTIF(Production!$A$7:$A$21,$B1563)=0,"Technicien absent de la liste (onglet Production)",IF($G1563="","Code BPU manquant (colonne G)",IF($O1563="?","Code BPU inconnu (onglet Prestations)",IF($P1563="?","Catégorie inconnue (onglet Règles)",IF(AND($E1563&lt;&gt;"",NOT(ISNUMBER($E1563))),"Quantité non reconnue",IF(AND($P1563="au prix",NOT(ISNUMBER($Q1563))),"Prix sur devis à saisir (colonne I)",IF($S1563="","Règle à compléter (onglet Règles)",""))))))))))</f>
        <v/>
      </c>
    </row>
    <row r="1564" customFormat="false" ht="15" hidden="false" customHeight="false" outlineLevel="0" collapsed="false">
      <c r="A1564" s="23"/>
      <c r="I1564" s="24"/>
      <c r="J1564" s="24"/>
      <c r="N1564" s="25"/>
      <c r="O1564" s="26" t="str">
        <f aca="false">IF($G1564="","",IFERROR(INDEX(Prestations!$F$5:$F$256,MATCH($G1564,Prestations!$B$5:$B$256,0)),"?"))</f>
        <v/>
      </c>
      <c r="P1564" s="26" t="str">
        <f aca="false">IF($O1564="","",IF($O1564="?","?",IFERROR(INDEX(Règles!$C$5:$C$17,MATCH($O1564,Règles!$A$5:$A$17,0)),"?")))</f>
        <v/>
      </c>
      <c r="Q1564" s="27" t="str">
        <f aca="false">IF($G1564="","",IF(ISNUMBER($I1564),$I1564,IFERROR(IF(ISNUMBER(INDEX(Prestations!$E$5:$E$256,MATCH($G1564,Prestations!$B$5:$B$256,0))),INDEX(Prestations!$E$5:$E$256,MATCH($G1564,Prestations!$B$5:$B$256,0)),""),"")))</f>
        <v/>
      </c>
      <c r="R1564" s="27" t="str">
        <f aca="false">IFERROR(IF(ISNUMBER($Q1564),$Q1564*IF($E1564="",1,$E1564),""),"")</f>
        <v/>
      </c>
      <c r="S1564" s="28" t="str">
        <f aca="false">IFERROR(IF($P1564="au nombre",IF(N(INDEX(Règles!$D$5:$D$17,MATCH($O1564,Règles!$A$5:$A$17,0)))&gt;0,IF($E1564="",1,$E1564)/INDEX(Règles!$D$5:$D$17,MATCH($O1564,Règles!$A$5:$A$17,0)),""),IF($P1564="au prix",IF(AND(ISNUMBER($R1564),N(INDEX(Règles!$E$5:$E$17,MATCH($O1564,Règles!$A$5:$A$17,0)))&gt;0),$R1564/INDEX(Règles!$E$5:$E$17,MATCH($O1564,Règles!$A$5:$A$17,0)),""),IF(OR($P1564="ne compte pas",$P1564="absence"),0,""))),"")</f>
        <v/>
      </c>
      <c r="T1564" s="26" t="n">
        <f aca="false">IF(AND(ISNUMBER($A1564),$B1564&lt;&gt;"",$G1564&lt;&gt;"",$P1564&lt;&gt;"absence"),1,0)</f>
        <v>0</v>
      </c>
      <c r="U1564" s="26" t="n">
        <f aca="false">IF($T1564=1,IF(COUNTIFS($B$2:$B1564,$B1564,$A$2:$A1564,$A1564,$T$2:$T1564,1)=1,1,0),0)</f>
        <v>0</v>
      </c>
      <c r="V1564" s="29" t="str">
        <f aca="false">IF(AND($A1564="",$B1564="",$G1564=""),"",IF(NOT(ISNUMBER($A1564)),"Date manquante ou non reconnue",IF($B1564="","Technicien manquant",IF(COUNTIF(Production!$A$7:$A$21,$B1564)=0,"Technicien absent de la liste (onglet Production)",IF($G1564="","Code BPU manquant (colonne G)",IF($O1564="?","Code BPU inconnu (onglet Prestations)",IF($P1564="?","Catégorie inconnue (onglet Règles)",IF(AND($E1564&lt;&gt;"",NOT(ISNUMBER($E1564))),"Quantité non reconnue",IF(AND($P1564="au prix",NOT(ISNUMBER($Q1564))),"Prix sur devis à saisir (colonne I)",IF($S1564="","Règle à compléter (onglet Règles)",""))))))))))</f>
        <v/>
      </c>
    </row>
    <row r="1565" customFormat="false" ht="15" hidden="false" customHeight="false" outlineLevel="0" collapsed="false">
      <c r="A1565" s="23"/>
      <c r="I1565" s="24"/>
      <c r="J1565" s="24"/>
      <c r="N1565" s="25"/>
      <c r="O1565" s="26" t="str">
        <f aca="false">IF($G1565="","",IFERROR(INDEX(Prestations!$F$5:$F$256,MATCH($G1565,Prestations!$B$5:$B$256,0)),"?"))</f>
        <v/>
      </c>
      <c r="P1565" s="26" t="str">
        <f aca="false">IF($O1565="","",IF($O1565="?","?",IFERROR(INDEX(Règles!$C$5:$C$17,MATCH($O1565,Règles!$A$5:$A$17,0)),"?")))</f>
        <v/>
      </c>
      <c r="Q1565" s="27" t="str">
        <f aca="false">IF($G1565="","",IF(ISNUMBER($I1565),$I1565,IFERROR(IF(ISNUMBER(INDEX(Prestations!$E$5:$E$256,MATCH($G1565,Prestations!$B$5:$B$256,0))),INDEX(Prestations!$E$5:$E$256,MATCH($G1565,Prestations!$B$5:$B$256,0)),""),"")))</f>
        <v/>
      </c>
      <c r="R1565" s="27" t="str">
        <f aca="false">IFERROR(IF(ISNUMBER($Q1565),$Q1565*IF($E1565="",1,$E1565),""),"")</f>
        <v/>
      </c>
      <c r="S1565" s="28" t="str">
        <f aca="false">IFERROR(IF($P1565="au nombre",IF(N(INDEX(Règles!$D$5:$D$17,MATCH($O1565,Règles!$A$5:$A$17,0)))&gt;0,IF($E1565="",1,$E1565)/INDEX(Règles!$D$5:$D$17,MATCH($O1565,Règles!$A$5:$A$17,0)),""),IF($P1565="au prix",IF(AND(ISNUMBER($R1565),N(INDEX(Règles!$E$5:$E$17,MATCH($O1565,Règles!$A$5:$A$17,0)))&gt;0),$R1565/INDEX(Règles!$E$5:$E$17,MATCH($O1565,Règles!$A$5:$A$17,0)),""),IF(OR($P1565="ne compte pas",$P1565="absence"),0,""))),"")</f>
        <v/>
      </c>
      <c r="T1565" s="26" t="n">
        <f aca="false">IF(AND(ISNUMBER($A1565),$B1565&lt;&gt;"",$G1565&lt;&gt;"",$P1565&lt;&gt;"absence"),1,0)</f>
        <v>0</v>
      </c>
      <c r="U1565" s="26" t="n">
        <f aca="false">IF($T1565=1,IF(COUNTIFS($B$2:$B1565,$B1565,$A$2:$A1565,$A1565,$T$2:$T1565,1)=1,1,0),0)</f>
        <v>0</v>
      </c>
      <c r="V1565" s="29" t="str">
        <f aca="false">IF(AND($A1565="",$B1565="",$G1565=""),"",IF(NOT(ISNUMBER($A1565)),"Date manquante ou non reconnue",IF($B1565="","Technicien manquant",IF(COUNTIF(Production!$A$7:$A$21,$B1565)=0,"Technicien absent de la liste (onglet Production)",IF($G1565="","Code BPU manquant (colonne G)",IF($O1565="?","Code BPU inconnu (onglet Prestations)",IF($P1565="?","Catégorie inconnue (onglet Règles)",IF(AND($E1565&lt;&gt;"",NOT(ISNUMBER($E1565))),"Quantité non reconnue",IF(AND($P1565="au prix",NOT(ISNUMBER($Q1565))),"Prix sur devis à saisir (colonne I)",IF($S1565="","Règle à compléter (onglet Règles)",""))))))))))</f>
        <v/>
      </c>
    </row>
    <row r="1566" customFormat="false" ht="15" hidden="false" customHeight="false" outlineLevel="0" collapsed="false">
      <c r="A1566" s="23"/>
      <c r="I1566" s="24"/>
      <c r="J1566" s="24"/>
      <c r="N1566" s="25"/>
      <c r="O1566" s="26" t="str">
        <f aca="false">IF($G1566="","",IFERROR(INDEX(Prestations!$F$5:$F$256,MATCH($G1566,Prestations!$B$5:$B$256,0)),"?"))</f>
        <v/>
      </c>
      <c r="P1566" s="26" t="str">
        <f aca="false">IF($O1566="","",IF($O1566="?","?",IFERROR(INDEX(Règles!$C$5:$C$17,MATCH($O1566,Règles!$A$5:$A$17,0)),"?")))</f>
        <v/>
      </c>
      <c r="Q1566" s="27" t="str">
        <f aca="false">IF($G1566="","",IF(ISNUMBER($I1566),$I1566,IFERROR(IF(ISNUMBER(INDEX(Prestations!$E$5:$E$256,MATCH($G1566,Prestations!$B$5:$B$256,0))),INDEX(Prestations!$E$5:$E$256,MATCH($G1566,Prestations!$B$5:$B$256,0)),""),"")))</f>
        <v/>
      </c>
      <c r="R1566" s="27" t="str">
        <f aca="false">IFERROR(IF(ISNUMBER($Q1566),$Q1566*IF($E1566="",1,$E1566),""),"")</f>
        <v/>
      </c>
      <c r="S1566" s="28" t="str">
        <f aca="false">IFERROR(IF($P1566="au nombre",IF(N(INDEX(Règles!$D$5:$D$17,MATCH($O1566,Règles!$A$5:$A$17,0)))&gt;0,IF($E1566="",1,$E1566)/INDEX(Règles!$D$5:$D$17,MATCH($O1566,Règles!$A$5:$A$17,0)),""),IF($P1566="au prix",IF(AND(ISNUMBER($R1566),N(INDEX(Règles!$E$5:$E$17,MATCH($O1566,Règles!$A$5:$A$17,0)))&gt;0),$R1566/INDEX(Règles!$E$5:$E$17,MATCH($O1566,Règles!$A$5:$A$17,0)),""),IF(OR($P1566="ne compte pas",$P1566="absence"),0,""))),"")</f>
        <v/>
      </c>
      <c r="T1566" s="26" t="n">
        <f aca="false">IF(AND(ISNUMBER($A1566),$B1566&lt;&gt;"",$G1566&lt;&gt;"",$P1566&lt;&gt;"absence"),1,0)</f>
        <v>0</v>
      </c>
      <c r="U1566" s="26" t="n">
        <f aca="false">IF($T1566=1,IF(COUNTIFS($B$2:$B1566,$B1566,$A$2:$A1566,$A1566,$T$2:$T1566,1)=1,1,0),0)</f>
        <v>0</v>
      </c>
      <c r="V1566" s="29" t="str">
        <f aca="false">IF(AND($A1566="",$B1566="",$G1566=""),"",IF(NOT(ISNUMBER($A1566)),"Date manquante ou non reconnue",IF($B1566="","Technicien manquant",IF(COUNTIF(Production!$A$7:$A$21,$B1566)=0,"Technicien absent de la liste (onglet Production)",IF($G1566="","Code BPU manquant (colonne G)",IF($O1566="?","Code BPU inconnu (onglet Prestations)",IF($P1566="?","Catégorie inconnue (onglet Règles)",IF(AND($E1566&lt;&gt;"",NOT(ISNUMBER($E1566))),"Quantité non reconnue",IF(AND($P1566="au prix",NOT(ISNUMBER($Q1566))),"Prix sur devis à saisir (colonne I)",IF($S1566="","Règle à compléter (onglet Règles)",""))))))))))</f>
        <v/>
      </c>
    </row>
    <row r="1567" customFormat="false" ht="15" hidden="false" customHeight="false" outlineLevel="0" collapsed="false">
      <c r="A1567" s="23"/>
      <c r="I1567" s="24"/>
      <c r="J1567" s="24"/>
      <c r="N1567" s="25"/>
      <c r="O1567" s="26" t="str">
        <f aca="false">IF($G1567="","",IFERROR(INDEX(Prestations!$F$5:$F$256,MATCH($G1567,Prestations!$B$5:$B$256,0)),"?"))</f>
        <v/>
      </c>
      <c r="P1567" s="26" t="str">
        <f aca="false">IF($O1567="","",IF($O1567="?","?",IFERROR(INDEX(Règles!$C$5:$C$17,MATCH($O1567,Règles!$A$5:$A$17,0)),"?")))</f>
        <v/>
      </c>
      <c r="Q1567" s="27" t="str">
        <f aca="false">IF($G1567="","",IF(ISNUMBER($I1567),$I1567,IFERROR(IF(ISNUMBER(INDEX(Prestations!$E$5:$E$256,MATCH($G1567,Prestations!$B$5:$B$256,0))),INDEX(Prestations!$E$5:$E$256,MATCH($G1567,Prestations!$B$5:$B$256,0)),""),"")))</f>
        <v/>
      </c>
      <c r="R1567" s="27" t="str">
        <f aca="false">IFERROR(IF(ISNUMBER($Q1567),$Q1567*IF($E1567="",1,$E1567),""),"")</f>
        <v/>
      </c>
      <c r="S1567" s="28" t="str">
        <f aca="false">IFERROR(IF($P1567="au nombre",IF(N(INDEX(Règles!$D$5:$D$17,MATCH($O1567,Règles!$A$5:$A$17,0)))&gt;0,IF($E1567="",1,$E1567)/INDEX(Règles!$D$5:$D$17,MATCH($O1567,Règles!$A$5:$A$17,0)),""),IF($P1567="au prix",IF(AND(ISNUMBER($R1567),N(INDEX(Règles!$E$5:$E$17,MATCH($O1567,Règles!$A$5:$A$17,0)))&gt;0),$R1567/INDEX(Règles!$E$5:$E$17,MATCH($O1567,Règles!$A$5:$A$17,0)),""),IF(OR($P1567="ne compte pas",$P1567="absence"),0,""))),"")</f>
        <v/>
      </c>
      <c r="T1567" s="26" t="n">
        <f aca="false">IF(AND(ISNUMBER($A1567),$B1567&lt;&gt;"",$G1567&lt;&gt;"",$P1567&lt;&gt;"absence"),1,0)</f>
        <v>0</v>
      </c>
      <c r="U1567" s="26" t="n">
        <f aca="false">IF($T1567=1,IF(COUNTIFS($B$2:$B1567,$B1567,$A$2:$A1567,$A1567,$T$2:$T1567,1)=1,1,0),0)</f>
        <v>0</v>
      </c>
      <c r="V1567" s="29" t="str">
        <f aca="false">IF(AND($A1567="",$B1567="",$G1567=""),"",IF(NOT(ISNUMBER($A1567)),"Date manquante ou non reconnue",IF($B1567="","Technicien manquant",IF(COUNTIF(Production!$A$7:$A$21,$B1567)=0,"Technicien absent de la liste (onglet Production)",IF($G1567="","Code BPU manquant (colonne G)",IF($O1567="?","Code BPU inconnu (onglet Prestations)",IF($P1567="?","Catégorie inconnue (onglet Règles)",IF(AND($E1567&lt;&gt;"",NOT(ISNUMBER($E1567))),"Quantité non reconnue",IF(AND($P1567="au prix",NOT(ISNUMBER($Q1567))),"Prix sur devis à saisir (colonne I)",IF($S1567="","Règle à compléter (onglet Règles)",""))))))))))</f>
        <v/>
      </c>
    </row>
    <row r="1568" customFormat="false" ht="15" hidden="false" customHeight="false" outlineLevel="0" collapsed="false">
      <c r="A1568" s="23"/>
      <c r="I1568" s="24"/>
      <c r="J1568" s="24"/>
      <c r="N1568" s="25"/>
      <c r="O1568" s="26" t="str">
        <f aca="false">IF($G1568="","",IFERROR(INDEX(Prestations!$F$5:$F$256,MATCH($G1568,Prestations!$B$5:$B$256,0)),"?"))</f>
        <v/>
      </c>
      <c r="P1568" s="26" t="str">
        <f aca="false">IF($O1568="","",IF($O1568="?","?",IFERROR(INDEX(Règles!$C$5:$C$17,MATCH($O1568,Règles!$A$5:$A$17,0)),"?")))</f>
        <v/>
      </c>
      <c r="Q1568" s="27" t="str">
        <f aca="false">IF($G1568="","",IF(ISNUMBER($I1568),$I1568,IFERROR(IF(ISNUMBER(INDEX(Prestations!$E$5:$E$256,MATCH($G1568,Prestations!$B$5:$B$256,0))),INDEX(Prestations!$E$5:$E$256,MATCH($G1568,Prestations!$B$5:$B$256,0)),""),"")))</f>
        <v/>
      </c>
      <c r="R1568" s="27" t="str">
        <f aca="false">IFERROR(IF(ISNUMBER($Q1568),$Q1568*IF($E1568="",1,$E1568),""),"")</f>
        <v/>
      </c>
      <c r="S1568" s="28" t="str">
        <f aca="false">IFERROR(IF($P1568="au nombre",IF(N(INDEX(Règles!$D$5:$D$17,MATCH($O1568,Règles!$A$5:$A$17,0)))&gt;0,IF($E1568="",1,$E1568)/INDEX(Règles!$D$5:$D$17,MATCH($O1568,Règles!$A$5:$A$17,0)),""),IF($P1568="au prix",IF(AND(ISNUMBER($R1568),N(INDEX(Règles!$E$5:$E$17,MATCH($O1568,Règles!$A$5:$A$17,0)))&gt;0),$R1568/INDEX(Règles!$E$5:$E$17,MATCH($O1568,Règles!$A$5:$A$17,0)),""),IF(OR($P1568="ne compte pas",$P1568="absence"),0,""))),"")</f>
        <v/>
      </c>
      <c r="T1568" s="26" t="n">
        <f aca="false">IF(AND(ISNUMBER($A1568),$B1568&lt;&gt;"",$G1568&lt;&gt;"",$P1568&lt;&gt;"absence"),1,0)</f>
        <v>0</v>
      </c>
      <c r="U1568" s="26" t="n">
        <f aca="false">IF($T1568=1,IF(COUNTIFS($B$2:$B1568,$B1568,$A$2:$A1568,$A1568,$T$2:$T1568,1)=1,1,0),0)</f>
        <v>0</v>
      </c>
      <c r="V1568" s="29" t="str">
        <f aca="false">IF(AND($A1568="",$B1568="",$G1568=""),"",IF(NOT(ISNUMBER($A1568)),"Date manquante ou non reconnue",IF($B1568="","Technicien manquant",IF(COUNTIF(Production!$A$7:$A$21,$B1568)=0,"Technicien absent de la liste (onglet Production)",IF($G1568="","Code BPU manquant (colonne G)",IF($O1568="?","Code BPU inconnu (onglet Prestations)",IF($P1568="?","Catégorie inconnue (onglet Règles)",IF(AND($E1568&lt;&gt;"",NOT(ISNUMBER($E1568))),"Quantité non reconnue",IF(AND($P1568="au prix",NOT(ISNUMBER($Q1568))),"Prix sur devis à saisir (colonne I)",IF($S1568="","Règle à compléter (onglet Règles)",""))))))))))</f>
        <v/>
      </c>
    </row>
    <row r="1569" customFormat="false" ht="15" hidden="false" customHeight="false" outlineLevel="0" collapsed="false">
      <c r="A1569" s="23"/>
      <c r="I1569" s="24"/>
      <c r="J1569" s="24"/>
      <c r="N1569" s="25"/>
      <c r="O1569" s="26" t="str">
        <f aca="false">IF($G1569="","",IFERROR(INDEX(Prestations!$F$5:$F$256,MATCH($G1569,Prestations!$B$5:$B$256,0)),"?"))</f>
        <v/>
      </c>
      <c r="P1569" s="26" t="str">
        <f aca="false">IF($O1569="","",IF($O1569="?","?",IFERROR(INDEX(Règles!$C$5:$C$17,MATCH($O1569,Règles!$A$5:$A$17,0)),"?")))</f>
        <v/>
      </c>
      <c r="Q1569" s="27" t="str">
        <f aca="false">IF($G1569="","",IF(ISNUMBER($I1569),$I1569,IFERROR(IF(ISNUMBER(INDEX(Prestations!$E$5:$E$256,MATCH($G1569,Prestations!$B$5:$B$256,0))),INDEX(Prestations!$E$5:$E$256,MATCH($G1569,Prestations!$B$5:$B$256,0)),""),"")))</f>
        <v/>
      </c>
      <c r="R1569" s="27" t="str">
        <f aca="false">IFERROR(IF(ISNUMBER($Q1569),$Q1569*IF($E1569="",1,$E1569),""),"")</f>
        <v/>
      </c>
      <c r="S1569" s="28" t="str">
        <f aca="false">IFERROR(IF($P1569="au nombre",IF(N(INDEX(Règles!$D$5:$D$17,MATCH($O1569,Règles!$A$5:$A$17,0)))&gt;0,IF($E1569="",1,$E1569)/INDEX(Règles!$D$5:$D$17,MATCH($O1569,Règles!$A$5:$A$17,0)),""),IF($P1569="au prix",IF(AND(ISNUMBER($R1569),N(INDEX(Règles!$E$5:$E$17,MATCH($O1569,Règles!$A$5:$A$17,0)))&gt;0),$R1569/INDEX(Règles!$E$5:$E$17,MATCH($O1569,Règles!$A$5:$A$17,0)),""),IF(OR($P1569="ne compte pas",$P1569="absence"),0,""))),"")</f>
        <v/>
      </c>
      <c r="T1569" s="26" t="n">
        <f aca="false">IF(AND(ISNUMBER($A1569),$B1569&lt;&gt;"",$G1569&lt;&gt;"",$P1569&lt;&gt;"absence"),1,0)</f>
        <v>0</v>
      </c>
      <c r="U1569" s="26" t="n">
        <f aca="false">IF($T1569=1,IF(COUNTIFS($B$2:$B1569,$B1569,$A$2:$A1569,$A1569,$T$2:$T1569,1)=1,1,0),0)</f>
        <v>0</v>
      </c>
      <c r="V1569" s="29" t="str">
        <f aca="false">IF(AND($A1569="",$B1569="",$G1569=""),"",IF(NOT(ISNUMBER($A1569)),"Date manquante ou non reconnue",IF($B1569="","Technicien manquant",IF(COUNTIF(Production!$A$7:$A$21,$B1569)=0,"Technicien absent de la liste (onglet Production)",IF($G1569="","Code BPU manquant (colonne G)",IF($O1569="?","Code BPU inconnu (onglet Prestations)",IF($P1569="?","Catégorie inconnue (onglet Règles)",IF(AND($E1569&lt;&gt;"",NOT(ISNUMBER($E1569))),"Quantité non reconnue",IF(AND($P1569="au prix",NOT(ISNUMBER($Q1569))),"Prix sur devis à saisir (colonne I)",IF($S1569="","Règle à compléter (onglet Règles)",""))))))))))</f>
        <v/>
      </c>
    </row>
    <row r="1570" customFormat="false" ht="15" hidden="false" customHeight="false" outlineLevel="0" collapsed="false">
      <c r="A1570" s="23"/>
      <c r="I1570" s="24"/>
      <c r="J1570" s="24"/>
      <c r="N1570" s="25"/>
      <c r="O1570" s="26" t="str">
        <f aca="false">IF($G1570="","",IFERROR(INDEX(Prestations!$F$5:$F$256,MATCH($G1570,Prestations!$B$5:$B$256,0)),"?"))</f>
        <v/>
      </c>
      <c r="P1570" s="26" t="str">
        <f aca="false">IF($O1570="","",IF($O1570="?","?",IFERROR(INDEX(Règles!$C$5:$C$17,MATCH($O1570,Règles!$A$5:$A$17,0)),"?")))</f>
        <v/>
      </c>
      <c r="Q1570" s="27" t="str">
        <f aca="false">IF($G1570="","",IF(ISNUMBER($I1570),$I1570,IFERROR(IF(ISNUMBER(INDEX(Prestations!$E$5:$E$256,MATCH($G1570,Prestations!$B$5:$B$256,0))),INDEX(Prestations!$E$5:$E$256,MATCH($G1570,Prestations!$B$5:$B$256,0)),""),"")))</f>
        <v/>
      </c>
      <c r="R1570" s="27" t="str">
        <f aca="false">IFERROR(IF(ISNUMBER($Q1570),$Q1570*IF($E1570="",1,$E1570),""),"")</f>
        <v/>
      </c>
      <c r="S1570" s="28" t="str">
        <f aca="false">IFERROR(IF($P1570="au nombre",IF(N(INDEX(Règles!$D$5:$D$17,MATCH($O1570,Règles!$A$5:$A$17,0)))&gt;0,IF($E1570="",1,$E1570)/INDEX(Règles!$D$5:$D$17,MATCH($O1570,Règles!$A$5:$A$17,0)),""),IF($P1570="au prix",IF(AND(ISNUMBER($R1570),N(INDEX(Règles!$E$5:$E$17,MATCH($O1570,Règles!$A$5:$A$17,0)))&gt;0),$R1570/INDEX(Règles!$E$5:$E$17,MATCH($O1570,Règles!$A$5:$A$17,0)),""),IF(OR($P1570="ne compte pas",$P1570="absence"),0,""))),"")</f>
        <v/>
      </c>
      <c r="T1570" s="26" t="n">
        <f aca="false">IF(AND(ISNUMBER($A1570),$B1570&lt;&gt;"",$G1570&lt;&gt;"",$P1570&lt;&gt;"absence"),1,0)</f>
        <v>0</v>
      </c>
      <c r="U1570" s="26" t="n">
        <f aca="false">IF($T1570=1,IF(COUNTIFS($B$2:$B1570,$B1570,$A$2:$A1570,$A1570,$T$2:$T1570,1)=1,1,0),0)</f>
        <v>0</v>
      </c>
      <c r="V1570" s="29" t="str">
        <f aca="false">IF(AND($A1570="",$B1570="",$G1570=""),"",IF(NOT(ISNUMBER($A1570)),"Date manquante ou non reconnue",IF($B1570="","Technicien manquant",IF(COUNTIF(Production!$A$7:$A$21,$B1570)=0,"Technicien absent de la liste (onglet Production)",IF($G1570="","Code BPU manquant (colonne G)",IF($O1570="?","Code BPU inconnu (onglet Prestations)",IF($P1570="?","Catégorie inconnue (onglet Règles)",IF(AND($E1570&lt;&gt;"",NOT(ISNUMBER($E1570))),"Quantité non reconnue",IF(AND($P1570="au prix",NOT(ISNUMBER($Q1570))),"Prix sur devis à saisir (colonne I)",IF($S1570="","Règle à compléter (onglet Règles)",""))))))))))</f>
        <v/>
      </c>
    </row>
    <row r="1571" customFormat="false" ht="15" hidden="false" customHeight="false" outlineLevel="0" collapsed="false">
      <c r="A1571" s="23"/>
      <c r="I1571" s="24"/>
      <c r="J1571" s="24"/>
      <c r="N1571" s="25"/>
      <c r="O1571" s="26" t="str">
        <f aca="false">IF($G1571="","",IFERROR(INDEX(Prestations!$F$5:$F$256,MATCH($G1571,Prestations!$B$5:$B$256,0)),"?"))</f>
        <v/>
      </c>
      <c r="P1571" s="26" t="str">
        <f aca="false">IF($O1571="","",IF($O1571="?","?",IFERROR(INDEX(Règles!$C$5:$C$17,MATCH($O1571,Règles!$A$5:$A$17,0)),"?")))</f>
        <v/>
      </c>
      <c r="Q1571" s="27" t="str">
        <f aca="false">IF($G1571="","",IF(ISNUMBER($I1571),$I1571,IFERROR(IF(ISNUMBER(INDEX(Prestations!$E$5:$E$256,MATCH($G1571,Prestations!$B$5:$B$256,0))),INDEX(Prestations!$E$5:$E$256,MATCH($G1571,Prestations!$B$5:$B$256,0)),""),"")))</f>
        <v/>
      </c>
      <c r="R1571" s="27" t="str">
        <f aca="false">IFERROR(IF(ISNUMBER($Q1571),$Q1571*IF($E1571="",1,$E1571),""),"")</f>
        <v/>
      </c>
      <c r="S1571" s="28" t="str">
        <f aca="false">IFERROR(IF($P1571="au nombre",IF(N(INDEX(Règles!$D$5:$D$17,MATCH($O1571,Règles!$A$5:$A$17,0)))&gt;0,IF($E1571="",1,$E1571)/INDEX(Règles!$D$5:$D$17,MATCH($O1571,Règles!$A$5:$A$17,0)),""),IF($P1571="au prix",IF(AND(ISNUMBER($R1571),N(INDEX(Règles!$E$5:$E$17,MATCH($O1571,Règles!$A$5:$A$17,0)))&gt;0),$R1571/INDEX(Règles!$E$5:$E$17,MATCH($O1571,Règles!$A$5:$A$17,0)),""),IF(OR($P1571="ne compte pas",$P1571="absence"),0,""))),"")</f>
        <v/>
      </c>
      <c r="T1571" s="26" t="n">
        <f aca="false">IF(AND(ISNUMBER($A1571),$B1571&lt;&gt;"",$G1571&lt;&gt;"",$P1571&lt;&gt;"absence"),1,0)</f>
        <v>0</v>
      </c>
      <c r="U1571" s="26" t="n">
        <f aca="false">IF($T1571=1,IF(COUNTIFS($B$2:$B1571,$B1571,$A$2:$A1571,$A1571,$T$2:$T1571,1)=1,1,0),0)</f>
        <v>0</v>
      </c>
      <c r="V1571" s="29" t="str">
        <f aca="false">IF(AND($A1571="",$B1571="",$G1571=""),"",IF(NOT(ISNUMBER($A1571)),"Date manquante ou non reconnue",IF($B1571="","Technicien manquant",IF(COUNTIF(Production!$A$7:$A$21,$B1571)=0,"Technicien absent de la liste (onglet Production)",IF($G1571="","Code BPU manquant (colonne G)",IF($O1571="?","Code BPU inconnu (onglet Prestations)",IF($P1571="?","Catégorie inconnue (onglet Règles)",IF(AND($E1571&lt;&gt;"",NOT(ISNUMBER($E1571))),"Quantité non reconnue",IF(AND($P1571="au prix",NOT(ISNUMBER($Q1571))),"Prix sur devis à saisir (colonne I)",IF($S1571="","Règle à compléter (onglet Règles)",""))))))))))</f>
        <v/>
      </c>
    </row>
    <row r="1572" customFormat="false" ht="15" hidden="false" customHeight="false" outlineLevel="0" collapsed="false">
      <c r="A1572" s="23"/>
      <c r="I1572" s="24"/>
      <c r="J1572" s="24"/>
      <c r="N1572" s="25"/>
      <c r="O1572" s="26" t="str">
        <f aca="false">IF($G1572="","",IFERROR(INDEX(Prestations!$F$5:$F$256,MATCH($G1572,Prestations!$B$5:$B$256,0)),"?"))</f>
        <v/>
      </c>
      <c r="P1572" s="26" t="str">
        <f aca="false">IF($O1572="","",IF($O1572="?","?",IFERROR(INDEX(Règles!$C$5:$C$17,MATCH($O1572,Règles!$A$5:$A$17,0)),"?")))</f>
        <v/>
      </c>
      <c r="Q1572" s="27" t="str">
        <f aca="false">IF($G1572="","",IF(ISNUMBER($I1572),$I1572,IFERROR(IF(ISNUMBER(INDEX(Prestations!$E$5:$E$256,MATCH($G1572,Prestations!$B$5:$B$256,0))),INDEX(Prestations!$E$5:$E$256,MATCH($G1572,Prestations!$B$5:$B$256,0)),""),"")))</f>
        <v/>
      </c>
      <c r="R1572" s="27" t="str">
        <f aca="false">IFERROR(IF(ISNUMBER($Q1572),$Q1572*IF($E1572="",1,$E1572),""),"")</f>
        <v/>
      </c>
      <c r="S1572" s="28" t="str">
        <f aca="false">IFERROR(IF($P1572="au nombre",IF(N(INDEX(Règles!$D$5:$D$17,MATCH($O1572,Règles!$A$5:$A$17,0)))&gt;0,IF($E1572="",1,$E1572)/INDEX(Règles!$D$5:$D$17,MATCH($O1572,Règles!$A$5:$A$17,0)),""),IF($P1572="au prix",IF(AND(ISNUMBER($R1572),N(INDEX(Règles!$E$5:$E$17,MATCH($O1572,Règles!$A$5:$A$17,0)))&gt;0),$R1572/INDEX(Règles!$E$5:$E$17,MATCH($O1572,Règles!$A$5:$A$17,0)),""),IF(OR($P1572="ne compte pas",$P1572="absence"),0,""))),"")</f>
        <v/>
      </c>
      <c r="T1572" s="26" t="n">
        <f aca="false">IF(AND(ISNUMBER($A1572),$B1572&lt;&gt;"",$G1572&lt;&gt;"",$P1572&lt;&gt;"absence"),1,0)</f>
        <v>0</v>
      </c>
      <c r="U1572" s="26" t="n">
        <f aca="false">IF($T1572=1,IF(COUNTIFS($B$2:$B1572,$B1572,$A$2:$A1572,$A1572,$T$2:$T1572,1)=1,1,0),0)</f>
        <v>0</v>
      </c>
      <c r="V1572" s="29" t="str">
        <f aca="false">IF(AND($A1572="",$B1572="",$G1572=""),"",IF(NOT(ISNUMBER($A1572)),"Date manquante ou non reconnue",IF($B1572="","Technicien manquant",IF(COUNTIF(Production!$A$7:$A$21,$B1572)=0,"Technicien absent de la liste (onglet Production)",IF($G1572="","Code BPU manquant (colonne G)",IF($O1572="?","Code BPU inconnu (onglet Prestations)",IF($P1572="?","Catégorie inconnue (onglet Règles)",IF(AND($E1572&lt;&gt;"",NOT(ISNUMBER($E1572))),"Quantité non reconnue",IF(AND($P1572="au prix",NOT(ISNUMBER($Q1572))),"Prix sur devis à saisir (colonne I)",IF($S1572="","Règle à compléter (onglet Règles)",""))))))))))</f>
        <v/>
      </c>
    </row>
    <row r="1573" customFormat="false" ht="15" hidden="false" customHeight="false" outlineLevel="0" collapsed="false">
      <c r="A1573" s="23"/>
      <c r="I1573" s="24"/>
      <c r="J1573" s="24"/>
      <c r="N1573" s="25"/>
      <c r="O1573" s="26" t="str">
        <f aca="false">IF($G1573="","",IFERROR(INDEX(Prestations!$F$5:$F$256,MATCH($G1573,Prestations!$B$5:$B$256,0)),"?"))</f>
        <v/>
      </c>
      <c r="P1573" s="26" t="str">
        <f aca="false">IF($O1573="","",IF($O1573="?","?",IFERROR(INDEX(Règles!$C$5:$C$17,MATCH($O1573,Règles!$A$5:$A$17,0)),"?")))</f>
        <v/>
      </c>
      <c r="Q1573" s="27" t="str">
        <f aca="false">IF($G1573="","",IF(ISNUMBER($I1573),$I1573,IFERROR(IF(ISNUMBER(INDEX(Prestations!$E$5:$E$256,MATCH($G1573,Prestations!$B$5:$B$256,0))),INDEX(Prestations!$E$5:$E$256,MATCH($G1573,Prestations!$B$5:$B$256,0)),""),"")))</f>
        <v/>
      </c>
      <c r="R1573" s="27" t="str">
        <f aca="false">IFERROR(IF(ISNUMBER($Q1573),$Q1573*IF($E1573="",1,$E1573),""),"")</f>
        <v/>
      </c>
      <c r="S1573" s="28" t="str">
        <f aca="false">IFERROR(IF($P1573="au nombre",IF(N(INDEX(Règles!$D$5:$D$17,MATCH($O1573,Règles!$A$5:$A$17,0)))&gt;0,IF($E1573="",1,$E1573)/INDEX(Règles!$D$5:$D$17,MATCH($O1573,Règles!$A$5:$A$17,0)),""),IF($P1573="au prix",IF(AND(ISNUMBER($R1573),N(INDEX(Règles!$E$5:$E$17,MATCH($O1573,Règles!$A$5:$A$17,0)))&gt;0),$R1573/INDEX(Règles!$E$5:$E$17,MATCH($O1573,Règles!$A$5:$A$17,0)),""),IF(OR($P1573="ne compte pas",$P1573="absence"),0,""))),"")</f>
        <v/>
      </c>
      <c r="T1573" s="26" t="n">
        <f aca="false">IF(AND(ISNUMBER($A1573),$B1573&lt;&gt;"",$G1573&lt;&gt;"",$P1573&lt;&gt;"absence"),1,0)</f>
        <v>0</v>
      </c>
      <c r="U1573" s="26" t="n">
        <f aca="false">IF($T1573=1,IF(COUNTIFS($B$2:$B1573,$B1573,$A$2:$A1573,$A1573,$T$2:$T1573,1)=1,1,0),0)</f>
        <v>0</v>
      </c>
      <c r="V1573" s="29" t="str">
        <f aca="false">IF(AND($A1573="",$B1573="",$G1573=""),"",IF(NOT(ISNUMBER($A1573)),"Date manquante ou non reconnue",IF($B1573="","Technicien manquant",IF(COUNTIF(Production!$A$7:$A$21,$B1573)=0,"Technicien absent de la liste (onglet Production)",IF($G1573="","Code BPU manquant (colonne G)",IF($O1573="?","Code BPU inconnu (onglet Prestations)",IF($P1573="?","Catégorie inconnue (onglet Règles)",IF(AND($E1573&lt;&gt;"",NOT(ISNUMBER($E1573))),"Quantité non reconnue",IF(AND($P1573="au prix",NOT(ISNUMBER($Q1573))),"Prix sur devis à saisir (colonne I)",IF($S1573="","Règle à compléter (onglet Règles)",""))))))))))</f>
        <v/>
      </c>
    </row>
    <row r="1574" customFormat="false" ht="15" hidden="false" customHeight="false" outlineLevel="0" collapsed="false">
      <c r="A1574" s="23"/>
      <c r="I1574" s="24"/>
      <c r="J1574" s="24"/>
      <c r="N1574" s="25"/>
      <c r="O1574" s="26" t="str">
        <f aca="false">IF($G1574="","",IFERROR(INDEX(Prestations!$F$5:$F$256,MATCH($G1574,Prestations!$B$5:$B$256,0)),"?"))</f>
        <v/>
      </c>
      <c r="P1574" s="26" t="str">
        <f aca="false">IF($O1574="","",IF($O1574="?","?",IFERROR(INDEX(Règles!$C$5:$C$17,MATCH($O1574,Règles!$A$5:$A$17,0)),"?")))</f>
        <v/>
      </c>
      <c r="Q1574" s="27" t="str">
        <f aca="false">IF($G1574="","",IF(ISNUMBER($I1574),$I1574,IFERROR(IF(ISNUMBER(INDEX(Prestations!$E$5:$E$256,MATCH($G1574,Prestations!$B$5:$B$256,0))),INDEX(Prestations!$E$5:$E$256,MATCH($G1574,Prestations!$B$5:$B$256,0)),""),"")))</f>
        <v/>
      </c>
      <c r="R1574" s="27" t="str">
        <f aca="false">IFERROR(IF(ISNUMBER($Q1574),$Q1574*IF($E1574="",1,$E1574),""),"")</f>
        <v/>
      </c>
      <c r="S1574" s="28" t="str">
        <f aca="false">IFERROR(IF($P1574="au nombre",IF(N(INDEX(Règles!$D$5:$D$17,MATCH($O1574,Règles!$A$5:$A$17,0)))&gt;0,IF($E1574="",1,$E1574)/INDEX(Règles!$D$5:$D$17,MATCH($O1574,Règles!$A$5:$A$17,0)),""),IF($P1574="au prix",IF(AND(ISNUMBER($R1574),N(INDEX(Règles!$E$5:$E$17,MATCH($O1574,Règles!$A$5:$A$17,0)))&gt;0),$R1574/INDEX(Règles!$E$5:$E$17,MATCH($O1574,Règles!$A$5:$A$17,0)),""),IF(OR($P1574="ne compte pas",$P1574="absence"),0,""))),"")</f>
        <v/>
      </c>
      <c r="T1574" s="26" t="n">
        <f aca="false">IF(AND(ISNUMBER($A1574),$B1574&lt;&gt;"",$G1574&lt;&gt;"",$P1574&lt;&gt;"absence"),1,0)</f>
        <v>0</v>
      </c>
      <c r="U1574" s="26" t="n">
        <f aca="false">IF($T1574=1,IF(COUNTIFS($B$2:$B1574,$B1574,$A$2:$A1574,$A1574,$T$2:$T1574,1)=1,1,0),0)</f>
        <v>0</v>
      </c>
      <c r="V1574" s="29" t="str">
        <f aca="false">IF(AND($A1574="",$B1574="",$G1574=""),"",IF(NOT(ISNUMBER($A1574)),"Date manquante ou non reconnue",IF($B1574="","Technicien manquant",IF(COUNTIF(Production!$A$7:$A$21,$B1574)=0,"Technicien absent de la liste (onglet Production)",IF($G1574="","Code BPU manquant (colonne G)",IF($O1574="?","Code BPU inconnu (onglet Prestations)",IF($P1574="?","Catégorie inconnue (onglet Règles)",IF(AND($E1574&lt;&gt;"",NOT(ISNUMBER($E1574))),"Quantité non reconnue",IF(AND($P1574="au prix",NOT(ISNUMBER($Q1574))),"Prix sur devis à saisir (colonne I)",IF($S1574="","Règle à compléter (onglet Règles)",""))))))))))</f>
        <v/>
      </c>
    </row>
    <row r="1575" customFormat="false" ht="15" hidden="false" customHeight="false" outlineLevel="0" collapsed="false">
      <c r="A1575" s="23"/>
      <c r="I1575" s="24"/>
      <c r="J1575" s="24"/>
      <c r="N1575" s="25"/>
      <c r="O1575" s="26" t="str">
        <f aca="false">IF($G1575="","",IFERROR(INDEX(Prestations!$F$5:$F$256,MATCH($G1575,Prestations!$B$5:$B$256,0)),"?"))</f>
        <v/>
      </c>
      <c r="P1575" s="26" t="str">
        <f aca="false">IF($O1575="","",IF($O1575="?","?",IFERROR(INDEX(Règles!$C$5:$C$17,MATCH($O1575,Règles!$A$5:$A$17,0)),"?")))</f>
        <v/>
      </c>
      <c r="Q1575" s="27" t="str">
        <f aca="false">IF($G1575="","",IF(ISNUMBER($I1575),$I1575,IFERROR(IF(ISNUMBER(INDEX(Prestations!$E$5:$E$256,MATCH($G1575,Prestations!$B$5:$B$256,0))),INDEX(Prestations!$E$5:$E$256,MATCH($G1575,Prestations!$B$5:$B$256,0)),""),"")))</f>
        <v/>
      </c>
      <c r="R1575" s="27" t="str">
        <f aca="false">IFERROR(IF(ISNUMBER($Q1575),$Q1575*IF($E1575="",1,$E1575),""),"")</f>
        <v/>
      </c>
      <c r="S1575" s="28" t="str">
        <f aca="false">IFERROR(IF($P1575="au nombre",IF(N(INDEX(Règles!$D$5:$D$17,MATCH($O1575,Règles!$A$5:$A$17,0)))&gt;0,IF($E1575="",1,$E1575)/INDEX(Règles!$D$5:$D$17,MATCH($O1575,Règles!$A$5:$A$17,0)),""),IF($P1575="au prix",IF(AND(ISNUMBER($R1575),N(INDEX(Règles!$E$5:$E$17,MATCH($O1575,Règles!$A$5:$A$17,0)))&gt;0),$R1575/INDEX(Règles!$E$5:$E$17,MATCH($O1575,Règles!$A$5:$A$17,0)),""),IF(OR($P1575="ne compte pas",$P1575="absence"),0,""))),"")</f>
        <v/>
      </c>
      <c r="T1575" s="26" t="n">
        <f aca="false">IF(AND(ISNUMBER($A1575),$B1575&lt;&gt;"",$G1575&lt;&gt;"",$P1575&lt;&gt;"absence"),1,0)</f>
        <v>0</v>
      </c>
      <c r="U1575" s="26" t="n">
        <f aca="false">IF($T1575=1,IF(COUNTIFS($B$2:$B1575,$B1575,$A$2:$A1575,$A1575,$T$2:$T1575,1)=1,1,0),0)</f>
        <v>0</v>
      </c>
      <c r="V1575" s="29" t="str">
        <f aca="false">IF(AND($A1575="",$B1575="",$G1575=""),"",IF(NOT(ISNUMBER($A1575)),"Date manquante ou non reconnue",IF($B1575="","Technicien manquant",IF(COUNTIF(Production!$A$7:$A$21,$B1575)=0,"Technicien absent de la liste (onglet Production)",IF($G1575="","Code BPU manquant (colonne G)",IF($O1575="?","Code BPU inconnu (onglet Prestations)",IF($P1575="?","Catégorie inconnue (onglet Règles)",IF(AND($E1575&lt;&gt;"",NOT(ISNUMBER($E1575))),"Quantité non reconnue",IF(AND($P1575="au prix",NOT(ISNUMBER($Q1575))),"Prix sur devis à saisir (colonne I)",IF($S1575="","Règle à compléter (onglet Règles)",""))))))))))</f>
        <v/>
      </c>
    </row>
    <row r="1576" customFormat="false" ht="15" hidden="false" customHeight="false" outlineLevel="0" collapsed="false">
      <c r="A1576" s="23"/>
      <c r="I1576" s="24"/>
      <c r="J1576" s="24"/>
      <c r="N1576" s="25"/>
      <c r="O1576" s="26" t="str">
        <f aca="false">IF($G1576="","",IFERROR(INDEX(Prestations!$F$5:$F$256,MATCH($G1576,Prestations!$B$5:$B$256,0)),"?"))</f>
        <v/>
      </c>
      <c r="P1576" s="26" t="str">
        <f aca="false">IF($O1576="","",IF($O1576="?","?",IFERROR(INDEX(Règles!$C$5:$C$17,MATCH($O1576,Règles!$A$5:$A$17,0)),"?")))</f>
        <v/>
      </c>
      <c r="Q1576" s="27" t="str">
        <f aca="false">IF($G1576="","",IF(ISNUMBER($I1576),$I1576,IFERROR(IF(ISNUMBER(INDEX(Prestations!$E$5:$E$256,MATCH($G1576,Prestations!$B$5:$B$256,0))),INDEX(Prestations!$E$5:$E$256,MATCH($G1576,Prestations!$B$5:$B$256,0)),""),"")))</f>
        <v/>
      </c>
      <c r="R1576" s="27" t="str">
        <f aca="false">IFERROR(IF(ISNUMBER($Q1576),$Q1576*IF($E1576="",1,$E1576),""),"")</f>
        <v/>
      </c>
      <c r="S1576" s="28" t="str">
        <f aca="false">IFERROR(IF($P1576="au nombre",IF(N(INDEX(Règles!$D$5:$D$17,MATCH($O1576,Règles!$A$5:$A$17,0)))&gt;0,IF($E1576="",1,$E1576)/INDEX(Règles!$D$5:$D$17,MATCH($O1576,Règles!$A$5:$A$17,0)),""),IF($P1576="au prix",IF(AND(ISNUMBER($R1576),N(INDEX(Règles!$E$5:$E$17,MATCH($O1576,Règles!$A$5:$A$17,0)))&gt;0),$R1576/INDEX(Règles!$E$5:$E$17,MATCH($O1576,Règles!$A$5:$A$17,0)),""),IF(OR($P1576="ne compte pas",$P1576="absence"),0,""))),"")</f>
        <v/>
      </c>
      <c r="T1576" s="26" t="n">
        <f aca="false">IF(AND(ISNUMBER($A1576),$B1576&lt;&gt;"",$G1576&lt;&gt;"",$P1576&lt;&gt;"absence"),1,0)</f>
        <v>0</v>
      </c>
      <c r="U1576" s="26" t="n">
        <f aca="false">IF($T1576=1,IF(COUNTIFS($B$2:$B1576,$B1576,$A$2:$A1576,$A1576,$T$2:$T1576,1)=1,1,0),0)</f>
        <v>0</v>
      </c>
      <c r="V1576" s="29" t="str">
        <f aca="false">IF(AND($A1576="",$B1576="",$G1576=""),"",IF(NOT(ISNUMBER($A1576)),"Date manquante ou non reconnue",IF($B1576="","Technicien manquant",IF(COUNTIF(Production!$A$7:$A$21,$B1576)=0,"Technicien absent de la liste (onglet Production)",IF($G1576="","Code BPU manquant (colonne G)",IF($O1576="?","Code BPU inconnu (onglet Prestations)",IF($P1576="?","Catégorie inconnue (onglet Règles)",IF(AND($E1576&lt;&gt;"",NOT(ISNUMBER($E1576))),"Quantité non reconnue",IF(AND($P1576="au prix",NOT(ISNUMBER($Q1576))),"Prix sur devis à saisir (colonne I)",IF($S1576="","Règle à compléter (onglet Règles)",""))))))))))</f>
        <v/>
      </c>
    </row>
    <row r="1577" customFormat="false" ht="15" hidden="false" customHeight="false" outlineLevel="0" collapsed="false">
      <c r="A1577" s="23"/>
      <c r="I1577" s="24"/>
      <c r="J1577" s="24"/>
      <c r="N1577" s="25"/>
      <c r="O1577" s="26" t="str">
        <f aca="false">IF($G1577="","",IFERROR(INDEX(Prestations!$F$5:$F$256,MATCH($G1577,Prestations!$B$5:$B$256,0)),"?"))</f>
        <v/>
      </c>
      <c r="P1577" s="26" t="str">
        <f aca="false">IF($O1577="","",IF($O1577="?","?",IFERROR(INDEX(Règles!$C$5:$C$17,MATCH($O1577,Règles!$A$5:$A$17,0)),"?")))</f>
        <v/>
      </c>
      <c r="Q1577" s="27" t="str">
        <f aca="false">IF($G1577="","",IF(ISNUMBER($I1577),$I1577,IFERROR(IF(ISNUMBER(INDEX(Prestations!$E$5:$E$256,MATCH($G1577,Prestations!$B$5:$B$256,0))),INDEX(Prestations!$E$5:$E$256,MATCH($G1577,Prestations!$B$5:$B$256,0)),""),"")))</f>
        <v/>
      </c>
      <c r="R1577" s="27" t="str">
        <f aca="false">IFERROR(IF(ISNUMBER($Q1577),$Q1577*IF($E1577="",1,$E1577),""),"")</f>
        <v/>
      </c>
      <c r="S1577" s="28" t="str">
        <f aca="false">IFERROR(IF($P1577="au nombre",IF(N(INDEX(Règles!$D$5:$D$17,MATCH($O1577,Règles!$A$5:$A$17,0)))&gt;0,IF($E1577="",1,$E1577)/INDEX(Règles!$D$5:$D$17,MATCH($O1577,Règles!$A$5:$A$17,0)),""),IF($P1577="au prix",IF(AND(ISNUMBER($R1577),N(INDEX(Règles!$E$5:$E$17,MATCH($O1577,Règles!$A$5:$A$17,0)))&gt;0),$R1577/INDEX(Règles!$E$5:$E$17,MATCH($O1577,Règles!$A$5:$A$17,0)),""),IF(OR($P1577="ne compte pas",$P1577="absence"),0,""))),"")</f>
        <v/>
      </c>
      <c r="T1577" s="26" t="n">
        <f aca="false">IF(AND(ISNUMBER($A1577),$B1577&lt;&gt;"",$G1577&lt;&gt;"",$P1577&lt;&gt;"absence"),1,0)</f>
        <v>0</v>
      </c>
      <c r="U1577" s="26" t="n">
        <f aca="false">IF($T1577=1,IF(COUNTIFS($B$2:$B1577,$B1577,$A$2:$A1577,$A1577,$T$2:$T1577,1)=1,1,0),0)</f>
        <v>0</v>
      </c>
      <c r="V1577" s="29" t="str">
        <f aca="false">IF(AND($A1577="",$B1577="",$G1577=""),"",IF(NOT(ISNUMBER($A1577)),"Date manquante ou non reconnue",IF($B1577="","Technicien manquant",IF(COUNTIF(Production!$A$7:$A$21,$B1577)=0,"Technicien absent de la liste (onglet Production)",IF($G1577="","Code BPU manquant (colonne G)",IF($O1577="?","Code BPU inconnu (onglet Prestations)",IF($P1577="?","Catégorie inconnue (onglet Règles)",IF(AND($E1577&lt;&gt;"",NOT(ISNUMBER($E1577))),"Quantité non reconnue",IF(AND($P1577="au prix",NOT(ISNUMBER($Q1577))),"Prix sur devis à saisir (colonne I)",IF($S1577="","Règle à compléter (onglet Règles)",""))))))))))</f>
        <v/>
      </c>
    </row>
    <row r="1578" customFormat="false" ht="15" hidden="false" customHeight="false" outlineLevel="0" collapsed="false">
      <c r="A1578" s="23"/>
      <c r="I1578" s="24"/>
      <c r="J1578" s="24"/>
      <c r="N1578" s="25"/>
      <c r="O1578" s="26" t="str">
        <f aca="false">IF($G1578="","",IFERROR(INDEX(Prestations!$F$5:$F$256,MATCH($G1578,Prestations!$B$5:$B$256,0)),"?"))</f>
        <v/>
      </c>
      <c r="P1578" s="26" t="str">
        <f aca="false">IF($O1578="","",IF($O1578="?","?",IFERROR(INDEX(Règles!$C$5:$C$17,MATCH($O1578,Règles!$A$5:$A$17,0)),"?")))</f>
        <v/>
      </c>
      <c r="Q1578" s="27" t="str">
        <f aca="false">IF($G1578="","",IF(ISNUMBER($I1578),$I1578,IFERROR(IF(ISNUMBER(INDEX(Prestations!$E$5:$E$256,MATCH($G1578,Prestations!$B$5:$B$256,0))),INDEX(Prestations!$E$5:$E$256,MATCH($G1578,Prestations!$B$5:$B$256,0)),""),"")))</f>
        <v/>
      </c>
      <c r="R1578" s="27" t="str">
        <f aca="false">IFERROR(IF(ISNUMBER($Q1578),$Q1578*IF($E1578="",1,$E1578),""),"")</f>
        <v/>
      </c>
      <c r="S1578" s="28" t="str">
        <f aca="false">IFERROR(IF($P1578="au nombre",IF(N(INDEX(Règles!$D$5:$D$17,MATCH($O1578,Règles!$A$5:$A$17,0)))&gt;0,IF($E1578="",1,$E1578)/INDEX(Règles!$D$5:$D$17,MATCH($O1578,Règles!$A$5:$A$17,0)),""),IF($P1578="au prix",IF(AND(ISNUMBER($R1578),N(INDEX(Règles!$E$5:$E$17,MATCH($O1578,Règles!$A$5:$A$17,0)))&gt;0),$R1578/INDEX(Règles!$E$5:$E$17,MATCH($O1578,Règles!$A$5:$A$17,0)),""),IF(OR($P1578="ne compte pas",$P1578="absence"),0,""))),"")</f>
        <v/>
      </c>
      <c r="T1578" s="26" t="n">
        <f aca="false">IF(AND(ISNUMBER($A1578),$B1578&lt;&gt;"",$G1578&lt;&gt;"",$P1578&lt;&gt;"absence"),1,0)</f>
        <v>0</v>
      </c>
      <c r="U1578" s="26" t="n">
        <f aca="false">IF($T1578=1,IF(COUNTIFS($B$2:$B1578,$B1578,$A$2:$A1578,$A1578,$T$2:$T1578,1)=1,1,0),0)</f>
        <v>0</v>
      </c>
      <c r="V1578" s="29" t="str">
        <f aca="false">IF(AND($A1578="",$B1578="",$G1578=""),"",IF(NOT(ISNUMBER($A1578)),"Date manquante ou non reconnue",IF($B1578="","Technicien manquant",IF(COUNTIF(Production!$A$7:$A$21,$B1578)=0,"Technicien absent de la liste (onglet Production)",IF($G1578="","Code BPU manquant (colonne G)",IF($O1578="?","Code BPU inconnu (onglet Prestations)",IF($P1578="?","Catégorie inconnue (onglet Règles)",IF(AND($E1578&lt;&gt;"",NOT(ISNUMBER($E1578))),"Quantité non reconnue",IF(AND($P1578="au prix",NOT(ISNUMBER($Q1578))),"Prix sur devis à saisir (colonne I)",IF($S1578="","Règle à compléter (onglet Règles)",""))))))))))</f>
        <v/>
      </c>
    </row>
    <row r="1579" customFormat="false" ht="15" hidden="false" customHeight="false" outlineLevel="0" collapsed="false">
      <c r="A1579" s="23"/>
      <c r="I1579" s="24"/>
      <c r="J1579" s="24"/>
      <c r="N1579" s="25"/>
      <c r="O1579" s="26" t="str">
        <f aca="false">IF($G1579="","",IFERROR(INDEX(Prestations!$F$5:$F$256,MATCH($G1579,Prestations!$B$5:$B$256,0)),"?"))</f>
        <v/>
      </c>
      <c r="P1579" s="26" t="str">
        <f aca="false">IF($O1579="","",IF($O1579="?","?",IFERROR(INDEX(Règles!$C$5:$C$17,MATCH($O1579,Règles!$A$5:$A$17,0)),"?")))</f>
        <v/>
      </c>
      <c r="Q1579" s="27" t="str">
        <f aca="false">IF($G1579="","",IF(ISNUMBER($I1579),$I1579,IFERROR(IF(ISNUMBER(INDEX(Prestations!$E$5:$E$256,MATCH($G1579,Prestations!$B$5:$B$256,0))),INDEX(Prestations!$E$5:$E$256,MATCH($G1579,Prestations!$B$5:$B$256,0)),""),"")))</f>
        <v/>
      </c>
      <c r="R1579" s="27" t="str">
        <f aca="false">IFERROR(IF(ISNUMBER($Q1579),$Q1579*IF($E1579="",1,$E1579),""),"")</f>
        <v/>
      </c>
      <c r="S1579" s="28" t="str">
        <f aca="false">IFERROR(IF($P1579="au nombre",IF(N(INDEX(Règles!$D$5:$D$17,MATCH($O1579,Règles!$A$5:$A$17,0)))&gt;0,IF($E1579="",1,$E1579)/INDEX(Règles!$D$5:$D$17,MATCH($O1579,Règles!$A$5:$A$17,0)),""),IF($P1579="au prix",IF(AND(ISNUMBER($R1579),N(INDEX(Règles!$E$5:$E$17,MATCH($O1579,Règles!$A$5:$A$17,0)))&gt;0),$R1579/INDEX(Règles!$E$5:$E$17,MATCH($O1579,Règles!$A$5:$A$17,0)),""),IF(OR($P1579="ne compte pas",$P1579="absence"),0,""))),"")</f>
        <v/>
      </c>
      <c r="T1579" s="26" t="n">
        <f aca="false">IF(AND(ISNUMBER($A1579),$B1579&lt;&gt;"",$G1579&lt;&gt;"",$P1579&lt;&gt;"absence"),1,0)</f>
        <v>0</v>
      </c>
      <c r="U1579" s="26" t="n">
        <f aca="false">IF($T1579=1,IF(COUNTIFS($B$2:$B1579,$B1579,$A$2:$A1579,$A1579,$T$2:$T1579,1)=1,1,0),0)</f>
        <v>0</v>
      </c>
      <c r="V1579" s="29" t="str">
        <f aca="false">IF(AND($A1579="",$B1579="",$G1579=""),"",IF(NOT(ISNUMBER($A1579)),"Date manquante ou non reconnue",IF($B1579="","Technicien manquant",IF(COUNTIF(Production!$A$7:$A$21,$B1579)=0,"Technicien absent de la liste (onglet Production)",IF($G1579="","Code BPU manquant (colonne G)",IF($O1579="?","Code BPU inconnu (onglet Prestations)",IF($P1579="?","Catégorie inconnue (onglet Règles)",IF(AND($E1579&lt;&gt;"",NOT(ISNUMBER($E1579))),"Quantité non reconnue",IF(AND($P1579="au prix",NOT(ISNUMBER($Q1579))),"Prix sur devis à saisir (colonne I)",IF($S1579="","Règle à compléter (onglet Règles)",""))))))))))</f>
        <v/>
      </c>
    </row>
    <row r="1580" customFormat="false" ht="15" hidden="false" customHeight="false" outlineLevel="0" collapsed="false">
      <c r="A1580" s="23"/>
      <c r="I1580" s="24"/>
      <c r="J1580" s="24"/>
      <c r="N1580" s="25"/>
      <c r="O1580" s="26" t="str">
        <f aca="false">IF($G1580="","",IFERROR(INDEX(Prestations!$F$5:$F$256,MATCH($G1580,Prestations!$B$5:$B$256,0)),"?"))</f>
        <v/>
      </c>
      <c r="P1580" s="26" t="str">
        <f aca="false">IF($O1580="","",IF($O1580="?","?",IFERROR(INDEX(Règles!$C$5:$C$17,MATCH($O1580,Règles!$A$5:$A$17,0)),"?")))</f>
        <v/>
      </c>
      <c r="Q1580" s="27" t="str">
        <f aca="false">IF($G1580="","",IF(ISNUMBER($I1580),$I1580,IFERROR(IF(ISNUMBER(INDEX(Prestations!$E$5:$E$256,MATCH($G1580,Prestations!$B$5:$B$256,0))),INDEX(Prestations!$E$5:$E$256,MATCH($G1580,Prestations!$B$5:$B$256,0)),""),"")))</f>
        <v/>
      </c>
      <c r="R1580" s="27" t="str">
        <f aca="false">IFERROR(IF(ISNUMBER($Q1580),$Q1580*IF($E1580="",1,$E1580),""),"")</f>
        <v/>
      </c>
      <c r="S1580" s="28" t="str">
        <f aca="false">IFERROR(IF($P1580="au nombre",IF(N(INDEX(Règles!$D$5:$D$17,MATCH($O1580,Règles!$A$5:$A$17,0)))&gt;0,IF($E1580="",1,$E1580)/INDEX(Règles!$D$5:$D$17,MATCH($O1580,Règles!$A$5:$A$17,0)),""),IF($P1580="au prix",IF(AND(ISNUMBER($R1580),N(INDEX(Règles!$E$5:$E$17,MATCH($O1580,Règles!$A$5:$A$17,0)))&gt;0),$R1580/INDEX(Règles!$E$5:$E$17,MATCH($O1580,Règles!$A$5:$A$17,0)),""),IF(OR($P1580="ne compte pas",$P1580="absence"),0,""))),"")</f>
        <v/>
      </c>
      <c r="T1580" s="26" t="n">
        <f aca="false">IF(AND(ISNUMBER($A1580),$B1580&lt;&gt;"",$G1580&lt;&gt;"",$P1580&lt;&gt;"absence"),1,0)</f>
        <v>0</v>
      </c>
      <c r="U1580" s="26" t="n">
        <f aca="false">IF($T1580=1,IF(COUNTIFS($B$2:$B1580,$B1580,$A$2:$A1580,$A1580,$T$2:$T1580,1)=1,1,0),0)</f>
        <v>0</v>
      </c>
      <c r="V1580" s="29" t="str">
        <f aca="false">IF(AND($A1580="",$B1580="",$G1580=""),"",IF(NOT(ISNUMBER($A1580)),"Date manquante ou non reconnue",IF($B1580="","Technicien manquant",IF(COUNTIF(Production!$A$7:$A$21,$B1580)=0,"Technicien absent de la liste (onglet Production)",IF($G1580="","Code BPU manquant (colonne G)",IF($O1580="?","Code BPU inconnu (onglet Prestations)",IF($P1580="?","Catégorie inconnue (onglet Règles)",IF(AND($E1580&lt;&gt;"",NOT(ISNUMBER($E1580))),"Quantité non reconnue",IF(AND($P1580="au prix",NOT(ISNUMBER($Q1580))),"Prix sur devis à saisir (colonne I)",IF($S1580="","Règle à compléter (onglet Règles)",""))))))))))</f>
        <v/>
      </c>
    </row>
    <row r="1581" customFormat="false" ht="15" hidden="false" customHeight="false" outlineLevel="0" collapsed="false">
      <c r="A1581" s="23"/>
      <c r="I1581" s="24"/>
      <c r="J1581" s="24"/>
      <c r="N1581" s="25"/>
      <c r="O1581" s="26" t="str">
        <f aca="false">IF($G1581="","",IFERROR(INDEX(Prestations!$F$5:$F$256,MATCH($G1581,Prestations!$B$5:$B$256,0)),"?"))</f>
        <v/>
      </c>
      <c r="P1581" s="26" t="str">
        <f aca="false">IF($O1581="","",IF($O1581="?","?",IFERROR(INDEX(Règles!$C$5:$C$17,MATCH($O1581,Règles!$A$5:$A$17,0)),"?")))</f>
        <v/>
      </c>
      <c r="Q1581" s="27" t="str">
        <f aca="false">IF($G1581="","",IF(ISNUMBER($I1581),$I1581,IFERROR(IF(ISNUMBER(INDEX(Prestations!$E$5:$E$256,MATCH($G1581,Prestations!$B$5:$B$256,0))),INDEX(Prestations!$E$5:$E$256,MATCH($G1581,Prestations!$B$5:$B$256,0)),""),"")))</f>
        <v/>
      </c>
      <c r="R1581" s="27" t="str">
        <f aca="false">IFERROR(IF(ISNUMBER($Q1581),$Q1581*IF($E1581="",1,$E1581),""),"")</f>
        <v/>
      </c>
      <c r="S1581" s="28" t="str">
        <f aca="false">IFERROR(IF($P1581="au nombre",IF(N(INDEX(Règles!$D$5:$D$17,MATCH($O1581,Règles!$A$5:$A$17,0)))&gt;0,IF($E1581="",1,$E1581)/INDEX(Règles!$D$5:$D$17,MATCH($O1581,Règles!$A$5:$A$17,0)),""),IF($P1581="au prix",IF(AND(ISNUMBER($R1581),N(INDEX(Règles!$E$5:$E$17,MATCH($O1581,Règles!$A$5:$A$17,0)))&gt;0),$R1581/INDEX(Règles!$E$5:$E$17,MATCH($O1581,Règles!$A$5:$A$17,0)),""),IF(OR($P1581="ne compte pas",$P1581="absence"),0,""))),"")</f>
        <v/>
      </c>
      <c r="T1581" s="26" t="n">
        <f aca="false">IF(AND(ISNUMBER($A1581),$B1581&lt;&gt;"",$G1581&lt;&gt;"",$P1581&lt;&gt;"absence"),1,0)</f>
        <v>0</v>
      </c>
      <c r="U1581" s="26" t="n">
        <f aca="false">IF($T1581=1,IF(COUNTIFS($B$2:$B1581,$B1581,$A$2:$A1581,$A1581,$T$2:$T1581,1)=1,1,0),0)</f>
        <v>0</v>
      </c>
      <c r="V1581" s="29" t="str">
        <f aca="false">IF(AND($A1581="",$B1581="",$G1581=""),"",IF(NOT(ISNUMBER($A1581)),"Date manquante ou non reconnue",IF($B1581="","Technicien manquant",IF(COUNTIF(Production!$A$7:$A$21,$B1581)=0,"Technicien absent de la liste (onglet Production)",IF($G1581="","Code BPU manquant (colonne G)",IF($O1581="?","Code BPU inconnu (onglet Prestations)",IF($P1581="?","Catégorie inconnue (onglet Règles)",IF(AND($E1581&lt;&gt;"",NOT(ISNUMBER($E1581))),"Quantité non reconnue",IF(AND($P1581="au prix",NOT(ISNUMBER($Q1581))),"Prix sur devis à saisir (colonne I)",IF($S1581="","Règle à compléter (onglet Règles)",""))))))))))</f>
        <v/>
      </c>
    </row>
    <row r="1582" customFormat="false" ht="15" hidden="false" customHeight="false" outlineLevel="0" collapsed="false">
      <c r="A1582" s="23"/>
      <c r="I1582" s="24"/>
      <c r="J1582" s="24"/>
      <c r="N1582" s="25"/>
      <c r="O1582" s="26" t="str">
        <f aca="false">IF($G1582="","",IFERROR(INDEX(Prestations!$F$5:$F$256,MATCH($G1582,Prestations!$B$5:$B$256,0)),"?"))</f>
        <v/>
      </c>
      <c r="P1582" s="26" t="str">
        <f aca="false">IF($O1582="","",IF($O1582="?","?",IFERROR(INDEX(Règles!$C$5:$C$17,MATCH($O1582,Règles!$A$5:$A$17,0)),"?")))</f>
        <v/>
      </c>
      <c r="Q1582" s="27" t="str">
        <f aca="false">IF($G1582="","",IF(ISNUMBER($I1582),$I1582,IFERROR(IF(ISNUMBER(INDEX(Prestations!$E$5:$E$256,MATCH($G1582,Prestations!$B$5:$B$256,0))),INDEX(Prestations!$E$5:$E$256,MATCH($G1582,Prestations!$B$5:$B$256,0)),""),"")))</f>
        <v/>
      </c>
      <c r="R1582" s="27" t="str">
        <f aca="false">IFERROR(IF(ISNUMBER($Q1582),$Q1582*IF($E1582="",1,$E1582),""),"")</f>
        <v/>
      </c>
      <c r="S1582" s="28" t="str">
        <f aca="false">IFERROR(IF($P1582="au nombre",IF(N(INDEX(Règles!$D$5:$D$17,MATCH($O1582,Règles!$A$5:$A$17,0)))&gt;0,IF($E1582="",1,$E1582)/INDEX(Règles!$D$5:$D$17,MATCH($O1582,Règles!$A$5:$A$17,0)),""),IF($P1582="au prix",IF(AND(ISNUMBER($R1582),N(INDEX(Règles!$E$5:$E$17,MATCH($O1582,Règles!$A$5:$A$17,0)))&gt;0),$R1582/INDEX(Règles!$E$5:$E$17,MATCH($O1582,Règles!$A$5:$A$17,0)),""),IF(OR($P1582="ne compte pas",$P1582="absence"),0,""))),"")</f>
        <v/>
      </c>
      <c r="T1582" s="26" t="n">
        <f aca="false">IF(AND(ISNUMBER($A1582),$B1582&lt;&gt;"",$G1582&lt;&gt;"",$P1582&lt;&gt;"absence"),1,0)</f>
        <v>0</v>
      </c>
      <c r="U1582" s="26" t="n">
        <f aca="false">IF($T1582=1,IF(COUNTIFS($B$2:$B1582,$B1582,$A$2:$A1582,$A1582,$T$2:$T1582,1)=1,1,0),0)</f>
        <v>0</v>
      </c>
      <c r="V1582" s="29" t="str">
        <f aca="false">IF(AND($A1582="",$B1582="",$G1582=""),"",IF(NOT(ISNUMBER($A1582)),"Date manquante ou non reconnue",IF($B1582="","Technicien manquant",IF(COUNTIF(Production!$A$7:$A$21,$B1582)=0,"Technicien absent de la liste (onglet Production)",IF($G1582="","Code BPU manquant (colonne G)",IF($O1582="?","Code BPU inconnu (onglet Prestations)",IF($P1582="?","Catégorie inconnue (onglet Règles)",IF(AND($E1582&lt;&gt;"",NOT(ISNUMBER($E1582))),"Quantité non reconnue",IF(AND($P1582="au prix",NOT(ISNUMBER($Q1582))),"Prix sur devis à saisir (colonne I)",IF($S1582="","Règle à compléter (onglet Règles)",""))))))))))</f>
        <v/>
      </c>
    </row>
    <row r="1583" customFormat="false" ht="15" hidden="false" customHeight="false" outlineLevel="0" collapsed="false">
      <c r="A1583" s="23"/>
      <c r="I1583" s="24"/>
      <c r="J1583" s="24"/>
      <c r="N1583" s="25"/>
      <c r="O1583" s="26" t="str">
        <f aca="false">IF($G1583="","",IFERROR(INDEX(Prestations!$F$5:$F$256,MATCH($G1583,Prestations!$B$5:$B$256,0)),"?"))</f>
        <v/>
      </c>
      <c r="P1583" s="26" t="str">
        <f aca="false">IF($O1583="","",IF($O1583="?","?",IFERROR(INDEX(Règles!$C$5:$C$17,MATCH($O1583,Règles!$A$5:$A$17,0)),"?")))</f>
        <v/>
      </c>
      <c r="Q1583" s="27" t="str">
        <f aca="false">IF($G1583="","",IF(ISNUMBER($I1583),$I1583,IFERROR(IF(ISNUMBER(INDEX(Prestations!$E$5:$E$256,MATCH($G1583,Prestations!$B$5:$B$256,0))),INDEX(Prestations!$E$5:$E$256,MATCH($G1583,Prestations!$B$5:$B$256,0)),""),"")))</f>
        <v/>
      </c>
      <c r="R1583" s="27" t="str">
        <f aca="false">IFERROR(IF(ISNUMBER($Q1583),$Q1583*IF($E1583="",1,$E1583),""),"")</f>
        <v/>
      </c>
      <c r="S1583" s="28" t="str">
        <f aca="false">IFERROR(IF($P1583="au nombre",IF(N(INDEX(Règles!$D$5:$D$17,MATCH($O1583,Règles!$A$5:$A$17,0)))&gt;0,IF($E1583="",1,$E1583)/INDEX(Règles!$D$5:$D$17,MATCH($O1583,Règles!$A$5:$A$17,0)),""),IF($P1583="au prix",IF(AND(ISNUMBER($R1583),N(INDEX(Règles!$E$5:$E$17,MATCH($O1583,Règles!$A$5:$A$17,0)))&gt;0),$R1583/INDEX(Règles!$E$5:$E$17,MATCH($O1583,Règles!$A$5:$A$17,0)),""),IF(OR($P1583="ne compte pas",$P1583="absence"),0,""))),"")</f>
        <v/>
      </c>
      <c r="T1583" s="26" t="n">
        <f aca="false">IF(AND(ISNUMBER($A1583),$B1583&lt;&gt;"",$G1583&lt;&gt;"",$P1583&lt;&gt;"absence"),1,0)</f>
        <v>0</v>
      </c>
      <c r="U1583" s="26" t="n">
        <f aca="false">IF($T1583=1,IF(COUNTIFS($B$2:$B1583,$B1583,$A$2:$A1583,$A1583,$T$2:$T1583,1)=1,1,0),0)</f>
        <v>0</v>
      </c>
      <c r="V1583" s="29" t="str">
        <f aca="false">IF(AND($A1583="",$B1583="",$G1583=""),"",IF(NOT(ISNUMBER($A1583)),"Date manquante ou non reconnue",IF($B1583="","Technicien manquant",IF(COUNTIF(Production!$A$7:$A$21,$B1583)=0,"Technicien absent de la liste (onglet Production)",IF($G1583="","Code BPU manquant (colonne G)",IF($O1583="?","Code BPU inconnu (onglet Prestations)",IF($P1583="?","Catégorie inconnue (onglet Règles)",IF(AND($E1583&lt;&gt;"",NOT(ISNUMBER($E1583))),"Quantité non reconnue",IF(AND($P1583="au prix",NOT(ISNUMBER($Q1583))),"Prix sur devis à saisir (colonne I)",IF($S1583="","Règle à compléter (onglet Règles)",""))))))))))</f>
        <v/>
      </c>
    </row>
    <row r="1584" customFormat="false" ht="15" hidden="false" customHeight="false" outlineLevel="0" collapsed="false">
      <c r="A1584" s="23"/>
      <c r="I1584" s="24"/>
      <c r="J1584" s="24"/>
      <c r="N1584" s="25"/>
      <c r="O1584" s="26" t="str">
        <f aca="false">IF($G1584="","",IFERROR(INDEX(Prestations!$F$5:$F$256,MATCH($G1584,Prestations!$B$5:$B$256,0)),"?"))</f>
        <v/>
      </c>
      <c r="P1584" s="26" t="str">
        <f aca="false">IF($O1584="","",IF($O1584="?","?",IFERROR(INDEX(Règles!$C$5:$C$17,MATCH($O1584,Règles!$A$5:$A$17,0)),"?")))</f>
        <v/>
      </c>
      <c r="Q1584" s="27" t="str">
        <f aca="false">IF($G1584="","",IF(ISNUMBER($I1584),$I1584,IFERROR(IF(ISNUMBER(INDEX(Prestations!$E$5:$E$256,MATCH($G1584,Prestations!$B$5:$B$256,0))),INDEX(Prestations!$E$5:$E$256,MATCH($G1584,Prestations!$B$5:$B$256,0)),""),"")))</f>
        <v/>
      </c>
      <c r="R1584" s="27" t="str">
        <f aca="false">IFERROR(IF(ISNUMBER($Q1584),$Q1584*IF($E1584="",1,$E1584),""),"")</f>
        <v/>
      </c>
      <c r="S1584" s="28" t="str">
        <f aca="false">IFERROR(IF($P1584="au nombre",IF(N(INDEX(Règles!$D$5:$D$17,MATCH($O1584,Règles!$A$5:$A$17,0)))&gt;0,IF($E1584="",1,$E1584)/INDEX(Règles!$D$5:$D$17,MATCH($O1584,Règles!$A$5:$A$17,0)),""),IF($P1584="au prix",IF(AND(ISNUMBER($R1584),N(INDEX(Règles!$E$5:$E$17,MATCH($O1584,Règles!$A$5:$A$17,0)))&gt;0),$R1584/INDEX(Règles!$E$5:$E$17,MATCH($O1584,Règles!$A$5:$A$17,0)),""),IF(OR($P1584="ne compte pas",$P1584="absence"),0,""))),"")</f>
        <v/>
      </c>
      <c r="T1584" s="26" t="n">
        <f aca="false">IF(AND(ISNUMBER($A1584),$B1584&lt;&gt;"",$G1584&lt;&gt;"",$P1584&lt;&gt;"absence"),1,0)</f>
        <v>0</v>
      </c>
      <c r="U1584" s="26" t="n">
        <f aca="false">IF($T1584=1,IF(COUNTIFS($B$2:$B1584,$B1584,$A$2:$A1584,$A1584,$T$2:$T1584,1)=1,1,0),0)</f>
        <v>0</v>
      </c>
      <c r="V1584" s="29" t="str">
        <f aca="false">IF(AND($A1584="",$B1584="",$G1584=""),"",IF(NOT(ISNUMBER($A1584)),"Date manquante ou non reconnue",IF($B1584="","Technicien manquant",IF(COUNTIF(Production!$A$7:$A$21,$B1584)=0,"Technicien absent de la liste (onglet Production)",IF($G1584="","Code BPU manquant (colonne G)",IF($O1584="?","Code BPU inconnu (onglet Prestations)",IF($P1584="?","Catégorie inconnue (onglet Règles)",IF(AND($E1584&lt;&gt;"",NOT(ISNUMBER($E1584))),"Quantité non reconnue",IF(AND($P1584="au prix",NOT(ISNUMBER($Q1584))),"Prix sur devis à saisir (colonne I)",IF($S1584="","Règle à compléter (onglet Règles)",""))))))))))</f>
        <v/>
      </c>
    </row>
    <row r="1585" customFormat="false" ht="15" hidden="false" customHeight="false" outlineLevel="0" collapsed="false">
      <c r="A1585" s="23"/>
      <c r="I1585" s="24"/>
      <c r="J1585" s="24"/>
      <c r="N1585" s="25"/>
      <c r="O1585" s="26" t="str">
        <f aca="false">IF($G1585="","",IFERROR(INDEX(Prestations!$F$5:$F$256,MATCH($G1585,Prestations!$B$5:$B$256,0)),"?"))</f>
        <v/>
      </c>
      <c r="P1585" s="26" t="str">
        <f aca="false">IF($O1585="","",IF($O1585="?","?",IFERROR(INDEX(Règles!$C$5:$C$17,MATCH($O1585,Règles!$A$5:$A$17,0)),"?")))</f>
        <v/>
      </c>
      <c r="Q1585" s="27" t="str">
        <f aca="false">IF($G1585="","",IF(ISNUMBER($I1585),$I1585,IFERROR(IF(ISNUMBER(INDEX(Prestations!$E$5:$E$256,MATCH($G1585,Prestations!$B$5:$B$256,0))),INDEX(Prestations!$E$5:$E$256,MATCH($G1585,Prestations!$B$5:$B$256,0)),""),"")))</f>
        <v/>
      </c>
      <c r="R1585" s="27" t="str">
        <f aca="false">IFERROR(IF(ISNUMBER($Q1585),$Q1585*IF($E1585="",1,$E1585),""),"")</f>
        <v/>
      </c>
      <c r="S1585" s="28" t="str">
        <f aca="false">IFERROR(IF($P1585="au nombre",IF(N(INDEX(Règles!$D$5:$D$17,MATCH($O1585,Règles!$A$5:$A$17,0)))&gt;0,IF($E1585="",1,$E1585)/INDEX(Règles!$D$5:$D$17,MATCH($O1585,Règles!$A$5:$A$17,0)),""),IF($P1585="au prix",IF(AND(ISNUMBER($R1585),N(INDEX(Règles!$E$5:$E$17,MATCH($O1585,Règles!$A$5:$A$17,0)))&gt;0),$R1585/INDEX(Règles!$E$5:$E$17,MATCH($O1585,Règles!$A$5:$A$17,0)),""),IF(OR($P1585="ne compte pas",$P1585="absence"),0,""))),"")</f>
        <v/>
      </c>
      <c r="T1585" s="26" t="n">
        <f aca="false">IF(AND(ISNUMBER($A1585),$B1585&lt;&gt;"",$G1585&lt;&gt;"",$P1585&lt;&gt;"absence"),1,0)</f>
        <v>0</v>
      </c>
      <c r="U1585" s="26" t="n">
        <f aca="false">IF($T1585=1,IF(COUNTIFS($B$2:$B1585,$B1585,$A$2:$A1585,$A1585,$T$2:$T1585,1)=1,1,0),0)</f>
        <v>0</v>
      </c>
      <c r="V1585" s="29" t="str">
        <f aca="false">IF(AND($A1585="",$B1585="",$G1585=""),"",IF(NOT(ISNUMBER($A1585)),"Date manquante ou non reconnue",IF($B1585="","Technicien manquant",IF(COUNTIF(Production!$A$7:$A$21,$B1585)=0,"Technicien absent de la liste (onglet Production)",IF($G1585="","Code BPU manquant (colonne G)",IF($O1585="?","Code BPU inconnu (onglet Prestations)",IF($P1585="?","Catégorie inconnue (onglet Règles)",IF(AND($E1585&lt;&gt;"",NOT(ISNUMBER($E1585))),"Quantité non reconnue",IF(AND($P1585="au prix",NOT(ISNUMBER($Q1585))),"Prix sur devis à saisir (colonne I)",IF($S1585="","Règle à compléter (onglet Règles)",""))))))))))</f>
        <v/>
      </c>
    </row>
    <row r="1586" customFormat="false" ht="15" hidden="false" customHeight="false" outlineLevel="0" collapsed="false">
      <c r="A1586" s="23"/>
      <c r="I1586" s="24"/>
      <c r="J1586" s="24"/>
      <c r="N1586" s="25"/>
      <c r="O1586" s="26" t="str">
        <f aca="false">IF($G1586="","",IFERROR(INDEX(Prestations!$F$5:$F$256,MATCH($G1586,Prestations!$B$5:$B$256,0)),"?"))</f>
        <v/>
      </c>
      <c r="P1586" s="26" t="str">
        <f aca="false">IF($O1586="","",IF($O1586="?","?",IFERROR(INDEX(Règles!$C$5:$C$17,MATCH($O1586,Règles!$A$5:$A$17,0)),"?")))</f>
        <v/>
      </c>
      <c r="Q1586" s="27" t="str">
        <f aca="false">IF($G1586="","",IF(ISNUMBER($I1586),$I1586,IFERROR(IF(ISNUMBER(INDEX(Prestations!$E$5:$E$256,MATCH($G1586,Prestations!$B$5:$B$256,0))),INDEX(Prestations!$E$5:$E$256,MATCH($G1586,Prestations!$B$5:$B$256,0)),""),"")))</f>
        <v/>
      </c>
      <c r="R1586" s="27" t="str">
        <f aca="false">IFERROR(IF(ISNUMBER($Q1586),$Q1586*IF($E1586="",1,$E1586),""),"")</f>
        <v/>
      </c>
      <c r="S1586" s="28" t="str">
        <f aca="false">IFERROR(IF($P1586="au nombre",IF(N(INDEX(Règles!$D$5:$D$17,MATCH($O1586,Règles!$A$5:$A$17,0)))&gt;0,IF($E1586="",1,$E1586)/INDEX(Règles!$D$5:$D$17,MATCH($O1586,Règles!$A$5:$A$17,0)),""),IF($P1586="au prix",IF(AND(ISNUMBER($R1586),N(INDEX(Règles!$E$5:$E$17,MATCH($O1586,Règles!$A$5:$A$17,0)))&gt;0),$R1586/INDEX(Règles!$E$5:$E$17,MATCH($O1586,Règles!$A$5:$A$17,0)),""),IF(OR($P1586="ne compte pas",$P1586="absence"),0,""))),"")</f>
        <v/>
      </c>
      <c r="T1586" s="26" t="n">
        <f aca="false">IF(AND(ISNUMBER($A1586),$B1586&lt;&gt;"",$G1586&lt;&gt;"",$P1586&lt;&gt;"absence"),1,0)</f>
        <v>0</v>
      </c>
      <c r="U1586" s="26" t="n">
        <f aca="false">IF($T1586=1,IF(COUNTIFS($B$2:$B1586,$B1586,$A$2:$A1586,$A1586,$T$2:$T1586,1)=1,1,0),0)</f>
        <v>0</v>
      </c>
      <c r="V1586" s="29" t="str">
        <f aca="false">IF(AND($A1586="",$B1586="",$G1586=""),"",IF(NOT(ISNUMBER($A1586)),"Date manquante ou non reconnue",IF($B1586="","Technicien manquant",IF(COUNTIF(Production!$A$7:$A$21,$B1586)=0,"Technicien absent de la liste (onglet Production)",IF($G1586="","Code BPU manquant (colonne G)",IF($O1586="?","Code BPU inconnu (onglet Prestations)",IF($P1586="?","Catégorie inconnue (onglet Règles)",IF(AND($E1586&lt;&gt;"",NOT(ISNUMBER($E1586))),"Quantité non reconnue",IF(AND($P1586="au prix",NOT(ISNUMBER($Q1586))),"Prix sur devis à saisir (colonne I)",IF($S1586="","Règle à compléter (onglet Règles)",""))))))))))</f>
        <v/>
      </c>
    </row>
    <row r="1587" customFormat="false" ht="15" hidden="false" customHeight="false" outlineLevel="0" collapsed="false">
      <c r="A1587" s="23"/>
      <c r="I1587" s="24"/>
      <c r="J1587" s="24"/>
      <c r="N1587" s="25"/>
      <c r="O1587" s="26" t="str">
        <f aca="false">IF($G1587="","",IFERROR(INDEX(Prestations!$F$5:$F$256,MATCH($G1587,Prestations!$B$5:$B$256,0)),"?"))</f>
        <v/>
      </c>
      <c r="P1587" s="26" t="str">
        <f aca="false">IF($O1587="","",IF($O1587="?","?",IFERROR(INDEX(Règles!$C$5:$C$17,MATCH($O1587,Règles!$A$5:$A$17,0)),"?")))</f>
        <v/>
      </c>
      <c r="Q1587" s="27" t="str">
        <f aca="false">IF($G1587="","",IF(ISNUMBER($I1587),$I1587,IFERROR(IF(ISNUMBER(INDEX(Prestations!$E$5:$E$256,MATCH($G1587,Prestations!$B$5:$B$256,0))),INDEX(Prestations!$E$5:$E$256,MATCH($G1587,Prestations!$B$5:$B$256,0)),""),"")))</f>
        <v/>
      </c>
      <c r="R1587" s="27" t="str">
        <f aca="false">IFERROR(IF(ISNUMBER($Q1587),$Q1587*IF($E1587="",1,$E1587),""),"")</f>
        <v/>
      </c>
      <c r="S1587" s="28" t="str">
        <f aca="false">IFERROR(IF($P1587="au nombre",IF(N(INDEX(Règles!$D$5:$D$17,MATCH($O1587,Règles!$A$5:$A$17,0)))&gt;0,IF($E1587="",1,$E1587)/INDEX(Règles!$D$5:$D$17,MATCH($O1587,Règles!$A$5:$A$17,0)),""),IF($P1587="au prix",IF(AND(ISNUMBER($R1587),N(INDEX(Règles!$E$5:$E$17,MATCH($O1587,Règles!$A$5:$A$17,0)))&gt;0),$R1587/INDEX(Règles!$E$5:$E$17,MATCH($O1587,Règles!$A$5:$A$17,0)),""),IF(OR($P1587="ne compte pas",$P1587="absence"),0,""))),"")</f>
        <v/>
      </c>
      <c r="T1587" s="26" t="n">
        <f aca="false">IF(AND(ISNUMBER($A1587),$B1587&lt;&gt;"",$G1587&lt;&gt;"",$P1587&lt;&gt;"absence"),1,0)</f>
        <v>0</v>
      </c>
      <c r="U1587" s="26" t="n">
        <f aca="false">IF($T1587=1,IF(COUNTIFS($B$2:$B1587,$B1587,$A$2:$A1587,$A1587,$T$2:$T1587,1)=1,1,0),0)</f>
        <v>0</v>
      </c>
      <c r="V1587" s="29" t="str">
        <f aca="false">IF(AND($A1587="",$B1587="",$G1587=""),"",IF(NOT(ISNUMBER($A1587)),"Date manquante ou non reconnue",IF($B1587="","Technicien manquant",IF(COUNTIF(Production!$A$7:$A$21,$B1587)=0,"Technicien absent de la liste (onglet Production)",IF($G1587="","Code BPU manquant (colonne G)",IF($O1587="?","Code BPU inconnu (onglet Prestations)",IF($P1587="?","Catégorie inconnue (onglet Règles)",IF(AND($E1587&lt;&gt;"",NOT(ISNUMBER($E1587))),"Quantité non reconnue",IF(AND($P1587="au prix",NOT(ISNUMBER($Q1587))),"Prix sur devis à saisir (colonne I)",IF($S1587="","Règle à compléter (onglet Règles)",""))))))))))</f>
        <v/>
      </c>
    </row>
    <row r="1588" customFormat="false" ht="15" hidden="false" customHeight="false" outlineLevel="0" collapsed="false">
      <c r="A1588" s="23"/>
      <c r="I1588" s="24"/>
      <c r="J1588" s="24"/>
      <c r="N1588" s="25"/>
      <c r="O1588" s="26" t="str">
        <f aca="false">IF($G1588="","",IFERROR(INDEX(Prestations!$F$5:$F$256,MATCH($G1588,Prestations!$B$5:$B$256,0)),"?"))</f>
        <v/>
      </c>
      <c r="P1588" s="26" t="str">
        <f aca="false">IF($O1588="","",IF($O1588="?","?",IFERROR(INDEX(Règles!$C$5:$C$17,MATCH($O1588,Règles!$A$5:$A$17,0)),"?")))</f>
        <v/>
      </c>
      <c r="Q1588" s="27" t="str">
        <f aca="false">IF($G1588="","",IF(ISNUMBER($I1588),$I1588,IFERROR(IF(ISNUMBER(INDEX(Prestations!$E$5:$E$256,MATCH($G1588,Prestations!$B$5:$B$256,0))),INDEX(Prestations!$E$5:$E$256,MATCH($G1588,Prestations!$B$5:$B$256,0)),""),"")))</f>
        <v/>
      </c>
      <c r="R1588" s="27" t="str">
        <f aca="false">IFERROR(IF(ISNUMBER($Q1588),$Q1588*IF($E1588="",1,$E1588),""),"")</f>
        <v/>
      </c>
      <c r="S1588" s="28" t="str">
        <f aca="false">IFERROR(IF($P1588="au nombre",IF(N(INDEX(Règles!$D$5:$D$17,MATCH($O1588,Règles!$A$5:$A$17,0)))&gt;0,IF($E1588="",1,$E1588)/INDEX(Règles!$D$5:$D$17,MATCH($O1588,Règles!$A$5:$A$17,0)),""),IF($P1588="au prix",IF(AND(ISNUMBER($R1588),N(INDEX(Règles!$E$5:$E$17,MATCH($O1588,Règles!$A$5:$A$17,0)))&gt;0),$R1588/INDEX(Règles!$E$5:$E$17,MATCH($O1588,Règles!$A$5:$A$17,0)),""),IF(OR($P1588="ne compte pas",$P1588="absence"),0,""))),"")</f>
        <v/>
      </c>
      <c r="T1588" s="26" t="n">
        <f aca="false">IF(AND(ISNUMBER($A1588),$B1588&lt;&gt;"",$G1588&lt;&gt;"",$P1588&lt;&gt;"absence"),1,0)</f>
        <v>0</v>
      </c>
      <c r="U1588" s="26" t="n">
        <f aca="false">IF($T1588=1,IF(COUNTIFS($B$2:$B1588,$B1588,$A$2:$A1588,$A1588,$T$2:$T1588,1)=1,1,0),0)</f>
        <v>0</v>
      </c>
      <c r="V1588" s="29" t="str">
        <f aca="false">IF(AND($A1588="",$B1588="",$G1588=""),"",IF(NOT(ISNUMBER($A1588)),"Date manquante ou non reconnue",IF($B1588="","Technicien manquant",IF(COUNTIF(Production!$A$7:$A$21,$B1588)=0,"Technicien absent de la liste (onglet Production)",IF($G1588="","Code BPU manquant (colonne G)",IF($O1588="?","Code BPU inconnu (onglet Prestations)",IF($P1588="?","Catégorie inconnue (onglet Règles)",IF(AND($E1588&lt;&gt;"",NOT(ISNUMBER($E1588))),"Quantité non reconnue",IF(AND($P1588="au prix",NOT(ISNUMBER($Q1588))),"Prix sur devis à saisir (colonne I)",IF($S1588="","Règle à compléter (onglet Règles)",""))))))))))</f>
        <v/>
      </c>
    </row>
    <row r="1589" customFormat="false" ht="15" hidden="false" customHeight="false" outlineLevel="0" collapsed="false">
      <c r="A1589" s="23"/>
      <c r="I1589" s="24"/>
      <c r="J1589" s="24"/>
      <c r="N1589" s="25"/>
      <c r="O1589" s="26" t="str">
        <f aca="false">IF($G1589="","",IFERROR(INDEX(Prestations!$F$5:$F$256,MATCH($G1589,Prestations!$B$5:$B$256,0)),"?"))</f>
        <v/>
      </c>
      <c r="P1589" s="26" t="str">
        <f aca="false">IF($O1589="","",IF($O1589="?","?",IFERROR(INDEX(Règles!$C$5:$C$17,MATCH($O1589,Règles!$A$5:$A$17,0)),"?")))</f>
        <v/>
      </c>
      <c r="Q1589" s="27" t="str">
        <f aca="false">IF($G1589="","",IF(ISNUMBER($I1589),$I1589,IFERROR(IF(ISNUMBER(INDEX(Prestations!$E$5:$E$256,MATCH($G1589,Prestations!$B$5:$B$256,0))),INDEX(Prestations!$E$5:$E$256,MATCH($G1589,Prestations!$B$5:$B$256,0)),""),"")))</f>
        <v/>
      </c>
      <c r="R1589" s="27" t="str">
        <f aca="false">IFERROR(IF(ISNUMBER($Q1589),$Q1589*IF($E1589="",1,$E1589),""),"")</f>
        <v/>
      </c>
      <c r="S1589" s="28" t="str">
        <f aca="false">IFERROR(IF($P1589="au nombre",IF(N(INDEX(Règles!$D$5:$D$17,MATCH($O1589,Règles!$A$5:$A$17,0)))&gt;0,IF($E1589="",1,$E1589)/INDEX(Règles!$D$5:$D$17,MATCH($O1589,Règles!$A$5:$A$17,0)),""),IF($P1589="au prix",IF(AND(ISNUMBER($R1589),N(INDEX(Règles!$E$5:$E$17,MATCH($O1589,Règles!$A$5:$A$17,0)))&gt;0),$R1589/INDEX(Règles!$E$5:$E$17,MATCH($O1589,Règles!$A$5:$A$17,0)),""),IF(OR($P1589="ne compte pas",$P1589="absence"),0,""))),"")</f>
        <v/>
      </c>
      <c r="T1589" s="26" t="n">
        <f aca="false">IF(AND(ISNUMBER($A1589),$B1589&lt;&gt;"",$G1589&lt;&gt;"",$P1589&lt;&gt;"absence"),1,0)</f>
        <v>0</v>
      </c>
      <c r="U1589" s="26" t="n">
        <f aca="false">IF($T1589=1,IF(COUNTIFS($B$2:$B1589,$B1589,$A$2:$A1589,$A1589,$T$2:$T1589,1)=1,1,0),0)</f>
        <v>0</v>
      </c>
      <c r="V1589" s="29" t="str">
        <f aca="false">IF(AND($A1589="",$B1589="",$G1589=""),"",IF(NOT(ISNUMBER($A1589)),"Date manquante ou non reconnue",IF($B1589="","Technicien manquant",IF(COUNTIF(Production!$A$7:$A$21,$B1589)=0,"Technicien absent de la liste (onglet Production)",IF($G1589="","Code BPU manquant (colonne G)",IF($O1589="?","Code BPU inconnu (onglet Prestations)",IF($P1589="?","Catégorie inconnue (onglet Règles)",IF(AND($E1589&lt;&gt;"",NOT(ISNUMBER($E1589))),"Quantité non reconnue",IF(AND($P1589="au prix",NOT(ISNUMBER($Q1589))),"Prix sur devis à saisir (colonne I)",IF($S1589="","Règle à compléter (onglet Règles)",""))))))))))</f>
        <v/>
      </c>
    </row>
    <row r="1590" customFormat="false" ht="15" hidden="false" customHeight="false" outlineLevel="0" collapsed="false">
      <c r="A1590" s="23"/>
      <c r="I1590" s="24"/>
      <c r="J1590" s="24"/>
      <c r="N1590" s="25"/>
      <c r="O1590" s="26" t="str">
        <f aca="false">IF($G1590="","",IFERROR(INDEX(Prestations!$F$5:$F$256,MATCH($G1590,Prestations!$B$5:$B$256,0)),"?"))</f>
        <v/>
      </c>
      <c r="P1590" s="26" t="str">
        <f aca="false">IF($O1590="","",IF($O1590="?","?",IFERROR(INDEX(Règles!$C$5:$C$17,MATCH($O1590,Règles!$A$5:$A$17,0)),"?")))</f>
        <v/>
      </c>
      <c r="Q1590" s="27" t="str">
        <f aca="false">IF($G1590="","",IF(ISNUMBER($I1590),$I1590,IFERROR(IF(ISNUMBER(INDEX(Prestations!$E$5:$E$256,MATCH($G1590,Prestations!$B$5:$B$256,0))),INDEX(Prestations!$E$5:$E$256,MATCH($G1590,Prestations!$B$5:$B$256,0)),""),"")))</f>
        <v/>
      </c>
      <c r="R1590" s="27" t="str">
        <f aca="false">IFERROR(IF(ISNUMBER($Q1590),$Q1590*IF($E1590="",1,$E1590),""),"")</f>
        <v/>
      </c>
      <c r="S1590" s="28" t="str">
        <f aca="false">IFERROR(IF($P1590="au nombre",IF(N(INDEX(Règles!$D$5:$D$17,MATCH($O1590,Règles!$A$5:$A$17,0)))&gt;0,IF($E1590="",1,$E1590)/INDEX(Règles!$D$5:$D$17,MATCH($O1590,Règles!$A$5:$A$17,0)),""),IF($P1590="au prix",IF(AND(ISNUMBER($R1590),N(INDEX(Règles!$E$5:$E$17,MATCH($O1590,Règles!$A$5:$A$17,0)))&gt;0),$R1590/INDEX(Règles!$E$5:$E$17,MATCH($O1590,Règles!$A$5:$A$17,0)),""),IF(OR($P1590="ne compte pas",$P1590="absence"),0,""))),"")</f>
        <v/>
      </c>
      <c r="T1590" s="26" t="n">
        <f aca="false">IF(AND(ISNUMBER($A1590),$B1590&lt;&gt;"",$G1590&lt;&gt;"",$P1590&lt;&gt;"absence"),1,0)</f>
        <v>0</v>
      </c>
      <c r="U1590" s="26" t="n">
        <f aca="false">IF($T1590=1,IF(COUNTIFS($B$2:$B1590,$B1590,$A$2:$A1590,$A1590,$T$2:$T1590,1)=1,1,0),0)</f>
        <v>0</v>
      </c>
      <c r="V1590" s="29" t="str">
        <f aca="false">IF(AND($A1590="",$B1590="",$G1590=""),"",IF(NOT(ISNUMBER($A1590)),"Date manquante ou non reconnue",IF($B1590="","Technicien manquant",IF(COUNTIF(Production!$A$7:$A$21,$B1590)=0,"Technicien absent de la liste (onglet Production)",IF($G1590="","Code BPU manquant (colonne G)",IF($O1590="?","Code BPU inconnu (onglet Prestations)",IF($P1590="?","Catégorie inconnue (onglet Règles)",IF(AND($E1590&lt;&gt;"",NOT(ISNUMBER($E1590))),"Quantité non reconnue",IF(AND($P1590="au prix",NOT(ISNUMBER($Q1590))),"Prix sur devis à saisir (colonne I)",IF($S1590="","Règle à compléter (onglet Règles)",""))))))))))</f>
        <v/>
      </c>
    </row>
    <row r="1591" customFormat="false" ht="15" hidden="false" customHeight="false" outlineLevel="0" collapsed="false">
      <c r="A1591" s="23"/>
      <c r="I1591" s="24"/>
      <c r="J1591" s="24"/>
      <c r="N1591" s="25"/>
      <c r="O1591" s="26" t="str">
        <f aca="false">IF($G1591="","",IFERROR(INDEX(Prestations!$F$5:$F$256,MATCH($G1591,Prestations!$B$5:$B$256,0)),"?"))</f>
        <v/>
      </c>
      <c r="P1591" s="26" t="str">
        <f aca="false">IF($O1591="","",IF($O1591="?","?",IFERROR(INDEX(Règles!$C$5:$C$17,MATCH($O1591,Règles!$A$5:$A$17,0)),"?")))</f>
        <v/>
      </c>
      <c r="Q1591" s="27" t="str">
        <f aca="false">IF($G1591="","",IF(ISNUMBER($I1591),$I1591,IFERROR(IF(ISNUMBER(INDEX(Prestations!$E$5:$E$256,MATCH($G1591,Prestations!$B$5:$B$256,0))),INDEX(Prestations!$E$5:$E$256,MATCH($G1591,Prestations!$B$5:$B$256,0)),""),"")))</f>
        <v/>
      </c>
      <c r="R1591" s="27" t="str">
        <f aca="false">IFERROR(IF(ISNUMBER($Q1591),$Q1591*IF($E1591="",1,$E1591),""),"")</f>
        <v/>
      </c>
      <c r="S1591" s="28" t="str">
        <f aca="false">IFERROR(IF($P1591="au nombre",IF(N(INDEX(Règles!$D$5:$D$17,MATCH($O1591,Règles!$A$5:$A$17,0)))&gt;0,IF($E1591="",1,$E1591)/INDEX(Règles!$D$5:$D$17,MATCH($O1591,Règles!$A$5:$A$17,0)),""),IF($P1591="au prix",IF(AND(ISNUMBER($R1591),N(INDEX(Règles!$E$5:$E$17,MATCH($O1591,Règles!$A$5:$A$17,0)))&gt;0),$R1591/INDEX(Règles!$E$5:$E$17,MATCH($O1591,Règles!$A$5:$A$17,0)),""),IF(OR($P1591="ne compte pas",$P1591="absence"),0,""))),"")</f>
        <v/>
      </c>
      <c r="T1591" s="26" t="n">
        <f aca="false">IF(AND(ISNUMBER($A1591),$B1591&lt;&gt;"",$G1591&lt;&gt;"",$P1591&lt;&gt;"absence"),1,0)</f>
        <v>0</v>
      </c>
      <c r="U1591" s="26" t="n">
        <f aca="false">IF($T1591=1,IF(COUNTIFS($B$2:$B1591,$B1591,$A$2:$A1591,$A1591,$T$2:$T1591,1)=1,1,0),0)</f>
        <v>0</v>
      </c>
      <c r="V1591" s="29" t="str">
        <f aca="false">IF(AND($A1591="",$B1591="",$G1591=""),"",IF(NOT(ISNUMBER($A1591)),"Date manquante ou non reconnue",IF($B1591="","Technicien manquant",IF(COUNTIF(Production!$A$7:$A$21,$B1591)=0,"Technicien absent de la liste (onglet Production)",IF($G1591="","Code BPU manquant (colonne G)",IF($O1591="?","Code BPU inconnu (onglet Prestations)",IF($P1591="?","Catégorie inconnue (onglet Règles)",IF(AND($E1591&lt;&gt;"",NOT(ISNUMBER($E1591))),"Quantité non reconnue",IF(AND($P1591="au prix",NOT(ISNUMBER($Q1591))),"Prix sur devis à saisir (colonne I)",IF($S1591="","Règle à compléter (onglet Règles)",""))))))))))</f>
        <v/>
      </c>
    </row>
    <row r="1592" customFormat="false" ht="15" hidden="false" customHeight="false" outlineLevel="0" collapsed="false">
      <c r="A1592" s="23"/>
      <c r="I1592" s="24"/>
      <c r="J1592" s="24"/>
      <c r="N1592" s="25"/>
      <c r="O1592" s="26" t="str">
        <f aca="false">IF($G1592="","",IFERROR(INDEX(Prestations!$F$5:$F$256,MATCH($G1592,Prestations!$B$5:$B$256,0)),"?"))</f>
        <v/>
      </c>
      <c r="P1592" s="26" t="str">
        <f aca="false">IF($O1592="","",IF($O1592="?","?",IFERROR(INDEX(Règles!$C$5:$C$17,MATCH($O1592,Règles!$A$5:$A$17,0)),"?")))</f>
        <v/>
      </c>
      <c r="Q1592" s="27" t="str">
        <f aca="false">IF($G1592="","",IF(ISNUMBER($I1592),$I1592,IFERROR(IF(ISNUMBER(INDEX(Prestations!$E$5:$E$256,MATCH($G1592,Prestations!$B$5:$B$256,0))),INDEX(Prestations!$E$5:$E$256,MATCH($G1592,Prestations!$B$5:$B$256,0)),""),"")))</f>
        <v/>
      </c>
      <c r="R1592" s="27" t="str">
        <f aca="false">IFERROR(IF(ISNUMBER($Q1592),$Q1592*IF($E1592="",1,$E1592),""),"")</f>
        <v/>
      </c>
      <c r="S1592" s="28" t="str">
        <f aca="false">IFERROR(IF($P1592="au nombre",IF(N(INDEX(Règles!$D$5:$D$17,MATCH($O1592,Règles!$A$5:$A$17,0)))&gt;0,IF($E1592="",1,$E1592)/INDEX(Règles!$D$5:$D$17,MATCH($O1592,Règles!$A$5:$A$17,0)),""),IF($P1592="au prix",IF(AND(ISNUMBER($R1592),N(INDEX(Règles!$E$5:$E$17,MATCH($O1592,Règles!$A$5:$A$17,0)))&gt;0),$R1592/INDEX(Règles!$E$5:$E$17,MATCH($O1592,Règles!$A$5:$A$17,0)),""),IF(OR($P1592="ne compte pas",$P1592="absence"),0,""))),"")</f>
        <v/>
      </c>
      <c r="T1592" s="26" t="n">
        <f aca="false">IF(AND(ISNUMBER($A1592),$B1592&lt;&gt;"",$G1592&lt;&gt;"",$P1592&lt;&gt;"absence"),1,0)</f>
        <v>0</v>
      </c>
      <c r="U1592" s="26" t="n">
        <f aca="false">IF($T1592=1,IF(COUNTIFS($B$2:$B1592,$B1592,$A$2:$A1592,$A1592,$T$2:$T1592,1)=1,1,0),0)</f>
        <v>0</v>
      </c>
      <c r="V1592" s="29" t="str">
        <f aca="false">IF(AND($A1592="",$B1592="",$G1592=""),"",IF(NOT(ISNUMBER($A1592)),"Date manquante ou non reconnue",IF($B1592="","Technicien manquant",IF(COUNTIF(Production!$A$7:$A$21,$B1592)=0,"Technicien absent de la liste (onglet Production)",IF($G1592="","Code BPU manquant (colonne G)",IF($O1592="?","Code BPU inconnu (onglet Prestations)",IF($P1592="?","Catégorie inconnue (onglet Règles)",IF(AND($E1592&lt;&gt;"",NOT(ISNUMBER($E1592))),"Quantité non reconnue",IF(AND($P1592="au prix",NOT(ISNUMBER($Q1592))),"Prix sur devis à saisir (colonne I)",IF($S1592="","Règle à compléter (onglet Règles)",""))))))))))</f>
        <v/>
      </c>
    </row>
    <row r="1593" customFormat="false" ht="15" hidden="false" customHeight="false" outlineLevel="0" collapsed="false">
      <c r="A1593" s="23"/>
      <c r="I1593" s="24"/>
      <c r="J1593" s="24"/>
      <c r="N1593" s="25"/>
      <c r="O1593" s="26" t="str">
        <f aca="false">IF($G1593="","",IFERROR(INDEX(Prestations!$F$5:$F$256,MATCH($G1593,Prestations!$B$5:$B$256,0)),"?"))</f>
        <v/>
      </c>
      <c r="P1593" s="26" t="str">
        <f aca="false">IF($O1593="","",IF($O1593="?","?",IFERROR(INDEX(Règles!$C$5:$C$17,MATCH($O1593,Règles!$A$5:$A$17,0)),"?")))</f>
        <v/>
      </c>
      <c r="Q1593" s="27" t="str">
        <f aca="false">IF($G1593="","",IF(ISNUMBER($I1593),$I1593,IFERROR(IF(ISNUMBER(INDEX(Prestations!$E$5:$E$256,MATCH($G1593,Prestations!$B$5:$B$256,0))),INDEX(Prestations!$E$5:$E$256,MATCH($G1593,Prestations!$B$5:$B$256,0)),""),"")))</f>
        <v/>
      </c>
      <c r="R1593" s="27" t="str">
        <f aca="false">IFERROR(IF(ISNUMBER($Q1593),$Q1593*IF($E1593="",1,$E1593),""),"")</f>
        <v/>
      </c>
      <c r="S1593" s="28" t="str">
        <f aca="false">IFERROR(IF($P1593="au nombre",IF(N(INDEX(Règles!$D$5:$D$17,MATCH($O1593,Règles!$A$5:$A$17,0)))&gt;0,IF($E1593="",1,$E1593)/INDEX(Règles!$D$5:$D$17,MATCH($O1593,Règles!$A$5:$A$17,0)),""),IF($P1593="au prix",IF(AND(ISNUMBER($R1593),N(INDEX(Règles!$E$5:$E$17,MATCH($O1593,Règles!$A$5:$A$17,0)))&gt;0),$R1593/INDEX(Règles!$E$5:$E$17,MATCH($O1593,Règles!$A$5:$A$17,0)),""),IF(OR($P1593="ne compte pas",$P1593="absence"),0,""))),"")</f>
        <v/>
      </c>
      <c r="T1593" s="26" t="n">
        <f aca="false">IF(AND(ISNUMBER($A1593),$B1593&lt;&gt;"",$G1593&lt;&gt;"",$P1593&lt;&gt;"absence"),1,0)</f>
        <v>0</v>
      </c>
      <c r="U1593" s="26" t="n">
        <f aca="false">IF($T1593=1,IF(COUNTIFS($B$2:$B1593,$B1593,$A$2:$A1593,$A1593,$T$2:$T1593,1)=1,1,0),0)</f>
        <v>0</v>
      </c>
      <c r="V1593" s="29" t="str">
        <f aca="false">IF(AND($A1593="",$B1593="",$G1593=""),"",IF(NOT(ISNUMBER($A1593)),"Date manquante ou non reconnue",IF($B1593="","Technicien manquant",IF(COUNTIF(Production!$A$7:$A$21,$B1593)=0,"Technicien absent de la liste (onglet Production)",IF($G1593="","Code BPU manquant (colonne G)",IF($O1593="?","Code BPU inconnu (onglet Prestations)",IF($P1593="?","Catégorie inconnue (onglet Règles)",IF(AND($E1593&lt;&gt;"",NOT(ISNUMBER($E1593))),"Quantité non reconnue",IF(AND($P1593="au prix",NOT(ISNUMBER($Q1593))),"Prix sur devis à saisir (colonne I)",IF($S1593="","Règle à compléter (onglet Règles)",""))))))))))</f>
        <v/>
      </c>
    </row>
    <row r="1594" customFormat="false" ht="15" hidden="false" customHeight="false" outlineLevel="0" collapsed="false">
      <c r="A1594" s="23"/>
      <c r="I1594" s="24"/>
      <c r="J1594" s="24"/>
      <c r="N1594" s="25"/>
      <c r="O1594" s="26" t="str">
        <f aca="false">IF($G1594="","",IFERROR(INDEX(Prestations!$F$5:$F$256,MATCH($G1594,Prestations!$B$5:$B$256,0)),"?"))</f>
        <v/>
      </c>
      <c r="P1594" s="26" t="str">
        <f aca="false">IF($O1594="","",IF($O1594="?","?",IFERROR(INDEX(Règles!$C$5:$C$17,MATCH($O1594,Règles!$A$5:$A$17,0)),"?")))</f>
        <v/>
      </c>
      <c r="Q1594" s="27" t="str">
        <f aca="false">IF($G1594="","",IF(ISNUMBER($I1594),$I1594,IFERROR(IF(ISNUMBER(INDEX(Prestations!$E$5:$E$256,MATCH($G1594,Prestations!$B$5:$B$256,0))),INDEX(Prestations!$E$5:$E$256,MATCH($G1594,Prestations!$B$5:$B$256,0)),""),"")))</f>
        <v/>
      </c>
      <c r="R1594" s="27" t="str">
        <f aca="false">IFERROR(IF(ISNUMBER($Q1594),$Q1594*IF($E1594="",1,$E1594),""),"")</f>
        <v/>
      </c>
      <c r="S1594" s="28" t="str">
        <f aca="false">IFERROR(IF($P1594="au nombre",IF(N(INDEX(Règles!$D$5:$D$17,MATCH($O1594,Règles!$A$5:$A$17,0)))&gt;0,IF($E1594="",1,$E1594)/INDEX(Règles!$D$5:$D$17,MATCH($O1594,Règles!$A$5:$A$17,0)),""),IF($P1594="au prix",IF(AND(ISNUMBER($R1594),N(INDEX(Règles!$E$5:$E$17,MATCH($O1594,Règles!$A$5:$A$17,0)))&gt;0),$R1594/INDEX(Règles!$E$5:$E$17,MATCH($O1594,Règles!$A$5:$A$17,0)),""),IF(OR($P1594="ne compte pas",$P1594="absence"),0,""))),"")</f>
        <v/>
      </c>
      <c r="T1594" s="26" t="n">
        <f aca="false">IF(AND(ISNUMBER($A1594),$B1594&lt;&gt;"",$G1594&lt;&gt;"",$P1594&lt;&gt;"absence"),1,0)</f>
        <v>0</v>
      </c>
      <c r="U1594" s="26" t="n">
        <f aca="false">IF($T1594=1,IF(COUNTIFS($B$2:$B1594,$B1594,$A$2:$A1594,$A1594,$T$2:$T1594,1)=1,1,0),0)</f>
        <v>0</v>
      </c>
      <c r="V1594" s="29" t="str">
        <f aca="false">IF(AND($A1594="",$B1594="",$G1594=""),"",IF(NOT(ISNUMBER($A1594)),"Date manquante ou non reconnue",IF($B1594="","Technicien manquant",IF(COUNTIF(Production!$A$7:$A$21,$B1594)=0,"Technicien absent de la liste (onglet Production)",IF($G1594="","Code BPU manquant (colonne G)",IF($O1594="?","Code BPU inconnu (onglet Prestations)",IF($P1594="?","Catégorie inconnue (onglet Règles)",IF(AND($E1594&lt;&gt;"",NOT(ISNUMBER($E1594))),"Quantité non reconnue",IF(AND($P1594="au prix",NOT(ISNUMBER($Q1594))),"Prix sur devis à saisir (colonne I)",IF($S1594="","Règle à compléter (onglet Règles)",""))))))))))</f>
        <v/>
      </c>
    </row>
    <row r="1595" customFormat="false" ht="15" hidden="false" customHeight="false" outlineLevel="0" collapsed="false">
      <c r="A1595" s="23"/>
      <c r="I1595" s="24"/>
      <c r="J1595" s="24"/>
      <c r="N1595" s="25"/>
      <c r="O1595" s="26" t="str">
        <f aca="false">IF($G1595="","",IFERROR(INDEX(Prestations!$F$5:$F$256,MATCH($G1595,Prestations!$B$5:$B$256,0)),"?"))</f>
        <v/>
      </c>
      <c r="P1595" s="26" t="str">
        <f aca="false">IF($O1595="","",IF($O1595="?","?",IFERROR(INDEX(Règles!$C$5:$C$17,MATCH($O1595,Règles!$A$5:$A$17,0)),"?")))</f>
        <v/>
      </c>
      <c r="Q1595" s="27" t="str">
        <f aca="false">IF($G1595="","",IF(ISNUMBER($I1595),$I1595,IFERROR(IF(ISNUMBER(INDEX(Prestations!$E$5:$E$256,MATCH($G1595,Prestations!$B$5:$B$256,0))),INDEX(Prestations!$E$5:$E$256,MATCH($G1595,Prestations!$B$5:$B$256,0)),""),"")))</f>
        <v/>
      </c>
      <c r="R1595" s="27" t="str">
        <f aca="false">IFERROR(IF(ISNUMBER($Q1595),$Q1595*IF($E1595="",1,$E1595),""),"")</f>
        <v/>
      </c>
      <c r="S1595" s="28" t="str">
        <f aca="false">IFERROR(IF($P1595="au nombre",IF(N(INDEX(Règles!$D$5:$D$17,MATCH($O1595,Règles!$A$5:$A$17,0)))&gt;0,IF($E1595="",1,$E1595)/INDEX(Règles!$D$5:$D$17,MATCH($O1595,Règles!$A$5:$A$17,0)),""),IF($P1595="au prix",IF(AND(ISNUMBER($R1595),N(INDEX(Règles!$E$5:$E$17,MATCH($O1595,Règles!$A$5:$A$17,0)))&gt;0),$R1595/INDEX(Règles!$E$5:$E$17,MATCH($O1595,Règles!$A$5:$A$17,0)),""),IF(OR($P1595="ne compte pas",$P1595="absence"),0,""))),"")</f>
        <v/>
      </c>
      <c r="T1595" s="26" t="n">
        <f aca="false">IF(AND(ISNUMBER($A1595),$B1595&lt;&gt;"",$G1595&lt;&gt;"",$P1595&lt;&gt;"absence"),1,0)</f>
        <v>0</v>
      </c>
      <c r="U1595" s="26" t="n">
        <f aca="false">IF($T1595=1,IF(COUNTIFS($B$2:$B1595,$B1595,$A$2:$A1595,$A1595,$T$2:$T1595,1)=1,1,0),0)</f>
        <v>0</v>
      </c>
      <c r="V1595" s="29" t="str">
        <f aca="false">IF(AND($A1595="",$B1595="",$G1595=""),"",IF(NOT(ISNUMBER($A1595)),"Date manquante ou non reconnue",IF($B1595="","Technicien manquant",IF(COUNTIF(Production!$A$7:$A$21,$B1595)=0,"Technicien absent de la liste (onglet Production)",IF($G1595="","Code BPU manquant (colonne G)",IF($O1595="?","Code BPU inconnu (onglet Prestations)",IF($P1595="?","Catégorie inconnue (onglet Règles)",IF(AND($E1595&lt;&gt;"",NOT(ISNUMBER($E1595))),"Quantité non reconnue",IF(AND($P1595="au prix",NOT(ISNUMBER($Q1595))),"Prix sur devis à saisir (colonne I)",IF($S1595="","Règle à compléter (onglet Règles)",""))))))))))</f>
        <v/>
      </c>
    </row>
    <row r="1596" customFormat="false" ht="15" hidden="false" customHeight="false" outlineLevel="0" collapsed="false">
      <c r="A1596" s="23"/>
      <c r="I1596" s="24"/>
      <c r="J1596" s="24"/>
      <c r="N1596" s="25"/>
      <c r="O1596" s="26" t="str">
        <f aca="false">IF($G1596="","",IFERROR(INDEX(Prestations!$F$5:$F$256,MATCH($G1596,Prestations!$B$5:$B$256,0)),"?"))</f>
        <v/>
      </c>
      <c r="P1596" s="26" t="str">
        <f aca="false">IF($O1596="","",IF($O1596="?","?",IFERROR(INDEX(Règles!$C$5:$C$17,MATCH($O1596,Règles!$A$5:$A$17,0)),"?")))</f>
        <v/>
      </c>
      <c r="Q1596" s="27" t="str">
        <f aca="false">IF($G1596="","",IF(ISNUMBER($I1596),$I1596,IFERROR(IF(ISNUMBER(INDEX(Prestations!$E$5:$E$256,MATCH($G1596,Prestations!$B$5:$B$256,0))),INDEX(Prestations!$E$5:$E$256,MATCH($G1596,Prestations!$B$5:$B$256,0)),""),"")))</f>
        <v/>
      </c>
      <c r="R1596" s="27" t="str">
        <f aca="false">IFERROR(IF(ISNUMBER($Q1596),$Q1596*IF($E1596="",1,$E1596),""),"")</f>
        <v/>
      </c>
      <c r="S1596" s="28" t="str">
        <f aca="false">IFERROR(IF($P1596="au nombre",IF(N(INDEX(Règles!$D$5:$D$17,MATCH($O1596,Règles!$A$5:$A$17,0)))&gt;0,IF($E1596="",1,$E1596)/INDEX(Règles!$D$5:$D$17,MATCH($O1596,Règles!$A$5:$A$17,0)),""),IF($P1596="au prix",IF(AND(ISNUMBER($R1596),N(INDEX(Règles!$E$5:$E$17,MATCH($O1596,Règles!$A$5:$A$17,0)))&gt;0),$R1596/INDEX(Règles!$E$5:$E$17,MATCH($O1596,Règles!$A$5:$A$17,0)),""),IF(OR($P1596="ne compte pas",$P1596="absence"),0,""))),"")</f>
        <v/>
      </c>
      <c r="T1596" s="26" t="n">
        <f aca="false">IF(AND(ISNUMBER($A1596),$B1596&lt;&gt;"",$G1596&lt;&gt;"",$P1596&lt;&gt;"absence"),1,0)</f>
        <v>0</v>
      </c>
      <c r="U1596" s="26" t="n">
        <f aca="false">IF($T1596=1,IF(COUNTIFS($B$2:$B1596,$B1596,$A$2:$A1596,$A1596,$T$2:$T1596,1)=1,1,0),0)</f>
        <v>0</v>
      </c>
      <c r="V1596" s="29" t="str">
        <f aca="false">IF(AND($A1596="",$B1596="",$G1596=""),"",IF(NOT(ISNUMBER($A1596)),"Date manquante ou non reconnue",IF($B1596="","Technicien manquant",IF(COUNTIF(Production!$A$7:$A$21,$B1596)=0,"Technicien absent de la liste (onglet Production)",IF($G1596="","Code BPU manquant (colonne G)",IF($O1596="?","Code BPU inconnu (onglet Prestations)",IF($P1596="?","Catégorie inconnue (onglet Règles)",IF(AND($E1596&lt;&gt;"",NOT(ISNUMBER($E1596))),"Quantité non reconnue",IF(AND($P1596="au prix",NOT(ISNUMBER($Q1596))),"Prix sur devis à saisir (colonne I)",IF($S1596="","Règle à compléter (onglet Règles)",""))))))))))</f>
        <v/>
      </c>
    </row>
    <row r="1597" customFormat="false" ht="15" hidden="false" customHeight="false" outlineLevel="0" collapsed="false">
      <c r="A1597" s="23"/>
      <c r="I1597" s="24"/>
      <c r="J1597" s="24"/>
      <c r="N1597" s="25"/>
      <c r="O1597" s="26" t="str">
        <f aca="false">IF($G1597="","",IFERROR(INDEX(Prestations!$F$5:$F$256,MATCH($G1597,Prestations!$B$5:$B$256,0)),"?"))</f>
        <v/>
      </c>
      <c r="P1597" s="26" t="str">
        <f aca="false">IF($O1597="","",IF($O1597="?","?",IFERROR(INDEX(Règles!$C$5:$C$17,MATCH($O1597,Règles!$A$5:$A$17,0)),"?")))</f>
        <v/>
      </c>
      <c r="Q1597" s="27" t="str">
        <f aca="false">IF($G1597="","",IF(ISNUMBER($I1597),$I1597,IFERROR(IF(ISNUMBER(INDEX(Prestations!$E$5:$E$256,MATCH($G1597,Prestations!$B$5:$B$256,0))),INDEX(Prestations!$E$5:$E$256,MATCH($G1597,Prestations!$B$5:$B$256,0)),""),"")))</f>
        <v/>
      </c>
      <c r="R1597" s="27" t="str">
        <f aca="false">IFERROR(IF(ISNUMBER($Q1597),$Q1597*IF($E1597="",1,$E1597),""),"")</f>
        <v/>
      </c>
      <c r="S1597" s="28" t="str">
        <f aca="false">IFERROR(IF($P1597="au nombre",IF(N(INDEX(Règles!$D$5:$D$17,MATCH($O1597,Règles!$A$5:$A$17,0)))&gt;0,IF($E1597="",1,$E1597)/INDEX(Règles!$D$5:$D$17,MATCH($O1597,Règles!$A$5:$A$17,0)),""),IF($P1597="au prix",IF(AND(ISNUMBER($R1597),N(INDEX(Règles!$E$5:$E$17,MATCH($O1597,Règles!$A$5:$A$17,0)))&gt;0),$R1597/INDEX(Règles!$E$5:$E$17,MATCH($O1597,Règles!$A$5:$A$17,0)),""),IF(OR($P1597="ne compte pas",$P1597="absence"),0,""))),"")</f>
        <v/>
      </c>
      <c r="T1597" s="26" t="n">
        <f aca="false">IF(AND(ISNUMBER($A1597),$B1597&lt;&gt;"",$G1597&lt;&gt;"",$P1597&lt;&gt;"absence"),1,0)</f>
        <v>0</v>
      </c>
      <c r="U1597" s="26" t="n">
        <f aca="false">IF($T1597=1,IF(COUNTIFS($B$2:$B1597,$B1597,$A$2:$A1597,$A1597,$T$2:$T1597,1)=1,1,0),0)</f>
        <v>0</v>
      </c>
      <c r="V1597" s="29" t="str">
        <f aca="false">IF(AND($A1597="",$B1597="",$G1597=""),"",IF(NOT(ISNUMBER($A1597)),"Date manquante ou non reconnue",IF($B1597="","Technicien manquant",IF(COUNTIF(Production!$A$7:$A$21,$B1597)=0,"Technicien absent de la liste (onglet Production)",IF($G1597="","Code BPU manquant (colonne G)",IF($O1597="?","Code BPU inconnu (onglet Prestations)",IF($P1597="?","Catégorie inconnue (onglet Règles)",IF(AND($E1597&lt;&gt;"",NOT(ISNUMBER($E1597))),"Quantité non reconnue",IF(AND($P1597="au prix",NOT(ISNUMBER($Q1597))),"Prix sur devis à saisir (colonne I)",IF($S1597="","Règle à compléter (onglet Règles)",""))))))))))</f>
        <v/>
      </c>
    </row>
    <row r="1598" customFormat="false" ht="15" hidden="false" customHeight="false" outlineLevel="0" collapsed="false">
      <c r="A1598" s="23"/>
      <c r="I1598" s="24"/>
      <c r="J1598" s="24"/>
      <c r="N1598" s="25"/>
      <c r="O1598" s="26" t="str">
        <f aca="false">IF($G1598="","",IFERROR(INDEX(Prestations!$F$5:$F$256,MATCH($G1598,Prestations!$B$5:$B$256,0)),"?"))</f>
        <v/>
      </c>
      <c r="P1598" s="26" t="str">
        <f aca="false">IF($O1598="","",IF($O1598="?","?",IFERROR(INDEX(Règles!$C$5:$C$17,MATCH($O1598,Règles!$A$5:$A$17,0)),"?")))</f>
        <v/>
      </c>
      <c r="Q1598" s="27" t="str">
        <f aca="false">IF($G1598="","",IF(ISNUMBER($I1598),$I1598,IFERROR(IF(ISNUMBER(INDEX(Prestations!$E$5:$E$256,MATCH($G1598,Prestations!$B$5:$B$256,0))),INDEX(Prestations!$E$5:$E$256,MATCH($G1598,Prestations!$B$5:$B$256,0)),""),"")))</f>
        <v/>
      </c>
      <c r="R1598" s="27" t="str">
        <f aca="false">IFERROR(IF(ISNUMBER($Q1598),$Q1598*IF($E1598="",1,$E1598),""),"")</f>
        <v/>
      </c>
      <c r="S1598" s="28" t="str">
        <f aca="false">IFERROR(IF($P1598="au nombre",IF(N(INDEX(Règles!$D$5:$D$17,MATCH($O1598,Règles!$A$5:$A$17,0)))&gt;0,IF($E1598="",1,$E1598)/INDEX(Règles!$D$5:$D$17,MATCH($O1598,Règles!$A$5:$A$17,0)),""),IF($P1598="au prix",IF(AND(ISNUMBER($R1598),N(INDEX(Règles!$E$5:$E$17,MATCH($O1598,Règles!$A$5:$A$17,0)))&gt;0),$R1598/INDEX(Règles!$E$5:$E$17,MATCH($O1598,Règles!$A$5:$A$17,0)),""),IF(OR($P1598="ne compte pas",$P1598="absence"),0,""))),"")</f>
        <v/>
      </c>
      <c r="T1598" s="26" t="n">
        <f aca="false">IF(AND(ISNUMBER($A1598),$B1598&lt;&gt;"",$G1598&lt;&gt;"",$P1598&lt;&gt;"absence"),1,0)</f>
        <v>0</v>
      </c>
      <c r="U1598" s="26" t="n">
        <f aca="false">IF($T1598=1,IF(COUNTIFS($B$2:$B1598,$B1598,$A$2:$A1598,$A1598,$T$2:$T1598,1)=1,1,0),0)</f>
        <v>0</v>
      </c>
      <c r="V1598" s="29" t="str">
        <f aca="false">IF(AND($A1598="",$B1598="",$G1598=""),"",IF(NOT(ISNUMBER($A1598)),"Date manquante ou non reconnue",IF($B1598="","Technicien manquant",IF(COUNTIF(Production!$A$7:$A$21,$B1598)=0,"Technicien absent de la liste (onglet Production)",IF($G1598="","Code BPU manquant (colonne G)",IF($O1598="?","Code BPU inconnu (onglet Prestations)",IF($P1598="?","Catégorie inconnue (onglet Règles)",IF(AND($E1598&lt;&gt;"",NOT(ISNUMBER($E1598))),"Quantité non reconnue",IF(AND($P1598="au prix",NOT(ISNUMBER($Q1598))),"Prix sur devis à saisir (colonne I)",IF($S1598="","Règle à compléter (onglet Règles)",""))))))))))</f>
        <v/>
      </c>
    </row>
    <row r="1599" customFormat="false" ht="15" hidden="false" customHeight="false" outlineLevel="0" collapsed="false">
      <c r="A1599" s="23"/>
      <c r="I1599" s="24"/>
      <c r="J1599" s="24"/>
      <c r="N1599" s="25"/>
      <c r="O1599" s="26" t="str">
        <f aca="false">IF($G1599="","",IFERROR(INDEX(Prestations!$F$5:$F$256,MATCH($G1599,Prestations!$B$5:$B$256,0)),"?"))</f>
        <v/>
      </c>
      <c r="P1599" s="26" t="str">
        <f aca="false">IF($O1599="","",IF($O1599="?","?",IFERROR(INDEX(Règles!$C$5:$C$17,MATCH($O1599,Règles!$A$5:$A$17,0)),"?")))</f>
        <v/>
      </c>
      <c r="Q1599" s="27" t="str">
        <f aca="false">IF($G1599="","",IF(ISNUMBER($I1599),$I1599,IFERROR(IF(ISNUMBER(INDEX(Prestations!$E$5:$E$256,MATCH($G1599,Prestations!$B$5:$B$256,0))),INDEX(Prestations!$E$5:$E$256,MATCH($G1599,Prestations!$B$5:$B$256,0)),""),"")))</f>
        <v/>
      </c>
      <c r="R1599" s="27" t="str">
        <f aca="false">IFERROR(IF(ISNUMBER($Q1599),$Q1599*IF($E1599="",1,$E1599),""),"")</f>
        <v/>
      </c>
      <c r="S1599" s="28" t="str">
        <f aca="false">IFERROR(IF($P1599="au nombre",IF(N(INDEX(Règles!$D$5:$D$17,MATCH($O1599,Règles!$A$5:$A$17,0)))&gt;0,IF($E1599="",1,$E1599)/INDEX(Règles!$D$5:$D$17,MATCH($O1599,Règles!$A$5:$A$17,0)),""),IF($P1599="au prix",IF(AND(ISNUMBER($R1599),N(INDEX(Règles!$E$5:$E$17,MATCH($O1599,Règles!$A$5:$A$17,0)))&gt;0),$R1599/INDEX(Règles!$E$5:$E$17,MATCH($O1599,Règles!$A$5:$A$17,0)),""),IF(OR($P1599="ne compte pas",$P1599="absence"),0,""))),"")</f>
        <v/>
      </c>
      <c r="T1599" s="26" t="n">
        <f aca="false">IF(AND(ISNUMBER($A1599),$B1599&lt;&gt;"",$G1599&lt;&gt;"",$P1599&lt;&gt;"absence"),1,0)</f>
        <v>0</v>
      </c>
      <c r="U1599" s="26" t="n">
        <f aca="false">IF($T1599=1,IF(COUNTIFS($B$2:$B1599,$B1599,$A$2:$A1599,$A1599,$T$2:$T1599,1)=1,1,0),0)</f>
        <v>0</v>
      </c>
      <c r="V1599" s="29" t="str">
        <f aca="false">IF(AND($A1599="",$B1599="",$G1599=""),"",IF(NOT(ISNUMBER($A1599)),"Date manquante ou non reconnue",IF($B1599="","Technicien manquant",IF(COUNTIF(Production!$A$7:$A$21,$B1599)=0,"Technicien absent de la liste (onglet Production)",IF($G1599="","Code BPU manquant (colonne G)",IF($O1599="?","Code BPU inconnu (onglet Prestations)",IF($P1599="?","Catégorie inconnue (onglet Règles)",IF(AND($E1599&lt;&gt;"",NOT(ISNUMBER($E1599))),"Quantité non reconnue",IF(AND($P1599="au prix",NOT(ISNUMBER($Q1599))),"Prix sur devis à saisir (colonne I)",IF($S1599="","Règle à compléter (onglet Règles)",""))))))))))</f>
        <v/>
      </c>
    </row>
    <row r="1600" customFormat="false" ht="15" hidden="false" customHeight="false" outlineLevel="0" collapsed="false">
      <c r="A1600" s="23"/>
      <c r="I1600" s="24"/>
      <c r="J1600" s="24"/>
      <c r="N1600" s="25"/>
      <c r="O1600" s="26" t="str">
        <f aca="false">IF($G1600="","",IFERROR(INDEX(Prestations!$F$5:$F$256,MATCH($G1600,Prestations!$B$5:$B$256,0)),"?"))</f>
        <v/>
      </c>
      <c r="P1600" s="26" t="str">
        <f aca="false">IF($O1600="","",IF($O1600="?","?",IFERROR(INDEX(Règles!$C$5:$C$17,MATCH($O1600,Règles!$A$5:$A$17,0)),"?")))</f>
        <v/>
      </c>
      <c r="Q1600" s="27" t="str">
        <f aca="false">IF($G1600="","",IF(ISNUMBER($I1600),$I1600,IFERROR(IF(ISNUMBER(INDEX(Prestations!$E$5:$E$256,MATCH($G1600,Prestations!$B$5:$B$256,0))),INDEX(Prestations!$E$5:$E$256,MATCH($G1600,Prestations!$B$5:$B$256,0)),""),"")))</f>
        <v/>
      </c>
      <c r="R1600" s="27" t="str">
        <f aca="false">IFERROR(IF(ISNUMBER($Q1600),$Q1600*IF($E1600="",1,$E1600),""),"")</f>
        <v/>
      </c>
      <c r="S1600" s="28" t="str">
        <f aca="false">IFERROR(IF($P1600="au nombre",IF(N(INDEX(Règles!$D$5:$D$17,MATCH($O1600,Règles!$A$5:$A$17,0)))&gt;0,IF($E1600="",1,$E1600)/INDEX(Règles!$D$5:$D$17,MATCH($O1600,Règles!$A$5:$A$17,0)),""),IF($P1600="au prix",IF(AND(ISNUMBER($R1600),N(INDEX(Règles!$E$5:$E$17,MATCH($O1600,Règles!$A$5:$A$17,0)))&gt;0),$R1600/INDEX(Règles!$E$5:$E$17,MATCH($O1600,Règles!$A$5:$A$17,0)),""),IF(OR($P1600="ne compte pas",$P1600="absence"),0,""))),"")</f>
        <v/>
      </c>
      <c r="T1600" s="26" t="n">
        <f aca="false">IF(AND(ISNUMBER($A1600),$B1600&lt;&gt;"",$G1600&lt;&gt;"",$P1600&lt;&gt;"absence"),1,0)</f>
        <v>0</v>
      </c>
      <c r="U1600" s="26" t="n">
        <f aca="false">IF($T1600=1,IF(COUNTIFS($B$2:$B1600,$B1600,$A$2:$A1600,$A1600,$T$2:$T1600,1)=1,1,0),0)</f>
        <v>0</v>
      </c>
      <c r="V1600" s="29" t="str">
        <f aca="false">IF(AND($A1600="",$B1600="",$G1600=""),"",IF(NOT(ISNUMBER($A1600)),"Date manquante ou non reconnue",IF($B1600="","Technicien manquant",IF(COUNTIF(Production!$A$7:$A$21,$B1600)=0,"Technicien absent de la liste (onglet Production)",IF($G1600="","Code BPU manquant (colonne G)",IF($O1600="?","Code BPU inconnu (onglet Prestations)",IF($P1600="?","Catégorie inconnue (onglet Règles)",IF(AND($E1600&lt;&gt;"",NOT(ISNUMBER($E1600))),"Quantité non reconnue",IF(AND($P1600="au prix",NOT(ISNUMBER($Q1600))),"Prix sur devis à saisir (colonne I)",IF($S1600="","Règle à compléter (onglet Règles)",""))))))))))</f>
        <v/>
      </c>
    </row>
    <row r="1601" customFormat="false" ht="15" hidden="false" customHeight="false" outlineLevel="0" collapsed="false">
      <c r="A1601" s="23"/>
      <c r="I1601" s="24"/>
      <c r="J1601" s="24"/>
      <c r="N1601" s="25"/>
      <c r="O1601" s="26" t="str">
        <f aca="false">IF($G1601="","",IFERROR(INDEX(Prestations!$F$5:$F$256,MATCH($G1601,Prestations!$B$5:$B$256,0)),"?"))</f>
        <v/>
      </c>
      <c r="P1601" s="26" t="str">
        <f aca="false">IF($O1601="","",IF($O1601="?","?",IFERROR(INDEX(Règles!$C$5:$C$17,MATCH($O1601,Règles!$A$5:$A$17,0)),"?")))</f>
        <v/>
      </c>
      <c r="Q1601" s="27" t="str">
        <f aca="false">IF($G1601="","",IF(ISNUMBER($I1601),$I1601,IFERROR(IF(ISNUMBER(INDEX(Prestations!$E$5:$E$256,MATCH($G1601,Prestations!$B$5:$B$256,0))),INDEX(Prestations!$E$5:$E$256,MATCH($G1601,Prestations!$B$5:$B$256,0)),""),"")))</f>
        <v/>
      </c>
      <c r="R1601" s="27" t="str">
        <f aca="false">IFERROR(IF(ISNUMBER($Q1601),$Q1601*IF($E1601="",1,$E1601),""),"")</f>
        <v/>
      </c>
      <c r="S1601" s="28" t="str">
        <f aca="false">IFERROR(IF($P1601="au nombre",IF(N(INDEX(Règles!$D$5:$D$17,MATCH($O1601,Règles!$A$5:$A$17,0)))&gt;0,IF($E1601="",1,$E1601)/INDEX(Règles!$D$5:$D$17,MATCH($O1601,Règles!$A$5:$A$17,0)),""),IF($P1601="au prix",IF(AND(ISNUMBER($R1601),N(INDEX(Règles!$E$5:$E$17,MATCH($O1601,Règles!$A$5:$A$17,0)))&gt;0),$R1601/INDEX(Règles!$E$5:$E$17,MATCH($O1601,Règles!$A$5:$A$17,0)),""),IF(OR($P1601="ne compte pas",$P1601="absence"),0,""))),"")</f>
        <v/>
      </c>
      <c r="T1601" s="26" t="n">
        <f aca="false">IF(AND(ISNUMBER($A1601),$B1601&lt;&gt;"",$G1601&lt;&gt;"",$P1601&lt;&gt;"absence"),1,0)</f>
        <v>0</v>
      </c>
      <c r="U1601" s="26" t="n">
        <f aca="false">IF($T1601=1,IF(COUNTIFS($B$2:$B1601,$B1601,$A$2:$A1601,$A1601,$T$2:$T1601,1)=1,1,0),0)</f>
        <v>0</v>
      </c>
      <c r="V1601" s="29" t="str">
        <f aca="false">IF(AND($A1601="",$B1601="",$G1601=""),"",IF(NOT(ISNUMBER($A1601)),"Date manquante ou non reconnue",IF($B1601="","Technicien manquant",IF(COUNTIF(Production!$A$7:$A$21,$B1601)=0,"Technicien absent de la liste (onglet Production)",IF($G1601="","Code BPU manquant (colonne G)",IF($O1601="?","Code BPU inconnu (onglet Prestations)",IF($P1601="?","Catégorie inconnue (onglet Règles)",IF(AND($E1601&lt;&gt;"",NOT(ISNUMBER($E1601))),"Quantité non reconnue",IF(AND($P1601="au prix",NOT(ISNUMBER($Q1601))),"Prix sur devis à saisir (colonne I)",IF($S1601="","Règle à compléter (onglet Règles)",""))))))))))</f>
        <v/>
      </c>
    </row>
    <row r="1602" customFormat="false" ht="15" hidden="false" customHeight="false" outlineLevel="0" collapsed="false">
      <c r="A1602" s="23"/>
      <c r="I1602" s="24"/>
      <c r="J1602" s="24"/>
      <c r="N1602" s="25"/>
      <c r="O1602" s="26" t="str">
        <f aca="false">IF($G1602="","",IFERROR(INDEX(Prestations!$F$5:$F$256,MATCH($G1602,Prestations!$B$5:$B$256,0)),"?"))</f>
        <v/>
      </c>
      <c r="P1602" s="26" t="str">
        <f aca="false">IF($O1602="","",IF($O1602="?","?",IFERROR(INDEX(Règles!$C$5:$C$17,MATCH($O1602,Règles!$A$5:$A$17,0)),"?")))</f>
        <v/>
      </c>
      <c r="Q1602" s="27" t="str">
        <f aca="false">IF($G1602="","",IF(ISNUMBER($I1602),$I1602,IFERROR(IF(ISNUMBER(INDEX(Prestations!$E$5:$E$256,MATCH($G1602,Prestations!$B$5:$B$256,0))),INDEX(Prestations!$E$5:$E$256,MATCH($G1602,Prestations!$B$5:$B$256,0)),""),"")))</f>
        <v/>
      </c>
      <c r="R1602" s="27" t="str">
        <f aca="false">IFERROR(IF(ISNUMBER($Q1602),$Q1602*IF($E1602="",1,$E1602),""),"")</f>
        <v/>
      </c>
      <c r="S1602" s="28" t="str">
        <f aca="false">IFERROR(IF($P1602="au nombre",IF(N(INDEX(Règles!$D$5:$D$17,MATCH($O1602,Règles!$A$5:$A$17,0)))&gt;0,IF($E1602="",1,$E1602)/INDEX(Règles!$D$5:$D$17,MATCH($O1602,Règles!$A$5:$A$17,0)),""),IF($P1602="au prix",IF(AND(ISNUMBER($R1602),N(INDEX(Règles!$E$5:$E$17,MATCH($O1602,Règles!$A$5:$A$17,0)))&gt;0),$R1602/INDEX(Règles!$E$5:$E$17,MATCH($O1602,Règles!$A$5:$A$17,0)),""),IF(OR($P1602="ne compte pas",$P1602="absence"),0,""))),"")</f>
        <v/>
      </c>
      <c r="T1602" s="26" t="n">
        <f aca="false">IF(AND(ISNUMBER($A1602),$B1602&lt;&gt;"",$G1602&lt;&gt;"",$P1602&lt;&gt;"absence"),1,0)</f>
        <v>0</v>
      </c>
      <c r="U1602" s="26" t="n">
        <f aca="false">IF($T1602=1,IF(COUNTIFS($B$2:$B1602,$B1602,$A$2:$A1602,$A1602,$T$2:$T1602,1)=1,1,0),0)</f>
        <v>0</v>
      </c>
      <c r="V1602" s="29" t="str">
        <f aca="false">IF(AND($A1602="",$B1602="",$G1602=""),"",IF(NOT(ISNUMBER($A1602)),"Date manquante ou non reconnue",IF($B1602="","Technicien manquant",IF(COUNTIF(Production!$A$7:$A$21,$B1602)=0,"Technicien absent de la liste (onglet Production)",IF($G1602="","Code BPU manquant (colonne G)",IF($O1602="?","Code BPU inconnu (onglet Prestations)",IF($P1602="?","Catégorie inconnue (onglet Règles)",IF(AND($E1602&lt;&gt;"",NOT(ISNUMBER($E1602))),"Quantité non reconnue",IF(AND($P1602="au prix",NOT(ISNUMBER($Q1602))),"Prix sur devis à saisir (colonne I)",IF($S1602="","Règle à compléter (onglet Règles)",""))))))))))</f>
        <v/>
      </c>
    </row>
    <row r="1603" customFormat="false" ht="15" hidden="false" customHeight="false" outlineLevel="0" collapsed="false">
      <c r="A1603" s="23"/>
      <c r="I1603" s="24"/>
      <c r="J1603" s="24"/>
      <c r="N1603" s="25"/>
      <c r="O1603" s="26" t="str">
        <f aca="false">IF($G1603="","",IFERROR(INDEX(Prestations!$F$5:$F$256,MATCH($G1603,Prestations!$B$5:$B$256,0)),"?"))</f>
        <v/>
      </c>
      <c r="P1603" s="26" t="str">
        <f aca="false">IF($O1603="","",IF($O1603="?","?",IFERROR(INDEX(Règles!$C$5:$C$17,MATCH($O1603,Règles!$A$5:$A$17,0)),"?")))</f>
        <v/>
      </c>
      <c r="Q1603" s="27" t="str">
        <f aca="false">IF($G1603="","",IF(ISNUMBER($I1603),$I1603,IFERROR(IF(ISNUMBER(INDEX(Prestations!$E$5:$E$256,MATCH($G1603,Prestations!$B$5:$B$256,0))),INDEX(Prestations!$E$5:$E$256,MATCH($G1603,Prestations!$B$5:$B$256,0)),""),"")))</f>
        <v/>
      </c>
      <c r="R1603" s="27" t="str">
        <f aca="false">IFERROR(IF(ISNUMBER($Q1603),$Q1603*IF($E1603="",1,$E1603),""),"")</f>
        <v/>
      </c>
      <c r="S1603" s="28" t="str">
        <f aca="false">IFERROR(IF($P1603="au nombre",IF(N(INDEX(Règles!$D$5:$D$17,MATCH($O1603,Règles!$A$5:$A$17,0)))&gt;0,IF($E1603="",1,$E1603)/INDEX(Règles!$D$5:$D$17,MATCH($O1603,Règles!$A$5:$A$17,0)),""),IF($P1603="au prix",IF(AND(ISNUMBER($R1603),N(INDEX(Règles!$E$5:$E$17,MATCH($O1603,Règles!$A$5:$A$17,0)))&gt;0),$R1603/INDEX(Règles!$E$5:$E$17,MATCH($O1603,Règles!$A$5:$A$17,0)),""),IF(OR($P1603="ne compte pas",$P1603="absence"),0,""))),"")</f>
        <v/>
      </c>
      <c r="T1603" s="26" t="n">
        <f aca="false">IF(AND(ISNUMBER($A1603),$B1603&lt;&gt;"",$G1603&lt;&gt;"",$P1603&lt;&gt;"absence"),1,0)</f>
        <v>0</v>
      </c>
      <c r="U1603" s="26" t="n">
        <f aca="false">IF($T1603=1,IF(COUNTIFS($B$2:$B1603,$B1603,$A$2:$A1603,$A1603,$T$2:$T1603,1)=1,1,0),0)</f>
        <v>0</v>
      </c>
      <c r="V1603" s="29" t="str">
        <f aca="false">IF(AND($A1603="",$B1603="",$G1603=""),"",IF(NOT(ISNUMBER($A1603)),"Date manquante ou non reconnue",IF($B1603="","Technicien manquant",IF(COUNTIF(Production!$A$7:$A$21,$B1603)=0,"Technicien absent de la liste (onglet Production)",IF($G1603="","Code BPU manquant (colonne G)",IF($O1603="?","Code BPU inconnu (onglet Prestations)",IF($P1603="?","Catégorie inconnue (onglet Règles)",IF(AND($E1603&lt;&gt;"",NOT(ISNUMBER($E1603))),"Quantité non reconnue",IF(AND($P1603="au prix",NOT(ISNUMBER($Q1603))),"Prix sur devis à saisir (colonne I)",IF($S1603="","Règle à compléter (onglet Règles)",""))))))))))</f>
        <v/>
      </c>
    </row>
    <row r="1604" customFormat="false" ht="15" hidden="false" customHeight="false" outlineLevel="0" collapsed="false">
      <c r="A1604" s="23"/>
      <c r="I1604" s="24"/>
      <c r="J1604" s="24"/>
      <c r="N1604" s="25"/>
      <c r="O1604" s="26" t="str">
        <f aca="false">IF($G1604="","",IFERROR(INDEX(Prestations!$F$5:$F$256,MATCH($G1604,Prestations!$B$5:$B$256,0)),"?"))</f>
        <v/>
      </c>
      <c r="P1604" s="26" t="str">
        <f aca="false">IF($O1604="","",IF($O1604="?","?",IFERROR(INDEX(Règles!$C$5:$C$17,MATCH($O1604,Règles!$A$5:$A$17,0)),"?")))</f>
        <v/>
      </c>
      <c r="Q1604" s="27" t="str">
        <f aca="false">IF($G1604="","",IF(ISNUMBER($I1604),$I1604,IFERROR(IF(ISNUMBER(INDEX(Prestations!$E$5:$E$256,MATCH($G1604,Prestations!$B$5:$B$256,0))),INDEX(Prestations!$E$5:$E$256,MATCH($G1604,Prestations!$B$5:$B$256,0)),""),"")))</f>
        <v/>
      </c>
      <c r="R1604" s="27" t="str">
        <f aca="false">IFERROR(IF(ISNUMBER($Q1604),$Q1604*IF($E1604="",1,$E1604),""),"")</f>
        <v/>
      </c>
      <c r="S1604" s="28" t="str">
        <f aca="false">IFERROR(IF($P1604="au nombre",IF(N(INDEX(Règles!$D$5:$D$17,MATCH($O1604,Règles!$A$5:$A$17,0)))&gt;0,IF($E1604="",1,$E1604)/INDEX(Règles!$D$5:$D$17,MATCH($O1604,Règles!$A$5:$A$17,0)),""),IF($P1604="au prix",IF(AND(ISNUMBER($R1604),N(INDEX(Règles!$E$5:$E$17,MATCH($O1604,Règles!$A$5:$A$17,0)))&gt;0),$R1604/INDEX(Règles!$E$5:$E$17,MATCH($O1604,Règles!$A$5:$A$17,0)),""),IF(OR($P1604="ne compte pas",$P1604="absence"),0,""))),"")</f>
        <v/>
      </c>
      <c r="T1604" s="26" t="n">
        <f aca="false">IF(AND(ISNUMBER($A1604),$B1604&lt;&gt;"",$G1604&lt;&gt;"",$P1604&lt;&gt;"absence"),1,0)</f>
        <v>0</v>
      </c>
      <c r="U1604" s="26" t="n">
        <f aca="false">IF($T1604=1,IF(COUNTIFS($B$2:$B1604,$B1604,$A$2:$A1604,$A1604,$T$2:$T1604,1)=1,1,0),0)</f>
        <v>0</v>
      </c>
      <c r="V1604" s="29" t="str">
        <f aca="false">IF(AND($A1604="",$B1604="",$G1604=""),"",IF(NOT(ISNUMBER($A1604)),"Date manquante ou non reconnue",IF($B1604="","Technicien manquant",IF(COUNTIF(Production!$A$7:$A$21,$B1604)=0,"Technicien absent de la liste (onglet Production)",IF($G1604="","Code BPU manquant (colonne G)",IF($O1604="?","Code BPU inconnu (onglet Prestations)",IF($P1604="?","Catégorie inconnue (onglet Règles)",IF(AND($E1604&lt;&gt;"",NOT(ISNUMBER($E1604))),"Quantité non reconnue",IF(AND($P1604="au prix",NOT(ISNUMBER($Q1604))),"Prix sur devis à saisir (colonne I)",IF($S1604="","Règle à compléter (onglet Règles)",""))))))))))</f>
        <v/>
      </c>
    </row>
    <row r="1605" customFormat="false" ht="15" hidden="false" customHeight="false" outlineLevel="0" collapsed="false">
      <c r="A1605" s="23"/>
      <c r="I1605" s="24"/>
      <c r="J1605" s="24"/>
      <c r="N1605" s="25"/>
      <c r="O1605" s="26" t="str">
        <f aca="false">IF($G1605="","",IFERROR(INDEX(Prestations!$F$5:$F$256,MATCH($G1605,Prestations!$B$5:$B$256,0)),"?"))</f>
        <v/>
      </c>
      <c r="P1605" s="26" t="str">
        <f aca="false">IF($O1605="","",IF($O1605="?","?",IFERROR(INDEX(Règles!$C$5:$C$17,MATCH($O1605,Règles!$A$5:$A$17,0)),"?")))</f>
        <v/>
      </c>
      <c r="Q1605" s="27" t="str">
        <f aca="false">IF($G1605="","",IF(ISNUMBER($I1605),$I1605,IFERROR(IF(ISNUMBER(INDEX(Prestations!$E$5:$E$256,MATCH($G1605,Prestations!$B$5:$B$256,0))),INDEX(Prestations!$E$5:$E$256,MATCH($G1605,Prestations!$B$5:$B$256,0)),""),"")))</f>
        <v/>
      </c>
      <c r="R1605" s="27" t="str">
        <f aca="false">IFERROR(IF(ISNUMBER($Q1605),$Q1605*IF($E1605="",1,$E1605),""),"")</f>
        <v/>
      </c>
      <c r="S1605" s="28" t="str">
        <f aca="false">IFERROR(IF($P1605="au nombre",IF(N(INDEX(Règles!$D$5:$D$17,MATCH($O1605,Règles!$A$5:$A$17,0)))&gt;0,IF($E1605="",1,$E1605)/INDEX(Règles!$D$5:$D$17,MATCH($O1605,Règles!$A$5:$A$17,0)),""),IF($P1605="au prix",IF(AND(ISNUMBER($R1605),N(INDEX(Règles!$E$5:$E$17,MATCH($O1605,Règles!$A$5:$A$17,0)))&gt;0),$R1605/INDEX(Règles!$E$5:$E$17,MATCH($O1605,Règles!$A$5:$A$17,0)),""),IF(OR($P1605="ne compte pas",$P1605="absence"),0,""))),"")</f>
        <v/>
      </c>
      <c r="T1605" s="26" t="n">
        <f aca="false">IF(AND(ISNUMBER($A1605),$B1605&lt;&gt;"",$G1605&lt;&gt;"",$P1605&lt;&gt;"absence"),1,0)</f>
        <v>0</v>
      </c>
      <c r="U1605" s="26" t="n">
        <f aca="false">IF($T1605=1,IF(COUNTIFS($B$2:$B1605,$B1605,$A$2:$A1605,$A1605,$T$2:$T1605,1)=1,1,0),0)</f>
        <v>0</v>
      </c>
      <c r="V1605" s="29" t="str">
        <f aca="false">IF(AND($A1605="",$B1605="",$G1605=""),"",IF(NOT(ISNUMBER($A1605)),"Date manquante ou non reconnue",IF($B1605="","Technicien manquant",IF(COUNTIF(Production!$A$7:$A$21,$B1605)=0,"Technicien absent de la liste (onglet Production)",IF($G1605="","Code BPU manquant (colonne G)",IF($O1605="?","Code BPU inconnu (onglet Prestations)",IF($P1605="?","Catégorie inconnue (onglet Règles)",IF(AND($E1605&lt;&gt;"",NOT(ISNUMBER($E1605))),"Quantité non reconnue",IF(AND($P1605="au prix",NOT(ISNUMBER($Q1605))),"Prix sur devis à saisir (colonne I)",IF($S1605="","Règle à compléter (onglet Règles)",""))))))))))</f>
        <v/>
      </c>
    </row>
    <row r="1606" customFormat="false" ht="15" hidden="false" customHeight="false" outlineLevel="0" collapsed="false">
      <c r="A1606" s="23"/>
      <c r="I1606" s="24"/>
      <c r="J1606" s="24"/>
      <c r="N1606" s="25"/>
      <c r="O1606" s="26" t="str">
        <f aca="false">IF($G1606="","",IFERROR(INDEX(Prestations!$F$5:$F$256,MATCH($G1606,Prestations!$B$5:$B$256,0)),"?"))</f>
        <v/>
      </c>
      <c r="P1606" s="26" t="str">
        <f aca="false">IF($O1606="","",IF($O1606="?","?",IFERROR(INDEX(Règles!$C$5:$C$17,MATCH($O1606,Règles!$A$5:$A$17,0)),"?")))</f>
        <v/>
      </c>
      <c r="Q1606" s="27" t="str">
        <f aca="false">IF($G1606="","",IF(ISNUMBER($I1606),$I1606,IFERROR(IF(ISNUMBER(INDEX(Prestations!$E$5:$E$256,MATCH($G1606,Prestations!$B$5:$B$256,0))),INDEX(Prestations!$E$5:$E$256,MATCH($G1606,Prestations!$B$5:$B$256,0)),""),"")))</f>
        <v/>
      </c>
      <c r="R1606" s="27" t="str">
        <f aca="false">IFERROR(IF(ISNUMBER($Q1606),$Q1606*IF($E1606="",1,$E1606),""),"")</f>
        <v/>
      </c>
      <c r="S1606" s="28" t="str">
        <f aca="false">IFERROR(IF($P1606="au nombre",IF(N(INDEX(Règles!$D$5:$D$17,MATCH($O1606,Règles!$A$5:$A$17,0)))&gt;0,IF($E1606="",1,$E1606)/INDEX(Règles!$D$5:$D$17,MATCH($O1606,Règles!$A$5:$A$17,0)),""),IF($P1606="au prix",IF(AND(ISNUMBER($R1606),N(INDEX(Règles!$E$5:$E$17,MATCH($O1606,Règles!$A$5:$A$17,0)))&gt;0),$R1606/INDEX(Règles!$E$5:$E$17,MATCH($O1606,Règles!$A$5:$A$17,0)),""),IF(OR($P1606="ne compte pas",$P1606="absence"),0,""))),"")</f>
        <v/>
      </c>
      <c r="T1606" s="26" t="n">
        <f aca="false">IF(AND(ISNUMBER($A1606),$B1606&lt;&gt;"",$G1606&lt;&gt;"",$P1606&lt;&gt;"absence"),1,0)</f>
        <v>0</v>
      </c>
      <c r="U1606" s="26" t="n">
        <f aca="false">IF($T1606=1,IF(COUNTIFS($B$2:$B1606,$B1606,$A$2:$A1606,$A1606,$T$2:$T1606,1)=1,1,0),0)</f>
        <v>0</v>
      </c>
      <c r="V1606" s="29" t="str">
        <f aca="false">IF(AND($A1606="",$B1606="",$G1606=""),"",IF(NOT(ISNUMBER($A1606)),"Date manquante ou non reconnue",IF($B1606="","Technicien manquant",IF(COUNTIF(Production!$A$7:$A$21,$B1606)=0,"Technicien absent de la liste (onglet Production)",IF($G1606="","Code BPU manquant (colonne G)",IF($O1606="?","Code BPU inconnu (onglet Prestations)",IF($P1606="?","Catégorie inconnue (onglet Règles)",IF(AND($E1606&lt;&gt;"",NOT(ISNUMBER($E1606))),"Quantité non reconnue",IF(AND($P1606="au prix",NOT(ISNUMBER($Q1606))),"Prix sur devis à saisir (colonne I)",IF($S1606="","Règle à compléter (onglet Règles)",""))))))))))</f>
        <v/>
      </c>
    </row>
    <row r="1607" customFormat="false" ht="15" hidden="false" customHeight="false" outlineLevel="0" collapsed="false">
      <c r="A1607" s="23"/>
      <c r="I1607" s="24"/>
      <c r="J1607" s="24"/>
      <c r="N1607" s="25"/>
      <c r="O1607" s="26" t="str">
        <f aca="false">IF($G1607="","",IFERROR(INDEX(Prestations!$F$5:$F$256,MATCH($G1607,Prestations!$B$5:$B$256,0)),"?"))</f>
        <v/>
      </c>
      <c r="P1607" s="26" t="str">
        <f aca="false">IF($O1607="","",IF($O1607="?","?",IFERROR(INDEX(Règles!$C$5:$C$17,MATCH($O1607,Règles!$A$5:$A$17,0)),"?")))</f>
        <v/>
      </c>
      <c r="Q1607" s="27" t="str">
        <f aca="false">IF($G1607="","",IF(ISNUMBER($I1607),$I1607,IFERROR(IF(ISNUMBER(INDEX(Prestations!$E$5:$E$256,MATCH($G1607,Prestations!$B$5:$B$256,0))),INDEX(Prestations!$E$5:$E$256,MATCH($G1607,Prestations!$B$5:$B$256,0)),""),"")))</f>
        <v/>
      </c>
      <c r="R1607" s="27" t="str">
        <f aca="false">IFERROR(IF(ISNUMBER($Q1607),$Q1607*IF($E1607="",1,$E1607),""),"")</f>
        <v/>
      </c>
      <c r="S1607" s="28" t="str">
        <f aca="false">IFERROR(IF($P1607="au nombre",IF(N(INDEX(Règles!$D$5:$D$17,MATCH($O1607,Règles!$A$5:$A$17,0)))&gt;0,IF($E1607="",1,$E1607)/INDEX(Règles!$D$5:$D$17,MATCH($O1607,Règles!$A$5:$A$17,0)),""),IF($P1607="au prix",IF(AND(ISNUMBER($R1607),N(INDEX(Règles!$E$5:$E$17,MATCH($O1607,Règles!$A$5:$A$17,0)))&gt;0),$R1607/INDEX(Règles!$E$5:$E$17,MATCH($O1607,Règles!$A$5:$A$17,0)),""),IF(OR($P1607="ne compte pas",$P1607="absence"),0,""))),"")</f>
        <v/>
      </c>
      <c r="T1607" s="26" t="n">
        <f aca="false">IF(AND(ISNUMBER($A1607),$B1607&lt;&gt;"",$G1607&lt;&gt;"",$P1607&lt;&gt;"absence"),1,0)</f>
        <v>0</v>
      </c>
      <c r="U1607" s="26" t="n">
        <f aca="false">IF($T1607=1,IF(COUNTIFS($B$2:$B1607,$B1607,$A$2:$A1607,$A1607,$T$2:$T1607,1)=1,1,0),0)</f>
        <v>0</v>
      </c>
      <c r="V1607" s="29" t="str">
        <f aca="false">IF(AND($A1607="",$B1607="",$G1607=""),"",IF(NOT(ISNUMBER($A1607)),"Date manquante ou non reconnue",IF($B1607="","Technicien manquant",IF(COUNTIF(Production!$A$7:$A$21,$B1607)=0,"Technicien absent de la liste (onglet Production)",IF($G1607="","Code BPU manquant (colonne G)",IF($O1607="?","Code BPU inconnu (onglet Prestations)",IF($P1607="?","Catégorie inconnue (onglet Règles)",IF(AND($E1607&lt;&gt;"",NOT(ISNUMBER($E1607))),"Quantité non reconnue",IF(AND($P1607="au prix",NOT(ISNUMBER($Q1607))),"Prix sur devis à saisir (colonne I)",IF($S1607="","Règle à compléter (onglet Règles)",""))))))))))</f>
        <v/>
      </c>
    </row>
    <row r="1608" customFormat="false" ht="15" hidden="false" customHeight="false" outlineLevel="0" collapsed="false">
      <c r="A1608" s="23"/>
      <c r="I1608" s="24"/>
      <c r="J1608" s="24"/>
      <c r="N1608" s="25"/>
      <c r="O1608" s="26" t="str">
        <f aca="false">IF($G1608="","",IFERROR(INDEX(Prestations!$F$5:$F$256,MATCH($G1608,Prestations!$B$5:$B$256,0)),"?"))</f>
        <v/>
      </c>
      <c r="P1608" s="26" t="str">
        <f aca="false">IF($O1608="","",IF($O1608="?","?",IFERROR(INDEX(Règles!$C$5:$C$17,MATCH($O1608,Règles!$A$5:$A$17,0)),"?")))</f>
        <v/>
      </c>
      <c r="Q1608" s="27" t="str">
        <f aca="false">IF($G1608="","",IF(ISNUMBER($I1608),$I1608,IFERROR(IF(ISNUMBER(INDEX(Prestations!$E$5:$E$256,MATCH($G1608,Prestations!$B$5:$B$256,0))),INDEX(Prestations!$E$5:$E$256,MATCH($G1608,Prestations!$B$5:$B$256,0)),""),"")))</f>
        <v/>
      </c>
      <c r="R1608" s="27" t="str">
        <f aca="false">IFERROR(IF(ISNUMBER($Q1608),$Q1608*IF($E1608="",1,$E1608),""),"")</f>
        <v/>
      </c>
      <c r="S1608" s="28" t="str">
        <f aca="false">IFERROR(IF($P1608="au nombre",IF(N(INDEX(Règles!$D$5:$D$17,MATCH($O1608,Règles!$A$5:$A$17,0)))&gt;0,IF($E1608="",1,$E1608)/INDEX(Règles!$D$5:$D$17,MATCH($O1608,Règles!$A$5:$A$17,0)),""),IF($P1608="au prix",IF(AND(ISNUMBER($R1608),N(INDEX(Règles!$E$5:$E$17,MATCH($O1608,Règles!$A$5:$A$17,0)))&gt;0),$R1608/INDEX(Règles!$E$5:$E$17,MATCH($O1608,Règles!$A$5:$A$17,0)),""),IF(OR($P1608="ne compte pas",$P1608="absence"),0,""))),"")</f>
        <v/>
      </c>
      <c r="T1608" s="26" t="n">
        <f aca="false">IF(AND(ISNUMBER($A1608),$B1608&lt;&gt;"",$G1608&lt;&gt;"",$P1608&lt;&gt;"absence"),1,0)</f>
        <v>0</v>
      </c>
      <c r="U1608" s="26" t="n">
        <f aca="false">IF($T1608=1,IF(COUNTIFS($B$2:$B1608,$B1608,$A$2:$A1608,$A1608,$T$2:$T1608,1)=1,1,0),0)</f>
        <v>0</v>
      </c>
      <c r="V1608" s="29" t="str">
        <f aca="false">IF(AND($A1608="",$B1608="",$G1608=""),"",IF(NOT(ISNUMBER($A1608)),"Date manquante ou non reconnue",IF($B1608="","Technicien manquant",IF(COUNTIF(Production!$A$7:$A$21,$B1608)=0,"Technicien absent de la liste (onglet Production)",IF($G1608="","Code BPU manquant (colonne G)",IF($O1608="?","Code BPU inconnu (onglet Prestations)",IF($P1608="?","Catégorie inconnue (onglet Règles)",IF(AND($E1608&lt;&gt;"",NOT(ISNUMBER($E1608))),"Quantité non reconnue",IF(AND($P1608="au prix",NOT(ISNUMBER($Q1608))),"Prix sur devis à saisir (colonne I)",IF($S1608="","Règle à compléter (onglet Règles)",""))))))))))</f>
        <v/>
      </c>
    </row>
    <row r="1609" customFormat="false" ht="15" hidden="false" customHeight="false" outlineLevel="0" collapsed="false">
      <c r="A1609" s="23"/>
      <c r="I1609" s="24"/>
      <c r="J1609" s="24"/>
      <c r="N1609" s="25"/>
      <c r="O1609" s="26" t="str">
        <f aca="false">IF($G1609="","",IFERROR(INDEX(Prestations!$F$5:$F$256,MATCH($G1609,Prestations!$B$5:$B$256,0)),"?"))</f>
        <v/>
      </c>
      <c r="P1609" s="26" t="str">
        <f aca="false">IF($O1609="","",IF($O1609="?","?",IFERROR(INDEX(Règles!$C$5:$C$17,MATCH($O1609,Règles!$A$5:$A$17,0)),"?")))</f>
        <v/>
      </c>
      <c r="Q1609" s="27" t="str">
        <f aca="false">IF($G1609="","",IF(ISNUMBER($I1609),$I1609,IFERROR(IF(ISNUMBER(INDEX(Prestations!$E$5:$E$256,MATCH($G1609,Prestations!$B$5:$B$256,0))),INDEX(Prestations!$E$5:$E$256,MATCH($G1609,Prestations!$B$5:$B$256,0)),""),"")))</f>
        <v/>
      </c>
      <c r="R1609" s="27" t="str">
        <f aca="false">IFERROR(IF(ISNUMBER($Q1609),$Q1609*IF($E1609="",1,$E1609),""),"")</f>
        <v/>
      </c>
      <c r="S1609" s="28" t="str">
        <f aca="false">IFERROR(IF($P1609="au nombre",IF(N(INDEX(Règles!$D$5:$D$17,MATCH($O1609,Règles!$A$5:$A$17,0)))&gt;0,IF($E1609="",1,$E1609)/INDEX(Règles!$D$5:$D$17,MATCH($O1609,Règles!$A$5:$A$17,0)),""),IF($P1609="au prix",IF(AND(ISNUMBER($R1609),N(INDEX(Règles!$E$5:$E$17,MATCH($O1609,Règles!$A$5:$A$17,0)))&gt;0),$R1609/INDEX(Règles!$E$5:$E$17,MATCH($O1609,Règles!$A$5:$A$17,0)),""),IF(OR($P1609="ne compte pas",$P1609="absence"),0,""))),"")</f>
        <v/>
      </c>
      <c r="T1609" s="26" t="n">
        <f aca="false">IF(AND(ISNUMBER($A1609),$B1609&lt;&gt;"",$G1609&lt;&gt;"",$P1609&lt;&gt;"absence"),1,0)</f>
        <v>0</v>
      </c>
      <c r="U1609" s="26" t="n">
        <f aca="false">IF($T1609=1,IF(COUNTIFS($B$2:$B1609,$B1609,$A$2:$A1609,$A1609,$T$2:$T1609,1)=1,1,0),0)</f>
        <v>0</v>
      </c>
      <c r="V1609" s="29" t="str">
        <f aca="false">IF(AND($A1609="",$B1609="",$G1609=""),"",IF(NOT(ISNUMBER($A1609)),"Date manquante ou non reconnue",IF($B1609="","Technicien manquant",IF(COUNTIF(Production!$A$7:$A$21,$B1609)=0,"Technicien absent de la liste (onglet Production)",IF($G1609="","Code BPU manquant (colonne G)",IF($O1609="?","Code BPU inconnu (onglet Prestations)",IF($P1609="?","Catégorie inconnue (onglet Règles)",IF(AND($E1609&lt;&gt;"",NOT(ISNUMBER($E1609))),"Quantité non reconnue",IF(AND($P1609="au prix",NOT(ISNUMBER($Q1609))),"Prix sur devis à saisir (colonne I)",IF($S1609="","Règle à compléter (onglet Règles)",""))))))))))</f>
        <v/>
      </c>
    </row>
    <row r="1610" customFormat="false" ht="15" hidden="false" customHeight="false" outlineLevel="0" collapsed="false">
      <c r="A1610" s="23"/>
      <c r="I1610" s="24"/>
      <c r="J1610" s="24"/>
      <c r="N1610" s="25"/>
      <c r="O1610" s="26" t="str">
        <f aca="false">IF($G1610="","",IFERROR(INDEX(Prestations!$F$5:$F$256,MATCH($G1610,Prestations!$B$5:$B$256,0)),"?"))</f>
        <v/>
      </c>
      <c r="P1610" s="26" t="str">
        <f aca="false">IF($O1610="","",IF($O1610="?","?",IFERROR(INDEX(Règles!$C$5:$C$17,MATCH($O1610,Règles!$A$5:$A$17,0)),"?")))</f>
        <v/>
      </c>
      <c r="Q1610" s="27" t="str">
        <f aca="false">IF($G1610="","",IF(ISNUMBER($I1610),$I1610,IFERROR(IF(ISNUMBER(INDEX(Prestations!$E$5:$E$256,MATCH($G1610,Prestations!$B$5:$B$256,0))),INDEX(Prestations!$E$5:$E$256,MATCH($G1610,Prestations!$B$5:$B$256,0)),""),"")))</f>
        <v/>
      </c>
      <c r="R1610" s="27" t="str">
        <f aca="false">IFERROR(IF(ISNUMBER($Q1610),$Q1610*IF($E1610="",1,$E1610),""),"")</f>
        <v/>
      </c>
      <c r="S1610" s="28" t="str">
        <f aca="false">IFERROR(IF($P1610="au nombre",IF(N(INDEX(Règles!$D$5:$D$17,MATCH($O1610,Règles!$A$5:$A$17,0)))&gt;0,IF($E1610="",1,$E1610)/INDEX(Règles!$D$5:$D$17,MATCH($O1610,Règles!$A$5:$A$17,0)),""),IF($P1610="au prix",IF(AND(ISNUMBER($R1610),N(INDEX(Règles!$E$5:$E$17,MATCH($O1610,Règles!$A$5:$A$17,0)))&gt;0),$R1610/INDEX(Règles!$E$5:$E$17,MATCH($O1610,Règles!$A$5:$A$17,0)),""),IF(OR($P1610="ne compte pas",$P1610="absence"),0,""))),"")</f>
        <v/>
      </c>
      <c r="T1610" s="26" t="n">
        <f aca="false">IF(AND(ISNUMBER($A1610),$B1610&lt;&gt;"",$G1610&lt;&gt;"",$P1610&lt;&gt;"absence"),1,0)</f>
        <v>0</v>
      </c>
      <c r="U1610" s="26" t="n">
        <f aca="false">IF($T1610=1,IF(COUNTIFS($B$2:$B1610,$B1610,$A$2:$A1610,$A1610,$T$2:$T1610,1)=1,1,0),0)</f>
        <v>0</v>
      </c>
      <c r="V1610" s="29" t="str">
        <f aca="false">IF(AND($A1610="",$B1610="",$G1610=""),"",IF(NOT(ISNUMBER($A1610)),"Date manquante ou non reconnue",IF($B1610="","Technicien manquant",IF(COUNTIF(Production!$A$7:$A$21,$B1610)=0,"Technicien absent de la liste (onglet Production)",IF($G1610="","Code BPU manquant (colonne G)",IF($O1610="?","Code BPU inconnu (onglet Prestations)",IF($P1610="?","Catégorie inconnue (onglet Règles)",IF(AND($E1610&lt;&gt;"",NOT(ISNUMBER($E1610))),"Quantité non reconnue",IF(AND($P1610="au prix",NOT(ISNUMBER($Q1610))),"Prix sur devis à saisir (colonne I)",IF($S1610="","Règle à compléter (onglet Règles)",""))))))))))</f>
        <v/>
      </c>
    </row>
    <row r="1611" customFormat="false" ht="15" hidden="false" customHeight="false" outlineLevel="0" collapsed="false">
      <c r="A1611" s="23"/>
      <c r="I1611" s="24"/>
      <c r="J1611" s="24"/>
      <c r="N1611" s="25"/>
      <c r="O1611" s="26" t="str">
        <f aca="false">IF($G1611="","",IFERROR(INDEX(Prestations!$F$5:$F$256,MATCH($G1611,Prestations!$B$5:$B$256,0)),"?"))</f>
        <v/>
      </c>
      <c r="P1611" s="26" t="str">
        <f aca="false">IF($O1611="","",IF($O1611="?","?",IFERROR(INDEX(Règles!$C$5:$C$17,MATCH($O1611,Règles!$A$5:$A$17,0)),"?")))</f>
        <v/>
      </c>
      <c r="Q1611" s="27" t="str">
        <f aca="false">IF($G1611="","",IF(ISNUMBER($I1611),$I1611,IFERROR(IF(ISNUMBER(INDEX(Prestations!$E$5:$E$256,MATCH($G1611,Prestations!$B$5:$B$256,0))),INDEX(Prestations!$E$5:$E$256,MATCH($G1611,Prestations!$B$5:$B$256,0)),""),"")))</f>
        <v/>
      </c>
      <c r="R1611" s="27" t="str">
        <f aca="false">IFERROR(IF(ISNUMBER($Q1611),$Q1611*IF($E1611="",1,$E1611),""),"")</f>
        <v/>
      </c>
      <c r="S1611" s="28" t="str">
        <f aca="false">IFERROR(IF($P1611="au nombre",IF(N(INDEX(Règles!$D$5:$D$17,MATCH($O1611,Règles!$A$5:$A$17,0)))&gt;0,IF($E1611="",1,$E1611)/INDEX(Règles!$D$5:$D$17,MATCH($O1611,Règles!$A$5:$A$17,0)),""),IF($P1611="au prix",IF(AND(ISNUMBER($R1611),N(INDEX(Règles!$E$5:$E$17,MATCH($O1611,Règles!$A$5:$A$17,0)))&gt;0),$R1611/INDEX(Règles!$E$5:$E$17,MATCH($O1611,Règles!$A$5:$A$17,0)),""),IF(OR($P1611="ne compte pas",$P1611="absence"),0,""))),"")</f>
        <v/>
      </c>
      <c r="T1611" s="26" t="n">
        <f aca="false">IF(AND(ISNUMBER($A1611),$B1611&lt;&gt;"",$G1611&lt;&gt;"",$P1611&lt;&gt;"absence"),1,0)</f>
        <v>0</v>
      </c>
      <c r="U1611" s="26" t="n">
        <f aca="false">IF($T1611=1,IF(COUNTIFS($B$2:$B1611,$B1611,$A$2:$A1611,$A1611,$T$2:$T1611,1)=1,1,0),0)</f>
        <v>0</v>
      </c>
      <c r="V1611" s="29" t="str">
        <f aca="false">IF(AND($A1611="",$B1611="",$G1611=""),"",IF(NOT(ISNUMBER($A1611)),"Date manquante ou non reconnue",IF($B1611="","Technicien manquant",IF(COUNTIF(Production!$A$7:$A$21,$B1611)=0,"Technicien absent de la liste (onglet Production)",IF($G1611="","Code BPU manquant (colonne G)",IF($O1611="?","Code BPU inconnu (onglet Prestations)",IF($P1611="?","Catégorie inconnue (onglet Règles)",IF(AND($E1611&lt;&gt;"",NOT(ISNUMBER($E1611))),"Quantité non reconnue",IF(AND($P1611="au prix",NOT(ISNUMBER($Q1611))),"Prix sur devis à saisir (colonne I)",IF($S1611="","Règle à compléter (onglet Règles)",""))))))))))</f>
        <v/>
      </c>
    </row>
    <row r="1612" customFormat="false" ht="15" hidden="false" customHeight="false" outlineLevel="0" collapsed="false">
      <c r="A1612" s="23"/>
      <c r="I1612" s="24"/>
      <c r="J1612" s="24"/>
      <c r="N1612" s="25"/>
      <c r="O1612" s="26" t="str">
        <f aca="false">IF($G1612="","",IFERROR(INDEX(Prestations!$F$5:$F$256,MATCH($G1612,Prestations!$B$5:$B$256,0)),"?"))</f>
        <v/>
      </c>
      <c r="P1612" s="26" t="str">
        <f aca="false">IF($O1612="","",IF($O1612="?","?",IFERROR(INDEX(Règles!$C$5:$C$17,MATCH($O1612,Règles!$A$5:$A$17,0)),"?")))</f>
        <v/>
      </c>
      <c r="Q1612" s="27" t="str">
        <f aca="false">IF($G1612="","",IF(ISNUMBER($I1612),$I1612,IFERROR(IF(ISNUMBER(INDEX(Prestations!$E$5:$E$256,MATCH($G1612,Prestations!$B$5:$B$256,0))),INDEX(Prestations!$E$5:$E$256,MATCH($G1612,Prestations!$B$5:$B$256,0)),""),"")))</f>
        <v/>
      </c>
      <c r="R1612" s="27" t="str">
        <f aca="false">IFERROR(IF(ISNUMBER($Q1612),$Q1612*IF($E1612="",1,$E1612),""),"")</f>
        <v/>
      </c>
      <c r="S1612" s="28" t="str">
        <f aca="false">IFERROR(IF($P1612="au nombre",IF(N(INDEX(Règles!$D$5:$D$17,MATCH($O1612,Règles!$A$5:$A$17,0)))&gt;0,IF($E1612="",1,$E1612)/INDEX(Règles!$D$5:$D$17,MATCH($O1612,Règles!$A$5:$A$17,0)),""),IF($P1612="au prix",IF(AND(ISNUMBER($R1612),N(INDEX(Règles!$E$5:$E$17,MATCH($O1612,Règles!$A$5:$A$17,0)))&gt;0),$R1612/INDEX(Règles!$E$5:$E$17,MATCH($O1612,Règles!$A$5:$A$17,0)),""),IF(OR($P1612="ne compte pas",$P1612="absence"),0,""))),"")</f>
        <v/>
      </c>
      <c r="T1612" s="26" t="n">
        <f aca="false">IF(AND(ISNUMBER($A1612),$B1612&lt;&gt;"",$G1612&lt;&gt;"",$P1612&lt;&gt;"absence"),1,0)</f>
        <v>0</v>
      </c>
      <c r="U1612" s="26" t="n">
        <f aca="false">IF($T1612=1,IF(COUNTIFS($B$2:$B1612,$B1612,$A$2:$A1612,$A1612,$T$2:$T1612,1)=1,1,0),0)</f>
        <v>0</v>
      </c>
      <c r="V1612" s="29" t="str">
        <f aca="false">IF(AND($A1612="",$B1612="",$G1612=""),"",IF(NOT(ISNUMBER($A1612)),"Date manquante ou non reconnue",IF($B1612="","Technicien manquant",IF(COUNTIF(Production!$A$7:$A$21,$B1612)=0,"Technicien absent de la liste (onglet Production)",IF($G1612="","Code BPU manquant (colonne G)",IF($O1612="?","Code BPU inconnu (onglet Prestations)",IF($P1612="?","Catégorie inconnue (onglet Règles)",IF(AND($E1612&lt;&gt;"",NOT(ISNUMBER($E1612))),"Quantité non reconnue",IF(AND($P1612="au prix",NOT(ISNUMBER($Q1612))),"Prix sur devis à saisir (colonne I)",IF($S1612="","Règle à compléter (onglet Règles)",""))))))))))</f>
        <v/>
      </c>
    </row>
    <row r="1613" customFormat="false" ht="15" hidden="false" customHeight="false" outlineLevel="0" collapsed="false">
      <c r="A1613" s="23"/>
      <c r="I1613" s="24"/>
      <c r="J1613" s="24"/>
      <c r="N1613" s="25"/>
      <c r="O1613" s="26" t="str">
        <f aca="false">IF($G1613="","",IFERROR(INDEX(Prestations!$F$5:$F$256,MATCH($G1613,Prestations!$B$5:$B$256,0)),"?"))</f>
        <v/>
      </c>
      <c r="P1613" s="26" t="str">
        <f aca="false">IF($O1613="","",IF($O1613="?","?",IFERROR(INDEX(Règles!$C$5:$C$17,MATCH($O1613,Règles!$A$5:$A$17,0)),"?")))</f>
        <v/>
      </c>
      <c r="Q1613" s="27" t="str">
        <f aca="false">IF($G1613="","",IF(ISNUMBER($I1613),$I1613,IFERROR(IF(ISNUMBER(INDEX(Prestations!$E$5:$E$256,MATCH($G1613,Prestations!$B$5:$B$256,0))),INDEX(Prestations!$E$5:$E$256,MATCH($G1613,Prestations!$B$5:$B$256,0)),""),"")))</f>
        <v/>
      </c>
      <c r="R1613" s="27" t="str">
        <f aca="false">IFERROR(IF(ISNUMBER($Q1613),$Q1613*IF($E1613="",1,$E1613),""),"")</f>
        <v/>
      </c>
      <c r="S1613" s="28" t="str">
        <f aca="false">IFERROR(IF($P1613="au nombre",IF(N(INDEX(Règles!$D$5:$D$17,MATCH($O1613,Règles!$A$5:$A$17,0)))&gt;0,IF($E1613="",1,$E1613)/INDEX(Règles!$D$5:$D$17,MATCH($O1613,Règles!$A$5:$A$17,0)),""),IF($P1613="au prix",IF(AND(ISNUMBER($R1613),N(INDEX(Règles!$E$5:$E$17,MATCH($O1613,Règles!$A$5:$A$17,0)))&gt;0),$R1613/INDEX(Règles!$E$5:$E$17,MATCH($O1613,Règles!$A$5:$A$17,0)),""),IF(OR($P1613="ne compte pas",$P1613="absence"),0,""))),"")</f>
        <v/>
      </c>
      <c r="T1613" s="26" t="n">
        <f aca="false">IF(AND(ISNUMBER($A1613),$B1613&lt;&gt;"",$G1613&lt;&gt;"",$P1613&lt;&gt;"absence"),1,0)</f>
        <v>0</v>
      </c>
      <c r="U1613" s="26" t="n">
        <f aca="false">IF($T1613=1,IF(COUNTIFS($B$2:$B1613,$B1613,$A$2:$A1613,$A1613,$T$2:$T1613,1)=1,1,0),0)</f>
        <v>0</v>
      </c>
      <c r="V1613" s="29" t="str">
        <f aca="false">IF(AND($A1613="",$B1613="",$G1613=""),"",IF(NOT(ISNUMBER($A1613)),"Date manquante ou non reconnue",IF($B1613="","Technicien manquant",IF(COUNTIF(Production!$A$7:$A$21,$B1613)=0,"Technicien absent de la liste (onglet Production)",IF($G1613="","Code BPU manquant (colonne G)",IF($O1613="?","Code BPU inconnu (onglet Prestations)",IF($P1613="?","Catégorie inconnue (onglet Règles)",IF(AND($E1613&lt;&gt;"",NOT(ISNUMBER($E1613))),"Quantité non reconnue",IF(AND($P1613="au prix",NOT(ISNUMBER($Q1613))),"Prix sur devis à saisir (colonne I)",IF($S1613="","Règle à compléter (onglet Règles)",""))))))))))</f>
        <v/>
      </c>
    </row>
    <row r="1614" customFormat="false" ht="15" hidden="false" customHeight="false" outlineLevel="0" collapsed="false">
      <c r="A1614" s="23"/>
      <c r="I1614" s="24"/>
      <c r="J1614" s="24"/>
      <c r="N1614" s="25"/>
      <c r="O1614" s="26" t="str">
        <f aca="false">IF($G1614="","",IFERROR(INDEX(Prestations!$F$5:$F$256,MATCH($G1614,Prestations!$B$5:$B$256,0)),"?"))</f>
        <v/>
      </c>
      <c r="P1614" s="26" t="str">
        <f aca="false">IF($O1614="","",IF($O1614="?","?",IFERROR(INDEX(Règles!$C$5:$C$17,MATCH($O1614,Règles!$A$5:$A$17,0)),"?")))</f>
        <v/>
      </c>
      <c r="Q1614" s="27" t="str">
        <f aca="false">IF($G1614="","",IF(ISNUMBER($I1614),$I1614,IFERROR(IF(ISNUMBER(INDEX(Prestations!$E$5:$E$256,MATCH($G1614,Prestations!$B$5:$B$256,0))),INDEX(Prestations!$E$5:$E$256,MATCH($G1614,Prestations!$B$5:$B$256,0)),""),"")))</f>
        <v/>
      </c>
      <c r="R1614" s="27" t="str">
        <f aca="false">IFERROR(IF(ISNUMBER($Q1614),$Q1614*IF($E1614="",1,$E1614),""),"")</f>
        <v/>
      </c>
      <c r="S1614" s="28" t="str">
        <f aca="false">IFERROR(IF($P1614="au nombre",IF(N(INDEX(Règles!$D$5:$D$17,MATCH($O1614,Règles!$A$5:$A$17,0)))&gt;0,IF($E1614="",1,$E1614)/INDEX(Règles!$D$5:$D$17,MATCH($O1614,Règles!$A$5:$A$17,0)),""),IF($P1614="au prix",IF(AND(ISNUMBER($R1614),N(INDEX(Règles!$E$5:$E$17,MATCH($O1614,Règles!$A$5:$A$17,0)))&gt;0),$R1614/INDEX(Règles!$E$5:$E$17,MATCH($O1614,Règles!$A$5:$A$17,0)),""),IF(OR($P1614="ne compte pas",$P1614="absence"),0,""))),"")</f>
        <v/>
      </c>
      <c r="T1614" s="26" t="n">
        <f aca="false">IF(AND(ISNUMBER($A1614),$B1614&lt;&gt;"",$G1614&lt;&gt;"",$P1614&lt;&gt;"absence"),1,0)</f>
        <v>0</v>
      </c>
      <c r="U1614" s="26" t="n">
        <f aca="false">IF($T1614=1,IF(COUNTIFS($B$2:$B1614,$B1614,$A$2:$A1614,$A1614,$T$2:$T1614,1)=1,1,0),0)</f>
        <v>0</v>
      </c>
      <c r="V1614" s="29" t="str">
        <f aca="false">IF(AND($A1614="",$B1614="",$G1614=""),"",IF(NOT(ISNUMBER($A1614)),"Date manquante ou non reconnue",IF($B1614="","Technicien manquant",IF(COUNTIF(Production!$A$7:$A$21,$B1614)=0,"Technicien absent de la liste (onglet Production)",IF($G1614="","Code BPU manquant (colonne G)",IF($O1614="?","Code BPU inconnu (onglet Prestations)",IF($P1614="?","Catégorie inconnue (onglet Règles)",IF(AND($E1614&lt;&gt;"",NOT(ISNUMBER($E1614))),"Quantité non reconnue",IF(AND($P1614="au prix",NOT(ISNUMBER($Q1614))),"Prix sur devis à saisir (colonne I)",IF($S1614="","Règle à compléter (onglet Règles)",""))))))))))</f>
        <v/>
      </c>
    </row>
    <row r="1615" customFormat="false" ht="15" hidden="false" customHeight="false" outlineLevel="0" collapsed="false">
      <c r="A1615" s="23"/>
      <c r="I1615" s="24"/>
      <c r="J1615" s="24"/>
      <c r="N1615" s="25"/>
      <c r="O1615" s="26" t="str">
        <f aca="false">IF($G1615="","",IFERROR(INDEX(Prestations!$F$5:$F$256,MATCH($G1615,Prestations!$B$5:$B$256,0)),"?"))</f>
        <v/>
      </c>
      <c r="P1615" s="26" t="str">
        <f aca="false">IF($O1615="","",IF($O1615="?","?",IFERROR(INDEX(Règles!$C$5:$C$17,MATCH($O1615,Règles!$A$5:$A$17,0)),"?")))</f>
        <v/>
      </c>
      <c r="Q1615" s="27" t="str">
        <f aca="false">IF($G1615="","",IF(ISNUMBER($I1615),$I1615,IFERROR(IF(ISNUMBER(INDEX(Prestations!$E$5:$E$256,MATCH($G1615,Prestations!$B$5:$B$256,0))),INDEX(Prestations!$E$5:$E$256,MATCH($G1615,Prestations!$B$5:$B$256,0)),""),"")))</f>
        <v/>
      </c>
      <c r="R1615" s="27" t="str">
        <f aca="false">IFERROR(IF(ISNUMBER($Q1615),$Q1615*IF($E1615="",1,$E1615),""),"")</f>
        <v/>
      </c>
      <c r="S1615" s="28" t="str">
        <f aca="false">IFERROR(IF($P1615="au nombre",IF(N(INDEX(Règles!$D$5:$D$17,MATCH($O1615,Règles!$A$5:$A$17,0)))&gt;0,IF($E1615="",1,$E1615)/INDEX(Règles!$D$5:$D$17,MATCH($O1615,Règles!$A$5:$A$17,0)),""),IF($P1615="au prix",IF(AND(ISNUMBER($R1615),N(INDEX(Règles!$E$5:$E$17,MATCH($O1615,Règles!$A$5:$A$17,0)))&gt;0),$R1615/INDEX(Règles!$E$5:$E$17,MATCH($O1615,Règles!$A$5:$A$17,0)),""),IF(OR($P1615="ne compte pas",$P1615="absence"),0,""))),"")</f>
        <v/>
      </c>
      <c r="T1615" s="26" t="n">
        <f aca="false">IF(AND(ISNUMBER($A1615),$B1615&lt;&gt;"",$G1615&lt;&gt;"",$P1615&lt;&gt;"absence"),1,0)</f>
        <v>0</v>
      </c>
      <c r="U1615" s="26" t="n">
        <f aca="false">IF($T1615=1,IF(COUNTIFS($B$2:$B1615,$B1615,$A$2:$A1615,$A1615,$T$2:$T1615,1)=1,1,0),0)</f>
        <v>0</v>
      </c>
      <c r="V1615" s="29" t="str">
        <f aca="false">IF(AND($A1615="",$B1615="",$G1615=""),"",IF(NOT(ISNUMBER($A1615)),"Date manquante ou non reconnue",IF($B1615="","Technicien manquant",IF(COUNTIF(Production!$A$7:$A$21,$B1615)=0,"Technicien absent de la liste (onglet Production)",IF($G1615="","Code BPU manquant (colonne G)",IF($O1615="?","Code BPU inconnu (onglet Prestations)",IF($P1615="?","Catégorie inconnue (onglet Règles)",IF(AND($E1615&lt;&gt;"",NOT(ISNUMBER($E1615))),"Quantité non reconnue",IF(AND($P1615="au prix",NOT(ISNUMBER($Q1615))),"Prix sur devis à saisir (colonne I)",IF($S1615="","Règle à compléter (onglet Règles)",""))))))))))</f>
        <v/>
      </c>
    </row>
    <row r="1616" customFormat="false" ht="15" hidden="false" customHeight="false" outlineLevel="0" collapsed="false">
      <c r="A1616" s="23"/>
      <c r="I1616" s="24"/>
      <c r="J1616" s="24"/>
      <c r="N1616" s="25"/>
      <c r="O1616" s="26" t="str">
        <f aca="false">IF($G1616="","",IFERROR(INDEX(Prestations!$F$5:$F$256,MATCH($G1616,Prestations!$B$5:$B$256,0)),"?"))</f>
        <v/>
      </c>
      <c r="P1616" s="26" t="str">
        <f aca="false">IF($O1616="","",IF($O1616="?","?",IFERROR(INDEX(Règles!$C$5:$C$17,MATCH($O1616,Règles!$A$5:$A$17,0)),"?")))</f>
        <v/>
      </c>
      <c r="Q1616" s="27" t="str">
        <f aca="false">IF($G1616="","",IF(ISNUMBER($I1616),$I1616,IFERROR(IF(ISNUMBER(INDEX(Prestations!$E$5:$E$256,MATCH($G1616,Prestations!$B$5:$B$256,0))),INDEX(Prestations!$E$5:$E$256,MATCH($G1616,Prestations!$B$5:$B$256,0)),""),"")))</f>
        <v/>
      </c>
      <c r="R1616" s="27" t="str">
        <f aca="false">IFERROR(IF(ISNUMBER($Q1616),$Q1616*IF($E1616="",1,$E1616),""),"")</f>
        <v/>
      </c>
      <c r="S1616" s="28" t="str">
        <f aca="false">IFERROR(IF($P1616="au nombre",IF(N(INDEX(Règles!$D$5:$D$17,MATCH($O1616,Règles!$A$5:$A$17,0)))&gt;0,IF($E1616="",1,$E1616)/INDEX(Règles!$D$5:$D$17,MATCH($O1616,Règles!$A$5:$A$17,0)),""),IF($P1616="au prix",IF(AND(ISNUMBER($R1616),N(INDEX(Règles!$E$5:$E$17,MATCH($O1616,Règles!$A$5:$A$17,0)))&gt;0),$R1616/INDEX(Règles!$E$5:$E$17,MATCH($O1616,Règles!$A$5:$A$17,0)),""),IF(OR($P1616="ne compte pas",$P1616="absence"),0,""))),"")</f>
        <v/>
      </c>
      <c r="T1616" s="26" t="n">
        <f aca="false">IF(AND(ISNUMBER($A1616),$B1616&lt;&gt;"",$G1616&lt;&gt;"",$P1616&lt;&gt;"absence"),1,0)</f>
        <v>0</v>
      </c>
      <c r="U1616" s="26" t="n">
        <f aca="false">IF($T1616=1,IF(COUNTIFS($B$2:$B1616,$B1616,$A$2:$A1616,$A1616,$T$2:$T1616,1)=1,1,0),0)</f>
        <v>0</v>
      </c>
      <c r="V1616" s="29" t="str">
        <f aca="false">IF(AND($A1616="",$B1616="",$G1616=""),"",IF(NOT(ISNUMBER($A1616)),"Date manquante ou non reconnue",IF($B1616="","Technicien manquant",IF(COUNTIF(Production!$A$7:$A$21,$B1616)=0,"Technicien absent de la liste (onglet Production)",IF($G1616="","Code BPU manquant (colonne G)",IF($O1616="?","Code BPU inconnu (onglet Prestations)",IF($P1616="?","Catégorie inconnue (onglet Règles)",IF(AND($E1616&lt;&gt;"",NOT(ISNUMBER($E1616))),"Quantité non reconnue",IF(AND($P1616="au prix",NOT(ISNUMBER($Q1616))),"Prix sur devis à saisir (colonne I)",IF($S1616="","Règle à compléter (onglet Règles)",""))))))))))</f>
        <v/>
      </c>
    </row>
    <row r="1617" customFormat="false" ht="15" hidden="false" customHeight="false" outlineLevel="0" collapsed="false">
      <c r="A1617" s="23"/>
      <c r="I1617" s="24"/>
      <c r="J1617" s="24"/>
      <c r="N1617" s="25"/>
      <c r="O1617" s="26" t="str">
        <f aca="false">IF($G1617="","",IFERROR(INDEX(Prestations!$F$5:$F$256,MATCH($G1617,Prestations!$B$5:$B$256,0)),"?"))</f>
        <v/>
      </c>
      <c r="P1617" s="26" t="str">
        <f aca="false">IF($O1617="","",IF($O1617="?","?",IFERROR(INDEX(Règles!$C$5:$C$17,MATCH($O1617,Règles!$A$5:$A$17,0)),"?")))</f>
        <v/>
      </c>
      <c r="Q1617" s="27" t="str">
        <f aca="false">IF($G1617="","",IF(ISNUMBER($I1617),$I1617,IFERROR(IF(ISNUMBER(INDEX(Prestations!$E$5:$E$256,MATCH($G1617,Prestations!$B$5:$B$256,0))),INDEX(Prestations!$E$5:$E$256,MATCH($G1617,Prestations!$B$5:$B$256,0)),""),"")))</f>
        <v/>
      </c>
      <c r="R1617" s="27" t="str">
        <f aca="false">IFERROR(IF(ISNUMBER($Q1617),$Q1617*IF($E1617="",1,$E1617),""),"")</f>
        <v/>
      </c>
      <c r="S1617" s="28" t="str">
        <f aca="false">IFERROR(IF($P1617="au nombre",IF(N(INDEX(Règles!$D$5:$D$17,MATCH($O1617,Règles!$A$5:$A$17,0)))&gt;0,IF($E1617="",1,$E1617)/INDEX(Règles!$D$5:$D$17,MATCH($O1617,Règles!$A$5:$A$17,0)),""),IF($P1617="au prix",IF(AND(ISNUMBER($R1617),N(INDEX(Règles!$E$5:$E$17,MATCH($O1617,Règles!$A$5:$A$17,0)))&gt;0),$R1617/INDEX(Règles!$E$5:$E$17,MATCH($O1617,Règles!$A$5:$A$17,0)),""),IF(OR($P1617="ne compte pas",$P1617="absence"),0,""))),"")</f>
        <v/>
      </c>
      <c r="T1617" s="26" t="n">
        <f aca="false">IF(AND(ISNUMBER($A1617),$B1617&lt;&gt;"",$G1617&lt;&gt;"",$P1617&lt;&gt;"absence"),1,0)</f>
        <v>0</v>
      </c>
      <c r="U1617" s="26" t="n">
        <f aca="false">IF($T1617=1,IF(COUNTIFS($B$2:$B1617,$B1617,$A$2:$A1617,$A1617,$T$2:$T1617,1)=1,1,0),0)</f>
        <v>0</v>
      </c>
      <c r="V1617" s="29" t="str">
        <f aca="false">IF(AND($A1617="",$B1617="",$G1617=""),"",IF(NOT(ISNUMBER($A1617)),"Date manquante ou non reconnue",IF($B1617="","Technicien manquant",IF(COUNTIF(Production!$A$7:$A$21,$B1617)=0,"Technicien absent de la liste (onglet Production)",IF($G1617="","Code BPU manquant (colonne G)",IF($O1617="?","Code BPU inconnu (onglet Prestations)",IF($P1617="?","Catégorie inconnue (onglet Règles)",IF(AND($E1617&lt;&gt;"",NOT(ISNUMBER($E1617))),"Quantité non reconnue",IF(AND($P1617="au prix",NOT(ISNUMBER($Q1617))),"Prix sur devis à saisir (colonne I)",IF($S1617="","Règle à compléter (onglet Règles)",""))))))))))</f>
        <v/>
      </c>
    </row>
    <row r="1618" customFormat="false" ht="15" hidden="false" customHeight="false" outlineLevel="0" collapsed="false">
      <c r="A1618" s="23"/>
      <c r="I1618" s="24"/>
      <c r="J1618" s="24"/>
      <c r="N1618" s="25"/>
      <c r="O1618" s="26" t="str">
        <f aca="false">IF($G1618="","",IFERROR(INDEX(Prestations!$F$5:$F$256,MATCH($G1618,Prestations!$B$5:$B$256,0)),"?"))</f>
        <v/>
      </c>
      <c r="P1618" s="26" t="str">
        <f aca="false">IF($O1618="","",IF($O1618="?","?",IFERROR(INDEX(Règles!$C$5:$C$17,MATCH($O1618,Règles!$A$5:$A$17,0)),"?")))</f>
        <v/>
      </c>
      <c r="Q1618" s="27" t="str">
        <f aca="false">IF($G1618="","",IF(ISNUMBER($I1618),$I1618,IFERROR(IF(ISNUMBER(INDEX(Prestations!$E$5:$E$256,MATCH($G1618,Prestations!$B$5:$B$256,0))),INDEX(Prestations!$E$5:$E$256,MATCH($G1618,Prestations!$B$5:$B$256,0)),""),"")))</f>
        <v/>
      </c>
      <c r="R1618" s="27" t="str">
        <f aca="false">IFERROR(IF(ISNUMBER($Q1618),$Q1618*IF($E1618="",1,$E1618),""),"")</f>
        <v/>
      </c>
      <c r="S1618" s="28" t="str">
        <f aca="false">IFERROR(IF($P1618="au nombre",IF(N(INDEX(Règles!$D$5:$D$17,MATCH($O1618,Règles!$A$5:$A$17,0)))&gt;0,IF($E1618="",1,$E1618)/INDEX(Règles!$D$5:$D$17,MATCH($O1618,Règles!$A$5:$A$17,0)),""),IF($P1618="au prix",IF(AND(ISNUMBER($R1618),N(INDEX(Règles!$E$5:$E$17,MATCH($O1618,Règles!$A$5:$A$17,0)))&gt;0),$R1618/INDEX(Règles!$E$5:$E$17,MATCH($O1618,Règles!$A$5:$A$17,0)),""),IF(OR($P1618="ne compte pas",$P1618="absence"),0,""))),"")</f>
        <v/>
      </c>
      <c r="T1618" s="26" t="n">
        <f aca="false">IF(AND(ISNUMBER($A1618),$B1618&lt;&gt;"",$G1618&lt;&gt;"",$P1618&lt;&gt;"absence"),1,0)</f>
        <v>0</v>
      </c>
      <c r="U1618" s="26" t="n">
        <f aca="false">IF($T1618=1,IF(COUNTIFS($B$2:$B1618,$B1618,$A$2:$A1618,$A1618,$T$2:$T1618,1)=1,1,0),0)</f>
        <v>0</v>
      </c>
      <c r="V1618" s="29" t="str">
        <f aca="false">IF(AND($A1618="",$B1618="",$G1618=""),"",IF(NOT(ISNUMBER($A1618)),"Date manquante ou non reconnue",IF($B1618="","Technicien manquant",IF(COUNTIF(Production!$A$7:$A$21,$B1618)=0,"Technicien absent de la liste (onglet Production)",IF($G1618="","Code BPU manquant (colonne G)",IF($O1618="?","Code BPU inconnu (onglet Prestations)",IF($P1618="?","Catégorie inconnue (onglet Règles)",IF(AND($E1618&lt;&gt;"",NOT(ISNUMBER($E1618))),"Quantité non reconnue",IF(AND($P1618="au prix",NOT(ISNUMBER($Q1618))),"Prix sur devis à saisir (colonne I)",IF($S1618="","Règle à compléter (onglet Règles)",""))))))))))</f>
        <v/>
      </c>
    </row>
    <row r="1619" customFormat="false" ht="15" hidden="false" customHeight="false" outlineLevel="0" collapsed="false">
      <c r="A1619" s="23"/>
      <c r="I1619" s="24"/>
      <c r="J1619" s="24"/>
      <c r="N1619" s="25"/>
      <c r="O1619" s="26" t="str">
        <f aca="false">IF($G1619="","",IFERROR(INDEX(Prestations!$F$5:$F$256,MATCH($G1619,Prestations!$B$5:$B$256,0)),"?"))</f>
        <v/>
      </c>
      <c r="P1619" s="26" t="str">
        <f aca="false">IF($O1619="","",IF($O1619="?","?",IFERROR(INDEX(Règles!$C$5:$C$17,MATCH($O1619,Règles!$A$5:$A$17,0)),"?")))</f>
        <v/>
      </c>
      <c r="Q1619" s="27" t="str">
        <f aca="false">IF($G1619="","",IF(ISNUMBER($I1619),$I1619,IFERROR(IF(ISNUMBER(INDEX(Prestations!$E$5:$E$256,MATCH($G1619,Prestations!$B$5:$B$256,0))),INDEX(Prestations!$E$5:$E$256,MATCH($G1619,Prestations!$B$5:$B$256,0)),""),"")))</f>
        <v/>
      </c>
      <c r="R1619" s="27" t="str">
        <f aca="false">IFERROR(IF(ISNUMBER($Q1619),$Q1619*IF($E1619="",1,$E1619),""),"")</f>
        <v/>
      </c>
      <c r="S1619" s="28" t="str">
        <f aca="false">IFERROR(IF($P1619="au nombre",IF(N(INDEX(Règles!$D$5:$D$17,MATCH($O1619,Règles!$A$5:$A$17,0)))&gt;0,IF($E1619="",1,$E1619)/INDEX(Règles!$D$5:$D$17,MATCH($O1619,Règles!$A$5:$A$17,0)),""),IF($P1619="au prix",IF(AND(ISNUMBER($R1619),N(INDEX(Règles!$E$5:$E$17,MATCH($O1619,Règles!$A$5:$A$17,0)))&gt;0),$R1619/INDEX(Règles!$E$5:$E$17,MATCH($O1619,Règles!$A$5:$A$17,0)),""),IF(OR($P1619="ne compte pas",$P1619="absence"),0,""))),"")</f>
        <v/>
      </c>
      <c r="T1619" s="26" t="n">
        <f aca="false">IF(AND(ISNUMBER($A1619),$B1619&lt;&gt;"",$G1619&lt;&gt;"",$P1619&lt;&gt;"absence"),1,0)</f>
        <v>0</v>
      </c>
      <c r="U1619" s="26" t="n">
        <f aca="false">IF($T1619=1,IF(COUNTIFS($B$2:$B1619,$B1619,$A$2:$A1619,$A1619,$T$2:$T1619,1)=1,1,0),0)</f>
        <v>0</v>
      </c>
      <c r="V1619" s="29" t="str">
        <f aca="false">IF(AND($A1619="",$B1619="",$G1619=""),"",IF(NOT(ISNUMBER($A1619)),"Date manquante ou non reconnue",IF($B1619="","Technicien manquant",IF(COUNTIF(Production!$A$7:$A$21,$B1619)=0,"Technicien absent de la liste (onglet Production)",IF($G1619="","Code BPU manquant (colonne G)",IF($O1619="?","Code BPU inconnu (onglet Prestations)",IF($P1619="?","Catégorie inconnue (onglet Règles)",IF(AND($E1619&lt;&gt;"",NOT(ISNUMBER($E1619))),"Quantité non reconnue",IF(AND($P1619="au prix",NOT(ISNUMBER($Q1619))),"Prix sur devis à saisir (colonne I)",IF($S1619="","Règle à compléter (onglet Règles)",""))))))))))</f>
        <v/>
      </c>
    </row>
    <row r="1620" customFormat="false" ht="15" hidden="false" customHeight="false" outlineLevel="0" collapsed="false">
      <c r="A1620" s="23"/>
      <c r="I1620" s="24"/>
      <c r="J1620" s="24"/>
      <c r="N1620" s="25"/>
      <c r="O1620" s="26" t="str">
        <f aca="false">IF($G1620="","",IFERROR(INDEX(Prestations!$F$5:$F$256,MATCH($G1620,Prestations!$B$5:$B$256,0)),"?"))</f>
        <v/>
      </c>
      <c r="P1620" s="26" t="str">
        <f aca="false">IF($O1620="","",IF($O1620="?","?",IFERROR(INDEX(Règles!$C$5:$C$17,MATCH($O1620,Règles!$A$5:$A$17,0)),"?")))</f>
        <v/>
      </c>
      <c r="Q1620" s="27" t="str">
        <f aca="false">IF($G1620="","",IF(ISNUMBER($I1620),$I1620,IFERROR(IF(ISNUMBER(INDEX(Prestations!$E$5:$E$256,MATCH($G1620,Prestations!$B$5:$B$256,0))),INDEX(Prestations!$E$5:$E$256,MATCH($G1620,Prestations!$B$5:$B$256,0)),""),"")))</f>
        <v/>
      </c>
      <c r="R1620" s="27" t="str">
        <f aca="false">IFERROR(IF(ISNUMBER($Q1620),$Q1620*IF($E1620="",1,$E1620),""),"")</f>
        <v/>
      </c>
      <c r="S1620" s="28" t="str">
        <f aca="false">IFERROR(IF($P1620="au nombre",IF(N(INDEX(Règles!$D$5:$D$17,MATCH($O1620,Règles!$A$5:$A$17,0)))&gt;0,IF($E1620="",1,$E1620)/INDEX(Règles!$D$5:$D$17,MATCH($O1620,Règles!$A$5:$A$17,0)),""),IF($P1620="au prix",IF(AND(ISNUMBER($R1620),N(INDEX(Règles!$E$5:$E$17,MATCH($O1620,Règles!$A$5:$A$17,0)))&gt;0),$R1620/INDEX(Règles!$E$5:$E$17,MATCH($O1620,Règles!$A$5:$A$17,0)),""),IF(OR($P1620="ne compte pas",$P1620="absence"),0,""))),"")</f>
        <v/>
      </c>
      <c r="T1620" s="26" t="n">
        <f aca="false">IF(AND(ISNUMBER($A1620),$B1620&lt;&gt;"",$G1620&lt;&gt;"",$P1620&lt;&gt;"absence"),1,0)</f>
        <v>0</v>
      </c>
      <c r="U1620" s="26" t="n">
        <f aca="false">IF($T1620=1,IF(COUNTIFS($B$2:$B1620,$B1620,$A$2:$A1620,$A1620,$T$2:$T1620,1)=1,1,0),0)</f>
        <v>0</v>
      </c>
      <c r="V1620" s="29" t="str">
        <f aca="false">IF(AND($A1620="",$B1620="",$G1620=""),"",IF(NOT(ISNUMBER($A1620)),"Date manquante ou non reconnue",IF($B1620="","Technicien manquant",IF(COUNTIF(Production!$A$7:$A$21,$B1620)=0,"Technicien absent de la liste (onglet Production)",IF($G1620="","Code BPU manquant (colonne G)",IF($O1620="?","Code BPU inconnu (onglet Prestations)",IF($P1620="?","Catégorie inconnue (onglet Règles)",IF(AND($E1620&lt;&gt;"",NOT(ISNUMBER($E1620))),"Quantité non reconnue",IF(AND($P1620="au prix",NOT(ISNUMBER($Q1620))),"Prix sur devis à saisir (colonne I)",IF($S1620="","Règle à compléter (onglet Règles)",""))))))))))</f>
        <v/>
      </c>
    </row>
    <row r="1621" customFormat="false" ht="15" hidden="false" customHeight="false" outlineLevel="0" collapsed="false">
      <c r="A1621" s="23"/>
      <c r="I1621" s="24"/>
      <c r="J1621" s="24"/>
      <c r="N1621" s="25"/>
      <c r="O1621" s="26" t="str">
        <f aca="false">IF($G1621="","",IFERROR(INDEX(Prestations!$F$5:$F$256,MATCH($G1621,Prestations!$B$5:$B$256,0)),"?"))</f>
        <v/>
      </c>
      <c r="P1621" s="26" t="str">
        <f aca="false">IF($O1621="","",IF($O1621="?","?",IFERROR(INDEX(Règles!$C$5:$C$17,MATCH($O1621,Règles!$A$5:$A$17,0)),"?")))</f>
        <v/>
      </c>
      <c r="Q1621" s="27" t="str">
        <f aca="false">IF($G1621="","",IF(ISNUMBER($I1621),$I1621,IFERROR(IF(ISNUMBER(INDEX(Prestations!$E$5:$E$256,MATCH($G1621,Prestations!$B$5:$B$256,0))),INDEX(Prestations!$E$5:$E$256,MATCH($G1621,Prestations!$B$5:$B$256,0)),""),"")))</f>
        <v/>
      </c>
      <c r="R1621" s="27" t="str">
        <f aca="false">IFERROR(IF(ISNUMBER($Q1621),$Q1621*IF($E1621="",1,$E1621),""),"")</f>
        <v/>
      </c>
      <c r="S1621" s="28" t="str">
        <f aca="false">IFERROR(IF($P1621="au nombre",IF(N(INDEX(Règles!$D$5:$D$17,MATCH($O1621,Règles!$A$5:$A$17,0)))&gt;0,IF($E1621="",1,$E1621)/INDEX(Règles!$D$5:$D$17,MATCH($O1621,Règles!$A$5:$A$17,0)),""),IF($P1621="au prix",IF(AND(ISNUMBER($R1621),N(INDEX(Règles!$E$5:$E$17,MATCH($O1621,Règles!$A$5:$A$17,0)))&gt;0),$R1621/INDEX(Règles!$E$5:$E$17,MATCH($O1621,Règles!$A$5:$A$17,0)),""),IF(OR($P1621="ne compte pas",$P1621="absence"),0,""))),"")</f>
        <v/>
      </c>
      <c r="T1621" s="26" t="n">
        <f aca="false">IF(AND(ISNUMBER($A1621),$B1621&lt;&gt;"",$G1621&lt;&gt;"",$P1621&lt;&gt;"absence"),1,0)</f>
        <v>0</v>
      </c>
      <c r="U1621" s="26" t="n">
        <f aca="false">IF($T1621=1,IF(COUNTIFS($B$2:$B1621,$B1621,$A$2:$A1621,$A1621,$T$2:$T1621,1)=1,1,0),0)</f>
        <v>0</v>
      </c>
      <c r="V1621" s="29" t="str">
        <f aca="false">IF(AND($A1621="",$B1621="",$G1621=""),"",IF(NOT(ISNUMBER($A1621)),"Date manquante ou non reconnue",IF($B1621="","Technicien manquant",IF(COUNTIF(Production!$A$7:$A$21,$B1621)=0,"Technicien absent de la liste (onglet Production)",IF($G1621="","Code BPU manquant (colonne G)",IF($O1621="?","Code BPU inconnu (onglet Prestations)",IF($P1621="?","Catégorie inconnue (onglet Règles)",IF(AND($E1621&lt;&gt;"",NOT(ISNUMBER($E1621))),"Quantité non reconnue",IF(AND($P1621="au prix",NOT(ISNUMBER($Q1621))),"Prix sur devis à saisir (colonne I)",IF($S1621="","Règle à compléter (onglet Règles)",""))))))))))</f>
        <v/>
      </c>
    </row>
    <row r="1622" customFormat="false" ht="15" hidden="false" customHeight="false" outlineLevel="0" collapsed="false">
      <c r="A1622" s="23"/>
      <c r="I1622" s="24"/>
      <c r="J1622" s="24"/>
      <c r="N1622" s="25"/>
      <c r="O1622" s="26" t="str">
        <f aca="false">IF($G1622="","",IFERROR(INDEX(Prestations!$F$5:$F$256,MATCH($G1622,Prestations!$B$5:$B$256,0)),"?"))</f>
        <v/>
      </c>
      <c r="P1622" s="26" t="str">
        <f aca="false">IF($O1622="","",IF($O1622="?","?",IFERROR(INDEX(Règles!$C$5:$C$17,MATCH($O1622,Règles!$A$5:$A$17,0)),"?")))</f>
        <v/>
      </c>
      <c r="Q1622" s="27" t="str">
        <f aca="false">IF($G1622="","",IF(ISNUMBER($I1622),$I1622,IFERROR(IF(ISNUMBER(INDEX(Prestations!$E$5:$E$256,MATCH($G1622,Prestations!$B$5:$B$256,0))),INDEX(Prestations!$E$5:$E$256,MATCH($G1622,Prestations!$B$5:$B$256,0)),""),"")))</f>
        <v/>
      </c>
      <c r="R1622" s="27" t="str">
        <f aca="false">IFERROR(IF(ISNUMBER($Q1622),$Q1622*IF($E1622="",1,$E1622),""),"")</f>
        <v/>
      </c>
      <c r="S1622" s="28" t="str">
        <f aca="false">IFERROR(IF($P1622="au nombre",IF(N(INDEX(Règles!$D$5:$D$17,MATCH($O1622,Règles!$A$5:$A$17,0)))&gt;0,IF($E1622="",1,$E1622)/INDEX(Règles!$D$5:$D$17,MATCH($O1622,Règles!$A$5:$A$17,0)),""),IF($P1622="au prix",IF(AND(ISNUMBER($R1622),N(INDEX(Règles!$E$5:$E$17,MATCH($O1622,Règles!$A$5:$A$17,0)))&gt;0),$R1622/INDEX(Règles!$E$5:$E$17,MATCH($O1622,Règles!$A$5:$A$17,0)),""),IF(OR($P1622="ne compte pas",$P1622="absence"),0,""))),"")</f>
        <v/>
      </c>
      <c r="T1622" s="26" t="n">
        <f aca="false">IF(AND(ISNUMBER($A1622),$B1622&lt;&gt;"",$G1622&lt;&gt;"",$P1622&lt;&gt;"absence"),1,0)</f>
        <v>0</v>
      </c>
      <c r="U1622" s="26" t="n">
        <f aca="false">IF($T1622=1,IF(COUNTIFS($B$2:$B1622,$B1622,$A$2:$A1622,$A1622,$T$2:$T1622,1)=1,1,0),0)</f>
        <v>0</v>
      </c>
      <c r="V1622" s="29" t="str">
        <f aca="false">IF(AND($A1622="",$B1622="",$G1622=""),"",IF(NOT(ISNUMBER($A1622)),"Date manquante ou non reconnue",IF($B1622="","Technicien manquant",IF(COUNTIF(Production!$A$7:$A$21,$B1622)=0,"Technicien absent de la liste (onglet Production)",IF($G1622="","Code BPU manquant (colonne G)",IF($O1622="?","Code BPU inconnu (onglet Prestations)",IF($P1622="?","Catégorie inconnue (onglet Règles)",IF(AND($E1622&lt;&gt;"",NOT(ISNUMBER($E1622))),"Quantité non reconnue",IF(AND($P1622="au prix",NOT(ISNUMBER($Q1622))),"Prix sur devis à saisir (colonne I)",IF($S1622="","Règle à compléter (onglet Règles)",""))))))))))</f>
        <v/>
      </c>
    </row>
    <row r="1623" customFormat="false" ht="15" hidden="false" customHeight="false" outlineLevel="0" collapsed="false">
      <c r="A1623" s="23"/>
      <c r="I1623" s="24"/>
      <c r="J1623" s="24"/>
      <c r="N1623" s="25"/>
      <c r="O1623" s="26" t="str">
        <f aca="false">IF($G1623="","",IFERROR(INDEX(Prestations!$F$5:$F$256,MATCH($G1623,Prestations!$B$5:$B$256,0)),"?"))</f>
        <v/>
      </c>
      <c r="P1623" s="26" t="str">
        <f aca="false">IF($O1623="","",IF($O1623="?","?",IFERROR(INDEX(Règles!$C$5:$C$17,MATCH($O1623,Règles!$A$5:$A$17,0)),"?")))</f>
        <v/>
      </c>
      <c r="Q1623" s="27" t="str">
        <f aca="false">IF($G1623="","",IF(ISNUMBER($I1623),$I1623,IFERROR(IF(ISNUMBER(INDEX(Prestations!$E$5:$E$256,MATCH($G1623,Prestations!$B$5:$B$256,0))),INDEX(Prestations!$E$5:$E$256,MATCH($G1623,Prestations!$B$5:$B$256,0)),""),"")))</f>
        <v/>
      </c>
      <c r="R1623" s="27" t="str">
        <f aca="false">IFERROR(IF(ISNUMBER($Q1623),$Q1623*IF($E1623="",1,$E1623),""),"")</f>
        <v/>
      </c>
      <c r="S1623" s="28" t="str">
        <f aca="false">IFERROR(IF($P1623="au nombre",IF(N(INDEX(Règles!$D$5:$D$17,MATCH($O1623,Règles!$A$5:$A$17,0)))&gt;0,IF($E1623="",1,$E1623)/INDEX(Règles!$D$5:$D$17,MATCH($O1623,Règles!$A$5:$A$17,0)),""),IF($P1623="au prix",IF(AND(ISNUMBER($R1623),N(INDEX(Règles!$E$5:$E$17,MATCH($O1623,Règles!$A$5:$A$17,0)))&gt;0),$R1623/INDEX(Règles!$E$5:$E$17,MATCH($O1623,Règles!$A$5:$A$17,0)),""),IF(OR($P1623="ne compte pas",$P1623="absence"),0,""))),"")</f>
        <v/>
      </c>
      <c r="T1623" s="26" t="n">
        <f aca="false">IF(AND(ISNUMBER($A1623),$B1623&lt;&gt;"",$G1623&lt;&gt;"",$P1623&lt;&gt;"absence"),1,0)</f>
        <v>0</v>
      </c>
      <c r="U1623" s="26" t="n">
        <f aca="false">IF($T1623=1,IF(COUNTIFS($B$2:$B1623,$B1623,$A$2:$A1623,$A1623,$T$2:$T1623,1)=1,1,0),0)</f>
        <v>0</v>
      </c>
      <c r="V1623" s="29" t="str">
        <f aca="false">IF(AND($A1623="",$B1623="",$G1623=""),"",IF(NOT(ISNUMBER($A1623)),"Date manquante ou non reconnue",IF($B1623="","Technicien manquant",IF(COUNTIF(Production!$A$7:$A$21,$B1623)=0,"Technicien absent de la liste (onglet Production)",IF($G1623="","Code BPU manquant (colonne G)",IF($O1623="?","Code BPU inconnu (onglet Prestations)",IF($P1623="?","Catégorie inconnue (onglet Règles)",IF(AND($E1623&lt;&gt;"",NOT(ISNUMBER($E1623))),"Quantité non reconnue",IF(AND($P1623="au prix",NOT(ISNUMBER($Q1623))),"Prix sur devis à saisir (colonne I)",IF($S1623="","Règle à compléter (onglet Règles)",""))))))))))</f>
        <v/>
      </c>
    </row>
    <row r="1624" customFormat="false" ht="15" hidden="false" customHeight="false" outlineLevel="0" collapsed="false">
      <c r="A1624" s="23"/>
      <c r="I1624" s="24"/>
      <c r="J1624" s="24"/>
      <c r="N1624" s="25"/>
      <c r="O1624" s="26" t="str">
        <f aca="false">IF($G1624="","",IFERROR(INDEX(Prestations!$F$5:$F$256,MATCH($G1624,Prestations!$B$5:$B$256,0)),"?"))</f>
        <v/>
      </c>
      <c r="P1624" s="26" t="str">
        <f aca="false">IF($O1624="","",IF($O1624="?","?",IFERROR(INDEX(Règles!$C$5:$C$17,MATCH($O1624,Règles!$A$5:$A$17,0)),"?")))</f>
        <v/>
      </c>
      <c r="Q1624" s="27" t="str">
        <f aca="false">IF($G1624="","",IF(ISNUMBER($I1624),$I1624,IFERROR(IF(ISNUMBER(INDEX(Prestations!$E$5:$E$256,MATCH($G1624,Prestations!$B$5:$B$256,0))),INDEX(Prestations!$E$5:$E$256,MATCH($G1624,Prestations!$B$5:$B$256,0)),""),"")))</f>
        <v/>
      </c>
      <c r="R1624" s="27" t="str">
        <f aca="false">IFERROR(IF(ISNUMBER($Q1624),$Q1624*IF($E1624="",1,$E1624),""),"")</f>
        <v/>
      </c>
      <c r="S1624" s="28" t="str">
        <f aca="false">IFERROR(IF($P1624="au nombre",IF(N(INDEX(Règles!$D$5:$D$17,MATCH($O1624,Règles!$A$5:$A$17,0)))&gt;0,IF($E1624="",1,$E1624)/INDEX(Règles!$D$5:$D$17,MATCH($O1624,Règles!$A$5:$A$17,0)),""),IF($P1624="au prix",IF(AND(ISNUMBER($R1624),N(INDEX(Règles!$E$5:$E$17,MATCH($O1624,Règles!$A$5:$A$17,0)))&gt;0),$R1624/INDEX(Règles!$E$5:$E$17,MATCH($O1624,Règles!$A$5:$A$17,0)),""),IF(OR($P1624="ne compte pas",$P1624="absence"),0,""))),"")</f>
        <v/>
      </c>
      <c r="T1624" s="26" t="n">
        <f aca="false">IF(AND(ISNUMBER($A1624),$B1624&lt;&gt;"",$G1624&lt;&gt;"",$P1624&lt;&gt;"absence"),1,0)</f>
        <v>0</v>
      </c>
      <c r="U1624" s="26" t="n">
        <f aca="false">IF($T1624=1,IF(COUNTIFS($B$2:$B1624,$B1624,$A$2:$A1624,$A1624,$T$2:$T1624,1)=1,1,0),0)</f>
        <v>0</v>
      </c>
      <c r="V1624" s="29" t="str">
        <f aca="false">IF(AND($A1624="",$B1624="",$G1624=""),"",IF(NOT(ISNUMBER($A1624)),"Date manquante ou non reconnue",IF($B1624="","Technicien manquant",IF(COUNTIF(Production!$A$7:$A$21,$B1624)=0,"Technicien absent de la liste (onglet Production)",IF($G1624="","Code BPU manquant (colonne G)",IF($O1624="?","Code BPU inconnu (onglet Prestations)",IF($P1624="?","Catégorie inconnue (onglet Règles)",IF(AND($E1624&lt;&gt;"",NOT(ISNUMBER($E1624))),"Quantité non reconnue",IF(AND($P1624="au prix",NOT(ISNUMBER($Q1624))),"Prix sur devis à saisir (colonne I)",IF($S1624="","Règle à compléter (onglet Règles)",""))))))))))</f>
        <v/>
      </c>
    </row>
    <row r="1625" customFormat="false" ht="15" hidden="false" customHeight="false" outlineLevel="0" collapsed="false">
      <c r="A1625" s="23"/>
      <c r="I1625" s="24"/>
      <c r="J1625" s="24"/>
      <c r="N1625" s="25"/>
      <c r="O1625" s="26" t="str">
        <f aca="false">IF($G1625="","",IFERROR(INDEX(Prestations!$F$5:$F$256,MATCH($G1625,Prestations!$B$5:$B$256,0)),"?"))</f>
        <v/>
      </c>
      <c r="P1625" s="26" t="str">
        <f aca="false">IF($O1625="","",IF($O1625="?","?",IFERROR(INDEX(Règles!$C$5:$C$17,MATCH($O1625,Règles!$A$5:$A$17,0)),"?")))</f>
        <v/>
      </c>
      <c r="Q1625" s="27" t="str">
        <f aca="false">IF($G1625="","",IF(ISNUMBER($I1625),$I1625,IFERROR(IF(ISNUMBER(INDEX(Prestations!$E$5:$E$256,MATCH($G1625,Prestations!$B$5:$B$256,0))),INDEX(Prestations!$E$5:$E$256,MATCH($G1625,Prestations!$B$5:$B$256,0)),""),"")))</f>
        <v/>
      </c>
      <c r="R1625" s="27" t="str">
        <f aca="false">IFERROR(IF(ISNUMBER($Q1625),$Q1625*IF($E1625="",1,$E1625),""),"")</f>
        <v/>
      </c>
      <c r="S1625" s="28" t="str">
        <f aca="false">IFERROR(IF($P1625="au nombre",IF(N(INDEX(Règles!$D$5:$D$17,MATCH($O1625,Règles!$A$5:$A$17,0)))&gt;0,IF($E1625="",1,$E1625)/INDEX(Règles!$D$5:$D$17,MATCH($O1625,Règles!$A$5:$A$17,0)),""),IF($P1625="au prix",IF(AND(ISNUMBER($R1625),N(INDEX(Règles!$E$5:$E$17,MATCH($O1625,Règles!$A$5:$A$17,0)))&gt;0),$R1625/INDEX(Règles!$E$5:$E$17,MATCH($O1625,Règles!$A$5:$A$17,0)),""),IF(OR($P1625="ne compte pas",$P1625="absence"),0,""))),"")</f>
        <v/>
      </c>
      <c r="T1625" s="26" t="n">
        <f aca="false">IF(AND(ISNUMBER($A1625),$B1625&lt;&gt;"",$G1625&lt;&gt;"",$P1625&lt;&gt;"absence"),1,0)</f>
        <v>0</v>
      </c>
      <c r="U1625" s="26" t="n">
        <f aca="false">IF($T1625=1,IF(COUNTIFS($B$2:$B1625,$B1625,$A$2:$A1625,$A1625,$T$2:$T1625,1)=1,1,0),0)</f>
        <v>0</v>
      </c>
      <c r="V1625" s="29" t="str">
        <f aca="false">IF(AND($A1625="",$B1625="",$G1625=""),"",IF(NOT(ISNUMBER($A1625)),"Date manquante ou non reconnue",IF($B1625="","Technicien manquant",IF(COUNTIF(Production!$A$7:$A$21,$B1625)=0,"Technicien absent de la liste (onglet Production)",IF($G1625="","Code BPU manquant (colonne G)",IF($O1625="?","Code BPU inconnu (onglet Prestations)",IF($P1625="?","Catégorie inconnue (onglet Règles)",IF(AND($E1625&lt;&gt;"",NOT(ISNUMBER($E1625))),"Quantité non reconnue",IF(AND($P1625="au prix",NOT(ISNUMBER($Q1625))),"Prix sur devis à saisir (colonne I)",IF($S1625="","Règle à compléter (onglet Règles)",""))))))))))</f>
        <v/>
      </c>
    </row>
    <row r="1626" customFormat="false" ht="15" hidden="false" customHeight="false" outlineLevel="0" collapsed="false">
      <c r="A1626" s="23"/>
      <c r="I1626" s="24"/>
      <c r="J1626" s="24"/>
      <c r="N1626" s="25"/>
      <c r="O1626" s="26" t="str">
        <f aca="false">IF($G1626="","",IFERROR(INDEX(Prestations!$F$5:$F$256,MATCH($G1626,Prestations!$B$5:$B$256,0)),"?"))</f>
        <v/>
      </c>
      <c r="P1626" s="26" t="str">
        <f aca="false">IF($O1626="","",IF($O1626="?","?",IFERROR(INDEX(Règles!$C$5:$C$17,MATCH($O1626,Règles!$A$5:$A$17,0)),"?")))</f>
        <v/>
      </c>
      <c r="Q1626" s="27" t="str">
        <f aca="false">IF($G1626="","",IF(ISNUMBER($I1626),$I1626,IFERROR(IF(ISNUMBER(INDEX(Prestations!$E$5:$E$256,MATCH($G1626,Prestations!$B$5:$B$256,0))),INDEX(Prestations!$E$5:$E$256,MATCH($G1626,Prestations!$B$5:$B$256,0)),""),"")))</f>
        <v/>
      </c>
      <c r="R1626" s="27" t="str">
        <f aca="false">IFERROR(IF(ISNUMBER($Q1626),$Q1626*IF($E1626="",1,$E1626),""),"")</f>
        <v/>
      </c>
      <c r="S1626" s="28" t="str">
        <f aca="false">IFERROR(IF($P1626="au nombre",IF(N(INDEX(Règles!$D$5:$D$17,MATCH($O1626,Règles!$A$5:$A$17,0)))&gt;0,IF($E1626="",1,$E1626)/INDEX(Règles!$D$5:$D$17,MATCH($O1626,Règles!$A$5:$A$17,0)),""),IF($P1626="au prix",IF(AND(ISNUMBER($R1626),N(INDEX(Règles!$E$5:$E$17,MATCH($O1626,Règles!$A$5:$A$17,0)))&gt;0),$R1626/INDEX(Règles!$E$5:$E$17,MATCH($O1626,Règles!$A$5:$A$17,0)),""),IF(OR($P1626="ne compte pas",$P1626="absence"),0,""))),"")</f>
        <v/>
      </c>
      <c r="T1626" s="26" t="n">
        <f aca="false">IF(AND(ISNUMBER($A1626),$B1626&lt;&gt;"",$G1626&lt;&gt;"",$P1626&lt;&gt;"absence"),1,0)</f>
        <v>0</v>
      </c>
      <c r="U1626" s="26" t="n">
        <f aca="false">IF($T1626=1,IF(COUNTIFS($B$2:$B1626,$B1626,$A$2:$A1626,$A1626,$T$2:$T1626,1)=1,1,0),0)</f>
        <v>0</v>
      </c>
      <c r="V1626" s="29" t="str">
        <f aca="false">IF(AND($A1626="",$B1626="",$G1626=""),"",IF(NOT(ISNUMBER($A1626)),"Date manquante ou non reconnue",IF($B1626="","Technicien manquant",IF(COUNTIF(Production!$A$7:$A$21,$B1626)=0,"Technicien absent de la liste (onglet Production)",IF($G1626="","Code BPU manquant (colonne G)",IF($O1626="?","Code BPU inconnu (onglet Prestations)",IF($P1626="?","Catégorie inconnue (onglet Règles)",IF(AND($E1626&lt;&gt;"",NOT(ISNUMBER($E1626))),"Quantité non reconnue",IF(AND($P1626="au prix",NOT(ISNUMBER($Q1626))),"Prix sur devis à saisir (colonne I)",IF($S1626="","Règle à compléter (onglet Règles)",""))))))))))</f>
        <v/>
      </c>
    </row>
    <row r="1627" customFormat="false" ht="15" hidden="false" customHeight="false" outlineLevel="0" collapsed="false">
      <c r="A1627" s="23"/>
      <c r="I1627" s="24"/>
      <c r="J1627" s="24"/>
      <c r="N1627" s="25"/>
      <c r="O1627" s="26" t="str">
        <f aca="false">IF($G1627="","",IFERROR(INDEX(Prestations!$F$5:$F$256,MATCH($G1627,Prestations!$B$5:$B$256,0)),"?"))</f>
        <v/>
      </c>
      <c r="P1627" s="26" t="str">
        <f aca="false">IF($O1627="","",IF($O1627="?","?",IFERROR(INDEX(Règles!$C$5:$C$17,MATCH($O1627,Règles!$A$5:$A$17,0)),"?")))</f>
        <v/>
      </c>
      <c r="Q1627" s="27" t="str">
        <f aca="false">IF($G1627="","",IF(ISNUMBER($I1627),$I1627,IFERROR(IF(ISNUMBER(INDEX(Prestations!$E$5:$E$256,MATCH($G1627,Prestations!$B$5:$B$256,0))),INDEX(Prestations!$E$5:$E$256,MATCH($G1627,Prestations!$B$5:$B$256,0)),""),"")))</f>
        <v/>
      </c>
      <c r="R1627" s="27" t="str">
        <f aca="false">IFERROR(IF(ISNUMBER($Q1627),$Q1627*IF($E1627="",1,$E1627),""),"")</f>
        <v/>
      </c>
      <c r="S1627" s="28" t="str">
        <f aca="false">IFERROR(IF($P1627="au nombre",IF(N(INDEX(Règles!$D$5:$D$17,MATCH($O1627,Règles!$A$5:$A$17,0)))&gt;0,IF($E1627="",1,$E1627)/INDEX(Règles!$D$5:$D$17,MATCH($O1627,Règles!$A$5:$A$17,0)),""),IF($P1627="au prix",IF(AND(ISNUMBER($R1627),N(INDEX(Règles!$E$5:$E$17,MATCH($O1627,Règles!$A$5:$A$17,0)))&gt;0),$R1627/INDEX(Règles!$E$5:$E$17,MATCH($O1627,Règles!$A$5:$A$17,0)),""),IF(OR($P1627="ne compte pas",$P1627="absence"),0,""))),"")</f>
        <v/>
      </c>
      <c r="T1627" s="26" t="n">
        <f aca="false">IF(AND(ISNUMBER($A1627),$B1627&lt;&gt;"",$G1627&lt;&gt;"",$P1627&lt;&gt;"absence"),1,0)</f>
        <v>0</v>
      </c>
      <c r="U1627" s="26" t="n">
        <f aca="false">IF($T1627=1,IF(COUNTIFS($B$2:$B1627,$B1627,$A$2:$A1627,$A1627,$T$2:$T1627,1)=1,1,0),0)</f>
        <v>0</v>
      </c>
      <c r="V1627" s="29" t="str">
        <f aca="false">IF(AND($A1627="",$B1627="",$G1627=""),"",IF(NOT(ISNUMBER($A1627)),"Date manquante ou non reconnue",IF($B1627="","Technicien manquant",IF(COUNTIF(Production!$A$7:$A$21,$B1627)=0,"Technicien absent de la liste (onglet Production)",IF($G1627="","Code BPU manquant (colonne G)",IF($O1627="?","Code BPU inconnu (onglet Prestations)",IF($P1627="?","Catégorie inconnue (onglet Règles)",IF(AND($E1627&lt;&gt;"",NOT(ISNUMBER($E1627))),"Quantité non reconnue",IF(AND($P1627="au prix",NOT(ISNUMBER($Q1627))),"Prix sur devis à saisir (colonne I)",IF($S1627="","Règle à compléter (onglet Règles)",""))))))))))</f>
        <v/>
      </c>
    </row>
    <row r="1628" customFormat="false" ht="15" hidden="false" customHeight="false" outlineLevel="0" collapsed="false">
      <c r="A1628" s="23"/>
      <c r="I1628" s="24"/>
      <c r="J1628" s="24"/>
      <c r="N1628" s="25"/>
      <c r="O1628" s="26" t="str">
        <f aca="false">IF($G1628="","",IFERROR(INDEX(Prestations!$F$5:$F$256,MATCH($G1628,Prestations!$B$5:$B$256,0)),"?"))</f>
        <v/>
      </c>
      <c r="P1628" s="26" t="str">
        <f aca="false">IF($O1628="","",IF($O1628="?","?",IFERROR(INDEX(Règles!$C$5:$C$17,MATCH($O1628,Règles!$A$5:$A$17,0)),"?")))</f>
        <v/>
      </c>
      <c r="Q1628" s="27" t="str">
        <f aca="false">IF($G1628="","",IF(ISNUMBER($I1628),$I1628,IFERROR(IF(ISNUMBER(INDEX(Prestations!$E$5:$E$256,MATCH($G1628,Prestations!$B$5:$B$256,0))),INDEX(Prestations!$E$5:$E$256,MATCH($G1628,Prestations!$B$5:$B$256,0)),""),"")))</f>
        <v/>
      </c>
      <c r="R1628" s="27" t="str">
        <f aca="false">IFERROR(IF(ISNUMBER($Q1628),$Q1628*IF($E1628="",1,$E1628),""),"")</f>
        <v/>
      </c>
      <c r="S1628" s="28" t="str">
        <f aca="false">IFERROR(IF($P1628="au nombre",IF(N(INDEX(Règles!$D$5:$D$17,MATCH($O1628,Règles!$A$5:$A$17,0)))&gt;0,IF($E1628="",1,$E1628)/INDEX(Règles!$D$5:$D$17,MATCH($O1628,Règles!$A$5:$A$17,0)),""),IF($P1628="au prix",IF(AND(ISNUMBER($R1628),N(INDEX(Règles!$E$5:$E$17,MATCH($O1628,Règles!$A$5:$A$17,0)))&gt;0),$R1628/INDEX(Règles!$E$5:$E$17,MATCH($O1628,Règles!$A$5:$A$17,0)),""),IF(OR($P1628="ne compte pas",$P1628="absence"),0,""))),"")</f>
        <v/>
      </c>
      <c r="T1628" s="26" t="n">
        <f aca="false">IF(AND(ISNUMBER($A1628),$B1628&lt;&gt;"",$G1628&lt;&gt;"",$P1628&lt;&gt;"absence"),1,0)</f>
        <v>0</v>
      </c>
      <c r="U1628" s="26" t="n">
        <f aca="false">IF($T1628=1,IF(COUNTIFS($B$2:$B1628,$B1628,$A$2:$A1628,$A1628,$T$2:$T1628,1)=1,1,0),0)</f>
        <v>0</v>
      </c>
      <c r="V1628" s="29" t="str">
        <f aca="false">IF(AND($A1628="",$B1628="",$G1628=""),"",IF(NOT(ISNUMBER($A1628)),"Date manquante ou non reconnue",IF($B1628="","Technicien manquant",IF(COUNTIF(Production!$A$7:$A$21,$B1628)=0,"Technicien absent de la liste (onglet Production)",IF($G1628="","Code BPU manquant (colonne G)",IF($O1628="?","Code BPU inconnu (onglet Prestations)",IF($P1628="?","Catégorie inconnue (onglet Règles)",IF(AND($E1628&lt;&gt;"",NOT(ISNUMBER($E1628))),"Quantité non reconnue",IF(AND($P1628="au prix",NOT(ISNUMBER($Q1628))),"Prix sur devis à saisir (colonne I)",IF($S1628="","Règle à compléter (onglet Règles)",""))))))))))</f>
        <v/>
      </c>
    </row>
    <row r="1629" customFormat="false" ht="15" hidden="false" customHeight="false" outlineLevel="0" collapsed="false">
      <c r="A1629" s="23"/>
      <c r="I1629" s="24"/>
      <c r="J1629" s="24"/>
      <c r="N1629" s="25"/>
      <c r="O1629" s="26" t="str">
        <f aca="false">IF($G1629="","",IFERROR(INDEX(Prestations!$F$5:$F$256,MATCH($G1629,Prestations!$B$5:$B$256,0)),"?"))</f>
        <v/>
      </c>
      <c r="P1629" s="26" t="str">
        <f aca="false">IF($O1629="","",IF($O1629="?","?",IFERROR(INDEX(Règles!$C$5:$C$17,MATCH($O1629,Règles!$A$5:$A$17,0)),"?")))</f>
        <v/>
      </c>
      <c r="Q1629" s="27" t="str">
        <f aca="false">IF($G1629="","",IF(ISNUMBER($I1629),$I1629,IFERROR(IF(ISNUMBER(INDEX(Prestations!$E$5:$E$256,MATCH($G1629,Prestations!$B$5:$B$256,0))),INDEX(Prestations!$E$5:$E$256,MATCH($G1629,Prestations!$B$5:$B$256,0)),""),"")))</f>
        <v/>
      </c>
      <c r="R1629" s="27" t="str">
        <f aca="false">IFERROR(IF(ISNUMBER($Q1629),$Q1629*IF($E1629="",1,$E1629),""),"")</f>
        <v/>
      </c>
      <c r="S1629" s="28" t="str">
        <f aca="false">IFERROR(IF($P1629="au nombre",IF(N(INDEX(Règles!$D$5:$D$17,MATCH($O1629,Règles!$A$5:$A$17,0)))&gt;0,IF($E1629="",1,$E1629)/INDEX(Règles!$D$5:$D$17,MATCH($O1629,Règles!$A$5:$A$17,0)),""),IF($P1629="au prix",IF(AND(ISNUMBER($R1629),N(INDEX(Règles!$E$5:$E$17,MATCH($O1629,Règles!$A$5:$A$17,0)))&gt;0),$R1629/INDEX(Règles!$E$5:$E$17,MATCH($O1629,Règles!$A$5:$A$17,0)),""),IF(OR($P1629="ne compte pas",$P1629="absence"),0,""))),"")</f>
        <v/>
      </c>
      <c r="T1629" s="26" t="n">
        <f aca="false">IF(AND(ISNUMBER($A1629),$B1629&lt;&gt;"",$G1629&lt;&gt;"",$P1629&lt;&gt;"absence"),1,0)</f>
        <v>0</v>
      </c>
      <c r="U1629" s="26" t="n">
        <f aca="false">IF($T1629=1,IF(COUNTIFS($B$2:$B1629,$B1629,$A$2:$A1629,$A1629,$T$2:$T1629,1)=1,1,0),0)</f>
        <v>0</v>
      </c>
      <c r="V1629" s="29" t="str">
        <f aca="false">IF(AND($A1629="",$B1629="",$G1629=""),"",IF(NOT(ISNUMBER($A1629)),"Date manquante ou non reconnue",IF($B1629="","Technicien manquant",IF(COUNTIF(Production!$A$7:$A$21,$B1629)=0,"Technicien absent de la liste (onglet Production)",IF($G1629="","Code BPU manquant (colonne G)",IF($O1629="?","Code BPU inconnu (onglet Prestations)",IF($P1629="?","Catégorie inconnue (onglet Règles)",IF(AND($E1629&lt;&gt;"",NOT(ISNUMBER($E1629))),"Quantité non reconnue",IF(AND($P1629="au prix",NOT(ISNUMBER($Q1629))),"Prix sur devis à saisir (colonne I)",IF($S1629="","Règle à compléter (onglet Règles)",""))))))))))</f>
        <v/>
      </c>
    </row>
    <row r="1630" customFormat="false" ht="15" hidden="false" customHeight="false" outlineLevel="0" collapsed="false">
      <c r="A1630" s="23"/>
      <c r="I1630" s="24"/>
      <c r="J1630" s="24"/>
      <c r="N1630" s="25"/>
      <c r="O1630" s="26" t="str">
        <f aca="false">IF($G1630="","",IFERROR(INDEX(Prestations!$F$5:$F$256,MATCH($G1630,Prestations!$B$5:$B$256,0)),"?"))</f>
        <v/>
      </c>
      <c r="P1630" s="26" t="str">
        <f aca="false">IF($O1630="","",IF($O1630="?","?",IFERROR(INDEX(Règles!$C$5:$C$17,MATCH($O1630,Règles!$A$5:$A$17,0)),"?")))</f>
        <v/>
      </c>
      <c r="Q1630" s="27" t="str">
        <f aca="false">IF($G1630="","",IF(ISNUMBER($I1630),$I1630,IFERROR(IF(ISNUMBER(INDEX(Prestations!$E$5:$E$256,MATCH($G1630,Prestations!$B$5:$B$256,0))),INDEX(Prestations!$E$5:$E$256,MATCH($G1630,Prestations!$B$5:$B$256,0)),""),"")))</f>
        <v/>
      </c>
      <c r="R1630" s="27" t="str">
        <f aca="false">IFERROR(IF(ISNUMBER($Q1630),$Q1630*IF($E1630="",1,$E1630),""),"")</f>
        <v/>
      </c>
      <c r="S1630" s="28" t="str">
        <f aca="false">IFERROR(IF($P1630="au nombre",IF(N(INDEX(Règles!$D$5:$D$17,MATCH($O1630,Règles!$A$5:$A$17,0)))&gt;0,IF($E1630="",1,$E1630)/INDEX(Règles!$D$5:$D$17,MATCH($O1630,Règles!$A$5:$A$17,0)),""),IF($P1630="au prix",IF(AND(ISNUMBER($R1630),N(INDEX(Règles!$E$5:$E$17,MATCH($O1630,Règles!$A$5:$A$17,0)))&gt;0),$R1630/INDEX(Règles!$E$5:$E$17,MATCH($O1630,Règles!$A$5:$A$17,0)),""),IF(OR($P1630="ne compte pas",$P1630="absence"),0,""))),"")</f>
        <v/>
      </c>
      <c r="T1630" s="26" t="n">
        <f aca="false">IF(AND(ISNUMBER($A1630),$B1630&lt;&gt;"",$G1630&lt;&gt;"",$P1630&lt;&gt;"absence"),1,0)</f>
        <v>0</v>
      </c>
      <c r="U1630" s="26" t="n">
        <f aca="false">IF($T1630=1,IF(COUNTIFS($B$2:$B1630,$B1630,$A$2:$A1630,$A1630,$T$2:$T1630,1)=1,1,0),0)</f>
        <v>0</v>
      </c>
      <c r="V1630" s="29" t="str">
        <f aca="false">IF(AND($A1630="",$B1630="",$G1630=""),"",IF(NOT(ISNUMBER($A1630)),"Date manquante ou non reconnue",IF($B1630="","Technicien manquant",IF(COUNTIF(Production!$A$7:$A$21,$B1630)=0,"Technicien absent de la liste (onglet Production)",IF($G1630="","Code BPU manquant (colonne G)",IF($O1630="?","Code BPU inconnu (onglet Prestations)",IF($P1630="?","Catégorie inconnue (onglet Règles)",IF(AND($E1630&lt;&gt;"",NOT(ISNUMBER($E1630))),"Quantité non reconnue",IF(AND($P1630="au prix",NOT(ISNUMBER($Q1630))),"Prix sur devis à saisir (colonne I)",IF($S1630="","Règle à compléter (onglet Règles)",""))))))))))</f>
        <v/>
      </c>
    </row>
    <row r="1631" customFormat="false" ht="15" hidden="false" customHeight="false" outlineLevel="0" collapsed="false">
      <c r="A1631" s="23"/>
      <c r="I1631" s="24"/>
      <c r="J1631" s="24"/>
      <c r="N1631" s="25"/>
      <c r="O1631" s="26" t="str">
        <f aca="false">IF($G1631="","",IFERROR(INDEX(Prestations!$F$5:$F$256,MATCH($G1631,Prestations!$B$5:$B$256,0)),"?"))</f>
        <v/>
      </c>
      <c r="P1631" s="26" t="str">
        <f aca="false">IF($O1631="","",IF($O1631="?","?",IFERROR(INDEX(Règles!$C$5:$C$17,MATCH($O1631,Règles!$A$5:$A$17,0)),"?")))</f>
        <v/>
      </c>
      <c r="Q1631" s="27" t="str">
        <f aca="false">IF($G1631="","",IF(ISNUMBER($I1631),$I1631,IFERROR(IF(ISNUMBER(INDEX(Prestations!$E$5:$E$256,MATCH($G1631,Prestations!$B$5:$B$256,0))),INDEX(Prestations!$E$5:$E$256,MATCH($G1631,Prestations!$B$5:$B$256,0)),""),"")))</f>
        <v/>
      </c>
      <c r="R1631" s="27" t="str">
        <f aca="false">IFERROR(IF(ISNUMBER($Q1631),$Q1631*IF($E1631="",1,$E1631),""),"")</f>
        <v/>
      </c>
      <c r="S1631" s="28" t="str">
        <f aca="false">IFERROR(IF($P1631="au nombre",IF(N(INDEX(Règles!$D$5:$D$17,MATCH($O1631,Règles!$A$5:$A$17,0)))&gt;0,IF($E1631="",1,$E1631)/INDEX(Règles!$D$5:$D$17,MATCH($O1631,Règles!$A$5:$A$17,0)),""),IF($P1631="au prix",IF(AND(ISNUMBER($R1631),N(INDEX(Règles!$E$5:$E$17,MATCH($O1631,Règles!$A$5:$A$17,0)))&gt;0),$R1631/INDEX(Règles!$E$5:$E$17,MATCH($O1631,Règles!$A$5:$A$17,0)),""),IF(OR($P1631="ne compte pas",$P1631="absence"),0,""))),"")</f>
        <v/>
      </c>
      <c r="T1631" s="26" t="n">
        <f aca="false">IF(AND(ISNUMBER($A1631),$B1631&lt;&gt;"",$G1631&lt;&gt;"",$P1631&lt;&gt;"absence"),1,0)</f>
        <v>0</v>
      </c>
      <c r="U1631" s="26" t="n">
        <f aca="false">IF($T1631=1,IF(COUNTIFS($B$2:$B1631,$B1631,$A$2:$A1631,$A1631,$T$2:$T1631,1)=1,1,0),0)</f>
        <v>0</v>
      </c>
      <c r="V1631" s="29" t="str">
        <f aca="false">IF(AND($A1631="",$B1631="",$G1631=""),"",IF(NOT(ISNUMBER($A1631)),"Date manquante ou non reconnue",IF($B1631="","Technicien manquant",IF(COUNTIF(Production!$A$7:$A$21,$B1631)=0,"Technicien absent de la liste (onglet Production)",IF($G1631="","Code BPU manquant (colonne G)",IF($O1631="?","Code BPU inconnu (onglet Prestations)",IF($P1631="?","Catégorie inconnue (onglet Règles)",IF(AND($E1631&lt;&gt;"",NOT(ISNUMBER($E1631))),"Quantité non reconnue",IF(AND($P1631="au prix",NOT(ISNUMBER($Q1631))),"Prix sur devis à saisir (colonne I)",IF($S1631="","Règle à compléter (onglet Règles)",""))))))))))</f>
        <v/>
      </c>
    </row>
    <row r="1632" customFormat="false" ht="15" hidden="false" customHeight="false" outlineLevel="0" collapsed="false">
      <c r="A1632" s="23"/>
      <c r="I1632" s="24"/>
      <c r="J1632" s="24"/>
      <c r="N1632" s="25"/>
      <c r="O1632" s="26" t="str">
        <f aca="false">IF($G1632="","",IFERROR(INDEX(Prestations!$F$5:$F$256,MATCH($G1632,Prestations!$B$5:$B$256,0)),"?"))</f>
        <v/>
      </c>
      <c r="P1632" s="26" t="str">
        <f aca="false">IF($O1632="","",IF($O1632="?","?",IFERROR(INDEX(Règles!$C$5:$C$17,MATCH($O1632,Règles!$A$5:$A$17,0)),"?")))</f>
        <v/>
      </c>
      <c r="Q1632" s="27" t="str">
        <f aca="false">IF($G1632="","",IF(ISNUMBER($I1632),$I1632,IFERROR(IF(ISNUMBER(INDEX(Prestations!$E$5:$E$256,MATCH($G1632,Prestations!$B$5:$B$256,0))),INDEX(Prestations!$E$5:$E$256,MATCH($G1632,Prestations!$B$5:$B$256,0)),""),"")))</f>
        <v/>
      </c>
      <c r="R1632" s="27" t="str">
        <f aca="false">IFERROR(IF(ISNUMBER($Q1632),$Q1632*IF($E1632="",1,$E1632),""),"")</f>
        <v/>
      </c>
      <c r="S1632" s="28" t="str">
        <f aca="false">IFERROR(IF($P1632="au nombre",IF(N(INDEX(Règles!$D$5:$D$17,MATCH($O1632,Règles!$A$5:$A$17,0)))&gt;0,IF($E1632="",1,$E1632)/INDEX(Règles!$D$5:$D$17,MATCH($O1632,Règles!$A$5:$A$17,0)),""),IF($P1632="au prix",IF(AND(ISNUMBER($R1632),N(INDEX(Règles!$E$5:$E$17,MATCH($O1632,Règles!$A$5:$A$17,0)))&gt;0),$R1632/INDEX(Règles!$E$5:$E$17,MATCH($O1632,Règles!$A$5:$A$17,0)),""),IF(OR($P1632="ne compte pas",$P1632="absence"),0,""))),"")</f>
        <v/>
      </c>
      <c r="T1632" s="26" t="n">
        <f aca="false">IF(AND(ISNUMBER($A1632),$B1632&lt;&gt;"",$G1632&lt;&gt;"",$P1632&lt;&gt;"absence"),1,0)</f>
        <v>0</v>
      </c>
      <c r="U1632" s="26" t="n">
        <f aca="false">IF($T1632=1,IF(COUNTIFS($B$2:$B1632,$B1632,$A$2:$A1632,$A1632,$T$2:$T1632,1)=1,1,0),0)</f>
        <v>0</v>
      </c>
      <c r="V1632" s="29" t="str">
        <f aca="false">IF(AND($A1632="",$B1632="",$G1632=""),"",IF(NOT(ISNUMBER($A1632)),"Date manquante ou non reconnue",IF($B1632="","Technicien manquant",IF(COUNTIF(Production!$A$7:$A$21,$B1632)=0,"Technicien absent de la liste (onglet Production)",IF($G1632="","Code BPU manquant (colonne G)",IF($O1632="?","Code BPU inconnu (onglet Prestations)",IF($P1632="?","Catégorie inconnue (onglet Règles)",IF(AND($E1632&lt;&gt;"",NOT(ISNUMBER($E1632))),"Quantité non reconnue",IF(AND($P1632="au prix",NOT(ISNUMBER($Q1632))),"Prix sur devis à saisir (colonne I)",IF($S1632="","Règle à compléter (onglet Règles)",""))))))))))</f>
        <v/>
      </c>
    </row>
    <row r="1633" customFormat="false" ht="15" hidden="false" customHeight="false" outlineLevel="0" collapsed="false">
      <c r="A1633" s="23"/>
      <c r="I1633" s="24"/>
      <c r="J1633" s="24"/>
      <c r="N1633" s="25"/>
      <c r="O1633" s="26" t="str">
        <f aca="false">IF($G1633="","",IFERROR(INDEX(Prestations!$F$5:$F$256,MATCH($G1633,Prestations!$B$5:$B$256,0)),"?"))</f>
        <v/>
      </c>
      <c r="P1633" s="26" t="str">
        <f aca="false">IF($O1633="","",IF($O1633="?","?",IFERROR(INDEX(Règles!$C$5:$C$17,MATCH($O1633,Règles!$A$5:$A$17,0)),"?")))</f>
        <v/>
      </c>
      <c r="Q1633" s="27" t="str">
        <f aca="false">IF($G1633="","",IF(ISNUMBER($I1633),$I1633,IFERROR(IF(ISNUMBER(INDEX(Prestations!$E$5:$E$256,MATCH($G1633,Prestations!$B$5:$B$256,0))),INDEX(Prestations!$E$5:$E$256,MATCH($G1633,Prestations!$B$5:$B$256,0)),""),"")))</f>
        <v/>
      </c>
      <c r="R1633" s="27" t="str">
        <f aca="false">IFERROR(IF(ISNUMBER($Q1633),$Q1633*IF($E1633="",1,$E1633),""),"")</f>
        <v/>
      </c>
      <c r="S1633" s="28" t="str">
        <f aca="false">IFERROR(IF($P1633="au nombre",IF(N(INDEX(Règles!$D$5:$D$17,MATCH($O1633,Règles!$A$5:$A$17,0)))&gt;0,IF($E1633="",1,$E1633)/INDEX(Règles!$D$5:$D$17,MATCH($O1633,Règles!$A$5:$A$17,0)),""),IF($P1633="au prix",IF(AND(ISNUMBER($R1633),N(INDEX(Règles!$E$5:$E$17,MATCH($O1633,Règles!$A$5:$A$17,0)))&gt;0),$R1633/INDEX(Règles!$E$5:$E$17,MATCH($O1633,Règles!$A$5:$A$17,0)),""),IF(OR($P1633="ne compte pas",$P1633="absence"),0,""))),"")</f>
        <v/>
      </c>
      <c r="T1633" s="26" t="n">
        <f aca="false">IF(AND(ISNUMBER($A1633),$B1633&lt;&gt;"",$G1633&lt;&gt;"",$P1633&lt;&gt;"absence"),1,0)</f>
        <v>0</v>
      </c>
      <c r="U1633" s="26" t="n">
        <f aca="false">IF($T1633=1,IF(COUNTIFS($B$2:$B1633,$B1633,$A$2:$A1633,$A1633,$T$2:$T1633,1)=1,1,0),0)</f>
        <v>0</v>
      </c>
      <c r="V1633" s="29" t="str">
        <f aca="false">IF(AND($A1633="",$B1633="",$G1633=""),"",IF(NOT(ISNUMBER($A1633)),"Date manquante ou non reconnue",IF($B1633="","Technicien manquant",IF(COUNTIF(Production!$A$7:$A$21,$B1633)=0,"Technicien absent de la liste (onglet Production)",IF($G1633="","Code BPU manquant (colonne G)",IF($O1633="?","Code BPU inconnu (onglet Prestations)",IF($P1633="?","Catégorie inconnue (onglet Règles)",IF(AND($E1633&lt;&gt;"",NOT(ISNUMBER($E1633))),"Quantité non reconnue",IF(AND($P1633="au prix",NOT(ISNUMBER($Q1633))),"Prix sur devis à saisir (colonne I)",IF($S1633="","Règle à compléter (onglet Règles)",""))))))))))</f>
        <v/>
      </c>
    </row>
    <row r="1634" customFormat="false" ht="15" hidden="false" customHeight="false" outlineLevel="0" collapsed="false">
      <c r="A1634" s="23"/>
      <c r="I1634" s="24"/>
      <c r="J1634" s="24"/>
      <c r="N1634" s="25"/>
      <c r="O1634" s="26" t="str">
        <f aca="false">IF($G1634="","",IFERROR(INDEX(Prestations!$F$5:$F$256,MATCH($G1634,Prestations!$B$5:$B$256,0)),"?"))</f>
        <v/>
      </c>
      <c r="P1634" s="26" t="str">
        <f aca="false">IF($O1634="","",IF($O1634="?","?",IFERROR(INDEX(Règles!$C$5:$C$17,MATCH($O1634,Règles!$A$5:$A$17,0)),"?")))</f>
        <v/>
      </c>
      <c r="Q1634" s="27" t="str">
        <f aca="false">IF($G1634="","",IF(ISNUMBER($I1634),$I1634,IFERROR(IF(ISNUMBER(INDEX(Prestations!$E$5:$E$256,MATCH($G1634,Prestations!$B$5:$B$256,0))),INDEX(Prestations!$E$5:$E$256,MATCH($G1634,Prestations!$B$5:$B$256,0)),""),"")))</f>
        <v/>
      </c>
      <c r="R1634" s="27" t="str">
        <f aca="false">IFERROR(IF(ISNUMBER($Q1634),$Q1634*IF($E1634="",1,$E1634),""),"")</f>
        <v/>
      </c>
      <c r="S1634" s="28" t="str">
        <f aca="false">IFERROR(IF($P1634="au nombre",IF(N(INDEX(Règles!$D$5:$D$17,MATCH($O1634,Règles!$A$5:$A$17,0)))&gt;0,IF($E1634="",1,$E1634)/INDEX(Règles!$D$5:$D$17,MATCH($O1634,Règles!$A$5:$A$17,0)),""),IF($P1634="au prix",IF(AND(ISNUMBER($R1634),N(INDEX(Règles!$E$5:$E$17,MATCH($O1634,Règles!$A$5:$A$17,0)))&gt;0),$R1634/INDEX(Règles!$E$5:$E$17,MATCH($O1634,Règles!$A$5:$A$17,0)),""),IF(OR($P1634="ne compte pas",$P1634="absence"),0,""))),"")</f>
        <v/>
      </c>
      <c r="T1634" s="26" t="n">
        <f aca="false">IF(AND(ISNUMBER($A1634),$B1634&lt;&gt;"",$G1634&lt;&gt;"",$P1634&lt;&gt;"absence"),1,0)</f>
        <v>0</v>
      </c>
      <c r="U1634" s="26" t="n">
        <f aca="false">IF($T1634=1,IF(COUNTIFS($B$2:$B1634,$B1634,$A$2:$A1634,$A1634,$T$2:$T1634,1)=1,1,0),0)</f>
        <v>0</v>
      </c>
      <c r="V1634" s="29" t="str">
        <f aca="false">IF(AND($A1634="",$B1634="",$G1634=""),"",IF(NOT(ISNUMBER($A1634)),"Date manquante ou non reconnue",IF($B1634="","Technicien manquant",IF(COUNTIF(Production!$A$7:$A$21,$B1634)=0,"Technicien absent de la liste (onglet Production)",IF($G1634="","Code BPU manquant (colonne G)",IF($O1634="?","Code BPU inconnu (onglet Prestations)",IF($P1634="?","Catégorie inconnue (onglet Règles)",IF(AND($E1634&lt;&gt;"",NOT(ISNUMBER($E1634))),"Quantité non reconnue",IF(AND($P1634="au prix",NOT(ISNUMBER($Q1634))),"Prix sur devis à saisir (colonne I)",IF($S1634="","Règle à compléter (onglet Règles)",""))))))))))</f>
        <v/>
      </c>
    </row>
    <row r="1635" customFormat="false" ht="15" hidden="false" customHeight="false" outlineLevel="0" collapsed="false">
      <c r="A1635" s="23"/>
      <c r="I1635" s="24"/>
      <c r="J1635" s="24"/>
      <c r="N1635" s="25"/>
      <c r="O1635" s="26" t="str">
        <f aca="false">IF($G1635="","",IFERROR(INDEX(Prestations!$F$5:$F$256,MATCH($G1635,Prestations!$B$5:$B$256,0)),"?"))</f>
        <v/>
      </c>
      <c r="P1635" s="26" t="str">
        <f aca="false">IF($O1635="","",IF($O1635="?","?",IFERROR(INDEX(Règles!$C$5:$C$17,MATCH($O1635,Règles!$A$5:$A$17,0)),"?")))</f>
        <v/>
      </c>
      <c r="Q1635" s="27" t="str">
        <f aca="false">IF($G1635="","",IF(ISNUMBER($I1635),$I1635,IFERROR(IF(ISNUMBER(INDEX(Prestations!$E$5:$E$256,MATCH($G1635,Prestations!$B$5:$B$256,0))),INDEX(Prestations!$E$5:$E$256,MATCH($G1635,Prestations!$B$5:$B$256,0)),""),"")))</f>
        <v/>
      </c>
      <c r="R1635" s="27" t="str">
        <f aca="false">IFERROR(IF(ISNUMBER($Q1635),$Q1635*IF($E1635="",1,$E1635),""),"")</f>
        <v/>
      </c>
      <c r="S1635" s="28" t="str">
        <f aca="false">IFERROR(IF($P1635="au nombre",IF(N(INDEX(Règles!$D$5:$D$17,MATCH($O1635,Règles!$A$5:$A$17,0)))&gt;0,IF($E1635="",1,$E1635)/INDEX(Règles!$D$5:$D$17,MATCH($O1635,Règles!$A$5:$A$17,0)),""),IF($P1635="au prix",IF(AND(ISNUMBER($R1635),N(INDEX(Règles!$E$5:$E$17,MATCH($O1635,Règles!$A$5:$A$17,0)))&gt;0),$R1635/INDEX(Règles!$E$5:$E$17,MATCH($O1635,Règles!$A$5:$A$17,0)),""),IF(OR($P1635="ne compte pas",$P1635="absence"),0,""))),"")</f>
        <v/>
      </c>
      <c r="T1635" s="26" t="n">
        <f aca="false">IF(AND(ISNUMBER($A1635),$B1635&lt;&gt;"",$G1635&lt;&gt;"",$P1635&lt;&gt;"absence"),1,0)</f>
        <v>0</v>
      </c>
      <c r="U1635" s="26" t="n">
        <f aca="false">IF($T1635=1,IF(COUNTIFS($B$2:$B1635,$B1635,$A$2:$A1635,$A1635,$T$2:$T1635,1)=1,1,0),0)</f>
        <v>0</v>
      </c>
      <c r="V1635" s="29" t="str">
        <f aca="false">IF(AND($A1635="",$B1635="",$G1635=""),"",IF(NOT(ISNUMBER($A1635)),"Date manquante ou non reconnue",IF($B1635="","Technicien manquant",IF(COUNTIF(Production!$A$7:$A$21,$B1635)=0,"Technicien absent de la liste (onglet Production)",IF($G1635="","Code BPU manquant (colonne G)",IF($O1635="?","Code BPU inconnu (onglet Prestations)",IF($P1635="?","Catégorie inconnue (onglet Règles)",IF(AND($E1635&lt;&gt;"",NOT(ISNUMBER($E1635))),"Quantité non reconnue",IF(AND($P1635="au prix",NOT(ISNUMBER($Q1635))),"Prix sur devis à saisir (colonne I)",IF($S1635="","Règle à compléter (onglet Règles)",""))))))))))</f>
        <v/>
      </c>
    </row>
    <row r="1636" customFormat="false" ht="15" hidden="false" customHeight="false" outlineLevel="0" collapsed="false">
      <c r="A1636" s="23"/>
      <c r="I1636" s="24"/>
      <c r="J1636" s="24"/>
      <c r="N1636" s="25"/>
      <c r="O1636" s="26" t="str">
        <f aca="false">IF($G1636="","",IFERROR(INDEX(Prestations!$F$5:$F$256,MATCH($G1636,Prestations!$B$5:$B$256,0)),"?"))</f>
        <v/>
      </c>
      <c r="P1636" s="26" t="str">
        <f aca="false">IF($O1636="","",IF($O1636="?","?",IFERROR(INDEX(Règles!$C$5:$C$17,MATCH($O1636,Règles!$A$5:$A$17,0)),"?")))</f>
        <v/>
      </c>
      <c r="Q1636" s="27" t="str">
        <f aca="false">IF($G1636="","",IF(ISNUMBER($I1636),$I1636,IFERROR(IF(ISNUMBER(INDEX(Prestations!$E$5:$E$256,MATCH($G1636,Prestations!$B$5:$B$256,0))),INDEX(Prestations!$E$5:$E$256,MATCH($G1636,Prestations!$B$5:$B$256,0)),""),"")))</f>
        <v/>
      </c>
      <c r="R1636" s="27" t="str">
        <f aca="false">IFERROR(IF(ISNUMBER($Q1636),$Q1636*IF($E1636="",1,$E1636),""),"")</f>
        <v/>
      </c>
      <c r="S1636" s="28" t="str">
        <f aca="false">IFERROR(IF($P1636="au nombre",IF(N(INDEX(Règles!$D$5:$D$17,MATCH($O1636,Règles!$A$5:$A$17,0)))&gt;0,IF($E1636="",1,$E1636)/INDEX(Règles!$D$5:$D$17,MATCH($O1636,Règles!$A$5:$A$17,0)),""),IF($P1636="au prix",IF(AND(ISNUMBER($R1636),N(INDEX(Règles!$E$5:$E$17,MATCH($O1636,Règles!$A$5:$A$17,0)))&gt;0),$R1636/INDEX(Règles!$E$5:$E$17,MATCH($O1636,Règles!$A$5:$A$17,0)),""),IF(OR($P1636="ne compte pas",$P1636="absence"),0,""))),"")</f>
        <v/>
      </c>
      <c r="T1636" s="26" t="n">
        <f aca="false">IF(AND(ISNUMBER($A1636),$B1636&lt;&gt;"",$G1636&lt;&gt;"",$P1636&lt;&gt;"absence"),1,0)</f>
        <v>0</v>
      </c>
      <c r="U1636" s="26" t="n">
        <f aca="false">IF($T1636=1,IF(COUNTIFS($B$2:$B1636,$B1636,$A$2:$A1636,$A1636,$T$2:$T1636,1)=1,1,0),0)</f>
        <v>0</v>
      </c>
      <c r="V1636" s="29" t="str">
        <f aca="false">IF(AND($A1636="",$B1636="",$G1636=""),"",IF(NOT(ISNUMBER($A1636)),"Date manquante ou non reconnue",IF($B1636="","Technicien manquant",IF(COUNTIF(Production!$A$7:$A$21,$B1636)=0,"Technicien absent de la liste (onglet Production)",IF($G1636="","Code BPU manquant (colonne G)",IF($O1636="?","Code BPU inconnu (onglet Prestations)",IF($P1636="?","Catégorie inconnue (onglet Règles)",IF(AND($E1636&lt;&gt;"",NOT(ISNUMBER($E1636))),"Quantité non reconnue",IF(AND($P1636="au prix",NOT(ISNUMBER($Q1636))),"Prix sur devis à saisir (colonne I)",IF($S1636="","Règle à compléter (onglet Règles)",""))))))))))</f>
        <v/>
      </c>
    </row>
    <row r="1637" customFormat="false" ht="15" hidden="false" customHeight="false" outlineLevel="0" collapsed="false">
      <c r="A1637" s="23"/>
      <c r="I1637" s="24"/>
      <c r="J1637" s="24"/>
      <c r="N1637" s="25"/>
      <c r="O1637" s="26" t="str">
        <f aca="false">IF($G1637="","",IFERROR(INDEX(Prestations!$F$5:$F$256,MATCH($G1637,Prestations!$B$5:$B$256,0)),"?"))</f>
        <v/>
      </c>
      <c r="P1637" s="26" t="str">
        <f aca="false">IF($O1637="","",IF($O1637="?","?",IFERROR(INDEX(Règles!$C$5:$C$17,MATCH($O1637,Règles!$A$5:$A$17,0)),"?")))</f>
        <v/>
      </c>
      <c r="Q1637" s="27" t="str">
        <f aca="false">IF($G1637="","",IF(ISNUMBER($I1637),$I1637,IFERROR(IF(ISNUMBER(INDEX(Prestations!$E$5:$E$256,MATCH($G1637,Prestations!$B$5:$B$256,0))),INDEX(Prestations!$E$5:$E$256,MATCH($G1637,Prestations!$B$5:$B$256,0)),""),"")))</f>
        <v/>
      </c>
      <c r="R1637" s="27" t="str">
        <f aca="false">IFERROR(IF(ISNUMBER($Q1637),$Q1637*IF($E1637="",1,$E1637),""),"")</f>
        <v/>
      </c>
      <c r="S1637" s="28" t="str">
        <f aca="false">IFERROR(IF($P1637="au nombre",IF(N(INDEX(Règles!$D$5:$D$17,MATCH($O1637,Règles!$A$5:$A$17,0)))&gt;0,IF($E1637="",1,$E1637)/INDEX(Règles!$D$5:$D$17,MATCH($O1637,Règles!$A$5:$A$17,0)),""),IF($P1637="au prix",IF(AND(ISNUMBER($R1637),N(INDEX(Règles!$E$5:$E$17,MATCH($O1637,Règles!$A$5:$A$17,0)))&gt;0),$R1637/INDEX(Règles!$E$5:$E$17,MATCH($O1637,Règles!$A$5:$A$17,0)),""),IF(OR($P1637="ne compte pas",$P1637="absence"),0,""))),"")</f>
        <v/>
      </c>
      <c r="T1637" s="26" t="n">
        <f aca="false">IF(AND(ISNUMBER($A1637),$B1637&lt;&gt;"",$G1637&lt;&gt;"",$P1637&lt;&gt;"absence"),1,0)</f>
        <v>0</v>
      </c>
      <c r="U1637" s="26" t="n">
        <f aca="false">IF($T1637=1,IF(COUNTIFS($B$2:$B1637,$B1637,$A$2:$A1637,$A1637,$T$2:$T1637,1)=1,1,0),0)</f>
        <v>0</v>
      </c>
      <c r="V1637" s="29" t="str">
        <f aca="false">IF(AND($A1637="",$B1637="",$G1637=""),"",IF(NOT(ISNUMBER($A1637)),"Date manquante ou non reconnue",IF($B1637="","Technicien manquant",IF(COUNTIF(Production!$A$7:$A$21,$B1637)=0,"Technicien absent de la liste (onglet Production)",IF($G1637="","Code BPU manquant (colonne G)",IF($O1637="?","Code BPU inconnu (onglet Prestations)",IF($P1637="?","Catégorie inconnue (onglet Règles)",IF(AND($E1637&lt;&gt;"",NOT(ISNUMBER($E1637))),"Quantité non reconnue",IF(AND($P1637="au prix",NOT(ISNUMBER($Q1637))),"Prix sur devis à saisir (colonne I)",IF($S1637="","Règle à compléter (onglet Règles)",""))))))))))</f>
        <v/>
      </c>
    </row>
    <row r="1638" customFormat="false" ht="15" hidden="false" customHeight="false" outlineLevel="0" collapsed="false">
      <c r="A1638" s="23"/>
      <c r="I1638" s="24"/>
      <c r="J1638" s="24"/>
      <c r="N1638" s="25"/>
      <c r="O1638" s="26" t="str">
        <f aca="false">IF($G1638="","",IFERROR(INDEX(Prestations!$F$5:$F$256,MATCH($G1638,Prestations!$B$5:$B$256,0)),"?"))</f>
        <v/>
      </c>
      <c r="P1638" s="26" t="str">
        <f aca="false">IF($O1638="","",IF($O1638="?","?",IFERROR(INDEX(Règles!$C$5:$C$17,MATCH($O1638,Règles!$A$5:$A$17,0)),"?")))</f>
        <v/>
      </c>
      <c r="Q1638" s="27" t="str">
        <f aca="false">IF($G1638="","",IF(ISNUMBER($I1638),$I1638,IFERROR(IF(ISNUMBER(INDEX(Prestations!$E$5:$E$256,MATCH($G1638,Prestations!$B$5:$B$256,0))),INDEX(Prestations!$E$5:$E$256,MATCH($G1638,Prestations!$B$5:$B$256,0)),""),"")))</f>
        <v/>
      </c>
      <c r="R1638" s="27" t="str">
        <f aca="false">IFERROR(IF(ISNUMBER($Q1638),$Q1638*IF($E1638="",1,$E1638),""),"")</f>
        <v/>
      </c>
      <c r="S1638" s="28" t="str">
        <f aca="false">IFERROR(IF($P1638="au nombre",IF(N(INDEX(Règles!$D$5:$D$17,MATCH($O1638,Règles!$A$5:$A$17,0)))&gt;0,IF($E1638="",1,$E1638)/INDEX(Règles!$D$5:$D$17,MATCH($O1638,Règles!$A$5:$A$17,0)),""),IF($P1638="au prix",IF(AND(ISNUMBER($R1638),N(INDEX(Règles!$E$5:$E$17,MATCH($O1638,Règles!$A$5:$A$17,0)))&gt;0),$R1638/INDEX(Règles!$E$5:$E$17,MATCH($O1638,Règles!$A$5:$A$17,0)),""),IF(OR($P1638="ne compte pas",$P1638="absence"),0,""))),"")</f>
        <v/>
      </c>
      <c r="T1638" s="26" t="n">
        <f aca="false">IF(AND(ISNUMBER($A1638),$B1638&lt;&gt;"",$G1638&lt;&gt;"",$P1638&lt;&gt;"absence"),1,0)</f>
        <v>0</v>
      </c>
      <c r="U1638" s="26" t="n">
        <f aca="false">IF($T1638=1,IF(COUNTIFS($B$2:$B1638,$B1638,$A$2:$A1638,$A1638,$T$2:$T1638,1)=1,1,0),0)</f>
        <v>0</v>
      </c>
      <c r="V1638" s="29" t="str">
        <f aca="false">IF(AND($A1638="",$B1638="",$G1638=""),"",IF(NOT(ISNUMBER($A1638)),"Date manquante ou non reconnue",IF($B1638="","Technicien manquant",IF(COUNTIF(Production!$A$7:$A$21,$B1638)=0,"Technicien absent de la liste (onglet Production)",IF($G1638="","Code BPU manquant (colonne G)",IF($O1638="?","Code BPU inconnu (onglet Prestations)",IF($P1638="?","Catégorie inconnue (onglet Règles)",IF(AND($E1638&lt;&gt;"",NOT(ISNUMBER($E1638))),"Quantité non reconnue",IF(AND($P1638="au prix",NOT(ISNUMBER($Q1638))),"Prix sur devis à saisir (colonne I)",IF($S1638="","Règle à compléter (onglet Règles)",""))))))))))</f>
        <v/>
      </c>
    </row>
    <row r="1639" customFormat="false" ht="15" hidden="false" customHeight="false" outlineLevel="0" collapsed="false">
      <c r="A1639" s="23"/>
      <c r="I1639" s="24"/>
      <c r="J1639" s="24"/>
      <c r="N1639" s="25"/>
      <c r="O1639" s="26" t="str">
        <f aca="false">IF($G1639="","",IFERROR(INDEX(Prestations!$F$5:$F$256,MATCH($G1639,Prestations!$B$5:$B$256,0)),"?"))</f>
        <v/>
      </c>
      <c r="P1639" s="26" t="str">
        <f aca="false">IF($O1639="","",IF($O1639="?","?",IFERROR(INDEX(Règles!$C$5:$C$17,MATCH($O1639,Règles!$A$5:$A$17,0)),"?")))</f>
        <v/>
      </c>
      <c r="Q1639" s="27" t="str">
        <f aca="false">IF($G1639="","",IF(ISNUMBER($I1639),$I1639,IFERROR(IF(ISNUMBER(INDEX(Prestations!$E$5:$E$256,MATCH($G1639,Prestations!$B$5:$B$256,0))),INDEX(Prestations!$E$5:$E$256,MATCH($G1639,Prestations!$B$5:$B$256,0)),""),"")))</f>
        <v/>
      </c>
      <c r="R1639" s="27" t="str">
        <f aca="false">IFERROR(IF(ISNUMBER($Q1639),$Q1639*IF($E1639="",1,$E1639),""),"")</f>
        <v/>
      </c>
      <c r="S1639" s="28" t="str">
        <f aca="false">IFERROR(IF($P1639="au nombre",IF(N(INDEX(Règles!$D$5:$D$17,MATCH($O1639,Règles!$A$5:$A$17,0)))&gt;0,IF($E1639="",1,$E1639)/INDEX(Règles!$D$5:$D$17,MATCH($O1639,Règles!$A$5:$A$17,0)),""),IF($P1639="au prix",IF(AND(ISNUMBER($R1639),N(INDEX(Règles!$E$5:$E$17,MATCH($O1639,Règles!$A$5:$A$17,0)))&gt;0),$R1639/INDEX(Règles!$E$5:$E$17,MATCH($O1639,Règles!$A$5:$A$17,0)),""),IF(OR($P1639="ne compte pas",$P1639="absence"),0,""))),"")</f>
        <v/>
      </c>
      <c r="T1639" s="26" t="n">
        <f aca="false">IF(AND(ISNUMBER($A1639),$B1639&lt;&gt;"",$G1639&lt;&gt;"",$P1639&lt;&gt;"absence"),1,0)</f>
        <v>0</v>
      </c>
      <c r="U1639" s="26" t="n">
        <f aca="false">IF($T1639=1,IF(COUNTIFS($B$2:$B1639,$B1639,$A$2:$A1639,$A1639,$T$2:$T1639,1)=1,1,0),0)</f>
        <v>0</v>
      </c>
      <c r="V1639" s="29" t="str">
        <f aca="false">IF(AND($A1639="",$B1639="",$G1639=""),"",IF(NOT(ISNUMBER($A1639)),"Date manquante ou non reconnue",IF($B1639="","Technicien manquant",IF(COUNTIF(Production!$A$7:$A$21,$B1639)=0,"Technicien absent de la liste (onglet Production)",IF($G1639="","Code BPU manquant (colonne G)",IF($O1639="?","Code BPU inconnu (onglet Prestations)",IF($P1639="?","Catégorie inconnue (onglet Règles)",IF(AND($E1639&lt;&gt;"",NOT(ISNUMBER($E1639))),"Quantité non reconnue",IF(AND($P1639="au prix",NOT(ISNUMBER($Q1639))),"Prix sur devis à saisir (colonne I)",IF($S1639="","Règle à compléter (onglet Règles)",""))))))))))</f>
        <v/>
      </c>
    </row>
    <row r="1640" customFormat="false" ht="15" hidden="false" customHeight="false" outlineLevel="0" collapsed="false">
      <c r="A1640" s="23"/>
      <c r="I1640" s="24"/>
      <c r="J1640" s="24"/>
      <c r="N1640" s="25"/>
      <c r="O1640" s="26" t="str">
        <f aca="false">IF($G1640="","",IFERROR(INDEX(Prestations!$F$5:$F$256,MATCH($G1640,Prestations!$B$5:$B$256,0)),"?"))</f>
        <v/>
      </c>
      <c r="P1640" s="26" t="str">
        <f aca="false">IF($O1640="","",IF($O1640="?","?",IFERROR(INDEX(Règles!$C$5:$C$17,MATCH($O1640,Règles!$A$5:$A$17,0)),"?")))</f>
        <v/>
      </c>
      <c r="Q1640" s="27" t="str">
        <f aca="false">IF($G1640="","",IF(ISNUMBER($I1640),$I1640,IFERROR(IF(ISNUMBER(INDEX(Prestations!$E$5:$E$256,MATCH($G1640,Prestations!$B$5:$B$256,0))),INDEX(Prestations!$E$5:$E$256,MATCH($G1640,Prestations!$B$5:$B$256,0)),""),"")))</f>
        <v/>
      </c>
      <c r="R1640" s="27" t="str">
        <f aca="false">IFERROR(IF(ISNUMBER($Q1640),$Q1640*IF($E1640="",1,$E1640),""),"")</f>
        <v/>
      </c>
      <c r="S1640" s="28" t="str">
        <f aca="false">IFERROR(IF($P1640="au nombre",IF(N(INDEX(Règles!$D$5:$D$17,MATCH($O1640,Règles!$A$5:$A$17,0)))&gt;0,IF($E1640="",1,$E1640)/INDEX(Règles!$D$5:$D$17,MATCH($O1640,Règles!$A$5:$A$17,0)),""),IF($P1640="au prix",IF(AND(ISNUMBER($R1640),N(INDEX(Règles!$E$5:$E$17,MATCH($O1640,Règles!$A$5:$A$17,0)))&gt;0),$R1640/INDEX(Règles!$E$5:$E$17,MATCH($O1640,Règles!$A$5:$A$17,0)),""),IF(OR($P1640="ne compte pas",$P1640="absence"),0,""))),"")</f>
        <v/>
      </c>
      <c r="T1640" s="26" t="n">
        <f aca="false">IF(AND(ISNUMBER($A1640),$B1640&lt;&gt;"",$G1640&lt;&gt;"",$P1640&lt;&gt;"absence"),1,0)</f>
        <v>0</v>
      </c>
      <c r="U1640" s="26" t="n">
        <f aca="false">IF($T1640=1,IF(COUNTIFS($B$2:$B1640,$B1640,$A$2:$A1640,$A1640,$T$2:$T1640,1)=1,1,0),0)</f>
        <v>0</v>
      </c>
      <c r="V1640" s="29" t="str">
        <f aca="false">IF(AND($A1640="",$B1640="",$G1640=""),"",IF(NOT(ISNUMBER($A1640)),"Date manquante ou non reconnue",IF($B1640="","Technicien manquant",IF(COUNTIF(Production!$A$7:$A$21,$B1640)=0,"Technicien absent de la liste (onglet Production)",IF($G1640="","Code BPU manquant (colonne G)",IF($O1640="?","Code BPU inconnu (onglet Prestations)",IF($P1640="?","Catégorie inconnue (onglet Règles)",IF(AND($E1640&lt;&gt;"",NOT(ISNUMBER($E1640))),"Quantité non reconnue",IF(AND($P1640="au prix",NOT(ISNUMBER($Q1640))),"Prix sur devis à saisir (colonne I)",IF($S1640="","Règle à compléter (onglet Règles)",""))))))))))</f>
        <v/>
      </c>
    </row>
    <row r="1641" customFormat="false" ht="15" hidden="false" customHeight="false" outlineLevel="0" collapsed="false">
      <c r="A1641" s="23"/>
      <c r="I1641" s="24"/>
      <c r="J1641" s="24"/>
      <c r="N1641" s="25"/>
      <c r="O1641" s="26" t="str">
        <f aca="false">IF($G1641="","",IFERROR(INDEX(Prestations!$F$5:$F$256,MATCH($G1641,Prestations!$B$5:$B$256,0)),"?"))</f>
        <v/>
      </c>
      <c r="P1641" s="26" t="str">
        <f aca="false">IF($O1641="","",IF($O1641="?","?",IFERROR(INDEX(Règles!$C$5:$C$17,MATCH($O1641,Règles!$A$5:$A$17,0)),"?")))</f>
        <v/>
      </c>
      <c r="Q1641" s="27" t="str">
        <f aca="false">IF($G1641="","",IF(ISNUMBER($I1641),$I1641,IFERROR(IF(ISNUMBER(INDEX(Prestations!$E$5:$E$256,MATCH($G1641,Prestations!$B$5:$B$256,0))),INDEX(Prestations!$E$5:$E$256,MATCH($G1641,Prestations!$B$5:$B$256,0)),""),"")))</f>
        <v/>
      </c>
      <c r="R1641" s="27" t="str">
        <f aca="false">IFERROR(IF(ISNUMBER($Q1641),$Q1641*IF($E1641="",1,$E1641),""),"")</f>
        <v/>
      </c>
      <c r="S1641" s="28" t="str">
        <f aca="false">IFERROR(IF($P1641="au nombre",IF(N(INDEX(Règles!$D$5:$D$17,MATCH($O1641,Règles!$A$5:$A$17,0)))&gt;0,IF($E1641="",1,$E1641)/INDEX(Règles!$D$5:$D$17,MATCH($O1641,Règles!$A$5:$A$17,0)),""),IF($P1641="au prix",IF(AND(ISNUMBER($R1641),N(INDEX(Règles!$E$5:$E$17,MATCH($O1641,Règles!$A$5:$A$17,0)))&gt;0),$R1641/INDEX(Règles!$E$5:$E$17,MATCH($O1641,Règles!$A$5:$A$17,0)),""),IF(OR($P1641="ne compte pas",$P1641="absence"),0,""))),"")</f>
        <v/>
      </c>
      <c r="T1641" s="26" t="n">
        <f aca="false">IF(AND(ISNUMBER($A1641),$B1641&lt;&gt;"",$G1641&lt;&gt;"",$P1641&lt;&gt;"absence"),1,0)</f>
        <v>0</v>
      </c>
      <c r="U1641" s="26" t="n">
        <f aca="false">IF($T1641=1,IF(COUNTIFS($B$2:$B1641,$B1641,$A$2:$A1641,$A1641,$T$2:$T1641,1)=1,1,0),0)</f>
        <v>0</v>
      </c>
      <c r="V1641" s="29" t="str">
        <f aca="false">IF(AND($A1641="",$B1641="",$G1641=""),"",IF(NOT(ISNUMBER($A1641)),"Date manquante ou non reconnue",IF($B1641="","Technicien manquant",IF(COUNTIF(Production!$A$7:$A$21,$B1641)=0,"Technicien absent de la liste (onglet Production)",IF($G1641="","Code BPU manquant (colonne G)",IF($O1641="?","Code BPU inconnu (onglet Prestations)",IF($P1641="?","Catégorie inconnue (onglet Règles)",IF(AND($E1641&lt;&gt;"",NOT(ISNUMBER($E1641))),"Quantité non reconnue",IF(AND($P1641="au prix",NOT(ISNUMBER($Q1641))),"Prix sur devis à saisir (colonne I)",IF($S1641="","Règle à compléter (onglet Règles)",""))))))))))</f>
        <v/>
      </c>
    </row>
    <row r="1642" customFormat="false" ht="15" hidden="false" customHeight="false" outlineLevel="0" collapsed="false">
      <c r="A1642" s="23"/>
      <c r="I1642" s="24"/>
      <c r="J1642" s="24"/>
      <c r="N1642" s="25"/>
      <c r="O1642" s="26" t="str">
        <f aca="false">IF($G1642="","",IFERROR(INDEX(Prestations!$F$5:$F$256,MATCH($G1642,Prestations!$B$5:$B$256,0)),"?"))</f>
        <v/>
      </c>
      <c r="P1642" s="26" t="str">
        <f aca="false">IF($O1642="","",IF($O1642="?","?",IFERROR(INDEX(Règles!$C$5:$C$17,MATCH($O1642,Règles!$A$5:$A$17,0)),"?")))</f>
        <v/>
      </c>
      <c r="Q1642" s="27" t="str">
        <f aca="false">IF($G1642="","",IF(ISNUMBER($I1642),$I1642,IFERROR(IF(ISNUMBER(INDEX(Prestations!$E$5:$E$256,MATCH($G1642,Prestations!$B$5:$B$256,0))),INDEX(Prestations!$E$5:$E$256,MATCH($G1642,Prestations!$B$5:$B$256,0)),""),"")))</f>
        <v/>
      </c>
      <c r="R1642" s="27" t="str">
        <f aca="false">IFERROR(IF(ISNUMBER($Q1642),$Q1642*IF($E1642="",1,$E1642),""),"")</f>
        <v/>
      </c>
      <c r="S1642" s="28" t="str">
        <f aca="false">IFERROR(IF($P1642="au nombre",IF(N(INDEX(Règles!$D$5:$D$17,MATCH($O1642,Règles!$A$5:$A$17,0)))&gt;0,IF($E1642="",1,$E1642)/INDEX(Règles!$D$5:$D$17,MATCH($O1642,Règles!$A$5:$A$17,0)),""),IF($P1642="au prix",IF(AND(ISNUMBER($R1642),N(INDEX(Règles!$E$5:$E$17,MATCH($O1642,Règles!$A$5:$A$17,0)))&gt;0),$R1642/INDEX(Règles!$E$5:$E$17,MATCH($O1642,Règles!$A$5:$A$17,0)),""),IF(OR($P1642="ne compte pas",$P1642="absence"),0,""))),"")</f>
        <v/>
      </c>
      <c r="T1642" s="26" t="n">
        <f aca="false">IF(AND(ISNUMBER($A1642),$B1642&lt;&gt;"",$G1642&lt;&gt;"",$P1642&lt;&gt;"absence"),1,0)</f>
        <v>0</v>
      </c>
      <c r="U1642" s="26" t="n">
        <f aca="false">IF($T1642=1,IF(COUNTIFS($B$2:$B1642,$B1642,$A$2:$A1642,$A1642,$T$2:$T1642,1)=1,1,0),0)</f>
        <v>0</v>
      </c>
      <c r="V1642" s="29" t="str">
        <f aca="false">IF(AND($A1642="",$B1642="",$G1642=""),"",IF(NOT(ISNUMBER($A1642)),"Date manquante ou non reconnue",IF($B1642="","Technicien manquant",IF(COUNTIF(Production!$A$7:$A$21,$B1642)=0,"Technicien absent de la liste (onglet Production)",IF($G1642="","Code BPU manquant (colonne G)",IF($O1642="?","Code BPU inconnu (onglet Prestations)",IF($P1642="?","Catégorie inconnue (onglet Règles)",IF(AND($E1642&lt;&gt;"",NOT(ISNUMBER($E1642))),"Quantité non reconnue",IF(AND($P1642="au prix",NOT(ISNUMBER($Q1642))),"Prix sur devis à saisir (colonne I)",IF($S1642="","Règle à compléter (onglet Règles)",""))))))))))</f>
        <v/>
      </c>
    </row>
    <row r="1643" customFormat="false" ht="15" hidden="false" customHeight="false" outlineLevel="0" collapsed="false">
      <c r="A1643" s="23"/>
      <c r="I1643" s="24"/>
      <c r="J1643" s="24"/>
      <c r="N1643" s="25"/>
      <c r="O1643" s="26" t="str">
        <f aca="false">IF($G1643="","",IFERROR(INDEX(Prestations!$F$5:$F$256,MATCH($G1643,Prestations!$B$5:$B$256,0)),"?"))</f>
        <v/>
      </c>
      <c r="P1643" s="26" t="str">
        <f aca="false">IF($O1643="","",IF($O1643="?","?",IFERROR(INDEX(Règles!$C$5:$C$17,MATCH($O1643,Règles!$A$5:$A$17,0)),"?")))</f>
        <v/>
      </c>
      <c r="Q1643" s="27" t="str">
        <f aca="false">IF($G1643="","",IF(ISNUMBER($I1643),$I1643,IFERROR(IF(ISNUMBER(INDEX(Prestations!$E$5:$E$256,MATCH($G1643,Prestations!$B$5:$B$256,0))),INDEX(Prestations!$E$5:$E$256,MATCH($G1643,Prestations!$B$5:$B$256,0)),""),"")))</f>
        <v/>
      </c>
      <c r="R1643" s="27" t="str">
        <f aca="false">IFERROR(IF(ISNUMBER($Q1643),$Q1643*IF($E1643="",1,$E1643),""),"")</f>
        <v/>
      </c>
      <c r="S1643" s="28" t="str">
        <f aca="false">IFERROR(IF($P1643="au nombre",IF(N(INDEX(Règles!$D$5:$D$17,MATCH($O1643,Règles!$A$5:$A$17,0)))&gt;0,IF($E1643="",1,$E1643)/INDEX(Règles!$D$5:$D$17,MATCH($O1643,Règles!$A$5:$A$17,0)),""),IF($P1643="au prix",IF(AND(ISNUMBER($R1643),N(INDEX(Règles!$E$5:$E$17,MATCH($O1643,Règles!$A$5:$A$17,0)))&gt;0),$R1643/INDEX(Règles!$E$5:$E$17,MATCH($O1643,Règles!$A$5:$A$17,0)),""),IF(OR($P1643="ne compte pas",$P1643="absence"),0,""))),"")</f>
        <v/>
      </c>
      <c r="T1643" s="26" t="n">
        <f aca="false">IF(AND(ISNUMBER($A1643),$B1643&lt;&gt;"",$G1643&lt;&gt;"",$P1643&lt;&gt;"absence"),1,0)</f>
        <v>0</v>
      </c>
      <c r="U1643" s="26" t="n">
        <f aca="false">IF($T1643=1,IF(COUNTIFS($B$2:$B1643,$B1643,$A$2:$A1643,$A1643,$T$2:$T1643,1)=1,1,0),0)</f>
        <v>0</v>
      </c>
      <c r="V1643" s="29" t="str">
        <f aca="false">IF(AND($A1643="",$B1643="",$G1643=""),"",IF(NOT(ISNUMBER($A1643)),"Date manquante ou non reconnue",IF($B1643="","Technicien manquant",IF(COUNTIF(Production!$A$7:$A$21,$B1643)=0,"Technicien absent de la liste (onglet Production)",IF($G1643="","Code BPU manquant (colonne G)",IF($O1643="?","Code BPU inconnu (onglet Prestations)",IF($P1643="?","Catégorie inconnue (onglet Règles)",IF(AND($E1643&lt;&gt;"",NOT(ISNUMBER($E1643))),"Quantité non reconnue",IF(AND($P1643="au prix",NOT(ISNUMBER($Q1643))),"Prix sur devis à saisir (colonne I)",IF($S1643="","Règle à compléter (onglet Règles)",""))))))))))</f>
        <v/>
      </c>
    </row>
    <row r="1644" customFormat="false" ht="15" hidden="false" customHeight="false" outlineLevel="0" collapsed="false">
      <c r="A1644" s="23"/>
      <c r="I1644" s="24"/>
      <c r="J1644" s="24"/>
      <c r="N1644" s="25"/>
      <c r="O1644" s="26" t="str">
        <f aca="false">IF($G1644="","",IFERROR(INDEX(Prestations!$F$5:$F$256,MATCH($G1644,Prestations!$B$5:$B$256,0)),"?"))</f>
        <v/>
      </c>
      <c r="P1644" s="26" t="str">
        <f aca="false">IF($O1644="","",IF($O1644="?","?",IFERROR(INDEX(Règles!$C$5:$C$17,MATCH($O1644,Règles!$A$5:$A$17,0)),"?")))</f>
        <v/>
      </c>
      <c r="Q1644" s="27" t="str">
        <f aca="false">IF($G1644="","",IF(ISNUMBER($I1644),$I1644,IFERROR(IF(ISNUMBER(INDEX(Prestations!$E$5:$E$256,MATCH($G1644,Prestations!$B$5:$B$256,0))),INDEX(Prestations!$E$5:$E$256,MATCH($G1644,Prestations!$B$5:$B$256,0)),""),"")))</f>
        <v/>
      </c>
      <c r="R1644" s="27" t="str">
        <f aca="false">IFERROR(IF(ISNUMBER($Q1644),$Q1644*IF($E1644="",1,$E1644),""),"")</f>
        <v/>
      </c>
      <c r="S1644" s="28" t="str">
        <f aca="false">IFERROR(IF($P1644="au nombre",IF(N(INDEX(Règles!$D$5:$D$17,MATCH($O1644,Règles!$A$5:$A$17,0)))&gt;0,IF($E1644="",1,$E1644)/INDEX(Règles!$D$5:$D$17,MATCH($O1644,Règles!$A$5:$A$17,0)),""),IF($P1644="au prix",IF(AND(ISNUMBER($R1644),N(INDEX(Règles!$E$5:$E$17,MATCH($O1644,Règles!$A$5:$A$17,0)))&gt;0),$R1644/INDEX(Règles!$E$5:$E$17,MATCH($O1644,Règles!$A$5:$A$17,0)),""),IF(OR($P1644="ne compte pas",$P1644="absence"),0,""))),"")</f>
        <v/>
      </c>
      <c r="T1644" s="26" t="n">
        <f aca="false">IF(AND(ISNUMBER($A1644),$B1644&lt;&gt;"",$G1644&lt;&gt;"",$P1644&lt;&gt;"absence"),1,0)</f>
        <v>0</v>
      </c>
      <c r="U1644" s="26" t="n">
        <f aca="false">IF($T1644=1,IF(COUNTIFS($B$2:$B1644,$B1644,$A$2:$A1644,$A1644,$T$2:$T1644,1)=1,1,0),0)</f>
        <v>0</v>
      </c>
      <c r="V1644" s="29" t="str">
        <f aca="false">IF(AND($A1644="",$B1644="",$G1644=""),"",IF(NOT(ISNUMBER($A1644)),"Date manquante ou non reconnue",IF($B1644="","Technicien manquant",IF(COUNTIF(Production!$A$7:$A$21,$B1644)=0,"Technicien absent de la liste (onglet Production)",IF($G1644="","Code BPU manquant (colonne G)",IF($O1644="?","Code BPU inconnu (onglet Prestations)",IF($P1644="?","Catégorie inconnue (onglet Règles)",IF(AND($E1644&lt;&gt;"",NOT(ISNUMBER($E1644))),"Quantité non reconnue",IF(AND($P1644="au prix",NOT(ISNUMBER($Q1644))),"Prix sur devis à saisir (colonne I)",IF($S1644="","Règle à compléter (onglet Règles)",""))))))))))</f>
        <v/>
      </c>
    </row>
    <row r="1645" customFormat="false" ht="15" hidden="false" customHeight="false" outlineLevel="0" collapsed="false">
      <c r="A1645" s="23"/>
      <c r="I1645" s="24"/>
      <c r="J1645" s="24"/>
      <c r="N1645" s="25"/>
      <c r="O1645" s="26" t="str">
        <f aca="false">IF($G1645="","",IFERROR(INDEX(Prestations!$F$5:$F$256,MATCH($G1645,Prestations!$B$5:$B$256,0)),"?"))</f>
        <v/>
      </c>
      <c r="P1645" s="26" t="str">
        <f aca="false">IF($O1645="","",IF($O1645="?","?",IFERROR(INDEX(Règles!$C$5:$C$17,MATCH($O1645,Règles!$A$5:$A$17,0)),"?")))</f>
        <v/>
      </c>
      <c r="Q1645" s="27" t="str">
        <f aca="false">IF($G1645="","",IF(ISNUMBER($I1645),$I1645,IFERROR(IF(ISNUMBER(INDEX(Prestations!$E$5:$E$256,MATCH($G1645,Prestations!$B$5:$B$256,0))),INDEX(Prestations!$E$5:$E$256,MATCH($G1645,Prestations!$B$5:$B$256,0)),""),"")))</f>
        <v/>
      </c>
      <c r="R1645" s="27" t="str">
        <f aca="false">IFERROR(IF(ISNUMBER($Q1645),$Q1645*IF($E1645="",1,$E1645),""),"")</f>
        <v/>
      </c>
      <c r="S1645" s="28" t="str">
        <f aca="false">IFERROR(IF($P1645="au nombre",IF(N(INDEX(Règles!$D$5:$D$17,MATCH($O1645,Règles!$A$5:$A$17,0)))&gt;0,IF($E1645="",1,$E1645)/INDEX(Règles!$D$5:$D$17,MATCH($O1645,Règles!$A$5:$A$17,0)),""),IF($P1645="au prix",IF(AND(ISNUMBER($R1645),N(INDEX(Règles!$E$5:$E$17,MATCH($O1645,Règles!$A$5:$A$17,0)))&gt;0),$R1645/INDEX(Règles!$E$5:$E$17,MATCH($O1645,Règles!$A$5:$A$17,0)),""),IF(OR($P1645="ne compte pas",$P1645="absence"),0,""))),"")</f>
        <v/>
      </c>
      <c r="T1645" s="26" t="n">
        <f aca="false">IF(AND(ISNUMBER($A1645),$B1645&lt;&gt;"",$G1645&lt;&gt;"",$P1645&lt;&gt;"absence"),1,0)</f>
        <v>0</v>
      </c>
      <c r="U1645" s="26" t="n">
        <f aca="false">IF($T1645=1,IF(COUNTIFS($B$2:$B1645,$B1645,$A$2:$A1645,$A1645,$T$2:$T1645,1)=1,1,0),0)</f>
        <v>0</v>
      </c>
      <c r="V1645" s="29" t="str">
        <f aca="false">IF(AND($A1645="",$B1645="",$G1645=""),"",IF(NOT(ISNUMBER($A1645)),"Date manquante ou non reconnue",IF($B1645="","Technicien manquant",IF(COUNTIF(Production!$A$7:$A$21,$B1645)=0,"Technicien absent de la liste (onglet Production)",IF($G1645="","Code BPU manquant (colonne G)",IF($O1645="?","Code BPU inconnu (onglet Prestations)",IF($P1645="?","Catégorie inconnue (onglet Règles)",IF(AND($E1645&lt;&gt;"",NOT(ISNUMBER($E1645))),"Quantité non reconnue",IF(AND($P1645="au prix",NOT(ISNUMBER($Q1645))),"Prix sur devis à saisir (colonne I)",IF($S1645="","Règle à compléter (onglet Règles)",""))))))))))</f>
        <v/>
      </c>
    </row>
    <row r="1646" customFormat="false" ht="15" hidden="false" customHeight="false" outlineLevel="0" collapsed="false">
      <c r="A1646" s="23"/>
      <c r="I1646" s="24"/>
      <c r="J1646" s="24"/>
      <c r="N1646" s="25"/>
      <c r="O1646" s="26" t="str">
        <f aca="false">IF($G1646="","",IFERROR(INDEX(Prestations!$F$5:$F$256,MATCH($G1646,Prestations!$B$5:$B$256,0)),"?"))</f>
        <v/>
      </c>
      <c r="P1646" s="26" t="str">
        <f aca="false">IF($O1646="","",IF($O1646="?","?",IFERROR(INDEX(Règles!$C$5:$C$17,MATCH($O1646,Règles!$A$5:$A$17,0)),"?")))</f>
        <v/>
      </c>
      <c r="Q1646" s="27" t="str">
        <f aca="false">IF($G1646="","",IF(ISNUMBER($I1646),$I1646,IFERROR(IF(ISNUMBER(INDEX(Prestations!$E$5:$E$256,MATCH($G1646,Prestations!$B$5:$B$256,0))),INDEX(Prestations!$E$5:$E$256,MATCH($G1646,Prestations!$B$5:$B$256,0)),""),"")))</f>
        <v/>
      </c>
      <c r="R1646" s="27" t="str">
        <f aca="false">IFERROR(IF(ISNUMBER($Q1646),$Q1646*IF($E1646="",1,$E1646),""),"")</f>
        <v/>
      </c>
      <c r="S1646" s="28" t="str">
        <f aca="false">IFERROR(IF($P1646="au nombre",IF(N(INDEX(Règles!$D$5:$D$17,MATCH($O1646,Règles!$A$5:$A$17,0)))&gt;0,IF($E1646="",1,$E1646)/INDEX(Règles!$D$5:$D$17,MATCH($O1646,Règles!$A$5:$A$17,0)),""),IF($P1646="au prix",IF(AND(ISNUMBER($R1646),N(INDEX(Règles!$E$5:$E$17,MATCH($O1646,Règles!$A$5:$A$17,0)))&gt;0),$R1646/INDEX(Règles!$E$5:$E$17,MATCH($O1646,Règles!$A$5:$A$17,0)),""),IF(OR($P1646="ne compte pas",$P1646="absence"),0,""))),"")</f>
        <v/>
      </c>
      <c r="T1646" s="26" t="n">
        <f aca="false">IF(AND(ISNUMBER($A1646),$B1646&lt;&gt;"",$G1646&lt;&gt;"",$P1646&lt;&gt;"absence"),1,0)</f>
        <v>0</v>
      </c>
      <c r="U1646" s="26" t="n">
        <f aca="false">IF($T1646=1,IF(COUNTIFS($B$2:$B1646,$B1646,$A$2:$A1646,$A1646,$T$2:$T1646,1)=1,1,0),0)</f>
        <v>0</v>
      </c>
      <c r="V1646" s="29" t="str">
        <f aca="false">IF(AND($A1646="",$B1646="",$G1646=""),"",IF(NOT(ISNUMBER($A1646)),"Date manquante ou non reconnue",IF($B1646="","Technicien manquant",IF(COUNTIF(Production!$A$7:$A$21,$B1646)=0,"Technicien absent de la liste (onglet Production)",IF($G1646="","Code BPU manquant (colonne G)",IF($O1646="?","Code BPU inconnu (onglet Prestations)",IF($P1646="?","Catégorie inconnue (onglet Règles)",IF(AND($E1646&lt;&gt;"",NOT(ISNUMBER($E1646))),"Quantité non reconnue",IF(AND($P1646="au prix",NOT(ISNUMBER($Q1646))),"Prix sur devis à saisir (colonne I)",IF($S1646="","Règle à compléter (onglet Règles)",""))))))))))</f>
        <v/>
      </c>
    </row>
    <row r="1647" customFormat="false" ht="15" hidden="false" customHeight="false" outlineLevel="0" collapsed="false">
      <c r="A1647" s="23"/>
      <c r="I1647" s="24"/>
      <c r="J1647" s="24"/>
      <c r="N1647" s="25"/>
      <c r="O1647" s="26" t="str">
        <f aca="false">IF($G1647="","",IFERROR(INDEX(Prestations!$F$5:$F$256,MATCH($G1647,Prestations!$B$5:$B$256,0)),"?"))</f>
        <v/>
      </c>
      <c r="P1647" s="26" t="str">
        <f aca="false">IF($O1647="","",IF($O1647="?","?",IFERROR(INDEX(Règles!$C$5:$C$17,MATCH($O1647,Règles!$A$5:$A$17,0)),"?")))</f>
        <v/>
      </c>
      <c r="Q1647" s="27" t="str">
        <f aca="false">IF($G1647="","",IF(ISNUMBER($I1647),$I1647,IFERROR(IF(ISNUMBER(INDEX(Prestations!$E$5:$E$256,MATCH($G1647,Prestations!$B$5:$B$256,0))),INDEX(Prestations!$E$5:$E$256,MATCH($G1647,Prestations!$B$5:$B$256,0)),""),"")))</f>
        <v/>
      </c>
      <c r="R1647" s="27" t="str">
        <f aca="false">IFERROR(IF(ISNUMBER($Q1647),$Q1647*IF($E1647="",1,$E1647),""),"")</f>
        <v/>
      </c>
      <c r="S1647" s="28" t="str">
        <f aca="false">IFERROR(IF($P1647="au nombre",IF(N(INDEX(Règles!$D$5:$D$17,MATCH($O1647,Règles!$A$5:$A$17,0)))&gt;0,IF($E1647="",1,$E1647)/INDEX(Règles!$D$5:$D$17,MATCH($O1647,Règles!$A$5:$A$17,0)),""),IF($P1647="au prix",IF(AND(ISNUMBER($R1647),N(INDEX(Règles!$E$5:$E$17,MATCH($O1647,Règles!$A$5:$A$17,0)))&gt;0),$R1647/INDEX(Règles!$E$5:$E$17,MATCH($O1647,Règles!$A$5:$A$17,0)),""),IF(OR($P1647="ne compte pas",$P1647="absence"),0,""))),"")</f>
        <v/>
      </c>
      <c r="T1647" s="26" t="n">
        <f aca="false">IF(AND(ISNUMBER($A1647),$B1647&lt;&gt;"",$G1647&lt;&gt;"",$P1647&lt;&gt;"absence"),1,0)</f>
        <v>0</v>
      </c>
      <c r="U1647" s="26" t="n">
        <f aca="false">IF($T1647=1,IF(COUNTIFS($B$2:$B1647,$B1647,$A$2:$A1647,$A1647,$T$2:$T1647,1)=1,1,0),0)</f>
        <v>0</v>
      </c>
      <c r="V1647" s="29" t="str">
        <f aca="false">IF(AND($A1647="",$B1647="",$G1647=""),"",IF(NOT(ISNUMBER($A1647)),"Date manquante ou non reconnue",IF($B1647="","Technicien manquant",IF(COUNTIF(Production!$A$7:$A$21,$B1647)=0,"Technicien absent de la liste (onglet Production)",IF($G1647="","Code BPU manquant (colonne G)",IF($O1647="?","Code BPU inconnu (onglet Prestations)",IF($P1647="?","Catégorie inconnue (onglet Règles)",IF(AND($E1647&lt;&gt;"",NOT(ISNUMBER($E1647))),"Quantité non reconnue",IF(AND($P1647="au prix",NOT(ISNUMBER($Q1647))),"Prix sur devis à saisir (colonne I)",IF($S1647="","Règle à compléter (onglet Règles)",""))))))))))</f>
        <v/>
      </c>
    </row>
    <row r="1648" customFormat="false" ht="15" hidden="false" customHeight="false" outlineLevel="0" collapsed="false">
      <c r="A1648" s="23"/>
      <c r="I1648" s="24"/>
      <c r="J1648" s="24"/>
      <c r="N1648" s="25"/>
      <c r="O1648" s="26" t="str">
        <f aca="false">IF($G1648="","",IFERROR(INDEX(Prestations!$F$5:$F$256,MATCH($G1648,Prestations!$B$5:$B$256,0)),"?"))</f>
        <v/>
      </c>
      <c r="P1648" s="26" t="str">
        <f aca="false">IF($O1648="","",IF($O1648="?","?",IFERROR(INDEX(Règles!$C$5:$C$17,MATCH($O1648,Règles!$A$5:$A$17,0)),"?")))</f>
        <v/>
      </c>
      <c r="Q1648" s="27" t="str">
        <f aca="false">IF($G1648="","",IF(ISNUMBER($I1648),$I1648,IFERROR(IF(ISNUMBER(INDEX(Prestations!$E$5:$E$256,MATCH($G1648,Prestations!$B$5:$B$256,0))),INDEX(Prestations!$E$5:$E$256,MATCH($G1648,Prestations!$B$5:$B$256,0)),""),"")))</f>
        <v/>
      </c>
      <c r="R1648" s="27" t="str">
        <f aca="false">IFERROR(IF(ISNUMBER($Q1648),$Q1648*IF($E1648="",1,$E1648),""),"")</f>
        <v/>
      </c>
      <c r="S1648" s="28" t="str">
        <f aca="false">IFERROR(IF($P1648="au nombre",IF(N(INDEX(Règles!$D$5:$D$17,MATCH($O1648,Règles!$A$5:$A$17,0)))&gt;0,IF($E1648="",1,$E1648)/INDEX(Règles!$D$5:$D$17,MATCH($O1648,Règles!$A$5:$A$17,0)),""),IF($P1648="au prix",IF(AND(ISNUMBER($R1648),N(INDEX(Règles!$E$5:$E$17,MATCH($O1648,Règles!$A$5:$A$17,0)))&gt;0),$R1648/INDEX(Règles!$E$5:$E$17,MATCH($O1648,Règles!$A$5:$A$17,0)),""),IF(OR($P1648="ne compte pas",$P1648="absence"),0,""))),"")</f>
        <v/>
      </c>
      <c r="T1648" s="26" t="n">
        <f aca="false">IF(AND(ISNUMBER($A1648),$B1648&lt;&gt;"",$G1648&lt;&gt;"",$P1648&lt;&gt;"absence"),1,0)</f>
        <v>0</v>
      </c>
      <c r="U1648" s="26" t="n">
        <f aca="false">IF($T1648=1,IF(COUNTIFS($B$2:$B1648,$B1648,$A$2:$A1648,$A1648,$T$2:$T1648,1)=1,1,0),0)</f>
        <v>0</v>
      </c>
      <c r="V1648" s="29" t="str">
        <f aca="false">IF(AND($A1648="",$B1648="",$G1648=""),"",IF(NOT(ISNUMBER($A1648)),"Date manquante ou non reconnue",IF($B1648="","Technicien manquant",IF(COUNTIF(Production!$A$7:$A$21,$B1648)=0,"Technicien absent de la liste (onglet Production)",IF($G1648="","Code BPU manquant (colonne G)",IF($O1648="?","Code BPU inconnu (onglet Prestations)",IF($P1648="?","Catégorie inconnue (onglet Règles)",IF(AND($E1648&lt;&gt;"",NOT(ISNUMBER($E1648))),"Quantité non reconnue",IF(AND($P1648="au prix",NOT(ISNUMBER($Q1648))),"Prix sur devis à saisir (colonne I)",IF($S1648="","Règle à compléter (onglet Règles)",""))))))))))</f>
        <v/>
      </c>
    </row>
    <row r="1649" customFormat="false" ht="15" hidden="false" customHeight="false" outlineLevel="0" collapsed="false">
      <c r="A1649" s="23"/>
      <c r="I1649" s="24"/>
      <c r="J1649" s="24"/>
      <c r="N1649" s="25"/>
      <c r="O1649" s="26" t="str">
        <f aca="false">IF($G1649="","",IFERROR(INDEX(Prestations!$F$5:$F$256,MATCH($G1649,Prestations!$B$5:$B$256,0)),"?"))</f>
        <v/>
      </c>
      <c r="P1649" s="26" t="str">
        <f aca="false">IF($O1649="","",IF($O1649="?","?",IFERROR(INDEX(Règles!$C$5:$C$17,MATCH($O1649,Règles!$A$5:$A$17,0)),"?")))</f>
        <v/>
      </c>
      <c r="Q1649" s="27" t="str">
        <f aca="false">IF($G1649="","",IF(ISNUMBER($I1649),$I1649,IFERROR(IF(ISNUMBER(INDEX(Prestations!$E$5:$E$256,MATCH($G1649,Prestations!$B$5:$B$256,0))),INDEX(Prestations!$E$5:$E$256,MATCH($G1649,Prestations!$B$5:$B$256,0)),""),"")))</f>
        <v/>
      </c>
      <c r="R1649" s="27" t="str">
        <f aca="false">IFERROR(IF(ISNUMBER($Q1649),$Q1649*IF($E1649="",1,$E1649),""),"")</f>
        <v/>
      </c>
      <c r="S1649" s="28" t="str">
        <f aca="false">IFERROR(IF($P1649="au nombre",IF(N(INDEX(Règles!$D$5:$D$17,MATCH($O1649,Règles!$A$5:$A$17,0)))&gt;0,IF($E1649="",1,$E1649)/INDEX(Règles!$D$5:$D$17,MATCH($O1649,Règles!$A$5:$A$17,0)),""),IF($P1649="au prix",IF(AND(ISNUMBER($R1649),N(INDEX(Règles!$E$5:$E$17,MATCH($O1649,Règles!$A$5:$A$17,0)))&gt;0),$R1649/INDEX(Règles!$E$5:$E$17,MATCH($O1649,Règles!$A$5:$A$17,0)),""),IF(OR($P1649="ne compte pas",$P1649="absence"),0,""))),"")</f>
        <v/>
      </c>
      <c r="T1649" s="26" t="n">
        <f aca="false">IF(AND(ISNUMBER($A1649),$B1649&lt;&gt;"",$G1649&lt;&gt;"",$P1649&lt;&gt;"absence"),1,0)</f>
        <v>0</v>
      </c>
      <c r="U1649" s="26" t="n">
        <f aca="false">IF($T1649=1,IF(COUNTIFS($B$2:$B1649,$B1649,$A$2:$A1649,$A1649,$T$2:$T1649,1)=1,1,0),0)</f>
        <v>0</v>
      </c>
      <c r="V1649" s="29" t="str">
        <f aca="false">IF(AND($A1649="",$B1649="",$G1649=""),"",IF(NOT(ISNUMBER($A1649)),"Date manquante ou non reconnue",IF($B1649="","Technicien manquant",IF(COUNTIF(Production!$A$7:$A$21,$B1649)=0,"Technicien absent de la liste (onglet Production)",IF($G1649="","Code BPU manquant (colonne G)",IF($O1649="?","Code BPU inconnu (onglet Prestations)",IF($P1649="?","Catégorie inconnue (onglet Règles)",IF(AND($E1649&lt;&gt;"",NOT(ISNUMBER($E1649))),"Quantité non reconnue",IF(AND($P1649="au prix",NOT(ISNUMBER($Q1649))),"Prix sur devis à saisir (colonne I)",IF($S1649="","Règle à compléter (onglet Règles)",""))))))))))</f>
        <v/>
      </c>
    </row>
    <row r="1650" customFormat="false" ht="15" hidden="false" customHeight="false" outlineLevel="0" collapsed="false">
      <c r="A1650" s="23"/>
      <c r="I1650" s="24"/>
      <c r="J1650" s="24"/>
      <c r="N1650" s="25"/>
      <c r="O1650" s="26" t="str">
        <f aca="false">IF($G1650="","",IFERROR(INDEX(Prestations!$F$5:$F$256,MATCH($G1650,Prestations!$B$5:$B$256,0)),"?"))</f>
        <v/>
      </c>
      <c r="P1650" s="26" t="str">
        <f aca="false">IF($O1650="","",IF($O1650="?","?",IFERROR(INDEX(Règles!$C$5:$C$17,MATCH($O1650,Règles!$A$5:$A$17,0)),"?")))</f>
        <v/>
      </c>
      <c r="Q1650" s="27" t="str">
        <f aca="false">IF($G1650="","",IF(ISNUMBER($I1650),$I1650,IFERROR(IF(ISNUMBER(INDEX(Prestations!$E$5:$E$256,MATCH($G1650,Prestations!$B$5:$B$256,0))),INDEX(Prestations!$E$5:$E$256,MATCH($G1650,Prestations!$B$5:$B$256,0)),""),"")))</f>
        <v/>
      </c>
      <c r="R1650" s="27" t="str">
        <f aca="false">IFERROR(IF(ISNUMBER($Q1650),$Q1650*IF($E1650="",1,$E1650),""),"")</f>
        <v/>
      </c>
      <c r="S1650" s="28" t="str">
        <f aca="false">IFERROR(IF($P1650="au nombre",IF(N(INDEX(Règles!$D$5:$D$17,MATCH($O1650,Règles!$A$5:$A$17,0)))&gt;0,IF($E1650="",1,$E1650)/INDEX(Règles!$D$5:$D$17,MATCH($O1650,Règles!$A$5:$A$17,0)),""),IF($P1650="au prix",IF(AND(ISNUMBER($R1650),N(INDEX(Règles!$E$5:$E$17,MATCH($O1650,Règles!$A$5:$A$17,0)))&gt;0),$R1650/INDEX(Règles!$E$5:$E$17,MATCH($O1650,Règles!$A$5:$A$17,0)),""),IF(OR($P1650="ne compte pas",$P1650="absence"),0,""))),"")</f>
        <v/>
      </c>
      <c r="T1650" s="26" t="n">
        <f aca="false">IF(AND(ISNUMBER($A1650),$B1650&lt;&gt;"",$G1650&lt;&gt;"",$P1650&lt;&gt;"absence"),1,0)</f>
        <v>0</v>
      </c>
      <c r="U1650" s="26" t="n">
        <f aca="false">IF($T1650=1,IF(COUNTIFS($B$2:$B1650,$B1650,$A$2:$A1650,$A1650,$T$2:$T1650,1)=1,1,0),0)</f>
        <v>0</v>
      </c>
      <c r="V1650" s="29" t="str">
        <f aca="false">IF(AND($A1650="",$B1650="",$G1650=""),"",IF(NOT(ISNUMBER($A1650)),"Date manquante ou non reconnue",IF($B1650="","Technicien manquant",IF(COUNTIF(Production!$A$7:$A$21,$B1650)=0,"Technicien absent de la liste (onglet Production)",IF($G1650="","Code BPU manquant (colonne G)",IF($O1650="?","Code BPU inconnu (onglet Prestations)",IF($P1650="?","Catégorie inconnue (onglet Règles)",IF(AND($E1650&lt;&gt;"",NOT(ISNUMBER($E1650))),"Quantité non reconnue",IF(AND($P1650="au prix",NOT(ISNUMBER($Q1650))),"Prix sur devis à saisir (colonne I)",IF($S1650="","Règle à compléter (onglet Règles)",""))))))))))</f>
        <v/>
      </c>
    </row>
    <row r="1651" customFormat="false" ht="15" hidden="false" customHeight="false" outlineLevel="0" collapsed="false">
      <c r="A1651" s="23"/>
      <c r="I1651" s="24"/>
      <c r="J1651" s="24"/>
      <c r="N1651" s="25"/>
      <c r="O1651" s="26" t="str">
        <f aca="false">IF($G1651="","",IFERROR(INDEX(Prestations!$F$5:$F$256,MATCH($G1651,Prestations!$B$5:$B$256,0)),"?"))</f>
        <v/>
      </c>
      <c r="P1651" s="26" t="str">
        <f aca="false">IF($O1651="","",IF($O1651="?","?",IFERROR(INDEX(Règles!$C$5:$C$17,MATCH($O1651,Règles!$A$5:$A$17,0)),"?")))</f>
        <v/>
      </c>
      <c r="Q1651" s="27" t="str">
        <f aca="false">IF($G1651="","",IF(ISNUMBER($I1651),$I1651,IFERROR(IF(ISNUMBER(INDEX(Prestations!$E$5:$E$256,MATCH($G1651,Prestations!$B$5:$B$256,0))),INDEX(Prestations!$E$5:$E$256,MATCH($G1651,Prestations!$B$5:$B$256,0)),""),"")))</f>
        <v/>
      </c>
      <c r="R1651" s="27" t="str">
        <f aca="false">IFERROR(IF(ISNUMBER($Q1651),$Q1651*IF($E1651="",1,$E1651),""),"")</f>
        <v/>
      </c>
      <c r="S1651" s="28" t="str">
        <f aca="false">IFERROR(IF($P1651="au nombre",IF(N(INDEX(Règles!$D$5:$D$17,MATCH($O1651,Règles!$A$5:$A$17,0)))&gt;0,IF($E1651="",1,$E1651)/INDEX(Règles!$D$5:$D$17,MATCH($O1651,Règles!$A$5:$A$17,0)),""),IF($P1651="au prix",IF(AND(ISNUMBER($R1651),N(INDEX(Règles!$E$5:$E$17,MATCH($O1651,Règles!$A$5:$A$17,0)))&gt;0),$R1651/INDEX(Règles!$E$5:$E$17,MATCH($O1651,Règles!$A$5:$A$17,0)),""),IF(OR($P1651="ne compte pas",$P1651="absence"),0,""))),"")</f>
        <v/>
      </c>
      <c r="T1651" s="26" t="n">
        <f aca="false">IF(AND(ISNUMBER($A1651),$B1651&lt;&gt;"",$G1651&lt;&gt;"",$P1651&lt;&gt;"absence"),1,0)</f>
        <v>0</v>
      </c>
      <c r="U1651" s="26" t="n">
        <f aca="false">IF($T1651=1,IF(COUNTIFS($B$2:$B1651,$B1651,$A$2:$A1651,$A1651,$T$2:$T1651,1)=1,1,0),0)</f>
        <v>0</v>
      </c>
      <c r="V1651" s="29" t="str">
        <f aca="false">IF(AND($A1651="",$B1651="",$G1651=""),"",IF(NOT(ISNUMBER($A1651)),"Date manquante ou non reconnue",IF($B1651="","Technicien manquant",IF(COUNTIF(Production!$A$7:$A$21,$B1651)=0,"Technicien absent de la liste (onglet Production)",IF($G1651="","Code BPU manquant (colonne G)",IF($O1651="?","Code BPU inconnu (onglet Prestations)",IF($P1651="?","Catégorie inconnue (onglet Règles)",IF(AND($E1651&lt;&gt;"",NOT(ISNUMBER($E1651))),"Quantité non reconnue",IF(AND($P1651="au prix",NOT(ISNUMBER($Q1651))),"Prix sur devis à saisir (colonne I)",IF($S1651="","Règle à compléter (onglet Règles)",""))))))))))</f>
        <v/>
      </c>
    </row>
    <row r="1652" customFormat="false" ht="15" hidden="false" customHeight="false" outlineLevel="0" collapsed="false">
      <c r="A1652" s="23"/>
      <c r="I1652" s="24"/>
      <c r="J1652" s="24"/>
      <c r="N1652" s="25"/>
      <c r="O1652" s="26" t="str">
        <f aca="false">IF($G1652="","",IFERROR(INDEX(Prestations!$F$5:$F$256,MATCH($G1652,Prestations!$B$5:$B$256,0)),"?"))</f>
        <v/>
      </c>
      <c r="P1652" s="26" t="str">
        <f aca="false">IF($O1652="","",IF($O1652="?","?",IFERROR(INDEX(Règles!$C$5:$C$17,MATCH($O1652,Règles!$A$5:$A$17,0)),"?")))</f>
        <v/>
      </c>
      <c r="Q1652" s="27" t="str">
        <f aca="false">IF($G1652="","",IF(ISNUMBER($I1652),$I1652,IFERROR(IF(ISNUMBER(INDEX(Prestations!$E$5:$E$256,MATCH($G1652,Prestations!$B$5:$B$256,0))),INDEX(Prestations!$E$5:$E$256,MATCH($G1652,Prestations!$B$5:$B$256,0)),""),"")))</f>
        <v/>
      </c>
      <c r="R1652" s="27" t="str">
        <f aca="false">IFERROR(IF(ISNUMBER($Q1652),$Q1652*IF($E1652="",1,$E1652),""),"")</f>
        <v/>
      </c>
      <c r="S1652" s="28" t="str">
        <f aca="false">IFERROR(IF($P1652="au nombre",IF(N(INDEX(Règles!$D$5:$D$17,MATCH($O1652,Règles!$A$5:$A$17,0)))&gt;0,IF($E1652="",1,$E1652)/INDEX(Règles!$D$5:$D$17,MATCH($O1652,Règles!$A$5:$A$17,0)),""),IF($P1652="au prix",IF(AND(ISNUMBER($R1652),N(INDEX(Règles!$E$5:$E$17,MATCH($O1652,Règles!$A$5:$A$17,0)))&gt;0),$R1652/INDEX(Règles!$E$5:$E$17,MATCH($O1652,Règles!$A$5:$A$17,0)),""),IF(OR($P1652="ne compte pas",$P1652="absence"),0,""))),"")</f>
        <v/>
      </c>
      <c r="T1652" s="26" t="n">
        <f aca="false">IF(AND(ISNUMBER($A1652),$B1652&lt;&gt;"",$G1652&lt;&gt;"",$P1652&lt;&gt;"absence"),1,0)</f>
        <v>0</v>
      </c>
      <c r="U1652" s="26" t="n">
        <f aca="false">IF($T1652=1,IF(COUNTIFS($B$2:$B1652,$B1652,$A$2:$A1652,$A1652,$T$2:$T1652,1)=1,1,0),0)</f>
        <v>0</v>
      </c>
      <c r="V1652" s="29" t="str">
        <f aca="false">IF(AND($A1652="",$B1652="",$G1652=""),"",IF(NOT(ISNUMBER($A1652)),"Date manquante ou non reconnue",IF($B1652="","Technicien manquant",IF(COUNTIF(Production!$A$7:$A$21,$B1652)=0,"Technicien absent de la liste (onglet Production)",IF($G1652="","Code BPU manquant (colonne G)",IF($O1652="?","Code BPU inconnu (onglet Prestations)",IF($P1652="?","Catégorie inconnue (onglet Règles)",IF(AND($E1652&lt;&gt;"",NOT(ISNUMBER($E1652))),"Quantité non reconnue",IF(AND($P1652="au prix",NOT(ISNUMBER($Q1652))),"Prix sur devis à saisir (colonne I)",IF($S1652="","Règle à compléter (onglet Règles)",""))))))))))</f>
        <v/>
      </c>
    </row>
    <row r="1653" customFormat="false" ht="15" hidden="false" customHeight="false" outlineLevel="0" collapsed="false">
      <c r="A1653" s="23"/>
      <c r="I1653" s="24"/>
      <c r="J1653" s="24"/>
      <c r="N1653" s="25"/>
      <c r="O1653" s="26" t="str">
        <f aca="false">IF($G1653="","",IFERROR(INDEX(Prestations!$F$5:$F$256,MATCH($G1653,Prestations!$B$5:$B$256,0)),"?"))</f>
        <v/>
      </c>
      <c r="P1653" s="26" t="str">
        <f aca="false">IF($O1653="","",IF($O1653="?","?",IFERROR(INDEX(Règles!$C$5:$C$17,MATCH($O1653,Règles!$A$5:$A$17,0)),"?")))</f>
        <v/>
      </c>
      <c r="Q1653" s="27" t="str">
        <f aca="false">IF($G1653="","",IF(ISNUMBER($I1653),$I1653,IFERROR(IF(ISNUMBER(INDEX(Prestations!$E$5:$E$256,MATCH($G1653,Prestations!$B$5:$B$256,0))),INDEX(Prestations!$E$5:$E$256,MATCH($G1653,Prestations!$B$5:$B$256,0)),""),"")))</f>
        <v/>
      </c>
      <c r="R1653" s="27" t="str">
        <f aca="false">IFERROR(IF(ISNUMBER($Q1653),$Q1653*IF($E1653="",1,$E1653),""),"")</f>
        <v/>
      </c>
      <c r="S1653" s="28" t="str">
        <f aca="false">IFERROR(IF($P1653="au nombre",IF(N(INDEX(Règles!$D$5:$D$17,MATCH($O1653,Règles!$A$5:$A$17,0)))&gt;0,IF($E1653="",1,$E1653)/INDEX(Règles!$D$5:$D$17,MATCH($O1653,Règles!$A$5:$A$17,0)),""),IF($P1653="au prix",IF(AND(ISNUMBER($R1653),N(INDEX(Règles!$E$5:$E$17,MATCH($O1653,Règles!$A$5:$A$17,0)))&gt;0),$R1653/INDEX(Règles!$E$5:$E$17,MATCH($O1653,Règles!$A$5:$A$17,0)),""),IF(OR($P1653="ne compte pas",$P1653="absence"),0,""))),"")</f>
        <v/>
      </c>
      <c r="T1653" s="26" t="n">
        <f aca="false">IF(AND(ISNUMBER($A1653),$B1653&lt;&gt;"",$G1653&lt;&gt;"",$P1653&lt;&gt;"absence"),1,0)</f>
        <v>0</v>
      </c>
      <c r="U1653" s="26" t="n">
        <f aca="false">IF($T1653=1,IF(COUNTIFS($B$2:$B1653,$B1653,$A$2:$A1653,$A1653,$T$2:$T1653,1)=1,1,0),0)</f>
        <v>0</v>
      </c>
      <c r="V1653" s="29" t="str">
        <f aca="false">IF(AND($A1653="",$B1653="",$G1653=""),"",IF(NOT(ISNUMBER($A1653)),"Date manquante ou non reconnue",IF($B1653="","Technicien manquant",IF(COUNTIF(Production!$A$7:$A$21,$B1653)=0,"Technicien absent de la liste (onglet Production)",IF($G1653="","Code BPU manquant (colonne G)",IF($O1653="?","Code BPU inconnu (onglet Prestations)",IF($P1653="?","Catégorie inconnue (onglet Règles)",IF(AND($E1653&lt;&gt;"",NOT(ISNUMBER($E1653))),"Quantité non reconnue",IF(AND($P1653="au prix",NOT(ISNUMBER($Q1653))),"Prix sur devis à saisir (colonne I)",IF($S1653="","Règle à compléter (onglet Règles)",""))))))))))</f>
        <v/>
      </c>
    </row>
    <row r="1654" customFormat="false" ht="15" hidden="false" customHeight="false" outlineLevel="0" collapsed="false">
      <c r="A1654" s="23"/>
      <c r="I1654" s="24"/>
      <c r="J1654" s="24"/>
      <c r="N1654" s="25"/>
      <c r="O1654" s="26" t="str">
        <f aca="false">IF($G1654="","",IFERROR(INDEX(Prestations!$F$5:$F$256,MATCH($G1654,Prestations!$B$5:$B$256,0)),"?"))</f>
        <v/>
      </c>
      <c r="P1654" s="26" t="str">
        <f aca="false">IF($O1654="","",IF($O1654="?","?",IFERROR(INDEX(Règles!$C$5:$C$17,MATCH($O1654,Règles!$A$5:$A$17,0)),"?")))</f>
        <v/>
      </c>
      <c r="Q1654" s="27" t="str">
        <f aca="false">IF($G1654="","",IF(ISNUMBER($I1654),$I1654,IFERROR(IF(ISNUMBER(INDEX(Prestations!$E$5:$E$256,MATCH($G1654,Prestations!$B$5:$B$256,0))),INDEX(Prestations!$E$5:$E$256,MATCH($G1654,Prestations!$B$5:$B$256,0)),""),"")))</f>
        <v/>
      </c>
      <c r="R1654" s="27" t="str">
        <f aca="false">IFERROR(IF(ISNUMBER($Q1654),$Q1654*IF($E1654="",1,$E1654),""),"")</f>
        <v/>
      </c>
      <c r="S1654" s="28" t="str">
        <f aca="false">IFERROR(IF($P1654="au nombre",IF(N(INDEX(Règles!$D$5:$D$17,MATCH($O1654,Règles!$A$5:$A$17,0)))&gt;0,IF($E1654="",1,$E1654)/INDEX(Règles!$D$5:$D$17,MATCH($O1654,Règles!$A$5:$A$17,0)),""),IF($P1654="au prix",IF(AND(ISNUMBER($R1654),N(INDEX(Règles!$E$5:$E$17,MATCH($O1654,Règles!$A$5:$A$17,0)))&gt;0),$R1654/INDEX(Règles!$E$5:$E$17,MATCH($O1654,Règles!$A$5:$A$17,0)),""),IF(OR($P1654="ne compte pas",$P1654="absence"),0,""))),"")</f>
        <v/>
      </c>
      <c r="T1654" s="26" t="n">
        <f aca="false">IF(AND(ISNUMBER($A1654),$B1654&lt;&gt;"",$G1654&lt;&gt;"",$P1654&lt;&gt;"absence"),1,0)</f>
        <v>0</v>
      </c>
      <c r="U1654" s="26" t="n">
        <f aca="false">IF($T1654=1,IF(COUNTIFS($B$2:$B1654,$B1654,$A$2:$A1654,$A1654,$T$2:$T1654,1)=1,1,0),0)</f>
        <v>0</v>
      </c>
      <c r="V1654" s="29" t="str">
        <f aca="false">IF(AND($A1654="",$B1654="",$G1654=""),"",IF(NOT(ISNUMBER($A1654)),"Date manquante ou non reconnue",IF($B1654="","Technicien manquant",IF(COUNTIF(Production!$A$7:$A$21,$B1654)=0,"Technicien absent de la liste (onglet Production)",IF($G1654="","Code BPU manquant (colonne G)",IF($O1654="?","Code BPU inconnu (onglet Prestations)",IF($P1654="?","Catégorie inconnue (onglet Règles)",IF(AND($E1654&lt;&gt;"",NOT(ISNUMBER($E1654))),"Quantité non reconnue",IF(AND($P1654="au prix",NOT(ISNUMBER($Q1654))),"Prix sur devis à saisir (colonne I)",IF($S1654="","Règle à compléter (onglet Règles)",""))))))))))</f>
        <v/>
      </c>
    </row>
    <row r="1655" customFormat="false" ht="15" hidden="false" customHeight="false" outlineLevel="0" collapsed="false">
      <c r="A1655" s="23"/>
      <c r="I1655" s="24"/>
      <c r="J1655" s="24"/>
      <c r="N1655" s="25"/>
      <c r="O1655" s="26" t="str">
        <f aca="false">IF($G1655="","",IFERROR(INDEX(Prestations!$F$5:$F$256,MATCH($G1655,Prestations!$B$5:$B$256,0)),"?"))</f>
        <v/>
      </c>
      <c r="P1655" s="26" t="str">
        <f aca="false">IF($O1655="","",IF($O1655="?","?",IFERROR(INDEX(Règles!$C$5:$C$17,MATCH($O1655,Règles!$A$5:$A$17,0)),"?")))</f>
        <v/>
      </c>
      <c r="Q1655" s="27" t="str">
        <f aca="false">IF($G1655="","",IF(ISNUMBER($I1655),$I1655,IFERROR(IF(ISNUMBER(INDEX(Prestations!$E$5:$E$256,MATCH($G1655,Prestations!$B$5:$B$256,0))),INDEX(Prestations!$E$5:$E$256,MATCH($G1655,Prestations!$B$5:$B$256,0)),""),"")))</f>
        <v/>
      </c>
      <c r="R1655" s="27" t="str">
        <f aca="false">IFERROR(IF(ISNUMBER($Q1655),$Q1655*IF($E1655="",1,$E1655),""),"")</f>
        <v/>
      </c>
      <c r="S1655" s="28" t="str">
        <f aca="false">IFERROR(IF($P1655="au nombre",IF(N(INDEX(Règles!$D$5:$D$17,MATCH($O1655,Règles!$A$5:$A$17,0)))&gt;0,IF($E1655="",1,$E1655)/INDEX(Règles!$D$5:$D$17,MATCH($O1655,Règles!$A$5:$A$17,0)),""),IF($P1655="au prix",IF(AND(ISNUMBER($R1655),N(INDEX(Règles!$E$5:$E$17,MATCH($O1655,Règles!$A$5:$A$17,0)))&gt;0),$R1655/INDEX(Règles!$E$5:$E$17,MATCH($O1655,Règles!$A$5:$A$17,0)),""),IF(OR($P1655="ne compte pas",$P1655="absence"),0,""))),"")</f>
        <v/>
      </c>
      <c r="T1655" s="26" t="n">
        <f aca="false">IF(AND(ISNUMBER($A1655),$B1655&lt;&gt;"",$G1655&lt;&gt;"",$P1655&lt;&gt;"absence"),1,0)</f>
        <v>0</v>
      </c>
      <c r="U1655" s="26" t="n">
        <f aca="false">IF($T1655=1,IF(COUNTIFS($B$2:$B1655,$B1655,$A$2:$A1655,$A1655,$T$2:$T1655,1)=1,1,0),0)</f>
        <v>0</v>
      </c>
      <c r="V1655" s="29" t="str">
        <f aca="false">IF(AND($A1655="",$B1655="",$G1655=""),"",IF(NOT(ISNUMBER($A1655)),"Date manquante ou non reconnue",IF($B1655="","Technicien manquant",IF(COUNTIF(Production!$A$7:$A$21,$B1655)=0,"Technicien absent de la liste (onglet Production)",IF($G1655="","Code BPU manquant (colonne G)",IF($O1655="?","Code BPU inconnu (onglet Prestations)",IF($P1655="?","Catégorie inconnue (onglet Règles)",IF(AND($E1655&lt;&gt;"",NOT(ISNUMBER($E1655))),"Quantité non reconnue",IF(AND($P1655="au prix",NOT(ISNUMBER($Q1655))),"Prix sur devis à saisir (colonne I)",IF($S1655="","Règle à compléter (onglet Règles)",""))))))))))</f>
        <v/>
      </c>
    </row>
    <row r="1656" customFormat="false" ht="15" hidden="false" customHeight="false" outlineLevel="0" collapsed="false">
      <c r="A1656" s="23"/>
      <c r="I1656" s="24"/>
      <c r="J1656" s="24"/>
      <c r="N1656" s="25"/>
      <c r="O1656" s="26" t="str">
        <f aca="false">IF($G1656="","",IFERROR(INDEX(Prestations!$F$5:$F$256,MATCH($G1656,Prestations!$B$5:$B$256,0)),"?"))</f>
        <v/>
      </c>
      <c r="P1656" s="26" t="str">
        <f aca="false">IF($O1656="","",IF($O1656="?","?",IFERROR(INDEX(Règles!$C$5:$C$17,MATCH($O1656,Règles!$A$5:$A$17,0)),"?")))</f>
        <v/>
      </c>
      <c r="Q1656" s="27" t="str">
        <f aca="false">IF($G1656="","",IF(ISNUMBER($I1656),$I1656,IFERROR(IF(ISNUMBER(INDEX(Prestations!$E$5:$E$256,MATCH($G1656,Prestations!$B$5:$B$256,0))),INDEX(Prestations!$E$5:$E$256,MATCH($G1656,Prestations!$B$5:$B$256,0)),""),"")))</f>
        <v/>
      </c>
      <c r="R1656" s="27" t="str">
        <f aca="false">IFERROR(IF(ISNUMBER($Q1656),$Q1656*IF($E1656="",1,$E1656),""),"")</f>
        <v/>
      </c>
      <c r="S1656" s="28" t="str">
        <f aca="false">IFERROR(IF($P1656="au nombre",IF(N(INDEX(Règles!$D$5:$D$17,MATCH($O1656,Règles!$A$5:$A$17,0)))&gt;0,IF($E1656="",1,$E1656)/INDEX(Règles!$D$5:$D$17,MATCH($O1656,Règles!$A$5:$A$17,0)),""),IF($P1656="au prix",IF(AND(ISNUMBER($R1656),N(INDEX(Règles!$E$5:$E$17,MATCH($O1656,Règles!$A$5:$A$17,0)))&gt;0),$R1656/INDEX(Règles!$E$5:$E$17,MATCH($O1656,Règles!$A$5:$A$17,0)),""),IF(OR($P1656="ne compte pas",$P1656="absence"),0,""))),"")</f>
        <v/>
      </c>
      <c r="T1656" s="26" t="n">
        <f aca="false">IF(AND(ISNUMBER($A1656),$B1656&lt;&gt;"",$G1656&lt;&gt;"",$P1656&lt;&gt;"absence"),1,0)</f>
        <v>0</v>
      </c>
      <c r="U1656" s="26" t="n">
        <f aca="false">IF($T1656=1,IF(COUNTIFS($B$2:$B1656,$B1656,$A$2:$A1656,$A1656,$T$2:$T1656,1)=1,1,0),0)</f>
        <v>0</v>
      </c>
      <c r="V1656" s="29" t="str">
        <f aca="false">IF(AND($A1656="",$B1656="",$G1656=""),"",IF(NOT(ISNUMBER($A1656)),"Date manquante ou non reconnue",IF($B1656="","Technicien manquant",IF(COUNTIF(Production!$A$7:$A$21,$B1656)=0,"Technicien absent de la liste (onglet Production)",IF($G1656="","Code BPU manquant (colonne G)",IF($O1656="?","Code BPU inconnu (onglet Prestations)",IF($P1656="?","Catégorie inconnue (onglet Règles)",IF(AND($E1656&lt;&gt;"",NOT(ISNUMBER($E1656))),"Quantité non reconnue",IF(AND($P1656="au prix",NOT(ISNUMBER($Q1656))),"Prix sur devis à saisir (colonne I)",IF($S1656="","Règle à compléter (onglet Règles)",""))))))))))</f>
        <v/>
      </c>
    </row>
    <row r="1657" customFormat="false" ht="15" hidden="false" customHeight="false" outlineLevel="0" collapsed="false">
      <c r="A1657" s="23"/>
      <c r="I1657" s="24"/>
      <c r="J1657" s="24"/>
      <c r="N1657" s="25"/>
      <c r="O1657" s="26" t="str">
        <f aca="false">IF($G1657="","",IFERROR(INDEX(Prestations!$F$5:$F$256,MATCH($G1657,Prestations!$B$5:$B$256,0)),"?"))</f>
        <v/>
      </c>
      <c r="P1657" s="26" t="str">
        <f aca="false">IF($O1657="","",IF($O1657="?","?",IFERROR(INDEX(Règles!$C$5:$C$17,MATCH($O1657,Règles!$A$5:$A$17,0)),"?")))</f>
        <v/>
      </c>
      <c r="Q1657" s="27" t="str">
        <f aca="false">IF($G1657="","",IF(ISNUMBER($I1657),$I1657,IFERROR(IF(ISNUMBER(INDEX(Prestations!$E$5:$E$256,MATCH($G1657,Prestations!$B$5:$B$256,0))),INDEX(Prestations!$E$5:$E$256,MATCH($G1657,Prestations!$B$5:$B$256,0)),""),"")))</f>
        <v/>
      </c>
      <c r="R1657" s="27" t="str">
        <f aca="false">IFERROR(IF(ISNUMBER($Q1657),$Q1657*IF($E1657="",1,$E1657),""),"")</f>
        <v/>
      </c>
      <c r="S1657" s="28" t="str">
        <f aca="false">IFERROR(IF($P1657="au nombre",IF(N(INDEX(Règles!$D$5:$D$17,MATCH($O1657,Règles!$A$5:$A$17,0)))&gt;0,IF($E1657="",1,$E1657)/INDEX(Règles!$D$5:$D$17,MATCH($O1657,Règles!$A$5:$A$17,0)),""),IF($P1657="au prix",IF(AND(ISNUMBER($R1657),N(INDEX(Règles!$E$5:$E$17,MATCH($O1657,Règles!$A$5:$A$17,0)))&gt;0),$R1657/INDEX(Règles!$E$5:$E$17,MATCH($O1657,Règles!$A$5:$A$17,0)),""),IF(OR($P1657="ne compte pas",$P1657="absence"),0,""))),"")</f>
        <v/>
      </c>
      <c r="T1657" s="26" t="n">
        <f aca="false">IF(AND(ISNUMBER($A1657),$B1657&lt;&gt;"",$G1657&lt;&gt;"",$P1657&lt;&gt;"absence"),1,0)</f>
        <v>0</v>
      </c>
      <c r="U1657" s="26" t="n">
        <f aca="false">IF($T1657=1,IF(COUNTIFS($B$2:$B1657,$B1657,$A$2:$A1657,$A1657,$T$2:$T1657,1)=1,1,0),0)</f>
        <v>0</v>
      </c>
      <c r="V1657" s="29" t="str">
        <f aca="false">IF(AND($A1657="",$B1657="",$G1657=""),"",IF(NOT(ISNUMBER($A1657)),"Date manquante ou non reconnue",IF($B1657="","Technicien manquant",IF(COUNTIF(Production!$A$7:$A$21,$B1657)=0,"Technicien absent de la liste (onglet Production)",IF($G1657="","Code BPU manquant (colonne G)",IF($O1657="?","Code BPU inconnu (onglet Prestations)",IF($P1657="?","Catégorie inconnue (onglet Règles)",IF(AND($E1657&lt;&gt;"",NOT(ISNUMBER($E1657))),"Quantité non reconnue",IF(AND($P1657="au prix",NOT(ISNUMBER($Q1657))),"Prix sur devis à saisir (colonne I)",IF($S1657="","Règle à compléter (onglet Règles)",""))))))))))</f>
        <v/>
      </c>
    </row>
    <row r="1658" customFormat="false" ht="15" hidden="false" customHeight="false" outlineLevel="0" collapsed="false">
      <c r="A1658" s="23"/>
      <c r="I1658" s="24"/>
      <c r="J1658" s="24"/>
      <c r="N1658" s="25"/>
      <c r="O1658" s="26" t="str">
        <f aca="false">IF($G1658="","",IFERROR(INDEX(Prestations!$F$5:$F$256,MATCH($G1658,Prestations!$B$5:$B$256,0)),"?"))</f>
        <v/>
      </c>
      <c r="P1658" s="26" t="str">
        <f aca="false">IF($O1658="","",IF($O1658="?","?",IFERROR(INDEX(Règles!$C$5:$C$17,MATCH($O1658,Règles!$A$5:$A$17,0)),"?")))</f>
        <v/>
      </c>
      <c r="Q1658" s="27" t="str">
        <f aca="false">IF($G1658="","",IF(ISNUMBER($I1658),$I1658,IFERROR(IF(ISNUMBER(INDEX(Prestations!$E$5:$E$256,MATCH($G1658,Prestations!$B$5:$B$256,0))),INDEX(Prestations!$E$5:$E$256,MATCH($G1658,Prestations!$B$5:$B$256,0)),""),"")))</f>
        <v/>
      </c>
      <c r="R1658" s="27" t="str">
        <f aca="false">IFERROR(IF(ISNUMBER($Q1658),$Q1658*IF($E1658="",1,$E1658),""),"")</f>
        <v/>
      </c>
      <c r="S1658" s="28" t="str">
        <f aca="false">IFERROR(IF($P1658="au nombre",IF(N(INDEX(Règles!$D$5:$D$17,MATCH($O1658,Règles!$A$5:$A$17,0)))&gt;0,IF($E1658="",1,$E1658)/INDEX(Règles!$D$5:$D$17,MATCH($O1658,Règles!$A$5:$A$17,0)),""),IF($P1658="au prix",IF(AND(ISNUMBER($R1658),N(INDEX(Règles!$E$5:$E$17,MATCH($O1658,Règles!$A$5:$A$17,0)))&gt;0),$R1658/INDEX(Règles!$E$5:$E$17,MATCH($O1658,Règles!$A$5:$A$17,0)),""),IF(OR($P1658="ne compte pas",$P1658="absence"),0,""))),"")</f>
        <v/>
      </c>
      <c r="T1658" s="26" t="n">
        <f aca="false">IF(AND(ISNUMBER($A1658),$B1658&lt;&gt;"",$G1658&lt;&gt;"",$P1658&lt;&gt;"absence"),1,0)</f>
        <v>0</v>
      </c>
      <c r="U1658" s="26" t="n">
        <f aca="false">IF($T1658=1,IF(COUNTIFS($B$2:$B1658,$B1658,$A$2:$A1658,$A1658,$T$2:$T1658,1)=1,1,0),0)</f>
        <v>0</v>
      </c>
      <c r="V1658" s="29" t="str">
        <f aca="false">IF(AND($A1658="",$B1658="",$G1658=""),"",IF(NOT(ISNUMBER($A1658)),"Date manquante ou non reconnue",IF($B1658="","Technicien manquant",IF(COUNTIF(Production!$A$7:$A$21,$B1658)=0,"Technicien absent de la liste (onglet Production)",IF($G1658="","Code BPU manquant (colonne G)",IF($O1658="?","Code BPU inconnu (onglet Prestations)",IF($P1658="?","Catégorie inconnue (onglet Règles)",IF(AND($E1658&lt;&gt;"",NOT(ISNUMBER($E1658))),"Quantité non reconnue",IF(AND($P1658="au prix",NOT(ISNUMBER($Q1658))),"Prix sur devis à saisir (colonne I)",IF($S1658="","Règle à compléter (onglet Règles)",""))))))))))</f>
        <v/>
      </c>
    </row>
    <row r="1659" customFormat="false" ht="15" hidden="false" customHeight="false" outlineLevel="0" collapsed="false">
      <c r="A1659" s="23"/>
      <c r="I1659" s="24"/>
      <c r="J1659" s="24"/>
      <c r="N1659" s="25"/>
      <c r="O1659" s="26" t="str">
        <f aca="false">IF($G1659="","",IFERROR(INDEX(Prestations!$F$5:$F$256,MATCH($G1659,Prestations!$B$5:$B$256,0)),"?"))</f>
        <v/>
      </c>
      <c r="P1659" s="26" t="str">
        <f aca="false">IF($O1659="","",IF($O1659="?","?",IFERROR(INDEX(Règles!$C$5:$C$17,MATCH($O1659,Règles!$A$5:$A$17,0)),"?")))</f>
        <v/>
      </c>
      <c r="Q1659" s="27" t="str">
        <f aca="false">IF($G1659="","",IF(ISNUMBER($I1659),$I1659,IFERROR(IF(ISNUMBER(INDEX(Prestations!$E$5:$E$256,MATCH($G1659,Prestations!$B$5:$B$256,0))),INDEX(Prestations!$E$5:$E$256,MATCH($G1659,Prestations!$B$5:$B$256,0)),""),"")))</f>
        <v/>
      </c>
      <c r="R1659" s="27" t="str">
        <f aca="false">IFERROR(IF(ISNUMBER($Q1659),$Q1659*IF($E1659="",1,$E1659),""),"")</f>
        <v/>
      </c>
      <c r="S1659" s="28" t="str">
        <f aca="false">IFERROR(IF($P1659="au nombre",IF(N(INDEX(Règles!$D$5:$D$17,MATCH($O1659,Règles!$A$5:$A$17,0)))&gt;0,IF($E1659="",1,$E1659)/INDEX(Règles!$D$5:$D$17,MATCH($O1659,Règles!$A$5:$A$17,0)),""),IF($P1659="au prix",IF(AND(ISNUMBER($R1659),N(INDEX(Règles!$E$5:$E$17,MATCH($O1659,Règles!$A$5:$A$17,0)))&gt;0),$R1659/INDEX(Règles!$E$5:$E$17,MATCH($O1659,Règles!$A$5:$A$17,0)),""),IF(OR($P1659="ne compte pas",$P1659="absence"),0,""))),"")</f>
        <v/>
      </c>
      <c r="T1659" s="26" t="n">
        <f aca="false">IF(AND(ISNUMBER($A1659),$B1659&lt;&gt;"",$G1659&lt;&gt;"",$P1659&lt;&gt;"absence"),1,0)</f>
        <v>0</v>
      </c>
      <c r="U1659" s="26" t="n">
        <f aca="false">IF($T1659=1,IF(COUNTIFS($B$2:$B1659,$B1659,$A$2:$A1659,$A1659,$T$2:$T1659,1)=1,1,0),0)</f>
        <v>0</v>
      </c>
      <c r="V1659" s="29" t="str">
        <f aca="false">IF(AND($A1659="",$B1659="",$G1659=""),"",IF(NOT(ISNUMBER($A1659)),"Date manquante ou non reconnue",IF($B1659="","Technicien manquant",IF(COUNTIF(Production!$A$7:$A$21,$B1659)=0,"Technicien absent de la liste (onglet Production)",IF($G1659="","Code BPU manquant (colonne G)",IF($O1659="?","Code BPU inconnu (onglet Prestations)",IF($P1659="?","Catégorie inconnue (onglet Règles)",IF(AND($E1659&lt;&gt;"",NOT(ISNUMBER($E1659))),"Quantité non reconnue",IF(AND($P1659="au prix",NOT(ISNUMBER($Q1659))),"Prix sur devis à saisir (colonne I)",IF($S1659="","Règle à compléter (onglet Règles)",""))))))))))</f>
        <v/>
      </c>
    </row>
    <row r="1660" customFormat="false" ht="15" hidden="false" customHeight="false" outlineLevel="0" collapsed="false">
      <c r="A1660" s="23"/>
      <c r="I1660" s="24"/>
      <c r="J1660" s="24"/>
      <c r="N1660" s="25"/>
      <c r="O1660" s="26" t="str">
        <f aca="false">IF($G1660="","",IFERROR(INDEX(Prestations!$F$5:$F$256,MATCH($G1660,Prestations!$B$5:$B$256,0)),"?"))</f>
        <v/>
      </c>
      <c r="P1660" s="26" t="str">
        <f aca="false">IF($O1660="","",IF($O1660="?","?",IFERROR(INDEX(Règles!$C$5:$C$17,MATCH($O1660,Règles!$A$5:$A$17,0)),"?")))</f>
        <v/>
      </c>
      <c r="Q1660" s="27" t="str">
        <f aca="false">IF($G1660="","",IF(ISNUMBER($I1660),$I1660,IFERROR(IF(ISNUMBER(INDEX(Prestations!$E$5:$E$256,MATCH($G1660,Prestations!$B$5:$B$256,0))),INDEX(Prestations!$E$5:$E$256,MATCH($G1660,Prestations!$B$5:$B$256,0)),""),"")))</f>
        <v/>
      </c>
      <c r="R1660" s="27" t="str">
        <f aca="false">IFERROR(IF(ISNUMBER($Q1660),$Q1660*IF($E1660="",1,$E1660),""),"")</f>
        <v/>
      </c>
      <c r="S1660" s="28" t="str">
        <f aca="false">IFERROR(IF($P1660="au nombre",IF(N(INDEX(Règles!$D$5:$D$17,MATCH($O1660,Règles!$A$5:$A$17,0)))&gt;0,IF($E1660="",1,$E1660)/INDEX(Règles!$D$5:$D$17,MATCH($O1660,Règles!$A$5:$A$17,0)),""),IF($P1660="au prix",IF(AND(ISNUMBER($R1660),N(INDEX(Règles!$E$5:$E$17,MATCH($O1660,Règles!$A$5:$A$17,0)))&gt;0),$R1660/INDEX(Règles!$E$5:$E$17,MATCH($O1660,Règles!$A$5:$A$17,0)),""),IF(OR($P1660="ne compte pas",$P1660="absence"),0,""))),"")</f>
        <v/>
      </c>
      <c r="T1660" s="26" t="n">
        <f aca="false">IF(AND(ISNUMBER($A1660),$B1660&lt;&gt;"",$G1660&lt;&gt;"",$P1660&lt;&gt;"absence"),1,0)</f>
        <v>0</v>
      </c>
      <c r="U1660" s="26" t="n">
        <f aca="false">IF($T1660=1,IF(COUNTIFS($B$2:$B1660,$B1660,$A$2:$A1660,$A1660,$T$2:$T1660,1)=1,1,0),0)</f>
        <v>0</v>
      </c>
      <c r="V1660" s="29" t="str">
        <f aca="false">IF(AND($A1660="",$B1660="",$G1660=""),"",IF(NOT(ISNUMBER($A1660)),"Date manquante ou non reconnue",IF($B1660="","Technicien manquant",IF(COUNTIF(Production!$A$7:$A$21,$B1660)=0,"Technicien absent de la liste (onglet Production)",IF($G1660="","Code BPU manquant (colonne G)",IF($O1660="?","Code BPU inconnu (onglet Prestations)",IF($P1660="?","Catégorie inconnue (onglet Règles)",IF(AND($E1660&lt;&gt;"",NOT(ISNUMBER($E1660))),"Quantité non reconnue",IF(AND($P1660="au prix",NOT(ISNUMBER($Q1660))),"Prix sur devis à saisir (colonne I)",IF($S1660="","Règle à compléter (onglet Règles)",""))))))))))</f>
        <v/>
      </c>
    </row>
    <row r="1661" customFormat="false" ht="15" hidden="false" customHeight="false" outlineLevel="0" collapsed="false">
      <c r="A1661" s="23"/>
      <c r="I1661" s="24"/>
      <c r="J1661" s="24"/>
      <c r="N1661" s="25"/>
      <c r="O1661" s="26" t="str">
        <f aca="false">IF($G1661="","",IFERROR(INDEX(Prestations!$F$5:$F$256,MATCH($G1661,Prestations!$B$5:$B$256,0)),"?"))</f>
        <v/>
      </c>
      <c r="P1661" s="26" t="str">
        <f aca="false">IF($O1661="","",IF($O1661="?","?",IFERROR(INDEX(Règles!$C$5:$C$17,MATCH($O1661,Règles!$A$5:$A$17,0)),"?")))</f>
        <v/>
      </c>
      <c r="Q1661" s="27" t="str">
        <f aca="false">IF($G1661="","",IF(ISNUMBER($I1661),$I1661,IFERROR(IF(ISNUMBER(INDEX(Prestations!$E$5:$E$256,MATCH($G1661,Prestations!$B$5:$B$256,0))),INDEX(Prestations!$E$5:$E$256,MATCH($G1661,Prestations!$B$5:$B$256,0)),""),"")))</f>
        <v/>
      </c>
      <c r="R1661" s="27" t="str">
        <f aca="false">IFERROR(IF(ISNUMBER($Q1661),$Q1661*IF($E1661="",1,$E1661),""),"")</f>
        <v/>
      </c>
      <c r="S1661" s="28" t="str">
        <f aca="false">IFERROR(IF($P1661="au nombre",IF(N(INDEX(Règles!$D$5:$D$17,MATCH($O1661,Règles!$A$5:$A$17,0)))&gt;0,IF($E1661="",1,$E1661)/INDEX(Règles!$D$5:$D$17,MATCH($O1661,Règles!$A$5:$A$17,0)),""),IF($P1661="au prix",IF(AND(ISNUMBER($R1661),N(INDEX(Règles!$E$5:$E$17,MATCH($O1661,Règles!$A$5:$A$17,0)))&gt;0),$R1661/INDEX(Règles!$E$5:$E$17,MATCH($O1661,Règles!$A$5:$A$17,0)),""),IF(OR($P1661="ne compte pas",$P1661="absence"),0,""))),"")</f>
        <v/>
      </c>
      <c r="T1661" s="26" t="n">
        <f aca="false">IF(AND(ISNUMBER($A1661),$B1661&lt;&gt;"",$G1661&lt;&gt;"",$P1661&lt;&gt;"absence"),1,0)</f>
        <v>0</v>
      </c>
      <c r="U1661" s="26" t="n">
        <f aca="false">IF($T1661=1,IF(COUNTIFS($B$2:$B1661,$B1661,$A$2:$A1661,$A1661,$T$2:$T1661,1)=1,1,0),0)</f>
        <v>0</v>
      </c>
      <c r="V1661" s="29" t="str">
        <f aca="false">IF(AND($A1661="",$B1661="",$G1661=""),"",IF(NOT(ISNUMBER($A1661)),"Date manquante ou non reconnue",IF($B1661="","Technicien manquant",IF(COUNTIF(Production!$A$7:$A$21,$B1661)=0,"Technicien absent de la liste (onglet Production)",IF($G1661="","Code BPU manquant (colonne G)",IF($O1661="?","Code BPU inconnu (onglet Prestations)",IF($P1661="?","Catégorie inconnue (onglet Règles)",IF(AND($E1661&lt;&gt;"",NOT(ISNUMBER($E1661))),"Quantité non reconnue",IF(AND($P1661="au prix",NOT(ISNUMBER($Q1661))),"Prix sur devis à saisir (colonne I)",IF($S1661="","Règle à compléter (onglet Règles)",""))))))))))</f>
        <v/>
      </c>
    </row>
    <row r="1662" customFormat="false" ht="15" hidden="false" customHeight="false" outlineLevel="0" collapsed="false">
      <c r="A1662" s="23"/>
      <c r="I1662" s="24"/>
      <c r="J1662" s="24"/>
      <c r="N1662" s="25"/>
      <c r="O1662" s="26" t="str">
        <f aca="false">IF($G1662="","",IFERROR(INDEX(Prestations!$F$5:$F$256,MATCH($G1662,Prestations!$B$5:$B$256,0)),"?"))</f>
        <v/>
      </c>
      <c r="P1662" s="26" t="str">
        <f aca="false">IF($O1662="","",IF($O1662="?","?",IFERROR(INDEX(Règles!$C$5:$C$17,MATCH($O1662,Règles!$A$5:$A$17,0)),"?")))</f>
        <v/>
      </c>
      <c r="Q1662" s="27" t="str">
        <f aca="false">IF($G1662="","",IF(ISNUMBER($I1662),$I1662,IFERROR(IF(ISNUMBER(INDEX(Prestations!$E$5:$E$256,MATCH($G1662,Prestations!$B$5:$B$256,0))),INDEX(Prestations!$E$5:$E$256,MATCH($G1662,Prestations!$B$5:$B$256,0)),""),"")))</f>
        <v/>
      </c>
      <c r="R1662" s="27" t="str">
        <f aca="false">IFERROR(IF(ISNUMBER($Q1662),$Q1662*IF($E1662="",1,$E1662),""),"")</f>
        <v/>
      </c>
      <c r="S1662" s="28" t="str">
        <f aca="false">IFERROR(IF($P1662="au nombre",IF(N(INDEX(Règles!$D$5:$D$17,MATCH($O1662,Règles!$A$5:$A$17,0)))&gt;0,IF($E1662="",1,$E1662)/INDEX(Règles!$D$5:$D$17,MATCH($O1662,Règles!$A$5:$A$17,0)),""),IF($P1662="au prix",IF(AND(ISNUMBER($R1662),N(INDEX(Règles!$E$5:$E$17,MATCH($O1662,Règles!$A$5:$A$17,0)))&gt;0),$R1662/INDEX(Règles!$E$5:$E$17,MATCH($O1662,Règles!$A$5:$A$17,0)),""),IF(OR($P1662="ne compte pas",$P1662="absence"),0,""))),"")</f>
        <v/>
      </c>
      <c r="T1662" s="26" t="n">
        <f aca="false">IF(AND(ISNUMBER($A1662),$B1662&lt;&gt;"",$G1662&lt;&gt;"",$P1662&lt;&gt;"absence"),1,0)</f>
        <v>0</v>
      </c>
      <c r="U1662" s="26" t="n">
        <f aca="false">IF($T1662=1,IF(COUNTIFS($B$2:$B1662,$B1662,$A$2:$A1662,$A1662,$T$2:$T1662,1)=1,1,0),0)</f>
        <v>0</v>
      </c>
      <c r="V1662" s="29" t="str">
        <f aca="false">IF(AND($A1662="",$B1662="",$G1662=""),"",IF(NOT(ISNUMBER($A1662)),"Date manquante ou non reconnue",IF($B1662="","Technicien manquant",IF(COUNTIF(Production!$A$7:$A$21,$B1662)=0,"Technicien absent de la liste (onglet Production)",IF($G1662="","Code BPU manquant (colonne G)",IF($O1662="?","Code BPU inconnu (onglet Prestations)",IF($P1662="?","Catégorie inconnue (onglet Règles)",IF(AND($E1662&lt;&gt;"",NOT(ISNUMBER($E1662))),"Quantité non reconnue",IF(AND($P1662="au prix",NOT(ISNUMBER($Q1662))),"Prix sur devis à saisir (colonne I)",IF($S1662="","Règle à compléter (onglet Règles)",""))))))))))</f>
        <v/>
      </c>
    </row>
    <row r="1663" customFormat="false" ht="15" hidden="false" customHeight="false" outlineLevel="0" collapsed="false">
      <c r="A1663" s="23"/>
      <c r="I1663" s="24"/>
      <c r="J1663" s="24"/>
      <c r="N1663" s="25"/>
      <c r="O1663" s="26" t="str">
        <f aca="false">IF($G1663="","",IFERROR(INDEX(Prestations!$F$5:$F$256,MATCH($G1663,Prestations!$B$5:$B$256,0)),"?"))</f>
        <v/>
      </c>
      <c r="P1663" s="26" t="str">
        <f aca="false">IF($O1663="","",IF($O1663="?","?",IFERROR(INDEX(Règles!$C$5:$C$17,MATCH($O1663,Règles!$A$5:$A$17,0)),"?")))</f>
        <v/>
      </c>
      <c r="Q1663" s="27" t="str">
        <f aca="false">IF($G1663="","",IF(ISNUMBER($I1663),$I1663,IFERROR(IF(ISNUMBER(INDEX(Prestations!$E$5:$E$256,MATCH($G1663,Prestations!$B$5:$B$256,0))),INDEX(Prestations!$E$5:$E$256,MATCH($G1663,Prestations!$B$5:$B$256,0)),""),"")))</f>
        <v/>
      </c>
      <c r="R1663" s="27" t="str">
        <f aca="false">IFERROR(IF(ISNUMBER($Q1663),$Q1663*IF($E1663="",1,$E1663),""),"")</f>
        <v/>
      </c>
      <c r="S1663" s="28" t="str">
        <f aca="false">IFERROR(IF($P1663="au nombre",IF(N(INDEX(Règles!$D$5:$D$17,MATCH($O1663,Règles!$A$5:$A$17,0)))&gt;0,IF($E1663="",1,$E1663)/INDEX(Règles!$D$5:$D$17,MATCH($O1663,Règles!$A$5:$A$17,0)),""),IF($P1663="au prix",IF(AND(ISNUMBER($R1663),N(INDEX(Règles!$E$5:$E$17,MATCH($O1663,Règles!$A$5:$A$17,0)))&gt;0),$R1663/INDEX(Règles!$E$5:$E$17,MATCH($O1663,Règles!$A$5:$A$17,0)),""),IF(OR($P1663="ne compte pas",$P1663="absence"),0,""))),"")</f>
        <v/>
      </c>
      <c r="T1663" s="26" t="n">
        <f aca="false">IF(AND(ISNUMBER($A1663),$B1663&lt;&gt;"",$G1663&lt;&gt;"",$P1663&lt;&gt;"absence"),1,0)</f>
        <v>0</v>
      </c>
      <c r="U1663" s="26" t="n">
        <f aca="false">IF($T1663=1,IF(COUNTIFS($B$2:$B1663,$B1663,$A$2:$A1663,$A1663,$T$2:$T1663,1)=1,1,0),0)</f>
        <v>0</v>
      </c>
      <c r="V1663" s="29" t="str">
        <f aca="false">IF(AND($A1663="",$B1663="",$G1663=""),"",IF(NOT(ISNUMBER($A1663)),"Date manquante ou non reconnue",IF($B1663="","Technicien manquant",IF(COUNTIF(Production!$A$7:$A$21,$B1663)=0,"Technicien absent de la liste (onglet Production)",IF($G1663="","Code BPU manquant (colonne G)",IF($O1663="?","Code BPU inconnu (onglet Prestations)",IF($P1663="?","Catégorie inconnue (onglet Règles)",IF(AND($E1663&lt;&gt;"",NOT(ISNUMBER($E1663))),"Quantité non reconnue",IF(AND($P1663="au prix",NOT(ISNUMBER($Q1663))),"Prix sur devis à saisir (colonne I)",IF($S1663="","Règle à compléter (onglet Règles)",""))))))))))</f>
        <v/>
      </c>
    </row>
    <row r="1664" customFormat="false" ht="15" hidden="false" customHeight="false" outlineLevel="0" collapsed="false">
      <c r="A1664" s="23"/>
      <c r="I1664" s="24"/>
      <c r="J1664" s="24"/>
      <c r="N1664" s="25"/>
      <c r="O1664" s="26" t="str">
        <f aca="false">IF($G1664="","",IFERROR(INDEX(Prestations!$F$5:$F$256,MATCH($G1664,Prestations!$B$5:$B$256,0)),"?"))</f>
        <v/>
      </c>
      <c r="P1664" s="26" t="str">
        <f aca="false">IF($O1664="","",IF($O1664="?","?",IFERROR(INDEX(Règles!$C$5:$C$17,MATCH($O1664,Règles!$A$5:$A$17,0)),"?")))</f>
        <v/>
      </c>
      <c r="Q1664" s="27" t="str">
        <f aca="false">IF($G1664="","",IF(ISNUMBER($I1664),$I1664,IFERROR(IF(ISNUMBER(INDEX(Prestations!$E$5:$E$256,MATCH($G1664,Prestations!$B$5:$B$256,0))),INDEX(Prestations!$E$5:$E$256,MATCH($G1664,Prestations!$B$5:$B$256,0)),""),"")))</f>
        <v/>
      </c>
      <c r="R1664" s="27" t="str">
        <f aca="false">IFERROR(IF(ISNUMBER($Q1664),$Q1664*IF($E1664="",1,$E1664),""),"")</f>
        <v/>
      </c>
      <c r="S1664" s="28" t="str">
        <f aca="false">IFERROR(IF($P1664="au nombre",IF(N(INDEX(Règles!$D$5:$D$17,MATCH($O1664,Règles!$A$5:$A$17,0)))&gt;0,IF($E1664="",1,$E1664)/INDEX(Règles!$D$5:$D$17,MATCH($O1664,Règles!$A$5:$A$17,0)),""),IF($P1664="au prix",IF(AND(ISNUMBER($R1664),N(INDEX(Règles!$E$5:$E$17,MATCH($O1664,Règles!$A$5:$A$17,0)))&gt;0),$R1664/INDEX(Règles!$E$5:$E$17,MATCH($O1664,Règles!$A$5:$A$17,0)),""),IF(OR($P1664="ne compte pas",$P1664="absence"),0,""))),"")</f>
        <v/>
      </c>
      <c r="T1664" s="26" t="n">
        <f aca="false">IF(AND(ISNUMBER($A1664),$B1664&lt;&gt;"",$G1664&lt;&gt;"",$P1664&lt;&gt;"absence"),1,0)</f>
        <v>0</v>
      </c>
      <c r="U1664" s="26" t="n">
        <f aca="false">IF($T1664=1,IF(COUNTIFS($B$2:$B1664,$B1664,$A$2:$A1664,$A1664,$T$2:$T1664,1)=1,1,0),0)</f>
        <v>0</v>
      </c>
      <c r="V1664" s="29" t="str">
        <f aca="false">IF(AND($A1664="",$B1664="",$G1664=""),"",IF(NOT(ISNUMBER($A1664)),"Date manquante ou non reconnue",IF($B1664="","Technicien manquant",IF(COUNTIF(Production!$A$7:$A$21,$B1664)=0,"Technicien absent de la liste (onglet Production)",IF($G1664="","Code BPU manquant (colonne G)",IF($O1664="?","Code BPU inconnu (onglet Prestations)",IF($P1664="?","Catégorie inconnue (onglet Règles)",IF(AND($E1664&lt;&gt;"",NOT(ISNUMBER($E1664))),"Quantité non reconnue",IF(AND($P1664="au prix",NOT(ISNUMBER($Q1664))),"Prix sur devis à saisir (colonne I)",IF($S1664="","Règle à compléter (onglet Règles)",""))))))))))</f>
        <v/>
      </c>
    </row>
    <row r="1665" customFormat="false" ht="15" hidden="false" customHeight="false" outlineLevel="0" collapsed="false">
      <c r="A1665" s="23"/>
      <c r="I1665" s="24"/>
      <c r="J1665" s="24"/>
      <c r="N1665" s="25"/>
      <c r="O1665" s="26" t="str">
        <f aca="false">IF($G1665="","",IFERROR(INDEX(Prestations!$F$5:$F$256,MATCH($G1665,Prestations!$B$5:$B$256,0)),"?"))</f>
        <v/>
      </c>
      <c r="P1665" s="26" t="str">
        <f aca="false">IF($O1665="","",IF($O1665="?","?",IFERROR(INDEX(Règles!$C$5:$C$17,MATCH($O1665,Règles!$A$5:$A$17,0)),"?")))</f>
        <v/>
      </c>
      <c r="Q1665" s="27" t="str">
        <f aca="false">IF($G1665="","",IF(ISNUMBER($I1665),$I1665,IFERROR(IF(ISNUMBER(INDEX(Prestations!$E$5:$E$256,MATCH($G1665,Prestations!$B$5:$B$256,0))),INDEX(Prestations!$E$5:$E$256,MATCH($G1665,Prestations!$B$5:$B$256,0)),""),"")))</f>
        <v/>
      </c>
      <c r="R1665" s="27" t="str">
        <f aca="false">IFERROR(IF(ISNUMBER($Q1665),$Q1665*IF($E1665="",1,$E1665),""),"")</f>
        <v/>
      </c>
      <c r="S1665" s="28" t="str">
        <f aca="false">IFERROR(IF($P1665="au nombre",IF(N(INDEX(Règles!$D$5:$D$17,MATCH($O1665,Règles!$A$5:$A$17,0)))&gt;0,IF($E1665="",1,$E1665)/INDEX(Règles!$D$5:$D$17,MATCH($O1665,Règles!$A$5:$A$17,0)),""),IF($P1665="au prix",IF(AND(ISNUMBER($R1665),N(INDEX(Règles!$E$5:$E$17,MATCH($O1665,Règles!$A$5:$A$17,0)))&gt;0),$R1665/INDEX(Règles!$E$5:$E$17,MATCH($O1665,Règles!$A$5:$A$17,0)),""),IF(OR($P1665="ne compte pas",$P1665="absence"),0,""))),"")</f>
        <v/>
      </c>
      <c r="T1665" s="26" t="n">
        <f aca="false">IF(AND(ISNUMBER($A1665),$B1665&lt;&gt;"",$G1665&lt;&gt;"",$P1665&lt;&gt;"absence"),1,0)</f>
        <v>0</v>
      </c>
      <c r="U1665" s="26" t="n">
        <f aca="false">IF($T1665=1,IF(COUNTIFS($B$2:$B1665,$B1665,$A$2:$A1665,$A1665,$T$2:$T1665,1)=1,1,0),0)</f>
        <v>0</v>
      </c>
      <c r="V1665" s="29" t="str">
        <f aca="false">IF(AND($A1665="",$B1665="",$G1665=""),"",IF(NOT(ISNUMBER($A1665)),"Date manquante ou non reconnue",IF($B1665="","Technicien manquant",IF(COUNTIF(Production!$A$7:$A$21,$B1665)=0,"Technicien absent de la liste (onglet Production)",IF($G1665="","Code BPU manquant (colonne G)",IF($O1665="?","Code BPU inconnu (onglet Prestations)",IF($P1665="?","Catégorie inconnue (onglet Règles)",IF(AND($E1665&lt;&gt;"",NOT(ISNUMBER($E1665))),"Quantité non reconnue",IF(AND($P1665="au prix",NOT(ISNUMBER($Q1665))),"Prix sur devis à saisir (colonne I)",IF($S1665="","Règle à compléter (onglet Règles)",""))))))))))</f>
        <v/>
      </c>
    </row>
    <row r="1666" customFormat="false" ht="15" hidden="false" customHeight="false" outlineLevel="0" collapsed="false">
      <c r="A1666" s="23"/>
      <c r="I1666" s="24"/>
      <c r="J1666" s="24"/>
      <c r="N1666" s="25"/>
      <c r="O1666" s="26" t="str">
        <f aca="false">IF($G1666="","",IFERROR(INDEX(Prestations!$F$5:$F$256,MATCH($G1666,Prestations!$B$5:$B$256,0)),"?"))</f>
        <v/>
      </c>
      <c r="P1666" s="26" t="str">
        <f aca="false">IF($O1666="","",IF($O1666="?","?",IFERROR(INDEX(Règles!$C$5:$C$17,MATCH($O1666,Règles!$A$5:$A$17,0)),"?")))</f>
        <v/>
      </c>
      <c r="Q1666" s="27" t="str">
        <f aca="false">IF($G1666="","",IF(ISNUMBER($I1666),$I1666,IFERROR(IF(ISNUMBER(INDEX(Prestations!$E$5:$E$256,MATCH($G1666,Prestations!$B$5:$B$256,0))),INDEX(Prestations!$E$5:$E$256,MATCH($G1666,Prestations!$B$5:$B$256,0)),""),"")))</f>
        <v/>
      </c>
      <c r="R1666" s="27" t="str">
        <f aca="false">IFERROR(IF(ISNUMBER($Q1666),$Q1666*IF($E1666="",1,$E1666),""),"")</f>
        <v/>
      </c>
      <c r="S1666" s="28" t="str">
        <f aca="false">IFERROR(IF($P1666="au nombre",IF(N(INDEX(Règles!$D$5:$D$17,MATCH($O1666,Règles!$A$5:$A$17,0)))&gt;0,IF($E1666="",1,$E1666)/INDEX(Règles!$D$5:$D$17,MATCH($O1666,Règles!$A$5:$A$17,0)),""),IF($P1666="au prix",IF(AND(ISNUMBER($R1666),N(INDEX(Règles!$E$5:$E$17,MATCH($O1666,Règles!$A$5:$A$17,0)))&gt;0),$R1666/INDEX(Règles!$E$5:$E$17,MATCH($O1666,Règles!$A$5:$A$17,0)),""),IF(OR($P1666="ne compte pas",$P1666="absence"),0,""))),"")</f>
        <v/>
      </c>
      <c r="T1666" s="26" t="n">
        <f aca="false">IF(AND(ISNUMBER($A1666),$B1666&lt;&gt;"",$G1666&lt;&gt;"",$P1666&lt;&gt;"absence"),1,0)</f>
        <v>0</v>
      </c>
      <c r="U1666" s="26" t="n">
        <f aca="false">IF($T1666=1,IF(COUNTIFS($B$2:$B1666,$B1666,$A$2:$A1666,$A1666,$T$2:$T1666,1)=1,1,0),0)</f>
        <v>0</v>
      </c>
      <c r="V1666" s="29" t="str">
        <f aca="false">IF(AND($A1666="",$B1666="",$G1666=""),"",IF(NOT(ISNUMBER($A1666)),"Date manquante ou non reconnue",IF($B1666="","Technicien manquant",IF(COUNTIF(Production!$A$7:$A$21,$B1666)=0,"Technicien absent de la liste (onglet Production)",IF($G1666="","Code BPU manquant (colonne G)",IF($O1666="?","Code BPU inconnu (onglet Prestations)",IF($P1666="?","Catégorie inconnue (onglet Règles)",IF(AND($E1666&lt;&gt;"",NOT(ISNUMBER($E1666))),"Quantité non reconnue",IF(AND($P1666="au prix",NOT(ISNUMBER($Q1666))),"Prix sur devis à saisir (colonne I)",IF($S1666="","Règle à compléter (onglet Règles)",""))))))))))</f>
        <v/>
      </c>
    </row>
    <row r="1667" customFormat="false" ht="15" hidden="false" customHeight="false" outlineLevel="0" collapsed="false">
      <c r="A1667" s="23"/>
      <c r="I1667" s="24"/>
      <c r="J1667" s="24"/>
      <c r="N1667" s="25"/>
      <c r="O1667" s="26" t="str">
        <f aca="false">IF($G1667="","",IFERROR(INDEX(Prestations!$F$5:$F$256,MATCH($G1667,Prestations!$B$5:$B$256,0)),"?"))</f>
        <v/>
      </c>
      <c r="P1667" s="26" t="str">
        <f aca="false">IF($O1667="","",IF($O1667="?","?",IFERROR(INDEX(Règles!$C$5:$C$17,MATCH($O1667,Règles!$A$5:$A$17,0)),"?")))</f>
        <v/>
      </c>
      <c r="Q1667" s="27" t="str">
        <f aca="false">IF($G1667="","",IF(ISNUMBER($I1667),$I1667,IFERROR(IF(ISNUMBER(INDEX(Prestations!$E$5:$E$256,MATCH($G1667,Prestations!$B$5:$B$256,0))),INDEX(Prestations!$E$5:$E$256,MATCH($G1667,Prestations!$B$5:$B$256,0)),""),"")))</f>
        <v/>
      </c>
      <c r="R1667" s="27" t="str">
        <f aca="false">IFERROR(IF(ISNUMBER($Q1667),$Q1667*IF($E1667="",1,$E1667),""),"")</f>
        <v/>
      </c>
      <c r="S1667" s="28" t="str">
        <f aca="false">IFERROR(IF($P1667="au nombre",IF(N(INDEX(Règles!$D$5:$D$17,MATCH($O1667,Règles!$A$5:$A$17,0)))&gt;0,IF($E1667="",1,$E1667)/INDEX(Règles!$D$5:$D$17,MATCH($O1667,Règles!$A$5:$A$17,0)),""),IF($P1667="au prix",IF(AND(ISNUMBER($R1667),N(INDEX(Règles!$E$5:$E$17,MATCH($O1667,Règles!$A$5:$A$17,0)))&gt;0),$R1667/INDEX(Règles!$E$5:$E$17,MATCH($O1667,Règles!$A$5:$A$17,0)),""),IF(OR($P1667="ne compte pas",$P1667="absence"),0,""))),"")</f>
        <v/>
      </c>
      <c r="T1667" s="26" t="n">
        <f aca="false">IF(AND(ISNUMBER($A1667),$B1667&lt;&gt;"",$G1667&lt;&gt;"",$P1667&lt;&gt;"absence"),1,0)</f>
        <v>0</v>
      </c>
      <c r="U1667" s="26" t="n">
        <f aca="false">IF($T1667=1,IF(COUNTIFS($B$2:$B1667,$B1667,$A$2:$A1667,$A1667,$T$2:$T1667,1)=1,1,0),0)</f>
        <v>0</v>
      </c>
      <c r="V1667" s="29" t="str">
        <f aca="false">IF(AND($A1667="",$B1667="",$G1667=""),"",IF(NOT(ISNUMBER($A1667)),"Date manquante ou non reconnue",IF($B1667="","Technicien manquant",IF(COUNTIF(Production!$A$7:$A$21,$B1667)=0,"Technicien absent de la liste (onglet Production)",IF($G1667="","Code BPU manquant (colonne G)",IF($O1667="?","Code BPU inconnu (onglet Prestations)",IF($P1667="?","Catégorie inconnue (onglet Règles)",IF(AND($E1667&lt;&gt;"",NOT(ISNUMBER($E1667))),"Quantité non reconnue",IF(AND($P1667="au prix",NOT(ISNUMBER($Q1667))),"Prix sur devis à saisir (colonne I)",IF($S1667="","Règle à compléter (onglet Règles)",""))))))))))</f>
        <v/>
      </c>
    </row>
    <row r="1668" customFormat="false" ht="15" hidden="false" customHeight="false" outlineLevel="0" collapsed="false">
      <c r="A1668" s="23"/>
      <c r="I1668" s="24"/>
      <c r="J1668" s="24"/>
      <c r="N1668" s="25"/>
      <c r="O1668" s="26" t="str">
        <f aca="false">IF($G1668="","",IFERROR(INDEX(Prestations!$F$5:$F$256,MATCH($G1668,Prestations!$B$5:$B$256,0)),"?"))</f>
        <v/>
      </c>
      <c r="P1668" s="26" t="str">
        <f aca="false">IF($O1668="","",IF($O1668="?","?",IFERROR(INDEX(Règles!$C$5:$C$17,MATCH($O1668,Règles!$A$5:$A$17,0)),"?")))</f>
        <v/>
      </c>
      <c r="Q1668" s="27" t="str">
        <f aca="false">IF($G1668="","",IF(ISNUMBER($I1668),$I1668,IFERROR(IF(ISNUMBER(INDEX(Prestations!$E$5:$E$256,MATCH($G1668,Prestations!$B$5:$B$256,0))),INDEX(Prestations!$E$5:$E$256,MATCH($G1668,Prestations!$B$5:$B$256,0)),""),"")))</f>
        <v/>
      </c>
      <c r="R1668" s="27" t="str">
        <f aca="false">IFERROR(IF(ISNUMBER($Q1668),$Q1668*IF($E1668="",1,$E1668),""),"")</f>
        <v/>
      </c>
      <c r="S1668" s="28" t="str">
        <f aca="false">IFERROR(IF($P1668="au nombre",IF(N(INDEX(Règles!$D$5:$D$17,MATCH($O1668,Règles!$A$5:$A$17,0)))&gt;0,IF($E1668="",1,$E1668)/INDEX(Règles!$D$5:$D$17,MATCH($O1668,Règles!$A$5:$A$17,0)),""),IF($P1668="au prix",IF(AND(ISNUMBER($R1668),N(INDEX(Règles!$E$5:$E$17,MATCH($O1668,Règles!$A$5:$A$17,0)))&gt;0),$R1668/INDEX(Règles!$E$5:$E$17,MATCH($O1668,Règles!$A$5:$A$17,0)),""),IF(OR($P1668="ne compte pas",$P1668="absence"),0,""))),"")</f>
        <v/>
      </c>
      <c r="T1668" s="26" t="n">
        <f aca="false">IF(AND(ISNUMBER($A1668),$B1668&lt;&gt;"",$G1668&lt;&gt;"",$P1668&lt;&gt;"absence"),1,0)</f>
        <v>0</v>
      </c>
      <c r="U1668" s="26" t="n">
        <f aca="false">IF($T1668=1,IF(COUNTIFS($B$2:$B1668,$B1668,$A$2:$A1668,$A1668,$T$2:$T1668,1)=1,1,0),0)</f>
        <v>0</v>
      </c>
      <c r="V1668" s="29" t="str">
        <f aca="false">IF(AND($A1668="",$B1668="",$G1668=""),"",IF(NOT(ISNUMBER($A1668)),"Date manquante ou non reconnue",IF($B1668="","Technicien manquant",IF(COUNTIF(Production!$A$7:$A$21,$B1668)=0,"Technicien absent de la liste (onglet Production)",IF($G1668="","Code BPU manquant (colonne G)",IF($O1668="?","Code BPU inconnu (onglet Prestations)",IF($P1668="?","Catégorie inconnue (onglet Règles)",IF(AND($E1668&lt;&gt;"",NOT(ISNUMBER($E1668))),"Quantité non reconnue",IF(AND($P1668="au prix",NOT(ISNUMBER($Q1668))),"Prix sur devis à saisir (colonne I)",IF($S1668="","Règle à compléter (onglet Règles)",""))))))))))</f>
        <v/>
      </c>
    </row>
    <row r="1669" customFormat="false" ht="15" hidden="false" customHeight="false" outlineLevel="0" collapsed="false">
      <c r="A1669" s="23"/>
      <c r="I1669" s="24"/>
      <c r="J1669" s="24"/>
      <c r="N1669" s="25"/>
      <c r="O1669" s="26" t="str">
        <f aca="false">IF($G1669="","",IFERROR(INDEX(Prestations!$F$5:$F$256,MATCH($G1669,Prestations!$B$5:$B$256,0)),"?"))</f>
        <v/>
      </c>
      <c r="P1669" s="26" t="str">
        <f aca="false">IF($O1669="","",IF($O1669="?","?",IFERROR(INDEX(Règles!$C$5:$C$17,MATCH($O1669,Règles!$A$5:$A$17,0)),"?")))</f>
        <v/>
      </c>
      <c r="Q1669" s="27" t="str">
        <f aca="false">IF($G1669="","",IF(ISNUMBER($I1669),$I1669,IFERROR(IF(ISNUMBER(INDEX(Prestations!$E$5:$E$256,MATCH($G1669,Prestations!$B$5:$B$256,0))),INDEX(Prestations!$E$5:$E$256,MATCH($G1669,Prestations!$B$5:$B$256,0)),""),"")))</f>
        <v/>
      </c>
      <c r="R1669" s="27" t="str">
        <f aca="false">IFERROR(IF(ISNUMBER($Q1669),$Q1669*IF($E1669="",1,$E1669),""),"")</f>
        <v/>
      </c>
      <c r="S1669" s="28" t="str">
        <f aca="false">IFERROR(IF($P1669="au nombre",IF(N(INDEX(Règles!$D$5:$D$17,MATCH($O1669,Règles!$A$5:$A$17,0)))&gt;0,IF($E1669="",1,$E1669)/INDEX(Règles!$D$5:$D$17,MATCH($O1669,Règles!$A$5:$A$17,0)),""),IF($P1669="au prix",IF(AND(ISNUMBER($R1669),N(INDEX(Règles!$E$5:$E$17,MATCH($O1669,Règles!$A$5:$A$17,0)))&gt;0),$R1669/INDEX(Règles!$E$5:$E$17,MATCH($O1669,Règles!$A$5:$A$17,0)),""),IF(OR($P1669="ne compte pas",$P1669="absence"),0,""))),"")</f>
        <v/>
      </c>
      <c r="T1669" s="26" t="n">
        <f aca="false">IF(AND(ISNUMBER($A1669),$B1669&lt;&gt;"",$G1669&lt;&gt;"",$P1669&lt;&gt;"absence"),1,0)</f>
        <v>0</v>
      </c>
      <c r="U1669" s="26" t="n">
        <f aca="false">IF($T1669=1,IF(COUNTIFS($B$2:$B1669,$B1669,$A$2:$A1669,$A1669,$T$2:$T1669,1)=1,1,0),0)</f>
        <v>0</v>
      </c>
      <c r="V1669" s="29" t="str">
        <f aca="false">IF(AND($A1669="",$B1669="",$G1669=""),"",IF(NOT(ISNUMBER($A1669)),"Date manquante ou non reconnue",IF($B1669="","Technicien manquant",IF(COUNTIF(Production!$A$7:$A$21,$B1669)=0,"Technicien absent de la liste (onglet Production)",IF($G1669="","Code BPU manquant (colonne G)",IF($O1669="?","Code BPU inconnu (onglet Prestations)",IF($P1669="?","Catégorie inconnue (onglet Règles)",IF(AND($E1669&lt;&gt;"",NOT(ISNUMBER($E1669))),"Quantité non reconnue",IF(AND($P1669="au prix",NOT(ISNUMBER($Q1669))),"Prix sur devis à saisir (colonne I)",IF($S1669="","Règle à compléter (onglet Règles)",""))))))))))</f>
        <v/>
      </c>
    </row>
    <row r="1670" customFormat="false" ht="15" hidden="false" customHeight="false" outlineLevel="0" collapsed="false">
      <c r="A1670" s="23"/>
      <c r="I1670" s="24"/>
      <c r="J1670" s="24"/>
      <c r="N1670" s="25"/>
      <c r="O1670" s="26" t="str">
        <f aca="false">IF($G1670="","",IFERROR(INDEX(Prestations!$F$5:$F$256,MATCH($G1670,Prestations!$B$5:$B$256,0)),"?"))</f>
        <v/>
      </c>
      <c r="P1670" s="26" t="str">
        <f aca="false">IF($O1670="","",IF($O1670="?","?",IFERROR(INDEX(Règles!$C$5:$C$17,MATCH($O1670,Règles!$A$5:$A$17,0)),"?")))</f>
        <v/>
      </c>
      <c r="Q1670" s="27" t="str">
        <f aca="false">IF($G1670="","",IF(ISNUMBER($I1670),$I1670,IFERROR(IF(ISNUMBER(INDEX(Prestations!$E$5:$E$256,MATCH($G1670,Prestations!$B$5:$B$256,0))),INDEX(Prestations!$E$5:$E$256,MATCH($G1670,Prestations!$B$5:$B$256,0)),""),"")))</f>
        <v/>
      </c>
      <c r="R1670" s="27" t="str">
        <f aca="false">IFERROR(IF(ISNUMBER($Q1670),$Q1670*IF($E1670="",1,$E1670),""),"")</f>
        <v/>
      </c>
      <c r="S1670" s="28" t="str">
        <f aca="false">IFERROR(IF($P1670="au nombre",IF(N(INDEX(Règles!$D$5:$D$17,MATCH($O1670,Règles!$A$5:$A$17,0)))&gt;0,IF($E1670="",1,$E1670)/INDEX(Règles!$D$5:$D$17,MATCH($O1670,Règles!$A$5:$A$17,0)),""),IF($P1670="au prix",IF(AND(ISNUMBER($R1670),N(INDEX(Règles!$E$5:$E$17,MATCH($O1670,Règles!$A$5:$A$17,0)))&gt;0),$R1670/INDEX(Règles!$E$5:$E$17,MATCH($O1670,Règles!$A$5:$A$17,0)),""),IF(OR($P1670="ne compte pas",$P1670="absence"),0,""))),"")</f>
        <v/>
      </c>
      <c r="T1670" s="26" t="n">
        <f aca="false">IF(AND(ISNUMBER($A1670),$B1670&lt;&gt;"",$G1670&lt;&gt;"",$P1670&lt;&gt;"absence"),1,0)</f>
        <v>0</v>
      </c>
      <c r="U1670" s="26" t="n">
        <f aca="false">IF($T1670=1,IF(COUNTIFS($B$2:$B1670,$B1670,$A$2:$A1670,$A1670,$T$2:$T1670,1)=1,1,0),0)</f>
        <v>0</v>
      </c>
      <c r="V1670" s="29" t="str">
        <f aca="false">IF(AND($A1670="",$B1670="",$G1670=""),"",IF(NOT(ISNUMBER($A1670)),"Date manquante ou non reconnue",IF($B1670="","Technicien manquant",IF(COUNTIF(Production!$A$7:$A$21,$B1670)=0,"Technicien absent de la liste (onglet Production)",IF($G1670="","Code BPU manquant (colonne G)",IF($O1670="?","Code BPU inconnu (onglet Prestations)",IF($P1670="?","Catégorie inconnue (onglet Règles)",IF(AND($E1670&lt;&gt;"",NOT(ISNUMBER($E1670))),"Quantité non reconnue",IF(AND($P1670="au prix",NOT(ISNUMBER($Q1670))),"Prix sur devis à saisir (colonne I)",IF($S1670="","Règle à compléter (onglet Règles)",""))))))))))</f>
        <v/>
      </c>
    </row>
    <row r="1671" customFormat="false" ht="15" hidden="false" customHeight="false" outlineLevel="0" collapsed="false">
      <c r="A1671" s="23"/>
      <c r="I1671" s="24"/>
      <c r="J1671" s="24"/>
      <c r="N1671" s="25"/>
      <c r="O1671" s="26" t="str">
        <f aca="false">IF($G1671="","",IFERROR(INDEX(Prestations!$F$5:$F$256,MATCH($G1671,Prestations!$B$5:$B$256,0)),"?"))</f>
        <v/>
      </c>
      <c r="P1671" s="26" t="str">
        <f aca="false">IF($O1671="","",IF($O1671="?","?",IFERROR(INDEX(Règles!$C$5:$C$17,MATCH($O1671,Règles!$A$5:$A$17,0)),"?")))</f>
        <v/>
      </c>
      <c r="Q1671" s="27" t="str">
        <f aca="false">IF($G1671="","",IF(ISNUMBER($I1671),$I1671,IFERROR(IF(ISNUMBER(INDEX(Prestations!$E$5:$E$256,MATCH($G1671,Prestations!$B$5:$B$256,0))),INDEX(Prestations!$E$5:$E$256,MATCH($G1671,Prestations!$B$5:$B$256,0)),""),"")))</f>
        <v/>
      </c>
      <c r="R1671" s="27" t="str">
        <f aca="false">IFERROR(IF(ISNUMBER($Q1671),$Q1671*IF($E1671="",1,$E1671),""),"")</f>
        <v/>
      </c>
      <c r="S1671" s="28" t="str">
        <f aca="false">IFERROR(IF($P1671="au nombre",IF(N(INDEX(Règles!$D$5:$D$17,MATCH($O1671,Règles!$A$5:$A$17,0)))&gt;0,IF($E1671="",1,$E1671)/INDEX(Règles!$D$5:$D$17,MATCH($O1671,Règles!$A$5:$A$17,0)),""),IF($P1671="au prix",IF(AND(ISNUMBER($R1671),N(INDEX(Règles!$E$5:$E$17,MATCH($O1671,Règles!$A$5:$A$17,0)))&gt;0),$R1671/INDEX(Règles!$E$5:$E$17,MATCH($O1671,Règles!$A$5:$A$17,0)),""),IF(OR($P1671="ne compte pas",$P1671="absence"),0,""))),"")</f>
        <v/>
      </c>
      <c r="T1671" s="26" t="n">
        <f aca="false">IF(AND(ISNUMBER($A1671),$B1671&lt;&gt;"",$G1671&lt;&gt;"",$P1671&lt;&gt;"absence"),1,0)</f>
        <v>0</v>
      </c>
      <c r="U1671" s="26" t="n">
        <f aca="false">IF($T1671=1,IF(COUNTIFS($B$2:$B1671,$B1671,$A$2:$A1671,$A1671,$T$2:$T1671,1)=1,1,0),0)</f>
        <v>0</v>
      </c>
      <c r="V1671" s="29" t="str">
        <f aca="false">IF(AND($A1671="",$B1671="",$G1671=""),"",IF(NOT(ISNUMBER($A1671)),"Date manquante ou non reconnue",IF($B1671="","Technicien manquant",IF(COUNTIF(Production!$A$7:$A$21,$B1671)=0,"Technicien absent de la liste (onglet Production)",IF($G1671="","Code BPU manquant (colonne G)",IF($O1671="?","Code BPU inconnu (onglet Prestations)",IF($P1671="?","Catégorie inconnue (onglet Règles)",IF(AND($E1671&lt;&gt;"",NOT(ISNUMBER($E1671))),"Quantité non reconnue",IF(AND($P1671="au prix",NOT(ISNUMBER($Q1671))),"Prix sur devis à saisir (colonne I)",IF($S1671="","Règle à compléter (onglet Règles)",""))))))))))</f>
        <v/>
      </c>
    </row>
    <row r="1672" customFormat="false" ht="15" hidden="false" customHeight="false" outlineLevel="0" collapsed="false">
      <c r="A1672" s="23"/>
      <c r="I1672" s="24"/>
      <c r="J1672" s="24"/>
      <c r="N1672" s="25"/>
      <c r="O1672" s="26" t="str">
        <f aca="false">IF($G1672="","",IFERROR(INDEX(Prestations!$F$5:$F$256,MATCH($G1672,Prestations!$B$5:$B$256,0)),"?"))</f>
        <v/>
      </c>
      <c r="P1672" s="26" t="str">
        <f aca="false">IF($O1672="","",IF($O1672="?","?",IFERROR(INDEX(Règles!$C$5:$C$17,MATCH($O1672,Règles!$A$5:$A$17,0)),"?")))</f>
        <v/>
      </c>
      <c r="Q1672" s="27" t="str">
        <f aca="false">IF($G1672="","",IF(ISNUMBER($I1672),$I1672,IFERROR(IF(ISNUMBER(INDEX(Prestations!$E$5:$E$256,MATCH($G1672,Prestations!$B$5:$B$256,0))),INDEX(Prestations!$E$5:$E$256,MATCH($G1672,Prestations!$B$5:$B$256,0)),""),"")))</f>
        <v/>
      </c>
      <c r="R1672" s="27" t="str">
        <f aca="false">IFERROR(IF(ISNUMBER($Q1672),$Q1672*IF($E1672="",1,$E1672),""),"")</f>
        <v/>
      </c>
      <c r="S1672" s="28" t="str">
        <f aca="false">IFERROR(IF($P1672="au nombre",IF(N(INDEX(Règles!$D$5:$D$17,MATCH($O1672,Règles!$A$5:$A$17,0)))&gt;0,IF($E1672="",1,$E1672)/INDEX(Règles!$D$5:$D$17,MATCH($O1672,Règles!$A$5:$A$17,0)),""),IF($P1672="au prix",IF(AND(ISNUMBER($R1672),N(INDEX(Règles!$E$5:$E$17,MATCH($O1672,Règles!$A$5:$A$17,0)))&gt;0),$R1672/INDEX(Règles!$E$5:$E$17,MATCH($O1672,Règles!$A$5:$A$17,0)),""),IF(OR($P1672="ne compte pas",$P1672="absence"),0,""))),"")</f>
        <v/>
      </c>
      <c r="T1672" s="26" t="n">
        <f aca="false">IF(AND(ISNUMBER($A1672),$B1672&lt;&gt;"",$G1672&lt;&gt;"",$P1672&lt;&gt;"absence"),1,0)</f>
        <v>0</v>
      </c>
      <c r="U1672" s="26" t="n">
        <f aca="false">IF($T1672=1,IF(COUNTIFS($B$2:$B1672,$B1672,$A$2:$A1672,$A1672,$T$2:$T1672,1)=1,1,0),0)</f>
        <v>0</v>
      </c>
      <c r="V1672" s="29" t="str">
        <f aca="false">IF(AND($A1672="",$B1672="",$G1672=""),"",IF(NOT(ISNUMBER($A1672)),"Date manquante ou non reconnue",IF($B1672="","Technicien manquant",IF(COUNTIF(Production!$A$7:$A$21,$B1672)=0,"Technicien absent de la liste (onglet Production)",IF($G1672="","Code BPU manquant (colonne G)",IF($O1672="?","Code BPU inconnu (onglet Prestations)",IF($P1672="?","Catégorie inconnue (onglet Règles)",IF(AND($E1672&lt;&gt;"",NOT(ISNUMBER($E1672))),"Quantité non reconnue",IF(AND($P1672="au prix",NOT(ISNUMBER($Q1672))),"Prix sur devis à saisir (colonne I)",IF($S1672="","Règle à compléter (onglet Règles)",""))))))))))</f>
        <v/>
      </c>
    </row>
    <row r="1673" customFormat="false" ht="15" hidden="false" customHeight="false" outlineLevel="0" collapsed="false">
      <c r="A1673" s="23"/>
      <c r="I1673" s="24"/>
      <c r="J1673" s="24"/>
      <c r="N1673" s="25"/>
      <c r="O1673" s="26" t="str">
        <f aca="false">IF($G1673="","",IFERROR(INDEX(Prestations!$F$5:$F$256,MATCH($G1673,Prestations!$B$5:$B$256,0)),"?"))</f>
        <v/>
      </c>
      <c r="P1673" s="26" t="str">
        <f aca="false">IF($O1673="","",IF($O1673="?","?",IFERROR(INDEX(Règles!$C$5:$C$17,MATCH($O1673,Règles!$A$5:$A$17,0)),"?")))</f>
        <v/>
      </c>
      <c r="Q1673" s="27" t="str">
        <f aca="false">IF($G1673="","",IF(ISNUMBER($I1673),$I1673,IFERROR(IF(ISNUMBER(INDEX(Prestations!$E$5:$E$256,MATCH($G1673,Prestations!$B$5:$B$256,0))),INDEX(Prestations!$E$5:$E$256,MATCH($G1673,Prestations!$B$5:$B$256,0)),""),"")))</f>
        <v/>
      </c>
      <c r="R1673" s="27" t="str">
        <f aca="false">IFERROR(IF(ISNUMBER($Q1673),$Q1673*IF($E1673="",1,$E1673),""),"")</f>
        <v/>
      </c>
      <c r="S1673" s="28" t="str">
        <f aca="false">IFERROR(IF($P1673="au nombre",IF(N(INDEX(Règles!$D$5:$D$17,MATCH($O1673,Règles!$A$5:$A$17,0)))&gt;0,IF($E1673="",1,$E1673)/INDEX(Règles!$D$5:$D$17,MATCH($O1673,Règles!$A$5:$A$17,0)),""),IF($P1673="au prix",IF(AND(ISNUMBER($R1673),N(INDEX(Règles!$E$5:$E$17,MATCH($O1673,Règles!$A$5:$A$17,0)))&gt;0),$R1673/INDEX(Règles!$E$5:$E$17,MATCH($O1673,Règles!$A$5:$A$17,0)),""),IF(OR($P1673="ne compte pas",$P1673="absence"),0,""))),"")</f>
        <v/>
      </c>
      <c r="T1673" s="26" t="n">
        <f aca="false">IF(AND(ISNUMBER($A1673),$B1673&lt;&gt;"",$G1673&lt;&gt;"",$P1673&lt;&gt;"absence"),1,0)</f>
        <v>0</v>
      </c>
      <c r="U1673" s="26" t="n">
        <f aca="false">IF($T1673=1,IF(COUNTIFS($B$2:$B1673,$B1673,$A$2:$A1673,$A1673,$T$2:$T1673,1)=1,1,0),0)</f>
        <v>0</v>
      </c>
      <c r="V1673" s="29" t="str">
        <f aca="false">IF(AND($A1673="",$B1673="",$G1673=""),"",IF(NOT(ISNUMBER($A1673)),"Date manquante ou non reconnue",IF($B1673="","Technicien manquant",IF(COUNTIF(Production!$A$7:$A$21,$B1673)=0,"Technicien absent de la liste (onglet Production)",IF($G1673="","Code BPU manquant (colonne G)",IF($O1673="?","Code BPU inconnu (onglet Prestations)",IF($P1673="?","Catégorie inconnue (onglet Règles)",IF(AND($E1673&lt;&gt;"",NOT(ISNUMBER($E1673))),"Quantité non reconnue",IF(AND($P1673="au prix",NOT(ISNUMBER($Q1673))),"Prix sur devis à saisir (colonne I)",IF($S1673="","Règle à compléter (onglet Règles)",""))))))))))</f>
        <v/>
      </c>
    </row>
    <row r="1674" customFormat="false" ht="15" hidden="false" customHeight="false" outlineLevel="0" collapsed="false">
      <c r="A1674" s="23"/>
      <c r="I1674" s="24"/>
      <c r="J1674" s="24"/>
      <c r="N1674" s="25"/>
      <c r="O1674" s="26" t="str">
        <f aca="false">IF($G1674="","",IFERROR(INDEX(Prestations!$F$5:$F$256,MATCH($G1674,Prestations!$B$5:$B$256,0)),"?"))</f>
        <v/>
      </c>
      <c r="P1674" s="26" t="str">
        <f aca="false">IF($O1674="","",IF($O1674="?","?",IFERROR(INDEX(Règles!$C$5:$C$17,MATCH($O1674,Règles!$A$5:$A$17,0)),"?")))</f>
        <v/>
      </c>
      <c r="Q1674" s="27" t="str">
        <f aca="false">IF($G1674="","",IF(ISNUMBER($I1674),$I1674,IFERROR(IF(ISNUMBER(INDEX(Prestations!$E$5:$E$256,MATCH($G1674,Prestations!$B$5:$B$256,0))),INDEX(Prestations!$E$5:$E$256,MATCH($G1674,Prestations!$B$5:$B$256,0)),""),"")))</f>
        <v/>
      </c>
      <c r="R1674" s="27" t="str">
        <f aca="false">IFERROR(IF(ISNUMBER($Q1674),$Q1674*IF($E1674="",1,$E1674),""),"")</f>
        <v/>
      </c>
      <c r="S1674" s="28" t="str">
        <f aca="false">IFERROR(IF($P1674="au nombre",IF(N(INDEX(Règles!$D$5:$D$17,MATCH($O1674,Règles!$A$5:$A$17,0)))&gt;0,IF($E1674="",1,$E1674)/INDEX(Règles!$D$5:$D$17,MATCH($O1674,Règles!$A$5:$A$17,0)),""),IF($P1674="au prix",IF(AND(ISNUMBER($R1674),N(INDEX(Règles!$E$5:$E$17,MATCH($O1674,Règles!$A$5:$A$17,0)))&gt;0),$R1674/INDEX(Règles!$E$5:$E$17,MATCH($O1674,Règles!$A$5:$A$17,0)),""),IF(OR($P1674="ne compte pas",$P1674="absence"),0,""))),"")</f>
        <v/>
      </c>
      <c r="T1674" s="26" t="n">
        <f aca="false">IF(AND(ISNUMBER($A1674),$B1674&lt;&gt;"",$G1674&lt;&gt;"",$P1674&lt;&gt;"absence"),1,0)</f>
        <v>0</v>
      </c>
      <c r="U1674" s="26" t="n">
        <f aca="false">IF($T1674=1,IF(COUNTIFS($B$2:$B1674,$B1674,$A$2:$A1674,$A1674,$T$2:$T1674,1)=1,1,0),0)</f>
        <v>0</v>
      </c>
      <c r="V1674" s="29" t="str">
        <f aca="false">IF(AND($A1674="",$B1674="",$G1674=""),"",IF(NOT(ISNUMBER($A1674)),"Date manquante ou non reconnue",IF($B1674="","Technicien manquant",IF(COUNTIF(Production!$A$7:$A$21,$B1674)=0,"Technicien absent de la liste (onglet Production)",IF($G1674="","Code BPU manquant (colonne G)",IF($O1674="?","Code BPU inconnu (onglet Prestations)",IF($P1674="?","Catégorie inconnue (onglet Règles)",IF(AND($E1674&lt;&gt;"",NOT(ISNUMBER($E1674))),"Quantité non reconnue",IF(AND($P1674="au prix",NOT(ISNUMBER($Q1674))),"Prix sur devis à saisir (colonne I)",IF($S1674="","Règle à compléter (onglet Règles)",""))))))))))</f>
        <v/>
      </c>
    </row>
    <row r="1675" customFormat="false" ht="15" hidden="false" customHeight="false" outlineLevel="0" collapsed="false">
      <c r="A1675" s="23"/>
      <c r="I1675" s="24"/>
      <c r="J1675" s="24"/>
      <c r="N1675" s="25"/>
      <c r="O1675" s="26" t="str">
        <f aca="false">IF($G1675="","",IFERROR(INDEX(Prestations!$F$5:$F$256,MATCH($G1675,Prestations!$B$5:$B$256,0)),"?"))</f>
        <v/>
      </c>
      <c r="P1675" s="26" t="str">
        <f aca="false">IF($O1675="","",IF($O1675="?","?",IFERROR(INDEX(Règles!$C$5:$C$17,MATCH($O1675,Règles!$A$5:$A$17,0)),"?")))</f>
        <v/>
      </c>
      <c r="Q1675" s="27" t="str">
        <f aca="false">IF($G1675="","",IF(ISNUMBER($I1675),$I1675,IFERROR(IF(ISNUMBER(INDEX(Prestations!$E$5:$E$256,MATCH($G1675,Prestations!$B$5:$B$256,0))),INDEX(Prestations!$E$5:$E$256,MATCH($G1675,Prestations!$B$5:$B$256,0)),""),"")))</f>
        <v/>
      </c>
      <c r="R1675" s="27" t="str">
        <f aca="false">IFERROR(IF(ISNUMBER($Q1675),$Q1675*IF($E1675="",1,$E1675),""),"")</f>
        <v/>
      </c>
      <c r="S1675" s="28" t="str">
        <f aca="false">IFERROR(IF($P1675="au nombre",IF(N(INDEX(Règles!$D$5:$D$17,MATCH($O1675,Règles!$A$5:$A$17,0)))&gt;0,IF($E1675="",1,$E1675)/INDEX(Règles!$D$5:$D$17,MATCH($O1675,Règles!$A$5:$A$17,0)),""),IF($P1675="au prix",IF(AND(ISNUMBER($R1675),N(INDEX(Règles!$E$5:$E$17,MATCH($O1675,Règles!$A$5:$A$17,0)))&gt;0),$R1675/INDEX(Règles!$E$5:$E$17,MATCH($O1675,Règles!$A$5:$A$17,0)),""),IF(OR($P1675="ne compte pas",$P1675="absence"),0,""))),"")</f>
        <v/>
      </c>
      <c r="T1675" s="26" t="n">
        <f aca="false">IF(AND(ISNUMBER($A1675),$B1675&lt;&gt;"",$G1675&lt;&gt;"",$P1675&lt;&gt;"absence"),1,0)</f>
        <v>0</v>
      </c>
      <c r="U1675" s="26" t="n">
        <f aca="false">IF($T1675=1,IF(COUNTIFS($B$2:$B1675,$B1675,$A$2:$A1675,$A1675,$T$2:$T1675,1)=1,1,0),0)</f>
        <v>0</v>
      </c>
      <c r="V1675" s="29" t="str">
        <f aca="false">IF(AND($A1675="",$B1675="",$G1675=""),"",IF(NOT(ISNUMBER($A1675)),"Date manquante ou non reconnue",IF($B1675="","Technicien manquant",IF(COUNTIF(Production!$A$7:$A$21,$B1675)=0,"Technicien absent de la liste (onglet Production)",IF($G1675="","Code BPU manquant (colonne G)",IF($O1675="?","Code BPU inconnu (onglet Prestations)",IF($P1675="?","Catégorie inconnue (onglet Règles)",IF(AND($E1675&lt;&gt;"",NOT(ISNUMBER($E1675))),"Quantité non reconnue",IF(AND($P1675="au prix",NOT(ISNUMBER($Q1675))),"Prix sur devis à saisir (colonne I)",IF($S1675="","Règle à compléter (onglet Règles)",""))))))))))</f>
        <v/>
      </c>
    </row>
    <row r="1676" customFormat="false" ht="15" hidden="false" customHeight="false" outlineLevel="0" collapsed="false">
      <c r="A1676" s="23"/>
      <c r="I1676" s="24"/>
      <c r="J1676" s="24"/>
      <c r="N1676" s="25"/>
      <c r="O1676" s="26" t="str">
        <f aca="false">IF($G1676="","",IFERROR(INDEX(Prestations!$F$5:$F$256,MATCH($G1676,Prestations!$B$5:$B$256,0)),"?"))</f>
        <v/>
      </c>
      <c r="P1676" s="26" t="str">
        <f aca="false">IF($O1676="","",IF($O1676="?","?",IFERROR(INDEX(Règles!$C$5:$C$17,MATCH($O1676,Règles!$A$5:$A$17,0)),"?")))</f>
        <v/>
      </c>
      <c r="Q1676" s="27" t="str">
        <f aca="false">IF($G1676="","",IF(ISNUMBER($I1676),$I1676,IFERROR(IF(ISNUMBER(INDEX(Prestations!$E$5:$E$256,MATCH($G1676,Prestations!$B$5:$B$256,0))),INDEX(Prestations!$E$5:$E$256,MATCH($G1676,Prestations!$B$5:$B$256,0)),""),"")))</f>
        <v/>
      </c>
      <c r="R1676" s="27" t="str">
        <f aca="false">IFERROR(IF(ISNUMBER($Q1676),$Q1676*IF($E1676="",1,$E1676),""),"")</f>
        <v/>
      </c>
      <c r="S1676" s="28" t="str">
        <f aca="false">IFERROR(IF($P1676="au nombre",IF(N(INDEX(Règles!$D$5:$D$17,MATCH($O1676,Règles!$A$5:$A$17,0)))&gt;0,IF($E1676="",1,$E1676)/INDEX(Règles!$D$5:$D$17,MATCH($O1676,Règles!$A$5:$A$17,0)),""),IF($P1676="au prix",IF(AND(ISNUMBER($R1676),N(INDEX(Règles!$E$5:$E$17,MATCH($O1676,Règles!$A$5:$A$17,0)))&gt;0),$R1676/INDEX(Règles!$E$5:$E$17,MATCH($O1676,Règles!$A$5:$A$17,0)),""),IF(OR($P1676="ne compte pas",$P1676="absence"),0,""))),"")</f>
        <v/>
      </c>
      <c r="T1676" s="26" t="n">
        <f aca="false">IF(AND(ISNUMBER($A1676),$B1676&lt;&gt;"",$G1676&lt;&gt;"",$P1676&lt;&gt;"absence"),1,0)</f>
        <v>0</v>
      </c>
      <c r="U1676" s="26" t="n">
        <f aca="false">IF($T1676=1,IF(COUNTIFS($B$2:$B1676,$B1676,$A$2:$A1676,$A1676,$T$2:$T1676,1)=1,1,0),0)</f>
        <v>0</v>
      </c>
      <c r="V1676" s="29" t="str">
        <f aca="false">IF(AND($A1676="",$B1676="",$G1676=""),"",IF(NOT(ISNUMBER($A1676)),"Date manquante ou non reconnue",IF($B1676="","Technicien manquant",IF(COUNTIF(Production!$A$7:$A$21,$B1676)=0,"Technicien absent de la liste (onglet Production)",IF($G1676="","Code BPU manquant (colonne G)",IF($O1676="?","Code BPU inconnu (onglet Prestations)",IF($P1676="?","Catégorie inconnue (onglet Règles)",IF(AND($E1676&lt;&gt;"",NOT(ISNUMBER($E1676))),"Quantité non reconnue",IF(AND($P1676="au prix",NOT(ISNUMBER($Q1676))),"Prix sur devis à saisir (colonne I)",IF($S1676="","Règle à compléter (onglet Règles)",""))))))))))</f>
        <v/>
      </c>
    </row>
    <row r="1677" customFormat="false" ht="15" hidden="false" customHeight="false" outlineLevel="0" collapsed="false">
      <c r="A1677" s="23"/>
      <c r="I1677" s="24"/>
      <c r="J1677" s="24"/>
      <c r="N1677" s="25"/>
      <c r="O1677" s="26" t="str">
        <f aca="false">IF($G1677="","",IFERROR(INDEX(Prestations!$F$5:$F$256,MATCH($G1677,Prestations!$B$5:$B$256,0)),"?"))</f>
        <v/>
      </c>
      <c r="P1677" s="26" t="str">
        <f aca="false">IF($O1677="","",IF($O1677="?","?",IFERROR(INDEX(Règles!$C$5:$C$17,MATCH($O1677,Règles!$A$5:$A$17,0)),"?")))</f>
        <v/>
      </c>
      <c r="Q1677" s="27" t="str">
        <f aca="false">IF($G1677="","",IF(ISNUMBER($I1677),$I1677,IFERROR(IF(ISNUMBER(INDEX(Prestations!$E$5:$E$256,MATCH($G1677,Prestations!$B$5:$B$256,0))),INDEX(Prestations!$E$5:$E$256,MATCH($G1677,Prestations!$B$5:$B$256,0)),""),"")))</f>
        <v/>
      </c>
      <c r="R1677" s="27" t="str">
        <f aca="false">IFERROR(IF(ISNUMBER($Q1677),$Q1677*IF($E1677="",1,$E1677),""),"")</f>
        <v/>
      </c>
      <c r="S1677" s="28" t="str">
        <f aca="false">IFERROR(IF($P1677="au nombre",IF(N(INDEX(Règles!$D$5:$D$17,MATCH($O1677,Règles!$A$5:$A$17,0)))&gt;0,IF($E1677="",1,$E1677)/INDEX(Règles!$D$5:$D$17,MATCH($O1677,Règles!$A$5:$A$17,0)),""),IF($P1677="au prix",IF(AND(ISNUMBER($R1677),N(INDEX(Règles!$E$5:$E$17,MATCH($O1677,Règles!$A$5:$A$17,0)))&gt;0),$R1677/INDEX(Règles!$E$5:$E$17,MATCH($O1677,Règles!$A$5:$A$17,0)),""),IF(OR($P1677="ne compte pas",$P1677="absence"),0,""))),"")</f>
        <v/>
      </c>
      <c r="T1677" s="26" t="n">
        <f aca="false">IF(AND(ISNUMBER($A1677),$B1677&lt;&gt;"",$G1677&lt;&gt;"",$P1677&lt;&gt;"absence"),1,0)</f>
        <v>0</v>
      </c>
      <c r="U1677" s="26" t="n">
        <f aca="false">IF($T1677=1,IF(COUNTIFS($B$2:$B1677,$B1677,$A$2:$A1677,$A1677,$T$2:$T1677,1)=1,1,0),0)</f>
        <v>0</v>
      </c>
      <c r="V1677" s="29" t="str">
        <f aca="false">IF(AND($A1677="",$B1677="",$G1677=""),"",IF(NOT(ISNUMBER($A1677)),"Date manquante ou non reconnue",IF($B1677="","Technicien manquant",IF(COUNTIF(Production!$A$7:$A$21,$B1677)=0,"Technicien absent de la liste (onglet Production)",IF($G1677="","Code BPU manquant (colonne G)",IF($O1677="?","Code BPU inconnu (onglet Prestations)",IF($P1677="?","Catégorie inconnue (onglet Règles)",IF(AND($E1677&lt;&gt;"",NOT(ISNUMBER($E1677))),"Quantité non reconnue",IF(AND($P1677="au prix",NOT(ISNUMBER($Q1677))),"Prix sur devis à saisir (colonne I)",IF($S1677="","Règle à compléter (onglet Règles)",""))))))))))</f>
        <v/>
      </c>
    </row>
    <row r="1678" customFormat="false" ht="15" hidden="false" customHeight="false" outlineLevel="0" collapsed="false">
      <c r="A1678" s="23"/>
      <c r="I1678" s="24"/>
      <c r="J1678" s="24"/>
      <c r="N1678" s="25"/>
      <c r="O1678" s="26" t="str">
        <f aca="false">IF($G1678="","",IFERROR(INDEX(Prestations!$F$5:$F$256,MATCH($G1678,Prestations!$B$5:$B$256,0)),"?"))</f>
        <v/>
      </c>
      <c r="P1678" s="26" t="str">
        <f aca="false">IF($O1678="","",IF($O1678="?","?",IFERROR(INDEX(Règles!$C$5:$C$17,MATCH($O1678,Règles!$A$5:$A$17,0)),"?")))</f>
        <v/>
      </c>
      <c r="Q1678" s="27" t="str">
        <f aca="false">IF($G1678="","",IF(ISNUMBER($I1678),$I1678,IFERROR(IF(ISNUMBER(INDEX(Prestations!$E$5:$E$256,MATCH($G1678,Prestations!$B$5:$B$256,0))),INDEX(Prestations!$E$5:$E$256,MATCH($G1678,Prestations!$B$5:$B$256,0)),""),"")))</f>
        <v/>
      </c>
      <c r="R1678" s="27" t="str">
        <f aca="false">IFERROR(IF(ISNUMBER($Q1678),$Q1678*IF($E1678="",1,$E1678),""),"")</f>
        <v/>
      </c>
      <c r="S1678" s="28" t="str">
        <f aca="false">IFERROR(IF($P1678="au nombre",IF(N(INDEX(Règles!$D$5:$D$17,MATCH($O1678,Règles!$A$5:$A$17,0)))&gt;0,IF($E1678="",1,$E1678)/INDEX(Règles!$D$5:$D$17,MATCH($O1678,Règles!$A$5:$A$17,0)),""),IF($P1678="au prix",IF(AND(ISNUMBER($R1678),N(INDEX(Règles!$E$5:$E$17,MATCH($O1678,Règles!$A$5:$A$17,0)))&gt;0),$R1678/INDEX(Règles!$E$5:$E$17,MATCH($O1678,Règles!$A$5:$A$17,0)),""),IF(OR($P1678="ne compte pas",$P1678="absence"),0,""))),"")</f>
        <v/>
      </c>
      <c r="T1678" s="26" t="n">
        <f aca="false">IF(AND(ISNUMBER($A1678),$B1678&lt;&gt;"",$G1678&lt;&gt;"",$P1678&lt;&gt;"absence"),1,0)</f>
        <v>0</v>
      </c>
      <c r="U1678" s="26" t="n">
        <f aca="false">IF($T1678=1,IF(COUNTIFS($B$2:$B1678,$B1678,$A$2:$A1678,$A1678,$T$2:$T1678,1)=1,1,0),0)</f>
        <v>0</v>
      </c>
      <c r="V1678" s="29" t="str">
        <f aca="false">IF(AND($A1678="",$B1678="",$G1678=""),"",IF(NOT(ISNUMBER($A1678)),"Date manquante ou non reconnue",IF($B1678="","Technicien manquant",IF(COUNTIF(Production!$A$7:$A$21,$B1678)=0,"Technicien absent de la liste (onglet Production)",IF($G1678="","Code BPU manquant (colonne G)",IF($O1678="?","Code BPU inconnu (onglet Prestations)",IF($P1678="?","Catégorie inconnue (onglet Règles)",IF(AND($E1678&lt;&gt;"",NOT(ISNUMBER($E1678))),"Quantité non reconnue",IF(AND($P1678="au prix",NOT(ISNUMBER($Q1678))),"Prix sur devis à saisir (colonne I)",IF($S1678="","Règle à compléter (onglet Règles)",""))))))))))</f>
        <v/>
      </c>
    </row>
    <row r="1679" customFormat="false" ht="15" hidden="false" customHeight="false" outlineLevel="0" collapsed="false">
      <c r="A1679" s="23"/>
      <c r="I1679" s="24"/>
      <c r="J1679" s="24"/>
      <c r="N1679" s="25"/>
      <c r="O1679" s="26" t="str">
        <f aca="false">IF($G1679="","",IFERROR(INDEX(Prestations!$F$5:$F$256,MATCH($G1679,Prestations!$B$5:$B$256,0)),"?"))</f>
        <v/>
      </c>
      <c r="P1679" s="26" t="str">
        <f aca="false">IF($O1679="","",IF($O1679="?","?",IFERROR(INDEX(Règles!$C$5:$C$17,MATCH($O1679,Règles!$A$5:$A$17,0)),"?")))</f>
        <v/>
      </c>
      <c r="Q1679" s="27" t="str">
        <f aca="false">IF($G1679="","",IF(ISNUMBER($I1679),$I1679,IFERROR(IF(ISNUMBER(INDEX(Prestations!$E$5:$E$256,MATCH($G1679,Prestations!$B$5:$B$256,0))),INDEX(Prestations!$E$5:$E$256,MATCH($G1679,Prestations!$B$5:$B$256,0)),""),"")))</f>
        <v/>
      </c>
      <c r="R1679" s="27" t="str">
        <f aca="false">IFERROR(IF(ISNUMBER($Q1679),$Q1679*IF($E1679="",1,$E1679),""),"")</f>
        <v/>
      </c>
      <c r="S1679" s="28" t="str">
        <f aca="false">IFERROR(IF($P1679="au nombre",IF(N(INDEX(Règles!$D$5:$D$17,MATCH($O1679,Règles!$A$5:$A$17,0)))&gt;0,IF($E1679="",1,$E1679)/INDEX(Règles!$D$5:$D$17,MATCH($O1679,Règles!$A$5:$A$17,0)),""),IF($P1679="au prix",IF(AND(ISNUMBER($R1679),N(INDEX(Règles!$E$5:$E$17,MATCH($O1679,Règles!$A$5:$A$17,0)))&gt;0),$R1679/INDEX(Règles!$E$5:$E$17,MATCH($O1679,Règles!$A$5:$A$17,0)),""),IF(OR($P1679="ne compte pas",$P1679="absence"),0,""))),"")</f>
        <v/>
      </c>
      <c r="T1679" s="26" t="n">
        <f aca="false">IF(AND(ISNUMBER($A1679),$B1679&lt;&gt;"",$G1679&lt;&gt;"",$P1679&lt;&gt;"absence"),1,0)</f>
        <v>0</v>
      </c>
      <c r="U1679" s="26" t="n">
        <f aca="false">IF($T1679=1,IF(COUNTIFS($B$2:$B1679,$B1679,$A$2:$A1679,$A1679,$T$2:$T1679,1)=1,1,0),0)</f>
        <v>0</v>
      </c>
      <c r="V1679" s="29" t="str">
        <f aca="false">IF(AND($A1679="",$B1679="",$G1679=""),"",IF(NOT(ISNUMBER($A1679)),"Date manquante ou non reconnue",IF($B1679="","Technicien manquant",IF(COUNTIF(Production!$A$7:$A$21,$B1679)=0,"Technicien absent de la liste (onglet Production)",IF($G1679="","Code BPU manquant (colonne G)",IF($O1679="?","Code BPU inconnu (onglet Prestations)",IF($P1679="?","Catégorie inconnue (onglet Règles)",IF(AND($E1679&lt;&gt;"",NOT(ISNUMBER($E1679))),"Quantité non reconnue",IF(AND($P1679="au prix",NOT(ISNUMBER($Q1679))),"Prix sur devis à saisir (colonne I)",IF($S1679="","Règle à compléter (onglet Règles)",""))))))))))</f>
        <v/>
      </c>
    </row>
    <row r="1680" customFormat="false" ht="15" hidden="false" customHeight="false" outlineLevel="0" collapsed="false">
      <c r="A1680" s="23"/>
      <c r="I1680" s="24"/>
      <c r="J1680" s="24"/>
      <c r="N1680" s="25"/>
      <c r="O1680" s="26" t="str">
        <f aca="false">IF($G1680="","",IFERROR(INDEX(Prestations!$F$5:$F$256,MATCH($G1680,Prestations!$B$5:$B$256,0)),"?"))</f>
        <v/>
      </c>
      <c r="P1680" s="26" t="str">
        <f aca="false">IF($O1680="","",IF($O1680="?","?",IFERROR(INDEX(Règles!$C$5:$C$17,MATCH($O1680,Règles!$A$5:$A$17,0)),"?")))</f>
        <v/>
      </c>
      <c r="Q1680" s="27" t="str">
        <f aca="false">IF($G1680="","",IF(ISNUMBER($I1680),$I1680,IFERROR(IF(ISNUMBER(INDEX(Prestations!$E$5:$E$256,MATCH($G1680,Prestations!$B$5:$B$256,0))),INDEX(Prestations!$E$5:$E$256,MATCH($G1680,Prestations!$B$5:$B$256,0)),""),"")))</f>
        <v/>
      </c>
      <c r="R1680" s="27" t="str">
        <f aca="false">IFERROR(IF(ISNUMBER($Q1680),$Q1680*IF($E1680="",1,$E1680),""),"")</f>
        <v/>
      </c>
      <c r="S1680" s="28" t="str">
        <f aca="false">IFERROR(IF($P1680="au nombre",IF(N(INDEX(Règles!$D$5:$D$17,MATCH($O1680,Règles!$A$5:$A$17,0)))&gt;0,IF($E1680="",1,$E1680)/INDEX(Règles!$D$5:$D$17,MATCH($O1680,Règles!$A$5:$A$17,0)),""),IF($P1680="au prix",IF(AND(ISNUMBER($R1680),N(INDEX(Règles!$E$5:$E$17,MATCH($O1680,Règles!$A$5:$A$17,0)))&gt;0),$R1680/INDEX(Règles!$E$5:$E$17,MATCH($O1680,Règles!$A$5:$A$17,0)),""),IF(OR($P1680="ne compte pas",$P1680="absence"),0,""))),"")</f>
        <v/>
      </c>
      <c r="T1680" s="26" t="n">
        <f aca="false">IF(AND(ISNUMBER($A1680),$B1680&lt;&gt;"",$G1680&lt;&gt;"",$P1680&lt;&gt;"absence"),1,0)</f>
        <v>0</v>
      </c>
      <c r="U1680" s="26" t="n">
        <f aca="false">IF($T1680=1,IF(COUNTIFS($B$2:$B1680,$B1680,$A$2:$A1680,$A1680,$T$2:$T1680,1)=1,1,0),0)</f>
        <v>0</v>
      </c>
      <c r="V1680" s="29" t="str">
        <f aca="false">IF(AND($A1680="",$B1680="",$G1680=""),"",IF(NOT(ISNUMBER($A1680)),"Date manquante ou non reconnue",IF($B1680="","Technicien manquant",IF(COUNTIF(Production!$A$7:$A$21,$B1680)=0,"Technicien absent de la liste (onglet Production)",IF($G1680="","Code BPU manquant (colonne G)",IF($O1680="?","Code BPU inconnu (onglet Prestations)",IF($P1680="?","Catégorie inconnue (onglet Règles)",IF(AND($E1680&lt;&gt;"",NOT(ISNUMBER($E1680))),"Quantité non reconnue",IF(AND($P1680="au prix",NOT(ISNUMBER($Q1680))),"Prix sur devis à saisir (colonne I)",IF($S1680="","Règle à compléter (onglet Règles)",""))))))))))</f>
        <v/>
      </c>
    </row>
    <row r="1681" customFormat="false" ht="15" hidden="false" customHeight="false" outlineLevel="0" collapsed="false">
      <c r="A1681" s="23"/>
      <c r="I1681" s="24"/>
      <c r="J1681" s="24"/>
      <c r="N1681" s="25"/>
      <c r="O1681" s="26" t="str">
        <f aca="false">IF($G1681="","",IFERROR(INDEX(Prestations!$F$5:$F$256,MATCH($G1681,Prestations!$B$5:$B$256,0)),"?"))</f>
        <v/>
      </c>
      <c r="P1681" s="26" t="str">
        <f aca="false">IF($O1681="","",IF($O1681="?","?",IFERROR(INDEX(Règles!$C$5:$C$17,MATCH($O1681,Règles!$A$5:$A$17,0)),"?")))</f>
        <v/>
      </c>
      <c r="Q1681" s="27" t="str">
        <f aca="false">IF($G1681="","",IF(ISNUMBER($I1681),$I1681,IFERROR(IF(ISNUMBER(INDEX(Prestations!$E$5:$E$256,MATCH($G1681,Prestations!$B$5:$B$256,0))),INDEX(Prestations!$E$5:$E$256,MATCH($G1681,Prestations!$B$5:$B$256,0)),""),"")))</f>
        <v/>
      </c>
      <c r="R1681" s="27" t="str">
        <f aca="false">IFERROR(IF(ISNUMBER($Q1681),$Q1681*IF($E1681="",1,$E1681),""),"")</f>
        <v/>
      </c>
      <c r="S1681" s="28" t="str">
        <f aca="false">IFERROR(IF($P1681="au nombre",IF(N(INDEX(Règles!$D$5:$D$17,MATCH($O1681,Règles!$A$5:$A$17,0)))&gt;0,IF($E1681="",1,$E1681)/INDEX(Règles!$D$5:$D$17,MATCH($O1681,Règles!$A$5:$A$17,0)),""),IF($P1681="au prix",IF(AND(ISNUMBER($R1681),N(INDEX(Règles!$E$5:$E$17,MATCH($O1681,Règles!$A$5:$A$17,0)))&gt;0),$R1681/INDEX(Règles!$E$5:$E$17,MATCH($O1681,Règles!$A$5:$A$17,0)),""),IF(OR($P1681="ne compte pas",$P1681="absence"),0,""))),"")</f>
        <v/>
      </c>
      <c r="T1681" s="26" t="n">
        <f aca="false">IF(AND(ISNUMBER($A1681),$B1681&lt;&gt;"",$G1681&lt;&gt;"",$P1681&lt;&gt;"absence"),1,0)</f>
        <v>0</v>
      </c>
      <c r="U1681" s="26" t="n">
        <f aca="false">IF($T1681=1,IF(COUNTIFS($B$2:$B1681,$B1681,$A$2:$A1681,$A1681,$T$2:$T1681,1)=1,1,0),0)</f>
        <v>0</v>
      </c>
      <c r="V1681" s="29" t="str">
        <f aca="false">IF(AND($A1681="",$B1681="",$G1681=""),"",IF(NOT(ISNUMBER($A1681)),"Date manquante ou non reconnue",IF($B1681="","Technicien manquant",IF(COUNTIF(Production!$A$7:$A$21,$B1681)=0,"Technicien absent de la liste (onglet Production)",IF($G1681="","Code BPU manquant (colonne G)",IF($O1681="?","Code BPU inconnu (onglet Prestations)",IF($P1681="?","Catégorie inconnue (onglet Règles)",IF(AND($E1681&lt;&gt;"",NOT(ISNUMBER($E1681))),"Quantité non reconnue",IF(AND($P1681="au prix",NOT(ISNUMBER($Q1681))),"Prix sur devis à saisir (colonne I)",IF($S1681="","Règle à compléter (onglet Règles)",""))))))))))</f>
        <v/>
      </c>
    </row>
    <row r="1682" customFormat="false" ht="15" hidden="false" customHeight="false" outlineLevel="0" collapsed="false">
      <c r="A1682" s="23"/>
      <c r="I1682" s="24"/>
      <c r="J1682" s="24"/>
      <c r="N1682" s="25"/>
      <c r="O1682" s="26" t="str">
        <f aca="false">IF($G1682="","",IFERROR(INDEX(Prestations!$F$5:$F$256,MATCH($G1682,Prestations!$B$5:$B$256,0)),"?"))</f>
        <v/>
      </c>
      <c r="P1682" s="26" t="str">
        <f aca="false">IF($O1682="","",IF($O1682="?","?",IFERROR(INDEX(Règles!$C$5:$C$17,MATCH($O1682,Règles!$A$5:$A$17,0)),"?")))</f>
        <v/>
      </c>
      <c r="Q1682" s="27" t="str">
        <f aca="false">IF($G1682="","",IF(ISNUMBER($I1682),$I1682,IFERROR(IF(ISNUMBER(INDEX(Prestations!$E$5:$E$256,MATCH($G1682,Prestations!$B$5:$B$256,0))),INDEX(Prestations!$E$5:$E$256,MATCH($G1682,Prestations!$B$5:$B$256,0)),""),"")))</f>
        <v/>
      </c>
      <c r="R1682" s="27" t="str">
        <f aca="false">IFERROR(IF(ISNUMBER($Q1682),$Q1682*IF($E1682="",1,$E1682),""),"")</f>
        <v/>
      </c>
      <c r="S1682" s="28" t="str">
        <f aca="false">IFERROR(IF($P1682="au nombre",IF(N(INDEX(Règles!$D$5:$D$17,MATCH($O1682,Règles!$A$5:$A$17,0)))&gt;0,IF($E1682="",1,$E1682)/INDEX(Règles!$D$5:$D$17,MATCH($O1682,Règles!$A$5:$A$17,0)),""),IF($P1682="au prix",IF(AND(ISNUMBER($R1682),N(INDEX(Règles!$E$5:$E$17,MATCH($O1682,Règles!$A$5:$A$17,0)))&gt;0),$R1682/INDEX(Règles!$E$5:$E$17,MATCH($O1682,Règles!$A$5:$A$17,0)),""),IF(OR($P1682="ne compte pas",$P1682="absence"),0,""))),"")</f>
        <v/>
      </c>
      <c r="T1682" s="26" t="n">
        <f aca="false">IF(AND(ISNUMBER($A1682),$B1682&lt;&gt;"",$G1682&lt;&gt;"",$P1682&lt;&gt;"absence"),1,0)</f>
        <v>0</v>
      </c>
      <c r="U1682" s="26" t="n">
        <f aca="false">IF($T1682=1,IF(COUNTIFS($B$2:$B1682,$B1682,$A$2:$A1682,$A1682,$T$2:$T1682,1)=1,1,0),0)</f>
        <v>0</v>
      </c>
      <c r="V1682" s="29" t="str">
        <f aca="false">IF(AND($A1682="",$B1682="",$G1682=""),"",IF(NOT(ISNUMBER($A1682)),"Date manquante ou non reconnue",IF($B1682="","Technicien manquant",IF(COUNTIF(Production!$A$7:$A$21,$B1682)=0,"Technicien absent de la liste (onglet Production)",IF($G1682="","Code BPU manquant (colonne G)",IF($O1682="?","Code BPU inconnu (onglet Prestations)",IF($P1682="?","Catégorie inconnue (onglet Règles)",IF(AND($E1682&lt;&gt;"",NOT(ISNUMBER($E1682))),"Quantité non reconnue",IF(AND($P1682="au prix",NOT(ISNUMBER($Q1682))),"Prix sur devis à saisir (colonne I)",IF($S1682="","Règle à compléter (onglet Règles)",""))))))))))</f>
        <v/>
      </c>
    </row>
    <row r="1683" customFormat="false" ht="15" hidden="false" customHeight="false" outlineLevel="0" collapsed="false">
      <c r="A1683" s="23"/>
      <c r="I1683" s="24"/>
      <c r="J1683" s="24"/>
      <c r="N1683" s="25"/>
      <c r="O1683" s="26" t="str">
        <f aca="false">IF($G1683="","",IFERROR(INDEX(Prestations!$F$5:$F$256,MATCH($G1683,Prestations!$B$5:$B$256,0)),"?"))</f>
        <v/>
      </c>
      <c r="P1683" s="26" t="str">
        <f aca="false">IF($O1683="","",IF($O1683="?","?",IFERROR(INDEX(Règles!$C$5:$C$17,MATCH($O1683,Règles!$A$5:$A$17,0)),"?")))</f>
        <v/>
      </c>
      <c r="Q1683" s="27" t="str">
        <f aca="false">IF($G1683="","",IF(ISNUMBER($I1683),$I1683,IFERROR(IF(ISNUMBER(INDEX(Prestations!$E$5:$E$256,MATCH($G1683,Prestations!$B$5:$B$256,0))),INDEX(Prestations!$E$5:$E$256,MATCH($G1683,Prestations!$B$5:$B$256,0)),""),"")))</f>
        <v/>
      </c>
      <c r="R1683" s="27" t="str">
        <f aca="false">IFERROR(IF(ISNUMBER($Q1683),$Q1683*IF($E1683="",1,$E1683),""),"")</f>
        <v/>
      </c>
      <c r="S1683" s="28" t="str">
        <f aca="false">IFERROR(IF($P1683="au nombre",IF(N(INDEX(Règles!$D$5:$D$17,MATCH($O1683,Règles!$A$5:$A$17,0)))&gt;0,IF($E1683="",1,$E1683)/INDEX(Règles!$D$5:$D$17,MATCH($O1683,Règles!$A$5:$A$17,0)),""),IF($P1683="au prix",IF(AND(ISNUMBER($R1683),N(INDEX(Règles!$E$5:$E$17,MATCH($O1683,Règles!$A$5:$A$17,0)))&gt;0),$R1683/INDEX(Règles!$E$5:$E$17,MATCH($O1683,Règles!$A$5:$A$17,0)),""),IF(OR($P1683="ne compte pas",$P1683="absence"),0,""))),"")</f>
        <v/>
      </c>
      <c r="T1683" s="26" t="n">
        <f aca="false">IF(AND(ISNUMBER($A1683),$B1683&lt;&gt;"",$G1683&lt;&gt;"",$P1683&lt;&gt;"absence"),1,0)</f>
        <v>0</v>
      </c>
      <c r="U1683" s="26" t="n">
        <f aca="false">IF($T1683=1,IF(COUNTIFS($B$2:$B1683,$B1683,$A$2:$A1683,$A1683,$T$2:$T1683,1)=1,1,0),0)</f>
        <v>0</v>
      </c>
      <c r="V1683" s="29" t="str">
        <f aca="false">IF(AND($A1683="",$B1683="",$G1683=""),"",IF(NOT(ISNUMBER($A1683)),"Date manquante ou non reconnue",IF($B1683="","Technicien manquant",IF(COUNTIF(Production!$A$7:$A$21,$B1683)=0,"Technicien absent de la liste (onglet Production)",IF($G1683="","Code BPU manquant (colonne G)",IF($O1683="?","Code BPU inconnu (onglet Prestations)",IF($P1683="?","Catégorie inconnue (onglet Règles)",IF(AND($E1683&lt;&gt;"",NOT(ISNUMBER($E1683))),"Quantité non reconnue",IF(AND($P1683="au prix",NOT(ISNUMBER($Q1683))),"Prix sur devis à saisir (colonne I)",IF($S1683="","Règle à compléter (onglet Règles)",""))))))))))</f>
        <v/>
      </c>
    </row>
    <row r="1684" customFormat="false" ht="15" hidden="false" customHeight="false" outlineLevel="0" collapsed="false">
      <c r="A1684" s="23"/>
      <c r="I1684" s="24"/>
      <c r="J1684" s="24"/>
      <c r="N1684" s="25"/>
      <c r="O1684" s="26" t="str">
        <f aca="false">IF($G1684="","",IFERROR(INDEX(Prestations!$F$5:$F$256,MATCH($G1684,Prestations!$B$5:$B$256,0)),"?"))</f>
        <v/>
      </c>
      <c r="P1684" s="26" t="str">
        <f aca="false">IF($O1684="","",IF($O1684="?","?",IFERROR(INDEX(Règles!$C$5:$C$17,MATCH($O1684,Règles!$A$5:$A$17,0)),"?")))</f>
        <v/>
      </c>
      <c r="Q1684" s="27" t="str">
        <f aca="false">IF($G1684="","",IF(ISNUMBER($I1684),$I1684,IFERROR(IF(ISNUMBER(INDEX(Prestations!$E$5:$E$256,MATCH($G1684,Prestations!$B$5:$B$256,0))),INDEX(Prestations!$E$5:$E$256,MATCH($G1684,Prestations!$B$5:$B$256,0)),""),"")))</f>
        <v/>
      </c>
      <c r="R1684" s="27" t="str">
        <f aca="false">IFERROR(IF(ISNUMBER($Q1684),$Q1684*IF($E1684="",1,$E1684),""),"")</f>
        <v/>
      </c>
      <c r="S1684" s="28" t="str">
        <f aca="false">IFERROR(IF($P1684="au nombre",IF(N(INDEX(Règles!$D$5:$D$17,MATCH($O1684,Règles!$A$5:$A$17,0)))&gt;0,IF($E1684="",1,$E1684)/INDEX(Règles!$D$5:$D$17,MATCH($O1684,Règles!$A$5:$A$17,0)),""),IF($P1684="au prix",IF(AND(ISNUMBER($R1684),N(INDEX(Règles!$E$5:$E$17,MATCH($O1684,Règles!$A$5:$A$17,0)))&gt;0),$R1684/INDEX(Règles!$E$5:$E$17,MATCH($O1684,Règles!$A$5:$A$17,0)),""),IF(OR($P1684="ne compte pas",$P1684="absence"),0,""))),"")</f>
        <v/>
      </c>
      <c r="T1684" s="26" t="n">
        <f aca="false">IF(AND(ISNUMBER($A1684),$B1684&lt;&gt;"",$G1684&lt;&gt;"",$P1684&lt;&gt;"absence"),1,0)</f>
        <v>0</v>
      </c>
      <c r="U1684" s="26" t="n">
        <f aca="false">IF($T1684=1,IF(COUNTIFS($B$2:$B1684,$B1684,$A$2:$A1684,$A1684,$T$2:$T1684,1)=1,1,0),0)</f>
        <v>0</v>
      </c>
      <c r="V1684" s="29" t="str">
        <f aca="false">IF(AND($A1684="",$B1684="",$G1684=""),"",IF(NOT(ISNUMBER($A1684)),"Date manquante ou non reconnue",IF($B1684="","Technicien manquant",IF(COUNTIF(Production!$A$7:$A$21,$B1684)=0,"Technicien absent de la liste (onglet Production)",IF($G1684="","Code BPU manquant (colonne G)",IF($O1684="?","Code BPU inconnu (onglet Prestations)",IF($P1684="?","Catégorie inconnue (onglet Règles)",IF(AND($E1684&lt;&gt;"",NOT(ISNUMBER($E1684))),"Quantité non reconnue",IF(AND($P1684="au prix",NOT(ISNUMBER($Q1684))),"Prix sur devis à saisir (colonne I)",IF($S1684="","Règle à compléter (onglet Règles)",""))))))))))</f>
        <v/>
      </c>
    </row>
    <row r="1685" customFormat="false" ht="15" hidden="false" customHeight="false" outlineLevel="0" collapsed="false">
      <c r="A1685" s="23"/>
      <c r="I1685" s="24"/>
      <c r="J1685" s="24"/>
      <c r="N1685" s="25"/>
      <c r="O1685" s="26" t="str">
        <f aca="false">IF($G1685="","",IFERROR(INDEX(Prestations!$F$5:$F$256,MATCH($G1685,Prestations!$B$5:$B$256,0)),"?"))</f>
        <v/>
      </c>
      <c r="P1685" s="26" t="str">
        <f aca="false">IF($O1685="","",IF($O1685="?","?",IFERROR(INDEX(Règles!$C$5:$C$17,MATCH($O1685,Règles!$A$5:$A$17,0)),"?")))</f>
        <v/>
      </c>
      <c r="Q1685" s="27" t="str">
        <f aca="false">IF($G1685="","",IF(ISNUMBER($I1685),$I1685,IFERROR(IF(ISNUMBER(INDEX(Prestations!$E$5:$E$256,MATCH($G1685,Prestations!$B$5:$B$256,0))),INDEX(Prestations!$E$5:$E$256,MATCH($G1685,Prestations!$B$5:$B$256,0)),""),"")))</f>
        <v/>
      </c>
      <c r="R1685" s="27" t="str">
        <f aca="false">IFERROR(IF(ISNUMBER($Q1685),$Q1685*IF($E1685="",1,$E1685),""),"")</f>
        <v/>
      </c>
      <c r="S1685" s="28" t="str">
        <f aca="false">IFERROR(IF($P1685="au nombre",IF(N(INDEX(Règles!$D$5:$D$17,MATCH($O1685,Règles!$A$5:$A$17,0)))&gt;0,IF($E1685="",1,$E1685)/INDEX(Règles!$D$5:$D$17,MATCH($O1685,Règles!$A$5:$A$17,0)),""),IF($P1685="au prix",IF(AND(ISNUMBER($R1685),N(INDEX(Règles!$E$5:$E$17,MATCH($O1685,Règles!$A$5:$A$17,0)))&gt;0),$R1685/INDEX(Règles!$E$5:$E$17,MATCH($O1685,Règles!$A$5:$A$17,0)),""),IF(OR($P1685="ne compte pas",$P1685="absence"),0,""))),"")</f>
        <v/>
      </c>
      <c r="T1685" s="26" t="n">
        <f aca="false">IF(AND(ISNUMBER($A1685),$B1685&lt;&gt;"",$G1685&lt;&gt;"",$P1685&lt;&gt;"absence"),1,0)</f>
        <v>0</v>
      </c>
      <c r="U1685" s="26" t="n">
        <f aca="false">IF($T1685=1,IF(COUNTIFS($B$2:$B1685,$B1685,$A$2:$A1685,$A1685,$T$2:$T1685,1)=1,1,0),0)</f>
        <v>0</v>
      </c>
      <c r="V1685" s="29" t="str">
        <f aca="false">IF(AND($A1685="",$B1685="",$G1685=""),"",IF(NOT(ISNUMBER($A1685)),"Date manquante ou non reconnue",IF($B1685="","Technicien manquant",IF(COUNTIF(Production!$A$7:$A$21,$B1685)=0,"Technicien absent de la liste (onglet Production)",IF($G1685="","Code BPU manquant (colonne G)",IF($O1685="?","Code BPU inconnu (onglet Prestations)",IF($P1685="?","Catégorie inconnue (onglet Règles)",IF(AND($E1685&lt;&gt;"",NOT(ISNUMBER($E1685))),"Quantité non reconnue",IF(AND($P1685="au prix",NOT(ISNUMBER($Q1685))),"Prix sur devis à saisir (colonne I)",IF($S1685="","Règle à compléter (onglet Règles)",""))))))))))</f>
        <v/>
      </c>
    </row>
    <row r="1686" customFormat="false" ht="15" hidden="false" customHeight="false" outlineLevel="0" collapsed="false">
      <c r="A1686" s="23"/>
      <c r="I1686" s="24"/>
      <c r="J1686" s="24"/>
      <c r="N1686" s="25"/>
      <c r="O1686" s="26" t="str">
        <f aca="false">IF($G1686="","",IFERROR(INDEX(Prestations!$F$5:$F$256,MATCH($G1686,Prestations!$B$5:$B$256,0)),"?"))</f>
        <v/>
      </c>
      <c r="P1686" s="26" t="str">
        <f aca="false">IF($O1686="","",IF($O1686="?","?",IFERROR(INDEX(Règles!$C$5:$C$17,MATCH($O1686,Règles!$A$5:$A$17,0)),"?")))</f>
        <v/>
      </c>
      <c r="Q1686" s="27" t="str">
        <f aca="false">IF($G1686="","",IF(ISNUMBER($I1686),$I1686,IFERROR(IF(ISNUMBER(INDEX(Prestations!$E$5:$E$256,MATCH($G1686,Prestations!$B$5:$B$256,0))),INDEX(Prestations!$E$5:$E$256,MATCH($G1686,Prestations!$B$5:$B$256,0)),""),"")))</f>
        <v/>
      </c>
      <c r="R1686" s="27" t="str">
        <f aca="false">IFERROR(IF(ISNUMBER($Q1686),$Q1686*IF($E1686="",1,$E1686),""),"")</f>
        <v/>
      </c>
      <c r="S1686" s="28" t="str">
        <f aca="false">IFERROR(IF($P1686="au nombre",IF(N(INDEX(Règles!$D$5:$D$17,MATCH($O1686,Règles!$A$5:$A$17,0)))&gt;0,IF($E1686="",1,$E1686)/INDEX(Règles!$D$5:$D$17,MATCH($O1686,Règles!$A$5:$A$17,0)),""),IF($P1686="au prix",IF(AND(ISNUMBER($R1686),N(INDEX(Règles!$E$5:$E$17,MATCH($O1686,Règles!$A$5:$A$17,0)))&gt;0),$R1686/INDEX(Règles!$E$5:$E$17,MATCH($O1686,Règles!$A$5:$A$17,0)),""),IF(OR($P1686="ne compte pas",$P1686="absence"),0,""))),"")</f>
        <v/>
      </c>
      <c r="T1686" s="26" t="n">
        <f aca="false">IF(AND(ISNUMBER($A1686),$B1686&lt;&gt;"",$G1686&lt;&gt;"",$P1686&lt;&gt;"absence"),1,0)</f>
        <v>0</v>
      </c>
      <c r="U1686" s="26" t="n">
        <f aca="false">IF($T1686=1,IF(COUNTIFS($B$2:$B1686,$B1686,$A$2:$A1686,$A1686,$T$2:$T1686,1)=1,1,0),0)</f>
        <v>0</v>
      </c>
      <c r="V1686" s="29" t="str">
        <f aca="false">IF(AND($A1686="",$B1686="",$G1686=""),"",IF(NOT(ISNUMBER($A1686)),"Date manquante ou non reconnue",IF($B1686="","Technicien manquant",IF(COUNTIF(Production!$A$7:$A$21,$B1686)=0,"Technicien absent de la liste (onglet Production)",IF($G1686="","Code BPU manquant (colonne G)",IF($O1686="?","Code BPU inconnu (onglet Prestations)",IF($P1686="?","Catégorie inconnue (onglet Règles)",IF(AND($E1686&lt;&gt;"",NOT(ISNUMBER($E1686))),"Quantité non reconnue",IF(AND($P1686="au prix",NOT(ISNUMBER($Q1686))),"Prix sur devis à saisir (colonne I)",IF($S1686="","Règle à compléter (onglet Règles)",""))))))))))</f>
        <v/>
      </c>
    </row>
    <row r="1687" customFormat="false" ht="15" hidden="false" customHeight="false" outlineLevel="0" collapsed="false">
      <c r="A1687" s="23"/>
      <c r="I1687" s="24"/>
      <c r="J1687" s="24"/>
      <c r="N1687" s="25"/>
      <c r="O1687" s="26" t="str">
        <f aca="false">IF($G1687="","",IFERROR(INDEX(Prestations!$F$5:$F$256,MATCH($G1687,Prestations!$B$5:$B$256,0)),"?"))</f>
        <v/>
      </c>
      <c r="P1687" s="26" t="str">
        <f aca="false">IF($O1687="","",IF($O1687="?","?",IFERROR(INDEX(Règles!$C$5:$C$17,MATCH($O1687,Règles!$A$5:$A$17,0)),"?")))</f>
        <v/>
      </c>
      <c r="Q1687" s="27" t="str">
        <f aca="false">IF($G1687="","",IF(ISNUMBER($I1687),$I1687,IFERROR(IF(ISNUMBER(INDEX(Prestations!$E$5:$E$256,MATCH($G1687,Prestations!$B$5:$B$256,0))),INDEX(Prestations!$E$5:$E$256,MATCH($G1687,Prestations!$B$5:$B$256,0)),""),"")))</f>
        <v/>
      </c>
      <c r="R1687" s="27" t="str">
        <f aca="false">IFERROR(IF(ISNUMBER($Q1687),$Q1687*IF($E1687="",1,$E1687),""),"")</f>
        <v/>
      </c>
      <c r="S1687" s="28" t="str">
        <f aca="false">IFERROR(IF($P1687="au nombre",IF(N(INDEX(Règles!$D$5:$D$17,MATCH($O1687,Règles!$A$5:$A$17,0)))&gt;0,IF($E1687="",1,$E1687)/INDEX(Règles!$D$5:$D$17,MATCH($O1687,Règles!$A$5:$A$17,0)),""),IF($P1687="au prix",IF(AND(ISNUMBER($R1687),N(INDEX(Règles!$E$5:$E$17,MATCH($O1687,Règles!$A$5:$A$17,0)))&gt;0),$R1687/INDEX(Règles!$E$5:$E$17,MATCH($O1687,Règles!$A$5:$A$17,0)),""),IF(OR($P1687="ne compte pas",$P1687="absence"),0,""))),"")</f>
        <v/>
      </c>
      <c r="T1687" s="26" t="n">
        <f aca="false">IF(AND(ISNUMBER($A1687),$B1687&lt;&gt;"",$G1687&lt;&gt;"",$P1687&lt;&gt;"absence"),1,0)</f>
        <v>0</v>
      </c>
      <c r="U1687" s="26" t="n">
        <f aca="false">IF($T1687=1,IF(COUNTIFS($B$2:$B1687,$B1687,$A$2:$A1687,$A1687,$T$2:$T1687,1)=1,1,0),0)</f>
        <v>0</v>
      </c>
      <c r="V1687" s="29" t="str">
        <f aca="false">IF(AND($A1687="",$B1687="",$G1687=""),"",IF(NOT(ISNUMBER($A1687)),"Date manquante ou non reconnue",IF($B1687="","Technicien manquant",IF(COUNTIF(Production!$A$7:$A$21,$B1687)=0,"Technicien absent de la liste (onglet Production)",IF($G1687="","Code BPU manquant (colonne G)",IF($O1687="?","Code BPU inconnu (onglet Prestations)",IF($P1687="?","Catégorie inconnue (onglet Règles)",IF(AND($E1687&lt;&gt;"",NOT(ISNUMBER($E1687))),"Quantité non reconnue",IF(AND($P1687="au prix",NOT(ISNUMBER($Q1687))),"Prix sur devis à saisir (colonne I)",IF($S1687="","Règle à compléter (onglet Règles)",""))))))))))</f>
        <v/>
      </c>
    </row>
    <row r="1688" customFormat="false" ht="15" hidden="false" customHeight="false" outlineLevel="0" collapsed="false">
      <c r="A1688" s="23"/>
      <c r="I1688" s="24"/>
      <c r="J1688" s="24"/>
      <c r="N1688" s="25"/>
      <c r="O1688" s="26" t="str">
        <f aca="false">IF($G1688="","",IFERROR(INDEX(Prestations!$F$5:$F$256,MATCH($G1688,Prestations!$B$5:$B$256,0)),"?"))</f>
        <v/>
      </c>
      <c r="P1688" s="26" t="str">
        <f aca="false">IF($O1688="","",IF($O1688="?","?",IFERROR(INDEX(Règles!$C$5:$C$17,MATCH($O1688,Règles!$A$5:$A$17,0)),"?")))</f>
        <v/>
      </c>
      <c r="Q1688" s="27" t="str">
        <f aca="false">IF($G1688="","",IF(ISNUMBER($I1688),$I1688,IFERROR(IF(ISNUMBER(INDEX(Prestations!$E$5:$E$256,MATCH($G1688,Prestations!$B$5:$B$256,0))),INDEX(Prestations!$E$5:$E$256,MATCH($G1688,Prestations!$B$5:$B$256,0)),""),"")))</f>
        <v/>
      </c>
      <c r="R1688" s="27" t="str">
        <f aca="false">IFERROR(IF(ISNUMBER($Q1688),$Q1688*IF($E1688="",1,$E1688),""),"")</f>
        <v/>
      </c>
      <c r="S1688" s="28" t="str">
        <f aca="false">IFERROR(IF($P1688="au nombre",IF(N(INDEX(Règles!$D$5:$D$17,MATCH($O1688,Règles!$A$5:$A$17,0)))&gt;0,IF($E1688="",1,$E1688)/INDEX(Règles!$D$5:$D$17,MATCH($O1688,Règles!$A$5:$A$17,0)),""),IF($P1688="au prix",IF(AND(ISNUMBER($R1688),N(INDEX(Règles!$E$5:$E$17,MATCH($O1688,Règles!$A$5:$A$17,0)))&gt;0),$R1688/INDEX(Règles!$E$5:$E$17,MATCH($O1688,Règles!$A$5:$A$17,0)),""),IF(OR($P1688="ne compte pas",$P1688="absence"),0,""))),"")</f>
        <v/>
      </c>
      <c r="T1688" s="26" t="n">
        <f aca="false">IF(AND(ISNUMBER($A1688),$B1688&lt;&gt;"",$G1688&lt;&gt;"",$P1688&lt;&gt;"absence"),1,0)</f>
        <v>0</v>
      </c>
      <c r="U1688" s="26" t="n">
        <f aca="false">IF($T1688=1,IF(COUNTIFS($B$2:$B1688,$B1688,$A$2:$A1688,$A1688,$T$2:$T1688,1)=1,1,0),0)</f>
        <v>0</v>
      </c>
      <c r="V1688" s="29" t="str">
        <f aca="false">IF(AND($A1688="",$B1688="",$G1688=""),"",IF(NOT(ISNUMBER($A1688)),"Date manquante ou non reconnue",IF($B1688="","Technicien manquant",IF(COUNTIF(Production!$A$7:$A$21,$B1688)=0,"Technicien absent de la liste (onglet Production)",IF($G1688="","Code BPU manquant (colonne G)",IF($O1688="?","Code BPU inconnu (onglet Prestations)",IF($P1688="?","Catégorie inconnue (onglet Règles)",IF(AND($E1688&lt;&gt;"",NOT(ISNUMBER($E1688))),"Quantité non reconnue",IF(AND($P1688="au prix",NOT(ISNUMBER($Q1688))),"Prix sur devis à saisir (colonne I)",IF($S1688="","Règle à compléter (onglet Règles)",""))))))))))</f>
        <v/>
      </c>
    </row>
    <row r="1689" customFormat="false" ht="15" hidden="false" customHeight="false" outlineLevel="0" collapsed="false">
      <c r="A1689" s="23"/>
      <c r="I1689" s="24"/>
      <c r="J1689" s="24"/>
      <c r="N1689" s="25"/>
      <c r="O1689" s="26" t="str">
        <f aca="false">IF($G1689="","",IFERROR(INDEX(Prestations!$F$5:$F$256,MATCH($G1689,Prestations!$B$5:$B$256,0)),"?"))</f>
        <v/>
      </c>
      <c r="P1689" s="26" t="str">
        <f aca="false">IF($O1689="","",IF($O1689="?","?",IFERROR(INDEX(Règles!$C$5:$C$17,MATCH($O1689,Règles!$A$5:$A$17,0)),"?")))</f>
        <v/>
      </c>
      <c r="Q1689" s="27" t="str">
        <f aca="false">IF($G1689="","",IF(ISNUMBER($I1689),$I1689,IFERROR(IF(ISNUMBER(INDEX(Prestations!$E$5:$E$256,MATCH($G1689,Prestations!$B$5:$B$256,0))),INDEX(Prestations!$E$5:$E$256,MATCH($G1689,Prestations!$B$5:$B$256,0)),""),"")))</f>
        <v/>
      </c>
      <c r="R1689" s="27" t="str">
        <f aca="false">IFERROR(IF(ISNUMBER($Q1689),$Q1689*IF($E1689="",1,$E1689),""),"")</f>
        <v/>
      </c>
      <c r="S1689" s="28" t="str">
        <f aca="false">IFERROR(IF($P1689="au nombre",IF(N(INDEX(Règles!$D$5:$D$17,MATCH($O1689,Règles!$A$5:$A$17,0)))&gt;0,IF($E1689="",1,$E1689)/INDEX(Règles!$D$5:$D$17,MATCH($O1689,Règles!$A$5:$A$17,0)),""),IF($P1689="au prix",IF(AND(ISNUMBER($R1689),N(INDEX(Règles!$E$5:$E$17,MATCH($O1689,Règles!$A$5:$A$17,0)))&gt;0),$R1689/INDEX(Règles!$E$5:$E$17,MATCH($O1689,Règles!$A$5:$A$17,0)),""),IF(OR($P1689="ne compte pas",$P1689="absence"),0,""))),"")</f>
        <v/>
      </c>
      <c r="T1689" s="26" t="n">
        <f aca="false">IF(AND(ISNUMBER($A1689),$B1689&lt;&gt;"",$G1689&lt;&gt;"",$P1689&lt;&gt;"absence"),1,0)</f>
        <v>0</v>
      </c>
      <c r="U1689" s="26" t="n">
        <f aca="false">IF($T1689=1,IF(COUNTIFS($B$2:$B1689,$B1689,$A$2:$A1689,$A1689,$T$2:$T1689,1)=1,1,0),0)</f>
        <v>0</v>
      </c>
      <c r="V1689" s="29" t="str">
        <f aca="false">IF(AND($A1689="",$B1689="",$G1689=""),"",IF(NOT(ISNUMBER($A1689)),"Date manquante ou non reconnue",IF($B1689="","Technicien manquant",IF(COUNTIF(Production!$A$7:$A$21,$B1689)=0,"Technicien absent de la liste (onglet Production)",IF($G1689="","Code BPU manquant (colonne G)",IF($O1689="?","Code BPU inconnu (onglet Prestations)",IF($P1689="?","Catégorie inconnue (onglet Règles)",IF(AND($E1689&lt;&gt;"",NOT(ISNUMBER($E1689))),"Quantité non reconnue",IF(AND($P1689="au prix",NOT(ISNUMBER($Q1689))),"Prix sur devis à saisir (colonne I)",IF($S1689="","Règle à compléter (onglet Règles)",""))))))))))</f>
        <v/>
      </c>
    </row>
    <row r="1690" customFormat="false" ht="15" hidden="false" customHeight="false" outlineLevel="0" collapsed="false">
      <c r="A1690" s="23"/>
      <c r="I1690" s="24"/>
      <c r="J1690" s="24"/>
      <c r="N1690" s="25"/>
      <c r="O1690" s="26" t="str">
        <f aca="false">IF($G1690="","",IFERROR(INDEX(Prestations!$F$5:$F$256,MATCH($G1690,Prestations!$B$5:$B$256,0)),"?"))</f>
        <v/>
      </c>
      <c r="P1690" s="26" t="str">
        <f aca="false">IF($O1690="","",IF($O1690="?","?",IFERROR(INDEX(Règles!$C$5:$C$17,MATCH($O1690,Règles!$A$5:$A$17,0)),"?")))</f>
        <v/>
      </c>
      <c r="Q1690" s="27" t="str">
        <f aca="false">IF($G1690="","",IF(ISNUMBER($I1690),$I1690,IFERROR(IF(ISNUMBER(INDEX(Prestations!$E$5:$E$256,MATCH($G1690,Prestations!$B$5:$B$256,0))),INDEX(Prestations!$E$5:$E$256,MATCH($G1690,Prestations!$B$5:$B$256,0)),""),"")))</f>
        <v/>
      </c>
      <c r="R1690" s="27" t="str">
        <f aca="false">IFERROR(IF(ISNUMBER($Q1690),$Q1690*IF($E1690="",1,$E1690),""),"")</f>
        <v/>
      </c>
      <c r="S1690" s="28" t="str">
        <f aca="false">IFERROR(IF($P1690="au nombre",IF(N(INDEX(Règles!$D$5:$D$17,MATCH($O1690,Règles!$A$5:$A$17,0)))&gt;0,IF($E1690="",1,$E1690)/INDEX(Règles!$D$5:$D$17,MATCH($O1690,Règles!$A$5:$A$17,0)),""),IF($P1690="au prix",IF(AND(ISNUMBER($R1690),N(INDEX(Règles!$E$5:$E$17,MATCH($O1690,Règles!$A$5:$A$17,0)))&gt;0),$R1690/INDEX(Règles!$E$5:$E$17,MATCH($O1690,Règles!$A$5:$A$17,0)),""),IF(OR($P1690="ne compte pas",$P1690="absence"),0,""))),"")</f>
        <v/>
      </c>
      <c r="T1690" s="26" t="n">
        <f aca="false">IF(AND(ISNUMBER($A1690),$B1690&lt;&gt;"",$G1690&lt;&gt;"",$P1690&lt;&gt;"absence"),1,0)</f>
        <v>0</v>
      </c>
      <c r="U1690" s="26" t="n">
        <f aca="false">IF($T1690=1,IF(COUNTIFS($B$2:$B1690,$B1690,$A$2:$A1690,$A1690,$T$2:$T1690,1)=1,1,0),0)</f>
        <v>0</v>
      </c>
      <c r="V1690" s="29" t="str">
        <f aca="false">IF(AND($A1690="",$B1690="",$G1690=""),"",IF(NOT(ISNUMBER($A1690)),"Date manquante ou non reconnue",IF($B1690="","Technicien manquant",IF(COUNTIF(Production!$A$7:$A$21,$B1690)=0,"Technicien absent de la liste (onglet Production)",IF($G1690="","Code BPU manquant (colonne G)",IF($O1690="?","Code BPU inconnu (onglet Prestations)",IF($P1690="?","Catégorie inconnue (onglet Règles)",IF(AND($E1690&lt;&gt;"",NOT(ISNUMBER($E1690))),"Quantité non reconnue",IF(AND($P1690="au prix",NOT(ISNUMBER($Q1690))),"Prix sur devis à saisir (colonne I)",IF($S1690="","Règle à compléter (onglet Règles)",""))))))))))</f>
        <v/>
      </c>
    </row>
    <row r="1691" customFormat="false" ht="15" hidden="false" customHeight="false" outlineLevel="0" collapsed="false">
      <c r="A1691" s="23"/>
      <c r="I1691" s="24"/>
      <c r="J1691" s="24"/>
      <c r="N1691" s="25"/>
      <c r="O1691" s="26" t="str">
        <f aca="false">IF($G1691="","",IFERROR(INDEX(Prestations!$F$5:$F$256,MATCH($G1691,Prestations!$B$5:$B$256,0)),"?"))</f>
        <v/>
      </c>
      <c r="P1691" s="26" t="str">
        <f aca="false">IF($O1691="","",IF($O1691="?","?",IFERROR(INDEX(Règles!$C$5:$C$17,MATCH($O1691,Règles!$A$5:$A$17,0)),"?")))</f>
        <v/>
      </c>
      <c r="Q1691" s="27" t="str">
        <f aca="false">IF($G1691="","",IF(ISNUMBER($I1691),$I1691,IFERROR(IF(ISNUMBER(INDEX(Prestations!$E$5:$E$256,MATCH($G1691,Prestations!$B$5:$B$256,0))),INDEX(Prestations!$E$5:$E$256,MATCH($G1691,Prestations!$B$5:$B$256,0)),""),"")))</f>
        <v/>
      </c>
      <c r="R1691" s="27" t="str">
        <f aca="false">IFERROR(IF(ISNUMBER($Q1691),$Q1691*IF($E1691="",1,$E1691),""),"")</f>
        <v/>
      </c>
      <c r="S1691" s="28" t="str">
        <f aca="false">IFERROR(IF($P1691="au nombre",IF(N(INDEX(Règles!$D$5:$D$17,MATCH($O1691,Règles!$A$5:$A$17,0)))&gt;0,IF($E1691="",1,$E1691)/INDEX(Règles!$D$5:$D$17,MATCH($O1691,Règles!$A$5:$A$17,0)),""),IF($P1691="au prix",IF(AND(ISNUMBER($R1691),N(INDEX(Règles!$E$5:$E$17,MATCH($O1691,Règles!$A$5:$A$17,0)))&gt;0),$R1691/INDEX(Règles!$E$5:$E$17,MATCH($O1691,Règles!$A$5:$A$17,0)),""),IF(OR($P1691="ne compte pas",$P1691="absence"),0,""))),"")</f>
        <v/>
      </c>
      <c r="T1691" s="26" t="n">
        <f aca="false">IF(AND(ISNUMBER($A1691),$B1691&lt;&gt;"",$G1691&lt;&gt;"",$P1691&lt;&gt;"absence"),1,0)</f>
        <v>0</v>
      </c>
      <c r="U1691" s="26" t="n">
        <f aca="false">IF($T1691=1,IF(COUNTIFS($B$2:$B1691,$B1691,$A$2:$A1691,$A1691,$T$2:$T1691,1)=1,1,0),0)</f>
        <v>0</v>
      </c>
      <c r="V1691" s="29" t="str">
        <f aca="false">IF(AND($A1691="",$B1691="",$G1691=""),"",IF(NOT(ISNUMBER($A1691)),"Date manquante ou non reconnue",IF($B1691="","Technicien manquant",IF(COUNTIF(Production!$A$7:$A$21,$B1691)=0,"Technicien absent de la liste (onglet Production)",IF($G1691="","Code BPU manquant (colonne G)",IF($O1691="?","Code BPU inconnu (onglet Prestations)",IF($P1691="?","Catégorie inconnue (onglet Règles)",IF(AND($E1691&lt;&gt;"",NOT(ISNUMBER($E1691))),"Quantité non reconnue",IF(AND($P1691="au prix",NOT(ISNUMBER($Q1691))),"Prix sur devis à saisir (colonne I)",IF($S1691="","Règle à compléter (onglet Règles)",""))))))))))</f>
        <v/>
      </c>
    </row>
    <row r="1692" customFormat="false" ht="15" hidden="false" customHeight="false" outlineLevel="0" collapsed="false">
      <c r="A1692" s="23"/>
      <c r="I1692" s="24"/>
      <c r="J1692" s="24"/>
      <c r="N1692" s="25"/>
      <c r="O1692" s="26" t="str">
        <f aca="false">IF($G1692="","",IFERROR(INDEX(Prestations!$F$5:$F$256,MATCH($G1692,Prestations!$B$5:$B$256,0)),"?"))</f>
        <v/>
      </c>
      <c r="P1692" s="26" t="str">
        <f aca="false">IF($O1692="","",IF($O1692="?","?",IFERROR(INDEX(Règles!$C$5:$C$17,MATCH($O1692,Règles!$A$5:$A$17,0)),"?")))</f>
        <v/>
      </c>
      <c r="Q1692" s="27" t="str">
        <f aca="false">IF($G1692="","",IF(ISNUMBER($I1692),$I1692,IFERROR(IF(ISNUMBER(INDEX(Prestations!$E$5:$E$256,MATCH($G1692,Prestations!$B$5:$B$256,0))),INDEX(Prestations!$E$5:$E$256,MATCH($G1692,Prestations!$B$5:$B$256,0)),""),"")))</f>
        <v/>
      </c>
      <c r="R1692" s="27" t="str">
        <f aca="false">IFERROR(IF(ISNUMBER($Q1692),$Q1692*IF($E1692="",1,$E1692),""),"")</f>
        <v/>
      </c>
      <c r="S1692" s="28" t="str">
        <f aca="false">IFERROR(IF($P1692="au nombre",IF(N(INDEX(Règles!$D$5:$D$17,MATCH($O1692,Règles!$A$5:$A$17,0)))&gt;0,IF($E1692="",1,$E1692)/INDEX(Règles!$D$5:$D$17,MATCH($O1692,Règles!$A$5:$A$17,0)),""),IF($P1692="au prix",IF(AND(ISNUMBER($R1692),N(INDEX(Règles!$E$5:$E$17,MATCH($O1692,Règles!$A$5:$A$17,0)))&gt;0),$R1692/INDEX(Règles!$E$5:$E$17,MATCH($O1692,Règles!$A$5:$A$17,0)),""),IF(OR($P1692="ne compte pas",$P1692="absence"),0,""))),"")</f>
        <v/>
      </c>
      <c r="T1692" s="26" t="n">
        <f aca="false">IF(AND(ISNUMBER($A1692),$B1692&lt;&gt;"",$G1692&lt;&gt;"",$P1692&lt;&gt;"absence"),1,0)</f>
        <v>0</v>
      </c>
      <c r="U1692" s="26" t="n">
        <f aca="false">IF($T1692=1,IF(COUNTIFS($B$2:$B1692,$B1692,$A$2:$A1692,$A1692,$T$2:$T1692,1)=1,1,0),0)</f>
        <v>0</v>
      </c>
      <c r="V1692" s="29" t="str">
        <f aca="false">IF(AND($A1692="",$B1692="",$G1692=""),"",IF(NOT(ISNUMBER($A1692)),"Date manquante ou non reconnue",IF($B1692="","Technicien manquant",IF(COUNTIF(Production!$A$7:$A$21,$B1692)=0,"Technicien absent de la liste (onglet Production)",IF($G1692="","Code BPU manquant (colonne G)",IF($O1692="?","Code BPU inconnu (onglet Prestations)",IF($P1692="?","Catégorie inconnue (onglet Règles)",IF(AND($E1692&lt;&gt;"",NOT(ISNUMBER($E1692))),"Quantité non reconnue",IF(AND($P1692="au prix",NOT(ISNUMBER($Q1692))),"Prix sur devis à saisir (colonne I)",IF($S1692="","Règle à compléter (onglet Règles)",""))))))))))</f>
        <v/>
      </c>
    </row>
    <row r="1693" customFormat="false" ht="15" hidden="false" customHeight="false" outlineLevel="0" collapsed="false">
      <c r="A1693" s="23"/>
      <c r="I1693" s="24"/>
      <c r="J1693" s="24"/>
      <c r="N1693" s="25"/>
      <c r="O1693" s="26" t="str">
        <f aca="false">IF($G1693="","",IFERROR(INDEX(Prestations!$F$5:$F$256,MATCH($G1693,Prestations!$B$5:$B$256,0)),"?"))</f>
        <v/>
      </c>
      <c r="P1693" s="26" t="str">
        <f aca="false">IF($O1693="","",IF($O1693="?","?",IFERROR(INDEX(Règles!$C$5:$C$17,MATCH($O1693,Règles!$A$5:$A$17,0)),"?")))</f>
        <v/>
      </c>
      <c r="Q1693" s="27" t="str">
        <f aca="false">IF($G1693="","",IF(ISNUMBER($I1693),$I1693,IFERROR(IF(ISNUMBER(INDEX(Prestations!$E$5:$E$256,MATCH($G1693,Prestations!$B$5:$B$256,0))),INDEX(Prestations!$E$5:$E$256,MATCH($G1693,Prestations!$B$5:$B$256,0)),""),"")))</f>
        <v/>
      </c>
      <c r="R1693" s="27" t="str">
        <f aca="false">IFERROR(IF(ISNUMBER($Q1693),$Q1693*IF($E1693="",1,$E1693),""),"")</f>
        <v/>
      </c>
      <c r="S1693" s="28" t="str">
        <f aca="false">IFERROR(IF($P1693="au nombre",IF(N(INDEX(Règles!$D$5:$D$17,MATCH($O1693,Règles!$A$5:$A$17,0)))&gt;0,IF($E1693="",1,$E1693)/INDEX(Règles!$D$5:$D$17,MATCH($O1693,Règles!$A$5:$A$17,0)),""),IF($P1693="au prix",IF(AND(ISNUMBER($R1693),N(INDEX(Règles!$E$5:$E$17,MATCH($O1693,Règles!$A$5:$A$17,0)))&gt;0),$R1693/INDEX(Règles!$E$5:$E$17,MATCH($O1693,Règles!$A$5:$A$17,0)),""),IF(OR($P1693="ne compte pas",$P1693="absence"),0,""))),"")</f>
        <v/>
      </c>
      <c r="T1693" s="26" t="n">
        <f aca="false">IF(AND(ISNUMBER($A1693),$B1693&lt;&gt;"",$G1693&lt;&gt;"",$P1693&lt;&gt;"absence"),1,0)</f>
        <v>0</v>
      </c>
      <c r="U1693" s="26" t="n">
        <f aca="false">IF($T1693=1,IF(COUNTIFS($B$2:$B1693,$B1693,$A$2:$A1693,$A1693,$T$2:$T1693,1)=1,1,0),0)</f>
        <v>0</v>
      </c>
      <c r="V1693" s="29" t="str">
        <f aca="false">IF(AND($A1693="",$B1693="",$G1693=""),"",IF(NOT(ISNUMBER($A1693)),"Date manquante ou non reconnue",IF($B1693="","Technicien manquant",IF(COUNTIF(Production!$A$7:$A$21,$B1693)=0,"Technicien absent de la liste (onglet Production)",IF($G1693="","Code BPU manquant (colonne G)",IF($O1693="?","Code BPU inconnu (onglet Prestations)",IF($P1693="?","Catégorie inconnue (onglet Règles)",IF(AND($E1693&lt;&gt;"",NOT(ISNUMBER($E1693))),"Quantité non reconnue",IF(AND($P1693="au prix",NOT(ISNUMBER($Q1693))),"Prix sur devis à saisir (colonne I)",IF($S1693="","Règle à compléter (onglet Règles)",""))))))))))</f>
        <v/>
      </c>
    </row>
    <row r="1694" customFormat="false" ht="15" hidden="false" customHeight="false" outlineLevel="0" collapsed="false">
      <c r="A1694" s="23"/>
      <c r="I1694" s="24"/>
      <c r="J1694" s="24"/>
      <c r="N1694" s="25"/>
      <c r="O1694" s="26" t="str">
        <f aca="false">IF($G1694="","",IFERROR(INDEX(Prestations!$F$5:$F$256,MATCH($G1694,Prestations!$B$5:$B$256,0)),"?"))</f>
        <v/>
      </c>
      <c r="P1694" s="26" t="str">
        <f aca="false">IF($O1694="","",IF($O1694="?","?",IFERROR(INDEX(Règles!$C$5:$C$17,MATCH($O1694,Règles!$A$5:$A$17,0)),"?")))</f>
        <v/>
      </c>
      <c r="Q1694" s="27" t="str">
        <f aca="false">IF($G1694="","",IF(ISNUMBER($I1694),$I1694,IFERROR(IF(ISNUMBER(INDEX(Prestations!$E$5:$E$256,MATCH($G1694,Prestations!$B$5:$B$256,0))),INDEX(Prestations!$E$5:$E$256,MATCH($G1694,Prestations!$B$5:$B$256,0)),""),"")))</f>
        <v/>
      </c>
      <c r="R1694" s="27" t="str">
        <f aca="false">IFERROR(IF(ISNUMBER($Q1694),$Q1694*IF($E1694="",1,$E1694),""),"")</f>
        <v/>
      </c>
      <c r="S1694" s="28" t="str">
        <f aca="false">IFERROR(IF($P1694="au nombre",IF(N(INDEX(Règles!$D$5:$D$17,MATCH($O1694,Règles!$A$5:$A$17,0)))&gt;0,IF($E1694="",1,$E1694)/INDEX(Règles!$D$5:$D$17,MATCH($O1694,Règles!$A$5:$A$17,0)),""),IF($P1694="au prix",IF(AND(ISNUMBER($R1694),N(INDEX(Règles!$E$5:$E$17,MATCH($O1694,Règles!$A$5:$A$17,0)))&gt;0),$R1694/INDEX(Règles!$E$5:$E$17,MATCH($O1694,Règles!$A$5:$A$17,0)),""),IF(OR($P1694="ne compte pas",$P1694="absence"),0,""))),"")</f>
        <v/>
      </c>
      <c r="T1694" s="26" t="n">
        <f aca="false">IF(AND(ISNUMBER($A1694),$B1694&lt;&gt;"",$G1694&lt;&gt;"",$P1694&lt;&gt;"absence"),1,0)</f>
        <v>0</v>
      </c>
      <c r="U1694" s="26" t="n">
        <f aca="false">IF($T1694=1,IF(COUNTIFS($B$2:$B1694,$B1694,$A$2:$A1694,$A1694,$T$2:$T1694,1)=1,1,0),0)</f>
        <v>0</v>
      </c>
      <c r="V1694" s="29" t="str">
        <f aca="false">IF(AND($A1694="",$B1694="",$G1694=""),"",IF(NOT(ISNUMBER($A1694)),"Date manquante ou non reconnue",IF($B1694="","Technicien manquant",IF(COUNTIF(Production!$A$7:$A$21,$B1694)=0,"Technicien absent de la liste (onglet Production)",IF($G1694="","Code BPU manquant (colonne G)",IF($O1694="?","Code BPU inconnu (onglet Prestations)",IF($P1694="?","Catégorie inconnue (onglet Règles)",IF(AND($E1694&lt;&gt;"",NOT(ISNUMBER($E1694))),"Quantité non reconnue",IF(AND($P1694="au prix",NOT(ISNUMBER($Q1694))),"Prix sur devis à saisir (colonne I)",IF($S1694="","Règle à compléter (onglet Règles)",""))))))))))</f>
        <v/>
      </c>
    </row>
    <row r="1695" customFormat="false" ht="15" hidden="false" customHeight="false" outlineLevel="0" collapsed="false">
      <c r="A1695" s="23"/>
      <c r="I1695" s="24"/>
      <c r="J1695" s="24"/>
      <c r="N1695" s="25"/>
      <c r="O1695" s="26" t="str">
        <f aca="false">IF($G1695="","",IFERROR(INDEX(Prestations!$F$5:$F$256,MATCH($G1695,Prestations!$B$5:$B$256,0)),"?"))</f>
        <v/>
      </c>
      <c r="P1695" s="26" t="str">
        <f aca="false">IF($O1695="","",IF($O1695="?","?",IFERROR(INDEX(Règles!$C$5:$C$17,MATCH($O1695,Règles!$A$5:$A$17,0)),"?")))</f>
        <v/>
      </c>
      <c r="Q1695" s="27" t="str">
        <f aca="false">IF($G1695="","",IF(ISNUMBER($I1695),$I1695,IFERROR(IF(ISNUMBER(INDEX(Prestations!$E$5:$E$256,MATCH($G1695,Prestations!$B$5:$B$256,0))),INDEX(Prestations!$E$5:$E$256,MATCH($G1695,Prestations!$B$5:$B$256,0)),""),"")))</f>
        <v/>
      </c>
      <c r="R1695" s="27" t="str">
        <f aca="false">IFERROR(IF(ISNUMBER($Q1695),$Q1695*IF($E1695="",1,$E1695),""),"")</f>
        <v/>
      </c>
      <c r="S1695" s="28" t="str">
        <f aca="false">IFERROR(IF($P1695="au nombre",IF(N(INDEX(Règles!$D$5:$D$17,MATCH($O1695,Règles!$A$5:$A$17,0)))&gt;0,IF($E1695="",1,$E1695)/INDEX(Règles!$D$5:$D$17,MATCH($O1695,Règles!$A$5:$A$17,0)),""),IF($P1695="au prix",IF(AND(ISNUMBER($R1695),N(INDEX(Règles!$E$5:$E$17,MATCH($O1695,Règles!$A$5:$A$17,0)))&gt;0),$R1695/INDEX(Règles!$E$5:$E$17,MATCH($O1695,Règles!$A$5:$A$17,0)),""),IF(OR($P1695="ne compte pas",$P1695="absence"),0,""))),"")</f>
        <v/>
      </c>
      <c r="T1695" s="26" t="n">
        <f aca="false">IF(AND(ISNUMBER($A1695),$B1695&lt;&gt;"",$G1695&lt;&gt;"",$P1695&lt;&gt;"absence"),1,0)</f>
        <v>0</v>
      </c>
      <c r="U1695" s="26" t="n">
        <f aca="false">IF($T1695=1,IF(COUNTIFS($B$2:$B1695,$B1695,$A$2:$A1695,$A1695,$T$2:$T1695,1)=1,1,0),0)</f>
        <v>0</v>
      </c>
      <c r="V1695" s="29" t="str">
        <f aca="false">IF(AND($A1695="",$B1695="",$G1695=""),"",IF(NOT(ISNUMBER($A1695)),"Date manquante ou non reconnue",IF($B1695="","Technicien manquant",IF(COUNTIF(Production!$A$7:$A$21,$B1695)=0,"Technicien absent de la liste (onglet Production)",IF($G1695="","Code BPU manquant (colonne G)",IF($O1695="?","Code BPU inconnu (onglet Prestations)",IF($P1695="?","Catégorie inconnue (onglet Règles)",IF(AND($E1695&lt;&gt;"",NOT(ISNUMBER($E1695))),"Quantité non reconnue",IF(AND($P1695="au prix",NOT(ISNUMBER($Q1695))),"Prix sur devis à saisir (colonne I)",IF($S1695="","Règle à compléter (onglet Règles)",""))))))))))</f>
        <v/>
      </c>
    </row>
    <row r="1696" customFormat="false" ht="15" hidden="false" customHeight="false" outlineLevel="0" collapsed="false">
      <c r="A1696" s="23"/>
      <c r="I1696" s="24"/>
      <c r="J1696" s="24"/>
      <c r="N1696" s="25"/>
      <c r="O1696" s="26" t="str">
        <f aca="false">IF($G1696="","",IFERROR(INDEX(Prestations!$F$5:$F$256,MATCH($G1696,Prestations!$B$5:$B$256,0)),"?"))</f>
        <v/>
      </c>
      <c r="P1696" s="26" t="str">
        <f aca="false">IF($O1696="","",IF($O1696="?","?",IFERROR(INDEX(Règles!$C$5:$C$17,MATCH($O1696,Règles!$A$5:$A$17,0)),"?")))</f>
        <v/>
      </c>
      <c r="Q1696" s="27" t="str">
        <f aca="false">IF($G1696="","",IF(ISNUMBER($I1696),$I1696,IFERROR(IF(ISNUMBER(INDEX(Prestations!$E$5:$E$256,MATCH($G1696,Prestations!$B$5:$B$256,0))),INDEX(Prestations!$E$5:$E$256,MATCH($G1696,Prestations!$B$5:$B$256,0)),""),"")))</f>
        <v/>
      </c>
      <c r="R1696" s="27" t="str">
        <f aca="false">IFERROR(IF(ISNUMBER($Q1696),$Q1696*IF($E1696="",1,$E1696),""),"")</f>
        <v/>
      </c>
      <c r="S1696" s="28" t="str">
        <f aca="false">IFERROR(IF($P1696="au nombre",IF(N(INDEX(Règles!$D$5:$D$17,MATCH($O1696,Règles!$A$5:$A$17,0)))&gt;0,IF($E1696="",1,$E1696)/INDEX(Règles!$D$5:$D$17,MATCH($O1696,Règles!$A$5:$A$17,0)),""),IF($P1696="au prix",IF(AND(ISNUMBER($R1696),N(INDEX(Règles!$E$5:$E$17,MATCH($O1696,Règles!$A$5:$A$17,0)))&gt;0),$R1696/INDEX(Règles!$E$5:$E$17,MATCH($O1696,Règles!$A$5:$A$17,0)),""),IF(OR($P1696="ne compte pas",$P1696="absence"),0,""))),"")</f>
        <v/>
      </c>
      <c r="T1696" s="26" t="n">
        <f aca="false">IF(AND(ISNUMBER($A1696),$B1696&lt;&gt;"",$G1696&lt;&gt;"",$P1696&lt;&gt;"absence"),1,0)</f>
        <v>0</v>
      </c>
      <c r="U1696" s="26" t="n">
        <f aca="false">IF($T1696=1,IF(COUNTIFS($B$2:$B1696,$B1696,$A$2:$A1696,$A1696,$T$2:$T1696,1)=1,1,0),0)</f>
        <v>0</v>
      </c>
      <c r="V1696" s="29" t="str">
        <f aca="false">IF(AND($A1696="",$B1696="",$G1696=""),"",IF(NOT(ISNUMBER($A1696)),"Date manquante ou non reconnue",IF($B1696="","Technicien manquant",IF(COUNTIF(Production!$A$7:$A$21,$B1696)=0,"Technicien absent de la liste (onglet Production)",IF($G1696="","Code BPU manquant (colonne G)",IF($O1696="?","Code BPU inconnu (onglet Prestations)",IF($P1696="?","Catégorie inconnue (onglet Règles)",IF(AND($E1696&lt;&gt;"",NOT(ISNUMBER($E1696))),"Quantité non reconnue",IF(AND($P1696="au prix",NOT(ISNUMBER($Q1696))),"Prix sur devis à saisir (colonne I)",IF($S1696="","Règle à compléter (onglet Règles)",""))))))))))</f>
        <v/>
      </c>
    </row>
    <row r="1697" customFormat="false" ht="15" hidden="false" customHeight="false" outlineLevel="0" collapsed="false">
      <c r="A1697" s="23"/>
      <c r="I1697" s="24"/>
      <c r="J1697" s="24"/>
      <c r="N1697" s="25"/>
      <c r="O1697" s="26" t="str">
        <f aca="false">IF($G1697="","",IFERROR(INDEX(Prestations!$F$5:$F$256,MATCH($G1697,Prestations!$B$5:$B$256,0)),"?"))</f>
        <v/>
      </c>
      <c r="P1697" s="26" t="str">
        <f aca="false">IF($O1697="","",IF($O1697="?","?",IFERROR(INDEX(Règles!$C$5:$C$17,MATCH($O1697,Règles!$A$5:$A$17,0)),"?")))</f>
        <v/>
      </c>
      <c r="Q1697" s="27" t="str">
        <f aca="false">IF($G1697="","",IF(ISNUMBER($I1697),$I1697,IFERROR(IF(ISNUMBER(INDEX(Prestations!$E$5:$E$256,MATCH($G1697,Prestations!$B$5:$B$256,0))),INDEX(Prestations!$E$5:$E$256,MATCH($G1697,Prestations!$B$5:$B$256,0)),""),"")))</f>
        <v/>
      </c>
      <c r="R1697" s="27" t="str">
        <f aca="false">IFERROR(IF(ISNUMBER($Q1697),$Q1697*IF($E1697="",1,$E1697),""),"")</f>
        <v/>
      </c>
      <c r="S1697" s="28" t="str">
        <f aca="false">IFERROR(IF($P1697="au nombre",IF(N(INDEX(Règles!$D$5:$D$17,MATCH($O1697,Règles!$A$5:$A$17,0)))&gt;0,IF($E1697="",1,$E1697)/INDEX(Règles!$D$5:$D$17,MATCH($O1697,Règles!$A$5:$A$17,0)),""),IF($P1697="au prix",IF(AND(ISNUMBER($R1697),N(INDEX(Règles!$E$5:$E$17,MATCH($O1697,Règles!$A$5:$A$17,0)))&gt;0),$R1697/INDEX(Règles!$E$5:$E$17,MATCH($O1697,Règles!$A$5:$A$17,0)),""),IF(OR($P1697="ne compte pas",$P1697="absence"),0,""))),"")</f>
        <v/>
      </c>
      <c r="T1697" s="26" t="n">
        <f aca="false">IF(AND(ISNUMBER($A1697),$B1697&lt;&gt;"",$G1697&lt;&gt;"",$P1697&lt;&gt;"absence"),1,0)</f>
        <v>0</v>
      </c>
      <c r="U1697" s="26" t="n">
        <f aca="false">IF($T1697=1,IF(COUNTIFS($B$2:$B1697,$B1697,$A$2:$A1697,$A1697,$T$2:$T1697,1)=1,1,0),0)</f>
        <v>0</v>
      </c>
      <c r="V1697" s="29" t="str">
        <f aca="false">IF(AND($A1697="",$B1697="",$G1697=""),"",IF(NOT(ISNUMBER($A1697)),"Date manquante ou non reconnue",IF($B1697="","Technicien manquant",IF(COUNTIF(Production!$A$7:$A$21,$B1697)=0,"Technicien absent de la liste (onglet Production)",IF($G1697="","Code BPU manquant (colonne G)",IF($O1697="?","Code BPU inconnu (onglet Prestations)",IF($P1697="?","Catégorie inconnue (onglet Règles)",IF(AND($E1697&lt;&gt;"",NOT(ISNUMBER($E1697))),"Quantité non reconnue",IF(AND($P1697="au prix",NOT(ISNUMBER($Q1697))),"Prix sur devis à saisir (colonne I)",IF($S1697="","Règle à compléter (onglet Règles)",""))))))))))</f>
        <v/>
      </c>
    </row>
    <row r="1698" customFormat="false" ht="15" hidden="false" customHeight="false" outlineLevel="0" collapsed="false">
      <c r="A1698" s="23"/>
      <c r="I1698" s="24"/>
      <c r="J1698" s="24"/>
      <c r="N1698" s="25"/>
      <c r="O1698" s="26" t="str">
        <f aca="false">IF($G1698="","",IFERROR(INDEX(Prestations!$F$5:$F$256,MATCH($G1698,Prestations!$B$5:$B$256,0)),"?"))</f>
        <v/>
      </c>
      <c r="P1698" s="26" t="str">
        <f aca="false">IF($O1698="","",IF($O1698="?","?",IFERROR(INDEX(Règles!$C$5:$C$17,MATCH($O1698,Règles!$A$5:$A$17,0)),"?")))</f>
        <v/>
      </c>
      <c r="Q1698" s="27" t="str">
        <f aca="false">IF($G1698="","",IF(ISNUMBER($I1698),$I1698,IFERROR(IF(ISNUMBER(INDEX(Prestations!$E$5:$E$256,MATCH($G1698,Prestations!$B$5:$B$256,0))),INDEX(Prestations!$E$5:$E$256,MATCH($G1698,Prestations!$B$5:$B$256,0)),""),"")))</f>
        <v/>
      </c>
      <c r="R1698" s="27" t="str">
        <f aca="false">IFERROR(IF(ISNUMBER($Q1698),$Q1698*IF($E1698="",1,$E1698),""),"")</f>
        <v/>
      </c>
      <c r="S1698" s="28" t="str">
        <f aca="false">IFERROR(IF($P1698="au nombre",IF(N(INDEX(Règles!$D$5:$D$17,MATCH($O1698,Règles!$A$5:$A$17,0)))&gt;0,IF($E1698="",1,$E1698)/INDEX(Règles!$D$5:$D$17,MATCH($O1698,Règles!$A$5:$A$17,0)),""),IF($P1698="au prix",IF(AND(ISNUMBER($R1698),N(INDEX(Règles!$E$5:$E$17,MATCH($O1698,Règles!$A$5:$A$17,0)))&gt;0),$R1698/INDEX(Règles!$E$5:$E$17,MATCH($O1698,Règles!$A$5:$A$17,0)),""),IF(OR($P1698="ne compte pas",$P1698="absence"),0,""))),"")</f>
        <v/>
      </c>
      <c r="T1698" s="26" t="n">
        <f aca="false">IF(AND(ISNUMBER($A1698),$B1698&lt;&gt;"",$G1698&lt;&gt;"",$P1698&lt;&gt;"absence"),1,0)</f>
        <v>0</v>
      </c>
      <c r="U1698" s="26" t="n">
        <f aca="false">IF($T1698=1,IF(COUNTIFS($B$2:$B1698,$B1698,$A$2:$A1698,$A1698,$T$2:$T1698,1)=1,1,0),0)</f>
        <v>0</v>
      </c>
      <c r="V1698" s="29" t="str">
        <f aca="false">IF(AND($A1698="",$B1698="",$G1698=""),"",IF(NOT(ISNUMBER($A1698)),"Date manquante ou non reconnue",IF($B1698="","Technicien manquant",IF(COUNTIF(Production!$A$7:$A$21,$B1698)=0,"Technicien absent de la liste (onglet Production)",IF($G1698="","Code BPU manquant (colonne G)",IF($O1698="?","Code BPU inconnu (onglet Prestations)",IF($P1698="?","Catégorie inconnue (onglet Règles)",IF(AND($E1698&lt;&gt;"",NOT(ISNUMBER($E1698))),"Quantité non reconnue",IF(AND($P1698="au prix",NOT(ISNUMBER($Q1698))),"Prix sur devis à saisir (colonne I)",IF($S1698="","Règle à compléter (onglet Règles)",""))))))))))</f>
        <v/>
      </c>
    </row>
    <row r="1699" customFormat="false" ht="15" hidden="false" customHeight="false" outlineLevel="0" collapsed="false">
      <c r="A1699" s="23"/>
      <c r="I1699" s="24"/>
      <c r="J1699" s="24"/>
      <c r="N1699" s="25"/>
      <c r="O1699" s="26" t="str">
        <f aca="false">IF($G1699="","",IFERROR(INDEX(Prestations!$F$5:$F$256,MATCH($G1699,Prestations!$B$5:$B$256,0)),"?"))</f>
        <v/>
      </c>
      <c r="P1699" s="26" t="str">
        <f aca="false">IF($O1699="","",IF($O1699="?","?",IFERROR(INDEX(Règles!$C$5:$C$17,MATCH($O1699,Règles!$A$5:$A$17,0)),"?")))</f>
        <v/>
      </c>
      <c r="Q1699" s="27" t="str">
        <f aca="false">IF($G1699="","",IF(ISNUMBER($I1699),$I1699,IFERROR(IF(ISNUMBER(INDEX(Prestations!$E$5:$E$256,MATCH($G1699,Prestations!$B$5:$B$256,0))),INDEX(Prestations!$E$5:$E$256,MATCH($G1699,Prestations!$B$5:$B$256,0)),""),"")))</f>
        <v/>
      </c>
      <c r="R1699" s="27" t="str">
        <f aca="false">IFERROR(IF(ISNUMBER($Q1699),$Q1699*IF($E1699="",1,$E1699),""),"")</f>
        <v/>
      </c>
      <c r="S1699" s="28" t="str">
        <f aca="false">IFERROR(IF($P1699="au nombre",IF(N(INDEX(Règles!$D$5:$D$17,MATCH($O1699,Règles!$A$5:$A$17,0)))&gt;0,IF($E1699="",1,$E1699)/INDEX(Règles!$D$5:$D$17,MATCH($O1699,Règles!$A$5:$A$17,0)),""),IF($P1699="au prix",IF(AND(ISNUMBER($R1699),N(INDEX(Règles!$E$5:$E$17,MATCH($O1699,Règles!$A$5:$A$17,0)))&gt;0),$R1699/INDEX(Règles!$E$5:$E$17,MATCH($O1699,Règles!$A$5:$A$17,0)),""),IF(OR($P1699="ne compte pas",$P1699="absence"),0,""))),"")</f>
        <v/>
      </c>
      <c r="T1699" s="26" t="n">
        <f aca="false">IF(AND(ISNUMBER($A1699),$B1699&lt;&gt;"",$G1699&lt;&gt;"",$P1699&lt;&gt;"absence"),1,0)</f>
        <v>0</v>
      </c>
      <c r="U1699" s="26" t="n">
        <f aca="false">IF($T1699=1,IF(COUNTIFS($B$2:$B1699,$B1699,$A$2:$A1699,$A1699,$T$2:$T1699,1)=1,1,0),0)</f>
        <v>0</v>
      </c>
      <c r="V1699" s="29" t="str">
        <f aca="false">IF(AND($A1699="",$B1699="",$G1699=""),"",IF(NOT(ISNUMBER($A1699)),"Date manquante ou non reconnue",IF($B1699="","Technicien manquant",IF(COUNTIF(Production!$A$7:$A$21,$B1699)=0,"Technicien absent de la liste (onglet Production)",IF($G1699="","Code BPU manquant (colonne G)",IF($O1699="?","Code BPU inconnu (onglet Prestations)",IF($P1699="?","Catégorie inconnue (onglet Règles)",IF(AND($E1699&lt;&gt;"",NOT(ISNUMBER($E1699))),"Quantité non reconnue",IF(AND($P1699="au prix",NOT(ISNUMBER($Q1699))),"Prix sur devis à saisir (colonne I)",IF($S1699="","Règle à compléter (onglet Règles)",""))))))))))</f>
        <v/>
      </c>
    </row>
    <row r="1700" customFormat="false" ht="15" hidden="false" customHeight="false" outlineLevel="0" collapsed="false">
      <c r="A1700" s="23"/>
      <c r="I1700" s="24"/>
      <c r="J1700" s="24"/>
      <c r="N1700" s="25"/>
      <c r="O1700" s="26" t="str">
        <f aca="false">IF($G1700="","",IFERROR(INDEX(Prestations!$F$5:$F$256,MATCH($G1700,Prestations!$B$5:$B$256,0)),"?"))</f>
        <v/>
      </c>
      <c r="P1700" s="26" t="str">
        <f aca="false">IF($O1700="","",IF($O1700="?","?",IFERROR(INDEX(Règles!$C$5:$C$17,MATCH($O1700,Règles!$A$5:$A$17,0)),"?")))</f>
        <v/>
      </c>
      <c r="Q1700" s="27" t="str">
        <f aca="false">IF($G1700="","",IF(ISNUMBER($I1700),$I1700,IFERROR(IF(ISNUMBER(INDEX(Prestations!$E$5:$E$256,MATCH($G1700,Prestations!$B$5:$B$256,0))),INDEX(Prestations!$E$5:$E$256,MATCH($G1700,Prestations!$B$5:$B$256,0)),""),"")))</f>
        <v/>
      </c>
      <c r="R1700" s="27" t="str">
        <f aca="false">IFERROR(IF(ISNUMBER($Q1700),$Q1700*IF($E1700="",1,$E1700),""),"")</f>
        <v/>
      </c>
      <c r="S1700" s="28" t="str">
        <f aca="false">IFERROR(IF($P1700="au nombre",IF(N(INDEX(Règles!$D$5:$D$17,MATCH($O1700,Règles!$A$5:$A$17,0)))&gt;0,IF($E1700="",1,$E1700)/INDEX(Règles!$D$5:$D$17,MATCH($O1700,Règles!$A$5:$A$17,0)),""),IF($P1700="au prix",IF(AND(ISNUMBER($R1700),N(INDEX(Règles!$E$5:$E$17,MATCH($O1700,Règles!$A$5:$A$17,0)))&gt;0),$R1700/INDEX(Règles!$E$5:$E$17,MATCH($O1700,Règles!$A$5:$A$17,0)),""),IF(OR($P1700="ne compte pas",$P1700="absence"),0,""))),"")</f>
        <v/>
      </c>
      <c r="T1700" s="26" t="n">
        <f aca="false">IF(AND(ISNUMBER($A1700),$B1700&lt;&gt;"",$G1700&lt;&gt;"",$P1700&lt;&gt;"absence"),1,0)</f>
        <v>0</v>
      </c>
      <c r="U1700" s="26" t="n">
        <f aca="false">IF($T1700=1,IF(COUNTIFS($B$2:$B1700,$B1700,$A$2:$A1700,$A1700,$T$2:$T1700,1)=1,1,0),0)</f>
        <v>0</v>
      </c>
      <c r="V1700" s="29" t="str">
        <f aca="false">IF(AND($A1700="",$B1700="",$G1700=""),"",IF(NOT(ISNUMBER($A1700)),"Date manquante ou non reconnue",IF($B1700="","Technicien manquant",IF(COUNTIF(Production!$A$7:$A$21,$B1700)=0,"Technicien absent de la liste (onglet Production)",IF($G1700="","Code BPU manquant (colonne G)",IF($O1700="?","Code BPU inconnu (onglet Prestations)",IF($P1700="?","Catégorie inconnue (onglet Règles)",IF(AND($E1700&lt;&gt;"",NOT(ISNUMBER($E1700))),"Quantité non reconnue",IF(AND($P1700="au prix",NOT(ISNUMBER($Q1700))),"Prix sur devis à saisir (colonne I)",IF($S1700="","Règle à compléter (onglet Règles)",""))))))))))</f>
        <v/>
      </c>
    </row>
    <row r="1701" customFormat="false" ht="15" hidden="false" customHeight="false" outlineLevel="0" collapsed="false">
      <c r="A1701" s="23"/>
      <c r="I1701" s="24"/>
      <c r="J1701" s="24"/>
      <c r="N1701" s="25"/>
      <c r="O1701" s="26" t="str">
        <f aca="false">IF($G1701="","",IFERROR(INDEX(Prestations!$F$5:$F$256,MATCH($G1701,Prestations!$B$5:$B$256,0)),"?"))</f>
        <v/>
      </c>
      <c r="P1701" s="26" t="str">
        <f aca="false">IF($O1701="","",IF($O1701="?","?",IFERROR(INDEX(Règles!$C$5:$C$17,MATCH($O1701,Règles!$A$5:$A$17,0)),"?")))</f>
        <v/>
      </c>
      <c r="Q1701" s="27" t="str">
        <f aca="false">IF($G1701="","",IF(ISNUMBER($I1701),$I1701,IFERROR(IF(ISNUMBER(INDEX(Prestations!$E$5:$E$256,MATCH($G1701,Prestations!$B$5:$B$256,0))),INDEX(Prestations!$E$5:$E$256,MATCH($G1701,Prestations!$B$5:$B$256,0)),""),"")))</f>
        <v/>
      </c>
      <c r="R1701" s="27" t="str">
        <f aca="false">IFERROR(IF(ISNUMBER($Q1701),$Q1701*IF($E1701="",1,$E1701),""),"")</f>
        <v/>
      </c>
      <c r="S1701" s="28" t="str">
        <f aca="false">IFERROR(IF($P1701="au nombre",IF(N(INDEX(Règles!$D$5:$D$17,MATCH($O1701,Règles!$A$5:$A$17,0)))&gt;0,IF($E1701="",1,$E1701)/INDEX(Règles!$D$5:$D$17,MATCH($O1701,Règles!$A$5:$A$17,0)),""),IF($P1701="au prix",IF(AND(ISNUMBER($R1701),N(INDEX(Règles!$E$5:$E$17,MATCH($O1701,Règles!$A$5:$A$17,0)))&gt;0),$R1701/INDEX(Règles!$E$5:$E$17,MATCH($O1701,Règles!$A$5:$A$17,0)),""),IF(OR($P1701="ne compte pas",$P1701="absence"),0,""))),"")</f>
        <v/>
      </c>
      <c r="T1701" s="26" t="n">
        <f aca="false">IF(AND(ISNUMBER($A1701),$B1701&lt;&gt;"",$G1701&lt;&gt;"",$P1701&lt;&gt;"absence"),1,0)</f>
        <v>0</v>
      </c>
      <c r="U1701" s="26" t="n">
        <f aca="false">IF($T1701=1,IF(COUNTIFS($B$2:$B1701,$B1701,$A$2:$A1701,$A1701,$T$2:$T1701,1)=1,1,0),0)</f>
        <v>0</v>
      </c>
      <c r="V1701" s="29" t="str">
        <f aca="false">IF(AND($A1701="",$B1701="",$G1701=""),"",IF(NOT(ISNUMBER($A1701)),"Date manquante ou non reconnue",IF($B1701="","Technicien manquant",IF(COUNTIF(Production!$A$7:$A$21,$B1701)=0,"Technicien absent de la liste (onglet Production)",IF($G1701="","Code BPU manquant (colonne G)",IF($O1701="?","Code BPU inconnu (onglet Prestations)",IF($P1701="?","Catégorie inconnue (onglet Règles)",IF(AND($E1701&lt;&gt;"",NOT(ISNUMBER($E1701))),"Quantité non reconnue",IF(AND($P1701="au prix",NOT(ISNUMBER($Q1701))),"Prix sur devis à saisir (colonne I)",IF($S1701="","Règle à compléter (onglet Règles)",""))))))))))</f>
        <v/>
      </c>
    </row>
    <row r="1702" customFormat="false" ht="15" hidden="false" customHeight="false" outlineLevel="0" collapsed="false">
      <c r="A1702" s="23"/>
      <c r="I1702" s="24"/>
      <c r="J1702" s="24"/>
      <c r="N1702" s="25"/>
      <c r="O1702" s="26" t="str">
        <f aca="false">IF($G1702="","",IFERROR(INDEX(Prestations!$F$5:$F$256,MATCH($G1702,Prestations!$B$5:$B$256,0)),"?"))</f>
        <v/>
      </c>
      <c r="P1702" s="26" t="str">
        <f aca="false">IF($O1702="","",IF($O1702="?","?",IFERROR(INDEX(Règles!$C$5:$C$17,MATCH($O1702,Règles!$A$5:$A$17,0)),"?")))</f>
        <v/>
      </c>
      <c r="Q1702" s="27" t="str">
        <f aca="false">IF($G1702="","",IF(ISNUMBER($I1702),$I1702,IFERROR(IF(ISNUMBER(INDEX(Prestations!$E$5:$E$256,MATCH($G1702,Prestations!$B$5:$B$256,0))),INDEX(Prestations!$E$5:$E$256,MATCH($G1702,Prestations!$B$5:$B$256,0)),""),"")))</f>
        <v/>
      </c>
      <c r="R1702" s="27" t="str">
        <f aca="false">IFERROR(IF(ISNUMBER($Q1702),$Q1702*IF($E1702="",1,$E1702),""),"")</f>
        <v/>
      </c>
      <c r="S1702" s="28" t="str">
        <f aca="false">IFERROR(IF($P1702="au nombre",IF(N(INDEX(Règles!$D$5:$D$17,MATCH($O1702,Règles!$A$5:$A$17,0)))&gt;0,IF($E1702="",1,$E1702)/INDEX(Règles!$D$5:$D$17,MATCH($O1702,Règles!$A$5:$A$17,0)),""),IF($P1702="au prix",IF(AND(ISNUMBER($R1702),N(INDEX(Règles!$E$5:$E$17,MATCH($O1702,Règles!$A$5:$A$17,0)))&gt;0),$R1702/INDEX(Règles!$E$5:$E$17,MATCH($O1702,Règles!$A$5:$A$17,0)),""),IF(OR($P1702="ne compte pas",$P1702="absence"),0,""))),"")</f>
        <v/>
      </c>
      <c r="T1702" s="26" t="n">
        <f aca="false">IF(AND(ISNUMBER($A1702),$B1702&lt;&gt;"",$G1702&lt;&gt;"",$P1702&lt;&gt;"absence"),1,0)</f>
        <v>0</v>
      </c>
      <c r="U1702" s="26" t="n">
        <f aca="false">IF($T1702=1,IF(COUNTIFS($B$2:$B1702,$B1702,$A$2:$A1702,$A1702,$T$2:$T1702,1)=1,1,0),0)</f>
        <v>0</v>
      </c>
      <c r="V1702" s="29" t="str">
        <f aca="false">IF(AND($A1702="",$B1702="",$G1702=""),"",IF(NOT(ISNUMBER($A1702)),"Date manquante ou non reconnue",IF($B1702="","Technicien manquant",IF(COUNTIF(Production!$A$7:$A$21,$B1702)=0,"Technicien absent de la liste (onglet Production)",IF($G1702="","Code BPU manquant (colonne G)",IF($O1702="?","Code BPU inconnu (onglet Prestations)",IF($P1702="?","Catégorie inconnue (onglet Règles)",IF(AND($E1702&lt;&gt;"",NOT(ISNUMBER($E1702))),"Quantité non reconnue",IF(AND($P1702="au prix",NOT(ISNUMBER($Q1702))),"Prix sur devis à saisir (colonne I)",IF($S1702="","Règle à compléter (onglet Règles)",""))))))))))</f>
        <v/>
      </c>
    </row>
    <row r="1703" customFormat="false" ht="15" hidden="false" customHeight="false" outlineLevel="0" collapsed="false">
      <c r="A1703" s="23"/>
      <c r="I1703" s="24"/>
      <c r="J1703" s="24"/>
      <c r="N1703" s="25"/>
      <c r="O1703" s="26" t="str">
        <f aca="false">IF($G1703="","",IFERROR(INDEX(Prestations!$F$5:$F$256,MATCH($G1703,Prestations!$B$5:$B$256,0)),"?"))</f>
        <v/>
      </c>
      <c r="P1703" s="26" t="str">
        <f aca="false">IF($O1703="","",IF($O1703="?","?",IFERROR(INDEX(Règles!$C$5:$C$17,MATCH($O1703,Règles!$A$5:$A$17,0)),"?")))</f>
        <v/>
      </c>
      <c r="Q1703" s="27" t="str">
        <f aca="false">IF($G1703="","",IF(ISNUMBER($I1703),$I1703,IFERROR(IF(ISNUMBER(INDEX(Prestations!$E$5:$E$256,MATCH($G1703,Prestations!$B$5:$B$256,0))),INDEX(Prestations!$E$5:$E$256,MATCH($G1703,Prestations!$B$5:$B$256,0)),""),"")))</f>
        <v/>
      </c>
      <c r="R1703" s="27" t="str">
        <f aca="false">IFERROR(IF(ISNUMBER($Q1703),$Q1703*IF($E1703="",1,$E1703),""),"")</f>
        <v/>
      </c>
      <c r="S1703" s="28" t="str">
        <f aca="false">IFERROR(IF($P1703="au nombre",IF(N(INDEX(Règles!$D$5:$D$17,MATCH($O1703,Règles!$A$5:$A$17,0)))&gt;0,IF($E1703="",1,$E1703)/INDEX(Règles!$D$5:$D$17,MATCH($O1703,Règles!$A$5:$A$17,0)),""),IF($P1703="au prix",IF(AND(ISNUMBER($R1703),N(INDEX(Règles!$E$5:$E$17,MATCH($O1703,Règles!$A$5:$A$17,0)))&gt;0),$R1703/INDEX(Règles!$E$5:$E$17,MATCH($O1703,Règles!$A$5:$A$17,0)),""),IF(OR($P1703="ne compte pas",$P1703="absence"),0,""))),"")</f>
        <v/>
      </c>
      <c r="T1703" s="26" t="n">
        <f aca="false">IF(AND(ISNUMBER($A1703),$B1703&lt;&gt;"",$G1703&lt;&gt;"",$P1703&lt;&gt;"absence"),1,0)</f>
        <v>0</v>
      </c>
      <c r="U1703" s="26" t="n">
        <f aca="false">IF($T1703=1,IF(COUNTIFS($B$2:$B1703,$B1703,$A$2:$A1703,$A1703,$T$2:$T1703,1)=1,1,0),0)</f>
        <v>0</v>
      </c>
      <c r="V1703" s="29" t="str">
        <f aca="false">IF(AND($A1703="",$B1703="",$G1703=""),"",IF(NOT(ISNUMBER($A1703)),"Date manquante ou non reconnue",IF($B1703="","Technicien manquant",IF(COUNTIF(Production!$A$7:$A$21,$B1703)=0,"Technicien absent de la liste (onglet Production)",IF($G1703="","Code BPU manquant (colonne G)",IF($O1703="?","Code BPU inconnu (onglet Prestations)",IF($P1703="?","Catégorie inconnue (onglet Règles)",IF(AND($E1703&lt;&gt;"",NOT(ISNUMBER($E1703))),"Quantité non reconnue",IF(AND($P1703="au prix",NOT(ISNUMBER($Q1703))),"Prix sur devis à saisir (colonne I)",IF($S1703="","Règle à compléter (onglet Règles)",""))))))))))</f>
        <v/>
      </c>
    </row>
    <row r="1704" customFormat="false" ht="15" hidden="false" customHeight="false" outlineLevel="0" collapsed="false">
      <c r="A1704" s="23"/>
      <c r="I1704" s="24"/>
      <c r="J1704" s="24"/>
      <c r="N1704" s="25"/>
      <c r="O1704" s="26" t="str">
        <f aca="false">IF($G1704="","",IFERROR(INDEX(Prestations!$F$5:$F$256,MATCH($G1704,Prestations!$B$5:$B$256,0)),"?"))</f>
        <v/>
      </c>
      <c r="P1704" s="26" t="str">
        <f aca="false">IF($O1704="","",IF($O1704="?","?",IFERROR(INDEX(Règles!$C$5:$C$17,MATCH($O1704,Règles!$A$5:$A$17,0)),"?")))</f>
        <v/>
      </c>
      <c r="Q1704" s="27" t="str">
        <f aca="false">IF($G1704="","",IF(ISNUMBER($I1704),$I1704,IFERROR(IF(ISNUMBER(INDEX(Prestations!$E$5:$E$256,MATCH($G1704,Prestations!$B$5:$B$256,0))),INDEX(Prestations!$E$5:$E$256,MATCH($G1704,Prestations!$B$5:$B$256,0)),""),"")))</f>
        <v/>
      </c>
      <c r="R1704" s="27" t="str">
        <f aca="false">IFERROR(IF(ISNUMBER($Q1704),$Q1704*IF($E1704="",1,$E1704),""),"")</f>
        <v/>
      </c>
      <c r="S1704" s="28" t="str">
        <f aca="false">IFERROR(IF($P1704="au nombre",IF(N(INDEX(Règles!$D$5:$D$17,MATCH($O1704,Règles!$A$5:$A$17,0)))&gt;0,IF($E1704="",1,$E1704)/INDEX(Règles!$D$5:$D$17,MATCH($O1704,Règles!$A$5:$A$17,0)),""),IF($P1704="au prix",IF(AND(ISNUMBER($R1704),N(INDEX(Règles!$E$5:$E$17,MATCH($O1704,Règles!$A$5:$A$17,0)))&gt;0),$R1704/INDEX(Règles!$E$5:$E$17,MATCH($O1704,Règles!$A$5:$A$17,0)),""),IF(OR($P1704="ne compte pas",$P1704="absence"),0,""))),"")</f>
        <v/>
      </c>
      <c r="T1704" s="26" t="n">
        <f aca="false">IF(AND(ISNUMBER($A1704),$B1704&lt;&gt;"",$G1704&lt;&gt;"",$P1704&lt;&gt;"absence"),1,0)</f>
        <v>0</v>
      </c>
      <c r="U1704" s="26" t="n">
        <f aca="false">IF($T1704=1,IF(COUNTIFS($B$2:$B1704,$B1704,$A$2:$A1704,$A1704,$T$2:$T1704,1)=1,1,0),0)</f>
        <v>0</v>
      </c>
      <c r="V1704" s="29" t="str">
        <f aca="false">IF(AND($A1704="",$B1704="",$G1704=""),"",IF(NOT(ISNUMBER($A1704)),"Date manquante ou non reconnue",IF($B1704="","Technicien manquant",IF(COUNTIF(Production!$A$7:$A$21,$B1704)=0,"Technicien absent de la liste (onglet Production)",IF($G1704="","Code BPU manquant (colonne G)",IF($O1704="?","Code BPU inconnu (onglet Prestations)",IF($P1704="?","Catégorie inconnue (onglet Règles)",IF(AND($E1704&lt;&gt;"",NOT(ISNUMBER($E1704))),"Quantité non reconnue",IF(AND($P1704="au prix",NOT(ISNUMBER($Q1704))),"Prix sur devis à saisir (colonne I)",IF($S1704="","Règle à compléter (onglet Règles)",""))))))))))</f>
        <v/>
      </c>
    </row>
    <row r="1705" customFormat="false" ht="15" hidden="false" customHeight="false" outlineLevel="0" collapsed="false">
      <c r="A1705" s="23"/>
      <c r="I1705" s="24"/>
      <c r="J1705" s="24"/>
      <c r="N1705" s="25"/>
      <c r="O1705" s="26" t="str">
        <f aca="false">IF($G1705="","",IFERROR(INDEX(Prestations!$F$5:$F$256,MATCH($G1705,Prestations!$B$5:$B$256,0)),"?"))</f>
        <v/>
      </c>
      <c r="P1705" s="26" t="str">
        <f aca="false">IF($O1705="","",IF($O1705="?","?",IFERROR(INDEX(Règles!$C$5:$C$17,MATCH($O1705,Règles!$A$5:$A$17,0)),"?")))</f>
        <v/>
      </c>
      <c r="Q1705" s="27" t="str">
        <f aca="false">IF($G1705="","",IF(ISNUMBER($I1705),$I1705,IFERROR(IF(ISNUMBER(INDEX(Prestations!$E$5:$E$256,MATCH($G1705,Prestations!$B$5:$B$256,0))),INDEX(Prestations!$E$5:$E$256,MATCH($G1705,Prestations!$B$5:$B$256,0)),""),"")))</f>
        <v/>
      </c>
      <c r="R1705" s="27" t="str">
        <f aca="false">IFERROR(IF(ISNUMBER($Q1705),$Q1705*IF($E1705="",1,$E1705),""),"")</f>
        <v/>
      </c>
      <c r="S1705" s="28" t="str">
        <f aca="false">IFERROR(IF($P1705="au nombre",IF(N(INDEX(Règles!$D$5:$D$17,MATCH($O1705,Règles!$A$5:$A$17,0)))&gt;0,IF($E1705="",1,$E1705)/INDEX(Règles!$D$5:$D$17,MATCH($O1705,Règles!$A$5:$A$17,0)),""),IF($P1705="au prix",IF(AND(ISNUMBER($R1705),N(INDEX(Règles!$E$5:$E$17,MATCH($O1705,Règles!$A$5:$A$17,0)))&gt;0),$R1705/INDEX(Règles!$E$5:$E$17,MATCH($O1705,Règles!$A$5:$A$17,0)),""),IF(OR($P1705="ne compte pas",$P1705="absence"),0,""))),"")</f>
        <v/>
      </c>
      <c r="T1705" s="26" t="n">
        <f aca="false">IF(AND(ISNUMBER($A1705),$B1705&lt;&gt;"",$G1705&lt;&gt;"",$P1705&lt;&gt;"absence"),1,0)</f>
        <v>0</v>
      </c>
      <c r="U1705" s="26" t="n">
        <f aca="false">IF($T1705=1,IF(COUNTIFS($B$2:$B1705,$B1705,$A$2:$A1705,$A1705,$T$2:$T1705,1)=1,1,0),0)</f>
        <v>0</v>
      </c>
      <c r="V1705" s="29" t="str">
        <f aca="false">IF(AND($A1705="",$B1705="",$G1705=""),"",IF(NOT(ISNUMBER($A1705)),"Date manquante ou non reconnue",IF($B1705="","Technicien manquant",IF(COUNTIF(Production!$A$7:$A$21,$B1705)=0,"Technicien absent de la liste (onglet Production)",IF($G1705="","Code BPU manquant (colonne G)",IF($O1705="?","Code BPU inconnu (onglet Prestations)",IF($P1705="?","Catégorie inconnue (onglet Règles)",IF(AND($E1705&lt;&gt;"",NOT(ISNUMBER($E1705))),"Quantité non reconnue",IF(AND($P1705="au prix",NOT(ISNUMBER($Q1705))),"Prix sur devis à saisir (colonne I)",IF($S1705="","Règle à compléter (onglet Règles)",""))))))))))</f>
        <v/>
      </c>
    </row>
    <row r="1706" customFormat="false" ht="15" hidden="false" customHeight="false" outlineLevel="0" collapsed="false">
      <c r="A1706" s="23"/>
      <c r="I1706" s="24"/>
      <c r="J1706" s="24"/>
      <c r="N1706" s="25"/>
      <c r="O1706" s="26" t="str">
        <f aca="false">IF($G1706="","",IFERROR(INDEX(Prestations!$F$5:$F$256,MATCH($G1706,Prestations!$B$5:$B$256,0)),"?"))</f>
        <v/>
      </c>
      <c r="P1706" s="26" t="str">
        <f aca="false">IF($O1706="","",IF($O1706="?","?",IFERROR(INDEX(Règles!$C$5:$C$17,MATCH($O1706,Règles!$A$5:$A$17,0)),"?")))</f>
        <v/>
      </c>
      <c r="Q1706" s="27" t="str">
        <f aca="false">IF($G1706="","",IF(ISNUMBER($I1706),$I1706,IFERROR(IF(ISNUMBER(INDEX(Prestations!$E$5:$E$256,MATCH($G1706,Prestations!$B$5:$B$256,0))),INDEX(Prestations!$E$5:$E$256,MATCH($G1706,Prestations!$B$5:$B$256,0)),""),"")))</f>
        <v/>
      </c>
      <c r="R1706" s="27" t="str">
        <f aca="false">IFERROR(IF(ISNUMBER($Q1706),$Q1706*IF($E1706="",1,$E1706),""),"")</f>
        <v/>
      </c>
      <c r="S1706" s="28" t="str">
        <f aca="false">IFERROR(IF($P1706="au nombre",IF(N(INDEX(Règles!$D$5:$D$17,MATCH($O1706,Règles!$A$5:$A$17,0)))&gt;0,IF($E1706="",1,$E1706)/INDEX(Règles!$D$5:$D$17,MATCH($O1706,Règles!$A$5:$A$17,0)),""),IF($P1706="au prix",IF(AND(ISNUMBER($R1706),N(INDEX(Règles!$E$5:$E$17,MATCH($O1706,Règles!$A$5:$A$17,0)))&gt;0),$R1706/INDEX(Règles!$E$5:$E$17,MATCH($O1706,Règles!$A$5:$A$17,0)),""),IF(OR($P1706="ne compte pas",$P1706="absence"),0,""))),"")</f>
        <v/>
      </c>
      <c r="T1706" s="26" t="n">
        <f aca="false">IF(AND(ISNUMBER($A1706),$B1706&lt;&gt;"",$G1706&lt;&gt;"",$P1706&lt;&gt;"absence"),1,0)</f>
        <v>0</v>
      </c>
      <c r="U1706" s="26" t="n">
        <f aca="false">IF($T1706=1,IF(COUNTIFS($B$2:$B1706,$B1706,$A$2:$A1706,$A1706,$T$2:$T1706,1)=1,1,0),0)</f>
        <v>0</v>
      </c>
      <c r="V1706" s="29" t="str">
        <f aca="false">IF(AND($A1706="",$B1706="",$G1706=""),"",IF(NOT(ISNUMBER($A1706)),"Date manquante ou non reconnue",IF($B1706="","Technicien manquant",IF(COUNTIF(Production!$A$7:$A$21,$B1706)=0,"Technicien absent de la liste (onglet Production)",IF($G1706="","Code BPU manquant (colonne G)",IF($O1706="?","Code BPU inconnu (onglet Prestations)",IF($P1706="?","Catégorie inconnue (onglet Règles)",IF(AND($E1706&lt;&gt;"",NOT(ISNUMBER($E1706))),"Quantité non reconnue",IF(AND($P1706="au prix",NOT(ISNUMBER($Q1706))),"Prix sur devis à saisir (colonne I)",IF($S1706="","Règle à compléter (onglet Règles)",""))))))))))</f>
        <v/>
      </c>
    </row>
    <row r="1707" customFormat="false" ht="15" hidden="false" customHeight="false" outlineLevel="0" collapsed="false">
      <c r="A1707" s="23"/>
      <c r="I1707" s="24"/>
      <c r="J1707" s="24"/>
      <c r="N1707" s="25"/>
      <c r="O1707" s="26" t="str">
        <f aca="false">IF($G1707="","",IFERROR(INDEX(Prestations!$F$5:$F$256,MATCH($G1707,Prestations!$B$5:$B$256,0)),"?"))</f>
        <v/>
      </c>
      <c r="P1707" s="26" t="str">
        <f aca="false">IF($O1707="","",IF($O1707="?","?",IFERROR(INDEX(Règles!$C$5:$C$17,MATCH($O1707,Règles!$A$5:$A$17,0)),"?")))</f>
        <v/>
      </c>
      <c r="Q1707" s="27" t="str">
        <f aca="false">IF($G1707="","",IF(ISNUMBER($I1707),$I1707,IFERROR(IF(ISNUMBER(INDEX(Prestations!$E$5:$E$256,MATCH($G1707,Prestations!$B$5:$B$256,0))),INDEX(Prestations!$E$5:$E$256,MATCH($G1707,Prestations!$B$5:$B$256,0)),""),"")))</f>
        <v/>
      </c>
      <c r="R1707" s="27" t="str">
        <f aca="false">IFERROR(IF(ISNUMBER($Q1707),$Q1707*IF($E1707="",1,$E1707),""),"")</f>
        <v/>
      </c>
      <c r="S1707" s="28" t="str">
        <f aca="false">IFERROR(IF($P1707="au nombre",IF(N(INDEX(Règles!$D$5:$D$17,MATCH($O1707,Règles!$A$5:$A$17,0)))&gt;0,IF($E1707="",1,$E1707)/INDEX(Règles!$D$5:$D$17,MATCH($O1707,Règles!$A$5:$A$17,0)),""),IF($P1707="au prix",IF(AND(ISNUMBER($R1707),N(INDEX(Règles!$E$5:$E$17,MATCH($O1707,Règles!$A$5:$A$17,0)))&gt;0),$R1707/INDEX(Règles!$E$5:$E$17,MATCH($O1707,Règles!$A$5:$A$17,0)),""),IF(OR($P1707="ne compte pas",$P1707="absence"),0,""))),"")</f>
        <v/>
      </c>
      <c r="T1707" s="26" t="n">
        <f aca="false">IF(AND(ISNUMBER($A1707),$B1707&lt;&gt;"",$G1707&lt;&gt;"",$P1707&lt;&gt;"absence"),1,0)</f>
        <v>0</v>
      </c>
      <c r="U1707" s="26" t="n">
        <f aca="false">IF($T1707=1,IF(COUNTIFS($B$2:$B1707,$B1707,$A$2:$A1707,$A1707,$T$2:$T1707,1)=1,1,0),0)</f>
        <v>0</v>
      </c>
      <c r="V1707" s="29" t="str">
        <f aca="false">IF(AND($A1707="",$B1707="",$G1707=""),"",IF(NOT(ISNUMBER($A1707)),"Date manquante ou non reconnue",IF($B1707="","Technicien manquant",IF(COUNTIF(Production!$A$7:$A$21,$B1707)=0,"Technicien absent de la liste (onglet Production)",IF($G1707="","Code BPU manquant (colonne G)",IF($O1707="?","Code BPU inconnu (onglet Prestations)",IF($P1707="?","Catégorie inconnue (onglet Règles)",IF(AND($E1707&lt;&gt;"",NOT(ISNUMBER($E1707))),"Quantité non reconnue",IF(AND($P1707="au prix",NOT(ISNUMBER($Q1707))),"Prix sur devis à saisir (colonne I)",IF($S1707="","Règle à compléter (onglet Règles)",""))))))))))</f>
        <v/>
      </c>
    </row>
    <row r="1708" customFormat="false" ht="15" hidden="false" customHeight="false" outlineLevel="0" collapsed="false">
      <c r="A1708" s="23"/>
      <c r="I1708" s="24"/>
      <c r="J1708" s="24"/>
      <c r="N1708" s="25"/>
      <c r="O1708" s="26" t="str">
        <f aca="false">IF($G1708="","",IFERROR(INDEX(Prestations!$F$5:$F$256,MATCH($G1708,Prestations!$B$5:$B$256,0)),"?"))</f>
        <v/>
      </c>
      <c r="P1708" s="26" t="str">
        <f aca="false">IF($O1708="","",IF($O1708="?","?",IFERROR(INDEX(Règles!$C$5:$C$17,MATCH($O1708,Règles!$A$5:$A$17,0)),"?")))</f>
        <v/>
      </c>
      <c r="Q1708" s="27" t="str">
        <f aca="false">IF($G1708="","",IF(ISNUMBER($I1708),$I1708,IFERROR(IF(ISNUMBER(INDEX(Prestations!$E$5:$E$256,MATCH($G1708,Prestations!$B$5:$B$256,0))),INDEX(Prestations!$E$5:$E$256,MATCH($G1708,Prestations!$B$5:$B$256,0)),""),"")))</f>
        <v/>
      </c>
      <c r="R1708" s="27" t="str">
        <f aca="false">IFERROR(IF(ISNUMBER($Q1708),$Q1708*IF($E1708="",1,$E1708),""),"")</f>
        <v/>
      </c>
      <c r="S1708" s="28" t="str">
        <f aca="false">IFERROR(IF($P1708="au nombre",IF(N(INDEX(Règles!$D$5:$D$17,MATCH($O1708,Règles!$A$5:$A$17,0)))&gt;0,IF($E1708="",1,$E1708)/INDEX(Règles!$D$5:$D$17,MATCH($O1708,Règles!$A$5:$A$17,0)),""),IF($P1708="au prix",IF(AND(ISNUMBER($R1708),N(INDEX(Règles!$E$5:$E$17,MATCH($O1708,Règles!$A$5:$A$17,0)))&gt;0),$R1708/INDEX(Règles!$E$5:$E$17,MATCH($O1708,Règles!$A$5:$A$17,0)),""),IF(OR($P1708="ne compte pas",$P1708="absence"),0,""))),"")</f>
        <v/>
      </c>
      <c r="T1708" s="26" t="n">
        <f aca="false">IF(AND(ISNUMBER($A1708),$B1708&lt;&gt;"",$G1708&lt;&gt;"",$P1708&lt;&gt;"absence"),1,0)</f>
        <v>0</v>
      </c>
      <c r="U1708" s="26" t="n">
        <f aca="false">IF($T1708=1,IF(COUNTIFS($B$2:$B1708,$B1708,$A$2:$A1708,$A1708,$T$2:$T1708,1)=1,1,0),0)</f>
        <v>0</v>
      </c>
      <c r="V1708" s="29" t="str">
        <f aca="false">IF(AND($A1708="",$B1708="",$G1708=""),"",IF(NOT(ISNUMBER($A1708)),"Date manquante ou non reconnue",IF($B1708="","Technicien manquant",IF(COUNTIF(Production!$A$7:$A$21,$B1708)=0,"Technicien absent de la liste (onglet Production)",IF($G1708="","Code BPU manquant (colonne G)",IF($O1708="?","Code BPU inconnu (onglet Prestations)",IF($P1708="?","Catégorie inconnue (onglet Règles)",IF(AND($E1708&lt;&gt;"",NOT(ISNUMBER($E1708))),"Quantité non reconnue",IF(AND($P1708="au prix",NOT(ISNUMBER($Q1708))),"Prix sur devis à saisir (colonne I)",IF($S1708="","Règle à compléter (onglet Règles)",""))))))))))</f>
        <v/>
      </c>
    </row>
    <row r="1709" customFormat="false" ht="15" hidden="false" customHeight="false" outlineLevel="0" collapsed="false">
      <c r="A1709" s="23"/>
      <c r="I1709" s="24"/>
      <c r="J1709" s="24"/>
      <c r="N1709" s="25"/>
      <c r="O1709" s="26" t="str">
        <f aca="false">IF($G1709="","",IFERROR(INDEX(Prestations!$F$5:$F$256,MATCH($G1709,Prestations!$B$5:$B$256,0)),"?"))</f>
        <v/>
      </c>
      <c r="P1709" s="26" t="str">
        <f aca="false">IF($O1709="","",IF($O1709="?","?",IFERROR(INDEX(Règles!$C$5:$C$17,MATCH($O1709,Règles!$A$5:$A$17,0)),"?")))</f>
        <v/>
      </c>
      <c r="Q1709" s="27" t="str">
        <f aca="false">IF($G1709="","",IF(ISNUMBER($I1709),$I1709,IFERROR(IF(ISNUMBER(INDEX(Prestations!$E$5:$E$256,MATCH($G1709,Prestations!$B$5:$B$256,0))),INDEX(Prestations!$E$5:$E$256,MATCH($G1709,Prestations!$B$5:$B$256,0)),""),"")))</f>
        <v/>
      </c>
      <c r="R1709" s="27" t="str">
        <f aca="false">IFERROR(IF(ISNUMBER($Q1709),$Q1709*IF($E1709="",1,$E1709),""),"")</f>
        <v/>
      </c>
      <c r="S1709" s="28" t="str">
        <f aca="false">IFERROR(IF($P1709="au nombre",IF(N(INDEX(Règles!$D$5:$D$17,MATCH($O1709,Règles!$A$5:$A$17,0)))&gt;0,IF($E1709="",1,$E1709)/INDEX(Règles!$D$5:$D$17,MATCH($O1709,Règles!$A$5:$A$17,0)),""),IF($P1709="au prix",IF(AND(ISNUMBER($R1709),N(INDEX(Règles!$E$5:$E$17,MATCH($O1709,Règles!$A$5:$A$17,0)))&gt;0),$R1709/INDEX(Règles!$E$5:$E$17,MATCH($O1709,Règles!$A$5:$A$17,0)),""),IF(OR($P1709="ne compte pas",$P1709="absence"),0,""))),"")</f>
        <v/>
      </c>
      <c r="T1709" s="26" t="n">
        <f aca="false">IF(AND(ISNUMBER($A1709),$B1709&lt;&gt;"",$G1709&lt;&gt;"",$P1709&lt;&gt;"absence"),1,0)</f>
        <v>0</v>
      </c>
      <c r="U1709" s="26" t="n">
        <f aca="false">IF($T1709=1,IF(COUNTIFS($B$2:$B1709,$B1709,$A$2:$A1709,$A1709,$T$2:$T1709,1)=1,1,0),0)</f>
        <v>0</v>
      </c>
      <c r="V1709" s="29" t="str">
        <f aca="false">IF(AND($A1709="",$B1709="",$G1709=""),"",IF(NOT(ISNUMBER($A1709)),"Date manquante ou non reconnue",IF($B1709="","Technicien manquant",IF(COUNTIF(Production!$A$7:$A$21,$B1709)=0,"Technicien absent de la liste (onglet Production)",IF($G1709="","Code BPU manquant (colonne G)",IF($O1709="?","Code BPU inconnu (onglet Prestations)",IF($P1709="?","Catégorie inconnue (onglet Règles)",IF(AND($E1709&lt;&gt;"",NOT(ISNUMBER($E1709))),"Quantité non reconnue",IF(AND($P1709="au prix",NOT(ISNUMBER($Q1709))),"Prix sur devis à saisir (colonne I)",IF($S1709="","Règle à compléter (onglet Règles)",""))))))))))</f>
        <v/>
      </c>
    </row>
    <row r="1710" customFormat="false" ht="15" hidden="false" customHeight="false" outlineLevel="0" collapsed="false">
      <c r="A1710" s="23"/>
      <c r="I1710" s="24"/>
      <c r="J1710" s="24"/>
      <c r="N1710" s="25"/>
      <c r="O1710" s="26" t="str">
        <f aca="false">IF($G1710="","",IFERROR(INDEX(Prestations!$F$5:$F$256,MATCH($G1710,Prestations!$B$5:$B$256,0)),"?"))</f>
        <v/>
      </c>
      <c r="P1710" s="26" t="str">
        <f aca="false">IF($O1710="","",IF($O1710="?","?",IFERROR(INDEX(Règles!$C$5:$C$17,MATCH($O1710,Règles!$A$5:$A$17,0)),"?")))</f>
        <v/>
      </c>
      <c r="Q1710" s="27" t="str">
        <f aca="false">IF($G1710="","",IF(ISNUMBER($I1710),$I1710,IFERROR(IF(ISNUMBER(INDEX(Prestations!$E$5:$E$256,MATCH($G1710,Prestations!$B$5:$B$256,0))),INDEX(Prestations!$E$5:$E$256,MATCH($G1710,Prestations!$B$5:$B$256,0)),""),"")))</f>
        <v/>
      </c>
      <c r="R1710" s="27" t="str">
        <f aca="false">IFERROR(IF(ISNUMBER($Q1710),$Q1710*IF($E1710="",1,$E1710),""),"")</f>
        <v/>
      </c>
      <c r="S1710" s="28" t="str">
        <f aca="false">IFERROR(IF($P1710="au nombre",IF(N(INDEX(Règles!$D$5:$D$17,MATCH($O1710,Règles!$A$5:$A$17,0)))&gt;0,IF($E1710="",1,$E1710)/INDEX(Règles!$D$5:$D$17,MATCH($O1710,Règles!$A$5:$A$17,0)),""),IF($P1710="au prix",IF(AND(ISNUMBER($R1710),N(INDEX(Règles!$E$5:$E$17,MATCH($O1710,Règles!$A$5:$A$17,0)))&gt;0),$R1710/INDEX(Règles!$E$5:$E$17,MATCH($O1710,Règles!$A$5:$A$17,0)),""),IF(OR($P1710="ne compte pas",$P1710="absence"),0,""))),"")</f>
        <v/>
      </c>
      <c r="T1710" s="26" t="n">
        <f aca="false">IF(AND(ISNUMBER($A1710),$B1710&lt;&gt;"",$G1710&lt;&gt;"",$P1710&lt;&gt;"absence"),1,0)</f>
        <v>0</v>
      </c>
      <c r="U1710" s="26" t="n">
        <f aca="false">IF($T1710=1,IF(COUNTIFS($B$2:$B1710,$B1710,$A$2:$A1710,$A1710,$T$2:$T1710,1)=1,1,0),0)</f>
        <v>0</v>
      </c>
      <c r="V1710" s="29" t="str">
        <f aca="false">IF(AND($A1710="",$B1710="",$G1710=""),"",IF(NOT(ISNUMBER($A1710)),"Date manquante ou non reconnue",IF($B1710="","Technicien manquant",IF(COUNTIF(Production!$A$7:$A$21,$B1710)=0,"Technicien absent de la liste (onglet Production)",IF($G1710="","Code BPU manquant (colonne G)",IF($O1710="?","Code BPU inconnu (onglet Prestations)",IF($P1710="?","Catégorie inconnue (onglet Règles)",IF(AND($E1710&lt;&gt;"",NOT(ISNUMBER($E1710))),"Quantité non reconnue",IF(AND($P1710="au prix",NOT(ISNUMBER($Q1710))),"Prix sur devis à saisir (colonne I)",IF($S1710="","Règle à compléter (onglet Règles)",""))))))))))</f>
        <v/>
      </c>
    </row>
    <row r="1711" customFormat="false" ht="15" hidden="false" customHeight="false" outlineLevel="0" collapsed="false">
      <c r="A1711" s="23"/>
      <c r="I1711" s="24"/>
      <c r="J1711" s="24"/>
      <c r="N1711" s="25"/>
      <c r="O1711" s="26" t="str">
        <f aca="false">IF($G1711="","",IFERROR(INDEX(Prestations!$F$5:$F$256,MATCH($G1711,Prestations!$B$5:$B$256,0)),"?"))</f>
        <v/>
      </c>
      <c r="P1711" s="26" t="str">
        <f aca="false">IF($O1711="","",IF($O1711="?","?",IFERROR(INDEX(Règles!$C$5:$C$17,MATCH($O1711,Règles!$A$5:$A$17,0)),"?")))</f>
        <v/>
      </c>
      <c r="Q1711" s="27" t="str">
        <f aca="false">IF($G1711="","",IF(ISNUMBER($I1711),$I1711,IFERROR(IF(ISNUMBER(INDEX(Prestations!$E$5:$E$256,MATCH($G1711,Prestations!$B$5:$B$256,0))),INDEX(Prestations!$E$5:$E$256,MATCH($G1711,Prestations!$B$5:$B$256,0)),""),"")))</f>
        <v/>
      </c>
      <c r="R1711" s="27" t="str">
        <f aca="false">IFERROR(IF(ISNUMBER($Q1711),$Q1711*IF($E1711="",1,$E1711),""),"")</f>
        <v/>
      </c>
      <c r="S1711" s="28" t="str">
        <f aca="false">IFERROR(IF($P1711="au nombre",IF(N(INDEX(Règles!$D$5:$D$17,MATCH($O1711,Règles!$A$5:$A$17,0)))&gt;0,IF($E1711="",1,$E1711)/INDEX(Règles!$D$5:$D$17,MATCH($O1711,Règles!$A$5:$A$17,0)),""),IF($P1711="au prix",IF(AND(ISNUMBER($R1711),N(INDEX(Règles!$E$5:$E$17,MATCH($O1711,Règles!$A$5:$A$17,0)))&gt;0),$R1711/INDEX(Règles!$E$5:$E$17,MATCH($O1711,Règles!$A$5:$A$17,0)),""),IF(OR($P1711="ne compte pas",$P1711="absence"),0,""))),"")</f>
        <v/>
      </c>
      <c r="T1711" s="26" t="n">
        <f aca="false">IF(AND(ISNUMBER($A1711),$B1711&lt;&gt;"",$G1711&lt;&gt;"",$P1711&lt;&gt;"absence"),1,0)</f>
        <v>0</v>
      </c>
      <c r="U1711" s="26" t="n">
        <f aca="false">IF($T1711=1,IF(COUNTIFS($B$2:$B1711,$B1711,$A$2:$A1711,$A1711,$T$2:$T1711,1)=1,1,0),0)</f>
        <v>0</v>
      </c>
      <c r="V1711" s="29" t="str">
        <f aca="false">IF(AND($A1711="",$B1711="",$G1711=""),"",IF(NOT(ISNUMBER($A1711)),"Date manquante ou non reconnue",IF($B1711="","Technicien manquant",IF(COUNTIF(Production!$A$7:$A$21,$B1711)=0,"Technicien absent de la liste (onglet Production)",IF($G1711="","Code BPU manquant (colonne G)",IF($O1711="?","Code BPU inconnu (onglet Prestations)",IF($P1711="?","Catégorie inconnue (onglet Règles)",IF(AND($E1711&lt;&gt;"",NOT(ISNUMBER($E1711))),"Quantité non reconnue",IF(AND($P1711="au prix",NOT(ISNUMBER($Q1711))),"Prix sur devis à saisir (colonne I)",IF($S1711="","Règle à compléter (onglet Règles)",""))))))))))</f>
        <v/>
      </c>
    </row>
    <row r="1712" customFormat="false" ht="15" hidden="false" customHeight="false" outlineLevel="0" collapsed="false">
      <c r="A1712" s="23"/>
      <c r="I1712" s="24"/>
      <c r="J1712" s="24"/>
      <c r="N1712" s="25"/>
      <c r="O1712" s="26" t="str">
        <f aca="false">IF($G1712="","",IFERROR(INDEX(Prestations!$F$5:$F$256,MATCH($G1712,Prestations!$B$5:$B$256,0)),"?"))</f>
        <v/>
      </c>
      <c r="P1712" s="26" t="str">
        <f aca="false">IF($O1712="","",IF($O1712="?","?",IFERROR(INDEX(Règles!$C$5:$C$17,MATCH($O1712,Règles!$A$5:$A$17,0)),"?")))</f>
        <v/>
      </c>
      <c r="Q1712" s="27" t="str">
        <f aca="false">IF($G1712="","",IF(ISNUMBER($I1712),$I1712,IFERROR(IF(ISNUMBER(INDEX(Prestations!$E$5:$E$256,MATCH($G1712,Prestations!$B$5:$B$256,0))),INDEX(Prestations!$E$5:$E$256,MATCH($G1712,Prestations!$B$5:$B$256,0)),""),"")))</f>
        <v/>
      </c>
      <c r="R1712" s="27" t="str">
        <f aca="false">IFERROR(IF(ISNUMBER($Q1712),$Q1712*IF($E1712="",1,$E1712),""),"")</f>
        <v/>
      </c>
      <c r="S1712" s="28" t="str">
        <f aca="false">IFERROR(IF($P1712="au nombre",IF(N(INDEX(Règles!$D$5:$D$17,MATCH($O1712,Règles!$A$5:$A$17,0)))&gt;0,IF($E1712="",1,$E1712)/INDEX(Règles!$D$5:$D$17,MATCH($O1712,Règles!$A$5:$A$17,0)),""),IF($P1712="au prix",IF(AND(ISNUMBER($R1712),N(INDEX(Règles!$E$5:$E$17,MATCH($O1712,Règles!$A$5:$A$17,0)))&gt;0),$R1712/INDEX(Règles!$E$5:$E$17,MATCH($O1712,Règles!$A$5:$A$17,0)),""),IF(OR($P1712="ne compte pas",$P1712="absence"),0,""))),"")</f>
        <v/>
      </c>
      <c r="T1712" s="26" t="n">
        <f aca="false">IF(AND(ISNUMBER($A1712),$B1712&lt;&gt;"",$G1712&lt;&gt;"",$P1712&lt;&gt;"absence"),1,0)</f>
        <v>0</v>
      </c>
      <c r="U1712" s="26" t="n">
        <f aca="false">IF($T1712=1,IF(COUNTIFS($B$2:$B1712,$B1712,$A$2:$A1712,$A1712,$T$2:$T1712,1)=1,1,0),0)</f>
        <v>0</v>
      </c>
      <c r="V1712" s="29" t="str">
        <f aca="false">IF(AND($A1712="",$B1712="",$G1712=""),"",IF(NOT(ISNUMBER($A1712)),"Date manquante ou non reconnue",IF($B1712="","Technicien manquant",IF(COUNTIF(Production!$A$7:$A$21,$B1712)=0,"Technicien absent de la liste (onglet Production)",IF($G1712="","Code BPU manquant (colonne G)",IF($O1712="?","Code BPU inconnu (onglet Prestations)",IF($P1712="?","Catégorie inconnue (onglet Règles)",IF(AND($E1712&lt;&gt;"",NOT(ISNUMBER($E1712))),"Quantité non reconnue",IF(AND($P1712="au prix",NOT(ISNUMBER($Q1712))),"Prix sur devis à saisir (colonne I)",IF($S1712="","Règle à compléter (onglet Règles)",""))))))))))</f>
        <v/>
      </c>
    </row>
    <row r="1713" customFormat="false" ht="15" hidden="false" customHeight="false" outlineLevel="0" collapsed="false">
      <c r="A1713" s="23"/>
      <c r="I1713" s="24"/>
      <c r="J1713" s="24"/>
      <c r="N1713" s="25"/>
      <c r="O1713" s="26" t="str">
        <f aca="false">IF($G1713="","",IFERROR(INDEX(Prestations!$F$5:$F$256,MATCH($G1713,Prestations!$B$5:$B$256,0)),"?"))</f>
        <v/>
      </c>
      <c r="P1713" s="26" t="str">
        <f aca="false">IF($O1713="","",IF($O1713="?","?",IFERROR(INDEX(Règles!$C$5:$C$17,MATCH($O1713,Règles!$A$5:$A$17,0)),"?")))</f>
        <v/>
      </c>
      <c r="Q1713" s="27" t="str">
        <f aca="false">IF($G1713="","",IF(ISNUMBER($I1713),$I1713,IFERROR(IF(ISNUMBER(INDEX(Prestations!$E$5:$E$256,MATCH($G1713,Prestations!$B$5:$B$256,0))),INDEX(Prestations!$E$5:$E$256,MATCH($G1713,Prestations!$B$5:$B$256,0)),""),"")))</f>
        <v/>
      </c>
      <c r="R1713" s="27" t="str">
        <f aca="false">IFERROR(IF(ISNUMBER($Q1713),$Q1713*IF($E1713="",1,$E1713),""),"")</f>
        <v/>
      </c>
      <c r="S1713" s="28" t="str">
        <f aca="false">IFERROR(IF($P1713="au nombre",IF(N(INDEX(Règles!$D$5:$D$17,MATCH($O1713,Règles!$A$5:$A$17,0)))&gt;0,IF($E1713="",1,$E1713)/INDEX(Règles!$D$5:$D$17,MATCH($O1713,Règles!$A$5:$A$17,0)),""),IF($P1713="au prix",IF(AND(ISNUMBER($R1713),N(INDEX(Règles!$E$5:$E$17,MATCH($O1713,Règles!$A$5:$A$17,0)))&gt;0),$R1713/INDEX(Règles!$E$5:$E$17,MATCH($O1713,Règles!$A$5:$A$17,0)),""),IF(OR($P1713="ne compte pas",$P1713="absence"),0,""))),"")</f>
        <v/>
      </c>
      <c r="T1713" s="26" t="n">
        <f aca="false">IF(AND(ISNUMBER($A1713),$B1713&lt;&gt;"",$G1713&lt;&gt;"",$P1713&lt;&gt;"absence"),1,0)</f>
        <v>0</v>
      </c>
      <c r="U1713" s="26" t="n">
        <f aca="false">IF($T1713=1,IF(COUNTIFS($B$2:$B1713,$B1713,$A$2:$A1713,$A1713,$T$2:$T1713,1)=1,1,0),0)</f>
        <v>0</v>
      </c>
      <c r="V1713" s="29" t="str">
        <f aca="false">IF(AND($A1713="",$B1713="",$G1713=""),"",IF(NOT(ISNUMBER($A1713)),"Date manquante ou non reconnue",IF($B1713="","Technicien manquant",IF(COUNTIF(Production!$A$7:$A$21,$B1713)=0,"Technicien absent de la liste (onglet Production)",IF($G1713="","Code BPU manquant (colonne G)",IF($O1713="?","Code BPU inconnu (onglet Prestations)",IF($P1713="?","Catégorie inconnue (onglet Règles)",IF(AND($E1713&lt;&gt;"",NOT(ISNUMBER($E1713))),"Quantité non reconnue",IF(AND($P1713="au prix",NOT(ISNUMBER($Q1713))),"Prix sur devis à saisir (colonne I)",IF($S1713="","Règle à compléter (onglet Règles)",""))))))))))</f>
        <v/>
      </c>
    </row>
    <row r="1714" customFormat="false" ht="15" hidden="false" customHeight="false" outlineLevel="0" collapsed="false">
      <c r="A1714" s="23"/>
      <c r="I1714" s="24"/>
      <c r="J1714" s="24"/>
      <c r="N1714" s="25"/>
      <c r="O1714" s="26" t="str">
        <f aca="false">IF($G1714="","",IFERROR(INDEX(Prestations!$F$5:$F$256,MATCH($G1714,Prestations!$B$5:$B$256,0)),"?"))</f>
        <v/>
      </c>
      <c r="P1714" s="26" t="str">
        <f aca="false">IF($O1714="","",IF($O1714="?","?",IFERROR(INDEX(Règles!$C$5:$C$17,MATCH($O1714,Règles!$A$5:$A$17,0)),"?")))</f>
        <v/>
      </c>
      <c r="Q1714" s="27" t="str">
        <f aca="false">IF($G1714="","",IF(ISNUMBER($I1714),$I1714,IFERROR(IF(ISNUMBER(INDEX(Prestations!$E$5:$E$256,MATCH($G1714,Prestations!$B$5:$B$256,0))),INDEX(Prestations!$E$5:$E$256,MATCH($G1714,Prestations!$B$5:$B$256,0)),""),"")))</f>
        <v/>
      </c>
      <c r="R1714" s="27" t="str">
        <f aca="false">IFERROR(IF(ISNUMBER($Q1714),$Q1714*IF($E1714="",1,$E1714),""),"")</f>
        <v/>
      </c>
      <c r="S1714" s="28" t="str">
        <f aca="false">IFERROR(IF($P1714="au nombre",IF(N(INDEX(Règles!$D$5:$D$17,MATCH($O1714,Règles!$A$5:$A$17,0)))&gt;0,IF($E1714="",1,$E1714)/INDEX(Règles!$D$5:$D$17,MATCH($O1714,Règles!$A$5:$A$17,0)),""),IF($P1714="au prix",IF(AND(ISNUMBER($R1714),N(INDEX(Règles!$E$5:$E$17,MATCH($O1714,Règles!$A$5:$A$17,0)))&gt;0),$R1714/INDEX(Règles!$E$5:$E$17,MATCH($O1714,Règles!$A$5:$A$17,0)),""),IF(OR($P1714="ne compte pas",$P1714="absence"),0,""))),"")</f>
        <v/>
      </c>
      <c r="T1714" s="26" t="n">
        <f aca="false">IF(AND(ISNUMBER($A1714),$B1714&lt;&gt;"",$G1714&lt;&gt;"",$P1714&lt;&gt;"absence"),1,0)</f>
        <v>0</v>
      </c>
      <c r="U1714" s="26" t="n">
        <f aca="false">IF($T1714=1,IF(COUNTIFS($B$2:$B1714,$B1714,$A$2:$A1714,$A1714,$T$2:$T1714,1)=1,1,0),0)</f>
        <v>0</v>
      </c>
      <c r="V1714" s="29" t="str">
        <f aca="false">IF(AND($A1714="",$B1714="",$G1714=""),"",IF(NOT(ISNUMBER($A1714)),"Date manquante ou non reconnue",IF($B1714="","Technicien manquant",IF(COUNTIF(Production!$A$7:$A$21,$B1714)=0,"Technicien absent de la liste (onglet Production)",IF($G1714="","Code BPU manquant (colonne G)",IF($O1714="?","Code BPU inconnu (onglet Prestations)",IF($P1714="?","Catégorie inconnue (onglet Règles)",IF(AND($E1714&lt;&gt;"",NOT(ISNUMBER($E1714))),"Quantité non reconnue",IF(AND($P1714="au prix",NOT(ISNUMBER($Q1714))),"Prix sur devis à saisir (colonne I)",IF($S1714="","Règle à compléter (onglet Règles)",""))))))))))</f>
        <v/>
      </c>
    </row>
    <row r="1715" customFormat="false" ht="15" hidden="false" customHeight="false" outlineLevel="0" collapsed="false">
      <c r="A1715" s="23"/>
      <c r="I1715" s="24"/>
      <c r="J1715" s="24"/>
      <c r="N1715" s="25"/>
      <c r="O1715" s="26" t="str">
        <f aca="false">IF($G1715="","",IFERROR(INDEX(Prestations!$F$5:$F$256,MATCH($G1715,Prestations!$B$5:$B$256,0)),"?"))</f>
        <v/>
      </c>
      <c r="P1715" s="26" t="str">
        <f aca="false">IF($O1715="","",IF($O1715="?","?",IFERROR(INDEX(Règles!$C$5:$C$17,MATCH($O1715,Règles!$A$5:$A$17,0)),"?")))</f>
        <v/>
      </c>
      <c r="Q1715" s="27" t="str">
        <f aca="false">IF($G1715="","",IF(ISNUMBER($I1715),$I1715,IFERROR(IF(ISNUMBER(INDEX(Prestations!$E$5:$E$256,MATCH($G1715,Prestations!$B$5:$B$256,0))),INDEX(Prestations!$E$5:$E$256,MATCH($G1715,Prestations!$B$5:$B$256,0)),""),"")))</f>
        <v/>
      </c>
      <c r="R1715" s="27" t="str">
        <f aca="false">IFERROR(IF(ISNUMBER($Q1715),$Q1715*IF($E1715="",1,$E1715),""),"")</f>
        <v/>
      </c>
      <c r="S1715" s="28" t="str">
        <f aca="false">IFERROR(IF($P1715="au nombre",IF(N(INDEX(Règles!$D$5:$D$17,MATCH($O1715,Règles!$A$5:$A$17,0)))&gt;0,IF($E1715="",1,$E1715)/INDEX(Règles!$D$5:$D$17,MATCH($O1715,Règles!$A$5:$A$17,0)),""),IF($P1715="au prix",IF(AND(ISNUMBER($R1715),N(INDEX(Règles!$E$5:$E$17,MATCH($O1715,Règles!$A$5:$A$17,0)))&gt;0),$R1715/INDEX(Règles!$E$5:$E$17,MATCH($O1715,Règles!$A$5:$A$17,0)),""),IF(OR($P1715="ne compte pas",$P1715="absence"),0,""))),"")</f>
        <v/>
      </c>
      <c r="T1715" s="26" t="n">
        <f aca="false">IF(AND(ISNUMBER($A1715),$B1715&lt;&gt;"",$G1715&lt;&gt;"",$P1715&lt;&gt;"absence"),1,0)</f>
        <v>0</v>
      </c>
      <c r="U1715" s="26" t="n">
        <f aca="false">IF($T1715=1,IF(COUNTIFS($B$2:$B1715,$B1715,$A$2:$A1715,$A1715,$T$2:$T1715,1)=1,1,0),0)</f>
        <v>0</v>
      </c>
      <c r="V1715" s="29" t="str">
        <f aca="false">IF(AND($A1715="",$B1715="",$G1715=""),"",IF(NOT(ISNUMBER($A1715)),"Date manquante ou non reconnue",IF($B1715="","Technicien manquant",IF(COUNTIF(Production!$A$7:$A$21,$B1715)=0,"Technicien absent de la liste (onglet Production)",IF($G1715="","Code BPU manquant (colonne G)",IF($O1715="?","Code BPU inconnu (onglet Prestations)",IF($P1715="?","Catégorie inconnue (onglet Règles)",IF(AND($E1715&lt;&gt;"",NOT(ISNUMBER($E1715))),"Quantité non reconnue",IF(AND($P1715="au prix",NOT(ISNUMBER($Q1715))),"Prix sur devis à saisir (colonne I)",IF($S1715="","Règle à compléter (onglet Règles)",""))))))))))</f>
        <v/>
      </c>
    </row>
    <row r="1716" customFormat="false" ht="15" hidden="false" customHeight="false" outlineLevel="0" collapsed="false">
      <c r="A1716" s="23"/>
      <c r="I1716" s="24"/>
      <c r="J1716" s="24"/>
      <c r="N1716" s="25"/>
      <c r="O1716" s="26" t="str">
        <f aca="false">IF($G1716="","",IFERROR(INDEX(Prestations!$F$5:$F$256,MATCH($G1716,Prestations!$B$5:$B$256,0)),"?"))</f>
        <v/>
      </c>
      <c r="P1716" s="26" t="str">
        <f aca="false">IF($O1716="","",IF($O1716="?","?",IFERROR(INDEX(Règles!$C$5:$C$17,MATCH($O1716,Règles!$A$5:$A$17,0)),"?")))</f>
        <v/>
      </c>
      <c r="Q1716" s="27" t="str">
        <f aca="false">IF($G1716="","",IF(ISNUMBER($I1716),$I1716,IFERROR(IF(ISNUMBER(INDEX(Prestations!$E$5:$E$256,MATCH($G1716,Prestations!$B$5:$B$256,0))),INDEX(Prestations!$E$5:$E$256,MATCH($G1716,Prestations!$B$5:$B$256,0)),""),"")))</f>
        <v/>
      </c>
      <c r="R1716" s="27" t="str">
        <f aca="false">IFERROR(IF(ISNUMBER($Q1716),$Q1716*IF($E1716="",1,$E1716),""),"")</f>
        <v/>
      </c>
      <c r="S1716" s="28" t="str">
        <f aca="false">IFERROR(IF($P1716="au nombre",IF(N(INDEX(Règles!$D$5:$D$17,MATCH($O1716,Règles!$A$5:$A$17,0)))&gt;0,IF($E1716="",1,$E1716)/INDEX(Règles!$D$5:$D$17,MATCH($O1716,Règles!$A$5:$A$17,0)),""),IF($P1716="au prix",IF(AND(ISNUMBER($R1716),N(INDEX(Règles!$E$5:$E$17,MATCH($O1716,Règles!$A$5:$A$17,0)))&gt;0),$R1716/INDEX(Règles!$E$5:$E$17,MATCH($O1716,Règles!$A$5:$A$17,0)),""),IF(OR($P1716="ne compte pas",$P1716="absence"),0,""))),"")</f>
        <v/>
      </c>
      <c r="T1716" s="26" t="n">
        <f aca="false">IF(AND(ISNUMBER($A1716),$B1716&lt;&gt;"",$G1716&lt;&gt;"",$P1716&lt;&gt;"absence"),1,0)</f>
        <v>0</v>
      </c>
      <c r="U1716" s="26" t="n">
        <f aca="false">IF($T1716=1,IF(COUNTIFS($B$2:$B1716,$B1716,$A$2:$A1716,$A1716,$T$2:$T1716,1)=1,1,0),0)</f>
        <v>0</v>
      </c>
      <c r="V1716" s="29" t="str">
        <f aca="false">IF(AND($A1716="",$B1716="",$G1716=""),"",IF(NOT(ISNUMBER($A1716)),"Date manquante ou non reconnue",IF($B1716="","Technicien manquant",IF(COUNTIF(Production!$A$7:$A$21,$B1716)=0,"Technicien absent de la liste (onglet Production)",IF($G1716="","Code BPU manquant (colonne G)",IF($O1716="?","Code BPU inconnu (onglet Prestations)",IF($P1716="?","Catégorie inconnue (onglet Règles)",IF(AND($E1716&lt;&gt;"",NOT(ISNUMBER($E1716))),"Quantité non reconnue",IF(AND($P1716="au prix",NOT(ISNUMBER($Q1716))),"Prix sur devis à saisir (colonne I)",IF($S1716="","Règle à compléter (onglet Règles)",""))))))))))</f>
        <v/>
      </c>
    </row>
    <row r="1717" customFormat="false" ht="15" hidden="false" customHeight="false" outlineLevel="0" collapsed="false">
      <c r="A1717" s="23"/>
      <c r="I1717" s="24"/>
      <c r="J1717" s="24"/>
      <c r="N1717" s="25"/>
      <c r="O1717" s="26" t="str">
        <f aca="false">IF($G1717="","",IFERROR(INDEX(Prestations!$F$5:$F$256,MATCH($G1717,Prestations!$B$5:$B$256,0)),"?"))</f>
        <v/>
      </c>
      <c r="P1717" s="26" t="str">
        <f aca="false">IF($O1717="","",IF($O1717="?","?",IFERROR(INDEX(Règles!$C$5:$C$17,MATCH($O1717,Règles!$A$5:$A$17,0)),"?")))</f>
        <v/>
      </c>
      <c r="Q1717" s="27" t="str">
        <f aca="false">IF($G1717="","",IF(ISNUMBER($I1717),$I1717,IFERROR(IF(ISNUMBER(INDEX(Prestations!$E$5:$E$256,MATCH($G1717,Prestations!$B$5:$B$256,0))),INDEX(Prestations!$E$5:$E$256,MATCH($G1717,Prestations!$B$5:$B$256,0)),""),"")))</f>
        <v/>
      </c>
      <c r="R1717" s="27" t="str">
        <f aca="false">IFERROR(IF(ISNUMBER($Q1717),$Q1717*IF($E1717="",1,$E1717),""),"")</f>
        <v/>
      </c>
      <c r="S1717" s="28" t="str">
        <f aca="false">IFERROR(IF($P1717="au nombre",IF(N(INDEX(Règles!$D$5:$D$17,MATCH($O1717,Règles!$A$5:$A$17,0)))&gt;0,IF($E1717="",1,$E1717)/INDEX(Règles!$D$5:$D$17,MATCH($O1717,Règles!$A$5:$A$17,0)),""),IF($P1717="au prix",IF(AND(ISNUMBER($R1717),N(INDEX(Règles!$E$5:$E$17,MATCH($O1717,Règles!$A$5:$A$17,0)))&gt;0),$R1717/INDEX(Règles!$E$5:$E$17,MATCH($O1717,Règles!$A$5:$A$17,0)),""),IF(OR($P1717="ne compte pas",$P1717="absence"),0,""))),"")</f>
        <v/>
      </c>
      <c r="T1717" s="26" t="n">
        <f aca="false">IF(AND(ISNUMBER($A1717),$B1717&lt;&gt;"",$G1717&lt;&gt;"",$P1717&lt;&gt;"absence"),1,0)</f>
        <v>0</v>
      </c>
      <c r="U1717" s="26" t="n">
        <f aca="false">IF($T1717=1,IF(COUNTIFS($B$2:$B1717,$B1717,$A$2:$A1717,$A1717,$T$2:$T1717,1)=1,1,0),0)</f>
        <v>0</v>
      </c>
      <c r="V1717" s="29" t="str">
        <f aca="false">IF(AND($A1717="",$B1717="",$G1717=""),"",IF(NOT(ISNUMBER($A1717)),"Date manquante ou non reconnue",IF($B1717="","Technicien manquant",IF(COUNTIF(Production!$A$7:$A$21,$B1717)=0,"Technicien absent de la liste (onglet Production)",IF($G1717="","Code BPU manquant (colonne G)",IF($O1717="?","Code BPU inconnu (onglet Prestations)",IF($P1717="?","Catégorie inconnue (onglet Règles)",IF(AND($E1717&lt;&gt;"",NOT(ISNUMBER($E1717))),"Quantité non reconnue",IF(AND($P1717="au prix",NOT(ISNUMBER($Q1717))),"Prix sur devis à saisir (colonne I)",IF($S1717="","Règle à compléter (onglet Règles)",""))))))))))</f>
        <v/>
      </c>
    </row>
    <row r="1718" customFormat="false" ht="15" hidden="false" customHeight="false" outlineLevel="0" collapsed="false">
      <c r="A1718" s="23"/>
      <c r="I1718" s="24"/>
      <c r="J1718" s="24"/>
      <c r="N1718" s="25"/>
      <c r="O1718" s="26" t="str">
        <f aca="false">IF($G1718="","",IFERROR(INDEX(Prestations!$F$5:$F$256,MATCH($G1718,Prestations!$B$5:$B$256,0)),"?"))</f>
        <v/>
      </c>
      <c r="P1718" s="26" t="str">
        <f aca="false">IF($O1718="","",IF($O1718="?","?",IFERROR(INDEX(Règles!$C$5:$C$17,MATCH($O1718,Règles!$A$5:$A$17,0)),"?")))</f>
        <v/>
      </c>
      <c r="Q1718" s="27" t="str">
        <f aca="false">IF($G1718="","",IF(ISNUMBER($I1718),$I1718,IFERROR(IF(ISNUMBER(INDEX(Prestations!$E$5:$E$256,MATCH($G1718,Prestations!$B$5:$B$256,0))),INDEX(Prestations!$E$5:$E$256,MATCH($G1718,Prestations!$B$5:$B$256,0)),""),"")))</f>
        <v/>
      </c>
      <c r="R1718" s="27" t="str">
        <f aca="false">IFERROR(IF(ISNUMBER($Q1718),$Q1718*IF($E1718="",1,$E1718),""),"")</f>
        <v/>
      </c>
      <c r="S1718" s="28" t="str">
        <f aca="false">IFERROR(IF($P1718="au nombre",IF(N(INDEX(Règles!$D$5:$D$17,MATCH($O1718,Règles!$A$5:$A$17,0)))&gt;0,IF($E1718="",1,$E1718)/INDEX(Règles!$D$5:$D$17,MATCH($O1718,Règles!$A$5:$A$17,0)),""),IF($P1718="au prix",IF(AND(ISNUMBER($R1718),N(INDEX(Règles!$E$5:$E$17,MATCH($O1718,Règles!$A$5:$A$17,0)))&gt;0),$R1718/INDEX(Règles!$E$5:$E$17,MATCH($O1718,Règles!$A$5:$A$17,0)),""),IF(OR($P1718="ne compte pas",$P1718="absence"),0,""))),"")</f>
        <v/>
      </c>
      <c r="T1718" s="26" t="n">
        <f aca="false">IF(AND(ISNUMBER($A1718),$B1718&lt;&gt;"",$G1718&lt;&gt;"",$P1718&lt;&gt;"absence"),1,0)</f>
        <v>0</v>
      </c>
      <c r="U1718" s="26" t="n">
        <f aca="false">IF($T1718=1,IF(COUNTIFS($B$2:$B1718,$B1718,$A$2:$A1718,$A1718,$T$2:$T1718,1)=1,1,0),0)</f>
        <v>0</v>
      </c>
      <c r="V1718" s="29" t="str">
        <f aca="false">IF(AND($A1718="",$B1718="",$G1718=""),"",IF(NOT(ISNUMBER($A1718)),"Date manquante ou non reconnue",IF($B1718="","Technicien manquant",IF(COUNTIF(Production!$A$7:$A$21,$B1718)=0,"Technicien absent de la liste (onglet Production)",IF($G1718="","Code BPU manquant (colonne G)",IF($O1718="?","Code BPU inconnu (onglet Prestations)",IF($P1718="?","Catégorie inconnue (onglet Règles)",IF(AND($E1718&lt;&gt;"",NOT(ISNUMBER($E1718))),"Quantité non reconnue",IF(AND($P1718="au prix",NOT(ISNUMBER($Q1718))),"Prix sur devis à saisir (colonne I)",IF($S1718="","Règle à compléter (onglet Règles)",""))))))))))</f>
        <v/>
      </c>
    </row>
    <row r="1719" customFormat="false" ht="15" hidden="false" customHeight="false" outlineLevel="0" collapsed="false">
      <c r="A1719" s="23"/>
      <c r="I1719" s="24"/>
      <c r="J1719" s="24"/>
      <c r="N1719" s="25"/>
      <c r="O1719" s="26" t="str">
        <f aca="false">IF($G1719="","",IFERROR(INDEX(Prestations!$F$5:$F$256,MATCH($G1719,Prestations!$B$5:$B$256,0)),"?"))</f>
        <v/>
      </c>
      <c r="P1719" s="26" t="str">
        <f aca="false">IF($O1719="","",IF($O1719="?","?",IFERROR(INDEX(Règles!$C$5:$C$17,MATCH($O1719,Règles!$A$5:$A$17,0)),"?")))</f>
        <v/>
      </c>
      <c r="Q1719" s="27" t="str">
        <f aca="false">IF($G1719="","",IF(ISNUMBER($I1719),$I1719,IFERROR(IF(ISNUMBER(INDEX(Prestations!$E$5:$E$256,MATCH($G1719,Prestations!$B$5:$B$256,0))),INDEX(Prestations!$E$5:$E$256,MATCH($G1719,Prestations!$B$5:$B$256,0)),""),"")))</f>
        <v/>
      </c>
      <c r="R1719" s="27" t="str">
        <f aca="false">IFERROR(IF(ISNUMBER($Q1719),$Q1719*IF($E1719="",1,$E1719),""),"")</f>
        <v/>
      </c>
      <c r="S1719" s="28" t="str">
        <f aca="false">IFERROR(IF($P1719="au nombre",IF(N(INDEX(Règles!$D$5:$D$17,MATCH($O1719,Règles!$A$5:$A$17,0)))&gt;0,IF($E1719="",1,$E1719)/INDEX(Règles!$D$5:$D$17,MATCH($O1719,Règles!$A$5:$A$17,0)),""),IF($P1719="au prix",IF(AND(ISNUMBER($R1719),N(INDEX(Règles!$E$5:$E$17,MATCH($O1719,Règles!$A$5:$A$17,0)))&gt;0),$R1719/INDEX(Règles!$E$5:$E$17,MATCH($O1719,Règles!$A$5:$A$17,0)),""),IF(OR($P1719="ne compte pas",$P1719="absence"),0,""))),"")</f>
        <v/>
      </c>
      <c r="T1719" s="26" t="n">
        <f aca="false">IF(AND(ISNUMBER($A1719),$B1719&lt;&gt;"",$G1719&lt;&gt;"",$P1719&lt;&gt;"absence"),1,0)</f>
        <v>0</v>
      </c>
      <c r="U1719" s="26" t="n">
        <f aca="false">IF($T1719=1,IF(COUNTIFS($B$2:$B1719,$B1719,$A$2:$A1719,$A1719,$T$2:$T1719,1)=1,1,0),0)</f>
        <v>0</v>
      </c>
      <c r="V1719" s="29" t="str">
        <f aca="false">IF(AND($A1719="",$B1719="",$G1719=""),"",IF(NOT(ISNUMBER($A1719)),"Date manquante ou non reconnue",IF($B1719="","Technicien manquant",IF(COUNTIF(Production!$A$7:$A$21,$B1719)=0,"Technicien absent de la liste (onglet Production)",IF($G1719="","Code BPU manquant (colonne G)",IF($O1719="?","Code BPU inconnu (onglet Prestations)",IF($P1719="?","Catégorie inconnue (onglet Règles)",IF(AND($E1719&lt;&gt;"",NOT(ISNUMBER($E1719))),"Quantité non reconnue",IF(AND($P1719="au prix",NOT(ISNUMBER($Q1719))),"Prix sur devis à saisir (colonne I)",IF($S1719="","Règle à compléter (onglet Règles)",""))))))))))</f>
        <v/>
      </c>
    </row>
    <row r="1720" customFormat="false" ht="15" hidden="false" customHeight="false" outlineLevel="0" collapsed="false">
      <c r="A1720" s="23"/>
      <c r="I1720" s="24"/>
      <c r="J1720" s="24"/>
      <c r="N1720" s="25"/>
      <c r="O1720" s="26" t="str">
        <f aca="false">IF($G1720="","",IFERROR(INDEX(Prestations!$F$5:$F$256,MATCH($G1720,Prestations!$B$5:$B$256,0)),"?"))</f>
        <v/>
      </c>
      <c r="P1720" s="26" t="str">
        <f aca="false">IF($O1720="","",IF($O1720="?","?",IFERROR(INDEX(Règles!$C$5:$C$17,MATCH($O1720,Règles!$A$5:$A$17,0)),"?")))</f>
        <v/>
      </c>
      <c r="Q1720" s="27" t="str">
        <f aca="false">IF($G1720="","",IF(ISNUMBER($I1720),$I1720,IFERROR(IF(ISNUMBER(INDEX(Prestations!$E$5:$E$256,MATCH($G1720,Prestations!$B$5:$B$256,0))),INDEX(Prestations!$E$5:$E$256,MATCH($G1720,Prestations!$B$5:$B$256,0)),""),"")))</f>
        <v/>
      </c>
      <c r="R1720" s="27" t="str">
        <f aca="false">IFERROR(IF(ISNUMBER($Q1720),$Q1720*IF($E1720="",1,$E1720),""),"")</f>
        <v/>
      </c>
      <c r="S1720" s="28" t="str">
        <f aca="false">IFERROR(IF($P1720="au nombre",IF(N(INDEX(Règles!$D$5:$D$17,MATCH($O1720,Règles!$A$5:$A$17,0)))&gt;0,IF($E1720="",1,$E1720)/INDEX(Règles!$D$5:$D$17,MATCH($O1720,Règles!$A$5:$A$17,0)),""),IF($P1720="au prix",IF(AND(ISNUMBER($R1720),N(INDEX(Règles!$E$5:$E$17,MATCH($O1720,Règles!$A$5:$A$17,0)))&gt;0),$R1720/INDEX(Règles!$E$5:$E$17,MATCH($O1720,Règles!$A$5:$A$17,0)),""),IF(OR($P1720="ne compte pas",$P1720="absence"),0,""))),"")</f>
        <v/>
      </c>
      <c r="T1720" s="26" t="n">
        <f aca="false">IF(AND(ISNUMBER($A1720),$B1720&lt;&gt;"",$G1720&lt;&gt;"",$P1720&lt;&gt;"absence"),1,0)</f>
        <v>0</v>
      </c>
      <c r="U1720" s="26" t="n">
        <f aca="false">IF($T1720=1,IF(COUNTIFS($B$2:$B1720,$B1720,$A$2:$A1720,$A1720,$T$2:$T1720,1)=1,1,0),0)</f>
        <v>0</v>
      </c>
      <c r="V1720" s="29" t="str">
        <f aca="false">IF(AND($A1720="",$B1720="",$G1720=""),"",IF(NOT(ISNUMBER($A1720)),"Date manquante ou non reconnue",IF($B1720="","Technicien manquant",IF(COUNTIF(Production!$A$7:$A$21,$B1720)=0,"Technicien absent de la liste (onglet Production)",IF($G1720="","Code BPU manquant (colonne G)",IF($O1720="?","Code BPU inconnu (onglet Prestations)",IF($P1720="?","Catégorie inconnue (onglet Règles)",IF(AND($E1720&lt;&gt;"",NOT(ISNUMBER($E1720))),"Quantité non reconnue",IF(AND($P1720="au prix",NOT(ISNUMBER($Q1720))),"Prix sur devis à saisir (colonne I)",IF($S1720="","Règle à compléter (onglet Règles)",""))))))))))</f>
        <v/>
      </c>
    </row>
    <row r="1721" customFormat="false" ht="15" hidden="false" customHeight="false" outlineLevel="0" collapsed="false">
      <c r="A1721" s="23"/>
      <c r="I1721" s="24"/>
      <c r="J1721" s="24"/>
      <c r="N1721" s="25"/>
      <c r="O1721" s="26" t="str">
        <f aca="false">IF($G1721="","",IFERROR(INDEX(Prestations!$F$5:$F$256,MATCH($G1721,Prestations!$B$5:$B$256,0)),"?"))</f>
        <v/>
      </c>
      <c r="P1721" s="26" t="str">
        <f aca="false">IF($O1721="","",IF($O1721="?","?",IFERROR(INDEX(Règles!$C$5:$C$17,MATCH($O1721,Règles!$A$5:$A$17,0)),"?")))</f>
        <v/>
      </c>
      <c r="Q1721" s="27" t="str">
        <f aca="false">IF($G1721="","",IF(ISNUMBER($I1721),$I1721,IFERROR(IF(ISNUMBER(INDEX(Prestations!$E$5:$E$256,MATCH($G1721,Prestations!$B$5:$B$256,0))),INDEX(Prestations!$E$5:$E$256,MATCH($G1721,Prestations!$B$5:$B$256,0)),""),"")))</f>
        <v/>
      </c>
      <c r="R1721" s="27" t="str">
        <f aca="false">IFERROR(IF(ISNUMBER($Q1721),$Q1721*IF($E1721="",1,$E1721),""),"")</f>
        <v/>
      </c>
      <c r="S1721" s="28" t="str">
        <f aca="false">IFERROR(IF($P1721="au nombre",IF(N(INDEX(Règles!$D$5:$D$17,MATCH($O1721,Règles!$A$5:$A$17,0)))&gt;0,IF($E1721="",1,$E1721)/INDEX(Règles!$D$5:$D$17,MATCH($O1721,Règles!$A$5:$A$17,0)),""),IF($P1721="au prix",IF(AND(ISNUMBER($R1721),N(INDEX(Règles!$E$5:$E$17,MATCH($O1721,Règles!$A$5:$A$17,0)))&gt;0),$R1721/INDEX(Règles!$E$5:$E$17,MATCH($O1721,Règles!$A$5:$A$17,0)),""),IF(OR($P1721="ne compte pas",$P1721="absence"),0,""))),"")</f>
        <v/>
      </c>
      <c r="T1721" s="26" t="n">
        <f aca="false">IF(AND(ISNUMBER($A1721),$B1721&lt;&gt;"",$G1721&lt;&gt;"",$P1721&lt;&gt;"absence"),1,0)</f>
        <v>0</v>
      </c>
      <c r="U1721" s="26" t="n">
        <f aca="false">IF($T1721=1,IF(COUNTIFS($B$2:$B1721,$B1721,$A$2:$A1721,$A1721,$T$2:$T1721,1)=1,1,0),0)</f>
        <v>0</v>
      </c>
      <c r="V1721" s="29" t="str">
        <f aca="false">IF(AND($A1721="",$B1721="",$G1721=""),"",IF(NOT(ISNUMBER($A1721)),"Date manquante ou non reconnue",IF($B1721="","Technicien manquant",IF(COUNTIF(Production!$A$7:$A$21,$B1721)=0,"Technicien absent de la liste (onglet Production)",IF($G1721="","Code BPU manquant (colonne G)",IF($O1721="?","Code BPU inconnu (onglet Prestations)",IF($P1721="?","Catégorie inconnue (onglet Règles)",IF(AND($E1721&lt;&gt;"",NOT(ISNUMBER($E1721))),"Quantité non reconnue",IF(AND($P1721="au prix",NOT(ISNUMBER($Q1721))),"Prix sur devis à saisir (colonne I)",IF($S1721="","Règle à compléter (onglet Règles)",""))))))))))</f>
        <v/>
      </c>
    </row>
    <row r="1722" customFormat="false" ht="15" hidden="false" customHeight="false" outlineLevel="0" collapsed="false">
      <c r="A1722" s="23"/>
      <c r="I1722" s="24"/>
      <c r="J1722" s="24"/>
      <c r="N1722" s="25"/>
      <c r="O1722" s="26" t="str">
        <f aca="false">IF($G1722="","",IFERROR(INDEX(Prestations!$F$5:$F$256,MATCH($G1722,Prestations!$B$5:$B$256,0)),"?"))</f>
        <v/>
      </c>
      <c r="P1722" s="26" t="str">
        <f aca="false">IF($O1722="","",IF($O1722="?","?",IFERROR(INDEX(Règles!$C$5:$C$17,MATCH($O1722,Règles!$A$5:$A$17,0)),"?")))</f>
        <v/>
      </c>
      <c r="Q1722" s="27" t="str">
        <f aca="false">IF($G1722="","",IF(ISNUMBER($I1722),$I1722,IFERROR(IF(ISNUMBER(INDEX(Prestations!$E$5:$E$256,MATCH($G1722,Prestations!$B$5:$B$256,0))),INDEX(Prestations!$E$5:$E$256,MATCH($G1722,Prestations!$B$5:$B$256,0)),""),"")))</f>
        <v/>
      </c>
      <c r="R1722" s="27" t="str">
        <f aca="false">IFERROR(IF(ISNUMBER($Q1722),$Q1722*IF($E1722="",1,$E1722),""),"")</f>
        <v/>
      </c>
      <c r="S1722" s="28" t="str">
        <f aca="false">IFERROR(IF($P1722="au nombre",IF(N(INDEX(Règles!$D$5:$D$17,MATCH($O1722,Règles!$A$5:$A$17,0)))&gt;0,IF($E1722="",1,$E1722)/INDEX(Règles!$D$5:$D$17,MATCH($O1722,Règles!$A$5:$A$17,0)),""),IF($P1722="au prix",IF(AND(ISNUMBER($R1722),N(INDEX(Règles!$E$5:$E$17,MATCH($O1722,Règles!$A$5:$A$17,0)))&gt;0),$R1722/INDEX(Règles!$E$5:$E$17,MATCH($O1722,Règles!$A$5:$A$17,0)),""),IF(OR($P1722="ne compte pas",$P1722="absence"),0,""))),"")</f>
        <v/>
      </c>
      <c r="T1722" s="26" t="n">
        <f aca="false">IF(AND(ISNUMBER($A1722),$B1722&lt;&gt;"",$G1722&lt;&gt;"",$P1722&lt;&gt;"absence"),1,0)</f>
        <v>0</v>
      </c>
      <c r="U1722" s="26" t="n">
        <f aca="false">IF($T1722=1,IF(COUNTIFS($B$2:$B1722,$B1722,$A$2:$A1722,$A1722,$T$2:$T1722,1)=1,1,0),0)</f>
        <v>0</v>
      </c>
      <c r="V1722" s="29" t="str">
        <f aca="false">IF(AND($A1722="",$B1722="",$G1722=""),"",IF(NOT(ISNUMBER($A1722)),"Date manquante ou non reconnue",IF($B1722="","Technicien manquant",IF(COUNTIF(Production!$A$7:$A$21,$B1722)=0,"Technicien absent de la liste (onglet Production)",IF($G1722="","Code BPU manquant (colonne G)",IF($O1722="?","Code BPU inconnu (onglet Prestations)",IF($P1722="?","Catégorie inconnue (onglet Règles)",IF(AND($E1722&lt;&gt;"",NOT(ISNUMBER($E1722))),"Quantité non reconnue",IF(AND($P1722="au prix",NOT(ISNUMBER($Q1722))),"Prix sur devis à saisir (colonne I)",IF($S1722="","Règle à compléter (onglet Règles)",""))))))))))</f>
        <v/>
      </c>
    </row>
    <row r="1723" customFormat="false" ht="15" hidden="false" customHeight="false" outlineLevel="0" collapsed="false">
      <c r="A1723" s="23"/>
      <c r="I1723" s="24"/>
      <c r="J1723" s="24"/>
      <c r="N1723" s="25"/>
      <c r="O1723" s="26" t="str">
        <f aca="false">IF($G1723="","",IFERROR(INDEX(Prestations!$F$5:$F$256,MATCH($G1723,Prestations!$B$5:$B$256,0)),"?"))</f>
        <v/>
      </c>
      <c r="P1723" s="26" t="str">
        <f aca="false">IF($O1723="","",IF($O1723="?","?",IFERROR(INDEX(Règles!$C$5:$C$17,MATCH($O1723,Règles!$A$5:$A$17,0)),"?")))</f>
        <v/>
      </c>
      <c r="Q1723" s="27" t="str">
        <f aca="false">IF($G1723="","",IF(ISNUMBER($I1723),$I1723,IFERROR(IF(ISNUMBER(INDEX(Prestations!$E$5:$E$256,MATCH($G1723,Prestations!$B$5:$B$256,0))),INDEX(Prestations!$E$5:$E$256,MATCH($G1723,Prestations!$B$5:$B$256,0)),""),"")))</f>
        <v/>
      </c>
      <c r="R1723" s="27" t="str">
        <f aca="false">IFERROR(IF(ISNUMBER($Q1723),$Q1723*IF($E1723="",1,$E1723),""),"")</f>
        <v/>
      </c>
      <c r="S1723" s="28" t="str">
        <f aca="false">IFERROR(IF($P1723="au nombre",IF(N(INDEX(Règles!$D$5:$D$17,MATCH($O1723,Règles!$A$5:$A$17,0)))&gt;0,IF($E1723="",1,$E1723)/INDEX(Règles!$D$5:$D$17,MATCH($O1723,Règles!$A$5:$A$17,0)),""),IF($P1723="au prix",IF(AND(ISNUMBER($R1723),N(INDEX(Règles!$E$5:$E$17,MATCH($O1723,Règles!$A$5:$A$17,0)))&gt;0),$R1723/INDEX(Règles!$E$5:$E$17,MATCH($O1723,Règles!$A$5:$A$17,0)),""),IF(OR($P1723="ne compte pas",$P1723="absence"),0,""))),"")</f>
        <v/>
      </c>
      <c r="T1723" s="26" t="n">
        <f aca="false">IF(AND(ISNUMBER($A1723),$B1723&lt;&gt;"",$G1723&lt;&gt;"",$P1723&lt;&gt;"absence"),1,0)</f>
        <v>0</v>
      </c>
      <c r="U1723" s="26" t="n">
        <f aca="false">IF($T1723=1,IF(COUNTIFS($B$2:$B1723,$B1723,$A$2:$A1723,$A1723,$T$2:$T1723,1)=1,1,0),0)</f>
        <v>0</v>
      </c>
      <c r="V1723" s="29" t="str">
        <f aca="false">IF(AND($A1723="",$B1723="",$G1723=""),"",IF(NOT(ISNUMBER($A1723)),"Date manquante ou non reconnue",IF($B1723="","Technicien manquant",IF(COUNTIF(Production!$A$7:$A$21,$B1723)=0,"Technicien absent de la liste (onglet Production)",IF($G1723="","Code BPU manquant (colonne G)",IF($O1723="?","Code BPU inconnu (onglet Prestations)",IF($P1723="?","Catégorie inconnue (onglet Règles)",IF(AND($E1723&lt;&gt;"",NOT(ISNUMBER($E1723))),"Quantité non reconnue",IF(AND($P1723="au prix",NOT(ISNUMBER($Q1723))),"Prix sur devis à saisir (colonne I)",IF($S1723="","Règle à compléter (onglet Règles)",""))))))))))</f>
        <v/>
      </c>
    </row>
    <row r="1724" customFormat="false" ht="15" hidden="false" customHeight="false" outlineLevel="0" collapsed="false">
      <c r="A1724" s="23"/>
      <c r="I1724" s="24"/>
      <c r="J1724" s="24"/>
      <c r="N1724" s="25"/>
      <c r="O1724" s="26" t="str">
        <f aca="false">IF($G1724="","",IFERROR(INDEX(Prestations!$F$5:$F$256,MATCH($G1724,Prestations!$B$5:$B$256,0)),"?"))</f>
        <v/>
      </c>
      <c r="P1724" s="26" t="str">
        <f aca="false">IF($O1724="","",IF($O1724="?","?",IFERROR(INDEX(Règles!$C$5:$C$17,MATCH($O1724,Règles!$A$5:$A$17,0)),"?")))</f>
        <v/>
      </c>
      <c r="Q1724" s="27" t="str">
        <f aca="false">IF($G1724="","",IF(ISNUMBER($I1724),$I1724,IFERROR(IF(ISNUMBER(INDEX(Prestations!$E$5:$E$256,MATCH($G1724,Prestations!$B$5:$B$256,0))),INDEX(Prestations!$E$5:$E$256,MATCH($G1724,Prestations!$B$5:$B$256,0)),""),"")))</f>
        <v/>
      </c>
      <c r="R1724" s="27" t="str">
        <f aca="false">IFERROR(IF(ISNUMBER($Q1724),$Q1724*IF($E1724="",1,$E1724),""),"")</f>
        <v/>
      </c>
      <c r="S1724" s="28" t="str">
        <f aca="false">IFERROR(IF($P1724="au nombre",IF(N(INDEX(Règles!$D$5:$D$17,MATCH($O1724,Règles!$A$5:$A$17,0)))&gt;0,IF($E1724="",1,$E1724)/INDEX(Règles!$D$5:$D$17,MATCH($O1724,Règles!$A$5:$A$17,0)),""),IF($P1724="au prix",IF(AND(ISNUMBER($R1724),N(INDEX(Règles!$E$5:$E$17,MATCH($O1724,Règles!$A$5:$A$17,0)))&gt;0),$R1724/INDEX(Règles!$E$5:$E$17,MATCH($O1724,Règles!$A$5:$A$17,0)),""),IF(OR($P1724="ne compte pas",$P1724="absence"),0,""))),"")</f>
        <v/>
      </c>
      <c r="T1724" s="26" t="n">
        <f aca="false">IF(AND(ISNUMBER($A1724),$B1724&lt;&gt;"",$G1724&lt;&gt;"",$P1724&lt;&gt;"absence"),1,0)</f>
        <v>0</v>
      </c>
      <c r="U1724" s="26" t="n">
        <f aca="false">IF($T1724=1,IF(COUNTIFS($B$2:$B1724,$B1724,$A$2:$A1724,$A1724,$T$2:$T1724,1)=1,1,0),0)</f>
        <v>0</v>
      </c>
      <c r="V1724" s="29" t="str">
        <f aca="false">IF(AND($A1724="",$B1724="",$G1724=""),"",IF(NOT(ISNUMBER($A1724)),"Date manquante ou non reconnue",IF($B1724="","Technicien manquant",IF(COUNTIF(Production!$A$7:$A$21,$B1724)=0,"Technicien absent de la liste (onglet Production)",IF($G1724="","Code BPU manquant (colonne G)",IF($O1724="?","Code BPU inconnu (onglet Prestations)",IF($P1724="?","Catégorie inconnue (onglet Règles)",IF(AND($E1724&lt;&gt;"",NOT(ISNUMBER($E1724))),"Quantité non reconnue",IF(AND($P1724="au prix",NOT(ISNUMBER($Q1724))),"Prix sur devis à saisir (colonne I)",IF($S1724="","Règle à compléter (onglet Règles)",""))))))))))</f>
        <v/>
      </c>
    </row>
    <row r="1725" customFormat="false" ht="15" hidden="false" customHeight="false" outlineLevel="0" collapsed="false">
      <c r="A1725" s="23"/>
      <c r="I1725" s="24"/>
      <c r="J1725" s="24"/>
      <c r="N1725" s="25"/>
      <c r="O1725" s="26" t="str">
        <f aca="false">IF($G1725="","",IFERROR(INDEX(Prestations!$F$5:$F$256,MATCH($G1725,Prestations!$B$5:$B$256,0)),"?"))</f>
        <v/>
      </c>
      <c r="P1725" s="26" t="str">
        <f aca="false">IF($O1725="","",IF($O1725="?","?",IFERROR(INDEX(Règles!$C$5:$C$17,MATCH($O1725,Règles!$A$5:$A$17,0)),"?")))</f>
        <v/>
      </c>
      <c r="Q1725" s="27" t="str">
        <f aca="false">IF($G1725="","",IF(ISNUMBER($I1725),$I1725,IFERROR(IF(ISNUMBER(INDEX(Prestations!$E$5:$E$256,MATCH($G1725,Prestations!$B$5:$B$256,0))),INDEX(Prestations!$E$5:$E$256,MATCH($G1725,Prestations!$B$5:$B$256,0)),""),"")))</f>
        <v/>
      </c>
      <c r="R1725" s="27" t="str">
        <f aca="false">IFERROR(IF(ISNUMBER($Q1725),$Q1725*IF($E1725="",1,$E1725),""),"")</f>
        <v/>
      </c>
      <c r="S1725" s="28" t="str">
        <f aca="false">IFERROR(IF($P1725="au nombre",IF(N(INDEX(Règles!$D$5:$D$17,MATCH($O1725,Règles!$A$5:$A$17,0)))&gt;0,IF($E1725="",1,$E1725)/INDEX(Règles!$D$5:$D$17,MATCH($O1725,Règles!$A$5:$A$17,0)),""),IF($P1725="au prix",IF(AND(ISNUMBER($R1725),N(INDEX(Règles!$E$5:$E$17,MATCH($O1725,Règles!$A$5:$A$17,0)))&gt;0),$R1725/INDEX(Règles!$E$5:$E$17,MATCH($O1725,Règles!$A$5:$A$17,0)),""),IF(OR($P1725="ne compte pas",$P1725="absence"),0,""))),"")</f>
        <v/>
      </c>
      <c r="T1725" s="26" t="n">
        <f aca="false">IF(AND(ISNUMBER($A1725),$B1725&lt;&gt;"",$G1725&lt;&gt;"",$P1725&lt;&gt;"absence"),1,0)</f>
        <v>0</v>
      </c>
      <c r="U1725" s="26" t="n">
        <f aca="false">IF($T1725=1,IF(COUNTIFS($B$2:$B1725,$B1725,$A$2:$A1725,$A1725,$T$2:$T1725,1)=1,1,0),0)</f>
        <v>0</v>
      </c>
      <c r="V1725" s="29" t="str">
        <f aca="false">IF(AND($A1725="",$B1725="",$G1725=""),"",IF(NOT(ISNUMBER($A1725)),"Date manquante ou non reconnue",IF($B1725="","Technicien manquant",IF(COUNTIF(Production!$A$7:$A$21,$B1725)=0,"Technicien absent de la liste (onglet Production)",IF($G1725="","Code BPU manquant (colonne G)",IF($O1725="?","Code BPU inconnu (onglet Prestations)",IF($P1725="?","Catégorie inconnue (onglet Règles)",IF(AND($E1725&lt;&gt;"",NOT(ISNUMBER($E1725))),"Quantité non reconnue",IF(AND($P1725="au prix",NOT(ISNUMBER($Q1725))),"Prix sur devis à saisir (colonne I)",IF($S1725="","Règle à compléter (onglet Règles)",""))))))))))</f>
        <v/>
      </c>
    </row>
    <row r="1726" customFormat="false" ht="15" hidden="false" customHeight="false" outlineLevel="0" collapsed="false">
      <c r="A1726" s="23"/>
      <c r="I1726" s="24"/>
      <c r="J1726" s="24"/>
      <c r="N1726" s="25"/>
      <c r="O1726" s="26" t="str">
        <f aca="false">IF($G1726="","",IFERROR(INDEX(Prestations!$F$5:$F$256,MATCH($G1726,Prestations!$B$5:$B$256,0)),"?"))</f>
        <v/>
      </c>
      <c r="P1726" s="26" t="str">
        <f aca="false">IF($O1726="","",IF($O1726="?","?",IFERROR(INDEX(Règles!$C$5:$C$17,MATCH($O1726,Règles!$A$5:$A$17,0)),"?")))</f>
        <v/>
      </c>
      <c r="Q1726" s="27" t="str">
        <f aca="false">IF($G1726="","",IF(ISNUMBER($I1726),$I1726,IFERROR(IF(ISNUMBER(INDEX(Prestations!$E$5:$E$256,MATCH($G1726,Prestations!$B$5:$B$256,0))),INDEX(Prestations!$E$5:$E$256,MATCH($G1726,Prestations!$B$5:$B$256,0)),""),"")))</f>
        <v/>
      </c>
      <c r="R1726" s="27" t="str">
        <f aca="false">IFERROR(IF(ISNUMBER($Q1726),$Q1726*IF($E1726="",1,$E1726),""),"")</f>
        <v/>
      </c>
      <c r="S1726" s="28" t="str">
        <f aca="false">IFERROR(IF($P1726="au nombre",IF(N(INDEX(Règles!$D$5:$D$17,MATCH($O1726,Règles!$A$5:$A$17,0)))&gt;0,IF($E1726="",1,$E1726)/INDEX(Règles!$D$5:$D$17,MATCH($O1726,Règles!$A$5:$A$17,0)),""),IF($P1726="au prix",IF(AND(ISNUMBER($R1726),N(INDEX(Règles!$E$5:$E$17,MATCH($O1726,Règles!$A$5:$A$17,0)))&gt;0),$R1726/INDEX(Règles!$E$5:$E$17,MATCH($O1726,Règles!$A$5:$A$17,0)),""),IF(OR($P1726="ne compte pas",$P1726="absence"),0,""))),"")</f>
        <v/>
      </c>
      <c r="T1726" s="26" t="n">
        <f aca="false">IF(AND(ISNUMBER($A1726),$B1726&lt;&gt;"",$G1726&lt;&gt;"",$P1726&lt;&gt;"absence"),1,0)</f>
        <v>0</v>
      </c>
      <c r="U1726" s="26" t="n">
        <f aca="false">IF($T1726=1,IF(COUNTIFS($B$2:$B1726,$B1726,$A$2:$A1726,$A1726,$T$2:$T1726,1)=1,1,0),0)</f>
        <v>0</v>
      </c>
      <c r="V1726" s="29" t="str">
        <f aca="false">IF(AND($A1726="",$B1726="",$G1726=""),"",IF(NOT(ISNUMBER($A1726)),"Date manquante ou non reconnue",IF($B1726="","Technicien manquant",IF(COUNTIF(Production!$A$7:$A$21,$B1726)=0,"Technicien absent de la liste (onglet Production)",IF($G1726="","Code BPU manquant (colonne G)",IF($O1726="?","Code BPU inconnu (onglet Prestations)",IF($P1726="?","Catégorie inconnue (onglet Règles)",IF(AND($E1726&lt;&gt;"",NOT(ISNUMBER($E1726))),"Quantité non reconnue",IF(AND($P1726="au prix",NOT(ISNUMBER($Q1726))),"Prix sur devis à saisir (colonne I)",IF($S1726="","Règle à compléter (onglet Règles)",""))))))))))</f>
        <v/>
      </c>
    </row>
    <row r="1727" customFormat="false" ht="15" hidden="false" customHeight="false" outlineLevel="0" collapsed="false">
      <c r="A1727" s="23"/>
      <c r="I1727" s="24"/>
      <c r="J1727" s="24"/>
      <c r="N1727" s="25"/>
      <c r="O1727" s="26" t="str">
        <f aca="false">IF($G1727="","",IFERROR(INDEX(Prestations!$F$5:$F$256,MATCH($G1727,Prestations!$B$5:$B$256,0)),"?"))</f>
        <v/>
      </c>
      <c r="P1727" s="26" t="str">
        <f aca="false">IF($O1727="","",IF($O1727="?","?",IFERROR(INDEX(Règles!$C$5:$C$17,MATCH($O1727,Règles!$A$5:$A$17,0)),"?")))</f>
        <v/>
      </c>
      <c r="Q1727" s="27" t="str">
        <f aca="false">IF($G1727="","",IF(ISNUMBER($I1727),$I1727,IFERROR(IF(ISNUMBER(INDEX(Prestations!$E$5:$E$256,MATCH($G1727,Prestations!$B$5:$B$256,0))),INDEX(Prestations!$E$5:$E$256,MATCH($G1727,Prestations!$B$5:$B$256,0)),""),"")))</f>
        <v/>
      </c>
      <c r="R1727" s="27" t="str">
        <f aca="false">IFERROR(IF(ISNUMBER($Q1727),$Q1727*IF($E1727="",1,$E1727),""),"")</f>
        <v/>
      </c>
      <c r="S1727" s="28" t="str">
        <f aca="false">IFERROR(IF($P1727="au nombre",IF(N(INDEX(Règles!$D$5:$D$17,MATCH($O1727,Règles!$A$5:$A$17,0)))&gt;0,IF($E1727="",1,$E1727)/INDEX(Règles!$D$5:$D$17,MATCH($O1727,Règles!$A$5:$A$17,0)),""),IF($P1727="au prix",IF(AND(ISNUMBER($R1727),N(INDEX(Règles!$E$5:$E$17,MATCH($O1727,Règles!$A$5:$A$17,0)))&gt;0),$R1727/INDEX(Règles!$E$5:$E$17,MATCH($O1727,Règles!$A$5:$A$17,0)),""),IF(OR($P1727="ne compte pas",$P1727="absence"),0,""))),"")</f>
        <v/>
      </c>
      <c r="T1727" s="26" t="n">
        <f aca="false">IF(AND(ISNUMBER($A1727),$B1727&lt;&gt;"",$G1727&lt;&gt;"",$P1727&lt;&gt;"absence"),1,0)</f>
        <v>0</v>
      </c>
      <c r="U1727" s="26" t="n">
        <f aca="false">IF($T1727=1,IF(COUNTIFS($B$2:$B1727,$B1727,$A$2:$A1727,$A1727,$T$2:$T1727,1)=1,1,0),0)</f>
        <v>0</v>
      </c>
      <c r="V1727" s="29" t="str">
        <f aca="false">IF(AND($A1727="",$B1727="",$G1727=""),"",IF(NOT(ISNUMBER($A1727)),"Date manquante ou non reconnue",IF($B1727="","Technicien manquant",IF(COUNTIF(Production!$A$7:$A$21,$B1727)=0,"Technicien absent de la liste (onglet Production)",IF($G1727="","Code BPU manquant (colonne G)",IF($O1727="?","Code BPU inconnu (onglet Prestations)",IF($P1727="?","Catégorie inconnue (onglet Règles)",IF(AND($E1727&lt;&gt;"",NOT(ISNUMBER($E1727))),"Quantité non reconnue",IF(AND($P1727="au prix",NOT(ISNUMBER($Q1727))),"Prix sur devis à saisir (colonne I)",IF($S1727="","Règle à compléter (onglet Règles)",""))))))))))</f>
        <v/>
      </c>
    </row>
    <row r="1728" customFormat="false" ht="15" hidden="false" customHeight="false" outlineLevel="0" collapsed="false">
      <c r="A1728" s="23"/>
      <c r="I1728" s="24"/>
      <c r="J1728" s="24"/>
      <c r="N1728" s="25"/>
      <c r="O1728" s="26" t="str">
        <f aca="false">IF($G1728="","",IFERROR(INDEX(Prestations!$F$5:$F$256,MATCH($G1728,Prestations!$B$5:$B$256,0)),"?"))</f>
        <v/>
      </c>
      <c r="P1728" s="26" t="str">
        <f aca="false">IF($O1728="","",IF($O1728="?","?",IFERROR(INDEX(Règles!$C$5:$C$17,MATCH($O1728,Règles!$A$5:$A$17,0)),"?")))</f>
        <v/>
      </c>
      <c r="Q1728" s="27" t="str">
        <f aca="false">IF($G1728="","",IF(ISNUMBER($I1728),$I1728,IFERROR(IF(ISNUMBER(INDEX(Prestations!$E$5:$E$256,MATCH($G1728,Prestations!$B$5:$B$256,0))),INDEX(Prestations!$E$5:$E$256,MATCH($G1728,Prestations!$B$5:$B$256,0)),""),"")))</f>
        <v/>
      </c>
      <c r="R1728" s="27" t="str">
        <f aca="false">IFERROR(IF(ISNUMBER($Q1728),$Q1728*IF($E1728="",1,$E1728),""),"")</f>
        <v/>
      </c>
      <c r="S1728" s="28" t="str">
        <f aca="false">IFERROR(IF($P1728="au nombre",IF(N(INDEX(Règles!$D$5:$D$17,MATCH($O1728,Règles!$A$5:$A$17,0)))&gt;0,IF($E1728="",1,$E1728)/INDEX(Règles!$D$5:$D$17,MATCH($O1728,Règles!$A$5:$A$17,0)),""),IF($P1728="au prix",IF(AND(ISNUMBER($R1728),N(INDEX(Règles!$E$5:$E$17,MATCH($O1728,Règles!$A$5:$A$17,0)))&gt;0),$R1728/INDEX(Règles!$E$5:$E$17,MATCH($O1728,Règles!$A$5:$A$17,0)),""),IF(OR($P1728="ne compte pas",$P1728="absence"),0,""))),"")</f>
        <v/>
      </c>
      <c r="T1728" s="26" t="n">
        <f aca="false">IF(AND(ISNUMBER($A1728),$B1728&lt;&gt;"",$G1728&lt;&gt;"",$P1728&lt;&gt;"absence"),1,0)</f>
        <v>0</v>
      </c>
      <c r="U1728" s="26" t="n">
        <f aca="false">IF($T1728=1,IF(COUNTIFS($B$2:$B1728,$B1728,$A$2:$A1728,$A1728,$T$2:$T1728,1)=1,1,0),0)</f>
        <v>0</v>
      </c>
      <c r="V1728" s="29" t="str">
        <f aca="false">IF(AND($A1728="",$B1728="",$G1728=""),"",IF(NOT(ISNUMBER($A1728)),"Date manquante ou non reconnue",IF($B1728="","Technicien manquant",IF(COUNTIF(Production!$A$7:$A$21,$B1728)=0,"Technicien absent de la liste (onglet Production)",IF($G1728="","Code BPU manquant (colonne G)",IF($O1728="?","Code BPU inconnu (onglet Prestations)",IF($P1728="?","Catégorie inconnue (onglet Règles)",IF(AND($E1728&lt;&gt;"",NOT(ISNUMBER($E1728))),"Quantité non reconnue",IF(AND($P1728="au prix",NOT(ISNUMBER($Q1728))),"Prix sur devis à saisir (colonne I)",IF($S1728="","Règle à compléter (onglet Règles)",""))))))))))</f>
        <v/>
      </c>
    </row>
    <row r="1729" customFormat="false" ht="15" hidden="false" customHeight="false" outlineLevel="0" collapsed="false">
      <c r="A1729" s="23"/>
      <c r="I1729" s="24"/>
      <c r="J1729" s="24"/>
      <c r="N1729" s="25"/>
      <c r="O1729" s="26" t="str">
        <f aca="false">IF($G1729="","",IFERROR(INDEX(Prestations!$F$5:$F$256,MATCH($G1729,Prestations!$B$5:$B$256,0)),"?"))</f>
        <v/>
      </c>
      <c r="P1729" s="26" t="str">
        <f aca="false">IF($O1729="","",IF($O1729="?","?",IFERROR(INDEX(Règles!$C$5:$C$17,MATCH($O1729,Règles!$A$5:$A$17,0)),"?")))</f>
        <v/>
      </c>
      <c r="Q1729" s="27" t="str">
        <f aca="false">IF($G1729="","",IF(ISNUMBER($I1729),$I1729,IFERROR(IF(ISNUMBER(INDEX(Prestations!$E$5:$E$256,MATCH($G1729,Prestations!$B$5:$B$256,0))),INDEX(Prestations!$E$5:$E$256,MATCH($G1729,Prestations!$B$5:$B$256,0)),""),"")))</f>
        <v/>
      </c>
      <c r="R1729" s="27" t="str">
        <f aca="false">IFERROR(IF(ISNUMBER($Q1729),$Q1729*IF($E1729="",1,$E1729),""),"")</f>
        <v/>
      </c>
      <c r="S1729" s="28" t="str">
        <f aca="false">IFERROR(IF($P1729="au nombre",IF(N(INDEX(Règles!$D$5:$D$17,MATCH($O1729,Règles!$A$5:$A$17,0)))&gt;0,IF($E1729="",1,$E1729)/INDEX(Règles!$D$5:$D$17,MATCH($O1729,Règles!$A$5:$A$17,0)),""),IF($P1729="au prix",IF(AND(ISNUMBER($R1729),N(INDEX(Règles!$E$5:$E$17,MATCH($O1729,Règles!$A$5:$A$17,0)))&gt;0),$R1729/INDEX(Règles!$E$5:$E$17,MATCH($O1729,Règles!$A$5:$A$17,0)),""),IF(OR($P1729="ne compte pas",$P1729="absence"),0,""))),"")</f>
        <v/>
      </c>
      <c r="T1729" s="26" t="n">
        <f aca="false">IF(AND(ISNUMBER($A1729),$B1729&lt;&gt;"",$G1729&lt;&gt;"",$P1729&lt;&gt;"absence"),1,0)</f>
        <v>0</v>
      </c>
      <c r="U1729" s="26" t="n">
        <f aca="false">IF($T1729=1,IF(COUNTIFS($B$2:$B1729,$B1729,$A$2:$A1729,$A1729,$T$2:$T1729,1)=1,1,0),0)</f>
        <v>0</v>
      </c>
      <c r="V1729" s="29" t="str">
        <f aca="false">IF(AND($A1729="",$B1729="",$G1729=""),"",IF(NOT(ISNUMBER($A1729)),"Date manquante ou non reconnue",IF($B1729="","Technicien manquant",IF(COUNTIF(Production!$A$7:$A$21,$B1729)=0,"Technicien absent de la liste (onglet Production)",IF($G1729="","Code BPU manquant (colonne G)",IF($O1729="?","Code BPU inconnu (onglet Prestations)",IF($P1729="?","Catégorie inconnue (onglet Règles)",IF(AND($E1729&lt;&gt;"",NOT(ISNUMBER($E1729))),"Quantité non reconnue",IF(AND($P1729="au prix",NOT(ISNUMBER($Q1729))),"Prix sur devis à saisir (colonne I)",IF($S1729="","Règle à compléter (onglet Règles)",""))))))))))</f>
        <v/>
      </c>
    </row>
    <row r="1730" customFormat="false" ht="15" hidden="false" customHeight="false" outlineLevel="0" collapsed="false">
      <c r="A1730" s="23"/>
      <c r="I1730" s="24"/>
      <c r="J1730" s="24"/>
      <c r="N1730" s="25"/>
      <c r="O1730" s="26" t="str">
        <f aca="false">IF($G1730="","",IFERROR(INDEX(Prestations!$F$5:$F$256,MATCH($G1730,Prestations!$B$5:$B$256,0)),"?"))</f>
        <v/>
      </c>
      <c r="P1730" s="26" t="str">
        <f aca="false">IF($O1730="","",IF($O1730="?","?",IFERROR(INDEX(Règles!$C$5:$C$17,MATCH($O1730,Règles!$A$5:$A$17,0)),"?")))</f>
        <v/>
      </c>
      <c r="Q1730" s="27" t="str">
        <f aca="false">IF($G1730="","",IF(ISNUMBER($I1730),$I1730,IFERROR(IF(ISNUMBER(INDEX(Prestations!$E$5:$E$256,MATCH($G1730,Prestations!$B$5:$B$256,0))),INDEX(Prestations!$E$5:$E$256,MATCH($G1730,Prestations!$B$5:$B$256,0)),""),"")))</f>
        <v/>
      </c>
      <c r="R1730" s="27" t="str">
        <f aca="false">IFERROR(IF(ISNUMBER($Q1730),$Q1730*IF($E1730="",1,$E1730),""),"")</f>
        <v/>
      </c>
      <c r="S1730" s="28" t="str">
        <f aca="false">IFERROR(IF($P1730="au nombre",IF(N(INDEX(Règles!$D$5:$D$17,MATCH($O1730,Règles!$A$5:$A$17,0)))&gt;0,IF($E1730="",1,$E1730)/INDEX(Règles!$D$5:$D$17,MATCH($O1730,Règles!$A$5:$A$17,0)),""),IF($P1730="au prix",IF(AND(ISNUMBER($R1730),N(INDEX(Règles!$E$5:$E$17,MATCH($O1730,Règles!$A$5:$A$17,0)))&gt;0),$R1730/INDEX(Règles!$E$5:$E$17,MATCH($O1730,Règles!$A$5:$A$17,0)),""),IF(OR($P1730="ne compte pas",$P1730="absence"),0,""))),"")</f>
        <v/>
      </c>
      <c r="T1730" s="26" t="n">
        <f aca="false">IF(AND(ISNUMBER($A1730),$B1730&lt;&gt;"",$G1730&lt;&gt;"",$P1730&lt;&gt;"absence"),1,0)</f>
        <v>0</v>
      </c>
      <c r="U1730" s="26" t="n">
        <f aca="false">IF($T1730=1,IF(COUNTIFS($B$2:$B1730,$B1730,$A$2:$A1730,$A1730,$T$2:$T1730,1)=1,1,0),0)</f>
        <v>0</v>
      </c>
      <c r="V1730" s="29" t="str">
        <f aca="false">IF(AND($A1730="",$B1730="",$G1730=""),"",IF(NOT(ISNUMBER($A1730)),"Date manquante ou non reconnue",IF($B1730="","Technicien manquant",IF(COUNTIF(Production!$A$7:$A$21,$B1730)=0,"Technicien absent de la liste (onglet Production)",IF($G1730="","Code BPU manquant (colonne G)",IF($O1730="?","Code BPU inconnu (onglet Prestations)",IF($P1730="?","Catégorie inconnue (onglet Règles)",IF(AND($E1730&lt;&gt;"",NOT(ISNUMBER($E1730))),"Quantité non reconnue",IF(AND($P1730="au prix",NOT(ISNUMBER($Q1730))),"Prix sur devis à saisir (colonne I)",IF($S1730="","Règle à compléter (onglet Règles)",""))))))))))</f>
        <v/>
      </c>
    </row>
    <row r="1731" customFormat="false" ht="15" hidden="false" customHeight="false" outlineLevel="0" collapsed="false">
      <c r="A1731" s="23"/>
      <c r="I1731" s="24"/>
      <c r="J1731" s="24"/>
      <c r="N1731" s="25"/>
      <c r="O1731" s="26" t="str">
        <f aca="false">IF($G1731="","",IFERROR(INDEX(Prestations!$F$5:$F$256,MATCH($G1731,Prestations!$B$5:$B$256,0)),"?"))</f>
        <v/>
      </c>
      <c r="P1731" s="26" t="str">
        <f aca="false">IF($O1731="","",IF($O1731="?","?",IFERROR(INDEX(Règles!$C$5:$C$17,MATCH($O1731,Règles!$A$5:$A$17,0)),"?")))</f>
        <v/>
      </c>
      <c r="Q1731" s="27" t="str">
        <f aca="false">IF($G1731="","",IF(ISNUMBER($I1731),$I1731,IFERROR(IF(ISNUMBER(INDEX(Prestations!$E$5:$E$256,MATCH($G1731,Prestations!$B$5:$B$256,0))),INDEX(Prestations!$E$5:$E$256,MATCH($G1731,Prestations!$B$5:$B$256,0)),""),"")))</f>
        <v/>
      </c>
      <c r="R1731" s="27" t="str">
        <f aca="false">IFERROR(IF(ISNUMBER($Q1731),$Q1731*IF($E1731="",1,$E1731),""),"")</f>
        <v/>
      </c>
      <c r="S1731" s="28" t="str">
        <f aca="false">IFERROR(IF($P1731="au nombre",IF(N(INDEX(Règles!$D$5:$D$17,MATCH($O1731,Règles!$A$5:$A$17,0)))&gt;0,IF($E1731="",1,$E1731)/INDEX(Règles!$D$5:$D$17,MATCH($O1731,Règles!$A$5:$A$17,0)),""),IF($P1731="au prix",IF(AND(ISNUMBER($R1731),N(INDEX(Règles!$E$5:$E$17,MATCH($O1731,Règles!$A$5:$A$17,0)))&gt;0),$R1731/INDEX(Règles!$E$5:$E$17,MATCH($O1731,Règles!$A$5:$A$17,0)),""),IF(OR($P1731="ne compte pas",$P1731="absence"),0,""))),"")</f>
        <v/>
      </c>
      <c r="T1731" s="26" t="n">
        <f aca="false">IF(AND(ISNUMBER($A1731),$B1731&lt;&gt;"",$G1731&lt;&gt;"",$P1731&lt;&gt;"absence"),1,0)</f>
        <v>0</v>
      </c>
      <c r="U1731" s="26" t="n">
        <f aca="false">IF($T1731=1,IF(COUNTIFS($B$2:$B1731,$B1731,$A$2:$A1731,$A1731,$T$2:$T1731,1)=1,1,0),0)</f>
        <v>0</v>
      </c>
      <c r="V1731" s="29" t="str">
        <f aca="false">IF(AND($A1731="",$B1731="",$G1731=""),"",IF(NOT(ISNUMBER($A1731)),"Date manquante ou non reconnue",IF($B1731="","Technicien manquant",IF(COUNTIF(Production!$A$7:$A$21,$B1731)=0,"Technicien absent de la liste (onglet Production)",IF($G1731="","Code BPU manquant (colonne G)",IF($O1731="?","Code BPU inconnu (onglet Prestations)",IF($P1731="?","Catégorie inconnue (onglet Règles)",IF(AND($E1731&lt;&gt;"",NOT(ISNUMBER($E1731))),"Quantité non reconnue",IF(AND($P1731="au prix",NOT(ISNUMBER($Q1731))),"Prix sur devis à saisir (colonne I)",IF($S1731="","Règle à compléter (onglet Règles)",""))))))))))</f>
        <v/>
      </c>
    </row>
    <row r="1732" customFormat="false" ht="15" hidden="false" customHeight="false" outlineLevel="0" collapsed="false">
      <c r="A1732" s="23"/>
      <c r="I1732" s="24"/>
      <c r="J1732" s="24"/>
      <c r="N1732" s="25"/>
      <c r="O1732" s="26" t="str">
        <f aca="false">IF($G1732="","",IFERROR(INDEX(Prestations!$F$5:$F$256,MATCH($G1732,Prestations!$B$5:$B$256,0)),"?"))</f>
        <v/>
      </c>
      <c r="P1732" s="26" t="str">
        <f aca="false">IF($O1732="","",IF($O1732="?","?",IFERROR(INDEX(Règles!$C$5:$C$17,MATCH($O1732,Règles!$A$5:$A$17,0)),"?")))</f>
        <v/>
      </c>
      <c r="Q1732" s="27" t="str">
        <f aca="false">IF($G1732="","",IF(ISNUMBER($I1732),$I1732,IFERROR(IF(ISNUMBER(INDEX(Prestations!$E$5:$E$256,MATCH($G1732,Prestations!$B$5:$B$256,0))),INDEX(Prestations!$E$5:$E$256,MATCH($G1732,Prestations!$B$5:$B$256,0)),""),"")))</f>
        <v/>
      </c>
      <c r="R1732" s="27" t="str">
        <f aca="false">IFERROR(IF(ISNUMBER($Q1732),$Q1732*IF($E1732="",1,$E1732),""),"")</f>
        <v/>
      </c>
      <c r="S1732" s="28" t="str">
        <f aca="false">IFERROR(IF($P1732="au nombre",IF(N(INDEX(Règles!$D$5:$D$17,MATCH($O1732,Règles!$A$5:$A$17,0)))&gt;0,IF($E1732="",1,$E1732)/INDEX(Règles!$D$5:$D$17,MATCH($O1732,Règles!$A$5:$A$17,0)),""),IF($P1732="au prix",IF(AND(ISNUMBER($R1732),N(INDEX(Règles!$E$5:$E$17,MATCH($O1732,Règles!$A$5:$A$17,0)))&gt;0),$R1732/INDEX(Règles!$E$5:$E$17,MATCH($O1732,Règles!$A$5:$A$17,0)),""),IF(OR($P1732="ne compte pas",$P1732="absence"),0,""))),"")</f>
        <v/>
      </c>
      <c r="T1732" s="26" t="n">
        <f aca="false">IF(AND(ISNUMBER($A1732),$B1732&lt;&gt;"",$G1732&lt;&gt;"",$P1732&lt;&gt;"absence"),1,0)</f>
        <v>0</v>
      </c>
      <c r="U1732" s="26" t="n">
        <f aca="false">IF($T1732=1,IF(COUNTIFS($B$2:$B1732,$B1732,$A$2:$A1732,$A1732,$T$2:$T1732,1)=1,1,0),0)</f>
        <v>0</v>
      </c>
      <c r="V1732" s="29" t="str">
        <f aca="false">IF(AND($A1732="",$B1732="",$G1732=""),"",IF(NOT(ISNUMBER($A1732)),"Date manquante ou non reconnue",IF($B1732="","Technicien manquant",IF(COUNTIF(Production!$A$7:$A$21,$B1732)=0,"Technicien absent de la liste (onglet Production)",IF($G1732="","Code BPU manquant (colonne G)",IF($O1732="?","Code BPU inconnu (onglet Prestations)",IF($P1732="?","Catégorie inconnue (onglet Règles)",IF(AND($E1732&lt;&gt;"",NOT(ISNUMBER($E1732))),"Quantité non reconnue",IF(AND($P1732="au prix",NOT(ISNUMBER($Q1732))),"Prix sur devis à saisir (colonne I)",IF($S1732="","Règle à compléter (onglet Règles)",""))))))))))</f>
        <v/>
      </c>
    </row>
    <row r="1733" customFormat="false" ht="15" hidden="false" customHeight="false" outlineLevel="0" collapsed="false">
      <c r="A1733" s="23"/>
      <c r="I1733" s="24"/>
      <c r="J1733" s="24"/>
      <c r="N1733" s="25"/>
      <c r="O1733" s="26" t="str">
        <f aca="false">IF($G1733="","",IFERROR(INDEX(Prestations!$F$5:$F$256,MATCH($G1733,Prestations!$B$5:$B$256,0)),"?"))</f>
        <v/>
      </c>
      <c r="P1733" s="26" t="str">
        <f aca="false">IF($O1733="","",IF($O1733="?","?",IFERROR(INDEX(Règles!$C$5:$C$17,MATCH($O1733,Règles!$A$5:$A$17,0)),"?")))</f>
        <v/>
      </c>
      <c r="Q1733" s="27" t="str">
        <f aca="false">IF($G1733="","",IF(ISNUMBER($I1733),$I1733,IFERROR(IF(ISNUMBER(INDEX(Prestations!$E$5:$E$256,MATCH($G1733,Prestations!$B$5:$B$256,0))),INDEX(Prestations!$E$5:$E$256,MATCH($G1733,Prestations!$B$5:$B$256,0)),""),"")))</f>
        <v/>
      </c>
      <c r="R1733" s="27" t="str">
        <f aca="false">IFERROR(IF(ISNUMBER($Q1733),$Q1733*IF($E1733="",1,$E1733),""),"")</f>
        <v/>
      </c>
      <c r="S1733" s="28" t="str">
        <f aca="false">IFERROR(IF($P1733="au nombre",IF(N(INDEX(Règles!$D$5:$D$17,MATCH($O1733,Règles!$A$5:$A$17,0)))&gt;0,IF($E1733="",1,$E1733)/INDEX(Règles!$D$5:$D$17,MATCH($O1733,Règles!$A$5:$A$17,0)),""),IF($P1733="au prix",IF(AND(ISNUMBER($R1733),N(INDEX(Règles!$E$5:$E$17,MATCH($O1733,Règles!$A$5:$A$17,0)))&gt;0),$R1733/INDEX(Règles!$E$5:$E$17,MATCH($O1733,Règles!$A$5:$A$17,0)),""),IF(OR($P1733="ne compte pas",$P1733="absence"),0,""))),"")</f>
        <v/>
      </c>
      <c r="T1733" s="26" t="n">
        <f aca="false">IF(AND(ISNUMBER($A1733),$B1733&lt;&gt;"",$G1733&lt;&gt;"",$P1733&lt;&gt;"absence"),1,0)</f>
        <v>0</v>
      </c>
      <c r="U1733" s="26" t="n">
        <f aca="false">IF($T1733=1,IF(COUNTIFS($B$2:$B1733,$B1733,$A$2:$A1733,$A1733,$T$2:$T1733,1)=1,1,0),0)</f>
        <v>0</v>
      </c>
      <c r="V1733" s="29" t="str">
        <f aca="false">IF(AND($A1733="",$B1733="",$G1733=""),"",IF(NOT(ISNUMBER($A1733)),"Date manquante ou non reconnue",IF($B1733="","Technicien manquant",IF(COUNTIF(Production!$A$7:$A$21,$B1733)=0,"Technicien absent de la liste (onglet Production)",IF($G1733="","Code BPU manquant (colonne G)",IF($O1733="?","Code BPU inconnu (onglet Prestations)",IF($P1733="?","Catégorie inconnue (onglet Règles)",IF(AND($E1733&lt;&gt;"",NOT(ISNUMBER($E1733))),"Quantité non reconnue",IF(AND($P1733="au prix",NOT(ISNUMBER($Q1733))),"Prix sur devis à saisir (colonne I)",IF($S1733="","Règle à compléter (onglet Règles)",""))))))))))</f>
        <v/>
      </c>
    </row>
    <row r="1734" customFormat="false" ht="15" hidden="false" customHeight="false" outlineLevel="0" collapsed="false">
      <c r="A1734" s="23"/>
      <c r="I1734" s="24"/>
      <c r="J1734" s="24"/>
      <c r="N1734" s="25"/>
      <c r="O1734" s="26" t="str">
        <f aca="false">IF($G1734="","",IFERROR(INDEX(Prestations!$F$5:$F$256,MATCH($G1734,Prestations!$B$5:$B$256,0)),"?"))</f>
        <v/>
      </c>
      <c r="P1734" s="26" t="str">
        <f aca="false">IF($O1734="","",IF($O1734="?","?",IFERROR(INDEX(Règles!$C$5:$C$17,MATCH($O1734,Règles!$A$5:$A$17,0)),"?")))</f>
        <v/>
      </c>
      <c r="Q1734" s="27" t="str">
        <f aca="false">IF($G1734="","",IF(ISNUMBER($I1734),$I1734,IFERROR(IF(ISNUMBER(INDEX(Prestations!$E$5:$E$256,MATCH($G1734,Prestations!$B$5:$B$256,0))),INDEX(Prestations!$E$5:$E$256,MATCH($G1734,Prestations!$B$5:$B$256,0)),""),"")))</f>
        <v/>
      </c>
      <c r="R1734" s="27" t="str">
        <f aca="false">IFERROR(IF(ISNUMBER($Q1734),$Q1734*IF($E1734="",1,$E1734),""),"")</f>
        <v/>
      </c>
      <c r="S1734" s="28" t="str">
        <f aca="false">IFERROR(IF($P1734="au nombre",IF(N(INDEX(Règles!$D$5:$D$17,MATCH($O1734,Règles!$A$5:$A$17,0)))&gt;0,IF($E1734="",1,$E1734)/INDEX(Règles!$D$5:$D$17,MATCH($O1734,Règles!$A$5:$A$17,0)),""),IF($P1734="au prix",IF(AND(ISNUMBER($R1734),N(INDEX(Règles!$E$5:$E$17,MATCH($O1734,Règles!$A$5:$A$17,0)))&gt;0),$R1734/INDEX(Règles!$E$5:$E$17,MATCH($O1734,Règles!$A$5:$A$17,0)),""),IF(OR($P1734="ne compte pas",$P1734="absence"),0,""))),"")</f>
        <v/>
      </c>
      <c r="T1734" s="26" t="n">
        <f aca="false">IF(AND(ISNUMBER($A1734),$B1734&lt;&gt;"",$G1734&lt;&gt;"",$P1734&lt;&gt;"absence"),1,0)</f>
        <v>0</v>
      </c>
      <c r="U1734" s="26" t="n">
        <f aca="false">IF($T1734=1,IF(COUNTIFS($B$2:$B1734,$B1734,$A$2:$A1734,$A1734,$T$2:$T1734,1)=1,1,0),0)</f>
        <v>0</v>
      </c>
      <c r="V1734" s="29" t="str">
        <f aca="false">IF(AND($A1734="",$B1734="",$G1734=""),"",IF(NOT(ISNUMBER($A1734)),"Date manquante ou non reconnue",IF($B1734="","Technicien manquant",IF(COUNTIF(Production!$A$7:$A$21,$B1734)=0,"Technicien absent de la liste (onglet Production)",IF($G1734="","Code BPU manquant (colonne G)",IF($O1734="?","Code BPU inconnu (onglet Prestations)",IF($P1734="?","Catégorie inconnue (onglet Règles)",IF(AND($E1734&lt;&gt;"",NOT(ISNUMBER($E1734))),"Quantité non reconnue",IF(AND($P1734="au prix",NOT(ISNUMBER($Q1734))),"Prix sur devis à saisir (colonne I)",IF($S1734="","Règle à compléter (onglet Règles)",""))))))))))</f>
        <v/>
      </c>
    </row>
    <row r="1735" customFormat="false" ht="15" hidden="false" customHeight="false" outlineLevel="0" collapsed="false">
      <c r="A1735" s="23"/>
      <c r="I1735" s="24"/>
      <c r="J1735" s="24"/>
      <c r="N1735" s="25"/>
      <c r="O1735" s="26" t="str">
        <f aca="false">IF($G1735="","",IFERROR(INDEX(Prestations!$F$5:$F$256,MATCH($G1735,Prestations!$B$5:$B$256,0)),"?"))</f>
        <v/>
      </c>
      <c r="P1735" s="26" t="str">
        <f aca="false">IF($O1735="","",IF($O1735="?","?",IFERROR(INDEX(Règles!$C$5:$C$17,MATCH($O1735,Règles!$A$5:$A$17,0)),"?")))</f>
        <v/>
      </c>
      <c r="Q1735" s="27" t="str">
        <f aca="false">IF($G1735="","",IF(ISNUMBER($I1735),$I1735,IFERROR(IF(ISNUMBER(INDEX(Prestations!$E$5:$E$256,MATCH($G1735,Prestations!$B$5:$B$256,0))),INDEX(Prestations!$E$5:$E$256,MATCH($G1735,Prestations!$B$5:$B$256,0)),""),"")))</f>
        <v/>
      </c>
      <c r="R1735" s="27" t="str">
        <f aca="false">IFERROR(IF(ISNUMBER($Q1735),$Q1735*IF($E1735="",1,$E1735),""),"")</f>
        <v/>
      </c>
      <c r="S1735" s="28" t="str">
        <f aca="false">IFERROR(IF($P1735="au nombre",IF(N(INDEX(Règles!$D$5:$D$17,MATCH($O1735,Règles!$A$5:$A$17,0)))&gt;0,IF($E1735="",1,$E1735)/INDEX(Règles!$D$5:$D$17,MATCH($O1735,Règles!$A$5:$A$17,0)),""),IF($P1735="au prix",IF(AND(ISNUMBER($R1735),N(INDEX(Règles!$E$5:$E$17,MATCH($O1735,Règles!$A$5:$A$17,0)))&gt;0),$R1735/INDEX(Règles!$E$5:$E$17,MATCH($O1735,Règles!$A$5:$A$17,0)),""),IF(OR($P1735="ne compte pas",$P1735="absence"),0,""))),"")</f>
        <v/>
      </c>
      <c r="T1735" s="26" t="n">
        <f aca="false">IF(AND(ISNUMBER($A1735),$B1735&lt;&gt;"",$G1735&lt;&gt;"",$P1735&lt;&gt;"absence"),1,0)</f>
        <v>0</v>
      </c>
      <c r="U1735" s="26" t="n">
        <f aca="false">IF($T1735=1,IF(COUNTIFS($B$2:$B1735,$B1735,$A$2:$A1735,$A1735,$T$2:$T1735,1)=1,1,0),0)</f>
        <v>0</v>
      </c>
      <c r="V1735" s="29" t="str">
        <f aca="false">IF(AND($A1735="",$B1735="",$G1735=""),"",IF(NOT(ISNUMBER($A1735)),"Date manquante ou non reconnue",IF($B1735="","Technicien manquant",IF(COUNTIF(Production!$A$7:$A$21,$B1735)=0,"Technicien absent de la liste (onglet Production)",IF($G1735="","Code BPU manquant (colonne G)",IF($O1735="?","Code BPU inconnu (onglet Prestations)",IF($P1735="?","Catégorie inconnue (onglet Règles)",IF(AND($E1735&lt;&gt;"",NOT(ISNUMBER($E1735))),"Quantité non reconnue",IF(AND($P1735="au prix",NOT(ISNUMBER($Q1735))),"Prix sur devis à saisir (colonne I)",IF($S1735="","Règle à compléter (onglet Règles)",""))))))))))</f>
        <v/>
      </c>
    </row>
    <row r="1736" customFormat="false" ht="15" hidden="false" customHeight="false" outlineLevel="0" collapsed="false">
      <c r="A1736" s="23"/>
      <c r="I1736" s="24"/>
      <c r="J1736" s="24"/>
      <c r="N1736" s="25"/>
      <c r="O1736" s="26" t="str">
        <f aca="false">IF($G1736="","",IFERROR(INDEX(Prestations!$F$5:$F$256,MATCH($G1736,Prestations!$B$5:$B$256,0)),"?"))</f>
        <v/>
      </c>
      <c r="P1736" s="26" t="str">
        <f aca="false">IF($O1736="","",IF($O1736="?","?",IFERROR(INDEX(Règles!$C$5:$C$17,MATCH($O1736,Règles!$A$5:$A$17,0)),"?")))</f>
        <v/>
      </c>
      <c r="Q1736" s="27" t="str">
        <f aca="false">IF($G1736="","",IF(ISNUMBER($I1736),$I1736,IFERROR(IF(ISNUMBER(INDEX(Prestations!$E$5:$E$256,MATCH($G1736,Prestations!$B$5:$B$256,0))),INDEX(Prestations!$E$5:$E$256,MATCH($G1736,Prestations!$B$5:$B$256,0)),""),"")))</f>
        <v/>
      </c>
      <c r="R1736" s="27" t="str">
        <f aca="false">IFERROR(IF(ISNUMBER($Q1736),$Q1736*IF($E1736="",1,$E1736),""),"")</f>
        <v/>
      </c>
      <c r="S1736" s="28" t="str">
        <f aca="false">IFERROR(IF($P1736="au nombre",IF(N(INDEX(Règles!$D$5:$D$17,MATCH($O1736,Règles!$A$5:$A$17,0)))&gt;0,IF($E1736="",1,$E1736)/INDEX(Règles!$D$5:$D$17,MATCH($O1736,Règles!$A$5:$A$17,0)),""),IF($P1736="au prix",IF(AND(ISNUMBER($R1736),N(INDEX(Règles!$E$5:$E$17,MATCH($O1736,Règles!$A$5:$A$17,0)))&gt;0),$R1736/INDEX(Règles!$E$5:$E$17,MATCH($O1736,Règles!$A$5:$A$17,0)),""),IF(OR($P1736="ne compte pas",$P1736="absence"),0,""))),"")</f>
        <v/>
      </c>
      <c r="T1736" s="26" t="n">
        <f aca="false">IF(AND(ISNUMBER($A1736),$B1736&lt;&gt;"",$G1736&lt;&gt;"",$P1736&lt;&gt;"absence"),1,0)</f>
        <v>0</v>
      </c>
      <c r="U1736" s="26" t="n">
        <f aca="false">IF($T1736=1,IF(COUNTIFS($B$2:$B1736,$B1736,$A$2:$A1736,$A1736,$T$2:$T1736,1)=1,1,0),0)</f>
        <v>0</v>
      </c>
      <c r="V1736" s="29" t="str">
        <f aca="false">IF(AND($A1736="",$B1736="",$G1736=""),"",IF(NOT(ISNUMBER($A1736)),"Date manquante ou non reconnue",IF($B1736="","Technicien manquant",IF(COUNTIF(Production!$A$7:$A$21,$B1736)=0,"Technicien absent de la liste (onglet Production)",IF($G1736="","Code BPU manquant (colonne G)",IF($O1736="?","Code BPU inconnu (onglet Prestations)",IF($P1736="?","Catégorie inconnue (onglet Règles)",IF(AND($E1736&lt;&gt;"",NOT(ISNUMBER($E1736))),"Quantité non reconnue",IF(AND($P1736="au prix",NOT(ISNUMBER($Q1736))),"Prix sur devis à saisir (colonne I)",IF($S1736="","Règle à compléter (onglet Règles)",""))))))))))</f>
        <v/>
      </c>
    </row>
    <row r="1737" customFormat="false" ht="15" hidden="false" customHeight="false" outlineLevel="0" collapsed="false">
      <c r="A1737" s="23"/>
      <c r="I1737" s="24"/>
      <c r="J1737" s="24"/>
      <c r="N1737" s="25"/>
      <c r="O1737" s="26" t="str">
        <f aca="false">IF($G1737="","",IFERROR(INDEX(Prestations!$F$5:$F$256,MATCH($G1737,Prestations!$B$5:$B$256,0)),"?"))</f>
        <v/>
      </c>
      <c r="P1737" s="26" t="str">
        <f aca="false">IF($O1737="","",IF($O1737="?","?",IFERROR(INDEX(Règles!$C$5:$C$17,MATCH($O1737,Règles!$A$5:$A$17,0)),"?")))</f>
        <v/>
      </c>
      <c r="Q1737" s="27" t="str">
        <f aca="false">IF($G1737="","",IF(ISNUMBER($I1737),$I1737,IFERROR(IF(ISNUMBER(INDEX(Prestations!$E$5:$E$256,MATCH($G1737,Prestations!$B$5:$B$256,0))),INDEX(Prestations!$E$5:$E$256,MATCH($G1737,Prestations!$B$5:$B$256,0)),""),"")))</f>
        <v/>
      </c>
      <c r="R1737" s="27" t="str">
        <f aca="false">IFERROR(IF(ISNUMBER($Q1737),$Q1737*IF($E1737="",1,$E1737),""),"")</f>
        <v/>
      </c>
      <c r="S1737" s="28" t="str">
        <f aca="false">IFERROR(IF($P1737="au nombre",IF(N(INDEX(Règles!$D$5:$D$17,MATCH($O1737,Règles!$A$5:$A$17,0)))&gt;0,IF($E1737="",1,$E1737)/INDEX(Règles!$D$5:$D$17,MATCH($O1737,Règles!$A$5:$A$17,0)),""),IF($P1737="au prix",IF(AND(ISNUMBER($R1737),N(INDEX(Règles!$E$5:$E$17,MATCH($O1737,Règles!$A$5:$A$17,0)))&gt;0),$R1737/INDEX(Règles!$E$5:$E$17,MATCH($O1737,Règles!$A$5:$A$17,0)),""),IF(OR($P1737="ne compte pas",$P1737="absence"),0,""))),"")</f>
        <v/>
      </c>
      <c r="T1737" s="26" t="n">
        <f aca="false">IF(AND(ISNUMBER($A1737),$B1737&lt;&gt;"",$G1737&lt;&gt;"",$P1737&lt;&gt;"absence"),1,0)</f>
        <v>0</v>
      </c>
      <c r="U1737" s="26" t="n">
        <f aca="false">IF($T1737=1,IF(COUNTIFS($B$2:$B1737,$B1737,$A$2:$A1737,$A1737,$T$2:$T1737,1)=1,1,0),0)</f>
        <v>0</v>
      </c>
      <c r="V1737" s="29" t="str">
        <f aca="false">IF(AND($A1737="",$B1737="",$G1737=""),"",IF(NOT(ISNUMBER($A1737)),"Date manquante ou non reconnue",IF($B1737="","Technicien manquant",IF(COUNTIF(Production!$A$7:$A$21,$B1737)=0,"Technicien absent de la liste (onglet Production)",IF($G1737="","Code BPU manquant (colonne G)",IF($O1737="?","Code BPU inconnu (onglet Prestations)",IF($P1737="?","Catégorie inconnue (onglet Règles)",IF(AND($E1737&lt;&gt;"",NOT(ISNUMBER($E1737))),"Quantité non reconnue",IF(AND($P1737="au prix",NOT(ISNUMBER($Q1737))),"Prix sur devis à saisir (colonne I)",IF($S1737="","Règle à compléter (onglet Règles)",""))))))))))</f>
        <v/>
      </c>
    </row>
    <row r="1738" customFormat="false" ht="15" hidden="false" customHeight="false" outlineLevel="0" collapsed="false">
      <c r="A1738" s="23"/>
      <c r="I1738" s="24"/>
      <c r="J1738" s="24"/>
      <c r="N1738" s="25"/>
      <c r="O1738" s="26" t="str">
        <f aca="false">IF($G1738="","",IFERROR(INDEX(Prestations!$F$5:$F$256,MATCH($G1738,Prestations!$B$5:$B$256,0)),"?"))</f>
        <v/>
      </c>
      <c r="P1738" s="26" t="str">
        <f aca="false">IF($O1738="","",IF($O1738="?","?",IFERROR(INDEX(Règles!$C$5:$C$17,MATCH($O1738,Règles!$A$5:$A$17,0)),"?")))</f>
        <v/>
      </c>
      <c r="Q1738" s="27" t="str">
        <f aca="false">IF($G1738="","",IF(ISNUMBER($I1738),$I1738,IFERROR(IF(ISNUMBER(INDEX(Prestations!$E$5:$E$256,MATCH($G1738,Prestations!$B$5:$B$256,0))),INDEX(Prestations!$E$5:$E$256,MATCH($G1738,Prestations!$B$5:$B$256,0)),""),"")))</f>
        <v/>
      </c>
      <c r="R1738" s="27" t="str">
        <f aca="false">IFERROR(IF(ISNUMBER($Q1738),$Q1738*IF($E1738="",1,$E1738),""),"")</f>
        <v/>
      </c>
      <c r="S1738" s="28" t="str">
        <f aca="false">IFERROR(IF($P1738="au nombre",IF(N(INDEX(Règles!$D$5:$D$17,MATCH($O1738,Règles!$A$5:$A$17,0)))&gt;0,IF($E1738="",1,$E1738)/INDEX(Règles!$D$5:$D$17,MATCH($O1738,Règles!$A$5:$A$17,0)),""),IF($P1738="au prix",IF(AND(ISNUMBER($R1738),N(INDEX(Règles!$E$5:$E$17,MATCH($O1738,Règles!$A$5:$A$17,0)))&gt;0),$R1738/INDEX(Règles!$E$5:$E$17,MATCH($O1738,Règles!$A$5:$A$17,0)),""),IF(OR($P1738="ne compte pas",$P1738="absence"),0,""))),"")</f>
        <v/>
      </c>
      <c r="T1738" s="26" t="n">
        <f aca="false">IF(AND(ISNUMBER($A1738),$B1738&lt;&gt;"",$G1738&lt;&gt;"",$P1738&lt;&gt;"absence"),1,0)</f>
        <v>0</v>
      </c>
      <c r="U1738" s="26" t="n">
        <f aca="false">IF($T1738=1,IF(COUNTIFS($B$2:$B1738,$B1738,$A$2:$A1738,$A1738,$T$2:$T1738,1)=1,1,0),0)</f>
        <v>0</v>
      </c>
      <c r="V1738" s="29" t="str">
        <f aca="false">IF(AND($A1738="",$B1738="",$G1738=""),"",IF(NOT(ISNUMBER($A1738)),"Date manquante ou non reconnue",IF($B1738="","Technicien manquant",IF(COUNTIF(Production!$A$7:$A$21,$B1738)=0,"Technicien absent de la liste (onglet Production)",IF($G1738="","Code BPU manquant (colonne G)",IF($O1738="?","Code BPU inconnu (onglet Prestations)",IF($P1738="?","Catégorie inconnue (onglet Règles)",IF(AND($E1738&lt;&gt;"",NOT(ISNUMBER($E1738))),"Quantité non reconnue",IF(AND($P1738="au prix",NOT(ISNUMBER($Q1738))),"Prix sur devis à saisir (colonne I)",IF($S1738="","Règle à compléter (onglet Règles)",""))))))))))</f>
        <v/>
      </c>
    </row>
    <row r="1739" customFormat="false" ht="15" hidden="false" customHeight="false" outlineLevel="0" collapsed="false">
      <c r="A1739" s="23"/>
      <c r="I1739" s="24"/>
      <c r="J1739" s="24"/>
      <c r="N1739" s="25"/>
      <c r="O1739" s="26" t="str">
        <f aca="false">IF($G1739="","",IFERROR(INDEX(Prestations!$F$5:$F$256,MATCH($G1739,Prestations!$B$5:$B$256,0)),"?"))</f>
        <v/>
      </c>
      <c r="P1739" s="26" t="str">
        <f aca="false">IF($O1739="","",IF($O1739="?","?",IFERROR(INDEX(Règles!$C$5:$C$17,MATCH($O1739,Règles!$A$5:$A$17,0)),"?")))</f>
        <v/>
      </c>
      <c r="Q1739" s="27" t="str">
        <f aca="false">IF($G1739="","",IF(ISNUMBER($I1739),$I1739,IFERROR(IF(ISNUMBER(INDEX(Prestations!$E$5:$E$256,MATCH($G1739,Prestations!$B$5:$B$256,0))),INDEX(Prestations!$E$5:$E$256,MATCH($G1739,Prestations!$B$5:$B$256,0)),""),"")))</f>
        <v/>
      </c>
      <c r="R1739" s="27" t="str">
        <f aca="false">IFERROR(IF(ISNUMBER($Q1739),$Q1739*IF($E1739="",1,$E1739),""),"")</f>
        <v/>
      </c>
      <c r="S1739" s="28" t="str">
        <f aca="false">IFERROR(IF($P1739="au nombre",IF(N(INDEX(Règles!$D$5:$D$17,MATCH($O1739,Règles!$A$5:$A$17,0)))&gt;0,IF($E1739="",1,$E1739)/INDEX(Règles!$D$5:$D$17,MATCH($O1739,Règles!$A$5:$A$17,0)),""),IF($P1739="au prix",IF(AND(ISNUMBER($R1739),N(INDEX(Règles!$E$5:$E$17,MATCH($O1739,Règles!$A$5:$A$17,0)))&gt;0),$R1739/INDEX(Règles!$E$5:$E$17,MATCH($O1739,Règles!$A$5:$A$17,0)),""),IF(OR($P1739="ne compte pas",$P1739="absence"),0,""))),"")</f>
        <v/>
      </c>
      <c r="T1739" s="26" t="n">
        <f aca="false">IF(AND(ISNUMBER($A1739),$B1739&lt;&gt;"",$G1739&lt;&gt;"",$P1739&lt;&gt;"absence"),1,0)</f>
        <v>0</v>
      </c>
      <c r="U1739" s="26" t="n">
        <f aca="false">IF($T1739=1,IF(COUNTIFS($B$2:$B1739,$B1739,$A$2:$A1739,$A1739,$T$2:$T1739,1)=1,1,0),0)</f>
        <v>0</v>
      </c>
      <c r="V1739" s="29" t="str">
        <f aca="false">IF(AND($A1739="",$B1739="",$G1739=""),"",IF(NOT(ISNUMBER($A1739)),"Date manquante ou non reconnue",IF($B1739="","Technicien manquant",IF(COUNTIF(Production!$A$7:$A$21,$B1739)=0,"Technicien absent de la liste (onglet Production)",IF($G1739="","Code BPU manquant (colonne G)",IF($O1739="?","Code BPU inconnu (onglet Prestations)",IF($P1739="?","Catégorie inconnue (onglet Règles)",IF(AND($E1739&lt;&gt;"",NOT(ISNUMBER($E1739))),"Quantité non reconnue",IF(AND($P1739="au prix",NOT(ISNUMBER($Q1739))),"Prix sur devis à saisir (colonne I)",IF($S1739="","Règle à compléter (onglet Règles)",""))))))))))</f>
        <v/>
      </c>
    </row>
    <row r="1740" customFormat="false" ht="15" hidden="false" customHeight="false" outlineLevel="0" collapsed="false">
      <c r="A1740" s="23"/>
      <c r="I1740" s="24"/>
      <c r="J1740" s="24"/>
      <c r="N1740" s="25"/>
      <c r="O1740" s="26" t="str">
        <f aca="false">IF($G1740="","",IFERROR(INDEX(Prestations!$F$5:$F$256,MATCH($G1740,Prestations!$B$5:$B$256,0)),"?"))</f>
        <v/>
      </c>
      <c r="P1740" s="26" t="str">
        <f aca="false">IF($O1740="","",IF($O1740="?","?",IFERROR(INDEX(Règles!$C$5:$C$17,MATCH($O1740,Règles!$A$5:$A$17,0)),"?")))</f>
        <v/>
      </c>
      <c r="Q1740" s="27" t="str">
        <f aca="false">IF($G1740="","",IF(ISNUMBER($I1740),$I1740,IFERROR(IF(ISNUMBER(INDEX(Prestations!$E$5:$E$256,MATCH($G1740,Prestations!$B$5:$B$256,0))),INDEX(Prestations!$E$5:$E$256,MATCH($G1740,Prestations!$B$5:$B$256,0)),""),"")))</f>
        <v/>
      </c>
      <c r="R1740" s="27" t="str">
        <f aca="false">IFERROR(IF(ISNUMBER($Q1740),$Q1740*IF($E1740="",1,$E1740),""),"")</f>
        <v/>
      </c>
      <c r="S1740" s="28" t="str">
        <f aca="false">IFERROR(IF($P1740="au nombre",IF(N(INDEX(Règles!$D$5:$D$17,MATCH($O1740,Règles!$A$5:$A$17,0)))&gt;0,IF($E1740="",1,$E1740)/INDEX(Règles!$D$5:$D$17,MATCH($O1740,Règles!$A$5:$A$17,0)),""),IF($P1740="au prix",IF(AND(ISNUMBER($R1740),N(INDEX(Règles!$E$5:$E$17,MATCH($O1740,Règles!$A$5:$A$17,0)))&gt;0),$R1740/INDEX(Règles!$E$5:$E$17,MATCH($O1740,Règles!$A$5:$A$17,0)),""),IF(OR($P1740="ne compte pas",$P1740="absence"),0,""))),"")</f>
        <v/>
      </c>
      <c r="T1740" s="26" t="n">
        <f aca="false">IF(AND(ISNUMBER($A1740),$B1740&lt;&gt;"",$G1740&lt;&gt;"",$P1740&lt;&gt;"absence"),1,0)</f>
        <v>0</v>
      </c>
      <c r="U1740" s="26" t="n">
        <f aca="false">IF($T1740=1,IF(COUNTIFS($B$2:$B1740,$B1740,$A$2:$A1740,$A1740,$T$2:$T1740,1)=1,1,0),0)</f>
        <v>0</v>
      </c>
      <c r="V1740" s="29" t="str">
        <f aca="false">IF(AND($A1740="",$B1740="",$G1740=""),"",IF(NOT(ISNUMBER($A1740)),"Date manquante ou non reconnue",IF($B1740="","Technicien manquant",IF(COUNTIF(Production!$A$7:$A$21,$B1740)=0,"Technicien absent de la liste (onglet Production)",IF($G1740="","Code BPU manquant (colonne G)",IF($O1740="?","Code BPU inconnu (onglet Prestations)",IF($P1740="?","Catégorie inconnue (onglet Règles)",IF(AND($E1740&lt;&gt;"",NOT(ISNUMBER($E1740))),"Quantité non reconnue",IF(AND($P1740="au prix",NOT(ISNUMBER($Q1740))),"Prix sur devis à saisir (colonne I)",IF($S1740="","Règle à compléter (onglet Règles)",""))))))))))</f>
        <v/>
      </c>
    </row>
    <row r="1741" customFormat="false" ht="15" hidden="false" customHeight="false" outlineLevel="0" collapsed="false">
      <c r="A1741" s="23"/>
      <c r="I1741" s="24"/>
      <c r="J1741" s="24"/>
      <c r="N1741" s="25"/>
      <c r="O1741" s="26" t="str">
        <f aca="false">IF($G1741="","",IFERROR(INDEX(Prestations!$F$5:$F$256,MATCH($G1741,Prestations!$B$5:$B$256,0)),"?"))</f>
        <v/>
      </c>
      <c r="P1741" s="26" t="str">
        <f aca="false">IF($O1741="","",IF($O1741="?","?",IFERROR(INDEX(Règles!$C$5:$C$17,MATCH($O1741,Règles!$A$5:$A$17,0)),"?")))</f>
        <v/>
      </c>
      <c r="Q1741" s="27" t="str">
        <f aca="false">IF($G1741="","",IF(ISNUMBER($I1741),$I1741,IFERROR(IF(ISNUMBER(INDEX(Prestations!$E$5:$E$256,MATCH($G1741,Prestations!$B$5:$B$256,0))),INDEX(Prestations!$E$5:$E$256,MATCH($G1741,Prestations!$B$5:$B$256,0)),""),"")))</f>
        <v/>
      </c>
      <c r="R1741" s="27" t="str">
        <f aca="false">IFERROR(IF(ISNUMBER($Q1741),$Q1741*IF($E1741="",1,$E1741),""),"")</f>
        <v/>
      </c>
      <c r="S1741" s="28" t="str">
        <f aca="false">IFERROR(IF($P1741="au nombre",IF(N(INDEX(Règles!$D$5:$D$17,MATCH($O1741,Règles!$A$5:$A$17,0)))&gt;0,IF($E1741="",1,$E1741)/INDEX(Règles!$D$5:$D$17,MATCH($O1741,Règles!$A$5:$A$17,0)),""),IF($P1741="au prix",IF(AND(ISNUMBER($R1741),N(INDEX(Règles!$E$5:$E$17,MATCH($O1741,Règles!$A$5:$A$17,0)))&gt;0),$R1741/INDEX(Règles!$E$5:$E$17,MATCH($O1741,Règles!$A$5:$A$17,0)),""),IF(OR($P1741="ne compte pas",$P1741="absence"),0,""))),"")</f>
        <v/>
      </c>
      <c r="T1741" s="26" t="n">
        <f aca="false">IF(AND(ISNUMBER($A1741),$B1741&lt;&gt;"",$G1741&lt;&gt;"",$P1741&lt;&gt;"absence"),1,0)</f>
        <v>0</v>
      </c>
      <c r="U1741" s="26" t="n">
        <f aca="false">IF($T1741=1,IF(COUNTIFS($B$2:$B1741,$B1741,$A$2:$A1741,$A1741,$T$2:$T1741,1)=1,1,0),0)</f>
        <v>0</v>
      </c>
      <c r="V1741" s="29" t="str">
        <f aca="false">IF(AND($A1741="",$B1741="",$G1741=""),"",IF(NOT(ISNUMBER($A1741)),"Date manquante ou non reconnue",IF($B1741="","Technicien manquant",IF(COUNTIF(Production!$A$7:$A$21,$B1741)=0,"Technicien absent de la liste (onglet Production)",IF($G1741="","Code BPU manquant (colonne G)",IF($O1741="?","Code BPU inconnu (onglet Prestations)",IF($P1741="?","Catégorie inconnue (onglet Règles)",IF(AND($E1741&lt;&gt;"",NOT(ISNUMBER($E1741))),"Quantité non reconnue",IF(AND($P1741="au prix",NOT(ISNUMBER($Q1741))),"Prix sur devis à saisir (colonne I)",IF($S1741="","Règle à compléter (onglet Règles)",""))))))))))</f>
        <v/>
      </c>
    </row>
    <row r="1742" customFormat="false" ht="15" hidden="false" customHeight="false" outlineLevel="0" collapsed="false">
      <c r="A1742" s="23"/>
      <c r="I1742" s="24"/>
      <c r="J1742" s="24"/>
      <c r="N1742" s="25"/>
      <c r="O1742" s="26" t="str">
        <f aca="false">IF($G1742="","",IFERROR(INDEX(Prestations!$F$5:$F$256,MATCH($G1742,Prestations!$B$5:$B$256,0)),"?"))</f>
        <v/>
      </c>
      <c r="P1742" s="26" t="str">
        <f aca="false">IF($O1742="","",IF($O1742="?","?",IFERROR(INDEX(Règles!$C$5:$C$17,MATCH($O1742,Règles!$A$5:$A$17,0)),"?")))</f>
        <v/>
      </c>
      <c r="Q1742" s="27" t="str">
        <f aca="false">IF($G1742="","",IF(ISNUMBER($I1742),$I1742,IFERROR(IF(ISNUMBER(INDEX(Prestations!$E$5:$E$256,MATCH($G1742,Prestations!$B$5:$B$256,0))),INDEX(Prestations!$E$5:$E$256,MATCH($G1742,Prestations!$B$5:$B$256,0)),""),"")))</f>
        <v/>
      </c>
      <c r="R1742" s="27" t="str">
        <f aca="false">IFERROR(IF(ISNUMBER($Q1742),$Q1742*IF($E1742="",1,$E1742),""),"")</f>
        <v/>
      </c>
      <c r="S1742" s="28" t="str">
        <f aca="false">IFERROR(IF($P1742="au nombre",IF(N(INDEX(Règles!$D$5:$D$17,MATCH($O1742,Règles!$A$5:$A$17,0)))&gt;0,IF($E1742="",1,$E1742)/INDEX(Règles!$D$5:$D$17,MATCH($O1742,Règles!$A$5:$A$17,0)),""),IF($P1742="au prix",IF(AND(ISNUMBER($R1742),N(INDEX(Règles!$E$5:$E$17,MATCH($O1742,Règles!$A$5:$A$17,0)))&gt;0),$R1742/INDEX(Règles!$E$5:$E$17,MATCH($O1742,Règles!$A$5:$A$17,0)),""),IF(OR($P1742="ne compte pas",$P1742="absence"),0,""))),"")</f>
        <v/>
      </c>
      <c r="T1742" s="26" t="n">
        <f aca="false">IF(AND(ISNUMBER($A1742),$B1742&lt;&gt;"",$G1742&lt;&gt;"",$P1742&lt;&gt;"absence"),1,0)</f>
        <v>0</v>
      </c>
      <c r="U1742" s="26" t="n">
        <f aca="false">IF($T1742=1,IF(COUNTIFS($B$2:$B1742,$B1742,$A$2:$A1742,$A1742,$T$2:$T1742,1)=1,1,0),0)</f>
        <v>0</v>
      </c>
      <c r="V1742" s="29" t="str">
        <f aca="false">IF(AND($A1742="",$B1742="",$G1742=""),"",IF(NOT(ISNUMBER($A1742)),"Date manquante ou non reconnue",IF($B1742="","Technicien manquant",IF(COUNTIF(Production!$A$7:$A$21,$B1742)=0,"Technicien absent de la liste (onglet Production)",IF($G1742="","Code BPU manquant (colonne G)",IF($O1742="?","Code BPU inconnu (onglet Prestations)",IF($P1742="?","Catégorie inconnue (onglet Règles)",IF(AND($E1742&lt;&gt;"",NOT(ISNUMBER($E1742))),"Quantité non reconnue",IF(AND($P1742="au prix",NOT(ISNUMBER($Q1742))),"Prix sur devis à saisir (colonne I)",IF($S1742="","Règle à compléter (onglet Règles)",""))))))))))</f>
        <v/>
      </c>
    </row>
    <row r="1743" customFormat="false" ht="15" hidden="false" customHeight="false" outlineLevel="0" collapsed="false">
      <c r="A1743" s="23"/>
      <c r="I1743" s="24"/>
      <c r="J1743" s="24"/>
      <c r="N1743" s="25"/>
      <c r="O1743" s="26" t="str">
        <f aca="false">IF($G1743="","",IFERROR(INDEX(Prestations!$F$5:$F$256,MATCH($G1743,Prestations!$B$5:$B$256,0)),"?"))</f>
        <v/>
      </c>
      <c r="P1743" s="26" t="str">
        <f aca="false">IF($O1743="","",IF($O1743="?","?",IFERROR(INDEX(Règles!$C$5:$C$17,MATCH($O1743,Règles!$A$5:$A$17,0)),"?")))</f>
        <v/>
      </c>
      <c r="Q1743" s="27" t="str">
        <f aca="false">IF($G1743="","",IF(ISNUMBER($I1743),$I1743,IFERROR(IF(ISNUMBER(INDEX(Prestations!$E$5:$E$256,MATCH($G1743,Prestations!$B$5:$B$256,0))),INDEX(Prestations!$E$5:$E$256,MATCH($G1743,Prestations!$B$5:$B$256,0)),""),"")))</f>
        <v/>
      </c>
      <c r="R1743" s="27" t="str">
        <f aca="false">IFERROR(IF(ISNUMBER($Q1743),$Q1743*IF($E1743="",1,$E1743),""),"")</f>
        <v/>
      </c>
      <c r="S1743" s="28" t="str">
        <f aca="false">IFERROR(IF($P1743="au nombre",IF(N(INDEX(Règles!$D$5:$D$17,MATCH($O1743,Règles!$A$5:$A$17,0)))&gt;0,IF($E1743="",1,$E1743)/INDEX(Règles!$D$5:$D$17,MATCH($O1743,Règles!$A$5:$A$17,0)),""),IF($P1743="au prix",IF(AND(ISNUMBER($R1743),N(INDEX(Règles!$E$5:$E$17,MATCH($O1743,Règles!$A$5:$A$17,0)))&gt;0),$R1743/INDEX(Règles!$E$5:$E$17,MATCH($O1743,Règles!$A$5:$A$17,0)),""),IF(OR($P1743="ne compte pas",$P1743="absence"),0,""))),"")</f>
        <v/>
      </c>
      <c r="T1743" s="26" t="n">
        <f aca="false">IF(AND(ISNUMBER($A1743),$B1743&lt;&gt;"",$G1743&lt;&gt;"",$P1743&lt;&gt;"absence"),1,0)</f>
        <v>0</v>
      </c>
      <c r="U1743" s="26" t="n">
        <f aca="false">IF($T1743=1,IF(COUNTIFS($B$2:$B1743,$B1743,$A$2:$A1743,$A1743,$T$2:$T1743,1)=1,1,0),0)</f>
        <v>0</v>
      </c>
      <c r="V1743" s="29" t="str">
        <f aca="false">IF(AND($A1743="",$B1743="",$G1743=""),"",IF(NOT(ISNUMBER($A1743)),"Date manquante ou non reconnue",IF($B1743="","Technicien manquant",IF(COUNTIF(Production!$A$7:$A$21,$B1743)=0,"Technicien absent de la liste (onglet Production)",IF($G1743="","Code BPU manquant (colonne G)",IF($O1743="?","Code BPU inconnu (onglet Prestations)",IF($P1743="?","Catégorie inconnue (onglet Règles)",IF(AND($E1743&lt;&gt;"",NOT(ISNUMBER($E1743))),"Quantité non reconnue",IF(AND($P1743="au prix",NOT(ISNUMBER($Q1743))),"Prix sur devis à saisir (colonne I)",IF($S1743="","Règle à compléter (onglet Règles)",""))))))))))</f>
        <v/>
      </c>
    </row>
    <row r="1744" customFormat="false" ht="15" hidden="false" customHeight="false" outlineLevel="0" collapsed="false">
      <c r="A1744" s="23"/>
      <c r="I1744" s="24"/>
      <c r="J1744" s="24"/>
      <c r="N1744" s="25"/>
      <c r="O1744" s="26" t="str">
        <f aca="false">IF($G1744="","",IFERROR(INDEX(Prestations!$F$5:$F$256,MATCH($G1744,Prestations!$B$5:$B$256,0)),"?"))</f>
        <v/>
      </c>
      <c r="P1744" s="26" t="str">
        <f aca="false">IF($O1744="","",IF($O1744="?","?",IFERROR(INDEX(Règles!$C$5:$C$17,MATCH($O1744,Règles!$A$5:$A$17,0)),"?")))</f>
        <v/>
      </c>
      <c r="Q1744" s="27" t="str">
        <f aca="false">IF($G1744="","",IF(ISNUMBER($I1744),$I1744,IFERROR(IF(ISNUMBER(INDEX(Prestations!$E$5:$E$256,MATCH($G1744,Prestations!$B$5:$B$256,0))),INDEX(Prestations!$E$5:$E$256,MATCH($G1744,Prestations!$B$5:$B$256,0)),""),"")))</f>
        <v/>
      </c>
      <c r="R1744" s="27" t="str">
        <f aca="false">IFERROR(IF(ISNUMBER($Q1744),$Q1744*IF($E1744="",1,$E1744),""),"")</f>
        <v/>
      </c>
      <c r="S1744" s="28" t="str">
        <f aca="false">IFERROR(IF($P1744="au nombre",IF(N(INDEX(Règles!$D$5:$D$17,MATCH($O1744,Règles!$A$5:$A$17,0)))&gt;0,IF($E1744="",1,$E1744)/INDEX(Règles!$D$5:$D$17,MATCH($O1744,Règles!$A$5:$A$17,0)),""),IF($P1744="au prix",IF(AND(ISNUMBER($R1744),N(INDEX(Règles!$E$5:$E$17,MATCH($O1744,Règles!$A$5:$A$17,0)))&gt;0),$R1744/INDEX(Règles!$E$5:$E$17,MATCH($O1744,Règles!$A$5:$A$17,0)),""),IF(OR($P1744="ne compte pas",$P1744="absence"),0,""))),"")</f>
        <v/>
      </c>
      <c r="T1744" s="26" t="n">
        <f aca="false">IF(AND(ISNUMBER($A1744),$B1744&lt;&gt;"",$G1744&lt;&gt;"",$P1744&lt;&gt;"absence"),1,0)</f>
        <v>0</v>
      </c>
      <c r="U1744" s="26" t="n">
        <f aca="false">IF($T1744=1,IF(COUNTIFS($B$2:$B1744,$B1744,$A$2:$A1744,$A1744,$T$2:$T1744,1)=1,1,0),0)</f>
        <v>0</v>
      </c>
      <c r="V1744" s="29" t="str">
        <f aca="false">IF(AND($A1744="",$B1744="",$G1744=""),"",IF(NOT(ISNUMBER($A1744)),"Date manquante ou non reconnue",IF($B1744="","Technicien manquant",IF(COUNTIF(Production!$A$7:$A$21,$B1744)=0,"Technicien absent de la liste (onglet Production)",IF($G1744="","Code BPU manquant (colonne G)",IF($O1744="?","Code BPU inconnu (onglet Prestations)",IF($P1744="?","Catégorie inconnue (onglet Règles)",IF(AND($E1744&lt;&gt;"",NOT(ISNUMBER($E1744))),"Quantité non reconnue",IF(AND($P1744="au prix",NOT(ISNUMBER($Q1744))),"Prix sur devis à saisir (colonne I)",IF($S1744="","Règle à compléter (onglet Règles)",""))))))))))</f>
        <v/>
      </c>
    </row>
    <row r="1745" customFormat="false" ht="15" hidden="false" customHeight="false" outlineLevel="0" collapsed="false">
      <c r="A1745" s="23"/>
      <c r="I1745" s="24"/>
      <c r="J1745" s="24"/>
      <c r="N1745" s="25"/>
      <c r="O1745" s="26" t="str">
        <f aca="false">IF($G1745="","",IFERROR(INDEX(Prestations!$F$5:$F$256,MATCH($G1745,Prestations!$B$5:$B$256,0)),"?"))</f>
        <v/>
      </c>
      <c r="P1745" s="26" t="str">
        <f aca="false">IF($O1745="","",IF($O1745="?","?",IFERROR(INDEX(Règles!$C$5:$C$17,MATCH($O1745,Règles!$A$5:$A$17,0)),"?")))</f>
        <v/>
      </c>
      <c r="Q1745" s="27" t="str">
        <f aca="false">IF($G1745="","",IF(ISNUMBER($I1745),$I1745,IFERROR(IF(ISNUMBER(INDEX(Prestations!$E$5:$E$256,MATCH($G1745,Prestations!$B$5:$B$256,0))),INDEX(Prestations!$E$5:$E$256,MATCH($G1745,Prestations!$B$5:$B$256,0)),""),"")))</f>
        <v/>
      </c>
      <c r="R1745" s="27" t="str">
        <f aca="false">IFERROR(IF(ISNUMBER($Q1745),$Q1745*IF($E1745="",1,$E1745),""),"")</f>
        <v/>
      </c>
      <c r="S1745" s="28" t="str">
        <f aca="false">IFERROR(IF($P1745="au nombre",IF(N(INDEX(Règles!$D$5:$D$17,MATCH($O1745,Règles!$A$5:$A$17,0)))&gt;0,IF($E1745="",1,$E1745)/INDEX(Règles!$D$5:$D$17,MATCH($O1745,Règles!$A$5:$A$17,0)),""),IF($P1745="au prix",IF(AND(ISNUMBER($R1745),N(INDEX(Règles!$E$5:$E$17,MATCH($O1745,Règles!$A$5:$A$17,0)))&gt;0),$R1745/INDEX(Règles!$E$5:$E$17,MATCH($O1745,Règles!$A$5:$A$17,0)),""),IF(OR($P1745="ne compte pas",$P1745="absence"),0,""))),"")</f>
        <v/>
      </c>
      <c r="T1745" s="26" t="n">
        <f aca="false">IF(AND(ISNUMBER($A1745),$B1745&lt;&gt;"",$G1745&lt;&gt;"",$P1745&lt;&gt;"absence"),1,0)</f>
        <v>0</v>
      </c>
      <c r="U1745" s="26" t="n">
        <f aca="false">IF($T1745=1,IF(COUNTIFS($B$2:$B1745,$B1745,$A$2:$A1745,$A1745,$T$2:$T1745,1)=1,1,0),0)</f>
        <v>0</v>
      </c>
      <c r="V1745" s="29" t="str">
        <f aca="false">IF(AND($A1745="",$B1745="",$G1745=""),"",IF(NOT(ISNUMBER($A1745)),"Date manquante ou non reconnue",IF($B1745="","Technicien manquant",IF(COUNTIF(Production!$A$7:$A$21,$B1745)=0,"Technicien absent de la liste (onglet Production)",IF($G1745="","Code BPU manquant (colonne G)",IF($O1745="?","Code BPU inconnu (onglet Prestations)",IF($P1745="?","Catégorie inconnue (onglet Règles)",IF(AND($E1745&lt;&gt;"",NOT(ISNUMBER($E1745))),"Quantité non reconnue",IF(AND($P1745="au prix",NOT(ISNUMBER($Q1745))),"Prix sur devis à saisir (colonne I)",IF($S1745="","Règle à compléter (onglet Règles)",""))))))))))</f>
        <v/>
      </c>
    </row>
    <row r="1746" customFormat="false" ht="15" hidden="false" customHeight="false" outlineLevel="0" collapsed="false">
      <c r="A1746" s="23"/>
      <c r="I1746" s="24"/>
      <c r="J1746" s="24"/>
      <c r="N1746" s="25"/>
      <c r="O1746" s="26" t="str">
        <f aca="false">IF($G1746="","",IFERROR(INDEX(Prestations!$F$5:$F$256,MATCH($G1746,Prestations!$B$5:$B$256,0)),"?"))</f>
        <v/>
      </c>
      <c r="P1746" s="26" t="str">
        <f aca="false">IF($O1746="","",IF($O1746="?","?",IFERROR(INDEX(Règles!$C$5:$C$17,MATCH($O1746,Règles!$A$5:$A$17,0)),"?")))</f>
        <v/>
      </c>
      <c r="Q1746" s="27" t="str">
        <f aca="false">IF($G1746="","",IF(ISNUMBER($I1746),$I1746,IFERROR(IF(ISNUMBER(INDEX(Prestations!$E$5:$E$256,MATCH($G1746,Prestations!$B$5:$B$256,0))),INDEX(Prestations!$E$5:$E$256,MATCH($G1746,Prestations!$B$5:$B$256,0)),""),"")))</f>
        <v/>
      </c>
      <c r="R1746" s="27" t="str">
        <f aca="false">IFERROR(IF(ISNUMBER($Q1746),$Q1746*IF($E1746="",1,$E1746),""),"")</f>
        <v/>
      </c>
      <c r="S1746" s="28" t="str">
        <f aca="false">IFERROR(IF($P1746="au nombre",IF(N(INDEX(Règles!$D$5:$D$17,MATCH($O1746,Règles!$A$5:$A$17,0)))&gt;0,IF($E1746="",1,$E1746)/INDEX(Règles!$D$5:$D$17,MATCH($O1746,Règles!$A$5:$A$17,0)),""),IF($P1746="au prix",IF(AND(ISNUMBER($R1746),N(INDEX(Règles!$E$5:$E$17,MATCH($O1746,Règles!$A$5:$A$17,0)))&gt;0),$R1746/INDEX(Règles!$E$5:$E$17,MATCH($O1746,Règles!$A$5:$A$17,0)),""),IF(OR($P1746="ne compte pas",$P1746="absence"),0,""))),"")</f>
        <v/>
      </c>
      <c r="T1746" s="26" t="n">
        <f aca="false">IF(AND(ISNUMBER($A1746),$B1746&lt;&gt;"",$G1746&lt;&gt;"",$P1746&lt;&gt;"absence"),1,0)</f>
        <v>0</v>
      </c>
      <c r="U1746" s="26" t="n">
        <f aca="false">IF($T1746=1,IF(COUNTIFS($B$2:$B1746,$B1746,$A$2:$A1746,$A1746,$T$2:$T1746,1)=1,1,0),0)</f>
        <v>0</v>
      </c>
      <c r="V1746" s="29" t="str">
        <f aca="false">IF(AND($A1746="",$B1746="",$G1746=""),"",IF(NOT(ISNUMBER($A1746)),"Date manquante ou non reconnue",IF($B1746="","Technicien manquant",IF(COUNTIF(Production!$A$7:$A$21,$B1746)=0,"Technicien absent de la liste (onglet Production)",IF($G1746="","Code BPU manquant (colonne G)",IF($O1746="?","Code BPU inconnu (onglet Prestations)",IF($P1746="?","Catégorie inconnue (onglet Règles)",IF(AND($E1746&lt;&gt;"",NOT(ISNUMBER($E1746))),"Quantité non reconnue",IF(AND($P1746="au prix",NOT(ISNUMBER($Q1746))),"Prix sur devis à saisir (colonne I)",IF($S1746="","Règle à compléter (onglet Règles)",""))))))))))</f>
        <v/>
      </c>
    </row>
    <row r="1747" customFormat="false" ht="15" hidden="false" customHeight="false" outlineLevel="0" collapsed="false">
      <c r="A1747" s="23"/>
      <c r="I1747" s="24"/>
      <c r="J1747" s="24"/>
      <c r="N1747" s="25"/>
      <c r="O1747" s="26" t="str">
        <f aca="false">IF($G1747="","",IFERROR(INDEX(Prestations!$F$5:$F$256,MATCH($G1747,Prestations!$B$5:$B$256,0)),"?"))</f>
        <v/>
      </c>
      <c r="P1747" s="26" t="str">
        <f aca="false">IF($O1747="","",IF($O1747="?","?",IFERROR(INDEX(Règles!$C$5:$C$17,MATCH($O1747,Règles!$A$5:$A$17,0)),"?")))</f>
        <v/>
      </c>
      <c r="Q1747" s="27" t="str">
        <f aca="false">IF($G1747="","",IF(ISNUMBER($I1747),$I1747,IFERROR(IF(ISNUMBER(INDEX(Prestations!$E$5:$E$256,MATCH($G1747,Prestations!$B$5:$B$256,0))),INDEX(Prestations!$E$5:$E$256,MATCH($G1747,Prestations!$B$5:$B$256,0)),""),"")))</f>
        <v/>
      </c>
      <c r="R1747" s="27" t="str">
        <f aca="false">IFERROR(IF(ISNUMBER($Q1747),$Q1747*IF($E1747="",1,$E1747),""),"")</f>
        <v/>
      </c>
      <c r="S1747" s="28" t="str">
        <f aca="false">IFERROR(IF($P1747="au nombre",IF(N(INDEX(Règles!$D$5:$D$17,MATCH($O1747,Règles!$A$5:$A$17,0)))&gt;0,IF($E1747="",1,$E1747)/INDEX(Règles!$D$5:$D$17,MATCH($O1747,Règles!$A$5:$A$17,0)),""),IF($P1747="au prix",IF(AND(ISNUMBER($R1747),N(INDEX(Règles!$E$5:$E$17,MATCH($O1747,Règles!$A$5:$A$17,0)))&gt;0),$R1747/INDEX(Règles!$E$5:$E$17,MATCH($O1747,Règles!$A$5:$A$17,0)),""),IF(OR($P1747="ne compte pas",$P1747="absence"),0,""))),"")</f>
        <v/>
      </c>
      <c r="T1747" s="26" t="n">
        <f aca="false">IF(AND(ISNUMBER($A1747),$B1747&lt;&gt;"",$G1747&lt;&gt;"",$P1747&lt;&gt;"absence"),1,0)</f>
        <v>0</v>
      </c>
      <c r="U1747" s="26" t="n">
        <f aca="false">IF($T1747=1,IF(COUNTIFS($B$2:$B1747,$B1747,$A$2:$A1747,$A1747,$T$2:$T1747,1)=1,1,0),0)</f>
        <v>0</v>
      </c>
      <c r="V1747" s="29" t="str">
        <f aca="false">IF(AND($A1747="",$B1747="",$G1747=""),"",IF(NOT(ISNUMBER($A1747)),"Date manquante ou non reconnue",IF($B1747="","Technicien manquant",IF(COUNTIF(Production!$A$7:$A$21,$B1747)=0,"Technicien absent de la liste (onglet Production)",IF($G1747="","Code BPU manquant (colonne G)",IF($O1747="?","Code BPU inconnu (onglet Prestations)",IF($P1747="?","Catégorie inconnue (onglet Règles)",IF(AND($E1747&lt;&gt;"",NOT(ISNUMBER($E1747))),"Quantité non reconnue",IF(AND($P1747="au prix",NOT(ISNUMBER($Q1747))),"Prix sur devis à saisir (colonne I)",IF($S1747="","Règle à compléter (onglet Règles)",""))))))))))</f>
        <v/>
      </c>
    </row>
    <row r="1748" customFormat="false" ht="15" hidden="false" customHeight="false" outlineLevel="0" collapsed="false">
      <c r="A1748" s="23"/>
      <c r="I1748" s="24"/>
      <c r="J1748" s="24"/>
      <c r="N1748" s="25"/>
      <c r="O1748" s="26" t="str">
        <f aca="false">IF($G1748="","",IFERROR(INDEX(Prestations!$F$5:$F$256,MATCH($G1748,Prestations!$B$5:$B$256,0)),"?"))</f>
        <v/>
      </c>
      <c r="P1748" s="26" t="str">
        <f aca="false">IF($O1748="","",IF($O1748="?","?",IFERROR(INDEX(Règles!$C$5:$C$17,MATCH($O1748,Règles!$A$5:$A$17,0)),"?")))</f>
        <v/>
      </c>
      <c r="Q1748" s="27" t="str">
        <f aca="false">IF($G1748="","",IF(ISNUMBER($I1748),$I1748,IFERROR(IF(ISNUMBER(INDEX(Prestations!$E$5:$E$256,MATCH($G1748,Prestations!$B$5:$B$256,0))),INDEX(Prestations!$E$5:$E$256,MATCH($G1748,Prestations!$B$5:$B$256,0)),""),"")))</f>
        <v/>
      </c>
      <c r="R1748" s="27" t="str">
        <f aca="false">IFERROR(IF(ISNUMBER($Q1748),$Q1748*IF($E1748="",1,$E1748),""),"")</f>
        <v/>
      </c>
      <c r="S1748" s="28" t="str">
        <f aca="false">IFERROR(IF($P1748="au nombre",IF(N(INDEX(Règles!$D$5:$D$17,MATCH($O1748,Règles!$A$5:$A$17,0)))&gt;0,IF($E1748="",1,$E1748)/INDEX(Règles!$D$5:$D$17,MATCH($O1748,Règles!$A$5:$A$17,0)),""),IF($P1748="au prix",IF(AND(ISNUMBER($R1748),N(INDEX(Règles!$E$5:$E$17,MATCH($O1748,Règles!$A$5:$A$17,0)))&gt;0),$R1748/INDEX(Règles!$E$5:$E$17,MATCH($O1748,Règles!$A$5:$A$17,0)),""),IF(OR($P1748="ne compte pas",$P1748="absence"),0,""))),"")</f>
        <v/>
      </c>
      <c r="T1748" s="26" t="n">
        <f aca="false">IF(AND(ISNUMBER($A1748),$B1748&lt;&gt;"",$G1748&lt;&gt;"",$P1748&lt;&gt;"absence"),1,0)</f>
        <v>0</v>
      </c>
      <c r="U1748" s="26" t="n">
        <f aca="false">IF($T1748=1,IF(COUNTIFS($B$2:$B1748,$B1748,$A$2:$A1748,$A1748,$T$2:$T1748,1)=1,1,0),0)</f>
        <v>0</v>
      </c>
      <c r="V1748" s="29" t="str">
        <f aca="false">IF(AND($A1748="",$B1748="",$G1748=""),"",IF(NOT(ISNUMBER($A1748)),"Date manquante ou non reconnue",IF($B1748="","Technicien manquant",IF(COUNTIF(Production!$A$7:$A$21,$B1748)=0,"Technicien absent de la liste (onglet Production)",IF($G1748="","Code BPU manquant (colonne G)",IF($O1748="?","Code BPU inconnu (onglet Prestations)",IF($P1748="?","Catégorie inconnue (onglet Règles)",IF(AND($E1748&lt;&gt;"",NOT(ISNUMBER($E1748))),"Quantité non reconnue",IF(AND($P1748="au prix",NOT(ISNUMBER($Q1748))),"Prix sur devis à saisir (colonne I)",IF($S1748="","Règle à compléter (onglet Règles)",""))))))))))</f>
        <v/>
      </c>
    </row>
    <row r="1749" customFormat="false" ht="15" hidden="false" customHeight="false" outlineLevel="0" collapsed="false">
      <c r="A1749" s="23"/>
      <c r="I1749" s="24"/>
      <c r="J1749" s="24"/>
      <c r="N1749" s="25"/>
      <c r="O1749" s="26" t="str">
        <f aca="false">IF($G1749="","",IFERROR(INDEX(Prestations!$F$5:$F$256,MATCH($G1749,Prestations!$B$5:$B$256,0)),"?"))</f>
        <v/>
      </c>
      <c r="P1749" s="26" t="str">
        <f aca="false">IF($O1749="","",IF($O1749="?","?",IFERROR(INDEX(Règles!$C$5:$C$17,MATCH($O1749,Règles!$A$5:$A$17,0)),"?")))</f>
        <v/>
      </c>
      <c r="Q1749" s="27" t="str">
        <f aca="false">IF($G1749="","",IF(ISNUMBER($I1749),$I1749,IFERROR(IF(ISNUMBER(INDEX(Prestations!$E$5:$E$256,MATCH($G1749,Prestations!$B$5:$B$256,0))),INDEX(Prestations!$E$5:$E$256,MATCH($G1749,Prestations!$B$5:$B$256,0)),""),"")))</f>
        <v/>
      </c>
      <c r="R1749" s="27" t="str">
        <f aca="false">IFERROR(IF(ISNUMBER($Q1749),$Q1749*IF($E1749="",1,$E1749),""),"")</f>
        <v/>
      </c>
      <c r="S1749" s="28" t="str">
        <f aca="false">IFERROR(IF($P1749="au nombre",IF(N(INDEX(Règles!$D$5:$D$17,MATCH($O1749,Règles!$A$5:$A$17,0)))&gt;0,IF($E1749="",1,$E1749)/INDEX(Règles!$D$5:$D$17,MATCH($O1749,Règles!$A$5:$A$17,0)),""),IF($P1749="au prix",IF(AND(ISNUMBER($R1749),N(INDEX(Règles!$E$5:$E$17,MATCH($O1749,Règles!$A$5:$A$17,0)))&gt;0),$R1749/INDEX(Règles!$E$5:$E$17,MATCH($O1749,Règles!$A$5:$A$17,0)),""),IF(OR($P1749="ne compte pas",$P1749="absence"),0,""))),"")</f>
        <v/>
      </c>
      <c r="T1749" s="26" t="n">
        <f aca="false">IF(AND(ISNUMBER($A1749),$B1749&lt;&gt;"",$G1749&lt;&gt;"",$P1749&lt;&gt;"absence"),1,0)</f>
        <v>0</v>
      </c>
      <c r="U1749" s="26" t="n">
        <f aca="false">IF($T1749=1,IF(COUNTIFS($B$2:$B1749,$B1749,$A$2:$A1749,$A1749,$T$2:$T1749,1)=1,1,0),0)</f>
        <v>0</v>
      </c>
      <c r="V1749" s="29" t="str">
        <f aca="false">IF(AND($A1749="",$B1749="",$G1749=""),"",IF(NOT(ISNUMBER($A1749)),"Date manquante ou non reconnue",IF($B1749="","Technicien manquant",IF(COUNTIF(Production!$A$7:$A$21,$B1749)=0,"Technicien absent de la liste (onglet Production)",IF($G1749="","Code BPU manquant (colonne G)",IF($O1749="?","Code BPU inconnu (onglet Prestations)",IF($P1749="?","Catégorie inconnue (onglet Règles)",IF(AND($E1749&lt;&gt;"",NOT(ISNUMBER($E1749))),"Quantité non reconnue",IF(AND($P1749="au prix",NOT(ISNUMBER($Q1749))),"Prix sur devis à saisir (colonne I)",IF($S1749="","Règle à compléter (onglet Règles)",""))))))))))</f>
        <v/>
      </c>
    </row>
    <row r="1750" customFormat="false" ht="15" hidden="false" customHeight="false" outlineLevel="0" collapsed="false">
      <c r="A1750" s="23"/>
      <c r="I1750" s="24"/>
      <c r="J1750" s="24"/>
      <c r="N1750" s="25"/>
      <c r="O1750" s="26" t="str">
        <f aca="false">IF($G1750="","",IFERROR(INDEX(Prestations!$F$5:$F$256,MATCH($G1750,Prestations!$B$5:$B$256,0)),"?"))</f>
        <v/>
      </c>
      <c r="P1750" s="26" t="str">
        <f aca="false">IF($O1750="","",IF($O1750="?","?",IFERROR(INDEX(Règles!$C$5:$C$17,MATCH($O1750,Règles!$A$5:$A$17,0)),"?")))</f>
        <v/>
      </c>
      <c r="Q1750" s="27" t="str">
        <f aca="false">IF($G1750="","",IF(ISNUMBER($I1750),$I1750,IFERROR(IF(ISNUMBER(INDEX(Prestations!$E$5:$E$256,MATCH($G1750,Prestations!$B$5:$B$256,0))),INDEX(Prestations!$E$5:$E$256,MATCH($G1750,Prestations!$B$5:$B$256,0)),""),"")))</f>
        <v/>
      </c>
      <c r="R1750" s="27" t="str">
        <f aca="false">IFERROR(IF(ISNUMBER($Q1750),$Q1750*IF($E1750="",1,$E1750),""),"")</f>
        <v/>
      </c>
      <c r="S1750" s="28" t="str">
        <f aca="false">IFERROR(IF($P1750="au nombre",IF(N(INDEX(Règles!$D$5:$D$17,MATCH($O1750,Règles!$A$5:$A$17,0)))&gt;0,IF($E1750="",1,$E1750)/INDEX(Règles!$D$5:$D$17,MATCH($O1750,Règles!$A$5:$A$17,0)),""),IF($P1750="au prix",IF(AND(ISNUMBER($R1750),N(INDEX(Règles!$E$5:$E$17,MATCH($O1750,Règles!$A$5:$A$17,0)))&gt;0),$R1750/INDEX(Règles!$E$5:$E$17,MATCH($O1750,Règles!$A$5:$A$17,0)),""),IF(OR($P1750="ne compte pas",$P1750="absence"),0,""))),"")</f>
        <v/>
      </c>
      <c r="T1750" s="26" t="n">
        <f aca="false">IF(AND(ISNUMBER($A1750),$B1750&lt;&gt;"",$G1750&lt;&gt;"",$P1750&lt;&gt;"absence"),1,0)</f>
        <v>0</v>
      </c>
      <c r="U1750" s="26" t="n">
        <f aca="false">IF($T1750=1,IF(COUNTIFS($B$2:$B1750,$B1750,$A$2:$A1750,$A1750,$T$2:$T1750,1)=1,1,0),0)</f>
        <v>0</v>
      </c>
      <c r="V1750" s="29" t="str">
        <f aca="false">IF(AND($A1750="",$B1750="",$G1750=""),"",IF(NOT(ISNUMBER($A1750)),"Date manquante ou non reconnue",IF($B1750="","Technicien manquant",IF(COUNTIF(Production!$A$7:$A$21,$B1750)=0,"Technicien absent de la liste (onglet Production)",IF($G1750="","Code BPU manquant (colonne G)",IF($O1750="?","Code BPU inconnu (onglet Prestations)",IF($P1750="?","Catégorie inconnue (onglet Règles)",IF(AND($E1750&lt;&gt;"",NOT(ISNUMBER($E1750))),"Quantité non reconnue",IF(AND($P1750="au prix",NOT(ISNUMBER($Q1750))),"Prix sur devis à saisir (colonne I)",IF($S1750="","Règle à compléter (onglet Règles)",""))))))))))</f>
        <v/>
      </c>
    </row>
    <row r="1751" customFormat="false" ht="15" hidden="false" customHeight="false" outlineLevel="0" collapsed="false">
      <c r="A1751" s="23"/>
      <c r="I1751" s="24"/>
      <c r="J1751" s="24"/>
      <c r="N1751" s="25"/>
      <c r="O1751" s="26" t="str">
        <f aca="false">IF($G1751="","",IFERROR(INDEX(Prestations!$F$5:$F$256,MATCH($G1751,Prestations!$B$5:$B$256,0)),"?"))</f>
        <v/>
      </c>
      <c r="P1751" s="26" t="str">
        <f aca="false">IF($O1751="","",IF($O1751="?","?",IFERROR(INDEX(Règles!$C$5:$C$17,MATCH($O1751,Règles!$A$5:$A$17,0)),"?")))</f>
        <v/>
      </c>
      <c r="Q1751" s="27" t="str">
        <f aca="false">IF($G1751="","",IF(ISNUMBER($I1751),$I1751,IFERROR(IF(ISNUMBER(INDEX(Prestations!$E$5:$E$256,MATCH($G1751,Prestations!$B$5:$B$256,0))),INDEX(Prestations!$E$5:$E$256,MATCH($G1751,Prestations!$B$5:$B$256,0)),""),"")))</f>
        <v/>
      </c>
      <c r="R1751" s="27" t="str">
        <f aca="false">IFERROR(IF(ISNUMBER($Q1751),$Q1751*IF($E1751="",1,$E1751),""),"")</f>
        <v/>
      </c>
      <c r="S1751" s="28" t="str">
        <f aca="false">IFERROR(IF($P1751="au nombre",IF(N(INDEX(Règles!$D$5:$D$17,MATCH($O1751,Règles!$A$5:$A$17,0)))&gt;0,IF($E1751="",1,$E1751)/INDEX(Règles!$D$5:$D$17,MATCH($O1751,Règles!$A$5:$A$17,0)),""),IF($P1751="au prix",IF(AND(ISNUMBER($R1751),N(INDEX(Règles!$E$5:$E$17,MATCH($O1751,Règles!$A$5:$A$17,0)))&gt;0),$R1751/INDEX(Règles!$E$5:$E$17,MATCH($O1751,Règles!$A$5:$A$17,0)),""),IF(OR($P1751="ne compte pas",$P1751="absence"),0,""))),"")</f>
        <v/>
      </c>
      <c r="T1751" s="26" t="n">
        <f aca="false">IF(AND(ISNUMBER($A1751),$B1751&lt;&gt;"",$G1751&lt;&gt;"",$P1751&lt;&gt;"absence"),1,0)</f>
        <v>0</v>
      </c>
      <c r="U1751" s="26" t="n">
        <f aca="false">IF($T1751=1,IF(COUNTIFS($B$2:$B1751,$B1751,$A$2:$A1751,$A1751,$T$2:$T1751,1)=1,1,0),0)</f>
        <v>0</v>
      </c>
      <c r="V1751" s="29" t="str">
        <f aca="false">IF(AND($A1751="",$B1751="",$G1751=""),"",IF(NOT(ISNUMBER($A1751)),"Date manquante ou non reconnue",IF($B1751="","Technicien manquant",IF(COUNTIF(Production!$A$7:$A$21,$B1751)=0,"Technicien absent de la liste (onglet Production)",IF($G1751="","Code BPU manquant (colonne G)",IF($O1751="?","Code BPU inconnu (onglet Prestations)",IF($P1751="?","Catégorie inconnue (onglet Règles)",IF(AND($E1751&lt;&gt;"",NOT(ISNUMBER($E1751))),"Quantité non reconnue",IF(AND($P1751="au prix",NOT(ISNUMBER($Q1751))),"Prix sur devis à saisir (colonne I)",IF($S1751="","Règle à compléter (onglet Règles)",""))))))))))</f>
        <v/>
      </c>
    </row>
    <row r="1752" customFormat="false" ht="15" hidden="false" customHeight="false" outlineLevel="0" collapsed="false">
      <c r="A1752" s="23"/>
      <c r="I1752" s="24"/>
      <c r="J1752" s="24"/>
      <c r="N1752" s="25"/>
      <c r="O1752" s="26" t="str">
        <f aca="false">IF($G1752="","",IFERROR(INDEX(Prestations!$F$5:$F$256,MATCH($G1752,Prestations!$B$5:$B$256,0)),"?"))</f>
        <v/>
      </c>
      <c r="P1752" s="26" t="str">
        <f aca="false">IF($O1752="","",IF($O1752="?","?",IFERROR(INDEX(Règles!$C$5:$C$17,MATCH($O1752,Règles!$A$5:$A$17,0)),"?")))</f>
        <v/>
      </c>
      <c r="Q1752" s="27" t="str">
        <f aca="false">IF($G1752="","",IF(ISNUMBER($I1752),$I1752,IFERROR(IF(ISNUMBER(INDEX(Prestations!$E$5:$E$256,MATCH($G1752,Prestations!$B$5:$B$256,0))),INDEX(Prestations!$E$5:$E$256,MATCH($G1752,Prestations!$B$5:$B$256,0)),""),"")))</f>
        <v/>
      </c>
      <c r="R1752" s="27" t="str">
        <f aca="false">IFERROR(IF(ISNUMBER($Q1752),$Q1752*IF($E1752="",1,$E1752),""),"")</f>
        <v/>
      </c>
      <c r="S1752" s="28" t="str">
        <f aca="false">IFERROR(IF($P1752="au nombre",IF(N(INDEX(Règles!$D$5:$D$17,MATCH($O1752,Règles!$A$5:$A$17,0)))&gt;0,IF($E1752="",1,$E1752)/INDEX(Règles!$D$5:$D$17,MATCH($O1752,Règles!$A$5:$A$17,0)),""),IF($P1752="au prix",IF(AND(ISNUMBER($R1752),N(INDEX(Règles!$E$5:$E$17,MATCH($O1752,Règles!$A$5:$A$17,0)))&gt;0),$R1752/INDEX(Règles!$E$5:$E$17,MATCH($O1752,Règles!$A$5:$A$17,0)),""),IF(OR($P1752="ne compte pas",$P1752="absence"),0,""))),"")</f>
        <v/>
      </c>
      <c r="T1752" s="26" t="n">
        <f aca="false">IF(AND(ISNUMBER($A1752),$B1752&lt;&gt;"",$G1752&lt;&gt;"",$P1752&lt;&gt;"absence"),1,0)</f>
        <v>0</v>
      </c>
      <c r="U1752" s="26" t="n">
        <f aca="false">IF($T1752=1,IF(COUNTIFS($B$2:$B1752,$B1752,$A$2:$A1752,$A1752,$T$2:$T1752,1)=1,1,0),0)</f>
        <v>0</v>
      </c>
      <c r="V1752" s="29" t="str">
        <f aca="false">IF(AND($A1752="",$B1752="",$G1752=""),"",IF(NOT(ISNUMBER($A1752)),"Date manquante ou non reconnue",IF($B1752="","Technicien manquant",IF(COUNTIF(Production!$A$7:$A$21,$B1752)=0,"Technicien absent de la liste (onglet Production)",IF($G1752="","Code BPU manquant (colonne G)",IF($O1752="?","Code BPU inconnu (onglet Prestations)",IF($P1752="?","Catégorie inconnue (onglet Règles)",IF(AND($E1752&lt;&gt;"",NOT(ISNUMBER($E1752))),"Quantité non reconnue",IF(AND($P1752="au prix",NOT(ISNUMBER($Q1752))),"Prix sur devis à saisir (colonne I)",IF($S1752="","Règle à compléter (onglet Règles)",""))))))))))</f>
        <v/>
      </c>
    </row>
    <row r="1753" customFormat="false" ht="15" hidden="false" customHeight="false" outlineLevel="0" collapsed="false">
      <c r="A1753" s="23"/>
      <c r="I1753" s="24"/>
      <c r="J1753" s="24"/>
      <c r="N1753" s="25"/>
      <c r="O1753" s="26" t="str">
        <f aca="false">IF($G1753="","",IFERROR(INDEX(Prestations!$F$5:$F$256,MATCH($G1753,Prestations!$B$5:$B$256,0)),"?"))</f>
        <v/>
      </c>
      <c r="P1753" s="26" t="str">
        <f aca="false">IF($O1753="","",IF($O1753="?","?",IFERROR(INDEX(Règles!$C$5:$C$17,MATCH($O1753,Règles!$A$5:$A$17,0)),"?")))</f>
        <v/>
      </c>
      <c r="Q1753" s="27" t="str">
        <f aca="false">IF($G1753="","",IF(ISNUMBER($I1753),$I1753,IFERROR(IF(ISNUMBER(INDEX(Prestations!$E$5:$E$256,MATCH($G1753,Prestations!$B$5:$B$256,0))),INDEX(Prestations!$E$5:$E$256,MATCH($G1753,Prestations!$B$5:$B$256,0)),""),"")))</f>
        <v/>
      </c>
      <c r="R1753" s="27" t="str">
        <f aca="false">IFERROR(IF(ISNUMBER($Q1753),$Q1753*IF($E1753="",1,$E1753),""),"")</f>
        <v/>
      </c>
      <c r="S1753" s="28" t="str">
        <f aca="false">IFERROR(IF($P1753="au nombre",IF(N(INDEX(Règles!$D$5:$D$17,MATCH($O1753,Règles!$A$5:$A$17,0)))&gt;0,IF($E1753="",1,$E1753)/INDEX(Règles!$D$5:$D$17,MATCH($O1753,Règles!$A$5:$A$17,0)),""),IF($P1753="au prix",IF(AND(ISNUMBER($R1753),N(INDEX(Règles!$E$5:$E$17,MATCH($O1753,Règles!$A$5:$A$17,0)))&gt;0),$R1753/INDEX(Règles!$E$5:$E$17,MATCH($O1753,Règles!$A$5:$A$17,0)),""),IF(OR($P1753="ne compte pas",$P1753="absence"),0,""))),"")</f>
        <v/>
      </c>
      <c r="T1753" s="26" t="n">
        <f aca="false">IF(AND(ISNUMBER($A1753),$B1753&lt;&gt;"",$G1753&lt;&gt;"",$P1753&lt;&gt;"absence"),1,0)</f>
        <v>0</v>
      </c>
      <c r="U1753" s="26" t="n">
        <f aca="false">IF($T1753=1,IF(COUNTIFS($B$2:$B1753,$B1753,$A$2:$A1753,$A1753,$T$2:$T1753,1)=1,1,0),0)</f>
        <v>0</v>
      </c>
      <c r="V1753" s="29" t="str">
        <f aca="false">IF(AND($A1753="",$B1753="",$G1753=""),"",IF(NOT(ISNUMBER($A1753)),"Date manquante ou non reconnue",IF($B1753="","Technicien manquant",IF(COUNTIF(Production!$A$7:$A$21,$B1753)=0,"Technicien absent de la liste (onglet Production)",IF($G1753="","Code BPU manquant (colonne G)",IF($O1753="?","Code BPU inconnu (onglet Prestations)",IF($P1753="?","Catégorie inconnue (onglet Règles)",IF(AND($E1753&lt;&gt;"",NOT(ISNUMBER($E1753))),"Quantité non reconnue",IF(AND($P1753="au prix",NOT(ISNUMBER($Q1753))),"Prix sur devis à saisir (colonne I)",IF($S1753="","Règle à compléter (onglet Règles)",""))))))))))</f>
        <v/>
      </c>
    </row>
    <row r="1754" customFormat="false" ht="15" hidden="false" customHeight="false" outlineLevel="0" collapsed="false">
      <c r="A1754" s="23"/>
      <c r="I1754" s="24"/>
      <c r="J1754" s="24"/>
      <c r="N1754" s="25"/>
      <c r="O1754" s="26" t="str">
        <f aca="false">IF($G1754="","",IFERROR(INDEX(Prestations!$F$5:$F$256,MATCH($G1754,Prestations!$B$5:$B$256,0)),"?"))</f>
        <v/>
      </c>
      <c r="P1754" s="26" t="str">
        <f aca="false">IF($O1754="","",IF($O1754="?","?",IFERROR(INDEX(Règles!$C$5:$C$17,MATCH($O1754,Règles!$A$5:$A$17,0)),"?")))</f>
        <v/>
      </c>
      <c r="Q1754" s="27" t="str">
        <f aca="false">IF($G1754="","",IF(ISNUMBER($I1754),$I1754,IFERROR(IF(ISNUMBER(INDEX(Prestations!$E$5:$E$256,MATCH($G1754,Prestations!$B$5:$B$256,0))),INDEX(Prestations!$E$5:$E$256,MATCH($G1754,Prestations!$B$5:$B$256,0)),""),"")))</f>
        <v/>
      </c>
      <c r="R1754" s="27" t="str">
        <f aca="false">IFERROR(IF(ISNUMBER($Q1754),$Q1754*IF($E1754="",1,$E1754),""),"")</f>
        <v/>
      </c>
      <c r="S1754" s="28" t="str">
        <f aca="false">IFERROR(IF($P1754="au nombre",IF(N(INDEX(Règles!$D$5:$D$17,MATCH($O1754,Règles!$A$5:$A$17,0)))&gt;0,IF($E1754="",1,$E1754)/INDEX(Règles!$D$5:$D$17,MATCH($O1754,Règles!$A$5:$A$17,0)),""),IF($P1754="au prix",IF(AND(ISNUMBER($R1754),N(INDEX(Règles!$E$5:$E$17,MATCH($O1754,Règles!$A$5:$A$17,0)))&gt;0),$R1754/INDEX(Règles!$E$5:$E$17,MATCH($O1754,Règles!$A$5:$A$17,0)),""),IF(OR($P1754="ne compte pas",$P1754="absence"),0,""))),"")</f>
        <v/>
      </c>
      <c r="T1754" s="26" t="n">
        <f aca="false">IF(AND(ISNUMBER($A1754),$B1754&lt;&gt;"",$G1754&lt;&gt;"",$P1754&lt;&gt;"absence"),1,0)</f>
        <v>0</v>
      </c>
      <c r="U1754" s="26" t="n">
        <f aca="false">IF($T1754=1,IF(COUNTIFS($B$2:$B1754,$B1754,$A$2:$A1754,$A1754,$T$2:$T1754,1)=1,1,0),0)</f>
        <v>0</v>
      </c>
      <c r="V1754" s="29" t="str">
        <f aca="false">IF(AND($A1754="",$B1754="",$G1754=""),"",IF(NOT(ISNUMBER($A1754)),"Date manquante ou non reconnue",IF($B1754="","Technicien manquant",IF(COUNTIF(Production!$A$7:$A$21,$B1754)=0,"Technicien absent de la liste (onglet Production)",IF($G1754="","Code BPU manquant (colonne G)",IF($O1754="?","Code BPU inconnu (onglet Prestations)",IF($P1754="?","Catégorie inconnue (onglet Règles)",IF(AND($E1754&lt;&gt;"",NOT(ISNUMBER($E1754))),"Quantité non reconnue",IF(AND($P1754="au prix",NOT(ISNUMBER($Q1754))),"Prix sur devis à saisir (colonne I)",IF($S1754="","Règle à compléter (onglet Règles)",""))))))))))</f>
        <v/>
      </c>
    </row>
    <row r="1755" customFormat="false" ht="15" hidden="false" customHeight="false" outlineLevel="0" collapsed="false">
      <c r="A1755" s="23"/>
      <c r="I1755" s="24"/>
      <c r="J1755" s="24"/>
      <c r="N1755" s="25"/>
      <c r="O1755" s="26" t="str">
        <f aca="false">IF($G1755="","",IFERROR(INDEX(Prestations!$F$5:$F$256,MATCH($G1755,Prestations!$B$5:$B$256,0)),"?"))</f>
        <v/>
      </c>
      <c r="P1755" s="26" t="str">
        <f aca="false">IF($O1755="","",IF($O1755="?","?",IFERROR(INDEX(Règles!$C$5:$C$17,MATCH($O1755,Règles!$A$5:$A$17,0)),"?")))</f>
        <v/>
      </c>
      <c r="Q1755" s="27" t="str">
        <f aca="false">IF($G1755="","",IF(ISNUMBER($I1755),$I1755,IFERROR(IF(ISNUMBER(INDEX(Prestations!$E$5:$E$256,MATCH($G1755,Prestations!$B$5:$B$256,0))),INDEX(Prestations!$E$5:$E$256,MATCH($G1755,Prestations!$B$5:$B$256,0)),""),"")))</f>
        <v/>
      </c>
      <c r="R1755" s="27" t="str">
        <f aca="false">IFERROR(IF(ISNUMBER($Q1755),$Q1755*IF($E1755="",1,$E1755),""),"")</f>
        <v/>
      </c>
      <c r="S1755" s="28" t="str">
        <f aca="false">IFERROR(IF($P1755="au nombre",IF(N(INDEX(Règles!$D$5:$D$17,MATCH($O1755,Règles!$A$5:$A$17,0)))&gt;0,IF($E1755="",1,$E1755)/INDEX(Règles!$D$5:$D$17,MATCH($O1755,Règles!$A$5:$A$17,0)),""),IF($P1755="au prix",IF(AND(ISNUMBER($R1755),N(INDEX(Règles!$E$5:$E$17,MATCH($O1755,Règles!$A$5:$A$17,0)))&gt;0),$R1755/INDEX(Règles!$E$5:$E$17,MATCH($O1755,Règles!$A$5:$A$17,0)),""),IF(OR($P1755="ne compte pas",$P1755="absence"),0,""))),"")</f>
        <v/>
      </c>
      <c r="T1755" s="26" t="n">
        <f aca="false">IF(AND(ISNUMBER($A1755),$B1755&lt;&gt;"",$G1755&lt;&gt;"",$P1755&lt;&gt;"absence"),1,0)</f>
        <v>0</v>
      </c>
      <c r="U1755" s="26" t="n">
        <f aca="false">IF($T1755=1,IF(COUNTIFS($B$2:$B1755,$B1755,$A$2:$A1755,$A1755,$T$2:$T1755,1)=1,1,0),0)</f>
        <v>0</v>
      </c>
      <c r="V1755" s="29" t="str">
        <f aca="false">IF(AND($A1755="",$B1755="",$G1755=""),"",IF(NOT(ISNUMBER($A1755)),"Date manquante ou non reconnue",IF($B1755="","Technicien manquant",IF(COUNTIF(Production!$A$7:$A$21,$B1755)=0,"Technicien absent de la liste (onglet Production)",IF($G1755="","Code BPU manquant (colonne G)",IF($O1755="?","Code BPU inconnu (onglet Prestations)",IF($P1755="?","Catégorie inconnue (onglet Règles)",IF(AND($E1755&lt;&gt;"",NOT(ISNUMBER($E1755))),"Quantité non reconnue",IF(AND($P1755="au prix",NOT(ISNUMBER($Q1755))),"Prix sur devis à saisir (colonne I)",IF($S1755="","Règle à compléter (onglet Règles)",""))))))))))</f>
        <v/>
      </c>
    </row>
    <row r="1756" customFormat="false" ht="15" hidden="false" customHeight="false" outlineLevel="0" collapsed="false">
      <c r="A1756" s="23"/>
      <c r="I1756" s="24"/>
      <c r="J1756" s="24"/>
      <c r="N1756" s="25"/>
      <c r="O1756" s="26" t="str">
        <f aca="false">IF($G1756="","",IFERROR(INDEX(Prestations!$F$5:$F$256,MATCH($G1756,Prestations!$B$5:$B$256,0)),"?"))</f>
        <v/>
      </c>
      <c r="P1756" s="26" t="str">
        <f aca="false">IF($O1756="","",IF($O1756="?","?",IFERROR(INDEX(Règles!$C$5:$C$17,MATCH($O1756,Règles!$A$5:$A$17,0)),"?")))</f>
        <v/>
      </c>
      <c r="Q1756" s="27" t="str">
        <f aca="false">IF($G1756="","",IF(ISNUMBER($I1756),$I1756,IFERROR(IF(ISNUMBER(INDEX(Prestations!$E$5:$E$256,MATCH($G1756,Prestations!$B$5:$B$256,0))),INDEX(Prestations!$E$5:$E$256,MATCH($G1756,Prestations!$B$5:$B$256,0)),""),"")))</f>
        <v/>
      </c>
      <c r="R1756" s="27" t="str">
        <f aca="false">IFERROR(IF(ISNUMBER($Q1756),$Q1756*IF($E1756="",1,$E1756),""),"")</f>
        <v/>
      </c>
      <c r="S1756" s="28" t="str">
        <f aca="false">IFERROR(IF($P1756="au nombre",IF(N(INDEX(Règles!$D$5:$D$17,MATCH($O1756,Règles!$A$5:$A$17,0)))&gt;0,IF($E1756="",1,$E1756)/INDEX(Règles!$D$5:$D$17,MATCH($O1756,Règles!$A$5:$A$17,0)),""),IF($P1756="au prix",IF(AND(ISNUMBER($R1756),N(INDEX(Règles!$E$5:$E$17,MATCH($O1756,Règles!$A$5:$A$17,0)))&gt;0),$R1756/INDEX(Règles!$E$5:$E$17,MATCH($O1756,Règles!$A$5:$A$17,0)),""),IF(OR($P1756="ne compte pas",$P1756="absence"),0,""))),"")</f>
        <v/>
      </c>
      <c r="T1756" s="26" t="n">
        <f aca="false">IF(AND(ISNUMBER($A1756),$B1756&lt;&gt;"",$G1756&lt;&gt;"",$P1756&lt;&gt;"absence"),1,0)</f>
        <v>0</v>
      </c>
      <c r="U1756" s="26" t="n">
        <f aca="false">IF($T1756=1,IF(COUNTIFS($B$2:$B1756,$B1756,$A$2:$A1756,$A1756,$T$2:$T1756,1)=1,1,0),0)</f>
        <v>0</v>
      </c>
      <c r="V1756" s="29" t="str">
        <f aca="false">IF(AND($A1756="",$B1756="",$G1756=""),"",IF(NOT(ISNUMBER($A1756)),"Date manquante ou non reconnue",IF($B1756="","Technicien manquant",IF(COUNTIF(Production!$A$7:$A$21,$B1756)=0,"Technicien absent de la liste (onglet Production)",IF($G1756="","Code BPU manquant (colonne G)",IF($O1756="?","Code BPU inconnu (onglet Prestations)",IF($P1756="?","Catégorie inconnue (onglet Règles)",IF(AND($E1756&lt;&gt;"",NOT(ISNUMBER($E1756))),"Quantité non reconnue",IF(AND($P1756="au prix",NOT(ISNUMBER($Q1756))),"Prix sur devis à saisir (colonne I)",IF($S1756="","Règle à compléter (onglet Règles)",""))))))))))</f>
        <v/>
      </c>
    </row>
    <row r="1757" customFormat="false" ht="15" hidden="false" customHeight="false" outlineLevel="0" collapsed="false">
      <c r="A1757" s="23"/>
      <c r="I1757" s="24"/>
      <c r="J1757" s="24"/>
      <c r="N1757" s="25"/>
      <c r="O1757" s="26" t="str">
        <f aca="false">IF($G1757="","",IFERROR(INDEX(Prestations!$F$5:$F$256,MATCH($G1757,Prestations!$B$5:$B$256,0)),"?"))</f>
        <v/>
      </c>
      <c r="P1757" s="26" t="str">
        <f aca="false">IF($O1757="","",IF($O1757="?","?",IFERROR(INDEX(Règles!$C$5:$C$17,MATCH($O1757,Règles!$A$5:$A$17,0)),"?")))</f>
        <v/>
      </c>
      <c r="Q1757" s="27" t="str">
        <f aca="false">IF($G1757="","",IF(ISNUMBER($I1757),$I1757,IFERROR(IF(ISNUMBER(INDEX(Prestations!$E$5:$E$256,MATCH($G1757,Prestations!$B$5:$B$256,0))),INDEX(Prestations!$E$5:$E$256,MATCH($G1757,Prestations!$B$5:$B$256,0)),""),"")))</f>
        <v/>
      </c>
      <c r="R1757" s="27" t="str">
        <f aca="false">IFERROR(IF(ISNUMBER($Q1757),$Q1757*IF($E1757="",1,$E1757),""),"")</f>
        <v/>
      </c>
      <c r="S1757" s="28" t="str">
        <f aca="false">IFERROR(IF($P1757="au nombre",IF(N(INDEX(Règles!$D$5:$D$17,MATCH($O1757,Règles!$A$5:$A$17,0)))&gt;0,IF($E1757="",1,$E1757)/INDEX(Règles!$D$5:$D$17,MATCH($O1757,Règles!$A$5:$A$17,0)),""),IF($P1757="au prix",IF(AND(ISNUMBER($R1757),N(INDEX(Règles!$E$5:$E$17,MATCH($O1757,Règles!$A$5:$A$17,0)))&gt;0),$R1757/INDEX(Règles!$E$5:$E$17,MATCH($O1757,Règles!$A$5:$A$17,0)),""),IF(OR($P1757="ne compte pas",$P1757="absence"),0,""))),"")</f>
        <v/>
      </c>
      <c r="T1757" s="26" t="n">
        <f aca="false">IF(AND(ISNUMBER($A1757),$B1757&lt;&gt;"",$G1757&lt;&gt;"",$P1757&lt;&gt;"absence"),1,0)</f>
        <v>0</v>
      </c>
      <c r="U1757" s="26" t="n">
        <f aca="false">IF($T1757=1,IF(COUNTIFS($B$2:$B1757,$B1757,$A$2:$A1757,$A1757,$T$2:$T1757,1)=1,1,0),0)</f>
        <v>0</v>
      </c>
      <c r="V1757" s="29" t="str">
        <f aca="false">IF(AND($A1757="",$B1757="",$G1757=""),"",IF(NOT(ISNUMBER($A1757)),"Date manquante ou non reconnue",IF($B1757="","Technicien manquant",IF(COUNTIF(Production!$A$7:$A$21,$B1757)=0,"Technicien absent de la liste (onglet Production)",IF($G1757="","Code BPU manquant (colonne G)",IF($O1757="?","Code BPU inconnu (onglet Prestations)",IF($P1757="?","Catégorie inconnue (onglet Règles)",IF(AND($E1757&lt;&gt;"",NOT(ISNUMBER($E1757))),"Quantité non reconnue",IF(AND($P1757="au prix",NOT(ISNUMBER($Q1757))),"Prix sur devis à saisir (colonne I)",IF($S1757="","Règle à compléter (onglet Règles)",""))))))))))</f>
        <v/>
      </c>
    </row>
    <row r="1758" customFormat="false" ht="15" hidden="false" customHeight="false" outlineLevel="0" collapsed="false">
      <c r="A1758" s="23"/>
      <c r="I1758" s="24"/>
      <c r="J1758" s="24"/>
      <c r="N1758" s="25"/>
      <c r="O1758" s="26" t="str">
        <f aca="false">IF($G1758="","",IFERROR(INDEX(Prestations!$F$5:$F$256,MATCH($G1758,Prestations!$B$5:$B$256,0)),"?"))</f>
        <v/>
      </c>
      <c r="P1758" s="26" t="str">
        <f aca="false">IF($O1758="","",IF($O1758="?","?",IFERROR(INDEX(Règles!$C$5:$C$17,MATCH($O1758,Règles!$A$5:$A$17,0)),"?")))</f>
        <v/>
      </c>
      <c r="Q1758" s="27" t="str">
        <f aca="false">IF($G1758="","",IF(ISNUMBER($I1758),$I1758,IFERROR(IF(ISNUMBER(INDEX(Prestations!$E$5:$E$256,MATCH($G1758,Prestations!$B$5:$B$256,0))),INDEX(Prestations!$E$5:$E$256,MATCH($G1758,Prestations!$B$5:$B$256,0)),""),"")))</f>
        <v/>
      </c>
      <c r="R1758" s="27" t="str">
        <f aca="false">IFERROR(IF(ISNUMBER($Q1758),$Q1758*IF($E1758="",1,$E1758),""),"")</f>
        <v/>
      </c>
      <c r="S1758" s="28" t="str">
        <f aca="false">IFERROR(IF($P1758="au nombre",IF(N(INDEX(Règles!$D$5:$D$17,MATCH($O1758,Règles!$A$5:$A$17,0)))&gt;0,IF($E1758="",1,$E1758)/INDEX(Règles!$D$5:$D$17,MATCH($O1758,Règles!$A$5:$A$17,0)),""),IF($P1758="au prix",IF(AND(ISNUMBER($R1758),N(INDEX(Règles!$E$5:$E$17,MATCH($O1758,Règles!$A$5:$A$17,0)))&gt;0),$R1758/INDEX(Règles!$E$5:$E$17,MATCH($O1758,Règles!$A$5:$A$17,0)),""),IF(OR($P1758="ne compte pas",$P1758="absence"),0,""))),"")</f>
        <v/>
      </c>
      <c r="T1758" s="26" t="n">
        <f aca="false">IF(AND(ISNUMBER($A1758),$B1758&lt;&gt;"",$G1758&lt;&gt;"",$P1758&lt;&gt;"absence"),1,0)</f>
        <v>0</v>
      </c>
      <c r="U1758" s="26" t="n">
        <f aca="false">IF($T1758=1,IF(COUNTIFS($B$2:$B1758,$B1758,$A$2:$A1758,$A1758,$T$2:$T1758,1)=1,1,0),0)</f>
        <v>0</v>
      </c>
      <c r="V1758" s="29" t="str">
        <f aca="false">IF(AND($A1758="",$B1758="",$G1758=""),"",IF(NOT(ISNUMBER($A1758)),"Date manquante ou non reconnue",IF($B1758="","Technicien manquant",IF(COUNTIF(Production!$A$7:$A$21,$B1758)=0,"Technicien absent de la liste (onglet Production)",IF($G1758="","Code BPU manquant (colonne G)",IF($O1758="?","Code BPU inconnu (onglet Prestations)",IF($P1758="?","Catégorie inconnue (onglet Règles)",IF(AND($E1758&lt;&gt;"",NOT(ISNUMBER($E1758))),"Quantité non reconnue",IF(AND($P1758="au prix",NOT(ISNUMBER($Q1758))),"Prix sur devis à saisir (colonne I)",IF($S1758="","Règle à compléter (onglet Règles)",""))))))))))</f>
        <v/>
      </c>
    </row>
    <row r="1759" customFormat="false" ht="15" hidden="false" customHeight="false" outlineLevel="0" collapsed="false">
      <c r="A1759" s="23"/>
      <c r="I1759" s="24"/>
      <c r="J1759" s="24"/>
      <c r="N1759" s="25"/>
      <c r="O1759" s="26" t="str">
        <f aca="false">IF($G1759="","",IFERROR(INDEX(Prestations!$F$5:$F$256,MATCH($G1759,Prestations!$B$5:$B$256,0)),"?"))</f>
        <v/>
      </c>
      <c r="P1759" s="26" t="str">
        <f aca="false">IF($O1759="","",IF($O1759="?","?",IFERROR(INDEX(Règles!$C$5:$C$17,MATCH($O1759,Règles!$A$5:$A$17,0)),"?")))</f>
        <v/>
      </c>
      <c r="Q1759" s="27" t="str">
        <f aca="false">IF($G1759="","",IF(ISNUMBER($I1759),$I1759,IFERROR(IF(ISNUMBER(INDEX(Prestations!$E$5:$E$256,MATCH($G1759,Prestations!$B$5:$B$256,0))),INDEX(Prestations!$E$5:$E$256,MATCH($G1759,Prestations!$B$5:$B$256,0)),""),"")))</f>
        <v/>
      </c>
      <c r="R1759" s="27" t="str">
        <f aca="false">IFERROR(IF(ISNUMBER($Q1759),$Q1759*IF($E1759="",1,$E1759),""),"")</f>
        <v/>
      </c>
      <c r="S1759" s="28" t="str">
        <f aca="false">IFERROR(IF($P1759="au nombre",IF(N(INDEX(Règles!$D$5:$D$17,MATCH($O1759,Règles!$A$5:$A$17,0)))&gt;0,IF($E1759="",1,$E1759)/INDEX(Règles!$D$5:$D$17,MATCH($O1759,Règles!$A$5:$A$17,0)),""),IF($P1759="au prix",IF(AND(ISNUMBER($R1759),N(INDEX(Règles!$E$5:$E$17,MATCH($O1759,Règles!$A$5:$A$17,0)))&gt;0),$R1759/INDEX(Règles!$E$5:$E$17,MATCH($O1759,Règles!$A$5:$A$17,0)),""),IF(OR($P1759="ne compte pas",$P1759="absence"),0,""))),"")</f>
        <v/>
      </c>
      <c r="T1759" s="26" t="n">
        <f aca="false">IF(AND(ISNUMBER($A1759),$B1759&lt;&gt;"",$G1759&lt;&gt;"",$P1759&lt;&gt;"absence"),1,0)</f>
        <v>0</v>
      </c>
      <c r="U1759" s="26" t="n">
        <f aca="false">IF($T1759=1,IF(COUNTIFS($B$2:$B1759,$B1759,$A$2:$A1759,$A1759,$T$2:$T1759,1)=1,1,0),0)</f>
        <v>0</v>
      </c>
      <c r="V1759" s="29" t="str">
        <f aca="false">IF(AND($A1759="",$B1759="",$G1759=""),"",IF(NOT(ISNUMBER($A1759)),"Date manquante ou non reconnue",IF($B1759="","Technicien manquant",IF(COUNTIF(Production!$A$7:$A$21,$B1759)=0,"Technicien absent de la liste (onglet Production)",IF($G1759="","Code BPU manquant (colonne G)",IF($O1759="?","Code BPU inconnu (onglet Prestations)",IF($P1759="?","Catégorie inconnue (onglet Règles)",IF(AND($E1759&lt;&gt;"",NOT(ISNUMBER($E1759))),"Quantité non reconnue",IF(AND($P1759="au prix",NOT(ISNUMBER($Q1759))),"Prix sur devis à saisir (colonne I)",IF($S1759="","Règle à compléter (onglet Règles)",""))))))))))</f>
        <v/>
      </c>
    </row>
    <row r="1760" customFormat="false" ht="15" hidden="false" customHeight="false" outlineLevel="0" collapsed="false">
      <c r="A1760" s="23"/>
      <c r="I1760" s="24"/>
      <c r="J1760" s="24"/>
      <c r="N1760" s="25"/>
      <c r="O1760" s="26" t="str">
        <f aca="false">IF($G1760="","",IFERROR(INDEX(Prestations!$F$5:$F$256,MATCH($G1760,Prestations!$B$5:$B$256,0)),"?"))</f>
        <v/>
      </c>
      <c r="P1760" s="26" t="str">
        <f aca="false">IF($O1760="","",IF($O1760="?","?",IFERROR(INDEX(Règles!$C$5:$C$17,MATCH($O1760,Règles!$A$5:$A$17,0)),"?")))</f>
        <v/>
      </c>
      <c r="Q1760" s="27" t="str">
        <f aca="false">IF($G1760="","",IF(ISNUMBER($I1760),$I1760,IFERROR(IF(ISNUMBER(INDEX(Prestations!$E$5:$E$256,MATCH($G1760,Prestations!$B$5:$B$256,0))),INDEX(Prestations!$E$5:$E$256,MATCH($G1760,Prestations!$B$5:$B$256,0)),""),"")))</f>
        <v/>
      </c>
      <c r="R1760" s="27" t="str">
        <f aca="false">IFERROR(IF(ISNUMBER($Q1760),$Q1760*IF($E1760="",1,$E1760),""),"")</f>
        <v/>
      </c>
      <c r="S1760" s="28" t="str">
        <f aca="false">IFERROR(IF($P1760="au nombre",IF(N(INDEX(Règles!$D$5:$D$17,MATCH($O1760,Règles!$A$5:$A$17,0)))&gt;0,IF($E1760="",1,$E1760)/INDEX(Règles!$D$5:$D$17,MATCH($O1760,Règles!$A$5:$A$17,0)),""),IF($P1760="au prix",IF(AND(ISNUMBER($R1760),N(INDEX(Règles!$E$5:$E$17,MATCH($O1760,Règles!$A$5:$A$17,0)))&gt;0),$R1760/INDEX(Règles!$E$5:$E$17,MATCH($O1760,Règles!$A$5:$A$17,0)),""),IF(OR($P1760="ne compte pas",$P1760="absence"),0,""))),"")</f>
        <v/>
      </c>
      <c r="T1760" s="26" t="n">
        <f aca="false">IF(AND(ISNUMBER($A1760),$B1760&lt;&gt;"",$G1760&lt;&gt;"",$P1760&lt;&gt;"absence"),1,0)</f>
        <v>0</v>
      </c>
      <c r="U1760" s="26" t="n">
        <f aca="false">IF($T1760=1,IF(COUNTIFS($B$2:$B1760,$B1760,$A$2:$A1760,$A1760,$T$2:$T1760,1)=1,1,0),0)</f>
        <v>0</v>
      </c>
      <c r="V1760" s="29" t="str">
        <f aca="false">IF(AND($A1760="",$B1760="",$G1760=""),"",IF(NOT(ISNUMBER($A1760)),"Date manquante ou non reconnue",IF($B1760="","Technicien manquant",IF(COUNTIF(Production!$A$7:$A$21,$B1760)=0,"Technicien absent de la liste (onglet Production)",IF($G1760="","Code BPU manquant (colonne G)",IF($O1760="?","Code BPU inconnu (onglet Prestations)",IF($P1760="?","Catégorie inconnue (onglet Règles)",IF(AND($E1760&lt;&gt;"",NOT(ISNUMBER($E1760))),"Quantité non reconnue",IF(AND($P1760="au prix",NOT(ISNUMBER($Q1760))),"Prix sur devis à saisir (colonne I)",IF($S1760="","Règle à compléter (onglet Règles)",""))))))))))</f>
        <v/>
      </c>
    </row>
    <row r="1761" customFormat="false" ht="15" hidden="false" customHeight="false" outlineLevel="0" collapsed="false">
      <c r="A1761" s="23"/>
      <c r="I1761" s="24"/>
      <c r="J1761" s="24"/>
      <c r="N1761" s="25"/>
      <c r="O1761" s="26" t="str">
        <f aca="false">IF($G1761="","",IFERROR(INDEX(Prestations!$F$5:$F$256,MATCH($G1761,Prestations!$B$5:$B$256,0)),"?"))</f>
        <v/>
      </c>
      <c r="P1761" s="26" t="str">
        <f aca="false">IF($O1761="","",IF($O1761="?","?",IFERROR(INDEX(Règles!$C$5:$C$17,MATCH($O1761,Règles!$A$5:$A$17,0)),"?")))</f>
        <v/>
      </c>
      <c r="Q1761" s="27" t="str">
        <f aca="false">IF($G1761="","",IF(ISNUMBER($I1761),$I1761,IFERROR(IF(ISNUMBER(INDEX(Prestations!$E$5:$E$256,MATCH($G1761,Prestations!$B$5:$B$256,0))),INDEX(Prestations!$E$5:$E$256,MATCH($G1761,Prestations!$B$5:$B$256,0)),""),"")))</f>
        <v/>
      </c>
      <c r="R1761" s="27" t="str">
        <f aca="false">IFERROR(IF(ISNUMBER($Q1761),$Q1761*IF($E1761="",1,$E1761),""),"")</f>
        <v/>
      </c>
      <c r="S1761" s="28" t="str">
        <f aca="false">IFERROR(IF($P1761="au nombre",IF(N(INDEX(Règles!$D$5:$D$17,MATCH($O1761,Règles!$A$5:$A$17,0)))&gt;0,IF($E1761="",1,$E1761)/INDEX(Règles!$D$5:$D$17,MATCH($O1761,Règles!$A$5:$A$17,0)),""),IF($P1761="au prix",IF(AND(ISNUMBER($R1761),N(INDEX(Règles!$E$5:$E$17,MATCH($O1761,Règles!$A$5:$A$17,0)))&gt;0),$R1761/INDEX(Règles!$E$5:$E$17,MATCH($O1761,Règles!$A$5:$A$17,0)),""),IF(OR($P1761="ne compte pas",$P1761="absence"),0,""))),"")</f>
        <v/>
      </c>
      <c r="T1761" s="26" t="n">
        <f aca="false">IF(AND(ISNUMBER($A1761),$B1761&lt;&gt;"",$G1761&lt;&gt;"",$P1761&lt;&gt;"absence"),1,0)</f>
        <v>0</v>
      </c>
      <c r="U1761" s="26" t="n">
        <f aca="false">IF($T1761=1,IF(COUNTIFS($B$2:$B1761,$B1761,$A$2:$A1761,$A1761,$T$2:$T1761,1)=1,1,0),0)</f>
        <v>0</v>
      </c>
      <c r="V1761" s="29" t="str">
        <f aca="false">IF(AND($A1761="",$B1761="",$G1761=""),"",IF(NOT(ISNUMBER($A1761)),"Date manquante ou non reconnue",IF($B1761="","Technicien manquant",IF(COUNTIF(Production!$A$7:$A$21,$B1761)=0,"Technicien absent de la liste (onglet Production)",IF($G1761="","Code BPU manquant (colonne G)",IF($O1761="?","Code BPU inconnu (onglet Prestations)",IF($P1761="?","Catégorie inconnue (onglet Règles)",IF(AND($E1761&lt;&gt;"",NOT(ISNUMBER($E1761))),"Quantité non reconnue",IF(AND($P1761="au prix",NOT(ISNUMBER($Q1761))),"Prix sur devis à saisir (colonne I)",IF($S1761="","Règle à compléter (onglet Règles)",""))))))))))</f>
        <v/>
      </c>
    </row>
    <row r="1762" customFormat="false" ht="15" hidden="false" customHeight="false" outlineLevel="0" collapsed="false">
      <c r="A1762" s="23"/>
      <c r="I1762" s="24"/>
      <c r="J1762" s="24"/>
      <c r="N1762" s="25"/>
      <c r="O1762" s="26" t="str">
        <f aca="false">IF($G1762="","",IFERROR(INDEX(Prestations!$F$5:$F$256,MATCH($G1762,Prestations!$B$5:$B$256,0)),"?"))</f>
        <v/>
      </c>
      <c r="P1762" s="26" t="str">
        <f aca="false">IF($O1762="","",IF($O1762="?","?",IFERROR(INDEX(Règles!$C$5:$C$17,MATCH($O1762,Règles!$A$5:$A$17,0)),"?")))</f>
        <v/>
      </c>
      <c r="Q1762" s="27" t="str">
        <f aca="false">IF($G1762="","",IF(ISNUMBER($I1762),$I1762,IFERROR(IF(ISNUMBER(INDEX(Prestations!$E$5:$E$256,MATCH($G1762,Prestations!$B$5:$B$256,0))),INDEX(Prestations!$E$5:$E$256,MATCH($G1762,Prestations!$B$5:$B$256,0)),""),"")))</f>
        <v/>
      </c>
      <c r="R1762" s="27" t="str">
        <f aca="false">IFERROR(IF(ISNUMBER($Q1762),$Q1762*IF($E1762="",1,$E1762),""),"")</f>
        <v/>
      </c>
      <c r="S1762" s="28" t="str">
        <f aca="false">IFERROR(IF($P1762="au nombre",IF(N(INDEX(Règles!$D$5:$D$17,MATCH($O1762,Règles!$A$5:$A$17,0)))&gt;0,IF($E1762="",1,$E1762)/INDEX(Règles!$D$5:$D$17,MATCH($O1762,Règles!$A$5:$A$17,0)),""),IF($P1762="au prix",IF(AND(ISNUMBER($R1762),N(INDEX(Règles!$E$5:$E$17,MATCH($O1762,Règles!$A$5:$A$17,0)))&gt;0),$R1762/INDEX(Règles!$E$5:$E$17,MATCH($O1762,Règles!$A$5:$A$17,0)),""),IF(OR($P1762="ne compte pas",$P1762="absence"),0,""))),"")</f>
        <v/>
      </c>
      <c r="T1762" s="26" t="n">
        <f aca="false">IF(AND(ISNUMBER($A1762),$B1762&lt;&gt;"",$G1762&lt;&gt;"",$P1762&lt;&gt;"absence"),1,0)</f>
        <v>0</v>
      </c>
      <c r="U1762" s="26" t="n">
        <f aca="false">IF($T1762=1,IF(COUNTIFS($B$2:$B1762,$B1762,$A$2:$A1762,$A1762,$T$2:$T1762,1)=1,1,0),0)</f>
        <v>0</v>
      </c>
      <c r="V1762" s="29" t="str">
        <f aca="false">IF(AND($A1762="",$B1762="",$G1762=""),"",IF(NOT(ISNUMBER($A1762)),"Date manquante ou non reconnue",IF($B1762="","Technicien manquant",IF(COUNTIF(Production!$A$7:$A$21,$B1762)=0,"Technicien absent de la liste (onglet Production)",IF($G1762="","Code BPU manquant (colonne G)",IF($O1762="?","Code BPU inconnu (onglet Prestations)",IF($P1762="?","Catégorie inconnue (onglet Règles)",IF(AND($E1762&lt;&gt;"",NOT(ISNUMBER($E1762))),"Quantité non reconnue",IF(AND($P1762="au prix",NOT(ISNUMBER($Q1762))),"Prix sur devis à saisir (colonne I)",IF($S1762="","Règle à compléter (onglet Règles)",""))))))))))</f>
        <v/>
      </c>
    </row>
    <row r="1763" customFormat="false" ht="15" hidden="false" customHeight="false" outlineLevel="0" collapsed="false">
      <c r="A1763" s="23"/>
      <c r="I1763" s="24"/>
      <c r="J1763" s="24"/>
      <c r="N1763" s="25"/>
      <c r="O1763" s="26" t="str">
        <f aca="false">IF($G1763="","",IFERROR(INDEX(Prestations!$F$5:$F$256,MATCH($G1763,Prestations!$B$5:$B$256,0)),"?"))</f>
        <v/>
      </c>
      <c r="P1763" s="26" t="str">
        <f aca="false">IF($O1763="","",IF($O1763="?","?",IFERROR(INDEX(Règles!$C$5:$C$17,MATCH($O1763,Règles!$A$5:$A$17,0)),"?")))</f>
        <v/>
      </c>
      <c r="Q1763" s="27" t="str">
        <f aca="false">IF($G1763="","",IF(ISNUMBER($I1763),$I1763,IFERROR(IF(ISNUMBER(INDEX(Prestations!$E$5:$E$256,MATCH($G1763,Prestations!$B$5:$B$256,0))),INDEX(Prestations!$E$5:$E$256,MATCH($G1763,Prestations!$B$5:$B$256,0)),""),"")))</f>
        <v/>
      </c>
      <c r="R1763" s="27" t="str">
        <f aca="false">IFERROR(IF(ISNUMBER($Q1763),$Q1763*IF($E1763="",1,$E1763),""),"")</f>
        <v/>
      </c>
      <c r="S1763" s="28" t="str">
        <f aca="false">IFERROR(IF($P1763="au nombre",IF(N(INDEX(Règles!$D$5:$D$17,MATCH($O1763,Règles!$A$5:$A$17,0)))&gt;0,IF($E1763="",1,$E1763)/INDEX(Règles!$D$5:$D$17,MATCH($O1763,Règles!$A$5:$A$17,0)),""),IF($P1763="au prix",IF(AND(ISNUMBER($R1763),N(INDEX(Règles!$E$5:$E$17,MATCH($O1763,Règles!$A$5:$A$17,0)))&gt;0),$R1763/INDEX(Règles!$E$5:$E$17,MATCH($O1763,Règles!$A$5:$A$17,0)),""),IF(OR($P1763="ne compte pas",$P1763="absence"),0,""))),"")</f>
        <v/>
      </c>
      <c r="T1763" s="26" t="n">
        <f aca="false">IF(AND(ISNUMBER($A1763),$B1763&lt;&gt;"",$G1763&lt;&gt;"",$P1763&lt;&gt;"absence"),1,0)</f>
        <v>0</v>
      </c>
      <c r="U1763" s="26" t="n">
        <f aca="false">IF($T1763=1,IF(COUNTIFS($B$2:$B1763,$B1763,$A$2:$A1763,$A1763,$T$2:$T1763,1)=1,1,0),0)</f>
        <v>0</v>
      </c>
      <c r="V1763" s="29" t="str">
        <f aca="false">IF(AND($A1763="",$B1763="",$G1763=""),"",IF(NOT(ISNUMBER($A1763)),"Date manquante ou non reconnue",IF($B1763="","Technicien manquant",IF(COUNTIF(Production!$A$7:$A$21,$B1763)=0,"Technicien absent de la liste (onglet Production)",IF($G1763="","Code BPU manquant (colonne G)",IF($O1763="?","Code BPU inconnu (onglet Prestations)",IF($P1763="?","Catégorie inconnue (onglet Règles)",IF(AND($E1763&lt;&gt;"",NOT(ISNUMBER($E1763))),"Quantité non reconnue",IF(AND($P1763="au prix",NOT(ISNUMBER($Q1763))),"Prix sur devis à saisir (colonne I)",IF($S1763="","Règle à compléter (onglet Règles)",""))))))))))</f>
        <v/>
      </c>
    </row>
    <row r="1764" customFormat="false" ht="15" hidden="false" customHeight="false" outlineLevel="0" collapsed="false">
      <c r="A1764" s="23"/>
      <c r="I1764" s="24"/>
      <c r="J1764" s="24"/>
      <c r="N1764" s="25"/>
      <c r="O1764" s="26" t="str">
        <f aca="false">IF($G1764="","",IFERROR(INDEX(Prestations!$F$5:$F$256,MATCH($G1764,Prestations!$B$5:$B$256,0)),"?"))</f>
        <v/>
      </c>
      <c r="P1764" s="26" t="str">
        <f aca="false">IF($O1764="","",IF($O1764="?","?",IFERROR(INDEX(Règles!$C$5:$C$17,MATCH($O1764,Règles!$A$5:$A$17,0)),"?")))</f>
        <v/>
      </c>
      <c r="Q1764" s="27" t="str">
        <f aca="false">IF($G1764="","",IF(ISNUMBER($I1764),$I1764,IFERROR(IF(ISNUMBER(INDEX(Prestations!$E$5:$E$256,MATCH($G1764,Prestations!$B$5:$B$256,0))),INDEX(Prestations!$E$5:$E$256,MATCH($G1764,Prestations!$B$5:$B$256,0)),""),"")))</f>
        <v/>
      </c>
      <c r="R1764" s="27" t="str">
        <f aca="false">IFERROR(IF(ISNUMBER($Q1764),$Q1764*IF($E1764="",1,$E1764),""),"")</f>
        <v/>
      </c>
      <c r="S1764" s="28" t="str">
        <f aca="false">IFERROR(IF($P1764="au nombre",IF(N(INDEX(Règles!$D$5:$D$17,MATCH($O1764,Règles!$A$5:$A$17,0)))&gt;0,IF($E1764="",1,$E1764)/INDEX(Règles!$D$5:$D$17,MATCH($O1764,Règles!$A$5:$A$17,0)),""),IF($P1764="au prix",IF(AND(ISNUMBER($R1764),N(INDEX(Règles!$E$5:$E$17,MATCH($O1764,Règles!$A$5:$A$17,0)))&gt;0),$R1764/INDEX(Règles!$E$5:$E$17,MATCH($O1764,Règles!$A$5:$A$17,0)),""),IF(OR($P1764="ne compte pas",$P1764="absence"),0,""))),"")</f>
        <v/>
      </c>
      <c r="T1764" s="26" t="n">
        <f aca="false">IF(AND(ISNUMBER($A1764),$B1764&lt;&gt;"",$G1764&lt;&gt;"",$P1764&lt;&gt;"absence"),1,0)</f>
        <v>0</v>
      </c>
      <c r="U1764" s="26" t="n">
        <f aca="false">IF($T1764=1,IF(COUNTIFS($B$2:$B1764,$B1764,$A$2:$A1764,$A1764,$T$2:$T1764,1)=1,1,0),0)</f>
        <v>0</v>
      </c>
      <c r="V1764" s="29" t="str">
        <f aca="false">IF(AND($A1764="",$B1764="",$G1764=""),"",IF(NOT(ISNUMBER($A1764)),"Date manquante ou non reconnue",IF($B1764="","Technicien manquant",IF(COUNTIF(Production!$A$7:$A$21,$B1764)=0,"Technicien absent de la liste (onglet Production)",IF($G1764="","Code BPU manquant (colonne G)",IF($O1764="?","Code BPU inconnu (onglet Prestations)",IF($P1764="?","Catégorie inconnue (onglet Règles)",IF(AND($E1764&lt;&gt;"",NOT(ISNUMBER($E1764))),"Quantité non reconnue",IF(AND($P1764="au prix",NOT(ISNUMBER($Q1764))),"Prix sur devis à saisir (colonne I)",IF($S1764="","Règle à compléter (onglet Règles)",""))))))))))</f>
        <v/>
      </c>
    </row>
    <row r="1765" customFormat="false" ht="15" hidden="false" customHeight="false" outlineLevel="0" collapsed="false">
      <c r="A1765" s="23"/>
      <c r="I1765" s="24"/>
      <c r="J1765" s="24"/>
      <c r="N1765" s="25"/>
      <c r="O1765" s="26" t="str">
        <f aca="false">IF($G1765="","",IFERROR(INDEX(Prestations!$F$5:$F$256,MATCH($G1765,Prestations!$B$5:$B$256,0)),"?"))</f>
        <v/>
      </c>
      <c r="P1765" s="26" t="str">
        <f aca="false">IF($O1765="","",IF($O1765="?","?",IFERROR(INDEX(Règles!$C$5:$C$17,MATCH($O1765,Règles!$A$5:$A$17,0)),"?")))</f>
        <v/>
      </c>
      <c r="Q1765" s="27" t="str">
        <f aca="false">IF($G1765="","",IF(ISNUMBER($I1765),$I1765,IFERROR(IF(ISNUMBER(INDEX(Prestations!$E$5:$E$256,MATCH($G1765,Prestations!$B$5:$B$256,0))),INDEX(Prestations!$E$5:$E$256,MATCH($G1765,Prestations!$B$5:$B$256,0)),""),"")))</f>
        <v/>
      </c>
      <c r="R1765" s="27" t="str">
        <f aca="false">IFERROR(IF(ISNUMBER($Q1765),$Q1765*IF($E1765="",1,$E1765),""),"")</f>
        <v/>
      </c>
      <c r="S1765" s="28" t="str">
        <f aca="false">IFERROR(IF($P1765="au nombre",IF(N(INDEX(Règles!$D$5:$D$17,MATCH($O1765,Règles!$A$5:$A$17,0)))&gt;0,IF($E1765="",1,$E1765)/INDEX(Règles!$D$5:$D$17,MATCH($O1765,Règles!$A$5:$A$17,0)),""),IF($P1765="au prix",IF(AND(ISNUMBER($R1765),N(INDEX(Règles!$E$5:$E$17,MATCH($O1765,Règles!$A$5:$A$17,0)))&gt;0),$R1765/INDEX(Règles!$E$5:$E$17,MATCH($O1765,Règles!$A$5:$A$17,0)),""),IF(OR($P1765="ne compte pas",$P1765="absence"),0,""))),"")</f>
        <v/>
      </c>
      <c r="T1765" s="26" t="n">
        <f aca="false">IF(AND(ISNUMBER($A1765),$B1765&lt;&gt;"",$G1765&lt;&gt;"",$P1765&lt;&gt;"absence"),1,0)</f>
        <v>0</v>
      </c>
      <c r="U1765" s="26" t="n">
        <f aca="false">IF($T1765=1,IF(COUNTIFS($B$2:$B1765,$B1765,$A$2:$A1765,$A1765,$T$2:$T1765,1)=1,1,0),0)</f>
        <v>0</v>
      </c>
      <c r="V1765" s="29" t="str">
        <f aca="false">IF(AND($A1765="",$B1765="",$G1765=""),"",IF(NOT(ISNUMBER($A1765)),"Date manquante ou non reconnue",IF($B1765="","Technicien manquant",IF(COUNTIF(Production!$A$7:$A$21,$B1765)=0,"Technicien absent de la liste (onglet Production)",IF($G1765="","Code BPU manquant (colonne G)",IF($O1765="?","Code BPU inconnu (onglet Prestations)",IF($P1765="?","Catégorie inconnue (onglet Règles)",IF(AND($E1765&lt;&gt;"",NOT(ISNUMBER($E1765))),"Quantité non reconnue",IF(AND($P1765="au prix",NOT(ISNUMBER($Q1765))),"Prix sur devis à saisir (colonne I)",IF($S1765="","Règle à compléter (onglet Règles)",""))))))))))</f>
        <v/>
      </c>
    </row>
    <row r="1766" customFormat="false" ht="15" hidden="false" customHeight="false" outlineLevel="0" collapsed="false">
      <c r="A1766" s="23"/>
      <c r="I1766" s="24"/>
      <c r="J1766" s="24"/>
      <c r="N1766" s="25"/>
      <c r="O1766" s="26" t="str">
        <f aca="false">IF($G1766="","",IFERROR(INDEX(Prestations!$F$5:$F$256,MATCH($G1766,Prestations!$B$5:$B$256,0)),"?"))</f>
        <v/>
      </c>
      <c r="P1766" s="26" t="str">
        <f aca="false">IF($O1766="","",IF($O1766="?","?",IFERROR(INDEX(Règles!$C$5:$C$17,MATCH($O1766,Règles!$A$5:$A$17,0)),"?")))</f>
        <v/>
      </c>
      <c r="Q1766" s="27" t="str">
        <f aca="false">IF($G1766="","",IF(ISNUMBER($I1766),$I1766,IFERROR(IF(ISNUMBER(INDEX(Prestations!$E$5:$E$256,MATCH($G1766,Prestations!$B$5:$B$256,0))),INDEX(Prestations!$E$5:$E$256,MATCH($G1766,Prestations!$B$5:$B$256,0)),""),"")))</f>
        <v/>
      </c>
      <c r="R1766" s="27" t="str">
        <f aca="false">IFERROR(IF(ISNUMBER($Q1766),$Q1766*IF($E1766="",1,$E1766),""),"")</f>
        <v/>
      </c>
      <c r="S1766" s="28" t="str">
        <f aca="false">IFERROR(IF($P1766="au nombre",IF(N(INDEX(Règles!$D$5:$D$17,MATCH($O1766,Règles!$A$5:$A$17,0)))&gt;0,IF($E1766="",1,$E1766)/INDEX(Règles!$D$5:$D$17,MATCH($O1766,Règles!$A$5:$A$17,0)),""),IF($P1766="au prix",IF(AND(ISNUMBER($R1766),N(INDEX(Règles!$E$5:$E$17,MATCH($O1766,Règles!$A$5:$A$17,0)))&gt;0),$R1766/INDEX(Règles!$E$5:$E$17,MATCH($O1766,Règles!$A$5:$A$17,0)),""),IF(OR($P1766="ne compte pas",$P1766="absence"),0,""))),"")</f>
        <v/>
      </c>
      <c r="T1766" s="26" t="n">
        <f aca="false">IF(AND(ISNUMBER($A1766),$B1766&lt;&gt;"",$G1766&lt;&gt;"",$P1766&lt;&gt;"absence"),1,0)</f>
        <v>0</v>
      </c>
      <c r="U1766" s="26" t="n">
        <f aca="false">IF($T1766=1,IF(COUNTIFS($B$2:$B1766,$B1766,$A$2:$A1766,$A1766,$T$2:$T1766,1)=1,1,0),0)</f>
        <v>0</v>
      </c>
      <c r="V1766" s="29" t="str">
        <f aca="false">IF(AND($A1766="",$B1766="",$G1766=""),"",IF(NOT(ISNUMBER($A1766)),"Date manquante ou non reconnue",IF($B1766="","Technicien manquant",IF(COUNTIF(Production!$A$7:$A$21,$B1766)=0,"Technicien absent de la liste (onglet Production)",IF($G1766="","Code BPU manquant (colonne G)",IF($O1766="?","Code BPU inconnu (onglet Prestations)",IF($P1766="?","Catégorie inconnue (onglet Règles)",IF(AND($E1766&lt;&gt;"",NOT(ISNUMBER($E1766))),"Quantité non reconnue",IF(AND($P1766="au prix",NOT(ISNUMBER($Q1766))),"Prix sur devis à saisir (colonne I)",IF($S1766="","Règle à compléter (onglet Règles)",""))))))))))</f>
        <v/>
      </c>
    </row>
    <row r="1767" customFormat="false" ht="15" hidden="false" customHeight="false" outlineLevel="0" collapsed="false">
      <c r="A1767" s="23"/>
      <c r="I1767" s="24"/>
      <c r="J1767" s="24"/>
      <c r="N1767" s="25"/>
      <c r="O1767" s="26" t="str">
        <f aca="false">IF($G1767="","",IFERROR(INDEX(Prestations!$F$5:$F$256,MATCH($G1767,Prestations!$B$5:$B$256,0)),"?"))</f>
        <v/>
      </c>
      <c r="P1767" s="26" t="str">
        <f aca="false">IF($O1767="","",IF($O1767="?","?",IFERROR(INDEX(Règles!$C$5:$C$17,MATCH($O1767,Règles!$A$5:$A$17,0)),"?")))</f>
        <v/>
      </c>
      <c r="Q1767" s="27" t="str">
        <f aca="false">IF($G1767="","",IF(ISNUMBER($I1767),$I1767,IFERROR(IF(ISNUMBER(INDEX(Prestations!$E$5:$E$256,MATCH($G1767,Prestations!$B$5:$B$256,0))),INDEX(Prestations!$E$5:$E$256,MATCH($G1767,Prestations!$B$5:$B$256,0)),""),"")))</f>
        <v/>
      </c>
      <c r="R1767" s="27" t="str">
        <f aca="false">IFERROR(IF(ISNUMBER($Q1767),$Q1767*IF($E1767="",1,$E1767),""),"")</f>
        <v/>
      </c>
      <c r="S1767" s="28" t="str">
        <f aca="false">IFERROR(IF($P1767="au nombre",IF(N(INDEX(Règles!$D$5:$D$17,MATCH($O1767,Règles!$A$5:$A$17,0)))&gt;0,IF($E1767="",1,$E1767)/INDEX(Règles!$D$5:$D$17,MATCH($O1767,Règles!$A$5:$A$17,0)),""),IF($P1767="au prix",IF(AND(ISNUMBER($R1767),N(INDEX(Règles!$E$5:$E$17,MATCH($O1767,Règles!$A$5:$A$17,0)))&gt;0),$R1767/INDEX(Règles!$E$5:$E$17,MATCH($O1767,Règles!$A$5:$A$17,0)),""),IF(OR($P1767="ne compte pas",$P1767="absence"),0,""))),"")</f>
        <v/>
      </c>
      <c r="T1767" s="26" t="n">
        <f aca="false">IF(AND(ISNUMBER($A1767),$B1767&lt;&gt;"",$G1767&lt;&gt;"",$P1767&lt;&gt;"absence"),1,0)</f>
        <v>0</v>
      </c>
      <c r="U1767" s="26" t="n">
        <f aca="false">IF($T1767=1,IF(COUNTIFS($B$2:$B1767,$B1767,$A$2:$A1767,$A1767,$T$2:$T1767,1)=1,1,0),0)</f>
        <v>0</v>
      </c>
      <c r="V1767" s="29" t="str">
        <f aca="false">IF(AND($A1767="",$B1767="",$G1767=""),"",IF(NOT(ISNUMBER($A1767)),"Date manquante ou non reconnue",IF($B1767="","Technicien manquant",IF(COUNTIF(Production!$A$7:$A$21,$B1767)=0,"Technicien absent de la liste (onglet Production)",IF($G1767="","Code BPU manquant (colonne G)",IF($O1767="?","Code BPU inconnu (onglet Prestations)",IF($P1767="?","Catégorie inconnue (onglet Règles)",IF(AND($E1767&lt;&gt;"",NOT(ISNUMBER($E1767))),"Quantité non reconnue",IF(AND($P1767="au prix",NOT(ISNUMBER($Q1767))),"Prix sur devis à saisir (colonne I)",IF($S1767="","Règle à compléter (onglet Règles)",""))))))))))</f>
        <v/>
      </c>
    </row>
    <row r="1768" customFormat="false" ht="15" hidden="false" customHeight="false" outlineLevel="0" collapsed="false">
      <c r="A1768" s="23"/>
      <c r="I1768" s="24"/>
      <c r="J1768" s="24"/>
      <c r="N1768" s="25"/>
      <c r="O1768" s="26" t="str">
        <f aca="false">IF($G1768="","",IFERROR(INDEX(Prestations!$F$5:$F$256,MATCH($G1768,Prestations!$B$5:$B$256,0)),"?"))</f>
        <v/>
      </c>
      <c r="P1768" s="26" t="str">
        <f aca="false">IF($O1768="","",IF($O1768="?","?",IFERROR(INDEX(Règles!$C$5:$C$17,MATCH($O1768,Règles!$A$5:$A$17,0)),"?")))</f>
        <v/>
      </c>
      <c r="Q1768" s="27" t="str">
        <f aca="false">IF($G1768="","",IF(ISNUMBER($I1768),$I1768,IFERROR(IF(ISNUMBER(INDEX(Prestations!$E$5:$E$256,MATCH($G1768,Prestations!$B$5:$B$256,0))),INDEX(Prestations!$E$5:$E$256,MATCH($G1768,Prestations!$B$5:$B$256,0)),""),"")))</f>
        <v/>
      </c>
      <c r="R1768" s="27" t="str">
        <f aca="false">IFERROR(IF(ISNUMBER($Q1768),$Q1768*IF($E1768="",1,$E1768),""),"")</f>
        <v/>
      </c>
      <c r="S1768" s="28" t="str">
        <f aca="false">IFERROR(IF($P1768="au nombre",IF(N(INDEX(Règles!$D$5:$D$17,MATCH($O1768,Règles!$A$5:$A$17,0)))&gt;0,IF($E1768="",1,$E1768)/INDEX(Règles!$D$5:$D$17,MATCH($O1768,Règles!$A$5:$A$17,0)),""),IF($P1768="au prix",IF(AND(ISNUMBER($R1768),N(INDEX(Règles!$E$5:$E$17,MATCH($O1768,Règles!$A$5:$A$17,0)))&gt;0),$R1768/INDEX(Règles!$E$5:$E$17,MATCH($O1768,Règles!$A$5:$A$17,0)),""),IF(OR($P1768="ne compte pas",$P1768="absence"),0,""))),"")</f>
        <v/>
      </c>
      <c r="T1768" s="26" t="n">
        <f aca="false">IF(AND(ISNUMBER($A1768),$B1768&lt;&gt;"",$G1768&lt;&gt;"",$P1768&lt;&gt;"absence"),1,0)</f>
        <v>0</v>
      </c>
      <c r="U1768" s="26" t="n">
        <f aca="false">IF($T1768=1,IF(COUNTIFS($B$2:$B1768,$B1768,$A$2:$A1768,$A1768,$T$2:$T1768,1)=1,1,0),0)</f>
        <v>0</v>
      </c>
      <c r="V1768" s="29" t="str">
        <f aca="false">IF(AND($A1768="",$B1768="",$G1768=""),"",IF(NOT(ISNUMBER($A1768)),"Date manquante ou non reconnue",IF($B1768="","Technicien manquant",IF(COUNTIF(Production!$A$7:$A$21,$B1768)=0,"Technicien absent de la liste (onglet Production)",IF($G1768="","Code BPU manquant (colonne G)",IF($O1768="?","Code BPU inconnu (onglet Prestations)",IF($P1768="?","Catégorie inconnue (onglet Règles)",IF(AND($E1768&lt;&gt;"",NOT(ISNUMBER($E1768))),"Quantité non reconnue",IF(AND($P1768="au prix",NOT(ISNUMBER($Q1768))),"Prix sur devis à saisir (colonne I)",IF($S1768="","Règle à compléter (onglet Règles)",""))))))))))</f>
        <v/>
      </c>
    </row>
    <row r="1769" customFormat="false" ht="15" hidden="false" customHeight="false" outlineLevel="0" collapsed="false">
      <c r="A1769" s="23"/>
      <c r="I1769" s="24"/>
      <c r="J1769" s="24"/>
      <c r="N1769" s="25"/>
      <c r="O1769" s="26" t="str">
        <f aca="false">IF($G1769="","",IFERROR(INDEX(Prestations!$F$5:$F$256,MATCH($G1769,Prestations!$B$5:$B$256,0)),"?"))</f>
        <v/>
      </c>
      <c r="P1769" s="26" t="str">
        <f aca="false">IF($O1769="","",IF($O1769="?","?",IFERROR(INDEX(Règles!$C$5:$C$17,MATCH($O1769,Règles!$A$5:$A$17,0)),"?")))</f>
        <v/>
      </c>
      <c r="Q1769" s="27" t="str">
        <f aca="false">IF($G1769="","",IF(ISNUMBER($I1769),$I1769,IFERROR(IF(ISNUMBER(INDEX(Prestations!$E$5:$E$256,MATCH($G1769,Prestations!$B$5:$B$256,0))),INDEX(Prestations!$E$5:$E$256,MATCH($G1769,Prestations!$B$5:$B$256,0)),""),"")))</f>
        <v/>
      </c>
      <c r="R1769" s="27" t="str">
        <f aca="false">IFERROR(IF(ISNUMBER($Q1769),$Q1769*IF($E1769="",1,$E1769),""),"")</f>
        <v/>
      </c>
      <c r="S1769" s="28" t="str">
        <f aca="false">IFERROR(IF($P1769="au nombre",IF(N(INDEX(Règles!$D$5:$D$17,MATCH($O1769,Règles!$A$5:$A$17,0)))&gt;0,IF($E1769="",1,$E1769)/INDEX(Règles!$D$5:$D$17,MATCH($O1769,Règles!$A$5:$A$17,0)),""),IF($P1769="au prix",IF(AND(ISNUMBER($R1769),N(INDEX(Règles!$E$5:$E$17,MATCH($O1769,Règles!$A$5:$A$17,0)))&gt;0),$R1769/INDEX(Règles!$E$5:$E$17,MATCH($O1769,Règles!$A$5:$A$17,0)),""),IF(OR($P1769="ne compte pas",$P1769="absence"),0,""))),"")</f>
        <v/>
      </c>
      <c r="T1769" s="26" t="n">
        <f aca="false">IF(AND(ISNUMBER($A1769),$B1769&lt;&gt;"",$G1769&lt;&gt;"",$P1769&lt;&gt;"absence"),1,0)</f>
        <v>0</v>
      </c>
      <c r="U1769" s="26" t="n">
        <f aca="false">IF($T1769=1,IF(COUNTIFS($B$2:$B1769,$B1769,$A$2:$A1769,$A1769,$T$2:$T1769,1)=1,1,0),0)</f>
        <v>0</v>
      </c>
      <c r="V1769" s="29" t="str">
        <f aca="false">IF(AND($A1769="",$B1769="",$G1769=""),"",IF(NOT(ISNUMBER($A1769)),"Date manquante ou non reconnue",IF($B1769="","Technicien manquant",IF(COUNTIF(Production!$A$7:$A$21,$B1769)=0,"Technicien absent de la liste (onglet Production)",IF($G1769="","Code BPU manquant (colonne G)",IF($O1769="?","Code BPU inconnu (onglet Prestations)",IF($P1769="?","Catégorie inconnue (onglet Règles)",IF(AND($E1769&lt;&gt;"",NOT(ISNUMBER($E1769))),"Quantité non reconnue",IF(AND($P1769="au prix",NOT(ISNUMBER($Q1769))),"Prix sur devis à saisir (colonne I)",IF($S1769="","Règle à compléter (onglet Règles)",""))))))))))</f>
        <v/>
      </c>
    </row>
    <row r="1770" customFormat="false" ht="15" hidden="false" customHeight="false" outlineLevel="0" collapsed="false">
      <c r="A1770" s="23"/>
      <c r="I1770" s="24"/>
      <c r="J1770" s="24"/>
      <c r="N1770" s="25"/>
      <c r="O1770" s="26" t="str">
        <f aca="false">IF($G1770="","",IFERROR(INDEX(Prestations!$F$5:$F$256,MATCH($G1770,Prestations!$B$5:$B$256,0)),"?"))</f>
        <v/>
      </c>
      <c r="P1770" s="26" t="str">
        <f aca="false">IF($O1770="","",IF($O1770="?","?",IFERROR(INDEX(Règles!$C$5:$C$17,MATCH($O1770,Règles!$A$5:$A$17,0)),"?")))</f>
        <v/>
      </c>
      <c r="Q1770" s="27" t="str">
        <f aca="false">IF($G1770="","",IF(ISNUMBER($I1770),$I1770,IFERROR(IF(ISNUMBER(INDEX(Prestations!$E$5:$E$256,MATCH($G1770,Prestations!$B$5:$B$256,0))),INDEX(Prestations!$E$5:$E$256,MATCH($G1770,Prestations!$B$5:$B$256,0)),""),"")))</f>
        <v/>
      </c>
      <c r="R1770" s="27" t="str">
        <f aca="false">IFERROR(IF(ISNUMBER($Q1770),$Q1770*IF($E1770="",1,$E1770),""),"")</f>
        <v/>
      </c>
      <c r="S1770" s="28" t="str">
        <f aca="false">IFERROR(IF($P1770="au nombre",IF(N(INDEX(Règles!$D$5:$D$17,MATCH($O1770,Règles!$A$5:$A$17,0)))&gt;0,IF($E1770="",1,$E1770)/INDEX(Règles!$D$5:$D$17,MATCH($O1770,Règles!$A$5:$A$17,0)),""),IF($P1770="au prix",IF(AND(ISNUMBER($R1770),N(INDEX(Règles!$E$5:$E$17,MATCH($O1770,Règles!$A$5:$A$17,0)))&gt;0),$R1770/INDEX(Règles!$E$5:$E$17,MATCH($O1770,Règles!$A$5:$A$17,0)),""),IF(OR($P1770="ne compte pas",$P1770="absence"),0,""))),"")</f>
        <v/>
      </c>
      <c r="T1770" s="26" t="n">
        <f aca="false">IF(AND(ISNUMBER($A1770),$B1770&lt;&gt;"",$G1770&lt;&gt;"",$P1770&lt;&gt;"absence"),1,0)</f>
        <v>0</v>
      </c>
      <c r="U1770" s="26" t="n">
        <f aca="false">IF($T1770=1,IF(COUNTIFS($B$2:$B1770,$B1770,$A$2:$A1770,$A1770,$T$2:$T1770,1)=1,1,0),0)</f>
        <v>0</v>
      </c>
      <c r="V1770" s="29" t="str">
        <f aca="false">IF(AND($A1770="",$B1770="",$G1770=""),"",IF(NOT(ISNUMBER($A1770)),"Date manquante ou non reconnue",IF($B1770="","Technicien manquant",IF(COUNTIF(Production!$A$7:$A$21,$B1770)=0,"Technicien absent de la liste (onglet Production)",IF($G1770="","Code BPU manquant (colonne G)",IF($O1770="?","Code BPU inconnu (onglet Prestations)",IF($P1770="?","Catégorie inconnue (onglet Règles)",IF(AND($E1770&lt;&gt;"",NOT(ISNUMBER($E1770))),"Quantité non reconnue",IF(AND($P1770="au prix",NOT(ISNUMBER($Q1770))),"Prix sur devis à saisir (colonne I)",IF($S1770="","Règle à compléter (onglet Règles)",""))))))))))</f>
        <v/>
      </c>
    </row>
    <row r="1771" customFormat="false" ht="15" hidden="false" customHeight="false" outlineLevel="0" collapsed="false">
      <c r="A1771" s="23"/>
      <c r="I1771" s="24"/>
      <c r="J1771" s="24"/>
      <c r="N1771" s="25"/>
      <c r="O1771" s="26" t="str">
        <f aca="false">IF($G1771="","",IFERROR(INDEX(Prestations!$F$5:$F$256,MATCH($G1771,Prestations!$B$5:$B$256,0)),"?"))</f>
        <v/>
      </c>
      <c r="P1771" s="26" t="str">
        <f aca="false">IF($O1771="","",IF($O1771="?","?",IFERROR(INDEX(Règles!$C$5:$C$17,MATCH($O1771,Règles!$A$5:$A$17,0)),"?")))</f>
        <v/>
      </c>
      <c r="Q1771" s="27" t="str">
        <f aca="false">IF($G1771="","",IF(ISNUMBER($I1771),$I1771,IFERROR(IF(ISNUMBER(INDEX(Prestations!$E$5:$E$256,MATCH($G1771,Prestations!$B$5:$B$256,0))),INDEX(Prestations!$E$5:$E$256,MATCH($G1771,Prestations!$B$5:$B$256,0)),""),"")))</f>
        <v/>
      </c>
      <c r="R1771" s="27" t="str">
        <f aca="false">IFERROR(IF(ISNUMBER($Q1771),$Q1771*IF($E1771="",1,$E1771),""),"")</f>
        <v/>
      </c>
      <c r="S1771" s="28" t="str">
        <f aca="false">IFERROR(IF($P1771="au nombre",IF(N(INDEX(Règles!$D$5:$D$17,MATCH($O1771,Règles!$A$5:$A$17,0)))&gt;0,IF($E1771="",1,$E1771)/INDEX(Règles!$D$5:$D$17,MATCH($O1771,Règles!$A$5:$A$17,0)),""),IF($P1771="au prix",IF(AND(ISNUMBER($R1771),N(INDEX(Règles!$E$5:$E$17,MATCH($O1771,Règles!$A$5:$A$17,0)))&gt;0),$R1771/INDEX(Règles!$E$5:$E$17,MATCH($O1771,Règles!$A$5:$A$17,0)),""),IF(OR($P1771="ne compte pas",$P1771="absence"),0,""))),"")</f>
        <v/>
      </c>
      <c r="T1771" s="26" t="n">
        <f aca="false">IF(AND(ISNUMBER($A1771),$B1771&lt;&gt;"",$G1771&lt;&gt;"",$P1771&lt;&gt;"absence"),1,0)</f>
        <v>0</v>
      </c>
      <c r="U1771" s="26" t="n">
        <f aca="false">IF($T1771=1,IF(COUNTIFS($B$2:$B1771,$B1771,$A$2:$A1771,$A1771,$T$2:$T1771,1)=1,1,0),0)</f>
        <v>0</v>
      </c>
      <c r="V1771" s="29" t="str">
        <f aca="false">IF(AND($A1771="",$B1771="",$G1771=""),"",IF(NOT(ISNUMBER($A1771)),"Date manquante ou non reconnue",IF($B1771="","Technicien manquant",IF(COUNTIF(Production!$A$7:$A$21,$B1771)=0,"Technicien absent de la liste (onglet Production)",IF($G1771="","Code BPU manquant (colonne G)",IF($O1771="?","Code BPU inconnu (onglet Prestations)",IF($P1771="?","Catégorie inconnue (onglet Règles)",IF(AND($E1771&lt;&gt;"",NOT(ISNUMBER($E1771))),"Quantité non reconnue",IF(AND($P1771="au prix",NOT(ISNUMBER($Q1771))),"Prix sur devis à saisir (colonne I)",IF($S1771="","Règle à compléter (onglet Règles)",""))))))))))</f>
        <v/>
      </c>
    </row>
    <row r="1772" customFormat="false" ht="15" hidden="false" customHeight="false" outlineLevel="0" collapsed="false">
      <c r="A1772" s="23"/>
      <c r="I1772" s="24"/>
      <c r="J1772" s="24"/>
      <c r="N1772" s="25"/>
      <c r="O1772" s="26" t="str">
        <f aca="false">IF($G1772="","",IFERROR(INDEX(Prestations!$F$5:$F$256,MATCH($G1772,Prestations!$B$5:$B$256,0)),"?"))</f>
        <v/>
      </c>
      <c r="P1772" s="26" t="str">
        <f aca="false">IF($O1772="","",IF($O1772="?","?",IFERROR(INDEX(Règles!$C$5:$C$17,MATCH($O1772,Règles!$A$5:$A$17,0)),"?")))</f>
        <v/>
      </c>
      <c r="Q1772" s="27" t="str">
        <f aca="false">IF($G1772="","",IF(ISNUMBER($I1772),$I1772,IFERROR(IF(ISNUMBER(INDEX(Prestations!$E$5:$E$256,MATCH($G1772,Prestations!$B$5:$B$256,0))),INDEX(Prestations!$E$5:$E$256,MATCH($G1772,Prestations!$B$5:$B$256,0)),""),"")))</f>
        <v/>
      </c>
      <c r="R1772" s="27" t="str">
        <f aca="false">IFERROR(IF(ISNUMBER($Q1772),$Q1772*IF($E1772="",1,$E1772),""),"")</f>
        <v/>
      </c>
      <c r="S1772" s="28" t="str">
        <f aca="false">IFERROR(IF($P1772="au nombre",IF(N(INDEX(Règles!$D$5:$D$17,MATCH($O1772,Règles!$A$5:$A$17,0)))&gt;0,IF($E1772="",1,$E1772)/INDEX(Règles!$D$5:$D$17,MATCH($O1772,Règles!$A$5:$A$17,0)),""),IF($P1772="au prix",IF(AND(ISNUMBER($R1772),N(INDEX(Règles!$E$5:$E$17,MATCH($O1772,Règles!$A$5:$A$17,0)))&gt;0),$R1772/INDEX(Règles!$E$5:$E$17,MATCH($O1772,Règles!$A$5:$A$17,0)),""),IF(OR($P1772="ne compte pas",$P1772="absence"),0,""))),"")</f>
        <v/>
      </c>
      <c r="T1772" s="26" t="n">
        <f aca="false">IF(AND(ISNUMBER($A1772),$B1772&lt;&gt;"",$G1772&lt;&gt;"",$P1772&lt;&gt;"absence"),1,0)</f>
        <v>0</v>
      </c>
      <c r="U1772" s="26" t="n">
        <f aca="false">IF($T1772=1,IF(COUNTIFS($B$2:$B1772,$B1772,$A$2:$A1772,$A1772,$T$2:$T1772,1)=1,1,0),0)</f>
        <v>0</v>
      </c>
      <c r="V1772" s="29" t="str">
        <f aca="false">IF(AND($A1772="",$B1772="",$G1772=""),"",IF(NOT(ISNUMBER($A1772)),"Date manquante ou non reconnue",IF($B1772="","Technicien manquant",IF(COUNTIF(Production!$A$7:$A$21,$B1772)=0,"Technicien absent de la liste (onglet Production)",IF($G1772="","Code BPU manquant (colonne G)",IF($O1772="?","Code BPU inconnu (onglet Prestations)",IF($P1772="?","Catégorie inconnue (onglet Règles)",IF(AND($E1772&lt;&gt;"",NOT(ISNUMBER($E1772))),"Quantité non reconnue",IF(AND($P1772="au prix",NOT(ISNUMBER($Q1772))),"Prix sur devis à saisir (colonne I)",IF($S1772="","Règle à compléter (onglet Règles)",""))))))))))</f>
        <v/>
      </c>
    </row>
    <row r="1773" customFormat="false" ht="15" hidden="false" customHeight="false" outlineLevel="0" collapsed="false">
      <c r="A1773" s="23"/>
      <c r="I1773" s="24"/>
      <c r="J1773" s="24"/>
      <c r="N1773" s="25"/>
      <c r="O1773" s="26" t="str">
        <f aca="false">IF($G1773="","",IFERROR(INDEX(Prestations!$F$5:$F$256,MATCH($G1773,Prestations!$B$5:$B$256,0)),"?"))</f>
        <v/>
      </c>
      <c r="P1773" s="26" t="str">
        <f aca="false">IF($O1773="","",IF($O1773="?","?",IFERROR(INDEX(Règles!$C$5:$C$17,MATCH($O1773,Règles!$A$5:$A$17,0)),"?")))</f>
        <v/>
      </c>
      <c r="Q1773" s="27" t="str">
        <f aca="false">IF($G1773="","",IF(ISNUMBER($I1773),$I1773,IFERROR(IF(ISNUMBER(INDEX(Prestations!$E$5:$E$256,MATCH($G1773,Prestations!$B$5:$B$256,0))),INDEX(Prestations!$E$5:$E$256,MATCH($G1773,Prestations!$B$5:$B$256,0)),""),"")))</f>
        <v/>
      </c>
      <c r="R1773" s="27" t="str">
        <f aca="false">IFERROR(IF(ISNUMBER($Q1773),$Q1773*IF($E1773="",1,$E1773),""),"")</f>
        <v/>
      </c>
      <c r="S1773" s="28" t="str">
        <f aca="false">IFERROR(IF($P1773="au nombre",IF(N(INDEX(Règles!$D$5:$D$17,MATCH($O1773,Règles!$A$5:$A$17,0)))&gt;0,IF($E1773="",1,$E1773)/INDEX(Règles!$D$5:$D$17,MATCH($O1773,Règles!$A$5:$A$17,0)),""),IF($P1773="au prix",IF(AND(ISNUMBER($R1773),N(INDEX(Règles!$E$5:$E$17,MATCH($O1773,Règles!$A$5:$A$17,0)))&gt;0),$R1773/INDEX(Règles!$E$5:$E$17,MATCH($O1773,Règles!$A$5:$A$17,0)),""),IF(OR($P1773="ne compte pas",$P1773="absence"),0,""))),"")</f>
        <v/>
      </c>
      <c r="T1773" s="26" t="n">
        <f aca="false">IF(AND(ISNUMBER($A1773),$B1773&lt;&gt;"",$G1773&lt;&gt;"",$P1773&lt;&gt;"absence"),1,0)</f>
        <v>0</v>
      </c>
      <c r="U1773" s="26" t="n">
        <f aca="false">IF($T1773=1,IF(COUNTIFS($B$2:$B1773,$B1773,$A$2:$A1773,$A1773,$T$2:$T1773,1)=1,1,0),0)</f>
        <v>0</v>
      </c>
      <c r="V1773" s="29" t="str">
        <f aca="false">IF(AND($A1773="",$B1773="",$G1773=""),"",IF(NOT(ISNUMBER($A1773)),"Date manquante ou non reconnue",IF($B1773="","Technicien manquant",IF(COUNTIF(Production!$A$7:$A$21,$B1773)=0,"Technicien absent de la liste (onglet Production)",IF($G1773="","Code BPU manquant (colonne G)",IF($O1773="?","Code BPU inconnu (onglet Prestations)",IF($P1773="?","Catégorie inconnue (onglet Règles)",IF(AND($E1773&lt;&gt;"",NOT(ISNUMBER($E1773))),"Quantité non reconnue",IF(AND($P1773="au prix",NOT(ISNUMBER($Q1773))),"Prix sur devis à saisir (colonne I)",IF($S1773="","Règle à compléter (onglet Règles)",""))))))))))</f>
        <v/>
      </c>
    </row>
    <row r="1774" customFormat="false" ht="15" hidden="false" customHeight="false" outlineLevel="0" collapsed="false">
      <c r="A1774" s="23"/>
      <c r="I1774" s="24"/>
      <c r="J1774" s="24"/>
      <c r="N1774" s="25"/>
      <c r="O1774" s="26" t="str">
        <f aca="false">IF($G1774="","",IFERROR(INDEX(Prestations!$F$5:$F$256,MATCH($G1774,Prestations!$B$5:$B$256,0)),"?"))</f>
        <v/>
      </c>
      <c r="P1774" s="26" t="str">
        <f aca="false">IF($O1774="","",IF($O1774="?","?",IFERROR(INDEX(Règles!$C$5:$C$17,MATCH($O1774,Règles!$A$5:$A$17,0)),"?")))</f>
        <v/>
      </c>
      <c r="Q1774" s="27" t="str">
        <f aca="false">IF($G1774="","",IF(ISNUMBER($I1774),$I1774,IFERROR(IF(ISNUMBER(INDEX(Prestations!$E$5:$E$256,MATCH($G1774,Prestations!$B$5:$B$256,0))),INDEX(Prestations!$E$5:$E$256,MATCH($G1774,Prestations!$B$5:$B$256,0)),""),"")))</f>
        <v/>
      </c>
      <c r="R1774" s="27" t="str">
        <f aca="false">IFERROR(IF(ISNUMBER($Q1774),$Q1774*IF($E1774="",1,$E1774),""),"")</f>
        <v/>
      </c>
      <c r="S1774" s="28" t="str">
        <f aca="false">IFERROR(IF($P1774="au nombre",IF(N(INDEX(Règles!$D$5:$D$17,MATCH($O1774,Règles!$A$5:$A$17,0)))&gt;0,IF($E1774="",1,$E1774)/INDEX(Règles!$D$5:$D$17,MATCH($O1774,Règles!$A$5:$A$17,0)),""),IF($P1774="au prix",IF(AND(ISNUMBER($R1774),N(INDEX(Règles!$E$5:$E$17,MATCH($O1774,Règles!$A$5:$A$17,0)))&gt;0),$R1774/INDEX(Règles!$E$5:$E$17,MATCH($O1774,Règles!$A$5:$A$17,0)),""),IF(OR($P1774="ne compte pas",$P1774="absence"),0,""))),"")</f>
        <v/>
      </c>
      <c r="T1774" s="26" t="n">
        <f aca="false">IF(AND(ISNUMBER($A1774),$B1774&lt;&gt;"",$G1774&lt;&gt;"",$P1774&lt;&gt;"absence"),1,0)</f>
        <v>0</v>
      </c>
      <c r="U1774" s="26" t="n">
        <f aca="false">IF($T1774=1,IF(COUNTIFS($B$2:$B1774,$B1774,$A$2:$A1774,$A1774,$T$2:$T1774,1)=1,1,0),0)</f>
        <v>0</v>
      </c>
      <c r="V1774" s="29" t="str">
        <f aca="false">IF(AND($A1774="",$B1774="",$G1774=""),"",IF(NOT(ISNUMBER($A1774)),"Date manquante ou non reconnue",IF($B1774="","Technicien manquant",IF(COUNTIF(Production!$A$7:$A$21,$B1774)=0,"Technicien absent de la liste (onglet Production)",IF($G1774="","Code BPU manquant (colonne G)",IF($O1774="?","Code BPU inconnu (onglet Prestations)",IF($P1774="?","Catégorie inconnue (onglet Règles)",IF(AND($E1774&lt;&gt;"",NOT(ISNUMBER($E1774))),"Quantité non reconnue",IF(AND($P1774="au prix",NOT(ISNUMBER($Q1774))),"Prix sur devis à saisir (colonne I)",IF($S1774="","Règle à compléter (onglet Règles)",""))))))))))</f>
        <v/>
      </c>
    </row>
    <row r="1775" customFormat="false" ht="15" hidden="false" customHeight="false" outlineLevel="0" collapsed="false">
      <c r="A1775" s="23"/>
      <c r="I1775" s="24"/>
      <c r="J1775" s="24"/>
      <c r="N1775" s="25"/>
      <c r="O1775" s="26" t="str">
        <f aca="false">IF($G1775="","",IFERROR(INDEX(Prestations!$F$5:$F$256,MATCH($G1775,Prestations!$B$5:$B$256,0)),"?"))</f>
        <v/>
      </c>
      <c r="P1775" s="26" t="str">
        <f aca="false">IF($O1775="","",IF($O1775="?","?",IFERROR(INDEX(Règles!$C$5:$C$17,MATCH($O1775,Règles!$A$5:$A$17,0)),"?")))</f>
        <v/>
      </c>
      <c r="Q1775" s="27" t="str">
        <f aca="false">IF($G1775="","",IF(ISNUMBER($I1775),$I1775,IFERROR(IF(ISNUMBER(INDEX(Prestations!$E$5:$E$256,MATCH($G1775,Prestations!$B$5:$B$256,0))),INDEX(Prestations!$E$5:$E$256,MATCH($G1775,Prestations!$B$5:$B$256,0)),""),"")))</f>
        <v/>
      </c>
      <c r="R1775" s="27" t="str">
        <f aca="false">IFERROR(IF(ISNUMBER($Q1775),$Q1775*IF($E1775="",1,$E1775),""),"")</f>
        <v/>
      </c>
      <c r="S1775" s="28" t="str">
        <f aca="false">IFERROR(IF($P1775="au nombre",IF(N(INDEX(Règles!$D$5:$D$17,MATCH($O1775,Règles!$A$5:$A$17,0)))&gt;0,IF($E1775="",1,$E1775)/INDEX(Règles!$D$5:$D$17,MATCH($O1775,Règles!$A$5:$A$17,0)),""),IF($P1775="au prix",IF(AND(ISNUMBER($R1775),N(INDEX(Règles!$E$5:$E$17,MATCH($O1775,Règles!$A$5:$A$17,0)))&gt;0),$R1775/INDEX(Règles!$E$5:$E$17,MATCH($O1775,Règles!$A$5:$A$17,0)),""),IF(OR($P1775="ne compte pas",$P1775="absence"),0,""))),"")</f>
        <v/>
      </c>
      <c r="T1775" s="26" t="n">
        <f aca="false">IF(AND(ISNUMBER($A1775),$B1775&lt;&gt;"",$G1775&lt;&gt;"",$P1775&lt;&gt;"absence"),1,0)</f>
        <v>0</v>
      </c>
      <c r="U1775" s="26" t="n">
        <f aca="false">IF($T1775=1,IF(COUNTIFS($B$2:$B1775,$B1775,$A$2:$A1775,$A1775,$T$2:$T1775,1)=1,1,0),0)</f>
        <v>0</v>
      </c>
      <c r="V1775" s="29" t="str">
        <f aca="false">IF(AND($A1775="",$B1775="",$G1775=""),"",IF(NOT(ISNUMBER($A1775)),"Date manquante ou non reconnue",IF($B1775="","Technicien manquant",IF(COUNTIF(Production!$A$7:$A$21,$B1775)=0,"Technicien absent de la liste (onglet Production)",IF($G1775="","Code BPU manquant (colonne G)",IF($O1775="?","Code BPU inconnu (onglet Prestations)",IF($P1775="?","Catégorie inconnue (onglet Règles)",IF(AND($E1775&lt;&gt;"",NOT(ISNUMBER($E1775))),"Quantité non reconnue",IF(AND($P1775="au prix",NOT(ISNUMBER($Q1775))),"Prix sur devis à saisir (colonne I)",IF($S1775="","Règle à compléter (onglet Règles)",""))))))))))</f>
        <v/>
      </c>
    </row>
    <row r="1776" customFormat="false" ht="15" hidden="false" customHeight="false" outlineLevel="0" collapsed="false">
      <c r="A1776" s="23"/>
      <c r="I1776" s="24"/>
      <c r="J1776" s="24"/>
      <c r="N1776" s="25"/>
      <c r="O1776" s="26" t="str">
        <f aca="false">IF($G1776="","",IFERROR(INDEX(Prestations!$F$5:$F$256,MATCH($G1776,Prestations!$B$5:$B$256,0)),"?"))</f>
        <v/>
      </c>
      <c r="P1776" s="26" t="str">
        <f aca="false">IF($O1776="","",IF($O1776="?","?",IFERROR(INDEX(Règles!$C$5:$C$17,MATCH($O1776,Règles!$A$5:$A$17,0)),"?")))</f>
        <v/>
      </c>
      <c r="Q1776" s="27" t="str">
        <f aca="false">IF($G1776="","",IF(ISNUMBER($I1776),$I1776,IFERROR(IF(ISNUMBER(INDEX(Prestations!$E$5:$E$256,MATCH($G1776,Prestations!$B$5:$B$256,0))),INDEX(Prestations!$E$5:$E$256,MATCH($G1776,Prestations!$B$5:$B$256,0)),""),"")))</f>
        <v/>
      </c>
      <c r="R1776" s="27" t="str">
        <f aca="false">IFERROR(IF(ISNUMBER($Q1776),$Q1776*IF($E1776="",1,$E1776),""),"")</f>
        <v/>
      </c>
      <c r="S1776" s="28" t="str">
        <f aca="false">IFERROR(IF($P1776="au nombre",IF(N(INDEX(Règles!$D$5:$D$17,MATCH($O1776,Règles!$A$5:$A$17,0)))&gt;0,IF($E1776="",1,$E1776)/INDEX(Règles!$D$5:$D$17,MATCH($O1776,Règles!$A$5:$A$17,0)),""),IF($P1776="au prix",IF(AND(ISNUMBER($R1776),N(INDEX(Règles!$E$5:$E$17,MATCH($O1776,Règles!$A$5:$A$17,0)))&gt;0),$R1776/INDEX(Règles!$E$5:$E$17,MATCH($O1776,Règles!$A$5:$A$17,0)),""),IF(OR($P1776="ne compte pas",$P1776="absence"),0,""))),"")</f>
        <v/>
      </c>
      <c r="T1776" s="26" t="n">
        <f aca="false">IF(AND(ISNUMBER($A1776),$B1776&lt;&gt;"",$G1776&lt;&gt;"",$P1776&lt;&gt;"absence"),1,0)</f>
        <v>0</v>
      </c>
      <c r="U1776" s="26" t="n">
        <f aca="false">IF($T1776=1,IF(COUNTIFS($B$2:$B1776,$B1776,$A$2:$A1776,$A1776,$T$2:$T1776,1)=1,1,0),0)</f>
        <v>0</v>
      </c>
      <c r="V1776" s="29" t="str">
        <f aca="false">IF(AND($A1776="",$B1776="",$G1776=""),"",IF(NOT(ISNUMBER($A1776)),"Date manquante ou non reconnue",IF($B1776="","Technicien manquant",IF(COUNTIF(Production!$A$7:$A$21,$B1776)=0,"Technicien absent de la liste (onglet Production)",IF($G1776="","Code BPU manquant (colonne G)",IF($O1776="?","Code BPU inconnu (onglet Prestations)",IF($P1776="?","Catégorie inconnue (onglet Règles)",IF(AND($E1776&lt;&gt;"",NOT(ISNUMBER($E1776))),"Quantité non reconnue",IF(AND($P1776="au prix",NOT(ISNUMBER($Q1776))),"Prix sur devis à saisir (colonne I)",IF($S1776="","Règle à compléter (onglet Règles)",""))))))))))</f>
        <v/>
      </c>
    </row>
    <row r="1777" customFormat="false" ht="15" hidden="false" customHeight="false" outlineLevel="0" collapsed="false">
      <c r="A1777" s="23"/>
      <c r="I1777" s="24"/>
      <c r="J1777" s="24"/>
      <c r="N1777" s="25"/>
      <c r="O1777" s="26" t="str">
        <f aca="false">IF($G1777="","",IFERROR(INDEX(Prestations!$F$5:$F$256,MATCH($G1777,Prestations!$B$5:$B$256,0)),"?"))</f>
        <v/>
      </c>
      <c r="P1777" s="26" t="str">
        <f aca="false">IF($O1777="","",IF($O1777="?","?",IFERROR(INDEX(Règles!$C$5:$C$17,MATCH($O1777,Règles!$A$5:$A$17,0)),"?")))</f>
        <v/>
      </c>
      <c r="Q1777" s="27" t="str">
        <f aca="false">IF($G1777="","",IF(ISNUMBER($I1777),$I1777,IFERROR(IF(ISNUMBER(INDEX(Prestations!$E$5:$E$256,MATCH($G1777,Prestations!$B$5:$B$256,0))),INDEX(Prestations!$E$5:$E$256,MATCH($G1777,Prestations!$B$5:$B$256,0)),""),"")))</f>
        <v/>
      </c>
      <c r="R1777" s="27" t="str">
        <f aca="false">IFERROR(IF(ISNUMBER($Q1777),$Q1777*IF($E1777="",1,$E1777),""),"")</f>
        <v/>
      </c>
      <c r="S1777" s="28" t="str">
        <f aca="false">IFERROR(IF($P1777="au nombre",IF(N(INDEX(Règles!$D$5:$D$17,MATCH($O1777,Règles!$A$5:$A$17,0)))&gt;0,IF($E1777="",1,$E1777)/INDEX(Règles!$D$5:$D$17,MATCH($O1777,Règles!$A$5:$A$17,0)),""),IF($P1777="au prix",IF(AND(ISNUMBER($R1777),N(INDEX(Règles!$E$5:$E$17,MATCH($O1777,Règles!$A$5:$A$17,0)))&gt;0),$R1777/INDEX(Règles!$E$5:$E$17,MATCH($O1777,Règles!$A$5:$A$17,0)),""),IF(OR($P1777="ne compte pas",$P1777="absence"),0,""))),"")</f>
        <v/>
      </c>
      <c r="T1777" s="26" t="n">
        <f aca="false">IF(AND(ISNUMBER($A1777),$B1777&lt;&gt;"",$G1777&lt;&gt;"",$P1777&lt;&gt;"absence"),1,0)</f>
        <v>0</v>
      </c>
      <c r="U1777" s="26" t="n">
        <f aca="false">IF($T1777=1,IF(COUNTIFS($B$2:$B1777,$B1777,$A$2:$A1777,$A1777,$T$2:$T1777,1)=1,1,0),0)</f>
        <v>0</v>
      </c>
      <c r="V1777" s="29" t="str">
        <f aca="false">IF(AND($A1777="",$B1777="",$G1777=""),"",IF(NOT(ISNUMBER($A1777)),"Date manquante ou non reconnue",IF($B1777="","Technicien manquant",IF(COUNTIF(Production!$A$7:$A$21,$B1777)=0,"Technicien absent de la liste (onglet Production)",IF($G1777="","Code BPU manquant (colonne G)",IF($O1777="?","Code BPU inconnu (onglet Prestations)",IF($P1777="?","Catégorie inconnue (onglet Règles)",IF(AND($E1777&lt;&gt;"",NOT(ISNUMBER($E1777))),"Quantité non reconnue",IF(AND($P1777="au prix",NOT(ISNUMBER($Q1777))),"Prix sur devis à saisir (colonne I)",IF($S1777="","Règle à compléter (onglet Règles)",""))))))))))</f>
        <v/>
      </c>
    </row>
    <row r="1778" customFormat="false" ht="15" hidden="false" customHeight="false" outlineLevel="0" collapsed="false">
      <c r="A1778" s="23"/>
      <c r="I1778" s="24"/>
      <c r="J1778" s="24"/>
      <c r="N1778" s="25"/>
      <c r="O1778" s="26" t="str">
        <f aca="false">IF($G1778="","",IFERROR(INDEX(Prestations!$F$5:$F$256,MATCH($G1778,Prestations!$B$5:$B$256,0)),"?"))</f>
        <v/>
      </c>
      <c r="P1778" s="26" t="str">
        <f aca="false">IF($O1778="","",IF($O1778="?","?",IFERROR(INDEX(Règles!$C$5:$C$17,MATCH($O1778,Règles!$A$5:$A$17,0)),"?")))</f>
        <v/>
      </c>
      <c r="Q1778" s="27" t="str">
        <f aca="false">IF($G1778="","",IF(ISNUMBER($I1778),$I1778,IFERROR(IF(ISNUMBER(INDEX(Prestations!$E$5:$E$256,MATCH($G1778,Prestations!$B$5:$B$256,0))),INDEX(Prestations!$E$5:$E$256,MATCH($G1778,Prestations!$B$5:$B$256,0)),""),"")))</f>
        <v/>
      </c>
      <c r="R1778" s="27" t="str">
        <f aca="false">IFERROR(IF(ISNUMBER($Q1778),$Q1778*IF($E1778="",1,$E1778),""),"")</f>
        <v/>
      </c>
      <c r="S1778" s="28" t="str">
        <f aca="false">IFERROR(IF($P1778="au nombre",IF(N(INDEX(Règles!$D$5:$D$17,MATCH($O1778,Règles!$A$5:$A$17,0)))&gt;0,IF($E1778="",1,$E1778)/INDEX(Règles!$D$5:$D$17,MATCH($O1778,Règles!$A$5:$A$17,0)),""),IF($P1778="au prix",IF(AND(ISNUMBER($R1778),N(INDEX(Règles!$E$5:$E$17,MATCH($O1778,Règles!$A$5:$A$17,0)))&gt;0),$R1778/INDEX(Règles!$E$5:$E$17,MATCH($O1778,Règles!$A$5:$A$17,0)),""),IF(OR($P1778="ne compte pas",$P1778="absence"),0,""))),"")</f>
        <v/>
      </c>
      <c r="T1778" s="26" t="n">
        <f aca="false">IF(AND(ISNUMBER($A1778),$B1778&lt;&gt;"",$G1778&lt;&gt;"",$P1778&lt;&gt;"absence"),1,0)</f>
        <v>0</v>
      </c>
      <c r="U1778" s="26" t="n">
        <f aca="false">IF($T1778=1,IF(COUNTIFS($B$2:$B1778,$B1778,$A$2:$A1778,$A1778,$T$2:$T1778,1)=1,1,0),0)</f>
        <v>0</v>
      </c>
      <c r="V1778" s="29" t="str">
        <f aca="false">IF(AND($A1778="",$B1778="",$G1778=""),"",IF(NOT(ISNUMBER($A1778)),"Date manquante ou non reconnue",IF($B1778="","Technicien manquant",IF(COUNTIF(Production!$A$7:$A$21,$B1778)=0,"Technicien absent de la liste (onglet Production)",IF($G1778="","Code BPU manquant (colonne G)",IF($O1778="?","Code BPU inconnu (onglet Prestations)",IF($P1778="?","Catégorie inconnue (onglet Règles)",IF(AND($E1778&lt;&gt;"",NOT(ISNUMBER($E1778))),"Quantité non reconnue",IF(AND($P1778="au prix",NOT(ISNUMBER($Q1778))),"Prix sur devis à saisir (colonne I)",IF($S1778="","Règle à compléter (onglet Règles)",""))))))))))</f>
        <v/>
      </c>
    </row>
    <row r="1779" customFormat="false" ht="15" hidden="false" customHeight="false" outlineLevel="0" collapsed="false">
      <c r="A1779" s="23"/>
      <c r="I1779" s="24"/>
      <c r="J1779" s="24"/>
      <c r="N1779" s="25"/>
      <c r="O1779" s="26" t="str">
        <f aca="false">IF($G1779="","",IFERROR(INDEX(Prestations!$F$5:$F$256,MATCH($G1779,Prestations!$B$5:$B$256,0)),"?"))</f>
        <v/>
      </c>
      <c r="P1779" s="26" t="str">
        <f aca="false">IF($O1779="","",IF($O1779="?","?",IFERROR(INDEX(Règles!$C$5:$C$17,MATCH($O1779,Règles!$A$5:$A$17,0)),"?")))</f>
        <v/>
      </c>
      <c r="Q1779" s="27" t="str">
        <f aca="false">IF($G1779="","",IF(ISNUMBER($I1779),$I1779,IFERROR(IF(ISNUMBER(INDEX(Prestations!$E$5:$E$256,MATCH($G1779,Prestations!$B$5:$B$256,0))),INDEX(Prestations!$E$5:$E$256,MATCH($G1779,Prestations!$B$5:$B$256,0)),""),"")))</f>
        <v/>
      </c>
      <c r="R1779" s="27" t="str">
        <f aca="false">IFERROR(IF(ISNUMBER($Q1779),$Q1779*IF($E1779="",1,$E1779),""),"")</f>
        <v/>
      </c>
      <c r="S1779" s="28" t="str">
        <f aca="false">IFERROR(IF($P1779="au nombre",IF(N(INDEX(Règles!$D$5:$D$17,MATCH($O1779,Règles!$A$5:$A$17,0)))&gt;0,IF($E1779="",1,$E1779)/INDEX(Règles!$D$5:$D$17,MATCH($O1779,Règles!$A$5:$A$17,0)),""),IF($P1779="au prix",IF(AND(ISNUMBER($R1779),N(INDEX(Règles!$E$5:$E$17,MATCH($O1779,Règles!$A$5:$A$17,0)))&gt;0),$R1779/INDEX(Règles!$E$5:$E$17,MATCH($O1779,Règles!$A$5:$A$17,0)),""),IF(OR($P1779="ne compte pas",$P1779="absence"),0,""))),"")</f>
        <v/>
      </c>
      <c r="T1779" s="26" t="n">
        <f aca="false">IF(AND(ISNUMBER($A1779),$B1779&lt;&gt;"",$G1779&lt;&gt;"",$P1779&lt;&gt;"absence"),1,0)</f>
        <v>0</v>
      </c>
      <c r="U1779" s="26" t="n">
        <f aca="false">IF($T1779=1,IF(COUNTIFS($B$2:$B1779,$B1779,$A$2:$A1779,$A1779,$T$2:$T1779,1)=1,1,0),0)</f>
        <v>0</v>
      </c>
      <c r="V1779" s="29" t="str">
        <f aca="false">IF(AND($A1779="",$B1779="",$G1779=""),"",IF(NOT(ISNUMBER($A1779)),"Date manquante ou non reconnue",IF($B1779="","Technicien manquant",IF(COUNTIF(Production!$A$7:$A$21,$B1779)=0,"Technicien absent de la liste (onglet Production)",IF($G1779="","Code BPU manquant (colonne G)",IF($O1779="?","Code BPU inconnu (onglet Prestations)",IF($P1779="?","Catégorie inconnue (onglet Règles)",IF(AND($E1779&lt;&gt;"",NOT(ISNUMBER($E1779))),"Quantité non reconnue",IF(AND($P1779="au prix",NOT(ISNUMBER($Q1779))),"Prix sur devis à saisir (colonne I)",IF($S1779="","Règle à compléter (onglet Règles)",""))))))))))</f>
        <v/>
      </c>
    </row>
    <row r="1780" customFormat="false" ht="15" hidden="false" customHeight="false" outlineLevel="0" collapsed="false">
      <c r="A1780" s="23"/>
      <c r="I1780" s="24"/>
      <c r="J1780" s="24"/>
      <c r="N1780" s="25"/>
      <c r="O1780" s="26" t="str">
        <f aca="false">IF($G1780="","",IFERROR(INDEX(Prestations!$F$5:$F$256,MATCH($G1780,Prestations!$B$5:$B$256,0)),"?"))</f>
        <v/>
      </c>
      <c r="P1780" s="26" t="str">
        <f aca="false">IF($O1780="","",IF($O1780="?","?",IFERROR(INDEX(Règles!$C$5:$C$17,MATCH($O1780,Règles!$A$5:$A$17,0)),"?")))</f>
        <v/>
      </c>
      <c r="Q1780" s="27" t="str">
        <f aca="false">IF($G1780="","",IF(ISNUMBER($I1780),$I1780,IFERROR(IF(ISNUMBER(INDEX(Prestations!$E$5:$E$256,MATCH($G1780,Prestations!$B$5:$B$256,0))),INDEX(Prestations!$E$5:$E$256,MATCH($G1780,Prestations!$B$5:$B$256,0)),""),"")))</f>
        <v/>
      </c>
      <c r="R1780" s="27" t="str">
        <f aca="false">IFERROR(IF(ISNUMBER($Q1780),$Q1780*IF($E1780="",1,$E1780),""),"")</f>
        <v/>
      </c>
      <c r="S1780" s="28" t="str">
        <f aca="false">IFERROR(IF($P1780="au nombre",IF(N(INDEX(Règles!$D$5:$D$17,MATCH($O1780,Règles!$A$5:$A$17,0)))&gt;0,IF($E1780="",1,$E1780)/INDEX(Règles!$D$5:$D$17,MATCH($O1780,Règles!$A$5:$A$17,0)),""),IF($P1780="au prix",IF(AND(ISNUMBER($R1780),N(INDEX(Règles!$E$5:$E$17,MATCH($O1780,Règles!$A$5:$A$17,0)))&gt;0),$R1780/INDEX(Règles!$E$5:$E$17,MATCH($O1780,Règles!$A$5:$A$17,0)),""),IF(OR($P1780="ne compte pas",$P1780="absence"),0,""))),"")</f>
        <v/>
      </c>
      <c r="T1780" s="26" t="n">
        <f aca="false">IF(AND(ISNUMBER($A1780),$B1780&lt;&gt;"",$G1780&lt;&gt;"",$P1780&lt;&gt;"absence"),1,0)</f>
        <v>0</v>
      </c>
      <c r="U1780" s="26" t="n">
        <f aca="false">IF($T1780=1,IF(COUNTIFS($B$2:$B1780,$B1780,$A$2:$A1780,$A1780,$T$2:$T1780,1)=1,1,0),0)</f>
        <v>0</v>
      </c>
      <c r="V1780" s="29" t="str">
        <f aca="false">IF(AND($A1780="",$B1780="",$G1780=""),"",IF(NOT(ISNUMBER($A1780)),"Date manquante ou non reconnue",IF($B1780="","Technicien manquant",IF(COUNTIF(Production!$A$7:$A$21,$B1780)=0,"Technicien absent de la liste (onglet Production)",IF($G1780="","Code BPU manquant (colonne G)",IF($O1780="?","Code BPU inconnu (onglet Prestations)",IF($P1780="?","Catégorie inconnue (onglet Règles)",IF(AND($E1780&lt;&gt;"",NOT(ISNUMBER($E1780))),"Quantité non reconnue",IF(AND($P1780="au prix",NOT(ISNUMBER($Q1780))),"Prix sur devis à saisir (colonne I)",IF($S1780="","Règle à compléter (onglet Règles)",""))))))))))</f>
        <v/>
      </c>
    </row>
    <row r="1781" customFormat="false" ht="15" hidden="false" customHeight="false" outlineLevel="0" collapsed="false">
      <c r="A1781" s="23"/>
      <c r="I1781" s="24"/>
      <c r="J1781" s="24"/>
      <c r="N1781" s="25"/>
      <c r="O1781" s="26" t="str">
        <f aca="false">IF($G1781="","",IFERROR(INDEX(Prestations!$F$5:$F$256,MATCH($G1781,Prestations!$B$5:$B$256,0)),"?"))</f>
        <v/>
      </c>
      <c r="P1781" s="26" t="str">
        <f aca="false">IF($O1781="","",IF($O1781="?","?",IFERROR(INDEX(Règles!$C$5:$C$17,MATCH($O1781,Règles!$A$5:$A$17,0)),"?")))</f>
        <v/>
      </c>
      <c r="Q1781" s="27" t="str">
        <f aca="false">IF($G1781="","",IF(ISNUMBER($I1781),$I1781,IFERROR(IF(ISNUMBER(INDEX(Prestations!$E$5:$E$256,MATCH($G1781,Prestations!$B$5:$B$256,0))),INDEX(Prestations!$E$5:$E$256,MATCH($G1781,Prestations!$B$5:$B$256,0)),""),"")))</f>
        <v/>
      </c>
      <c r="R1781" s="27" t="str">
        <f aca="false">IFERROR(IF(ISNUMBER($Q1781),$Q1781*IF($E1781="",1,$E1781),""),"")</f>
        <v/>
      </c>
      <c r="S1781" s="28" t="str">
        <f aca="false">IFERROR(IF($P1781="au nombre",IF(N(INDEX(Règles!$D$5:$D$17,MATCH($O1781,Règles!$A$5:$A$17,0)))&gt;0,IF($E1781="",1,$E1781)/INDEX(Règles!$D$5:$D$17,MATCH($O1781,Règles!$A$5:$A$17,0)),""),IF($P1781="au prix",IF(AND(ISNUMBER($R1781),N(INDEX(Règles!$E$5:$E$17,MATCH($O1781,Règles!$A$5:$A$17,0)))&gt;0),$R1781/INDEX(Règles!$E$5:$E$17,MATCH($O1781,Règles!$A$5:$A$17,0)),""),IF(OR($P1781="ne compte pas",$P1781="absence"),0,""))),"")</f>
        <v/>
      </c>
      <c r="T1781" s="26" t="n">
        <f aca="false">IF(AND(ISNUMBER($A1781),$B1781&lt;&gt;"",$G1781&lt;&gt;"",$P1781&lt;&gt;"absence"),1,0)</f>
        <v>0</v>
      </c>
      <c r="U1781" s="26" t="n">
        <f aca="false">IF($T1781=1,IF(COUNTIFS($B$2:$B1781,$B1781,$A$2:$A1781,$A1781,$T$2:$T1781,1)=1,1,0),0)</f>
        <v>0</v>
      </c>
      <c r="V1781" s="29" t="str">
        <f aca="false">IF(AND($A1781="",$B1781="",$G1781=""),"",IF(NOT(ISNUMBER($A1781)),"Date manquante ou non reconnue",IF($B1781="","Technicien manquant",IF(COUNTIF(Production!$A$7:$A$21,$B1781)=0,"Technicien absent de la liste (onglet Production)",IF($G1781="","Code BPU manquant (colonne G)",IF($O1781="?","Code BPU inconnu (onglet Prestations)",IF($P1781="?","Catégorie inconnue (onglet Règles)",IF(AND($E1781&lt;&gt;"",NOT(ISNUMBER($E1781))),"Quantité non reconnue",IF(AND($P1781="au prix",NOT(ISNUMBER($Q1781))),"Prix sur devis à saisir (colonne I)",IF($S1781="","Règle à compléter (onglet Règles)",""))))))))))</f>
        <v/>
      </c>
    </row>
    <row r="1782" customFormat="false" ht="15" hidden="false" customHeight="false" outlineLevel="0" collapsed="false">
      <c r="A1782" s="23"/>
      <c r="I1782" s="24"/>
      <c r="J1782" s="24"/>
      <c r="N1782" s="25"/>
      <c r="O1782" s="26" t="str">
        <f aca="false">IF($G1782="","",IFERROR(INDEX(Prestations!$F$5:$F$256,MATCH($G1782,Prestations!$B$5:$B$256,0)),"?"))</f>
        <v/>
      </c>
      <c r="P1782" s="26" t="str">
        <f aca="false">IF($O1782="","",IF($O1782="?","?",IFERROR(INDEX(Règles!$C$5:$C$17,MATCH($O1782,Règles!$A$5:$A$17,0)),"?")))</f>
        <v/>
      </c>
      <c r="Q1782" s="27" t="str">
        <f aca="false">IF($G1782="","",IF(ISNUMBER($I1782),$I1782,IFERROR(IF(ISNUMBER(INDEX(Prestations!$E$5:$E$256,MATCH($G1782,Prestations!$B$5:$B$256,0))),INDEX(Prestations!$E$5:$E$256,MATCH($G1782,Prestations!$B$5:$B$256,0)),""),"")))</f>
        <v/>
      </c>
      <c r="R1782" s="27" t="str">
        <f aca="false">IFERROR(IF(ISNUMBER($Q1782),$Q1782*IF($E1782="",1,$E1782),""),"")</f>
        <v/>
      </c>
      <c r="S1782" s="28" t="str">
        <f aca="false">IFERROR(IF($P1782="au nombre",IF(N(INDEX(Règles!$D$5:$D$17,MATCH($O1782,Règles!$A$5:$A$17,0)))&gt;0,IF($E1782="",1,$E1782)/INDEX(Règles!$D$5:$D$17,MATCH($O1782,Règles!$A$5:$A$17,0)),""),IF($P1782="au prix",IF(AND(ISNUMBER($R1782),N(INDEX(Règles!$E$5:$E$17,MATCH($O1782,Règles!$A$5:$A$17,0)))&gt;0),$R1782/INDEX(Règles!$E$5:$E$17,MATCH($O1782,Règles!$A$5:$A$17,0)),""),IF(OR($P1782="ne compte pas",$P1782="absence"),0,""))),"")</f>
        <v/>
      </c>
      <c r="T1782" s="26" t="n">
        <f aca="false">IF(AND(ISNUMBER($A1782),$B1782&lt;&gt;"",$G1782&lt;&gt;"",$P1782&lt;&gt;"absence"),1,0)</f>
        <v>0</v>
      </c>
      <c r="U1782" s="26" t="n">
        <f aca="false">IF($T1782=1,IF(COUNTIFS($B$2:$B1782,$B1782,$A$2:$A1782,$A1782,$T$2:$T1782,1)=1,1,0),0)</f>
        <v>0</v>
      </c>
      <c r="V1782" s="29" t="str">
        <f aca="false">IF(AND($A1782="",$B1782="",$G1782=""),"",IF(NOT(ISNUMBER($A1782)),"Date manquante ou non reconnue",IF($B1782="","Technicien manquant",IF(COUNTIF(Production!$A$7:$A$21,$B1782)=0,"Technicien absent de la liste (onglet Production)",IF($G1782="","Code BPU manquant (colonne G)",IF($O1782="?","Code BPU inconnu (onglet Prestations)",IF($P1782="?","Catégorie inconnue (onglet Règles)",IF(AND($E1782&lt;&gt;"",NOT(ISNUMBER($E1782))),"Quantité non reconnue",IF(AND($P1782="au prix",NOT(ISNUMBER($Q1782))),"Prix sur devis à saisir (colonne I)",IF($S1782="","Règle à compléter (onglet Règles)",""))))))))))</f>
        <v/>
      </c>
    </row>
    <row r="1783" customFormat="false" ht="15" hidden="false" customHeight="false" outlineLevel="0" collapsed="false">
      <c r="A1783" s="23"/>
      <c r="I1783" s="24"/>
      <c r="J1783" s="24"/>
      <c r="N1783" s="25"/>
      <c r="O1783" s="26" t="str">
        <f aca="false">IF($G1783="","",IFERROR(INDEX(Prestations!$F$5:$F$256,MATCH($G1783,Prestations!$B$5:$B$256,0)),"?"))</f>
        <v/>
      </c>
      <c r="P1783" s="26" t="str">
        <f aca="false">IF($O1783="","",IF($O1783="?","?",IFERROR(INDEX(Règles!$C$5:$C$17,MATCH($O1783,Règles!$A$5:$A$17,0)),"?")))</f>
        <v/>
      </c>
      <c r="Q1783" s="27" t="str">
        <f aca="false">IF($G1783="","",IF(ISNUMBER($I1783),$I1783,IFERROR(IF(ISNUMBER(INDEX(Prestations!$E$5:$E$256,MATCH($G1783,Prestations!$B$5:$B$256,0))),INDEX(Prestations!$E$5:$E$256,MATCH($G1783,Prestations!$B$5:$B$256,0)),""),"")))</f>
        <v/>
      </c>
      <c r="R1783" s="27" t="str">
        <f aca="false">IFERROR(IF(ISNUMBER($Q1783),$Q1783*IF($E1783="",1,$E1783),""),"")</f>
        <v/>
      </c>
      <c r="S1783" s="28" t="str">
        <f aca="false">IFERROR(IF($P1783="au nombre",IF(N(INDEX(Règles!$D$5:$D$17,MATCH($O1783,Règles!$A$5:$A$17,0)))&gt;0,IF($E1783="",1,$E1783)/INDEX(Règles!$D$5:$D$17,MATCH($O1783,Règles!$A$5:$A$17,0)),""),IF($P1783="au prix",IF(AND(ISNUMBER($R1783),N(INDEX(Règles!$E$5:$E$17,MATCH($O1783,Règles!$A$5:$A$17,0)))&gt;0),$R1783/INDEX(Règles!$E$5:$E$17,MATCH($O1783,Règles!$A$5:$A$17,0)),""),IF(OR($P1783="ne compte pas",$P1783="absence"),0,""))),"")</f>
        <v/>
      </c>
      <c r="T1783" s="26" t="n">
        <f aca="false">IF(AND(ISNUMBER($A1783),$B1783&lt;&gt;"",$G1783&lt;&gt;"",$P1783&lt;&gt;"absence"),1,0)</f>
        <v>0</v>
      </c>
      <c r="U1783" s="26" t="n">
        <f aca="false">IF($T1783=1,IF(COUNTIFS($B$2:$B1783,$B1783,$A$2:$A1783,$A1783,$T$2:$T1783,1)=1,1,0),0)</f>
        <v>0</v>
      </c>
      <c r="V1783" s="29" t="str">
        <f aca="false">IF(AND($A1783="",$B1783="",$G1783=""),"",IF(NOT(ISNUMBER($A1783)),"Date manquante ou non reconnue",IF($B1783="","Technicien manquant",IF(COUNTIF(Production!$A$7:$A$21,$B1783)=0,"Technicien absent de la liste (onglet Production)",IF($G1783="","Code BPU manquant (colonne G)",IF($O1783="?","Code BPU inconnu (onglet Prestations)",IF($P1783="?","Catégorie inconnue (onglet Règles)",IF(AND($E1783&lt;&gt;"",NOT(ISNUMBER($E1783))),"Quantité non reconnue",IF(AND($P1783="au prix",NOT(ISNUMBER($Q1783))),"Prix sur devis à saisir (colonne I)",IF($S1783="","Règle à compléter (onglet Règles)",""))))))))))</f>
        <v/>
      </c>
    </row>
    <row r="1784" customFormat="false" ht="15" hidden="false" customHeight="false" outlineLevel="0" collapsed="false">
      <c r="A1784" s="23"/>
      <c r="I1784" s="24"/>
      <c r="J1784" s="24"/>
      <c r="N1784" s="25"/>
      <c r="O1784" s="26" t="str">
        <f aca="false">IF($G1784="","",IFERROR(INDEX(Prestations!$F$5:$F$256,MATCH($G1784,Prestations!$B$5:$B$256,0)),"?"))</f>
        <v/>
      </c>
      <c r="P1784" s="26" t="str">
        <f aca="false">IF($O1784="","",IF($O1784="?","?",IFERROR(INDEX(Règles!$C$5:$C$17,MATCH($O1784,Règles!$A$5:$A$17,0)),"?")))</f>
        <v/>
      </c>
      <c r="Q1784" s="27" t="str">
        <f aca="false">IF($G1784="","",IF(ISNUMBER($I1784),$I1784,IFERROR(IF(ISNUMBER(INDEX(Prestations!$E$5:$E$256,MATCH($G1784,Prestations!$B$5:$B$256,0))),INDEX(Prestations!$E$5:$E$256,MATCH($G1784,Prestations!$B$5:$B$256,0)),""),"")))</f>
        <v/>
      </c>
      <c r="R1784" s="27" t="str">
        <f aca="false">IFERROR(IF(ISNUMBER($Q1784),$Q1784*IF($E1784="",1,$E1784),""),"")</f>
        <v/>
      </c>
      <c r="S1784" s="28" t="str">
        <f aca="false">IFERROR(IF($P1784="au nombre",IF(N(INDEX(Règles!$D$5:$D$17,MATCH($O1784,Règles!$A$5:$A$17,0)))&gt;0,IF($E1784="",1,$E1784)/INDEX(Règles!$D$5:$D$17,MATCH($O1784,Règles!$A$5:$A$17,0)),""),IF($P1784="au prix",IF(AND(ISNUMBER($R1784),N(INDEX(Règles!$E$5:$E$17,MATCH($O1784,Règles!$A$5:$A$17,0)))&gt;0),$R1784/INDEX(Règles!$E$5:$E$17,MATCH($O1784,Règles!$A$5:$A$17,0)),""),IF(OR($P1784="ne compte pas",$P1784="absence"),0,""))),"")</f>
        <v/>
      </c>
      <c r="T1784" s="26" t="n">
        <f aca="false">IF(AND(ISNUMBER($A1784),$B1784&lt;&gt;"",$G1784&lt;&gt;"",$P1784&lt;&gt;"absence"),1,0)</f>
        <v>0</v>
      </c>
      <c r="U1784" s="26" t="n">
        <f aca="false">IF($T1784=1,IF(COUNTIFS($B$2:$B1784,$B1784,$A$2:$A1784,$A1784,$T$2:$T1784,1)=1,1,0),0)</f>
        <v>0</v>
      </c>
      <c r="V1784" s="29" t="str">
        <f aca="false">IF(AND($A1784="",$B1784="",$G1784=""),"",IF(NOT(ISNUMBER($A1784)),"Date manquante ou non reconnue",IF($B1784="","Technicien manquant",IF(COUNTIF(Production!$A$7:$A$21,$B1784)=0,"Technicien absent de la liste (onglet Production)",IF($G1784="","Code BPU manquant (colonne G)",IF($O1784="?","Code BPU inconnu (onglet Prestations)",IF($P1784="?","Catégorie inconnue (onglet Règles)",IF(AND($E1784&lt;&gt;"",NOT(ISNUMBER($E1784))),"Quantité non reconnue",IF(AND($P1784="au prix",NOT(ISNUMBER($Q1784))),"Prix sur devis à saisir (colonne I)",IF($S1784="","Règle à compléter (onglet Règles)",""))))))))))</f>
        <v/>
      </c>
    </row>
    <row r="1785" customFormat="false" ht="15" hidden="false" customHeight="false" outlineLevel="0" collapsed="false">
      <c r="A1785" s="23"/>
      <c r="I1785" s="24"/>
      <c r="J1785" s="24"/>
      <c r="N1785" s="25"/>
      <c r="O1785" s="26" t="str">
        <f aca="false">IF($G1785="","",IFERROR(INDEX(Prestations!$F$5:$F$256,MATCH($G1785,Prestations!$B$5:$B$256,0)),"?"))</f>
        <v/>
      </c>
      <c r="P1785" s="26" t="str">
        <f aca="false">IF($O1785="","",IF($O1785="?","?",IFERROR(INDEX(Règles!$C$5:$C$17,MATCH($O1785,Règles!$A$5:$A$17,0)),"?")))</f>
        <v/>
      </c>
      <c r="Q1785" s="27" t="str">
        <f aca="false">IF($G1785="","",IF(ISNUMBER($I1785),$I1785,IFERROR(IF(ISNUMBER(INDEX(Prestations!$E$5:$E$256,MATCH($G1785,Prestations!$B$5:$B$256,0))),INDEX(Prestations!$E$5:$E$256,MATCH($G1785,Prestations!$B$5:$B$256,0)),""),"")))</f>
        <v/>
      </c>
      <c r="R1785" s="27" t="str">
        <f aca="false">IFERROR(IF(ISNUMBER($Q1785),$Q1785*IF($E1785="",1,$E1785),""),"")</f>
        <v/>
      </c>
      <c r="S1785" s="28" t="str">
        <f aca="false">IFERROR(IF($P1785="au nombre",IF(N(INDEX(Règles!$D$5:$D$17,MATCH($O1785,Règles!$A$5:$A$17,0)))&gt;0,IF($E1785="",1,$E1785)/INDEX(Règles!$D$5:$D$17,MATCH($O1785,Règles!$A$5:$A$17,0)),""),IF($P1785="au prix",IF(AND(ISNUMBER($R1785),N(INDEX(Règles!$E$5:$E$17,MATCH($O1785,Règles!$A$5:$A$17,0)))&gt;0),$R1785/INDEX(Règles!$E$5:$E$17,MATCH($O1785,Règles!$A$5:$A$17,0)),""),IF(OR($P1785="ne compte pas",$P1785="absence"),0,""))),"")</f>
        <v/>
      </c>
      <c r="T1785" s="26" t="n">
        <f aca="false">IF(AND(ISNUMBER($A1785),$B1785&lt;&gt;"",$G1785&lt;&gt;"",$P1785&lt;&gt;"absence"),1,0)</f>
        <v>0</v>
      </c>
      <c r="U1785" s="26" t="n">
        <f aca="false">IF($T1785=1,IF(COUNTIFS($B$2:$B1785,$B1785,$A$2:$A1785,$A1785,$T$2:$T1785,1)=1,1,0),0)</f>
        <v>0</v>
      </c>
      <c r="V1785" s="29" t="str">
        <f aca="false">IF(AND($A1785="",$B1785="",$G1785=""),"",IF(NOT(ISNUMBER($A1785)),"Date manquante ou non reconnue",IF($B1785="","Technicien manquant",IF(COUNTIF(Production!$A$7:$A$21,$B1785)=0,"Technicien absent de la liste (onglet Production)",IF($G1785="","Code BPU manquant (colonne G)",IF($O1785="?","Code BPU inconnu (onglet Prestations)",IF($P1785="?","Catégorie inconnue (onglet Règles)",IF(AND($E1785&lt;&gt;"",NOT(ISNUMBER($E1785))),"Quantité non reconnue",IF(AND($P1785="au prix",NOT(ISNUMBER($Q1785))),"Prix sur devis à saisir (colonne I)",IF($S1785="","Règle à compléter (onglet Règles)",""))))))))))</f>
        <v/>
      </c>
    </row>
    <row r="1786" customFormat="false" ht="15" hidden="false" customHeight="false" outlineLevel="0" collapsed="false">
      <c r="A1786" s="23"/>
      <c r="I1786" s="24"/>
      <c r="J1786" s="24"/>
      <c r="N1786" s="25"/>
      <c r="O1786" s="26" t="str">
        <f aca="false">IF($G1786="","",IFERROR(INDEX(Prestations!$F$5:$F$256,MATCH($G1786,Prestations!$B$5:$B$256,0)),"?"))</f>
        <v/>
      </c>
      <c r="P1786" s="26" t="str">
        <f aca="false">IF($O1786="","",IF($O1786="?","?",IFERROR(INDEX(Règles!$C$5:$C$17,MATCH($O1786,Règles!$A$5:$A$17,0)),"?")))</f>
        <v/>
      </c>
      <c r="Q1786" s="27" t="str">
        <f aca="false">IF($G1786="","",IF(ISNUMBER($I1786),$I1786,IFERROR(IF(ISNUMBER(INDEX(Prestations!$E$5:$E$256,MATCH($G1786,Prestations!$B$5:$B$256,0))),INDEX(Prestations!$E$5:$E$256,MATCH($G1786,Prestations!$B$5:$B$256,0)),""),"")))</f>
        <v/>
      </c>
      <c r="R1786" s="27" t="str">
        <f aca="false">IFERROR(IF(ISNUMBER($Q1786),$Q1786*IF($E1786="",1,$E1786),""),"")</f>
        <v/>
      </c>
      <c r="S1786" s="28" t="str">
        <f aca="false">IFERROR(IF($P1786="au nombre",IF(N(INDEX(Règles!$D$5:$D$17,MATCH($O1786,Règles!$A$5:$A$17,0)))&gt;0,IF($E1786="",1,$E1786)/INDEX(Règles!$D$5:$D$17,MATCH($O1786,Règles!$A$5:$A$17,0)),""),IF($P1786="au prix",IF(AND(ISNUMBER($R1786),N(INDEX(Règles!$E$5:$E$17,MATCH($O1786,Règles!$A$5:$A$17,0)))&gt;0),$R1786/INDEX(Règles!$E$5:$E$17,MATCH($O1786,Règles!$A$5:$A$17,0)),""),IF(OR($P1786="ne compte pas",$P1786="absence"),0,""))),"")</f>
        <v/>
      </c>
      <c r="T1786" s="26" t="n">
        <f aca="false">IF(AND(ISNUMBER($A1786),$B1786&lt;&gt;"",$G1786&lt;&gt;"",$P1786&lt;&gt;"absence"),1,0)</f>
        <v>0</v>
      </c>
      <c r="U1786" s="26" t="n">
        <f aca="false">IF($T1786=1,IF(COUNTIFS($B$2:$B1786,$B1786,$A$2:$A1786,$A1786,$T$2:$T1786,1)=1,1,0),0)</f>
        <v>0</v>
      </c>
      <c r="V1786" s="29" t="str">
        <f aca="false">IF(AND($A1786="",$B1786="",$G1786=""),"",IF(NOT(ISNUMBER($A1786)),"Date manquante ou non reconnue",IF($B1786="","Technicien manquant",IF(COUNTIF(Production!$A$7:$A$21,$B1786)=0,"Technicien absent de la liste (onglet Production)",IF($G1786="","Code BPU manquant (colonne G)",IF($O1786="?","Code BPU inconnu (onglet Prestations)",IF($P1786="?","Catégorie inconnue (onglet Règles)",IF(AND($E1786&lt;&gt;"",NOT(ISNUMBER($E1786))),"Quantité non reconnue",IF(AND($P1786="au prix",NOT(ISNUMBER($Q1786))),"Prix sur devis à saisir (colonne I)",IF($S1786="","Règle à compléter (onglet Règles)",""))))))))))</f>
        <v/>
      </c>
    </row>
    <row r="1787" customFormat="false" ht="15" hidden="false" customHeight="false" outlineLevel="0" collapsed="false">
      <c r="A1787" s="23"/>
      <c r="I1787" s="24"/>
      <c r="J1787" s="24"/>
      <c r="N1787" s="25"/>
      <c r="O1787" s="26" t="str">
        <f aca="false">IF($G1787="","",IFERROR(INDEX(Prestations!$F$5:$F$256,MATCH($G1787,Prestations!$B$5:$B$256,0)),"?"))</f>
        <v/>
      </c>
      <c r="P1787" s="26" t="str">
        <f aca="false">IF($O1787="","",IF($O1787="?","?",IFERROR(INDEX(Règles!$C$5:$C$17,MATCH($O1787,Règles!$A$5:$A$17,0)),"?")))</f>
        <v/>
      </c>
      <c r="Q1787" s="27" t="str">
        <f aca="false">IF($G1787="","",IF(ISNUMBER($I1787),$I1787,IFERROR(IF(ISNUMBER(INDEX(Prestations!$E$5:$E$256,MATCH($G1787,Prestations!$B$5:$B$256,0))),INDEX(Prestations!$E$5:$E$256,MATCH($G1787,Prestations!$B$5:$B$256,0)),""),"")))</f>
        <v/>
      </c>
      <c r="R1787" s="27" t="str">
        <f aca="false">IFERROR(IF(ISNUMBER($Q1787),$Q1787*IF($E1787="",1,$E1787),""),"")</f>
        <v/>
      </c>
      <c r="S1787" s="28" t="str">
        <f aca="false">IFERROR(IF($P1787="au nombre",IF(N(INDEX(Règles!$D$5:$D$17,MATCH($O1787,Règles!$A$5:$A$17,0)))&gt;0,IF($E1787="",1,$E1787)/INDEX(Règles!$D$5:$D$17,MATCH($O1787,Règles!$A$5:$A$17,0)),""),IF($P1787="au prix",IF(AND(ISNUMBER($R1787),N(INDEX(Règles!$E$5:$E$17,MATCH($O1787,Règles!$A$5:$A$17,0)))&gt;0),$R1787/INDEX(Règles!$E$5:$E$17,MATCH($O1787,Règles!$A$5:$A$17,0)),""),IF(OR($P1787="ne compte pas",$P1787="absence"),0,""))),"")</f>
        <v/>
      </c>
      <c r="T1787" s="26" t="n">
        <f aca="false">IF(AND(ISNUMBER($A1787),$B1787&lt;&gt;"",$G1787&lt;&gt;"",$P1787&lt;&gt;"absence"),1,0)</f>
        <v>0</v>
      </c>
      <c r="U1787" s="26" t="n">
        <f aca="false">IF($T1787=1,IF(COUNTIFS($B$2:$B1787,$B1787,$A$2:$A1787,$A1787,$T$2:$T1787,1)=1,1,0),0)</f>
        <v>0</v>
      </c>
      <c r="V1787" s="29" t="str">
        <f aca="false">IF(AND($A1787="",$B1787="",$G1787=""),"",IF(NOT(ISNUMBER($A1787)),"Date manquante ou non reconnue",IF($B1787="","Technicien manquant",IF(COUNTIF(Production!$A$7:$A$21,$B1787)=0,"Technicien absent de la liste (onglet Production)",IF($G1787="","Code BPU manquant (colonne G)",IF($O1787="?","Code BPU inconnu (onglet Prestations)",IF($P1787="?","Catégorie inconnue (onglet Règles)",IF(AND($E1787&lt;&gt;"",NOT(ISNUMBER($E1787))),"Quantité non reconnue",IF(AND($P1787="au prix",NOT(ISNUMBER($Q1787))),"Prix sur devis à saisir (colonne I)",IF($S1787="","Règle à compléter (onglet Règles)",""))))))))))</f>
        <v/>
      </c>
    </row>
    <row r="1788" customFormat="false" ht="15" hidden="false" customHeight="false" outlineLevel="0" collapsed="false">
      <c r="A1788" s="23"/>
      <c r="I1788" s="24"/>
      <c r="J1788" s="24"/>
      <c r="N1788" s="25"/>
      <c r="O1788" s="26" t="str">
        <f aca="false">IF($G1788="","",IFERROR(INDEX(Prestations!$F$5:$F$256,MATCH($G1788,Prestations!$B$5:$B$256,0)),"?"))</f>
        <v/>
      </c>
      <c r="P1788" s="26" t="str">
        <f aca="false">IF($O1788="","",IF($O1788="?","?",IFERROR(INDEX(Règles!$C$5:$C$17,MATCH($O1788,Règles!$A$5:$A$17,0)),"?")))</f>
        <v/>
      </c>
      <c r="Q1788" s="27" t="str">
        <f aca="false">IF($G1788="","",IF(ISNUMBER($I1788),$I1788,IFERROR(IF(ISNUMBER(INDEX(Prestations!$E$5:$E$256,MATCH($G1788,Prestations!$B$5:$B$256,0))),INDEX(Prestations!$E$5:$E$256,MATCH($G1788,Prestations!$B$5:$B$256,0)),""),"")))</f>
        <v/>
      </c>
      <c r="R1788" s="27" t="str">
        <f aca="false">IFERROR(IF(ISNUMBER($Q1788),$Q1788*IF($E1788="",1,$E1788),""),"")</f>
        <v/>
      </c>
      <c r="S1788" s="28" t="str">
        <f aca="false">IFERROR(IF($P1788="au nombre",IF(N(INDEX(Règles!$D$5:$D$17,MATCH($O1788,Règles!$A$5:$A$17,0)))&gt;0,IF($E1788="",1,$E1788)/INDEX(Règles!$D$5:$D$17,MATCH($O1788,Règles!$A$5:$A$17,0)),""),IF($P1788="au prix",IF(AND(ISNUMBER($R1788),N(INDEX(Règles!$E$5:$E$17,MATCH($O1788,Règles!$A$5:$A$17,0)))&gt;0),$R1788/INDEX(Règles!$E$5:$E$17,MATCH($O1788,Règles!$A$5:$A$17,0)),""),IF(OR($P1788="ne compte pas",$P1788="absence"),0,""))),"")</f>
        <v/>
      </c>
      <c r="T1788" s="26" t="n">
        <f aca="false">IF(AND(ISNUMBER($A1788),$B1788&lt;&gt;"",$G1788&lt;&gt;"",$P1788&lt;&gt;"absence"),1,0)</f>
        <v>0</v>
      </c>
      <c r="U1788" s="26" t="n">
        <f aca="false">IF($T1788=1,IF(COUNTIFS($B$2:$B1788,$B1788,$A$2:$A1788,$A1788,$T$2:$T1788,1)=1,1,0),0)</f>
        <v>0</v>
      </c>
      <c r="V1788" s="29" t="str">
        <f aca="false">IF(AND($A1788="",$B1788="",$G1788=""),"",IF(NOT(ISNUMBER($A1788)),"Date manquante ou non reconnue",IF($B1788="","Technicien manquant",IF(COUNTIF(Production!$A$7:$A$21,$B1788)=0,"Technicien absent de la liste (onglet Production)",IF($G1788="","Code BPU manquant (colonne G)",IF($O1788="?","Code BPU inconnu (onglet Prestations)",IF($P1788="?","Catégorie inconnue (onglet Règles)",IF(AND($E1788&lt;&gt;"",NOT(ISNUMBER($E1788))),"Quantité non reconnue",IF(AND($P1788="au prix",NOT(ISNUMBER($Q1788))),"Prix sur devis à saisir (colonne I)",IF($S1788="","Règle à compléter (onglet Règles)",""))))))))))</f>
        <v/>
      </c>
    </row>
    <row r="1789" customFormat="false" ht="15" hidden="false" customHeight="false" outlineLevel="0" collapsed="false">
      <c r="A1789" s="23"/>
      <c r="I1789" s="24"/>
      <c r="J1789" s="24"/>
      <c r="N1789" s="25"/>
      <c r="O1789" s="26" t="str">
        <f aca="false">IF($G1789="","",IFERROR(INDEX(Prestations!$F$5:$F$256,MATCH($G1789,Prestations!$B$5:$B$256,0)),"?"))</f>
        <v/>
      </c>
      <c r="P1789" s="26" t="str">
        <f aca="false">IF($O1789="","",IF($O1789="?","?",IFERROR(INDEX(Règles!$C$5:$C$17,MATCH($O1789,Règles!$A$5:$A$17,0)),"?")))</f>
        <v/>
      </c>
      <c r="Q1789" s="27" t="str">
        <f aca="false">IF($G1789="","",IF(ISNUMBER($I1789),$I1789,IFERROR(IF(ISNUMBER(INDEX(Prestations!$E$5:$E$256,MATCH($G1789,Prestations!$B$5:$B$256,0))),INDEX(Prestations!$E$5:$E$256,MATCH($G1789,Prestations!$B$5:$B$256,0)),""),"")))</f>
        <v/>
      </c>
      <c r="R1789" s="27" t="str">
        <f aca="false">IFERROR(IF(ISNUMBER($Q1789),$Q1789*IF($E1789="",1,$E1789),""),"")</f>
        <v/>
      </c>
      <c r="S1789" s="28" t="str">
        <f aca="false">IFERROR(IF($P1789="au nombre",IF(N(INDEX(Règles!$D$5:$D$17,MATCH($O1789,Règles!$A$5:$A$17,0)))&gt;0,IF($E1789="",1,$E1789)/INDEX(Règles!$D$5:$D$17,MATCH($O1789,Règles!$A$5:$A$17,0)),""),IF($P1789="au prix",IF(AND(ISNUMBER($R1789),N(INDEX(Règles!$E$5:$E$17,MATCH($O1789,Règles!$A$5:$A$17,0)))&gt;0),$R1789/INDEX(Règles!$E$5:$E$17,MATCH($O1789,Règles!$A$5:$A$17,0)),""),IF(OR($P1789="ne compte pas",$P1789="absence"),0,""))),"")</f>
        <v/>
      </c>
      <c r="T1789" s="26" t="n">
        <f aca="false">IF(AND(ISNUMBER($A1789),$B1789&lt;&gt;"",$G1789&lt;&gt;"",$P1789&lt;&gt;"absence"),1,0)</f>
        <v>0</v>
      </c>
      <c r="U1789" s="26" t="n">
        <f aca="false">IF($T1789=1,IF(COUNTIFS($B$2:$B1789,$B1789,$A$2:$A1789,$A1789,$T$2:$T1789,1)=1,1,0),0)</f>
        <v>0</v>
      </c>
      <c r="V1789" s="29" t="str">
        <f aca="false">IF(AND($A1789="",$B1789="",$G1789=""),"",IF(NOT(ISNUMBER($A1789)),"Date manquante ou non reconnue",IF($B1789="","Technicien manquant",IF(COUNTIF(Production!$A$7:$A$21,$B1789)=0,"Technicien absent de la liste (onglet Production)",IF($G1789="","Code BPU manquant (colonne G)",IF($O1789="?","Code BPU inconnu (onglet Prestations)",IF($P1789="?","Catégorie inconnue (onglet Règles)",IF(AND($E1789&lt;&gt;"",NOT(ISNUMBER($E1789))),"Quantité non reconnue",IF(AND($P1789="au prix",NOT(ISNUMBER($Q1789))),"Prix sur devis à saisir (colonne I)",IF($S1789="","Règle à compléter (onglet Règles)",""))))))))))</f>
        <v/>
      </c>
    </row>
    <row r="1790" customFormat="false" ht="15" hidden="false" customHeight="false" outlineLevel="0" collapsed="false">
      <c r="A1790" s="23"/>
      <c r="I1790" s="24"/>
      <c r="J1790" s="24"/>
      <c r="N1790" s="25"/>
      <c r="O1790" s="26" t="str">
        <f aca="false">IF($G1790="","",IFERROR(INDEX(Prestations!$F$5:$F$256,MATCH($G1790,Prestations!$B$5:$B$256,0)),"?"))</f>
        <v/>
      </c>
      <c r="P1790" s="26" t="str">
        <f aca="false">IF($O1790="","",IF($O1790="?","?",IFERROR(INDEX(Règles!$C$5:$C$17,MATCH($O1790,Règles!$A$5:$A$17,0)),"?")))</f>
        <v/>
      </c>
      <c r="Q1790" s="27" t="str">
        <f aca="false">IF($G1790="","",IF(ISNUMBER($I1790),$I1790,IFERROR(IF(ISNUMBER(INDEX(Prestations!$E$5:$E$256,MATCH($G1790,Prestations!$B$5:$B$256,0))),INDEX(Prestations!$E$5:$E$256,MATCH($G1790,Prestations!$B$5:$B$256,0)),""),"")))</f>
        <v/>
      </c>
      <c r="R1790" s="27" t="str">
        <f aca="false">IFERROR(IF(ISNUMBER($Q1790),$Q1790*IF($E1790="",1,$E1790),""),"")</f>
        <v/>
      </c>
      <c r="S1790" s="28" t="str">
        <f aca="false">IFERROR(IF($P1790="au nombre",IF(N(INDEX(Règles!$D$5:$D$17,MATCH($O1790,Règles!$A$5:$A$17,0)))&gt;0,IF($E1790="",1,$E1790)/INDEX(Règles!$D$5:$D$17,MATCH($O1790,Règles!$A$5:$A$17,0)),""),IF($P1790="au prix",IF(AND(ISNUMBER($R1790),N(INDEX(Règles!$E$5:$E$17,MATCH($O1790,Règles!$A$5:$A$17,0)))&gt;0),$R1790/INDEX(Règles!$E$5:$E$17,MATCH($O1790,Règles!$A$5:$A$17,0)),""),IF(OR($P1790="ne compte pas",$P1790="absence"),0,""))),"")</f>
        <v/>
      </c>
      <c r="T1790" s="26" t="n">
        <f aca="false">IF(AND(ISNUMBER($A1790),$B1790&lt;&gt;"",$G1790&lt;&gt;"",$P1790&lt;&gt;"absence"),1,0)</f>
        <v>0</v>
      </c>
      <c r="U1790" s="26" t="n">
        <f aca="false">IF($T1790=1,IF(COUNTIFS($B$2:$B1790,$B1790,$A$2:$A1790,$A1790,$T$2:$T1790,1)=1,1,0),0)</f>
        <v>0</v>
      </c>
      <c r="V1790" s="29" t="str">
        <f aca="false">IF(AND($A1790="",$B1790="",$G1790=""),"",IF(NOT(ISNUMBER($A1790)),"Date manquante ou non reconnue",IF($B1790="","Technicien manquant",IF(COUNTIF(Production!$A$7:$A$21,$B1790)=0,"Technicien absent de la liste (onglet Production)",IF($G1790="","Code BPU manquant (colonne G)",IF($O1790="?","Code BPU inconnu (onglet Prestations)",IF($P1790="?","Catégorie inconnue (onglet Règles)",IF(AND($E1790&lt;&gt;"",NOT(ISNUMBER($E1790))),"Quantité non reconnue",IF(AND($P1790="au prix",NOT(ISNUMBER($Q1790))),"Prix sur devis à saisir (colonne I)",IF($S1790="","Règle à compléter (onglet Règles)",""))))))))))</f>
        <v/>
      </c>
    </row>
    <row r="1791" customFormat="false" ht="15" hidden="false" customHeight="false" outlineLevel="0" collapsed="false">
      <c r="A1791" s="23"/>
      <c r="I1791" s="24"/>
      <c r="J1791" s="24"/>
      <c r="N1791" s="25"/>
      <c r="O1791" s="26" t="str">
        <f aca="false">IF($G1791="","",IFERROR(INDEX(Prestations!$F$5:$F$256,MATCH($G1791,Prestations!$B$5:$B$256,0)),"?"))</f>
        <v/>
      </c>
      <c r="P1791" s="26" t="str">
        <f aca="false">IF($O1791="","",IF($O1791="?","?",IFERROR(INDEX(Règles!$C$5:$C$17,MATCH($O1791,Règles!$A$5:$A$17,0)),"?")))</f>
        <v/>
      </c>
      <c r="Q1791" s="27" t="str">
        <f aca="false">IF($G1791="","",IF(ISNUMBER($I1791),$I1791,IFERROR(IF(ISNUMBER(INDEX(Prestations!$E$5:$E$256,MATCH($G1791,Prestations!$B$5:$B$256,0))),INDEX(Prestations!$E$5:$E$256,MATCH($G1791,Prestations!$B$5:$B$256,0)),""),"")))</f>
        <v/>
      </c>
      <c r="R1791" s="27" t="str">
        <f aca="false">IFERROR(IF(ISNUMBER($Q1791),$Q1791*IF($E1791="",1,$E1791),""),"")</f>
        <v/>
      </c>
      <c r="S1791" s="28" t="str">
        <f aca="false">IFERROR(IF($P1791="au nombre",IF(N(INDEX(Règles!$D$5:$D$17,MATCH($O1791,Règles!$A$5:$A$17,0)))&gt;0,IF($E1791="",1,$E1791)/INDEX(Règles!$D$5:$D$17,MATCH($O1791,Règles!$A$5:$A$17,0)),""),IF($P1791="au prix",IF(AND(ISNUMBER($R1791),N(INDEX(Règles!$E$5:$E$17,MATCH($O1791,Règles!$A$5:$A$17,0)))&gt;0),$R1791/INDEX(Règles!$E$5:$E$17,MATCH($O1791,Règles!$A$5:$A$17,0)),""),IF(OR($P1791="ne compte pas",$P1791="absence"),0,""))),"")</f>
        <v/>
      </c>
      <c r="T1791" s="26" t="n">
        <f aca="false">IF(AND(ISNUMBER($A1791),$B1791&lt;&gt;"",$G1791&lt;&gt;"",$P1791&lt;&gt;"absence"),1,0)</f>
        <v>0</v>
      </c>
      <c r="U1791" s="26" t="n">
        <f aca="false">IF($T1791=1,IF(COUNTIFS($B$2:$B1791,$B1791,$A$2:$A1791,$A1791,$T$2:$T1791,1)=1,1,0),0)</f>
        <v>0</v>
      </c>
      <c r="V1791" s="29" t="str">
        <f aca="false">IF(AND($A1791="",$B1791="",$G1791=""),"",IF(NOT(ISNUMBER($A1791)),"Date manquante ou non reconnue",IF($B1791="","Technicien manquant",IF(COUNTIF(Production!$A$7:$A$21,$B1791)=0,"Technicien absent de la liste (onglet Production)",IF($G1791="","Code BPU manquant (colonne G)",IF($O1791="?","Code BPU inconnu (onglet Prestations)",IF($P1791="?","Catégorie inconnue (onglet Règles)",IF(AND($E1791&lt;&gt;"",NOT(ISNUMBER($E1791))),"Quantité non reconnue",IF(AND($P1791="au prix",NOT(ISNUMBER($Q1791))),"Prix sur devis à saisir (colonne I)",IF($S1791="","Règle à compléter (onglet Règles)",""))))))))))</f>
        <v/>
      </c>
    </row>
    <row r="1792" customFormat="false" ht="15" hidden="false" customHeight="false" outlineLevel="0" collapsed="false">
      <c r="A1792" s="23"/>
      <c r="I1792" s="24"/>
      <c r="J1792" s="24"/>
      <c r="N1792" s="25"/>
      <c r="O1792" s="26" t="str">
        <f aca="false">IF($G1792="","",IFERROR(INDEX(Prestations!$F$5:$F$256,MATCH($G1792,Prestations!$B$5:$B$256,0)),"?"))</f>
        <v/>
      </c>
      <c r="P1792" s="26" t="str">
        <f aca="false">IF($O1792="","",IF($O1792="?","?",IFERROR(INDEX(Règles!$C$5:$C$17,MATCH($O1792,Règles!$A$5:$A$17,0)),"?")))</f>
        <v/>
      </c>
      <c r="Q1792" s="27" t="str">
        <f aca="false">IF($G1792="","",IF(ISNUMBER($I1792),$I1792,IFERROR(IF(ISNUMBER(INDEX(Prestations!$E$5:$E$256,MATCH($G1792,Prestations!$B$5:$B$256,0))),INDEX(Prestations!$E$5:$E$256,MATCH($G1792,Prestations!$B$5:$B$256,0)),""),"")))</f>
        <v/>
      </c>
      <c r="R1792" s="27" t="str">
        <f aca="false">IFERROR(IF(ISNUMBER($Q1792),$Q1792*IF($E1792="",1,$E1792),""),"")</f>
        <v/>
      </c>
      <c r="S1792" s="28" t="str">
        <f aca="false">IFERROR(IF($P1792="au nombre",IF(N(INDEX(Règles!$D$5:$D$17,MATCH($O1792,Règles!$A$5:$A$17,0)))&gt;0,IF($E1792="",1,$E1792)/INDEX(Règles!$D$5:$D$17,MATCH($O1792,Règles!$A$5:$A$17,0)),""),IF($P1792="au prix",IF(AND(ISNUMBER($R1792),N(INDEX(Règles!$E$5:$E$17,MATCH($O1792,Règles!$A$5:$A$17,0)))&gt;0),$R1792/INDEX(Règles!$E$5:$E$17,MATCH($O1792,Règles!$A$5:$A$17,0)),""),IF(OR($P1792="ne compte pas",$P1792="absence"),0,""))),"")</f>
        <v/>
      </c>
      <c r="T1792" s="26" t="n">
        <f aca="false">IF(AND(ISNUMBER($A1792),$B1792&lt;&gt;"",$G1792&lt;&gt;"",$P1792&lt;&gt;"absence"),1,0)</f>
        <v>0</v>
      </c>
      <c r="U1792" s="26" t="n">
        <f aca="false">IF($T1792=1,IF(COUNTIFS($B$2:$B1792,$B1792,$A$2:$A1792,$A1792,$T$2:$T1792,1)=1,1,0),0)</f>
        <v>0</v>
      </c>
      <c r="V1792" s="29" t="str">
        <f aca="false">IF(AND($A1792="",$B1792="",$G1792=""),"",IF(NOT(ISNUMBER($A1792)),"Date manquante ou non reconnue",IF($B1792="","Technicien manquant",IF(COUNTIF(Production!$A$7:$A$21,$B1792)=0,"Technicien absent de la liste (onglet Production)",IF($G1792="","Code BPU manquant (colonne G)",IF($O1792="?","Code BPU inconnu (onglet Prestations)",IF($P1792="?","Catégorie inconnue (onglet Règles)",IF(AND($E1792&lt;&gt;"",NOT(ISNUMBER($E1792))),"Quantité non reconnue",IF(AND($P1792="au prix",NOT(ISNUMBER($Q1792))),"Prix sur devis à saisir (colonne I)",IF($S1792="","Règle à compléter (onglet Règles)",""))))))))))</f>
        <v/>
      </c>
    </row>
    <row r="1793" customFormat="false" ht="15" hidden="false" customHeight="false" outlineLevel="0" collapsed="false">
      <c r="A1793" s="23"/>
      <c r="I1793" s="24"/>
      <c r="J1793" s="24"/>
      <c r="N1793" s="25"/>
      <c r="O1793" s="26" t="str">
        <f aca="false">IF($G1793="","",IFERROR(INDEX(Prestations!$F$5:$F$256,MATCH($G1793,Prestations!$B$5:$B$256,0)),"?"))</f>
        <v/>
      </c>
      <c r="P1793" s="26" t="str">
        <f aca="false">IF($O1793="","",IF($O1793="?","?",IFERROR(INDEX(Règles!$C$5:$C$17,MATCH($O1793,Règles!$A$5:$A$17,0)),"?")))</f>
        <v/>
      </c>
      <c r="Q1793" s="27" t="str">
        <f aca="false">IF($G1793="","",IF(ISNUMBER($I1793),$I1793,IFERROR(IF(ISNUMBER(INDEX(Prestations!$E$5:$E$256,MATCH($G1793,Prestations!$B$5:$B$256,0))),INDEX(Prestations!$E$5:$E$256,MATCH($G1793,Prestations!$B$5:$B$256,0)),""),"")))</f>
        <v/>
      </c>
      <c r="R1793" s="27" t="str">
        <f aca="false">IFERROR(IF(ISNUMBER($Q1793),$Q1793*IF($E1793="",1,$E1793),""),"")</f>
        <v/>
      </c>
      <c r="S1793" s="28" t="str">
        <f aca="false">IFERROR(IF($P1793="au nombre",IF(N(INDEX(Règles!$D$5:$D$17,MATCH($O1793,Règles!$A$5:$A$17,0)))&gt;0,IF($E1793="",1,$E1793)/INDEX(Règles!$D$5:$D$17,MATCH($O1793,Règles!$A$5:$A$17,0)),""),IF($P1793="au prix",IF(AND(ISNUMBER($R1793),N(INDEX(Règles!$E$5:$E$17,MATCH($O1793,Règles!$A$5:$A$17,0)))&gt;0),$R1793/INDEX(Règles!$E$5:$E$17,MATCH($O1793,Règles!$A$5:$A$17,0)),""),IF(OR($P1793="ne compte pas",$P1793="absence"),0,""))),"")</f>
        <v/>
      </c>
      <c r="T1793" s="26" t="n">
        <f aca="false">IF(AND(ISNUMBER($A1793),$B1793&lt;&gt;"",$G1793&lt;&gt;"",$P1793&lt;&gt;"absence"),1,0)</f>
        <v>0</v>
      </c>
      <c r="U1793" s="26" t="n">
        <f aca="false">IF($T1793=1,IF(COUNTIFS($B$2:$B1793,$B1793,$A$2:$A1793,$A1793,$T$2:$T1793,1)=1,1,0),0)</f>
        <v>0</v>
      </c>
      <c r="V1793" s="29" t="str">
        <f aca="false">IF(AND($A1793="",$B1793="",$G1793=""),"",IF(NOT(ISNUMBER($A1793)),"Date manquante ou non reconnue",IF($B1793="","Technicien manquant",IF(COUNTIF(Production!$A$7:$A$21,$B1793)=0,"Technicien absent de la liste (onglet Production)",IF($G1793="","Code BPU manquant (colonne G)",IF($O1793="?","Code BPU inconnu (onglet Prestations)",IF($P1793="?","Catégorie inconnue (onglet Règles)",IF(AND($E1793&lt;&gt;"",NOT(ISNUMBER($E1793))),"Quantité non reconnue",IF(AND($P1793="au prix",NOT(ISNUMBER($Q1793))),"Prix sur devis à saisir (colonne I)",IF($S1793="","Règle à compléter (onglet Règles)",""))))))))))</f>
        <v/>
      </c>
    </row>
    <row r="1794" customFormat="false" ht="15" hidden="false" customHeight="false" outlineLevel="0" collapsed="false">
      <c r="A1794" s="23"/>
      <c r="I1794" s="24"/>
      <c r="J1794" s="24"/>
      <c r="N1794" s="25"/>
      <c r="O1794" s="26" t="str">
        <f aca="false">IF($G1794="","",IFERROR(INDEX(Prestations!$F$5:$F$256,MATCH($G1794,Prestations!$B$5:$B$256,0)),"?"))</f>
        <v/>
      </c>
      <c r="P1794" s="26" t="str">
        <f aca="false">IF($O1794="","",IF($O1794="?","?",IFERROR(INDEX(Règles!$C$5:$C$17,MATCH($O1794,Règles!$A$5:$A$17,0)),"?")))</f>
        <v/>
      </c>
      <c r="Q1794" s="27" t="str">
        <f aca="false">IF($G1794="","",IF(ISNUMBER($I1794),$I1794,IFERROR(IF(ISNUMBER(INDEX(Prestations!$E$5:$E$256,MATCH($G1794,Prestations!$B$5:$B$256,0))),INDEX(Prestations!$E$5:$E$256,MATCH($G1794,Prestations!$B$5:$B$256,0)),""),"")))</f>
        <v/>
      </c>
      <c r="R1794" s="27" t="str">
        <f aca="false">IFERROR(IF(ISNUMBER($Q1794),$Q1794*IF($E1794="",1,$E1794),""),"")</f>
        <v/>
      </c>
      <c r="S1794" s="28" t="str">
        <f aca="false">IFERROR(IF($P1794="au nombre",IF(N(INDEX(Règles!$D$5:$D$17,MATCH($O1794,Règles!$A$5:$A$17,0)))&gt;0,IF($E1794="",1,$E1794)/INDEX(Règles!$D$5:$D$17,MATCH($O1794,Règles!$A$5:$A$17,0)),""),IF($P1794="au prix",IF(AND(ISNUMBER($R1794),N(INDEX(Règles!$E$5:$E$17,MATCH($O1794,Règles!$A$5:$A$17,0)))&gt;0),$R1794/INDEX(Règles!$E$5:$E$17,MATCH($O1794,Règles!$A$5:$A$17,0)),""),IF(OR($P1794="ne compte pas",$P1794="absence"),0,""))),"")</f>
        <v/>
      </c>
      <c r="T1794" s="26" t="n">
        <f aca="false">IF(AND(ISNUMBER($A1794),$B1794&lt;&gt;"",$G1794&lt;&gt;"",$P1794&lt;&gt;"absence"),1,0)</f>
        <v>0</v>
      </c>
      <c r="U1794" s="26" t="n">
        <f aca="false">IF($T1794=1,IF(COUNTIFS($B$2:$B1794,$B1794,$A$2:$A1794,$A1794,$T$2:$T1794,1)=1,1,0),0)</f>
        <v>0</v>
      </c>
      <c r="V1794" s="29" t="str">
        <f aca="false">IF(AND($A1794="",$B1794="",$G1794=""),"",IF(NOT(ISNUMBER($A1794)),"Date manquante ou non reconnue",IF($B1794="","Technicien manquant",IF(COUNTIF(Production!$A$7:$A$21,$B1794)=0,"Technicien absent de la liste (onglet Production)",IF($G1794="","Code BPU manquant (colonne G)",IF($O1794="?","Code BPU inconnu (onglet Prestations)",IF($P1794="?","Catégorie inconnue (onglet Règles)",IF(AND($E1794&lt;&gt;"",NOT(ISNUMBER($E1794))),"Quantité non reconnue",IF(AND($P1794="au prix",NOT(ISNUMBER($Q1794))),"Prix sur devis à saisir (colonne I)",IF($S1794="","Règle à compléter (onglet Règles)",""))))))))))</f>
        <v/>
      </c>
    </row>
    <row r="1795" customFormat="false" ht="15" hidden="false" customHeight="false" outlineLevel="0" collapsed="false">
      <c r="A1795" s="23"/>
      <c r="I1795" s="24"/>
      <c r="J1795" s="24"/>
      <c r="N1795" s="25"/>
      <c r="O1795" s="26" t="str">
        <f aca="false">IF($G1795="","",IFERROR(INDEX(Prestations!$F$5:$F$256,MATCH($G1795,Prestations!$B$5:$B$256,0)),"?"))</f>
        <v/>
      </c>
      <c r="P1795" s="26" t="str">
        <f aca="false">IF($O1795="","",IF($O1795="?","?",IFERROR(INDEX(Règles!$C$5:$C$17,MATCH($O1795,Règles!$A$5:$A$17,0)),"?")))</f>
        <v/>
      </c>
      <c r="Q1795" s="27" t="str">
        <f aca="false">IF($G1795="","",IF(ISNUMBER($I1795),$I1795,IFERROR(IF(ISNUMBER(INDEX(Prestations!$E$5:$E$256,MATCH($G1795,Prestations!$B$5:$B$256,0))),INDEX(Prestations!$E$5:$E$256,MATCH($G1795,Prestations!$B$5:$B$256,0)),""),"")))</f>
        <v/>
      </c>
      <c r="R1795" s="27" t="str">
        <f aca="false">IFERROR(IF(ISNUMBER($Q1795),$Q1795*IF($E1795="",1,$E1795),""),"")</f>
        <v/>
      </c>
      <c r="S1795" s="28" t="str">
        <f aca="false">IFERROR(IF($P1795="au nombre",IF(N(INDEX(Règles!$D$5:$D$17,MATCH($O1795,Règles!$A$5:$A$17,0)))&gt;0,IF($E1795="",1,$E1795)/INDEX(Règles!$D$5:$D$17,MATCH($O1795,Règles!$A$5:$A$17,0)),""),IF($P1795="au prix",IF(AND(ISNUMBER($R1795),N(INDEX(Règles!$E$5:$E$17,MATCH($O1795,Règles!$A$5:$A$17,0)))&gt;0),$R1795/INDEX(Règles!$E$5:$E$17,MATCH($O1795,Règles!$A$5:$A$17,0)),""),IF(OR($P1795="ne compte pas",$P1795="absence"),0,""))),"")</f>
        <v/>
      </c>
      <c r="T1795" s="26" t="n">
        <f aca="false">IF(AND(ISNUMBER($A1795),$B1795&lt;&gt;"",$G1795&lt;&gt;"",$P1795&lt;&gt;"absence"),1,0)</f>
        <v>0</v>
      </c>
      <c r="U1795" s="26" t="n">
        <f aca="false">IF($T1795=1,IF(COUNTIFS($B$2:$B1795,$B1795,$A$2:$A1795,$A1795,$T$2:$T1795,1)=1,1,0),0)</f>
        <v>0</v>
      </c>
      <c r="V1795" s="29" t="str">
        <f aca="false">IF(AND($A1795="",$B1795="",$G1795=""),"",IF(NOT(ISNUMBER($A1795)),"Date manquante ou non reconnue",IF($B1795="","Technicien manquant",IF(COUNTIF(Production!$A$7:$A$21,$B1795)=0,"Technicien absent de la liste (onglet Production)",IF($G1795="","Code BPU manquant (colonne G)",IF($O1795="?","Code BPU inconnu (onglet Prestations)",IF($P1795="?","Catégorie inconnue (onglet Règles)",IF(AND($E1795&lt;&gt;"",NOT(ISNUMBER($E1795))),"Quantité non reconnue",IF(AND($P1795="au prix",NOT(ISNUMBER($Q1795))),"Prix sur devis à saisir (colonne I)",IF($S1795="","Règle à compléter (onglet Règles)",""))))))))))</f>
        <v/>
      </c>
    </row>
    <row r="1796" customFormat="false" ht="15" hidden="false" customHeight="false" outlineLevel="0" collapsed="false">
      <c r="A1796" s="23"/>
      <c r="I1796" s="24"/>
      <c r="J1796" s="24"/>
      <c r="N1796" s="25"/>
      <c r="O1796" s="26" t="str">
        <f aca="false">IF($G1796="","",IFERROR(INDEX(Prestations!$F$5:$F$256,MATCH($G1796,Prestations!$B$5:$B$256,0)),"?"))</f>
        <v/>
      </c>
      <c r="P1796" s="26" t="str">
        <f aca="false">IF($O1796="","",IF($O1796="?","?",IFERROR(INDEX(Règles!$C$5:$C$17,MATCH($O1796,Règles!$A$5:$A$17,0)),"?")))</f>
        <v/>
      </c>
      <c r="Q1796" s="27" t="str">
        <f aca="false">IF($G1796="","",IF(ISNUMBER($I1796),$I1796,IFERROR(IF(ISNUMBER(INDEX(Prestations!$E$5:$E$256,MATCH($G1796,Prestations!$B$5:$B$256,0))),INDEX(Prestations!$E$5:$E$256,MATCH($G1796,Prestations!$B$5:$B$256,0)),""),"")))</f>
        <v/>
      </c>
      <c r="R1796" s="27" t="str">
        <f aca="false">IFERROR(IF(ISNUMBER($Q1796),$Q1796*IF($E1796="",1,$E1796),""),"")</f>
        <v/>
      </c>
      <c r="S1796" s="28" t="str">
        <f aca="false">IFERROR(IF($P1796="au nombre",IF(N(INDEX(Règles!$D$5:$D$17,MATCH($O1796,Règles!$A$5:$A$17,0)))&gt;0,IF($E1796="",1,$E1796)/INDEX(Règles!$D$5:$D$17,MATCH($O1796,Règles!$A$5:$A$17,0)),""),IF($P1796="au prix",IF(AND(ISNUMBER($R1796),N(INDEX(Règles!$E$5:$E$17,MATCH($O1796,Règles!$A$5:$A$17,0)))&gt;0),$R1796/INDEX(Règles!$E$5:$E$17,MATCH($O1796,Règles!$A$5:$A$17,0)),""),IF(OR($P1796="ne compte pas",$P1796="absence"),0,""))),"")</f>
        <v/>
      </c>
      <c r="T1796" s="26" t="n">
        <f aca="false">IF(AND(ISNUMBER($A1796),$B1796&lt;&gt;"",$G1796&lt;&gt;"",$P1796&lt;&gt;"absence"),1,0)</f>
        <v>0</v>
      </c>
      <c r="U1796" s="26" t="n">
        <f aca="false">IF($T1796=1,IF(COUNTIFS($B$2:$B1796,$B1796,$A$2:$A1796,$A1796,$T$2:$T1796,1)=1,1,0),0)</f>
        <v>0</v>
      </c>
      <c r="V1796" s="29" t="str">
        <f aca="false">IF(AND($A1796="",$B1796="",$G1796=""),"",IF(NOT(ISNUMBER($A1796)),"Date manquante ou non reconnue",IF($B1796="","Technicien manquant",IF(COUNTIF(Production!$A$7:$A$21,$B1796)=0,"Technicien absent de la liste (onglet Production)",IF($G1796="","Code BPU manquant (colonne G)",IF($O1796="?","Code BPU inconnu (onglet Prestations)",IF($P1796="?","Catégorie inconnue (onglet Règles)",IF(AND($E1796&lt;&gt;"",NOT(ISNUMBER($E1796))),"Quantité non reconnue",IF(AND($P1796="au prix",NOT(ISNUMBER($Q1796))),"Prix sur devis à saisir (colonne I)",IF($S1796="","Règle à compléter (onglet Règles)",""))))))))))</f>
        <v/>
      </c>
    </row>
    <row r="1797" customFormat="false" ht="15" hidden="false" customHeight="false" outlineLevel="0" collapsed="false">
      <c r="A1797" s="23"/>
      <c r="I1797" s="24"/>
      <c r="J1797" s="24"/>
      <c r="N1797" s="25"/>
      <c r="O1797" s="26" t="str">
        <f aca="false">IF($G1797="","",IFERROR(INDEX(Prestations!$F$5:$F$256,MATCH($G1797,Prestations!$B$5:$B$256,0)),"?"))</f>
        <v/>
      </c>
      <c r="P1797" s="26" t="str">
        <f aca="false">IF($O1797="","",IF($O1797="?","?",IFERROR(INDEX(Règles!$C$5:$C$17,MATCH($O1797,Règles!$A$5:$A$17,0)),"?")))</f>
        <v/>
      </c>
      <c r="Q1797" s="27" t="str">
        <f aca="false">IF($G1797="","",IF(ISNUMBER($I1797),$I1797,IFERROR(IF(ISNUMBER(INDEX(Prestations!$E$5:$E$256,MATCH($G1797,Prestations!$B$5:$B$256,0))),INDEX(Prestations!$E$5:$E$256,MATCH($G1797,Prestations!$B$5:$B$256,0)),""),"")))</f>
        <v/>
      </c>
      <c r="R1797" s="27" t="str">
        <f aca="false">IFERROR(IF(ISNUMBER($Q1797),$Q1797*IF($E1797="",1,$E1797),""),"")</f>
        <v/>
      </c>
      <c r="S1797" s="28" t="str">
        <f aca="false">IFERROR(IF($P1797="au nombre",IF(N(INDEX(Règles!$D$5:$D$17,MATCH($O1797,Règles!$A$5:$A$17,0)))&gt;0,IF($E1797="",1,$E1797)/INDEX(Règles!$D$5:$D$17,MATCH($O1797,Règles!$A$5:$A$17,0)),""),IF($P1797="au prix",IF(AND(ISNUMBER($R1797),N(INDEX(Règles!$E$5:$E$17,MATCH($O1797,Règles!$A$5:$A$17,0)))&gt;0),$R1797/INDEX(Règles!$E$5:$E$17,MATCH($O1797,Règles!$A$5:$A$17,0)),""),IF(OR($P1797="ne compte pas",$P1797="absence"),0,""))),"")</f>
        <v/>
      </c>
      <c r="T1797" s="26" t="n">
        <f aca="false">IF(AND(ISNUMBER($A1797),$B1797&lt;&gt;"",$G1797&lt;&gt;"",$P1797&lt;&gt;"absence"),1,0)</f>
        <v>0</v>
      </c>
      <c r="U1797" s="26" t="n">
        <f aca="false">IF($T1797=1,IF(COUNTIFS($B$2:$B1797,$B1797,$A$2:$A1797,$A1797,$T$2:$T1797,1)=1,1,0),0)</f>
        <v>0</v>
      </c>
      <c r="V1797" s="29" t="str">
        <f aca="false">IF(AND($A1797="",$B1797="",$G1797=""),"",IF(NOT(ISNUMBER($A1797)),"Date manquante ou non reconnue",IF($B1797="","Technicien manquant",IF(COUNTIF(Production!$A$7:$A$21,$B1797)=0,"Technicien absent de la liste (onglet Production)",IF($G1797="","Code BPU manquant (colonne G)",IF($O1797="?","Code BPU inconnu (onglet Prestations)",IF($P1797="?","Catégorie inconnue (onglet Règles)",IF(AND($E1797&lt;&gt;"",NOT(ISNUMBER($E1797))),"Quantité non reconnue",IF(AND($P1797="au prix",NOT(ISNUMBER($Q1797))),"Prix sur devis à saisir (colonne I)",IF($S1797="","Règle à compléter (onglet Règles)",""))))))))))</f>
        <v/>
      </c>
    </row>
    <row r="1798" customFormat="false" ht="15" hidden="false" customHeight="false" outlineLevel="0" collapsed="false">
      <c r="A1798" s="23"/>
      <c r="I1798" s="24"/>
      <c r="J1798" s="24"/>
      <c r="N1798" s="25"/>
      <c r="O1798" s="26" t="str">
        <f aca="false">IF($G1798="","",IFERROR(INDEX(Prestations!$F$5:$F$256,MATCH($G1798,Prestations!$B$5:$B$256,0)),"?"))</f>
        <v/>
      </c>
      <c r="P1798" s="26" t="str">
        <f aca="false">IF($O1798="","",IF($O1798="?","?",IFERROR(INDEX(Règles!$C$5:$C$17,MATCH($O1798,Règles!$A$5:$A$17,0)),"?")))</f>
        <v/>
      </c>
      <c r="Q1798" s="27" t="str">
        <f aca="false">IF($G1798="","",IF(ISNUMBER($I1798),$I1798,IFERROR(IF(ISNUMBER(INDEX(Prestations!$E$5:$E$256,MATCH($G1798,Prestations!$B$5:$B$256,0))),INDEX(Prestations!$E$5:$E$256,MATCH($G1798,Prestations!$B$5:$B$256,0)),""),"")))</f>
        <v/>
      </c>
      <c r="R1798" s="27" t="str">
        <f aca="false">IFERROR(IF(ISNUMBER($Q1798),$Q1798*IF($E1798="",1,$E1798),""),"")</f>
        <v/>
      </c>
      <c r="S1798" s="28" t="str">
        <f aca="false">IFERROR(IF($P1798="au nombre",IF(N(INDEX(Règles!$D$5:$D$17,MATCH($O1798,Règles!$A$5:$A$17,0)))&gt;0,IF($E1798="",1,$E1798)/INDEX(Règles!$D$5:$D$17,MATCH($O1798,Règles!$A$5:$A$17,0)),""),IF($P1798="au prix",IF(AND(ISNUMBER($R1798),N(INDEX(Règles!$E$5:$E$17,MATCH($O1798,Règles!$A$5:$A$17,0)))&gt;0),$R1798/INDEX(Règles!$E$5:$E$17,MATCH($O1798,Règles!$A$5:$A$17,0)),""),IF(OR($P1798="ne compte pas",$P1798="absence"),0,""))),"")</f>
        <v/>
      </c>
      <c r="T1798" s="26" t="n">
        <f aca="false">IF(AND(ISNUMBER($A1798),$B1798&lt;&gt;"",$G1798&lt;&gt;"",$P1798&lt;&gt;"absence"),1,0)</f>
        <v>0</v>
      </c>
      <c r="U1798" s="26" t="n">
        <f aca="false">IF($T1798=1,IF(COUNTIFS($B$2:$B1798,$B1798,$A$2:$A1798,$A1798,$T$2:$T1798,1)=1,1,0),0)</f>
        <v>0</v>
      </c>
      <c r="V1798" s="29" t="str">
        <f aca="false">IF(AND($A1798="",$B1798="",$G1798=""),"",IF(NOT(ISNUMBER($A1798)),"Date manquante ou non reconnue",IF($B1798="","Technicien manquant",IF(COUNTIF(Production!$A$7:$A$21,$B1798)=0,"Technicien absent de la liste (onglet Production)",IF($G1798="","Code BPU manquant (colonne G)",IF($O1798="?","Code BPU inconnu (onglet Prestations)",IF($P1798="?","Catégorie inconnue (onglet Règles)",IF(AND($E1798&lt;&gt;"",NOT(ISNUMBER($E1798))),"Quantité non reconnue",IF(AND($P1798="au prix",NOT(ISNUMBER($Q1798))),"Prix sur devis à saisir (colonne I)",IF($S1798="","Règle à compléter (onglet Règles)",""))))))))))</f>
        <v/>
      </c>
    </row>
    <row r="1799" customFormat="false" ht="15" hidden="false" customHeight="false" outlineLevel="0" collapsed="false">
      <c r="A1799" s="23"/>
      <c r="I1799" s="24"/>
      <c r="J1799" s="24"/>
      <c r="N1799" s="25"/>
      <c r="O1799" s="26" t="str">
        <f aca="false">IF($G1799="","",IFERROR(INDEX(Prestations!$F$5:$F$256,MATCH($G1799,Prestations!$B$5:$B$256,0)),"?"))</f>
        <v/>
      </c>
      <c r="P1799" s="26" t="str">
        <f aca="false">IF($O1799="","",IF($O1799="?","?",IFERROR(INDEX(Règles!$C$5:$C$17,MATCH($O1799,Règles!$A$5:$A$17,0)),"?")))</f>
        <v/>
      </c>
      <c r="Q1799" s="27" t="str">
        <f aca="false">IF($G1799="","",IF(ISNUMBER($I1799),$I1799,IFERROR(IF(ISNUMBER(INDEX(Prestations!$E$5:$E$256,MATCH($G1799,Prestations!$B$5:$B$256,0))),INDEX(Prestations!$E$5:$E$256,MATCH($G1799,Prestations!$B$5:$B$256,0)),""),"")))</f>
        <v/>
      </c>
      <c r="R1799" s="27" t="str">
        <f aca="false">IFERROR(IF(ISNUMBER($Q1799),$Q1799*IF($E1799="",1,$E1799),""),"")</f>
        <v/>
      </c>
      <c r="S1799" s="28" t="str">
        <f aca="false">IFERROR(IF($P1799="au nombre",IF(N(INDEX(Règles!$D$5:$D$17,MATCH($O1799,Règles!$A$5:$A$17,0)))&gt;0,IF($E1799="",1,$E1799)/INDEX(Règles!$D$5:$D$17,MATCH($O1799,Règles!$A$5:$A$17,0)),""),IF($P1799="au prix",IF(AND(ISNUMBER($R1799),N(INDEX(Règles!$E$5:$E$17,MATCH($O1799,Règles!$A$5:$A$17,0)))&gt;0),$R1799/INDEX(Règles!$E$5:$E$17,MATCH($O1799,Règles!$A$5:$A$17,0)),""),IF(OR($P1799="ne compte pas",$P1799="absence"),0,""))),"")</f>
        <v/>
      </c>
      <c r="T1799" s="26" t="n">
        <f aca="false">IF(AND(ISNUMBER($A1799),$B1799&lt;&gt;"",$G1799&lt;&gt;"",$P1799&lt;&gt;"absence"),1,0)</f>
        <v>0</v>
      </c>
      <c r="U1799" s="26" t="n">
        <f aca="false">IF($T1799=1,IF(COUNTIFS($B$2:$B1799,$B1799,$A$2:$A1799,$A1799,$T$2:$T1799,1)=1,1,0),0)</f>
        <v>0</v>
      </c>
      <c r="V1799" s="29" t="str">
        <f aca="false">IF(AND($A1799="",$B1799="",$G1799=""),"",IF(NOT(ISNUMBER($A1799)),"Date manquante ou non reconnue",IF($B1799="","Technicien manquant",IF(COUNTIF(Production!$A$7:$A$21,$B1799)=0,"Technicien absent de la liste (onglet Production)",IF($G1799="","Code BPU manquant (colonne G)",IF($O1799="?","Code BPU inconnu (onglet Prestations)",IF($P1799="?","Catégorie inconnue (onglet Règles)",IF(AND($E1799&lt;&gt;"",NOT(ISNUMBER($E1799))),"Quantité non reconnue",IF(AND($P1799="au prix",NOT(ISNUMBER($Q1799))),"Prix sur devis à saisir (colonne I)",IF($S1799="","Règle à compléter (onglet Règles)",""))))))))))</f>
        <v/>
      </c>
    </row>
    <row r="1800" customFormat="false" ht="15" hidden="false" customHeight="false" outlineLevel="0" collapsed="false">
      <c r="A1800" s="23"/>
      <c r="I1800" s="24"/>
      <c r="J1800" s="24"/>
      <c r="N1800" s="25"/>
      <c r="O1800" s="26" t="str">
        <f aca="false">IF($G1800="","",IFERROR(INDEX(Prestations!$F$5:$F$256,MATCH($G1800,Prestations!$B$5:$B$256,0)),"?"))</f>
        <v/>
      </c>
      <c r="P1800" s="26" t="str">
        <f aca="false">IF($O1800="","",IF($O1800="?","?",IFERROR(INDEX(Règles!$C$5:$C$17,MATCH($O1800,Règles!$A$5:$A$17,0)),"?")))</f>
        <v/>
      </c>
      <c r="Q1800" s="27" t="str">
        <f aca="false">IF($G1800="","",IF(ISNUMBER($I1800),$I1800,IFERROR(IF(ISNUMBER(INDEX(Prestations!$E$5:$E$256,MATCH($G1800,Prestations!$B$5:$B$256,0))),INDEX(Prestations!$E$5:$E$256,MATCH($G1800,Prestations!$B$5:$B$256,0)),""),"")))</f>
        <v/>
      </c>
      <c r="R1800" s="27" t="str">
        <f aca="false">IFERROR(IF(ISNUMBER($Q1800),$Q1800*IF($E1800="",1,$E1800),""),"")</f>
        <v/>
      </c>
      <c r="S1800" s="28" t="str">
        <f aca="false">IFERROR(IF($P1800="au nombre",IF(N(INDEX(Règles!$D$5:$D$17,MATCH($O1800,Règles!$A$5:$A$17,0)))&gt;0,IF($E1800="",1,$E1800)/INDEX(Règles!$D$5:$D$17,MATCH($O1800,Règles!$A$5:$A$17,0)),""),IF($P1800="au prix",IF(AND(ISNUMBER($R1800),N(INDEX(Règles!$E$5:$E$17,MATCH($O1800,Règles!$A$5:$A$17,0)))&gt;0),$R1800/INDEX(Règles!$E$5:$E$17,MATCH($O1800,Règles!$A$5:$A$17,0)),""),IF(OR($P1800="ne compte pas",$P1800="absence"),0,""))),"")</f>
        <v/>
      </c>
      <c r="T1800" s="26" t="n">
        <f aca="false">IF(AND(ISNUMBER($A1800),$B1800&lt;&gt;"",$G1800&lt;&gt;"",$P1800&lt;&gt;"absence"),1,0)</f>
        <v>0</v>
      </c>
      <c r="U1800" s="26" t="n">
        <f aca="false">IF($T1800=1,IF(COUNTIFS($B$2:$B1800,$B1800,$A$2:$A1800,$A1800,$T$2:$T1800,1)=1,1,0),0)</f>
        <v>0</v>
      </c>
      <c r="V1800" s="29" t="str">
        <f aca="false">IF(AND($A1800="",$B1800="",$G1800=""),"",IF(NOT(ISNUMBER($A1800)),"Date manquante ou non reconnue",IF($B1800="","Technicien manquant",IF(COUNTIF(Production!$A$7:$A$21,$B1800)=0,"Technicien absent de la liste (onglet Production)",IF($G1800="","Code BPU manquant (colonne G)",IF($O1800="?","Code BPU inconnu (onglet Prestations)",IF($P1800="?","Catégorie inconnue (onglet Règles)",IF(AND($E1800&lt;&gt;"",NOT(ISNUMBER($E1800))),"Quantité non reconnue",IF(AND($P1800="au prix",NOT(ISNUMBER($Q1800))),"Prix sur devis à saisir (colonne I)",IF($S1800="","Règle à compléter (onglet Règles)",""))))))))))</f>
        <v/>
      </c>
    </row>
    <row r="1801" customFormat="false" ht="15" hidden="false" customHeight="false" outlineLevel="0" collapsed="false">
      <c r="A1801" s="23"/>
      <c r="I1801" s="24"/>
      <c r="J1801" s="24"/>
      <c r="N1801" s="25"/>
      <c r="O1801" s="26" t="str">
        <f aca="false">IF($G1801="","",IFERROR(INDEX(Prestations!$F$5:$F$256,MATCH($G1801,Prestations!$B$5:$B$256,0)),"?"))</f>
        <v/>
      </c>
      <c r="P1801" s="26" t="str">
        <f aca="false">IF($O1801="","",IF($O1801="?","?",IFERROR(INDEX(Règles!$C$5:$C$17,MATCH($O1801,Règles!$A$5:$A$17,0)),"?")))</f>
        <v/>
      </c>
      <c r="Q1801" s="27" t="str">
        <f aca="false">IF($G1801="","",IF(ISNUMBER($I1801),$I1801,IFERROR(IF(ISNUMBER(INDEX(Prestations!$E$5:$E$256,MATCH($G1801,Prestations!$B$5:$B$256,0))),INDEX(Prestations!$E$5:$E$256,MATCH($G1801,Prestations!$B$5:$B$256,0)),""),"")))</f>
        <v/>
      </c>
      <c r="R1801" s="27" t="str">
        <f aca="false">IFERROR(IF(ISNUMBER($Q1801),$Q1801*IF($E1801="",1,$E1801),""),"")</f>
        <v/>
      </c>
      <c r="S1801" s="28" t="str">
        <f aca="false">IFERROR(IF($P1801="au nombre",IF(N(INDEX(Règles!$D$5:$D$17,MATCH($O1801,Règles!$A$5:$A$17,0)))&gt;0,IF($E1801="",1,$E1801)/INDEX(Règles!$D$5:$D$17,MATCH($O1801,Règles!$A$5:$A$17,0)),""),IF($P1801="au prix",IF(AND(ISNUMBER($R1801),N(INDEX(Règles!$E$5:$E$17,MATCH($O1801,Règles!$A$5:$A$17,0)))&gt;0),$R1801/INDEX(Règles!$E$5:$E$17,MATCH($O1801,Règles!$A$5:$A$17,0)),""),IF(OR($P1801="ne compte pas",$P1801="absence"),0,""))),"")</f>
        <v/>
      </c>
      <c r="T1801" s="26" t="n">
        <f aca="false">IF(AND(ISNUMBER($A1801),$B1801&lt;&gt;"",$G1801&lt;&gt;"",$P1801&lt;&gt;"absence"),1,0)</f>
        <v>0</v>
      </c>
      <c r="U1801" s="26" t="n">
        <f aca="false">IF($T1801=1,IF(COUNTIFS($B$2:$B1801,$B1801,$A$2:$A1801,$A1801,$T$2:$T1801,1)=1,1,0),0)</f>
        <v>0</v>
      </c>
      <c r="V1801" s="29" t="str">
        <f aca="false">IF(AND($A1801="",$B1801="",$G1801=""),"",IF(NOT(ISNUMBER($A1801)),"Date manquante ou non reconnue",IF($B1801="","Technicien manquant",IF(COUNTIF(Production!$A$7:$A$21,$B1801)=0,"Technicien absent de la liste (onglet Production)",IF($G1801="","Code BPU manquant (colonne G)",IF($O1801="?","Code BPU inconnu (onglet Prestations)",IF($P1801="?","Catégorie inconnue (onglet Règles)",IF(AND($E1801&lt;&gt;"",NOT(ISNUMBER($E1801))),"Quantité non reconnue",IF(AND($P1801="au prix",NOT(ISNUMBER($Q1801))),"Prix sur devis à saisir (colonne I)",IF($S1801="","Règle à compléter (onglet Règles)",""))))))))))</f>
        <v/>
      </c>
    </row>
    <row r="1802" customFormat="false" ht="15" hidden="false" customHeight="false" outlineLevel="0" collapsed="false">
      <c r="A1802" s="23"/>
      <c r="I1802" s="24"/>
      <c r="J1802" s="24"/>
      <c r="N1802" s="25"/>
      <c r="O1802" s="26" t="str">
        <f aca="false">IF($G1802="","",IFERROR(INDEX(Prestations!$F$5:$F$256,MATCH($G1802,Prestations!$B$5:$B$256,0)),"?"))</f>
        <v/>
      </c>
      <c r="P1802" s="26" t="str">
        <f aca="false">IF($O1802="","",IF($O1802="?","?",IFERROR(INDEX(Règles!$C$5:$C$17,MATCH($O1802,Règles!$A$5:$A$17,0)),"?")))</f>
        <v/>
      </c>
      <c r="Q1802" s="27" t="str">
        <f aca="false">IF($G1802="","",IF(ISNUMBER($I1802),$I1802,IFERROR(IF(ISNUMBER(INDEX(Prestations!$E$5:$E$256,MATCH($G1802,Prestations!$B$5:$B$256,0))),INDEX(Prestations!$E$5:$E$256,MATCH($G1802,Prestations!$B$5:$B$256,0)),""),"")))</f>
        <v/>
      </c>
      <c r="R1802" s="27" t="str">
        <f aca="false">IFERROR(IF(ISNUMBER($Q1802),$Q1802*IF($E1802="",1,$E1802),""),"")</f>
        <v/>
      </c>
      <c r="S1802" s="28" t="str">
        <f aca="false">IFERROR(IF($P1802="au nombre",IF(N(INDEX(Règles!$D$5:$D$17,MATCH($O1802,Règles!$A$5:$A$17,0)))&gt;0,IF($E1802="",1,$E1802)/INDEX(Règles!$D$5:$D$17,MATCH($O1802,Règles!$A$5:$A$17,0)),""),IF($P1802="au prix",IF(AND(ISNUMBER($R1802),N(INDEX(Règles!$E$5:$E$17,MATCH($O1802,Règles!$A$5:$A$17,0)))&gt;0),$R1802/INDEX(Règles!$E$5:$E$17,MATCH($O1802,Règles!$A$5:$A$17,0)),""),IF(OR($P1802="ne compte pas",$P1802="absence"),0,""))),"")</f>
        <v/>
      </c>
      <c r="T1802" s="26" t="n">
        <f aca="false">IF(AND(ISNUMBER($A1802),$B1802&lt;&gt;"",$G1802&lt;&gt;"",$P1802&lt;&gt;"absence"),1,0)</f>
        <v>0</v>
      </c>
      <c r="U1802" s="26" t="n">
        <f aca="false">IF($T1802=1,IF(COUNTIFS($B$2:$B1802,$B1802,$A$2:$A1802,$A1802,$T$2:$T1802,1)=1,1,0),0)</f>
        <v>0</v>
      </c>
      <c r="V1802" s="29" t="str">
        <f aca="false">IF(AND($A1802="",$B1802="",$G1802=""),"",IF(NOT(ISNUMBER($A1802)),"Date manquante ou non reconnue",IF($B1802="","Technicien manquant",IF(COUNTIF(Production!$A$7:$A$21,$B1802)=0,"Technicien absent de la liste (onglet Production)",IF($G1802="","Code BPU manquant (colonne G)",IF($O1802="?","Code BPU inconnu (onglet Prestations)",IF($P1802="?","Catégorie inconnue (onglet Règles)",IF(AND($E1802&lt;&gt;"",NOT(ISNUMBER($E1802))),"Quantité non reconnue",IF(AND($P1802="au prix",NOT(ISNUMBER($Q1802))),"Prix sur devis à saisir (colonne I)",IF($S1802="","Règle à compléter (onglet Règles)",""))))))))))</f>
        <v/>
      </c>
    </row>
    <row r="1803" customFormat="false" ht="15" hidden="false" customHeight="false" outlineLevel="0" collapsed="false">
      <c r="A1803" s="23"/>
      <c r="I1803" s="24"/>
      <c r="J1803" s="24"/>
      <c r="N1803" s="25"/>
      <c r="O1803" s="26" t="str">
        <f aca="false">IF($G1803="","",IFERROR(INDEX(Prestations!$F$5:$F$256,MATCH($G1803,Prestations!$B$5:$B$256,0)),"?"))</f>
        <v/>
      </c>
      <c r="P1803" s="26" t="str">
        <f aca="false">IF($O1803="","",IF($O1803="?","?",IFERROR(INDEX(Règles!$C$5:$C$17,MATCH($O1803,Règles!$A$5:$A$17,0)),"?")))</f>
        <v/>
      </c>
      <c r="Q1803" s="27" t="str">
        <f aca="false">IF($G1803="","",IF(ISNUMBER($I1803),$I1803,IFERROR(IF(ISNUMBER(INDEX(Prestations!$E$5:$E$256,MATCH($G1803,Prestations!$B$5:$B$256,0))),INDEX(Prestations!$E$5:$E$256,MATCH($G1803,Prestations!$B$5:$B$256,0)),""),"")))</f>
        <v/>
      </c>
      <c r="R1803" s="27" t="str">
        <f aca="false">IFERROR(IF(ISNUMBER($Q1803),$Q1803*IF($E1803="",1,$E1803),""),"")</f>
        <v/>
      </c>
      <c r="S1803" s="28" t="str">
        <f aca="false">IFERROR(IF($P1803="au nombre",IF(N(INDEX(Règles!$D$5:$D$17,MATCH($O1803,Règles!$A$5:$A$17,0)))&gt;0,IF($E1803="",1,$E1803)/INDEX(Règles!$D$5:$D$17,MATCH($O1803,Règles!$A$5:$A$17,0)),""),IF($P1803="au prix",IF(AND(ISNUMBER($R1803),N(INDEX(Règles!$E$5:$E$17,MATCH($O1803,Règles!$A$5:$A$17,0)))&gt;0),$R1803/INDEX(Règles!$E$5:$E$17,MATCH($O1803,Règles!$A$5:$A$17,0)),""),IF(OR($P1803="ne compte pas",$P1803="absence"),0,""))),"")</f>
        <v/>
      </c>
      <c r="T1803" s="26" t="n">
        <f aca="false">IF(AND(ISNUMBER($A1803),$B1803&lt;&gt;"",$G1803&lt;&gt;"",$P1803&lt;&gt;"absence"),1,0)</f>
        <v>0</v>
      </c>
      <c r="U1803" s="26" t="n">
        <f aca="false">IF($T1803=1,IF(COUNTIFS($B$2:$B1803,$B1803,$A$2:$A1803,$A1803,$T$2:$T1803,1)=1,1,0),0)</f>
        <v>0</v>
      </c>
      <c r="V1803" s="29" t="str">
        <f aca="false">IF(AND($A1803="",$B1803="",$G1803=""),"",IF(NOT(ISNUMBER($A1803)),"Date manquante ou non reconnue",IF($B1803="","Technicien manquant",IF(COUNTIF(Production!$A$7:$A$21,$B1803)=0,"Technicien absent de la liste (onglet Production)",IF($G1803="","Code BPU manquant (colonne G)",IF($O1803="?","Code BPU inconnu (onglet Prestations)",IF($P1803="?","Catégorie inconnue (onglet Règles)",IF(AND($E1803&lt;&gt;"",NOT(ISNUMBER($E1803))),"Quantité non reconnue",IF(AND($P1803="au prix",NOT(ISNUMBER($Q1803))),"Prix sur devis à saisir (colonne I)",IF($S1803="","Règle à compléter (onglet Règles)",""))))))))))</f>
        <v/>
      </c>
    </row>
    <row r="1804" customFormat="false" ht="15" hidden="false" customHeight="false" outlineLevel="0" collapsed="false">
      <c r="A1804" s="23"/>
      <c r="I1804" s="24"/>
      <c r="J1804" s="24"/>
      <c r="N1804" s="25"/>
      <c r="O1804" s="26" t="str">
        <f aca="false">IF($G1804="","",IFERROR(INDEX(Prestations!$F$5:$F$256,MATCH($G1804,Prestations!$B$5:$B$256,0)),"?"))</f>
        <v/>
      </c>
      <c r="P1804" s="26" t="str">
        <f aca="false">IF($O1804="","",IF($O1804="?","?",IFERROR(INDEX(Règles!$C$5:$C$17,MATCH($O1804,Règles!$A$5:$A$17,0)),"?")))</f>
        <v/>
      </c>
      <c r="Q1804" s="27" t="str">
        <f aca="false">IF($G1804="","",IF(ISNUMBER($I1804),$I1804,IFERROR(IF(ISNUMBER(INDEX(Prestations!$E$5:$E$256,MATCH($G1804,Prestations!$B$5:$B$256,0))),INDEX(Prestations!$E$5:$E$256,MATCH($G1804,Prestations!$B$5:$B$256,0)),""),"")))</f>
        <v/>
      </c>
      <c r="R1804" s="27" t="str">
        <f aca="false">IFERROR(IF(ISNUMBER($Q1804),$Q1804*IF($E1804="",1,$E1804),""),"")</f>
        <v/>
      </c>
      <c r="S1804" s="28" t="str">
        <f aca="false">IFERROR(IF($P1804="au nombre",IF(N(INDEX(Règles!$D$5:$D$17,MATCH($O1804,Règles!$A$5:$A$17,0)))&gt;0,IF($E1804="",1,$E1804)/INDEX(Règles!$D$5:$D$17,MATCH($O1804,Règles!$A$5:$A$17,0)),""),IF($P1804="au prix",IF(AND(ISNUMBER($R1804),N(INDEX(Règles!$E$5:$E$17,MATCH($O1804,Règles!$A$5:$A$17,0)))&gt;0),$R1804/INDEX(Règles!$E$5:$E$17,MATCH($O1804,Règles!$A$5:$A$17,0)),""),IF(OR($P1804="ne compte pas",$P1804="absence"),0,""))),"")</f>
        <v/>
      </c>
      <c r="T1804" s="26" t="n">
        <f aca="false">IF(AND(ISNUMBER($A1804),$B1804&lt;&gt;"",$G1804&lt;&gt;"",$P1804&lt;&gt;"absence"),1,0)</f>
        <v>0</v>
      </c>
      <c r="U1804" s="26" t="n">
        <f aca="false">IF($T1804=1,IF(COUNTIFS($B$2:$B1804,$B1804,$A$2:$A1804,$A1804,$T$2:$T1804,1)=1,1,0),0)</f>
        <v>0</v>
      </c>
      <c r="V1804" s="29" t="str">
        <f aca="false">IF(AND($A1804="",$B1804="",$G1804=""),"",IF(NOT(ISNUMBER($A1804)),"Date manquante ou non reconnue",IF($B1804="","Technicien manquant",IF(COUNTIF(Production!$A$7:$A$21,$B1804)=0,"Technicien absent de la liste (onglet Production)",IF($G1804="","Code BPU manquant (colonne G)",IF($O1804="?","Code BPU inconnu (onglet Prestations)",IF($P1804="?","Catégorie inconnue (onglet Règles)",IF(AND($E1804&lt;&gt;"",NOT(ISNUMBER($E1804))),"Quantité non reconnue",IF(AND($P1804="au prix",NOT(ISNUMBER($Q1804))),"Prix sur devis à saisir (colonne I)",IF($S1804="","Règle à compléter (onglet Règles)",""))))))))))</f>
        <v/>
      </c>
    </row>
    <row r="1805" customFormat="false" ht="15" hidden="false" customHeight="false" outlineLevel="0" collapsed="false">
      <c r="A1805" s="23"/>
      <c r="I1805" s="24"/>
      <c r="J1805" s="24"/>
      <c r="N1805" s="25"/>
      <c r="O1805" s="26" t="str">
        <f aca="false">IF($G1805="","",IFERROR(INDEX(Prestations!$F$5:$F$256,MATCH($G1805,Prestations!$B$5:$B$256,0)),"?"))</f>
        <v/>
      </c>
      <c r="P1805" s="26" t="str">
        <f aca="false">IF($O1805="","",IF($O1805="?","?",IFERROR(INDEX(Règles!$C$5:$C$17,MATCH($O1805,Règles!$A$5:$A$17,0)),"?")))</f>
        <v/>
      </c>
      <c r="Q1805" s="27" t="str">
        <f aca="false">IF($G1805="","",IF(ISNUMBER($I1805),$I1805,IFERROR(IF(ISNUMBER(INDEX(Prestations!$E$5:$E$256,MATCH($G1805,Prestations!$B$5:$B$256,0))),INDEX(Prestations!$E$5:$E$256,MATCH($G1805,Prestations!$B$5:$B$256,0)),""),"")))</f>
        <v/>
      </c>
      <c r="R1805" s="27" t="str">
        <f aca="false">IFERROR(IF(ISNUMBER($Q1805),$Q1805*IF($E1805="",1,$E1805),""),"")</f>
        <v/>
      </c>
      <c r="S1805" s="28" t="str">
        <f aca="false">IFERROR(IF($P1805="au nombre",IF(N(INDEX(Règles!$D$5:$D$17,MATCH($O1805,Règles!$A$5:$A$17,0)))&gt;0,IF($E1805="",1,$E1805)/INDEX(Règles!$D$5:$D$17,MATCH($O1805,Règles!$A$5:$A$17,0)),""),IF($P1805="au prix",IF(AND(ISNUMBER($R1805),N(INDEX(Règles!$E$5:$E$17,MATCH($O1805,Règles!$A$5:$A$17,0)))&gt;0),$R1805/INDEX(Règles!$E$5:$E$17,MATCH($O1805,Règles!$A$5:$A$17,0)),""),IF(OR($P1805="ne compte pas",$P1805="absence"),0,""))),"")</f>
        <v/>
      </c>
      <c r="T1805" s="26" t="n">
        <f aca="false">IF(AND(ISNUMBER($A1805),$B1805&lt;&gt;"",$G1805&lt;&gt;"",$P1805&lt;&gt;"absence"),1,0)</f>
        <v>0</v>
      </c>
      <c r="U1805" s="26" t="n">
        <f aca="false">IF($T1805=1,IF(COUNTIFS($B$2:$B1805,$B1805,$A$2:$A1805,$A1805,$T$2:$T1805,1)=1,1,0),0)</f>
        <v>0</v>
      </c>
      <c r="V1805" s="29" t="str">
        <f aca="false">IF(AND($A1805="",$B1805="",$G1805=""),"",IF(NOT(ISNUMBER($A1805)),"Date manquante ou non reconnue",IF($B1805="","Technicien manquant",IF(COUNTIF(Production!$A$7:$A$21,$B1805)=0,"Technicien absent de la liste (onglet Production)",IF($G1805="","Code BPU manquant (colonne G)",IF($O1805="?","Code BPU inconnu (onglet Prestations)",IF($P1805="?","Catégorie inconnue (onglet Règles)",IF(AND($E1805&lt;&gt;"",NOT(ISNUMBER($E1805))),"Quantité non reconnue",IF(AND($P1805="au prix",NOT(ISNUMBER($Q1805))),"Prix sur devis à saisir (colonne I)",IF($S1805="","Règle à compléter (onglet Règles)",""))))))))))</f>
        <v/>
      </c>
    </row>
    <row r="1806" customFormat="false" ht="15" hidden="false" customHeight="false" outlineLevel="0" collapsed="false">
      <c r="A1806" s="23"/>
      <c r="I1806" s="24"/>
      <c r="J1806" s="24"/>
      <c r="N1806" s="25"/>
      <c r="O1806" s="26" t="str">
        <f aca="false">IF($G1806="","",IFERROR(INDEX(Prestations!$F$5:$F$256,MATCH($G1806,Prestations!$B$5:$B$256,0)),"?"))</f>
        <v/>
      </c>
      <c r="P1806" s="26" t="str">
        <f aca="false">IF($O1806="","",IF($O1806="?","?",IFERROR(INDEX(Règles!$C$5:$C$17,MATCH($O1806,Règles!$A$5:$A$17,0)),"?")))</f>
        <v/>
      </c>
      <c r="Q1806" s="27" t="str">
        <f aca="false">IF($G1806="","",IF(ISNUMBER($I1806),$I1806,IFERROR(IF(ISNUMBER(INDEX(Prestations!$E$5:$E$256,MATCH($G1806,Prestations!$B$5:$B$256,0))),INDEX(Prestations!$E$5:$E$256,MATCH($G1806,Prestations!$B$5:$B$256,0)),""),"")))</f>
        <v/>
      </c>
      <c r="R1806" s="27" t="str">
        <f aca="false">IFERROR(IF(ISNUMBER($Q1806),$Q1806*IF($E1806="",1,$E1806),""),"")</f>
        <v/>
      </c>
      <c r="S1806" s="28" t="str">
        <f aca="false">IFERROR(IF($P1806="au nombre",IF(N(INDEX(Règles!$D$5:$D$17,MATCH($O1806,Règles!$A$5:$A$17,0)))&gt;0,IF($E1806="",1,$E1806)/INDEX(Règles!$D$5:$D$17,MATCH($O1806,Règles!$A$5:$A$17,0)),""),IF($P1806="au prix",IF(AND(ISNUMBER($R1806),N(INDEX(Règles!$E$5:$E$17,MATCH($O1806,Règles!$A$5:$A$17,0)))&gt;0),$R1806/INDEX(Règles!$E$5:$E$17,MATCH($O1806,Règles!$A$5:$A$17,0)),""),IF(OR($P1806="ne compte pas",$P1806="absence"),0,""))),"")</f>
        <v/>
      </c>
      <c r="T1806" s="26" t="n">
        <f aca="false">IF(AND(ISNUMBER($A1806),$B1806&lt;&gt;"",$G1806&lt;&gt;"",$P1806&lt;&gt;"absence"),1,0)</f>
        <v>0</v>
      </c>
      <c r="U1806" s="26" t="n">
        <f aca="false">IF($T1806=1,IF(COUNTIFS($B$2:$B1806,$B1806,$A$2:$A1806,$A1806,$T$2:$T1806,1)=1,1,0),0)</f>
        <v>0</v>
      </c>
      <c r="V1806" s="29" t="str">
        <f aca="false">IF(AND($A1806="",$B1806="",$G1806=""),"",IF(NOT(ISNUMBER($A1806)),"Date manquante ou non reconnue",IF($B1806="","Technicien manquant",IF(COUNTIF(Production!$A$7:$A$21,$B1806)=0,"Technicien absent de la liste (onglet Production)",IF($G1806="","Code BPU manquant (colonne G)",IF($O1806="?","Code BPU inconnu (onglet Prestations)",IF($P1806="?","Catégorie inconnue (onglet Règles)",IF(AND($E1806&lt;&gt;"",NOT(ISNUMBER($E1806))),"Quantité non reconnue",IF(AND($P1806="au prix",NOT(ISNUMBER($Q1806))),"Prix sur devis à saisir (colonne I)",IF($S1806="","Règle à compléter (onglet Règles)",""))))))))))</f>
        <v/>
      </c>
    </row>
    <row r="1807" customFormat="false" ht="15" hidden="false" customHeight="false" outlineLevel="0" collapsed="false">
      <c r="A1807" s="23"/>
      <c r="I1807" s="24"/>
      <c r="J1807" s="24"/>
      <c r="N1807" s="25"/>
      <c r="O1807" s="26" t="str">
        <f aca="false">IF($G1807="","",IFERROR(INDEX(Prestations!$F$5:$F$256,MATCH($G1807,Prestations!$B$5:$B$256,0)),"?"))</f>
        <v/>
      </c>
      <c r="P1807" s="26" t="str">
        <f aca="false">IF($O1807="","",IF($O1807="?","?",IFERROR(INDEX(Règles!$C$5:$C$17,MATCH($O1807,Règles!$A$5:$A$17,0)),"?")))</f>
        <v/>
      </c>
      <c r="Q1807" s="27" t="str">
        <f aca="false">IF($G1807="","",IF(ISNUMBER($I1807),$I1807,IFERROR(IF(ISNUMBER(INDEX(Prestations!$E$5:$E$256,MATCH($G1807,Prestations!$B$5:$B$256,0))),INDEX(Prestations!$E$5:$E$256,MATCH($G1807,Prestations!$B$5:$B$256,0)),""),"")))</f>
        <v/>
      </c>
      <c r="R1807" s="27" t="str">
        <f aca="false">IFERROR(IF(ISNUMBER($Q1807),$Q1807*IF($E1807="",1,$E1807),""),"")</f>
        <v/>
      </c>
      <c r="S1807" s="28" t="str">
        <f aca="false">IFERROR(IF($P1807="au nombre",IF(N(INDEX(Règles!$D$5:$D$17,MATCH($O1807,Règles!$A$5:$A$17,0)))&gt;0,IF($E1807="",1,$E1807)/INDEX(Règles!$D$5:$D$17,MATCH($O1807,Règles!$A$5:$A$17,0)),""),IF($P1807="au prix",IF(AND(ISNUMBER($R1807),N(INDEX(Règles!$E$5:$E$17,MATCH($O1807,Règles!$A$5:$A$17,0)))&gt;0),$R1807/INDEX(Règles!$E$5:$E$17,MATCH($O1807,Règles!$A$5:$A$17,0)),""),IF(OR($P1807="ne compte pas",$P1807="absence"),0,""))),"")</f>
        <v/>
      </c>
      <c r="T1807" s="26" t="n">
        <f aca="false">IF(AND(ISNUMBER($A1807),$B1807&lt;&gt;"",$G1807&lt;&gt;"",$P1807&lt;&gt;"absence"),1,0)</f>
        <v>0</v>
      </c>
      <c r="U1807" s="26" t="n">
        <f aca="false">IF($T1807=1,IF(COUNTIFS($B$2:$B1807,$B1807,$A$2:$A1807,$A1807,$T$2:$T1807,1)=1,1,0),0)</f>
        <v>0</v>
      </c>
      <c r="V1807" s="29" t="str">
        <f aca="false">IF(AND($A1807="",$B1807="",$G1807=""),"",IF(NOT(ISNUMBER($A1807)),"Date manquante ou non reconnue",IF($B1807="","Technicien manquant",IF(COUNTIF(Production!$A$7:$A$21,$B1807)=0,"Technicien absent de la liste (onglet Production)",IF($G1807="","Code BPU manquant (colonne G)",IF($O1807="?","Code BPU inconnu (onglet Prestations)",IF($P1807="?","Catégorie inconnue (onglet Règles)",IF(AND($E1807&lt;&gt;"",NOT(ISNUMBER($E1807))),"Quantité non reconnue",IF(AND($P1807="au prix",NOT(ISNUMBER($Q1807))),"Prix sur devis à saisir (colonne I)",IF($S1807="","Règle à compléter (onglet Règles)",""))))))))))</f>
        <v/>
      </c>
    </row>
    <row r="1808" customFormat="false" ht="15" hidden="false" customHeight="false" outlineLevel="0" collapsed="false">
      <c r="A1808" s="23"/>
      <c r="I1808" s="24"/>
      <c r="J1808" s="24"/>
      <c r="N1808" s="25"/>
      <c r="O1808" s="26" t="str">
        <f aca="false">IF($G1808="","",IFERROR(INDEX(Prestations!$F$5:$F$256,MATCH($G1808,Prestations!$B$5:$B$256,0)),"?"))</f>
        <v/>
      </c>
      <c r="P1808" s="26" t="str">
        <f aca="false">IF($O1808="","",IF($O1808="?","?",IFERROR(INDEX(Règles!$C$5:$C$17,MATCH($O1808,Règles!$A$5:$A$17,0)),"?")))</f>
        <v/>
      </c>
      <c r="Q1808" s="27" t="str">
        <f aca="false">IF($G1808="","",IF(ISNUMBER($I1808),$I1808,IFERROR(IF(ISNUMBER(INDEX(Prestations!$E$5:$E$256,MATCH($G1808,Prestations!$B$5:$B$256,0))),INDEX(Prestations!$E$5:$E$256,MATCH($G1808,Prestations!$B$5:$B$256,0)),""),"")))</f>
        <v/>
      </c>
      <c r="R1808" s="27" t="str">
        <f aca="false">IFERROR(IF(ISNUMBER($Q1808),$Q1808*IF($E1808="",1,$E1808),""),"")</f>
        <v/>
      </c>
      <c r="S1808" s="28" t="str">
        <f aca="false">IFERROR(IF($P1808="au nombre",IF(N(INDEX(Règles!$D$5:$D$17,MATCH($O1808,Règles!$A$5:$A$17,0)))&gt;0,IF($E1808="",1,$E1808)/INDEX(Règles!$D$5:$D$17,MATCH($O1808,Règles!$A$5:$A$17,0)),""),IF($P1808="au prix",IF(AND(ISNUMBER($R1808),N(INDEX(Règles!$E$5:$E$17,MATCH($O1808,Règles!$A$5:$A$17,0)))&gt;0),$R1808/INDEX(Règles!$E$5:$E$17,MATCH($O1808,Règles!$A$5:$A$17,0)),""),IF(OR($P1808="ne compte pas",$P1808="absence"),0,""))),"")</f>
        <v/>
      </c>
      <c r="T1808" s="26" t="n">
        <f aca="false">IF(AND(ISNUMBER($A1808),$B1808&lt;&gt;"",$G1808&lt;&gt;"",$P1808&lt;&gt;"absence"),1,0)</f>
        <v>0</v>
      </c>
      <c r="U1808" s="26" t="n">
        <f aca="false">IF($T1808=1,IF(COUNTIFS($B$2:$B1808,$B1808,$A$2:$A1808,$A1808,$T$2:$T1808,1)=1,1,0),0)</f>
        <v>0</v>
      </c>
      <c r="V1808" s="29" t="str">
        <f aca="false">IF(AND($A1808="",$B1808="",$G1808=""),"",IF(NOT(ISNUMBER($A1808)),"Date manquante ou non reconnue",IF($B1808="","Technicien manquant",IF(COUNTIF(Production!$A$7:$A$21,$B1808)=0,"Technicien absent de la liste (onglet Production)",IF($G1808="","Code BPU manquant (colonne G)",IF($O1808="?","Code BPU inconnu (onglet Prestations)",IF($P1808="?","Catégorie inconnue (onglet Règles)",IF(AND($E1808&lt;&gt;"",NOT(ISNUMBER($E1808))),"Quantité non reconnue",IF(AND($P1808="au prix",NOT(ISNUMBER($Q1808))),"Prix sur devis à saisir (colonne I)",IF($S1808="","Règle à compléter (onglet Règles)",""))))))))))</f>
        <v/>
      </c>
    </row>
    <row r="1809" customFormat="false" ht="15" hidden="false" customHeight="false" outlineLevel="0" collapsed="false">
      <c r="A1809" s="23"/>
      <c r="I1809" s="24"/>
      <c r="J1809" s="24"/>
      <c r="N1809" s="25"/>
      <c r="O1809" s="26" t="str">
        <f aca="false">IF($G1809="","",IFERROR(INDEX(Prestations!$F$5:$F$256,MATCH($G1809,Prestations!$B$5:$B$256,0)),"?"))</f>
        <v/>
      </c>
      <c r="P1809" s="26" t="str">
        <f aca="false">IF($O1809="","",IF($O1809="?","?",IFERROR(INDEX(Règles!$C$5:$C$17,MATCH($O1809,Règles!$A$5:$A$17,0)),"?")))</f>
        <v/>
      </c>
      <c r="Q1809" s="27" t="str">
        <f aca="false">IF($G1809="","",IF(ISNUMBER($I1809),$I1809,IFERROR(IF(ISNUMBER(INDEX(Prestations!$E$5:$E$256,MATCH($G1809,Prestations!$B$5:$B$256,0))),INDEX(Prestations!$E$5:$E$256,MATCH($G1809,Prestations!$B$5:$B$256,0)),""),"")))</f>
        <v/>
      </c>
      <c r="R1809" s="27" t="str">
        <f aca="false">IFERROR(IF(ISNUMBER($Q1809),$Q1809*IF($E1809="",1,$E1809),""),"")</f>
        <v/>
      </c>
      <c r="S1809" s="28" t="str">
        <f aca="false">IFERROR(IF($P1809="au nombre",IF(N(INDEX(Règles!$D$5:$D$17,MATCH($O1809,Règles!$A$5:$A$17,0)))&gt;0,IF($E1809="",1,$E1809)/INDEX(Règles!$D$5:$D$17,MATCH($O1809,Règles!$A$5:$A$17,0)),""),IF($P1809="au prix",IF(AND(ISNUMBER($R1809),N(INDEX(Règles!$E$5:$E$17,MATCH($O1809,Règles!$A$5:$A$17,0)))&gt;0),$R1809/INDEX(Règles!$E$5:$E$17,MATCH($O1809,Règles!$A$5:$A$17,0)),""),IF(OR($P1809="ne compte pas",$P1809="absence"),0,""))),"")</f>
        <v/>
      </c>
      <c r="T1809" s="26" t="n">
        <f aca="false">IF(AND(ISNUMBER($A1809),$B1809&lt;&gt;"",$G1809&lt;&gt;"",$P1809&lt;&gt;"absence"),1,0)</f>
        <v>0</v>
      </c>
      <c r="U1809" s="26" t="n">
        <f aca="false">IF($T1809=1,IF(COUNTIFS($B$2:$B1809,$B1809,$A$2:$A1809,$A1809,$T$2:$T1809,1)=1,1,0),0)</f>
        <v>0</v>
      </c>
      <c r="V1809" s="29" t="str">
        <f aca="false">IF(AND($A1809="",$B1809="",$G1809=""),"",IF(NOT(ISNUMBER($A1809)),"Date manquante ou non reconnue",IF($B1809="","Technicien manquant",IF(COUNTIF(Production!$A$7:$A$21,$B1809)=0,"Technicien absent de la liste (onglet Production)",IF($G1809="","Code BPU manquant (colonne G)",IF($O1809="?","Code BPU inconnu (onglet Prestations)",IF($P1809="?","Catégorie inconnue (onglet Règles)",IF(AND($E1809&lt;&gt;"",NOT(ISNUMBER($E1809))),"Quantité non reconnue",IF(AND($P1809="au prix",NOT(ISNUMBER($Q1809))),"Prix sur devis à saisir (colonne I)",IF($S1809="","Règle à compléter (onglet Règles)",""))))))))))</f>
        <v/>
      </c>
    </row>
    <row r="1810" customFormat="false" ht="15" hidden="false" customHeight="false" outlineLevel="0" collapsed="false">
      <c r="A1810" s="23"/>
      <c r="I1810" s="24"/>
      <c r="J1810" s="24"/>
      <c r="N1810" s="25"/>
      <c r="O1810" s="26" t="str">
        <f aca="false">IF($G1810="","",IFERROR(INDEX(Prestations!$F$5:$F$256,MATCH($G1810,Prestations!$B$5:$B$256,0)),"?"))</f>
        <v/>
      </c>
      <c r="P1810" s="26" t="str">
        <f aca="false">IF($O1810="","",IF($O1810="?","?",IFERROR(INDEX(Règles!$C$5:$C$17,MATCH($O1810,Règles!$A$5:$A$17,0)),"?")))</f>
        <v/>
      </c>
      <c r="Q1810" s="27" t="str">
        <f aca="false">IF($G1810="","",IF(ISNUMBER($I1810),$I1810,IFERROR(IF(ISNUMBER(INDEX(Prestations!$E$5:$E$256,MATCH($G1810,Prestations!$B$5:$B$256,0))),INDEX(Prestations!$E$5:$E$256,MATCH($G1810,Prestations!$B$5:$B$256,0)),""),"")))</f>
        <v/>
      </c>
      <c r="R1810" s="27" t="str">
        <f aca="false">IFERROR(IF(ISNUMBER($Q1810),$Q1810*IF($E1810="",1,$E1810),""),"")</f>
        <v/>
      </c>
      <c r="S1810" s="28" t="str">
        <f aca="false">IFERROR(IF($P1810="au nombre",IF(N(INDEX(Règles!$D$5:$D$17,MATCH($O1810,Règles!$A$5:$A$17,0)))&gt;0,IF($E1810="",1,$E1810)/INDEX(Règles!$D$5:$D$17,MATCH($O1810,Règles!$A$5:$A$17,0)),""),IF($P1810="au prix",IF(AND(ISNUMBER($R1810),N(INDEX(Règles!$E$5:$E$17,MATCH($O1810,Règles!$A$5:$A$17,0)))&gt;0),$R1810/INDEX(Règles!$E$5:$E$17,MATCH($O1810,Règles!$A$5:$A$17,0)),""),IF(OR($P1810="ne compte pas",$P1810="absence"),0,""))),"")</f>
        <v/>
      </c>
      <c r="T1810" s="26" t="n">
        <f aca="false">IF(AND(ISNUMBER($A1810),$B1810&lt;&gt;"",$G1810&lt;&gt;"",$P1810&lt;&gt;"absence"),1,0)</f>
        <v>0</v>
      </c>
      <c r="U1810" s="26" t="n">
        <f aca="false">IF($T1810=1,IF(COUNTIFS($B$2:$B1810,$B1810,$A$2:$A1810,$A1810,$T$2:$T1810,1)=1,1,0),0)</f>
        <v>0</v>
      </c>
      <c r="V1810" s="29" t="str">
        <f aca="false">IF(AND($A1810="",$B1810="",$G1810=""),"",IF(NOT(ISNUMBER($A1810)),"Date manquante ou non reconnue",IF($B1810="","Technicien manquant",IF(COUNTIF(Production!$A$7:$A$21,$B1810)=0,"Technicien absent de la liste (onglet Production)",IF($G1810="","Code BPU manquant (colonne G)",IF($O1810="?","Code BPU inconnu (onglet Prestations)",IF($P1810="?","Catégorie inconnue (onglet Règles)",IF(AND($E1810&lt;&gt;"",NOT(ISNUMBER($E1810))),"Quantité non reconnue",IF(AND($P1810="au prix",NOT(ISNUMBER($Q1810))),"Prix sur devis à saisir (colonne I)",IF($S1810="","Règle à compléter (onglet Règles)",""))))))))))</f>
        <v/>
      </c>
    </row>
    <row r="1811" customFormat="false" ht="15" hidden="false" customHeight="false" outlineLevel="0" collapsed="false">
      <c r="A1811" s="23"/>
      <c r="I1811" s="24"/>
      <c r="J1811" s="24"/>
      <c r="N1811" s="25"/>
      <c r="O1811" s="26" t="str">
        <f aca="false">IF($G1811="","",IFERROR(INDEX(Prestations!$F$5:$F$256,MATCH($G1811,Prestations!$B$5:$B$256,0)),"?"))</f>
        <v/>
      </c>
      <c r="P1811" s="26" t="str">
        <f aca="false">IF($O1811="","",IF($O1811="?","?",IFERROR(INDEX(Règles!$C$5:$C$17,MATCH($O1811,Règles!$A$5:$A$17,0)),"?")))</f>
        <v/>
      </c>
      <c r="Q1811" s="27" t="str">
        <f aca="false">IF($G1811="","",IF(ISNUMBER($I1811),$I1811,IFERROR(IF(ISNUMBER(INDEX(Prestations!$E$5:$E$256,MATCH($G1811,Prestations!$B$5:$B$256,0))),INDEX(Prestations!$E$5:$E$256,MATCH($G1811,Prestations!$B$5:$B$256,0)),""),"")))</f>
        <v/>
      </c>
      <c r="R1811" s="27" t="str">
        <f aca="false">IFERROR(IF(ISNUMBER($Q1811),$Q1811*IF($E1811="",1,$E1811),""),"")</f>
        <v/>
      </c>
      <c r="S1811" s="28" t="str">
        <f aca="false">IFERROR(IF($P1811="au nombre",IF(N(INDEX(Règles!$D$5:$D$17,MATCH($O1811,Règles!$A$5:$A$17,0)))&gt;0,IF($E1811="",1,$E1811)/INDEX(Règles!$D$5:$D$17,MATCH($O1811,Règles!$A$5:$A$17,0)),""),IF($P1811="au prix",IF(AND(ISNUMBER($R1811),N(INDEX(Règles!$E$5:$E$17,MATCH($O1811,Règles!$A$5:$A$17,0)))&gt;0),$R1811/INDEX(Règles!$E$5:$E$17,MATCH($O1811,Règles!$A$5:$A$17,0)),""),IF(OR($P1811="ne compte pas",$P1811="absence"),0,""))),"")</f>
        <v/>
      </c>
      <c r="T1811" s="26" t="n">
        <f aca="false">IF(AND(ISNUMBER($A1811),$B1811&lt;&gt;"",$G1811&lt;&gt;"",$P1811&lt;&gt;"absence"),1,0)</f>
        <v>0</v>
      </c>
      <c r="U1811" s="26" t="n">
        <f aca="false">IF($T1811=1,IF(COUNTIFS($B$2:$B1811,$B1811,$A$2:$A1811,$A1811,$T$2:$T1811,1)=1,1,0),0)</f>
        <v>0</v>
      </c>
      <c r="V1811" s="29" t="str">
        <f aca="false">IF(AND($A1811="",$B1811="",$G1811=""),"",IF(NOT(ISNUMBER($A1811)),"Date manquante ou non reconnue",IF($B1811="","Technicien manquant",IF(COUNTIF(Production!$A$7:$A$21,$B1811)=0,"Technicien absent de la liste (onglet Production)",IF($G1811="","Code BPU manquant (colonne G)",IF($O1811="?","Code BPU inconnu (onglet Prestations)",IF($P1811="?","Catégorie inconnue (onglet Règles)",IF(AND($E1811&lt;&gt;"",NOT(ISNUMBER($E1811))),"Quantité non reconnue",IF(AND($P1811="au prix",NOT(ISNUMBER($Q1811))),"Prix sur devis à saisir (colonne I)",IF($S1811="","Règle à compléter (onglet Règles)",""))))))))))</f>
        <v/>
      </c>
    </row>
    <row r="1812" customFormat="false" ht="15" hidden="false" customHeight="false" outlineLevel="0" collapsed="false">
      <c r="A1812" s="23"/>
      <c r="I1812" s="24"/>
      <c r="J1812" s="24"/>
      <c r="N1812" s="25"/>
      <c r="O1812" s="26" t="str">
        <f aca="false">IF($G1812="","",IFERROR(INDEX(Prestations!$F$5:$F$256,MATCH($G1812,Prestations!$B$5:$B$256,0)),"?"))</f>
        <v/>
      </c>
      <c r="P1812" s="26" t="str">
        <f aca="false">IF($O1812="","",IF($O1812="?","?",IFERROR(INDEX(Règles!$C$5:$C$17,MATCH($O1812,Règles!$A$5:$A$17,0)),"?")))</f>
        <v/>
      </c>
      <c r="Q1812" s="27" t="str">
        <f aca="false">IF($G1812="","",IF(ISNUMBER($I1812),$I1812,IFERROR(IF(ISNUMBER(INDEX(Prestations!$E$5:$E$256,MATCH($G1812,Prestations!$B$5:$B$256,0))),INDEX(Prestations!$E$5:$E$256,MATCH($G1812,Prestations!$B$5:$B$256,0)),""),"")))</f>
        <v/>
      </c>
      <c r="R1812" s="27" t="str">
        <f aca="false">IFERROR(IF(ISNUMBER($Q1812),$Q1812*IF($E1812="",1,$E1812),""),"")</f>
        <v/>
      </c>
      <c r="S1812" s="28" t="str">
        <f aca="false">IFERROR(IF($P1812="au nombre",IF(N(INDEX(Règles!$D$5:$D$17,MATCH($O1812,Règles!$A$5:$A$17,0)))&gt;0,IF($E1812="",1,$E1812)/INDEX(Règles!$D$5:$D$17,MATCH($O1812,Règles!$A$5:$A$17,0)),""),IF($P1812="au prix",IF(AND(ISNUMBER($R1812),N(INDEX(Règles!$E$5:$E$17,MATCH($O1812,Règles!$A$5:$A$17,0)))&gt;0),$R1812/INDEX(Règles!$E$5:$E$17,MATCH($O1812,Règles!$A$5:$A$17,0)),""),IF(OR($P1812="ne compte pas",$P1812="absence"),0,""))),"")</f>
        <v/>
      </c>
      <c r="T1812" s="26" t="n">
        <f aca="false">IF(AND(ISNUMBER($A1812),$B1812&lt;&gt;"",$G1812&lt;&gt;"",$P1812&lt;&gt;"absence"),1,0)</f>
        <v>0</v>
      </c>
      <c r="U1812" s="26" t="n">
        <f aca="false">IF($T1812=1,IF(COUNTIFS($B$2:$B1812,$B1812,$A$2:$A1812,$A1812,$T$2:$T1812,1)=1,1,0),0)</f>
        <v>0</v>
      </c>
      <c r="V1812" s="29" t="str">
        <f aca="false">IF(AND($A1812="",$B1812="",$G1812=""),"",IF(NOT(ISNUMBER($A1812)),"Date manquante ou non reconnue",IF($B1812="","Technicien manquant",IF(COUNTIF(Production!$A$7:$A$21,$B1812)=0,"Technicien absent de la liste (onglet Production)",IF($G1812="","Code BPU manquant (colonne G)",IF($O1812="?","Code BPU inconnu (onglet Prestations)",IF($P1812="?","Catégorie inconnue (onglet Règles)",IF(AND($E1812&lt;&gt;"",NOT(ISNUMBER($E1812))),"Quantité non reconnue",IF(AND($P1812="au prix",NOT(ISNUMBER($Q1812))),"Prix sur devis à saisir (colonne I)",IF($S1812="","Règle à compléter (onglet Règles)",""))))))))))</f>
        <v/>
      </c>
    </row>
    <row r="1813" customFormat="false" ht="15" hidden="false" customHeight="false" outlineLevel="0" collapsed="false">
      <c r="A1813" s="23"/>
      <c r="I1813" s="24"/>
      <c r="J1813" s="24"/>
      <c r="N1813" s="25"/>
      <c r="O1813" s="26" t="str">
        <f aca="false">IF($G1813="","",IFERROR(INDEX(Prestations!$F$5:$F$256,MATCH($G1813,Prestations!$B$5:$B$256,0)),"?"))</f>
        <v/>
      </c>
      <c r="P1813" s="26" t="str">
        <f aca="false">IF($O1813="","",IF($O1813="?","?",IFERROR(INDEX(Règles!$C$5:$C$17,MATCH($O1813,Règles!$A$5:$A$17,0)),"?")))</f>
        <v/>
      </c>
      <c r="Q1813" s="27" t="str">
        <f aca="false">IF($G1813="","",IF(ISNUMBER($I1813),$I1813,IFERROR(IF(ISNUMBER(INDEX(Prestations!$E$5:$E$256,MATCH($G1813,Prestations!$B$5:$B$256,0))),INDEX(Prestations!$E$5:$E$256,MATCH($G1813,Prestations!$B$5:$B$256,0)),""),"")))</f>
        <v/>
      </c>
      <c r="R1813" s="27" t="str">
        <f aca="false">IFERROR(IF(ISNUMBER($Q1813),$Q1813*IF($E1813="",1,$E1813),""),"")</f>
        <v/>
      </c>
      <c r="S1813" s="28" t="str">
        <f aca="false">IFERROR(IF($P1813="au nombre",IF(N(INDEX(Règles!$D$5:$D$17,MATCH($O1813,Règles!$A$5:$A$17,0)))&gt;0,IF($E1813="",1,$E1813)/INDEX(Règles!$D$5:$D$17,MATCH($O1813,Règles!$A$5:$A$17,0)),""),IF($P1813="au prix",IF(AND(ISNUMBER($R1813),N(INDEX(Règles!$E$5:$E$17,MATCH($O1813,Règles!$A$5:$A$17,0)))&gt;0),$R1813/INDEX(Règles!$E$5:$E$17,MATCH($O1813,Règles!$A$5:$A$17,0)),""),IF(OR($P1813="ne compte pas",$P1813="absence"),0,""))),"")</f>
        <v/>
      </c>
      <c r="T1813" s="26" t="n">
        <f aca="false">IF(AND(ISNUMBER($A1813),$B1813&lt;&gt;"",$G1813&lt;&gt;"",$P1813&lt;&gt;"absence"),1,0)</f>
        <v>0</v>
      </c>
      <c r="U1813" s="26" t="n">
        <f aca="false">IF($T1813=1,IF(COUNTIFS($B$2:$B1813,$B1813,$A$2:$A1813,$A1813,$T$2:$T1813,1)=1,1,0),0)</f>
        <v>0</v>
      </c>
      <c r="V1813" s="29" t="str">
        <f aca="false">IF(AND($A1813="",$B1813="",$G1813=""),"",IF(NOT(ISNUMBER($A1813)),"Date manquante ou non reconnue",IF($B1813="","Technicien manquant",IF(COUNTIF(Production!$A$7:$A$21,$B1813)=0,"Technicien absent de la liste (onglet Production)",IF($G1813="","Code BPU manquant (colonne G)",IF($O1813="?","Code BPU inconnu (onglet Prestations)",IF($P1813="?","Catégorie inconnue (onglet Règles)",IF(AND($E1813&lt;&gt;"",NOT(ISNUMBER($E1813))),"Quantité non reconnue",IF(AND($P1813="au prix",NOT(ISNUMBER($Q1813))),"Prix sur devis à saisir (colonne I)",IF($S1813="","Règle à compléter (onglet Règles)",""))))))))))</f>
        <v/>
      </c>
    </row>
    <row r="1814" customFormat="false" ht="15" hidden="false" customHeight="false" outlineLevel="0" collapsed="false">
      <c r="A1814" s="23"/>
      <c r="I1814" s="24"/>
      <c r="J1814" s="24"/>
      <c r="N1814" s="25"/>
      <c r="O1814" s="26" t="str">
        <f aca="false">IF($G1814="","",IFERROR(INDEX(Prestations!$F$5:$F$256,MATCH($G1814,Prestations!$B$5:$B$256,0)),"?"))</f>
        <v/>
      </c>
      <c r="P1814" s="26" t="str">
        <f aca="false">IF($O1814="","",IF($O1814="?","?",IFERROR(INDEX(Règles!$C$5:$C$17,MATCH($O1814,Règles!$A$5:$A$17,0)),"?")))</f>
        <v/>
      </c>
      <c r="Q1814" s="27" t="str">
        <f aca="false">IF($G1814="","",IF(ISNUMBER($I1814),$I1814,IFERROR(IF(ISNUMBER(INDEX(Prestations!$E$5:$E$256,MATCH($G1814,Prestations!$B$5:$B$256,0))),INDEX(Prestations!$E$5:$E$256,MATCH($G1814,Prestations!$B$5:$B$256,0)),""),"")))</f>
        <v/>
      </c>
      <c r="R1814" s="27" t="str">
        <f aca="false">IFERROR(IF(ISNUMBER($Q1814),$Q1814*IF($E1814="",1,$E1814),""),"")</f>
        <v/>
      </c>
      <c r="S1814" s="28" t="str">
        <f aca="false">IFERROR(IF($P1814="au nombre",IF(N(INDEX(Règles!$D$5:$D$17,MATCH($O1814,Règles!$A$5:$A$17,0)))&gt;0,IF($E1814="",1,$E1814)/INDEX(Règles!$D$5:$D$17,MATCH($O1814,Règles!$A$5:$A$17,0)),""),IF($P1814="au prix",IF(AND(ISNUMBER($R1814),N(INDEX(Règles!$E$5:$E$17,MATCH($O1814,Règles!$A$5:$A$17,0)))&gt;0),$R1814/INDEX(Règles!$E$5:$E$17,MATCH($O1814,Règles!$A$5:$A$17,0)),""),IF(OR($P1814="ne compte pas",$P1814="absence"),0,""))),"")</f>
        <v/>
      </c>
      <c r="T1814" s="26" t="n">
        <f aca="false">IF(AND(ISNUMBER($A1814),$B1814&lt;&gt;"",$G1814&lt;&gt;"",$P1814&lt;&gt;"absence"),1,0)</f>
        <v>0</v>
      </c>
      <c r="U1814" s="26" t="n">
        <f aca="false">IF($T1814=1,IF(COUNTIFS($B$2:$B1814,$B1814,$A$2:$A1814,$A1814,$T$2:$T1814,1)=1,1,0),0)</f>
        <v>0</v>
      </c>
      <c r="V1814" s="29" t="str">
        <f aca="false">IF(AND($A1814="",$B1814="",$G1814=""),"",IF(NOT(ISNUMBER($A1814)),"Date manquante ou non reconnue",IF($B1814="","Technicien manquant",IF(COUNTIF(Production!$A$7:$A$21,$B1814)=0,"Technicien absent de la liste (onglet Production)",IF($G1814="","Code BPU manquant (colonne G)",IF($O1814="?","Code BPU inconnu (onglet Prestations)",IF($P1814="?","Catégorie inconnue (onglet Règles)",IF(AND($E1814&lt;&gt;"",NOT(ISNUMBER($E1814))),"Quantité non reconnue",IF(AND($P1814="au prix",NOT(ISNUMBER($Q1814))),"Prix sur devis à saisir (colonne I)",IF($S1814="","Règle à compléter (onglet Règles)",""))))))))))</f>
        <v/>
      </c>
    </row>
    <row r="1815" customFormat="false" ht="15" hidden="false" customHeight="false" outlineLevel="0" collapsed="false">
      <c r="A1815" s="23"/>
      <c r="I1815" s="24"/>
      <c r="J1815" s="24"/>
      <c r="N1815" s="25"/>
      <c r="O1815" s="26" t="str">
        <f aca="false">IF($G1815="","",IFERROR(INDEX(Prestations!$F$5:$F$256,MATCH($G1815,Prestations!$B$5:$B$256,0)),"?"))</f>
        <v/>
      </c>
      <c r="P1815" s="26" t="str">
        <f aca="false">IF($O1815="","",IF($O1815="?","?",IFERROR(INDEX(Règles!$C$5:$C$17,MATCH($O1815,Règles!$A$5:$A$17,0)),"?")))</f>
        <v/>
      </c>
      <c r="Q1815" s="27" t="str">
        <f aca="false">IF($G1815="","",IF(ISNUMBER($I1815),$I1815,IFERROR(IF(ISNUMBER(INDEX(Prestations!$E$5:$E$256,MATCH($G1815,Prestations!$B$5:$B$256,0))),INDEX(Prestations!$E$5:$E$256,MATCH($G1815,Prestations!$B$5:$B$256,0)),""),"")))</f>
        <v/>
      </c>
      <c r="R1815" s="27" t="str">
        <f aca="false">IFERROR(IF(ISNUMBER($Q1815),$Q1815*IF($E1815="",1,$E1815),""),"")</f>
        <v/>
      </c>
      <c r="S1815" s="28" t="str">
        <f aca="false">IFERROR(IF($P1815="au nombre",IF(N(INDEX(Règles!$D$5:$D$17,MATCH($O1815,Règles!$A$5:$A$17,0)))&gt;0,IF($E1815="",1,$E1815)/INDEX(Règles!$D$5:$D$17,MATCH($O1815,Règles!$A$5:$A$17,0)),""),IF($P1815="au prix",IF(AND(ISNUMBER($R1815),N(INDEX(Règles!$E$5:$E$17,MATCH($O1815,Règles!$A$5:$A$17,0)))&gt;0),$R1815/INDEX(Règles!$E$5:$E$17,MATCH($O1815,Règles!$A$5:$A$17,0)),""),IF(OR($P1815="ne compte pas",$P1815="absence"),0,""))),"")</f>
        <v/>
      </c>
      <c r="T1815" s="26" t="n">
        <f aca="false">IF(AND(ISNUMBER($A1815),$B1815&lt;&gt;"",$G1815&lt;&gt;"",$P1815&lt;&gt;"absence"),1,0)</f>
        <v>0</v>
      </c>
      <c r="U1815" s="26" t="n">
        <f aca="false">IF($T1815=1,IF(COUNTIFS($B$2:$B1815,$B1815,$A$2:$A1815,$A1815,$T$2:$T1815,1)=1,1,0),0)</f>
        <v>0</v>
      </c>
      <c r="V1815" s="29" t="str">
        <f aca="false">IF(AND($A1815="",$B1815="",$G1815=""),"",IF(NOT(ISNUMBER($A1815)),"Date manquante ou non reconnue",IF($B1815="","Technicien manquant",IF(COUNTIF(Production!$A$7:$A$21,$B1815)=0,"Technicien absent de la liste (onglet Production)",IF($G1815="","Code BPU manquant (colonne G)",IF($O1815="?","Code BPU inconnu (onglet Prestations)",IF($P1815="?","Catégorie inconnue (onglet Règles)",IF(AND($E1815&lt;&gt;"",NOT(ISNUMBER($E1815))),"Quantité non reconnue",IF(AND($P1815="au prix",NOT(ISNUMBER($Q1815))),"Prix sur devis à saisir (colonne I)",IF($S1815="","Règle à compléter (onglet Règles)",""))))))))))</f>
        <v/>
      </c>
    </row>
    <row r="1816" customFormat="false" ht="15" hidden="false" customHeight="false" outlineLevel="0" collapsed="false">
      <c r="A1816" s="23"/>
      <c r="I1816" s="24"/>
      <c r="J1816" s="24"/>
      <c r="N1816" s="25"/>
      <c r="O1816" s="26" t="str">
        <f aca="false">IF($G1816="","",IFERROR(INDEX(Prestations!$F$5:$F$256,MATCH($G1816,Prestations!$B$5:$B$256,0)),"?"))</f>
        <v/>
      </c>
      <c r="P1816" s="26" t="str">
        <f aca="false">IF($O1816="","",IF($O1816="?","?",IFERROR(INDEX(Règles!$C$5:$C$17,MATCH($O1816,Règles!$A$5:$A$17,0)),"?")))</f>
        <v/>
      </c>
      <c r="Q1816" s="27" t="str">
        <f aca="false">IF($G1816="","",IF(ISNUMBER($I1816),$I1816,IFERROR(IF(ISNUMBER(INDEX(Prestations!$E$5:$E$256,MATCH($G1816,Prestations!$B$5:$B$256,0))),INDEX(Prestations!$E$5:$E$256,MATCH($G1816,Prestations!$B$5:$B$256,0)),""),"")))</f>
        <v/>
      </c>
      <c r="R1816" s="27" t="str">
        <f aca="false">IFERROR(IF(ISNUMBER($Q1816),$Q1816*IF($E1816="",1,$E1816),""),"")</f>
        <v/>
      </c>
      <c r="S1816" s="28" t="str">
        <f aca="false">IFERROR(IF($P1816="au nombre",IF(N(INDEX(Règles!$D$5:$D$17,MATCH($O1816,Règles!$A$5:$A$17,0)))&gt;0,IF($E1816="",1,$E1816)/INDEX(Règles!$D$5:$D$17,MATCH($O1816,Règles!$A$5:$A$17,0)),""),IF($P1816="au prix",IF(AND(ISNUMBER($R1816),N(INDEX(Règles!$E$5:$E$17,MATCH($O1816,Règles!$A$5:$A$17,0)))&gt;0),$R1816/INDEX(Règles!$E$5:$E$17,MATCH($O1816,Règles!$A$5:$A$17,0)),""),IF(OR($P1816="ne compte pas",$P1816="absence"),0,""))),"")</f>
        <v/>
      </c>
      <c r="T1816" s="26" t="n">
        <f aca="false">IF(AND(ISNUMBER($A1816),$B1816&lt;&gt;"",$G1816&lt;&gt;"",$P1816&lt;&gt;"absence"),1,0)</f>
        <v>0</v>
      </c>
      <c r="U1816" s="26" t="n">
        <f aca="false">IF($T1816=1,IF(COUNTIFS($B$2:$B1816,$B1816,$A$2:$A1816,$A1816,$T$2:$T1816,1)=1,1,0),0)</f>
        <v>0</v>
      </c>
      <c r="V1816" s="29" t="str">
        <f aca="false">IF(AND($A1816="",$B1816="",$G1816=""),"",IF(NOT(ISNUMBER($A1816)),"Date manquante ou non reconnue",IF($B1816="","Technicien manquant",IF(COUNTIF(Production!$A$7:$A$21,$B1816)=0,"Technicien absent de la liste (onglet Production)",IF($G1816="","Code BPU manquant (colonne G)",IF($O1816="?","Code BPU inconnu (onglet Prestations)",IF($P1816="?","Catégorie inconnue (onglet Règles)",IF(AND($E1816&lt;&gt;"",NOT(ISNUMBER($E1816))),"Quantité non reconnue",IF(AND($P1816="au prix",NOT(ISNUMBER($Q1816))),"Prix sur devis à saisir (colonne I)",IF($S1816="","Règle à compléter (onglet Règles)",""))))))))))</f>
        <v/>
      </c>
    </row>
    <row r="1817" customFormat="false" ht="15" hidden="false" customHeight="false" outlineLevel="0" collapsed="false">
      <c r="A1817" s="23"/>
      <c r="I1817" s="24"/>
      <c r="J1817" s="24"/>
      <c r="N1817" s="25"/>
      <c r="O1817" s="26" t="str">
        <f aca="false">IF($G1817="","",IFERROR(INDEX(Prestations!$F$5:$F$256,MATCH($G1817,Prestations!$B$5:$B$256,0)),"?"))</f>
        <v/>
      </c>
      <c r="P1817" s="26" t="str">
        <f aca="false">IF($O1817="","",IF($O1817="?","?",IFERROR(INDEX(Règles!$C$5:$C$17,MATCH($O1817,Règles!$A$5:$A$17,0)),"?")))</f>
        <v/>
      </c>
      <c r="Q1817" s="27" t="str">
        <f aca="false">IF($G1817="","",IF(ISNUMBER($I1817),$I1817,IFERROR(IF(ISNUMBER(INDEX(Prestations!$E$5:$E$256,MATCH($G1817,Prestations!$B$5:$B$256,0))),INDEX(Prestations!$E$5:$E$256,MATCH($G1817,Prestations!$B$5:$B$256,0)),""),"")))</f>
        <v/>
      </c>
      <c r="R1817" s="27" t="str">
        <f aca="false">IFERROR(IF(ISNUMBER($Q1817),$Q1817*IF($E1817="",1,$E1817),""),"")</f>
        <v/>
      </c>
      <c r="S1817" s="28" t="str">
        <f aca="false">IFERROR(IF($P1817="au nombre",IF(N(INDEX(Règles!$D$5:$D$17,MATCH($O1817,Règles!$A$5:$A$17,0)))&gt;0,IF($E1817="",1,$E1817)/INDEX(Règles!$D$5:$D$17,MATCH($O1817,Règles!$A$5:$A$17,0)),""),IF($P1817="au prix",IF(AND(ISNUMBER($R1817),N(INDEX(Règles!$E$5:$E$17,MATCH($O1817,Règles!$A$5:$A$17,0)))&gt;0),$R1817/INDEX(Règles!$E$5:$E$17,MATCH($O1817,Règles!$A$5:$A$17,0)),""),IF(OR($P1817="ne compte pas",$P1817="absence"),0,""))),"")</f>
        <v/>
      </c>
      <c r="T1817" s="26" t="n">
        <f aca="false">IF(AND(ISNUMBER($A1817),$B1817&lt;&gt;"",$G1817&lt;&gt;"",$P1817&lt;&gt;"absence"),1,0)</f>
        <v>0</v>
      </c>
      <c r="U1817" s="26" t="n">
        <f aca="false">IF($T1817=1,IF(COUNTIFS($B$2:$B1817,$B1817,$A$2:$A1817,$A1817,$T$2:$T1817,1)=1,1,0),0)</f>
        <v>0</v>
      </c>
      <c r="V1817" s="29" t="str">
        <f aca="false">IF(AND($A1817="",$B1817="",$G1817=""),"",IF(NOT(ISNUMBER($A1817)),"Date manquante ou non reconnue",IF($B1817="","Technicien manquant",IF(COUNTIF(Production!$A$7:$A$21,$B1817)=0,"Technicien absent de la liste (onglet Production)",IF($G1817="","Code BPU manquant (colonne G)",IF($O1817="?","Code BPU inconnu (onglet Prestations)",IF($P1817="?","Catégorie inconnue (onglet Règles)",IF(AND($E1817&lt;&gt;"",NOT(ISNUMBER($E1817))),"Quantité non reconnue",IF(AND($P1817="au prix",NOT(ISNUMBER($Q1817))),"Prix sur devis à saisir (colonne I)",IF($S1817="","Règle à compléter (onglet Règles)",""))))))))))</f>
        <v/>
      </c>
    </row>
    <row r="1818" customFormat="false" ht="15" hidden="false" customHeight="false" outlineLevel="0" collapsed="false">
      <c r="A1818" s="23"/>
      <c r="I1818" s="24"/>
      <c r="J1818" s="24"/>
      <c r="N1818" s="25"/>
      <c r="O1818" s="26" t="str">
        <f aca="false">IF($G1818="","",IFERROR(INDEX(Prestations!$F$5:$F$256,MATCH($G1818,Prestations!$B$5:$B$256,0)),"?"))</f>
        <v/>
      </c>
      <c r="P1818" s="26" t="str">
        <f aca="false">IF($O1818="","",IF($O1818="?","?",IFERROR(INDEX(Règles!$C$5:$C$17,MATCH($O1818,Règles!$A$5:$A$17,0)),"?")))</f>
        <v/>
      </c>
      <c r="Q1818" s="27" t="str">
        <f aca="false">IF($G1818="","",IF(ISNUMBER($I1818),$I1818,IFERROR(IF(ISNUMBER(INDEX(Prestations!$E$5:$E$256,MATCH($G1818,Prestations!$B$5:$B$256,0))),INDEX(Prestations!$E$5:$E$256,MATCH($G1818,Prestations!$B$5:$B$256,0)),""),"")))</f>
        <v/>
      </c>
      <c r="R1818" s="27" t="str">
        <f aca="false">IFERROR(IF(ISNUMBER($Q1818),$Q1818*IF($E1818="",1,$E1818),""),"")</f>
        <v/>
      </c>
      <c r="S1818" s="28" t="str">
        <f aca="false">IFERROR(IF($P1818="au nombre",IF(N(INDEX(Règles!$D$5:$D$17,MATCH($O1818,Règles!$A$5:$A$17,0)))&gt;0,IF($E1818="",1,$E1818)/INDEX(Règles!$D$5:$D$17,MATCH($O1818,Règles!$A$5:$A$17,0)),""),IF($P1818="au prix",IF(AND(ISNUMBER($R1818),N(INDEX(Règles!$E$5:$E$17,MATCH($O1818,Règles!$A$5:$A$17,0)))&gt;0),$R1818/INDEX(Règles!$E$5:$E$17,MATCH($O1818,Règles!$A$5:$A$17,0)),""),IF(OR($P1818="ne compte pas",$P1818="absence"),0,""))),"")</f>
        <v/>
      </c>
      <c r="T1818" s="26" t="n">
        <f aca="false">IF(AND(ISNUMBER($A1818),$B1818&lt;&gt;"",$G1818&lt;&gt;"",$P1818&lt;&gt;"absence"),1,0)</f>
        <v>0</v>
      </c>
      <c r="U1818" s="26" t="n">
        <f aca="false">IF($T1818=1,IF(COUNTIFS($B$2:$B1818,$B1818,$A$2:$A1818,$A1818,$T$2:$T1818,1)=1,1,0),0)</f>
        <v>0</v>
      </c>
      <c r="V1818" s="29" t="str">
        <f aca="false">IF(AND($A1818="",$B1818="",$G1818=""),"",IF(NOT(ISNUMBER($A1818)),"Date manquante ou non reconnue",IF($B1818="","Technicien manquant",IF(COUNTIF(Production!$A$7:$A$21,$B1818)=0,"Technicien absent de la liste (onglet Production)",IF($G1818="","Code BPU manquant (colonne G)",IF($O1818="?","Code BPU inconnu (onglet Prestations)",IF($P1818="?","Catégorie inconnue (onglet Règles)",IF(AND($E1818&lt;&gt;"",NOT(ISNUMBER($E1818))),"Quantité non reconnue",IF(AND($P1818="au prix",NOT(ISNUMBER($Q1818))),"Prix sur devis à saisir (colonne I)",IF($S1818="","Règle à compléter (onglet Règles)",""))))))))))</f>
        <v/>
      </c>
    </row>
    <row r="1819" customFormat="false" ht="15" hidden="false" customHeight="false" outlineLevel="0" collapsed="false">
      <c r="A1819" s="23"/>
      <c r="I1819" s="24"/>
      <c r="J1819" s="24"/>
      <c r="N1819" s="25"/>
      <c r="O1819" s="26" t="str">
        <f aca="false">IF($G1819="","",IFERROR(INDEX(Prestations!$F$5:$F$256,MATCH($G1819,Prestations!$B$5:$B$256,0)),"?"))</f>
        <v/>
      </c>
      <c r="P1819" s="26" t="str">
        <f aca="false">IF($O1819="","",IF($O1819="?","?",IFERROR(INDEX(Règles!$C$5:$C$17,MATCH($O1819,Règles!$A$5:$A$17,0)),"?")))</f>
        <v/>
      </c>
      <c r="Q1819" s="27" t="str">
        <f aca="false">IF($G1819="","",IF(ISNUMBER($I1819),$I1819,IFERROR(IF(ISNUMBER(INDEX(Prestations!$E$5:$E$256,MATCH($G1819,Prestations!$B$5:$B$256,0))),INDEX(Prestations!$E$5:$E$256,MATCH($G1819,Prestations!$B$5:$B$256,0)),""),"")))</f>
        <v/>
      </c>
      <c r="R1819" s="27" t="str">
        <f aca="false">IFERROR(IF(ISNUMBER($Q1819),$Q1819*IF($E1819="",1,$E1819),""),"")</f>
        <v/>
      </c>
      <c r="S1819" s="28" t="str">
        <f aca="false">IFERROR(IF($P1819="au nombre",IF(N(INDEX(Règles!$D$5:$D$17,MATCH($O1819,Règles!$A$5:$A$17,0)))&gt;0,IF($E1819="",1,$E1819)/INDEX(Règles!$D$5:$D$17,MATCH($O1819,Règles!$A$5:$A$17,0)),""),IF($P1819="au prix",IF(AND(ISNUMBER($R1819),N(INDEX(Règles!$E$5:$E$17,MATCH($O1819,Règles!$A$5:$A$17,0)))&gt;0),$R1819/INDEX(Règles!$E$5:$E$17,MATCH($O1819,Règles!$A$5:$A$17,0)),""),IF(OR($P1819="ne compte pas",$P1819="absence"),0,""))),"")</f>
        <v/>
      </c>
      <c r="T1819" s="26" t="n">
        <f aca="false">IF(AND(ISNUMBER($A1819),$B1819&lt;&gt;"",$G1819&lt;&gt;"",$P1819&lt;&gt;"absence"),1,0)</f>
        <v>0</v>
      </c>
      <c r="U1819" s="26" t="n">
        <f aca="false">IF($T1819=1,IF(COUNTIFS($B$2:$B1819,$B1819,$A$2:$A1819,$A1819,$T$2:$T1819,1)=1,1,0),0)</f>
        <v>0</v>
      </c>
      <c r="V1819" s="29" t="str">
        <f aca="false">IF(AND($A1819="",$B1819="",$G1819=""),"",IF(NOT(ISNUMBER($A1819)),"Date manquante ou non reconnue",IF($B1819="","Technicien manquant",IF(COUNTIF(Production!$A$7:$A$21,$B1819)=0,"Technicien absent de la liste (onglet Production)",IF($G1819="","Code BPU manquant (colonne G)",IF($O1819="?","Code BPU inconnu (onglet Prestations)",IF($P1819="?","Catégorie inconnue (onglet Règles)",IF(AND($E1819&lt;&gt;"",NOT(ISNUMBER($E1819))),"Quantité non reconnue",IF(AND($P1819="au prix",NOT(ISNUMBER($Q1819))),"Prix sur devis à saisir (colonne I)",IF($S1819="","Règle à compléter (onglet Règles)",""))))))))))</f>
        <v/>
      </c>
    </row>
    <row r="1820" customFormat="false" ht="15" hidden="false" customHeight="false" outlineLevel="0" collapsed="false">
      <c r="A1820" s="23"/>
      <c r="I1820" s="24"/>
      <c r="J1820" s="24"/>
      <c r="N1820" s="25"/>
      <c r="O1820" s="26" t="str">
        <f aca="false">IF($G1820="","",IFERROR(INDEX(Prestations!$F$5:$F$256,MATCH($G1820,Prestations!$B$5:$B$256,0)),"?"))</f>
        <v/>
      </c>
      <c r="P1820" s="26" t="str">
        <f aca="false">IF($O1820="","",IF($O1820="?","?",IFERROR(INDEX(Règles!$C$5:$C$17,MATCH($O1820,Règles!$A$5:$A$17,0)),"?")))</f>
        <v/>
      </c>
      <c r="Q1820" s="27" t="str">
        <f aca="false">IF($G1820="","",IF(ISNUMBER($I1820),$I1820,IFERROR(IF(ISNUMBER(INDEX(Prestations!$E$5:$E$256,MATCH($G1820,Prestations!$B$5:$B$256,0))),INDEX(Prestations!$E$5:$E$256,MATCH($G1820,Prestations!$B$5:$B$256,0)),""),"")))</f>
        <v/>
      </c>
      <c r="R1820" s="27" t="str">
        <f aca="false">IFERROR(IF(ISNUMBER($Q1820),$Q1820*IF($E1820="",1,$E1820),""),"")</f>
        <v/>
      </c>
      <c r="S1820" s="28" t="str">
        <f aca="false">IFERROR(IF($P1820="au nombre",IF(N(INDEX(Règles!$D$5:$D$17,MATCH($O1820,Règles!$A$5:$A$17,0)))&gt;0,IF($E1820="",1,$E1820)/INDEX(Règles!$D$5:$D$17,MATCH($O1820,Règles!$A$5:$A$17,0)),""),IF($P1820="au prix",IF(AND(ISNUMBER($R1820),N(INDEX(Règles!$E$5:$E$17,MATCH($O1820,Règles!$A$5:$A$17,0)))&gt;0),$R1820/INDEX(Règles!$E$5:$E$17,MATCH($O1820,Règles!$A$5:$A$17,0)),""),IF(OR($P1820="ne compte pas",$P1820="absence"),0,""))),"")</f>
        <v/>
      </c>
      <c r="T1820" s="26" t="n">
        <f aca="false">IF(AND(ISNUMBER($A1820),$B1820&lt;&gt;"",$G1820&lt;&gt;"",$P1820&lt;&gt;"absence"),1,0)</f>
        <v>0</v>
      </c>
      <c r="U1820" s="26" t="n">
        <f aca="false">IF($T1820=1,IF(COUNTIFS($B$2:$B1820,$B1820,$A$2:$A1820,$A1820,$T$2:$T1820,1)=1,1,0),0)</f>
        <v>0</v>
      </c>
      <c r="V1820" s="29" t="str">
        <f aca="false">IF(AND($A1820="",$B1820="",$G1820=""),"",IF(NOT(ISNUMBER($A1820)),"Date manquante ou non reconnue",IF($B1820="","Technicien manquant",IF(COUNTIF(Production!$A$7:$A$21,$B1820)=0,"Technicien absent de la liste (onglet Production)",IF($G1820="","Code BPU manquant (colonne G)",IF($O1820="?","Code BPU inconnu (onglet Prestations)",IF($P1820="?","Catégorie inconnue (onglet Règles)",IF(AND($E1820&lt;&gt;"",NOT(ISNUMBER($E1820))),"Quantité non reconnue",IF(AND($P1820="au prix",NOT(ISNUMBER($Q1820))),"Prix sur devis à saisir (colonne I)",IF($S1820="","Règle à compléter (onglet Règles)",""))))))))))</f>
        <v/>
      </c>
    </row>
    <row r="1821" customFormat="false" ht="15" hidden="false" customHeight="false" outlineLevel="0" collapsed="false">
      <c r="A1821" s="23"/>
      <c r="I1821" s="24"/>
      <c r="J1821" s="24"/>
      <c r="N1821" s="25"/>
      <c r="O1821" s="26" t="str">
        <f aca="false">IF($G1821="","",IFERROR(INDEX(Prestations!$F$5:$F$256,MATCH($G1821,Prestations!$B$5:$B$256,0)),"?"))</f>
        <v/>
      </c>
      <c r="P1821" s="26" t="str">
        <f aca="false">IF($O1821="","",IF($O1821="?","?",IFERROR(INDEX(Règles!$C$5:$C$17,MATCH($O1821,Règles!$A$5:$A$17,0)),"?")))</f>
        <v/>
      </c>
      <c r="Q1821" s="27" t="str">
        <f aca="false">IF($G1821="","",IF(ISNUMBER($I1821),$I1821,IFERROR(IF(ISNUMBER(INDEX(Prestations!$E$5:$E$256,MATCH($G1821,Prestations!$B$5:$B$256,0))),INDEX(Prestations!$E$5:$E$256,MATCH($G1821,Prestations!$B$5:$B$256,0)),""),"")))</f>
        <v/>
      </c>
      <c r="R1821" s="27" t="str">
        <f aca="false">IFERROR(IF(ISNUMBER($Q1821),$Q1821*IF($E1821="",1,$E1821),""),"")</f>
        <v/>
      </c>
      <c r="S1821" s="28" t="str">
        <f aca="false">IFERROR(IF($P1821="au nombre",IF(N(INDEX(Règles!$D$5:$D$17,MATCH($O1821,Règles!$A$5:$A$17,0)))&gt;0,IF($E1821="",1,$E1821)/INDEX(Règles!$D$5:$D$17,MATCH($O1821,Règles!$A$5:$A$17,0)),""),IF($P1821="au prix",IF(AND(ISNUMBER($R1821),N(INDEX(Règles!$E$5:$E$17,MATCH($O1821,Règles!$A$5:$A$17,0)))&gt;0),$R1821/INDEX(Règles!$E$5:$E$17,MATCH($O1821,Règles!$A$5:$A$17,0)),""),IF(OR($P1821="ne compte pas",$P1821="absence"),0,""))),"")</f>
        <v/>
      </c>
      <c r="T1821" s="26" t="n">
        <f aca="false">IF(AND(ISNUMBER($A1821),$B1821&lt;&gt;"",$G1821&lt;&gt;"",$P1821&lt;&gt;"absence"),1,0)</f>
        <v>0</v>
      </c>
      <c r="U1821" s="26" t="n">
        <f aca="false">IF($T1821=1,IF(COUNTIFS($B$2:$B1821,$B1821,$A$2:$A1821,$A1821,$T$2:$T1821,1)=1,1,0),0)</f>
        <v>0</v>
      </c>
      <c r="V1821" s="29" t="str">
        <f aca="false">IF(AND($A1821="",$B1821="",$G1821=""),"",IF(NOT(ISNUMBER($A1821)),"Date manquante ou non reconnue",IF($B1821="","Technicien manquant",IF(COUNTIF(Production!$A$7:$A$21,$B1821)=0,"Technicien absent de la liste (onglet Production)",IF($G1821="","Code BPU manquant (colonne G)",IF($O1821="?","Code BPU inconnu (onglet Prestations)",IF($P1821="?","Catégorie inconnue (onglet Règles)",IF(AND($E1821&lt;&gt;"",NOT(ISNUMBER($E1821))),"Quantité non reconnue",IF(AND($P1821="au prix",NOT(ISNUMBER($Q1821))),"Prix sur devis à saisir (colonne I)",IF($S1821="","Règle à compléter (onglet Règles)",""))))))))))</f>
        <v/>
      </c>
    </row>
    <row r="1822" customFormat="false" ht="15" hidden="false" customHeight="false" outlineLevel="0" collapsed="false">
      <c r="A1822" s="23"/>
      <c r="I1822" s="24"/>
      <c r="J1822" s="24"/>
      <c r="N1822" s="25"/>
      <c r="O1822" s="26" t="str">
        <f aca="false">IF($G1822="","",IFERROR(INDEX(Prestations!$F$5:$F$256,MATCH($G1822,Prestations!$B$5:$B$256,0)),"?"))</f>
        <v/>
      </c>
      <c r="P1822" s="26" t="str">
        <f aca="false">IF($O1822="","",IF($O1822="?","?",IFERROR(INDEX(Règles!$C$5:$C$17,MATCH($O1822,Règles!$A$5:$A$17,0)),"?")))</f>
        <v/>
      </c>
      <c r="Q1822" s="27" t="str">
        <f aca="false">IF($G1822="","",IF(ISNUMBER($I1822),$I1822,IFERROR(IF(ISNUMBER(INDEX(Prestations!$E$5:$E$256,MATCH($G1822,Prestations!$B$5:$B$256,0))),INDEX(Prestations!$E$5:$E$256,MATCH($G1822,Prestations!$B$5:$B$256,0)),""),"")))</f>
        <v/>
      </c>
      <c r="R1822" s="27" t="str">
        <f aca="false">IFERROR(IF(ISNUMBER($Q1822),$Q1822*IF($E1822="",1,$E1822),""),"")</f>
        <v/>
      </c>
      <c r="S1822" s="28" t="str">
        <f aca="false">IFERROR(IF($P1822="au nombre",IF(N(INDEX(Règles!$D$5:$D$17,MATCH($O1822,Règles!$A$5:$A$17,0)))&gt;0,IF($E1822="",1,$E1822)/INDEX(Règles!$D$5:$D$17,MATCH($O1822,Règles!$A$5:$A$17,0)),""),IF($P1822="au prix",IF(AND(ISNUMBER($R1822),N(INDEX(Règles!$E$5:$E$17,MATCH($O1822,Règles!$A$5:$A$17,0)))&gt;0),$R1822/INDEX(Règles!$E$5:$E$17,MATCH($O1822,Règles!$A$5:$A$17,0)),""),IF(OR($P1822="ne compte pas",$P1822="absence"),0,""))),"")</f>
        <v/>
      </c>
      <c r="T1822" s="26" t="n">
        <f aca="false">IF(AND(ISNUMBER($A1822),$B1822&lt;&gt;"",$G1822&lt;&gt;"",$P1822&lt;&gt;"absence"),1,0)</f>
        <v>0</v>
      </c>
      <c r="U1822" s="26" t="n">
        <f aca="false">IF($T1822=1,IF(COUNTIFS($B$2:$B1822,$B1822,$A$2:$A1822,$A1822,$T$2:$T1822,1)=1,1,0),0)</f>
        <v>0</v>
      </c>
      <c r="V1822" s="29" t="str">
        <f aca="false">IF(AND($A1822="",$B1822="",$G1822=""),"",IF(NOT(ISNUMBER($A1822)),"Date manquante ou non reconnue",IF($B1822="","Technicien manquant",IF(COUNTIF(Production!$A$7:$A$21,$B1822)=0,"Technicien absent de la liste (onglet Production)",IF($G1822="","Code BPU manquant (colonne G)",IF($O1822="?","Code BPU inconnu (onglet Prestations)",IF($P1822="?","Catégorie inconnue (onglet Règles)",IF(AND($E1822&lt;&gt;"",NOT(ISNUMBER($E1822))),"Quantité non reconnue",IF(AND($P1822="au prix",NOT(ISNUMBER($Q1822))),"Prix sur devis à saisir (colonne I)",IF($S1822="","Règle à compléter (onglet Règles)",""))))))))))</f>
        <v/>
      </c>
    </row>
    <row r="1823" customFormat="false" ht="15" hidden="false" customHeight="false" outlineLevel="0" collapsed="false">
      <c r="A1823" s="23"/>
      <c r="I1823" s="24"/>
      <c r="J1823" s="24"/>
      <c r="N1823" s="25"/>
      <c r="O1823" s="26" t="str">
        <f aca="false">IF($G1823="","",IFERROR(INDEX(Prestations!$F$5:$F$256,MATCH($G1823,Prestations!$B$5:$B$256,0)),"?"))</f>
        <v/>
      </c>
      <c r="P1823" s="26" t="str">
        <f aca="false">IF($O1823="","",IF($O1823="?","?",IFERROR(INDEX(Règles!$C$5:$C$17,MATCH($O1823,Règles!$A$5:$A$17,0)),"?")))</f>
        <v/>
      </c>
      <c r="Q1823" s="27" t="str">
        <f aca="false">IF($G1823="","",IF(ISNUMBER($I1823),$I1823,IFERROR(IF(ISNUMBER(INDEX(Prestations!$E$5:$E$256,MATCH($G1823,Prestations!$B$5:$B$256,0))),INDEX(Prestations!$E$5:$E$256,MATCH($G1823,Prestations!$B$5:$B$256,0)),""),"")))</f>
        <v/>
      </c>
      <c r="R1823" s="27" t="str">
        <f aca="false">IFERROR(IF(ISNUMBER($Q1823),$Q1823*IF($E1823="",1,$E1823),""),"")</f>
        <v/>
      </c>
      <c r="S1823" s="28" t="str">
        <f aca="false">IFERROR(IF($P1823="au nombre",IF(N(INDEX(Règles!$D$5:$D$17,MATCH($O1823,Règles!$A$5:$A$17,0)))&gt;0,IF($E1823="",1,$E1823)/INDEX(Règles!$D$5:$D$17,MATCH($O1823,Règles!$A$5:$A$17,0)),""),IF($P1823="au prix",IF(AND(ISNUMBER($R1823),N(INDEX(Règles!$E$5:$E$17,MATCH($O1823,Règles!$A$5:$A$17,0)))&gt;0),$R1823/INDEX(Règles!$E$5:$E$17,MATCH($O1823,Règles!$A$5:$A$17,0)),""),IF(OR($P1823="ne compte pas",$P1823="absence"),0,""))),"")</f>
        <v/>
      </c>
      <c r="T1823" s="26" t="n">
        <f aca="false">IF(AND(ISNUMBER($A1823),$B1823&lt;&gt;"",$G1823&lt;&gt;"",$P1823&lt;&gt;"absence"),1,0)</f>
        <v>0</v>
      </c>
      <c r="U1823" s="26" t="n">
        <f aca="false">IF($T1823=1,IF(COUNTIFS($B$2:$B1823,$B1823,$A$2:$A1823,$A1823,$T$2:$T1823,1)=1,1,0),0)</f>
        <v>0</v>
      </c>
      <c r="V1823" s="29" t="str">
        <f aca="false">IF(AND($A1823="",$B1823="",$G1823=""),"",IF(NOT(ISNUMBER($A1823)),"Date manquante ou non reconnue",IF($B1823="","Technicien manquant",IF(COUNTIF(Production!$A$7:$A$21,$B1823)=0,"Technicien absent de la liste (onglet Production)",IF($G1823="","Code BPU manquant (colonne G)",IF($O1823="?","Code BPU inconnu (onglet Prestations)",IF($P1823="?","Catégorie inconnue (onglet Règles)",IF(AND($E1823&lt;&gt;"",NOT(ISNUMBER($E1823))),"Quantité non reconnue",IF(AND($P1823="au prix",NOT(ISNUMBER($Q1823))),"Prix sur devis à saisir (colonne I)",IF($S1823="","Règle à compléter (onglet Règles)",""))))))))))</f>
        <v/>
      </c>
    </row>
    <row r="1824" customFormat="false" ht="15" hidden="false" customHeight="false" outlineLevel="0" collapsed="false">
      <c r="A1824" s="23"/>
      <c r="I1824" s="24"/>
      <c r="J1824" s="24"/>
      <c r="N1824" s="25"/>
      <c r="O1824" s="26" t="str">
        <f aca="false">IF($G1824="","",IFERROR(INDEX(Prestations!$F$5:$F$256,MATCH($G1824,Prestations!$B$5:$B$256,0)),"?"))</f>
        <v/>
      </c>
      <c r="P1824" s="26" t="str">
        <f aca="false">IF($O1824="","",IF($O1824="?","?",IFERROR(INDEX(Règles!$C$5:$C$17,MATCH($O1824,Règles!$A$5:$A$17,0)),"?")))</f>
        <v/>
      </c>
      <c r="Q1824" s="27" t="str">
        <f aca="false">IF($G1824="","",IF(ISNUMBER($I1824),$I1824,IFERROR(IF(ISNUMBER(INDEX(Prestations!$E$5:$E$256,MATCH($G1824,Prestations!$B$5:$B$256,0))),INDEX(Prestations!$E$5:$E$256,MATCH($G1824,Prestations!$B$5:$B$256,0)),""),"")))</f>
        <v/>
      </c>
      <c r="R1824" s="27" t="str">
        <f aca="false">IFERROR(IF(ISNUMBER($Q1824),$Q1824*IF($E1824="",1,$E1824),""),"")</f>
        <v/>
      </c>
      <c r="S1824" s="28" t="str">
        <f aca="false">IFERROR(IF($P1824="au nombre",IF(N(INDEX(Règles!$D$5:$D$17,MATCH($O1824,Règles!$A$5:$A$17,0)))&gt;0,IF($E1824="",1,$E1824)/INDEX(Règles!$D$5:$D$17,MATCH($O1824,Règles!$A$5:$A$17,0)),""),IF($P1824="au prix",IF(AND(ISNUMBER($R1824),N(INDEX(Règles!$E$5:$E$17,MATCH($O1824,Règles!$A$5:$A$17,0)))&gt;0),$R1824/INDEX(Règles!$E$5:$E$17,MATCH($O1824,Règles!$A$5:$A$17,0)),""),IF(OR($P1824="ne compte pas",$P1824="absence"),0,""))),"")</f>
        <v/>
      </c>
      <c r="T1824" s="26" t="n">
        <f aca="false">IF(AND(ISNUMBER($A1824),$B1824&lt;&gt;"",$G1824&lt;&gt;"",$P1824&lt;&gt;"absence"),1,0)</f>
        <v>0</v>
      </c>
      <c r="U1824" s="26" t="n">
        <f aca="false">IF($T1824=1,IF(COUNTIFS($B$2:$B1824,$B1824,$A$2:$A1824,$A1824,$T$2:$T1824,1)=1,1,0),0)</f>
        <v>0</v>
      </c>
      <c r="V1824" s="29" t="str">
        <f aca="false">IF(AND($A1824="",$B1824="",$G1824=""),"",IF(NOT(ISNUMBER($A1824)),"Date manquante ou non reconnue",IF($B1824="","Technicien manquant",IF(COUNTIF(Production!$A$7:$A$21,$B1824)=0,"Technicien absent de la liste (onglet Production)",IF($G1824="","Code BPU manquant (colonne G)",IF($O1824="?","Code BPU inconnu (onglet Prestations)",IF($P1824="?","Catégorie inconnue (onglet Règles)",IF(AND($E1824&lt;&gt;"",NOT(ISNUMBER($E1824))),"Quantité non reconnue",IF(AND($P1824="au prix",NOT(ISNUMBER($Q1824))),"Prix sur devis à saisir (colonne I)",IF($S1824="","Règle à compléter (onglet Règles)",""))))))))))</f>
        <v/>
      </c>
    </row>
    <row r="1825" customFormat="false" ht="15" hidden="false" customHeight="false" outlineLevel="0" collapsed="false">
      <c r="A1825" s="23"/>
      <c r="I1825" s="24"/>
      <c r="J1825" s="24"/>
      <c r="N1825" s="25"/>
      <c r="O1825" s="26" t="str">
        <f aca="false">IF($G1825="","",IFERROR(INDEX(Prestations!$F$5:$F$256,MATCH($G1825,Prestations!$B$5:$B$256,0)),"?"))</f>
        <v/>
      </c>
      <c r="P1825" s="26" t="str">
        <f aca="false">IF($O1825="","",IF($O1825="?","?",IFERROR(INDEX(Règles!$C$5:$C$17,MATCH($O1825,Règles!$A$5:$A$17,0)),"?")))</f>
        <v/>
      </c>
      <c r="Q1825" s="27" t="str">
        <f aca="false">IF($G1825="","",IF(ISNUMBER($I1825),$I1825,IFERROR(IF(ISNUMBER(INDEX(Prestations!$E$5:$E$256,MATCH($G1825,Prestations!$B$5:$B$256,0))),INDEX(Prestations!$E$5:$E$256,MATCH($G1825,Prestations!$B$5:$B$256,0)),""),"")))</f>
        <v/>
      </c>
      <c r="R1825" s="27" t="str">
        <f aca="false">IFERROR(IF(ISNUMBER($Q1825),$Q1825*IF($E1825="",1,$E1825),""),"")</f>
        <v/>
      </c>
      <c r="S1825" s="28" t="str">
        <f aca="false">IFERROR(IF($P1825="au nombre",IF(N(INDEX(Règles!$D$5:$D$17,MATCH($O1825,Règles!$A$5:$A$17,0)))&gt;0,IF($E1825="",1,$E1825)/INDEX(Règles!$D$5:$D$17,MATCH($O1825,Règles!$A$5:$A$17,0)),""),IF($P1825="au prix",IF(AND(ISNUMBER($R1825),N(INDEX(Règles!$E$5:$E$17,MATCH($O1825,Règles!$A$5:$A$17,0)))&gt;0),$R1825/INDEX(Règles!$E$5:$E$17,MATCH($O1825,Règles!$A$5:$A$17,0)),""),IF(OR($P1825="ne compte pas",$P1825="absence"),0,""))),"")</f>
        <v/>
      </c>
      <c r="T1825" s="26" t="n">
        <f aca="false">IF(AND(ISNUMBER($A1825),$B1825&lt;&gt;"",$G1825&lt;&gt;"",$P1825&lt;&gt;"absence"),1,0)</f>
        <v>0</v>
      </c>
      <c r="U1825" s="26" t="n">
        <f aca="false">IF($T1825=1,IF(COUNTIFS($B$2:$B1825,$B1825,$A$2:$A1825,$A1825,$T$2:$T1825,1)=1,1,0),0)</f>
        <v>0</v>
      </c>
      <c r="V1825" s="29" t="str">
        <f aca="false">IF(AND($A1825="",$B1825="",$G1825=""),"",IF(NOT(ISNUMBER($A1825)),"Date manquante ou non reconnue",IF($B1825="","Technicien manquant",IF(COUNTIF(Production!$A$7:$A$21,$B1825)=0,"Technicien absent de la liste (onglet Production)",IF($G1825="","Code BPU manquant (colonne G)",IF($O1825="?","Code BPU inconnu (onglet Prestations)",IF($P1825="?","Catégorie inconnue (onglet Règles)",IF(AND($E1825&lt;&gt;"",NOT(ISNUMBER($E1825))),"Quantité non reconnue",IF(AND($P1825="au prix",NOT(ISNUMBER($Q1825))),"Prix sur devis à saisir (colonne I)",IF($S1825="","Règle à compléter (onglet Règles)",""))))))))))</f>
        <v/>
      </c>
    </row>
    <row r="1826" customFormat="false" ht="15" hidden="false" customHeight="false" outlineLevel="0" collapsed="false">
      <c r="A1826" s="23"/>
      <c r="I1826" s="24"/>
      <c r="J1826" s="24"/>
      <c r="N1826" s="25"/>
      <c r="O1826" s="26" t="str">
        <f aca="false">IF($G1826="","",IFERROR(INDEX(Prestations!$F$5:$F$256,MATCH($G1826,Prestations!$B$5:$B$256,0)),"?"))</f>
        <v/>
      </c>
      <c r="P1826" s="26" t="str">
        <f aca="false">IF($O1826="","",IF($O1826="?","?",IFERROR(INDEX(Règles!$C$5:$C$17,MATCH($O1826,Règles!$A$5:$A$17,0)),"?")))</f>
        <v/>
      </c>
      <c r="Q1826" s="27" t="str">
        <f aca="false">IF($G1826="","",IF(ISNUMBER($I1826),$I1826,IFERROR(IF(ISNUMBER(INDEX(Prestations!$E$5:$E$256,MATCH($G1826,Prestations!$B$5:$B$256,0))),INDEX(Prestations!$E$5:$E$256,MATCH($G1826,Prestations!$B$5:$B$256,0)),""),"")))</f>
        <v/>
      </c>
      <c r="R1826" s="27" t="str">
        <f aca="false">IFERROR(IF(ISNUMBER($Q1826),$Q1826*IF($E1826="",1,$E1826),""),"")</f>
        <v/>
      </c>
      <c r="S1826" s="28" t="str">
        <f aca="false">IFERROR(IF($P1826="au nombre",IF(N(INDEX(Règles!$D$5:$D$17,MATCH($O1826,Règles!$A$5:$A$17,0)))&gt;0,IF($E1826="",1,$E1826)/INDEX(Règles!$D$5:$D$17,MATCH($O1826,Règles!$A$5:$A$17,0)),""),IF($P1826="au prix",IF(AND(ISNUMBER($R1826),N(INDEX(Règles!$E$5:$E$17,MATCH($O1826,Règles!$A$5:$A$17,0)))&gt;0),$R1826/INDEX(Règles!$E$5:$E$17,MATCH($O1826,Règles!$A$5:$A$17,0)),""),IF(OR($P1826="ne compte pas",$P1826="absence"),0,""))),"")</f>
        <v/>
      </c>
      <c r="T1826" s="26" t="n">
        <f aca="false">IF(AND(ISNUMBER($A1826),$B1826&lt;&gt;"",$G1826&lt;&gt;"",$P1826&lt;&gt;"absence"),1,0)</f>
        <v>0</v>
      </c>
      <c r="U1826" s="26" t="n">
        <f aca="false">IF($T1826=1,IF(COUNTIFS($B$2:$B1826,$B1826,$A$2:$A1826,$A1826,$T$2:$T1826,1)=1,1,0),0)</f>
        <v>0</v>
      </c>
      <c r="V1826" s="29" t="str">
        <f aca="false">IF(AND($A1826="",$B1826="",$G1826=""),"",IF(NOT(ISNUMBER($A1826)),"Date manquante ou non reconnue",IF($B1826="","Technicien manquant",IF(COUNTIF(Production!$A$7:$A$21,$B1826)=0,"Technicien absent de la liste (onglet Production)",IF($G1826="","Code BPU manquant (colonne G)",IF($O1826="?","Code BPU inconnu (onglet Prestations)",IF($P1826="?","Catégorie inconnue (onglet Règles)",IF(AND($E1826&lt;&gt;"",NOT(ISNUMBER($E1826))),"Quantité non reconnue",IF(AND($P1826="au prix",NOT(ISNUMBER($Q1826))),"Prix sur devis à saisir (colonne I)",IF($S1826="","Règle à compléter (onglet Règles)",""))))))))))</f>
        <v/>
      </c>
    </row>
    <row r="1827" customFormat="false" ht="15" hidden="false" customHeight="false" outlineLevel="0" collapsed="false">
      <c r="A1827" s="23"/>
      <c r="I1827" s="24"/>
      <c r="J1827" s="24"/>
      <c r="N1827" s="25"/>
      <c r="O1827" s="26" t="str">
        <f aca="false">IF($G1827="","",IFERROR(INDEX(Prestations!$F$5:$F$256,MATCH($G1827,Prestations!$B$5:$B$256,0)),"?"))</f>
        <v/>
      </c>
      <c r="P1827" s="26" t="str">
        <f aca="false">IF($O1827="","",IF($O1827="?","?",IFERROR(INDEX(Règles!$C$5:$C$17,MATCH($O1827,Règles!$A$5:$A$17,0)),"?")))</f>
        <v/>
      </c>
      <c r="Q1827" s="27" t="str">
        <f aca="false">IF($G1827="","",IF(ISNUMBER($I1827),$I1827,IFERROR(IF(ISNUMBER(INDEX(Prestations!$E$5:$E$256,MATCH($G1827,Prestations!$B$5:$B$256,0))),INDEX(Prestations!$E$5:$E$256,MATCH($G1827,Prestations!$B$5:$B$256,0)),""),"")))</f>
        <v/>
      </c>
      <c r="R1827" s="27" t="str">
        <f aca="false">IFERROR(IF(ISNUMBER($Q1827),$Q1827*IF($E1827="",1,$E1827),""),"")</f>
        <v/>
      </c>
      <c r="S1827" s="28" t="str">
        <f aca="false">IFERROR(IF($P1827="au nombre",IF(N(INDEX(Règles!$D$5:$D$17,MATCH($O1827,Règles!$A$5:$A$17,0)))&gt;0,IF($E1827="",1,$E1827)/INDEX(Règles!$D$5:$D$17,MATCH($O1827,Règles!$A$5:$A$17,0)),""),IF($P1827="au prix",IF(AND(ISNUMBER($R1827),N(INDEX(Règles!$E$5:$E$17,MATCH($O1827,Règles!$A$5:$A$17,0)))&gt;0),$R1827/INDEX(Règles!$E$5:$E$17,MATCH($O1827,Règles!$A$5:$A$17,0)),""),IF(OR($P1827="ne compte pas",$P1827="absence"),0,""))),"")</f>
        <v/>
      </c>
      <c r="T1827" s="26" t="n">
        <f aca="false">IF(AND(ISNUMBER($A1827),$B1827&lt;&gt;"",$G1827&lt;&gt;"",$P1827&lt;&gt;"absence"),1,0)</f>
        <v>0</v>
      </c>
      <c r="U1827" s="26" t="n">
        <f aca="false">IF($T1827=1,IF(COUNTIFS($B$2:$B1827,$B1827,$A$2:$A1827,$A1827,$T$2:$T1827,1)=1,1,0),0)</f>
        <v>0</v>
      </c>
      <c r="V1827" s="29" t="str">
        <f aca="false">IF(AND($A1827="",$B1827="",$G1827=""),"",IF(NOT(ISNUMBER($A1827)),"Date manquante ou non reconnue",IF($B1827="","Technicien manquant",IF(COUNTIF(Production!$A$7:$A$21,$B1827)=0,"Technicien absent de la liste (onglet Production)",IF($G1827="","Code BPU manquant (colonne G)",IF($O1827="?","Code BPU inconnu (onglet Prestations)",IF($P1827="?","Catégorie inconnue (onglet Règles)",IF(AND($E1827&lt;&gt;"",NOT(ISNUMBER($E1827))),"Quantité non reconnue",IF(AND($P1827="au prix",NOT(ISNUMBER($Q1827))),"Prix sur devis à saisir (colonne I)",IF($S1827="","Règle à compléter (onglet Règles)",""))))))))))</f>
        <v/>
      </c>
    </row>
    <row r="1828" customFormat="false" ht="15" hidden="false" customHeight="false" outlineLevel="0" collapsed="false">
      <c r="A1828" s="23"/>
      <c r="I1828" s="24"/>
      <c r="J1828" s="24"/>
      <c r="N1828" s="25"/>
      <c r="O1828" s="26" t="str">
        <f aca="false">IF($G1828="","",IFERROR(INDEX(Prestations!$F$5:$F$256,MATCH($G1828,Prestations!$B$5:$B$256,0)),"?"))</f>
        <v/>
      </c>
      <c r="P1828" s="26" t="str">
        <f aca="false">IF($O1828="","",IF($O1828="?","?",IFERROR(INDEX(Règles!$C$5:$C$17,MATCH($O1828,Règles!$A$5:$A$17,0)),"?")))</f>
        <v/>
      </c>
      <c r="Q1828" s="27" t="str">
        <f aca="false">IF($G1828="","",IF(ISNUMBER($I1828),$I1828,IFERROR(IF(ISNUMBER(INDEX(Prestations!$E$5:$E$256,MATCH($G1828,Prestations!$B$5:$B$256,0))),INDEX(Prestations!$E$5:$E$256,MATCH($G1828,Prestations!$B$5:$B$256,0)),""),"")))</f>
        <v/>
      </c>
      <c r="R1828" s="27" t="str">
        <f aca="false">IFERROR(IF(ISNUMBER($Q1828),$Q1828*IF($E1828="",1,$E1828),""),"")</f>
        <v/>
      </c>
      <c r="S1828" s="28" t="str">
        <f aca="false">IFERROR(IF($P1828="au nombre",IF(N(INDEX(Règles!$D$5:$D$17,MATCH($O1828,Règles!$A$5:$A$17,0)))&gt;0,IF($E1828="",1,$E1828)/INDEX(Règles!$D$5:$D$17,MATCH($O1828,Règles!$A$5:$A$17,0)),""),IF($P1828="au prix",IF(AND(ISNUMBER($R1828),N(INDEX(Règles!$E$5:$E$17,MATCH($O1828,Règles!$A$5:$A$17,0)))&gt;0),$R1828/INDEX(Règles!$E$5:$E$17,MATCH($O1828,Règles!$A$5:$A$17,0)),""),IF(OR($P1828="ne compte pas",$P1828="absence"),0,""))),"")</f>
        <v/>
      </c>
      <c r="T1828" s="26" t="n">
        <f aca="false">IF(AND(ISNUMBER($A1828),$B1828&lt;&gt;"",$G1828&lt;&gt;"",$P1828&lt;&gt;"absence"),1,0)</f>
        <v>0</v>
      </c>
      <c r="U1828" s="26" t="n">
        <f aca="false">IF($T1828=1,IF(COUNTIFS($B$2:$B1828,$B1828,$A$2:$A1828,$A1828,$T$2:$T1828,1)=1,1,0),0)</f>
        <v>0</v>
      </c>
      <c r="V1828" s="29" t="str">
        <f aca="false">IF(AND($A1828="",$B1828="",$G1828=""),"",IF(NOT(ISNUMBER($A1828)),"Date manquante ou non reconnue",IF($B1828="","Technicien manquant",IF(COUNTIF(Production!$A$7:$A$21,$B1828)=0,"Technicien absent de la liste (onglet Production)",IF($G1828="","Code BPU manquant (colonne G)",IF($O1828="?","Code BPU inconnu (onglet Prestations)",IF($P1828="?","Catégorie inconnue (onglet Règles)",IF(AND($E1828&lt;&gt;"",NOT(ISNUMBER($E1828))),"Quantité non reconnue",IF(AND($P1828="au prix",NOT(ISNUMBER($Q1828))),"Prix sur devis à saisir (colonne I)",IF($S1828="","Règle à compléter (onglet Règles)",""))))))))))</f>
        <v/>
      </c>
    </row>
    <row r="1829" customFormat="false" ht="15" hidden="false" customHeight="false" outlineLevel="0" collapsed="false">
      <c r="A1829" s="23"/>
      <c r="I1829" s="24"/>
      <c r="J1829" s="24"/>
      <c r="N1829" s="25"/>
      <c r="O1829" s="26" t="str">
        <f aca="false">IF($G1829="","",IFERROR(INDEX(Prestations!$F$5:$F$256,MATCH($G1829,Prestations!$B$5:$B$256,0)),"?"))</f>
        <v/>
      </c>
      <c r="P1829" s="26" t="str">
        <f aca="false">IF($O1829="","",IF($O1829="?","?",IFERROR(INDEX(Règles!$C$5:$C$17,MATCH($O1829,Règles!$A$5:$A$17,0)),"?")))</f>
        <v/>
      </c>
      <c r="Q1829" s="27" t="str">
        <f aca="false">IF($G1829="","",IF(ISNUMBER($I1829),$I1829,IFERROR(IF(ISNUMBER(INDEX(Prestations!$E$5:$E$256,MATCH($G1829,Prestations!$B$5:$B$256,0))),INDEX(Prestations!$E$5:$E$256,MATCH($G1829,Prestations!$B$5:$B$256,0)),""),"")))</f>
        <v/>
      </c>
      <c r="R1829" s="27" t="str">
        <f aca="false">IFERROR(IF(ISNUMBER($Q1829),$Q1829*IF($E1829="",1,$E1829),""),"")</f>
        <v/>
      </c>
      <c r="S1829" s="28" t="str">
        <f aca="false">IFERROR(IF($P1829="au nombre",IF(N(INDEX(Règles!$D$5:$D$17,MATCH($O1829,Règles!$A$5:$A$17,0)))&gt;0,IF($E1829="",1,$E1829)/INDEX(Règles!$D$5:$D$17,MATCH($O1829,Règles!$A$5:$A$17,0)),""),IF($P1829="au prix",IF(AND(ISNUMBER($R1829),N(INDEX(Règles!$E$5:$E$17,MATCH($O1829,Règles!$A$5:$A$17,0)))&gt;0),$R1829/INDEX(Règles!$E$5:$E$17,MATCH($O1829,Règles!$A$5:$A$17,0)),""),IF(OR($P1829="ne compte pas",$P1829="absence"),0,""))),"")</f>
        <v/>
      </c>
      <c r="T1829" s="26" t="n">
        <f aca="false">IF(AND(ISNUMBER($A1829),$B1829&lt;&gt;"",$G1829&lt;&gt;"",$P1829&lt;&gt;"absence"),1,0)</f>
        <v>0</v>
      </c>
      <c r="U1829" s="26" t="n">
        <f aca="false">IF($T1829=1,IF(COUNTIFS($B$2:$B1829,$B1829,$A$2:$A1829,$A1829,$T$2:$T1829,1)=1,1,0),0)</f>
        <v>0</v>
      </c>
      <c r="V1829" s="29" t="str">
        <f aca="false">IF(AND($A1829="",$B1829="",$G1829=""),"",IF(NOT(ISNUMBER($A1829)),"Date manquante ou non reconnue",IF($B1829="","Technicien manquant",IF(COUNTIF(Production!$A$7:$A$21,$B1829)=0,"Technicien absent de la liste (onglet Production)",IF($G1829="","Code BPU manquant (colonne G)",IF($O1829="?","Code BPU inconnu (onglet Prestations)",IF($P1829="?","Catégorie inconnue (onglet Règles)",IF(AND($E1829&lt;&gt;"",NOT(ISNUMBER($E1829))),"Quantité non reconnue",IF(AND($P1829="au prix",NOT(ISNUMBER($Q1829))),"Prix sur devis à saisir (colonne I)",IF($S1829="","Règle à compléter (onglet Règles)",""))))))))))</f>
        <v/>
      </c>
    </row>
    <row r="1830" customFormat="false" ht="15" hidden="false" customHeight="false" outlineLevel="0" collapsed="false">
      <c r="A1830" s="23"/>
      <c r="I1830" s="24"/>
      <c r="J1830" s="24"/>
      <c r="N1830" s="25"/>
      <c r="O1830" s="26" t="str">
        <f aca="false">IF($G1830="","",IFERROR(INDEX(Prestations!$F$5:$F$256,MATCH($G1830,Prestations!$B$5:$B$256,0)),"?"))</f>
        <v/>
      </c>
      <c r="P1830" s="26" t="str">
        <f aca="false">IF($O1830="","",IF($O1830="?","?",IFERROR(INDEX(Règles!$C$5:$C$17,MATCH($O1830,Règles!$A$5:$A$17,0)),"?")))</f>
        <v/>
      </c>
      <c r="Q1830" s="27" t="str">
        <f aca="false">IF($G1830="","",IF(ISNUMBER($I1830),$I1830,IFERROR(IF(ISNUMBER(INDEX(Prestations!$E$5:$E$256,MATCH($G1830,Prestations!$B$5:$B$256,0))),INDEX(Prestations!$E$5:$E$256,MATCH($G1830,Prestations!$B$5:$B$256,0)),""),"")))</f>
        <v/>
      </c>
      <c r="R1830" s="27" t="str">
        <f aca="false">IFERROR(IF(ISNUMBER($Q1830),$Q1830*IF($E1830="",1,$E1830),""),"")</f>
        <v/>
      </c>
      <c r="S1830" s="28" t="str">
        <f aca="false">IFERROR(IF($P1830="au nombre",IF(N(INDEX(Règles!$D$5:$D$17,MATCH($O1830,Règles!$A$5:$A$17,0)))&gt;0,IF($E1830="",1,$E1830)/INDEX(Règles!$D$5:$D$17,MATCH($O1830,Règles!$A$5:$A$17,0)),""),IF($P1830="au prix",IF(AND(ISNUMBER($R1830),N(INDEX(Règles!$E$5:$E$17,MATCH($O1830,Règles!$A$5:$A$17,0)))&gt;0),$R1830/INDEX(Règles!$E$5:$E$17,MATCH($O1830,Règles!$A$5:$A$17,0)),""),IF(OR($P1830="ne compte pas",$P1830="absence"),0,""))),"")</f>
        <v/>
      </c>
      <c r="T1830" s="26" t="n">
        <f aca="false">IF(AND(ISNUMBER($A1830),$B1830&lt;&gt;"",$G1830&lt;&gt;"",$P1830&lt;&gt;"absence"),1,0)</f>
        <v>0</v>
      </c>
      <c r="U1830" s="26" t="n">
        <f aca="false">IF($T1830=1,IF(COUNTIFS($B$2:$B1830,$B1830,$A$2:$A1830,$A1830,$T$2:$T1830,1)=1,1,0),0)</f>
        <v>0</v>
      </c>
      <c r="V1830" s="29" t="str">
        <f aca="false">IF(AND($A1830="",$B1830="",$G1830=""),"",IF(NOT(ISNUMBER($A1830)),"Date manquante ou non reconnue",IF($B1830="","Technicien manquant",IF(COUNTIF(Production!$A$7:$A$21,$B1830)=0,"Technicien absent de la liste (onglet Production)",IF($G1830="","Code BPU manquant (colonne G)",IF($O1830="?","Code BPU inconnu (onglet Prestations)",IF($P1830="?","Catégorie inconnue (onglet Règles)",IF(AND($E1830&lt;&gt;"",NOT(ISNUMBER($E1830))),"Quantité non reconnue",IF(AND($P1830="au prix",NOT(ISNUMBER($Q1830))),"Prix sur devis à saisir (colonne I)",IF($S1830="","Règle à compléter (onglet Règles)",""))))))))))</f>
        <v/>
      </c>
    </row>
    <row r="1831" customFormat="false" ht="15" hidden="false" customHeight="false" outlineLevel="0" collapsed="false">
      <c r="A1831" s="23"/>
      <c r="I1831" s="24"/>
      <c r="J1831" s="24"/>
      <c r="N1831" s="25"/>
      <c r="O1831" s="26" t="str">
        <f aca="false">IF($G1831="","",IFERROR(INDEX(Prestations!$F$5:$F$256,MATCH($G1831,Prestations!$B$5:$B$256,0)),"?"))</f>
        <v/>
      </c>
      <c r="P1831" s="26" t="str">
        <f aca="false">IF($O1831="","",IF($O1831="?","?",IFERROR(INDEX(Règles!$C$5:$C$17,MATCH($O1831,Règles!$A$5:$A$17,0)),"?")))</f>
        <v/>
      </c>
      <c r="Q1831" s="27" t="str">
        <f aca="false">IF($G1831="","",IF(ISNUMBER($I1831),$I1831,IFERROR(IF(ISNUMBER(INDEX(Prestations!$E$5:$E$256,MATCH($G1831,Prestations!$B$5:$B$256,0))),INDEX(Prestations!$E$5:$E$256,MATCH($G1831,Prestations!$B$5:$B$256,0)),""),"")))</f>
        <v/>
      </c>
      <c r="R1831" s="27" t="str">
        <f aca="false">IFERROR(IF(ISNUMBER($Q1831),$Q1831*IF($E1831="",1,$E1831),""),"")</f>
        <v/>
      </c>
      <c r="S1831" s="28" t="str">
        <f aca="false">IFERROR(IF($P1831="au nombre",IF(N(INDEX(Règles!$D$5:$D$17,MATCH($O1831,Règles!$A$5:$A$17,0)))&gt;0,IF($E1831="",1,$E1831)/INDEX(Règles!$D$5:$D$17,MATCH($O1831,Règles!$A$5:$A$17,0)),""),IF($P1831="au prix",IF(AND(ISNUMBER($R1831),N(INDEX(Règles!$E$5:$E$17,MATCH($O1831,Règles!$A$5:$A$17,0)))&gt;0),$R1831/INDEX(Règles!$E$5:$E$17,MATCH($O1831,Règles!$A$5:$A$17,0)),""),IF(OR($P1831="ne compte pas",$P1831="absence"),0,""))),"")</f>
        <v/>
      </c>
      <c r="T1831" s="26" t="n">
        <f aca="false">IF(AND(ISNUMBER($A1831),$B1831&lt;&gt;"",$G1831&lt;&gt;"",$P1831&lt;&gt;"absence"),1,0)</f>
        <v>0</v>
      </c>
      <c r="U1831" s="26" t="n">
        <f aca="false">IF($T1831=1,IF(COUNTIFS($B$2:$B1831,$B1831,$A$2:$A1831,$A1831,$T$2:$T1831,1)=1,1,0),0)</f>
        <v>0</v>
      </c>
      <c r="V1831" s="29" t="str">
        <f aca="false">IF(AND($A1831="",$B1831="",$G1831=""),"",IF(NOT(ISNUMBER($A1831)),"Date manquante ou non reconnue",IF($B1831="","Technicien manquant",IF(COUNTIF(Production!$A$7:$A$21,$B1831)=0,"Technicien absent de la liste (onglet Production)",IF($G1831="","Code BPU manquant (colonne G)",IF($O1831="?","Code BPU inconnu (onglet Prestations)",IF($P1831="?","Catégorie inconnue (onglet Règles)",IF(AND($E1831&lt;&gt;"",NOT(ISNUMBER($E1831))),"Quantité non reconnue",IF(AND($P1831="au prix",NOT(ISNUMBER($Q1831))),"Prix sur devis à saisir (colonne I)",IF($S1831="","Règle à compléter (onglet Règles)",""))))))))))</f>
        <v/>
      </c>
    </row>
    <row r="1832" customFormat="false" ht="15" hidden="false" customHeight="false" outlineLevel="0" collapsed="false">
      <c r="A1832" s="23"/>
      <c r="I1832" s="24"/>
      <c r="J1832" s="24"/>
      <c r="N1832" s="25"/>
      <c r="O1832" s="26" t="str">
        <f aca="false">IF($G1832="","",IFERROR(INDEX(Prestations!$F$5:$F$256,MATCH($G1832,Prestations!$B$5:$B$256,0)),"?"))</f>
        <v/>
      </c>
      <c r="P1832" s="26" t="str">
        <f aca="false">IF($O1832="","",IF($O1832="?","?",IFERROR(INDEX(Règles!$C$5:$C$17,MATCH($O1832,Règles!$A$5:$A$17,0)),"?")))</f>
        <v/>
      </c>
      <c r="Q1832" s="27" t="str">
        <f aca="false">IF($G1832="","",IF(ISNUMBER($I1832),$I1832,IFERROR(IF(ISNUMBER(INDEX(Prestations!$E$5:$E$256,MATCH($G1832,Prestations!$B$5:$B$256,0))),INDEX(Prestations!$E$5:$E$256,MATCH($G1832,Prestations!$B$5:$B$256,0)),""),"")))</f>
        <v/>
      </c>
      <c r="R1832" s="27" t="str">
        <f aca="false">IFERROR(IF(ISNUMBER($Q1832),$Q1832*IF($E1832="",1,$E1832),""),"")</f>
        <v/>
      </c>
      <c r="S1832" s="28" t="str">
        <f aca="false">IFERROR(IF($P1832="au nombre",IF(N(INDEX(Règles!$D$5:$D$17,MATCH($O1832,Règles!$A$5:$A$17,0)))&gt;0,IF($E1832="",1,$E1832)/INDEX(Règles!$D$5:$D$17,MATCH($O1832,Règles!$A$5:$A$17,0)),""),IF($P1832="au prix",IF(AND(ISNUMBER($R1832),N(INDEX(Règles!$E$5:$E$17,MATCH($O1832,Règles!$A$5:$A$17,0)))&gt;0),$R1832/INDEX(Règles!$E$5:$E$17,MATCH($O1832,Règles!$A$5:$A$17,0)),""),IF(OR($P1832="ne compte pas",$P1832="absence"),0,""))),"")</f>
        <v/>
      </c>
      <c r="T1832" s="26" t="n">
        <f aca="false">IF(AND(ISNUMBER($A1832),$B1832&lt;&gt;"",$G1832&lt;&gt;"",$P1832&lt;&gt;"absence"),1,0)</f>
        <v>0</v>
      </c>
      <c r="U1832" s="26" t="n">
        <f aca="false">IF($T1832=1,IF(COUNTIFS($B$2:$B1832,$B1832,$A$2:$A1832,$A1832,$T$2:$T1832,1)=1,1,0),0)</f>
        <v>0</v>
      </c>
      <c r="V1832" s="29" t="str">
        <f aca="false">IF(AND($A1832="",$B1832="",$G1832=""),"",IF(NOT(ISNUMBER($A1832)),"Date manquante ou non reconnue",IF($B1832="","Technicien manquant",IF(COUNTIF(Production!$A$7:$A$21,$B1832)=0,"Technicien absent de la liste (onglet Production)",IF($G1832="","Code BPU manquant (colonne G)",IF($O1832="?","Code BPU inconnu (onglet Prestations)",IF($P1832="?","Catégorie inconnue (onglet Règles)",IF(AND($E1832&lt;&gt;"",NOT(ISNUMBER($E1832))),"Quantité non reconnue",IF(AND($P1832="au prix",NOT(ISNUMBER($Q1832))),"Prix sur devis à saisir (colonne I)",IF($S1832="","Règle à compléter (onglet Règles)",""))))))))))</f>
        <v/>
      </c>
    </row>
    <row r="1833" customFormat="false" ht="15" hidden="false" customHeight="false" outlineLevel="0" collapsed="false">
      <c r="A1833" s="23"/>
      <c r="I1833" s="24"/>
      <c r="J1833" s="24"/>
      <c r="N1833" s="25"/>
      <c r="O1833" s="26" t="str">
        <f aca="false">IF($G1833="","",IFERROR(INDEX(Prestations!$F$5:$F$256,MATCH($G1833,Prestations!$B$5:$B$256,0)),"?"))</f>
        <v/>
      </c>
      <c r="P1833" s="26" t="str">
        <f aca="false">IF($O1833="","",IF($O1833="?","?",IFERROR(INDEX(Règles!$C$5:$C$17,MATCH($O1833,Règles!$A$5:$A$17,0)),"?")))</f>
        <v/>
      </c>
      <c r="Q1833" s="27" t="str">
        <f aca="false">IF($G1833="","",IF(ISNUMBER($I1833),$I1833,IFERROR(IF(ISNUMBER(INDEX(Prestations!$E$5:$E$256,MATCH($G1833,Prestations!$B$5:$B$256,0))),INDEX(Prestations!$E$5:$E$256,MATCH($G1833,Prestations!$B$5:$B$256,0)),""),"")))</f>
        <v/>
      </c>
      <c r="R1833" s="27" t="str">
        <f aca="false">IFERROR(IF(ISNUMBER($Q1833),$Q1833*IF($E1833="",1,$E1833),""),"")</f>
        <v/>
      </c>
      <c r="S1833" s="28" t="str">
        <f aca="false">IFERROR(IF($P1833="au nombre",IF(N(INDEX(Règles!$D$5:$D$17,MATCH($O1833,Règles!$A$5:$A$17,0)))&gt;0,IF($E1833="",1,$E1833)/INDEX(Règles!$D$5:$D$17,MATCH($O1833,Règles!$A$5:$A$17,0)),""),IF($P1833="au prix",IF(AND(ISNUMBER($R1833),N(INDEX(Règles!$E$5:$E$17,MATCH($O1833,Règles!$A$5:$A$17,0)))&gt;0),$R1833/INDEX(Règles!$E$5:$E$17,MATCH($O1833,Règles!$A$5:$A$17,0)),""),IF(OR($P1833="ne compte pas",$P1833="absence"),0,""))),"")</f>
        <v/>
      </c>
      <c r="T1833" s="26" t="n">
        <f aca="false">IF(AND(ISNUMBER($A1833),$B1833&lt;&gt;"",$G1833&lt;&gt;"",$P1833&lt;&gt;"absence"),1,0)</f>
        <v>0</v>
      </c>
      <c r="U1833" s="26" t="n">
        <f aca="false">IF($T1833=1,IF(COUNTIFS($B$2:$B1833,$B1833,$A$2:$A1833,$A1833,$T$2:$T1833,1)=1,1,0),0)</f>
        <v>0</v>
      </c>
      <c r="V1833" s="29" t="str">
        <f aca="false">IF(AND($A1833="",$B1833="",$G1833=""),"",IF(NOT(ISNUMBER($A1833)),"Date manquante ou non reconnue",IF($B1833="","Technicien manquant",IF(COUNTIF(Production!$A$7:$A$21,$B1833)=0,"Technicien absent de la liste (onglet Production)",IF($G1833="","Code BPU manquant (colonne G)",IF($O1833="?","Code BPU inconnu (onglet Prestations)",IF($P1833="?","Catégorie inconnue (onglet Règles)",IF(AND($E1833&lt;&gt;"",NOT(ISNUMBER($E1833))),"Quantité non reconnue",IF(AND($P1833="au prix",NOT(ISNUMBER($Q1833))),"Prix sur devis à saisir (colonne I)",IF($S1833="","Règle à compléter (onglet Règles)",""))))))))))</f>
        <v/>
      </c>
    </row>
    <row r="1834" customFormat="false" ht="15" hidden="false" customHeight="false" outlineLevel="0" collapsed="false">
      <c r="A1834" s="23"/>
      <c r="I1834" s="24"/>
      <c r="J1834" s="24"/>
      <c r="N1834" s="25"/>
      <c r="O1834" s="26" t="str">
        <f aca="false">IF($G1834="","",IFERROR(INDEX(Prestations!$F$5:$F$256,MATCH($G1834,Prestations!$B$5:$B$256,0)),"?"))</f>
        <v/>
      </c>
      <c r="P1834" s="26" t="str">
        <f aca="false">IF($O1834="","",IF($O1834="?","?",IFERROR(INDEX(Règles!$C$5:$C$17,MATCH($O1834,Règles!$A$5:$A$17,0)),"?")))</f>
        <v/>
      </c>
      <c r="Q1834" s="27" t="str">
        <f aca="false">IF($G1834="","",IF(ISNUMBER($I1834),$I1834,IFERROR(IF(ISNUMBER(INDEX(Prestations!$E$5:$E$256,MATCH($G1834,Prestations!$B$5:$B$256,0))),INDEX(Prestations!$E$5:$E$256,MATCH($G1834,Prestations!$B$5:$B$256,0)),""),"")))</f>
        <v/>
      </c>
      <c r="R1834" s="27" t="str">
        <f aca="false">IFERROR(IF(ISNUMBER($Q1834),$Q1834*IF($E1834="",1,$E1834),""),"")</f>
        <v/>
      </c>
      <c r="S1834" s="28" t="str">
        <f aca="false">IFERROR(IF($P1834="au nombre",IF(N(INDEX(Règles!$D$5:$D$17,MATCH($O1834,Règles!$A$5:$A$17,0)))&gt;0,IF($E1834="",1,$E1834)/INDEX(Règles!$D$5:$D$17,MATCH($O1834,Règles!$A$5:$A$17,0)),""),IF($P1834="au prix",IF(AND(ISNUMBER($R1834),N(INDEX(Règles!$E$5:$E$17,MATCH($O1834,Règles!$A$5:$A$17,0)))&gt;0),$R1834/INDEX(Règles!$E$5:$E$17,MATCH($O1834,Règles!$A$5:$A$17,0)),""),IF(OR($P1834="ne compte pas",$P1834="absence"),0,""))),"")</f>
        <v/>
      </c>
      <c r="T1834" s="26" t="n">
        <f aca="false">IF(AND(ISNUMBER($A1834),$B1834&lt;&gt;"",$G1834&lt;&gt;"",$P1834&lt;&gt;"absence"),1,0)</f>
        <v>0</v>
      </c>
      <c r="U1834" s="26" t="n">
        <f aca="false">IF($T1834=1,IF(COUNTIFS($B$2:$B1834,$B1834,$A$2:$A1834,$A1834,$T$2:$T1834,1)=1,1,0),0)</f>
        <v>0</v>
      </c>
      <c r="V1834" s="29" t="str">
        <f aca="false">IF(AND($A1834="",$B1834="",$G1834=""),"",IF(NOT(ISNUMBER($A1834)),"Date manquante ou non reconnue",IF($B1834="","Technicien manquant",IF(COUNTIF(Production!$A$7:$A$21,$B1834)=0,"Technicien absent de la liste (onglet Production)",IF($G1834="","Code BPU manquant (colonne G)",IF($O1834="?","Code BPU inconnu (onglet Prestations)",IF($P1834="?","Catégorie inconnue (onglet Règles)",IF(AND($E1834&lt;&gt;"",NOT(ISNUMBER($E1834))),"Quantité non reconnue",IF(AND($P1834="au prix",NOT(ISNUMBER($Q1834))),"Prix sur devis à saisir (colonne I)",IF($S1834="","Règle à compléter (onglet Règles)",""))))))))))</f>
        <v/>
      </c>
    </row>
    <row r="1835" customFormat="false" ht="15" hidden="false" customHeight="false" outlineLevel="0" collapsed="false">
      <c r="A1835" s="23"/>
      <c r="I1835" s="24"/>
      <c r="J1835" s="24"/>
      <c r="N1835" s="25"/>
      <c r="O1835" s="26" t="str">
        <f aca="false">IF($G1835="","",IFERROR(INDEX(Prestations!$F$5:$F$256,MATCH($G1835,Prestations!$B$5:$B$256,0)),"?"))</f>
        <v/>
      </c>
      <c r="P1835" s="26" t="str">
        <f aca="false">IF($O1835="","",IF($O1835="?","?",IFERROR(INDEX(Règles!$C$5:$C$17,MATCH($O1835,Règles!$A$5:$A$17,0)),"?")))</f>
        <v/>
      </c>
      <c r="Q1835" s="27" t="str">
        <f aca="false">IF($G1835="","",IF(ISNUMBER($I1835),$I1835,IFERROR(IF(ISNUMBER(INDEX(Prestations!$E$5:$E$256,MATCH($G1835,Prestations!$B$5:$B$256,0))),INDEX(Prestations!$E$5:$E$256,MATCH($G1835,Prestations!$B$5:$B$256,0)),""),"")))</f>
        <v/>
      </c>
      <c r="R1835" s="27" t="str">
        <f aca="false">IFERROR(IF(ISNUMBER($Q1835),$Q1835*IF($E1835="",1,$E1835),""),"")</f>
        <v/>
      </c>
      <c r="S1835" s="28" t="str">
        <f aca="false">IFERROR(IF($P1835="au nombre",IF(N(INDEX(Règles!$D$5:$D$17,MATCH($O1835,Règles!$A$5:$A$17,0)))&gt;0,IF($E1835="",1,$E1835)/INDEX(Règles!$D$5:$D$17,MATCH($O1835,Règles!$A$5:$A$17,0)),""),IF($P1835="au prix",IF(AND(ISNUMBER($R1835),N(INDEX(Règles!$E$5:$E$17,MATCH($O1835,Règles!$A$5:$A$17,0)))&gt;0),$R1835/INDEX(Règles!$E$5:$E$17,MATCH($O1835,Règles!$A$5:$A$17,0)),""),IF(OR($P1835="ne compte pas",$P1835="absence"),0,""))),"")</f>
        <v/>
      </c>
      <c r="T1835" s="26" t="n">
        <f aca="false">IF(AND(ISNUMBER($A1835),$B1835&lt;&gt;"",$G1835&lt;&gt;"",$P1835&lt;&gt;"absence"),1,0)</f>
        <v>0</v>
      </c>
      <c r="U1835" s="26" t="n">
        <f aca="false">IF($T1835=1,IF(COUNTIFS($B$2:$B1835,$B1835,$A$2:$A1835,$A1835,$T$2:$T1835,1)=1,1,0),0)</f>
        <v>0</v>
      </c>
      <c r="V1835" s="29" t="str">
        <f aca="false">IF(AND($A1835="",$B1835="",$G1835=""),"",IF(NOT(ISNUMBER($A1835)),"Date manquante ou non reconnue",IF($B1835="","Technicien manquant",IF(COUNTIF(Production!$A$7:$A$21,$B1835)=0,"Technicien absent de la liste (onglet Production)",IF($G1835="","Code BPU manquant (colonne G)",IF($O1835="?","Code BPU inconnu (onglet Prestations)",IF($P1835="?","Catégorie inconnue (onglet Règles)",IF(AND($E1835&lt;&gt;"",NOT(ISNUMBER($E1835))),"Quantité non reconnue",IF(AND($P1835="au prix",NOT(ISNUMBER($Q1835))),"Prix sur devis à saisir (colonne I)",IF($S1835="","Règle à compléter (onglet Règles)",""))))))))))</f>
        <v/>
      </c>
    </row>
    <row r="1836" customFormat="false" ht="15" hidden="false" customHeight="false" outlineLevel="0" collapsed="false">
      <c r="A1836" s="23"/>
      <c r="I1836" s="24"/>
      <c r="J1836" s="24"/>
      <c r="N1836" s="25"/>
      <c r="O1836" s="26" t="str">
        <f aca="false">IF($G1836="","",IFERROR(INDEX(Prestations!$F$5:$F$256,MATCH($G1836,Prestations!$B$5:$B$256,0)),"?"))</f>
        <v/>
      </c>
      <c r="P1836" s="26" t="str">
        <f aca="false">IF($O1836="","",IF($O1836="?","?",IFERROR(INDEX(Règles!$C$5:$C$17,MATCH($O1836,Règles!$A$5:$A$17,0)),"?")))</f>
        <v/>
      </c>
      <c r="Q1836" s="27" t="str">
        <f aca="false">IF($G1836="","",IF(ISNUMBER($I1836),$I1836,IFERROR(IF(ISNUMBER(INDEX(Prestations!$E$5:$E$256,MATCH($G1836,Prestations!$B$5:$B$256,0))),INDEX(Prestations!$E$5:$E$256,MATCH($G1836,Prestations!$B$5:$B$256,0)),""),"")))</f>
        <v/>
      </c>
      <c r="R1836" s="27" t="str">
        <f aca="false">IFERROR(IF(ISNUMBER($Q1836),$Q1836*IF($E1836="",1,$E1836),""),"")</f>
        <v/>
      </c>
      <c r="S1836" s="28" t="str">
        <f aca="false">IFERROR(IF($P1836="au nombre",IF(N(INDEX(Règles!$D$5:$D$17,MATCH($O1836,Règles!$A$5:$A$17,0)))&gt;0,IF($E1836="",1,$E1836)/INDEX(Règles!$D$5:$D$17,MATCH($O1836,Règles!$A$5:$A$17,0)),""),IF($P1836="au prix",IF(AND(ISNUMBER($R1836),N(INDEX(Règles!$E$5:$E$17,MATCH($O1836,Règles!$A$5:$A$17,0)))&gt;0),$R1836/INDEX(Règles!$E$5:$E$17,MATCH($O1836,Règles!$A$5:$A$17,0)),""),IF(OR($P1836="ne compte pas",$P1836="absence"),0,""))),"")</f>
        <v/>
      </c>
      <c r="T1836" s="26" t="n">
        <f aca="false">IF(AND(ISNUMBER($A1836),$B1836&lt;&gt;"",$G1836&lt;&gt;"",$P1836&lt;&gt;"absence"),1,0)</f>
        <v>0</v>
      </c>
      <c r="U1836" s="26" t="n">
        <f aca="false">IF($T1836=1,IF(COUNTIFS($B$2:$B1836,$B1836,$A$2:$A1836,$A1836,$T$2:$T1836,1)=1,1,0),0)</f>
        <v>0</v>
      </c>
      <c r="V1836" s="29" t="str">
        <f aca="false">IF(AND($A1836="",$B1836="",$G1836=""),"",IF(NOT(ISNUMBER($A1836)),"Date manquante ou non reconnue",IF($B1836="","Technicien manquant",IF(COUNTIF(Production!$A$7:$A$21,$B1836)=0,"Technicien absent de la liste (onglet Production)",IF($G1836="","Code BPU manquant (colonne G)",IF($O1836="?","Code BPU inconnu (onglet Prestations)",IF($P1836="?","Catégorie inconnue (onglet Règles)",IF(AND($E1836&lt;&gt;"",NOT(ISNUMBER($E1836))),"Quantité non reconnue",IF(AND($P1836="au prix",NOT(ISNUMBER($Q1836))),"Prix sur devis à saisir (colonne I)",IF($S1836="","Règle à compléter (onglet Règles)",""))))))))))</f>
        <v/>
      </c>
    </row>
    <row r="1837" customFormat="false" ht="15" hidden="false" customHeight="false" outlineLevel="0" collapsed="false">
      <c r="A1837" s="23"/>
      <c r="I1837" s="24"/>
      <c r="J1837" s="24"/>
      <c r="N1837" s="25"/>
      <c r="O1837" s="26" t="str">
        <f aca="false">IF($G1837="","",IFERROR(INDEX(Prestations!$F$5:$F$256,MATCH($G1837,Prestations!$B$5:$B$256,0)),"?"))</f>
        <v/>
      </c>
      <c r="P1837" s="26" t="str">
        <f aca="false">IF($O1837="","",IF($O1837="?","?",IFERROR(INDEX(Règles!$C$5:$C$17,MATCH($O1837,Règles!$A$5:$A$17,0)),"?")))</f>
        <v/>
      </c>
      <c r="Q1837" s="27" t="str">
        <f aca="false">IF($G1837="","",IF(ISNUMBER($I1837),$I1837,IFERROR(IF(ISNUMBER(INDEX(Prestations!$E$5:$E$256,MATCH($G1837,Prestations!$B$5:$B$256,0))),INDEX(Prestations!$E$5:$E$256,MATCH($G1837,Prestations!$B$5:$B$256,0)),""),"")))</f>
        <v/>
      </c>
      <c r="R1837" s="27" t="str">
        <f aca="false">IFERROR(IF(ISNUMBER($Q1837),$Q1837*IF($E1837="",1,$E1837),""),"")</f>
        <v/>
      </c>
      <c r="S1837" s="28" t="str">
        <f aca="false">IFERROR(IF($P1837="au nombre",IF(N(INDEX(Règles!$D$5:$D$17,MATCH($O1837,Règles!$A$5:$A$17,0)))&gt;0,IF($E1837="",1,$E1837)/INDEX(Règles!$D$5:$D$17,MATCH($O1837,Règles!$A$5:$A$17,0)),""),IF($P1837="au prix",IF(AND(ISNUMBER($R1837),N(INDEX(Règles!$E$5:$E$17,MATCH($O1837,Règles!$A$5:$A$17,0)))&gt;0),$R1837/INDEX(Règles!$E$5:$E$17,MATCH($O1837,Règles!$A$5:$A$17,0)),""),IF(OR($P1837="ne compte pas",$P1837="absence"),0,""))),"")</f>
        <v/>
      </c>
      <c r="T1837" s="26" t="n">
        <f aca="false">IF(AND(ISNUMBER($A1837),$B1837&lt;&gt;"",$G1837&lt;&gt;"",$P1837&lt;&gt;"absence"),1,0)</f>
        <v>0</v>
      </c>
      <c r="U1837" s="26" t="n">
        <f aca="false">IF($T1837=1,IF(COUNTIFS($B$2:$B1837,$B1837,$A$2:$A1837,$A1837,$T$2:$T1837,1)=1,1,0),0)</f>
        <v>0</v>
      </c>
      <c r="V1837" s="29" t="str">
        <f aca="false">IF(AND($A1837="",$B1837="",$G1837=""),"",IF(NOT(ISNUMBER($A1837)),"Date manquante ou non reconnue",IF($B1837="","Technicien manquant",IF(COUNTIF(Production!$A$7:$A$21,$B1837)=0,"Technicien absent de la liste (onglet Production)",IF($G1837="","Code BPU manquant (colonne G)",IF($O1837="?","Code BPU inconnu (onglet Prestations)",IF($P1837="?","Catégorie inconnue (onglet Règles)",IF(AND($E1837&lt;&gt;"",NOT(ISNUMBER($E1837))),"Quantité non reconnue",IF(AND($P1837="au prix",NOT(ISNUMBER($Q1837))),"Prix sur devis à saisir (colonne I)",IF($S1837="","Règle à compléter (onglet Règles)",""))))))))))</f>
        <v/>
      </c>
    </row>
    <row r="1838" customFormat="false" ht="15" hidden="false" customHeight="false" outlineLevel="0" collapsed="false">
      <c r="A1838" s="23"/>
      <c r="I1838" s="24"/>
      <c r="J1838" s="24"/>
      <c r="N1838" s="25"/>
      <c r="O1838" s="26" t="str">
        <f aca="false">IF($G1838="","",IFERROR(INDEX(Prestations!$F$5:$F$256,MATCH($G1838,Prestations!$B$5:$B$256,0)),"?"))</f>
        <v/>
      </c>
      <c r="P1838" s="26" t="str">
        <f aca="false">IF($O1838="","",IF($O1838="?","?",IFERROR(INDEX(Règles!$C$5:$C$17,MATCH($O1838,Règles!$A$5:$A$17,0)),"?")))</f>
        <v/>
      </c>
      <c r="Q1838" s="27" t="str">
        <f aca="false">IF($G1838="","",IF(ISNUMBER($I1838),$I1838,IFERROR(IF(ISNUMBER(INDEX(Prestations!$E$5:$E$256,MATCH($G1838,Prestations!$B$5:$B$256,0))),INDEX(Prestations!$E$5:$E$256,MATCH($G1838,Prestations!$B$5:$B$256,0)),""),"")))</f>
        <v/>
      </c>
      <c r="R1838" s="27" t="str">
        <f aca="false">IFERROR(IF(ISNUMBER($Q1838),$Q1838*IF($E1838="",1,$E1838),""),"")</f>
        <v/>
      </c>
      <c r="S1838" s="28" t="str">
        <f aca="false">IFERROR(IF($P1838="au nombre",IF(N(INDEX(Règles!$D$5:$D$17,MATCH($O1838,Règles!$A$5:$A$17,0)))&gt;0,IF($E1838="",1,$E1838)/INDEX(Règles!$D$5:$D$17,MATCH($O1838,Règles!$A$5:$A$17,0)),""),IF($P1838="au prix",IF(AND(ISNUMBER($R1838),N(INDEX(Règles!$E$5:$E$17,MATCH($O1838,Règles!$A$5:$A$17,0)))&gt;0),$R1838/INDEX(Règles!$E$5:$E$17,MATCH($O1838,Règles!$A$5:$A$17,0)),""),IF(OR($P1838="ne compte pas",$P1838="absence"),0,""))),"")</f>
        <v/>
      </c>
      <c r="T1838" s="26" t="n">
        <f aca="false">IF(AND(ISNUMBER($A1838),$B1838&lt;&gt;"",$G1838&lt;&gt;"",$P1838&lt;&gt;"absence"),1,0)</f>
        <v>0</v>
      </c>
      <c r="U1838" s="26" t="n">
        <f aca="false">IF($T1838=1,IF(COUNTIFS($B$2:$B1838,$B1838,$A$2:$A1838,$A1838,$T$2:$T1838,1)=1,1,0),0)</f>
        <v>0</v>
      </c>
      <c r="V1838" s="29" t="str">
        <f aca="false">IF(AND($A1838="",$B1838="",$G1838=""),"",IF(NOT(ISNUMBER($A1838)),"Date manquante ou non reconnue",IF($B1838="","Technicien manquant",IF(COUNTIF(Production!$A$7:$A$21,$B1838)=0,"Technicien absent de la liste (onglet Production)",IF($G1838="","Code BPU manquant (colonne G)",IF($O1838="?","Code BPU inconnu (onglet Prestations)",IF($P1838="?","Catégorie inconnue (onglet Règles)",IF(AND($E1838&lt;&gt;"",NOT(ISNUMBER($E1838))),"Quantité non reconnue",IF(AND($P1838="au prix",NOT(ISNUMBER($Q1838))),"Prix sur devis à saisir (colonne I)",IF($S1838="","Règle à compléter (onglet Règles)",""))))))))))</f>
        <v/>
      </c>
    </row>
    <row r="1839" customFormat="false" ht="15" hidden="false" customHeight="false" outlineLevel="0" collapsed="false">
      <c r="A1839" s="23"/>
      <c r="I1839" s="24"/>
      <c r="J1839" s="24"/>
      <c r="N1839" s="25"/>
      <c r="O1839" s="26" t="str">
        <f aca="false">IF($G1839="","",IFERROR(INDEX(Prestations!$F$5:$F$256,MATCH($G1839,Prestations!$B$5:$B$256,0)),"?"))</f>
        <v/>
      </c>
      <c r="P1839" s="26" t="str">
        <f aca="false">IF($O1839="","",IF($O1839="?","?",IFERROR(INDEX(Règles!$C$5:$C$17,MATCH($O1839,Règles!$A$5:$A$17,0)),"?")))</f>
        <v/>
      </c>
      <c r="Q1839" s="27" t="str">
        <f aca="false">IF($G1839="","",IF(ISNUMBER($I1839),$I1839,IFERROR(IF(ISNUMBER(INDEX(Prestations!$E$5:$E$256,MATCH($G1839,Prestations!$B$5:$B$256,0))),INDEX(Prestations!$E$5:$E$256,MATCH($G1839,Prestations!$B$5:$B$256,0)),""),"")))</f>
        <v/>
      </c>
      <c r="R1839" s="27" t="str">
        <f aca="false">IFERROR(IF(ISNUMBER($Q1839),$Q1839*IF($E1839="",1,$E1839),""),"")</f>
        <v/>
      </c>
      <c r="S1839" s="28" t="str">
        <f aca="false">IFERROR(IF($P1839="au nombre",IF(N(INDEX(Règles!$D$5:$D$17,MATCH($O1839,Règles!$A$5:$A$17,0)))&gt;0,IF($E1839="",1,$E1839)/INDEX(Règles!$D$5:$D$17,MATCH($O1839,Règles!$A$5:$A$17,0)),""),IF($P1839="au prix",IF(AND(ISNUMBER($R1839),N(INDEX(Règles!$E$5:$E$17,MATCH($O1839,Règles!$A$5:$A$17,0)))&gt;0),$R1839/INDEX(Règles!$E$5:$E$17,MATCH($O1839,Règles!$A$5:$A$17,0)),""),IF(OR($P1839="ne compte pas",$P1839="absence"),0,""))),"")</f>
        <v/>
      </c>
      <c r="T1839" s="26" t="n">
        <f aca="false">IF(AND(ISNUMBER($A1839),$B1839&lt;&gt;"",$G1839&lt;&gt;"",$P1839&lt;&gt;"absence"),1,0)</f>
        <v>0</v>
      </c>
      <c r="U1839" s="26" t="n">
        <f aca="false">IF($T1839=1,IF(COUNTIFS($B$2:$B1839,$B1839,$A$2:$A1839,$A1839,$T$2:$T1839,1)=1,1,0),0)</f>
        <v>0</v>
      </c>
      <c r="V1839" s="29" t="str">
        <f aca="false">IF(AND($A1839="",$B1839="",$G1839=""),"",IF(NOT(ISNUMBER($A1839)),"Date manquante ou non reconnue",IF($B1839="","Technicien manquant",IF(COUNTIF(Production!$A$7:$A$21,$B1839)=0,"Technicien absent de la liste (onglet Production)",IF($G1839="","Code BPU manquant (colonne G)",IF($O1839="?","Code BPU inconnu (onglet Prestations)",IF($P1839="?","Catégorie inconnue (onglet Règles)",IF(AND($E1839&lt;&gt;"",NOT(ISNUMBER($E1839))),"Quantité non reconnue",IF(AND($P1839="au prix",NOT(ISNUMBER($Q1839))),"Prix sur devis à saisir (colonne I)",IF($S1839="","Règle à compléter (onglet Règles)",""))))))))))</f>
        <v/>
      </c>
    </row>
    <row r="1840" customFormat="false" ht="15" hidden="false" customHeight="false" outlineLevel="0" collapsed="false">
      <c r="A1840" s="23"/>
      <c r="I1840" s="24"/>
      <c r="J1840" s="24"/>
      <c r="N1840" s="25"/>
      <c r="O1840" s="26" t="str">
        <f aca="false">IF($G1840="","",IFERROR(INDEX(Prestations!$F$5:$F$256,MATCH($G1840,Prestations!$B$5:$B$256,0)),"?"))</f>
        <v/>
      </c>
      <c r="P1840" s="26" t="str">
        <f aca="false">IF($O1840="","",IF($O1840="?","?",IFERROR(INDEX(Règles!$C$5:$C$17,MATCH($O1840,Règles!$A$5:$A$17,0)),"?")))</f>
        <v/>
      </c>
      <c r="Q1840" s="27" t="str">
        <f aca="false">IF($G1840="","",IF(ISNUMBER($I1840),$I1840,IFERROR(IF(ISNUMBER(INDEX(Prestations!$E$5:$E$256,MATCH($G1840,Prestations!$B$5:$B$256,0))),INDEX(Prestations!$E$5:$E$256,MATCH($G1840,Prestations!$B$5:$B$256,0)),""),"")))</f>
        <v/>
      </c>
      <c r="R1840" s="27" t="str">
        <f aca="false">IFERROR(IF(ISNUMBER($Q1840),$Q1840*IF($E1840="",1,$E1840),""),"")</f>
        <v/>
      </c>
      <c r="S1840" s="28" t="str">
        <f aca="false">IFERROR(IF($P1840="au nombre",IF(N(INDEX(Règles!$D$5:$D$17,MATCH($O1840,Règles!$A$5:$A$17,0)))&gt;0,IF($E1840="",1,$E1840)/INDEX(Règles!$D$5:$D$17,MATCH($O1840,Règles!$A$5:$A$17,0)),""),IF($P1840="au prix",IF(AND(ISNUMBER($R1840),N(INDEX(Règles!$E$5:$E$17,MATCH($O1840,Règles!$A$5:$A$17,0)))&gt;0),$R1840/INDEX(Règles!$E$5:$E$17,MATCH($O1840,Règles!$A$5:$A$17,0)),""),IF(OR($P1840="ne compte pas",$P1840="absence"),0,""))),"")</f>
        <v/>
      </c>
      <c r="T1840" s="26" t="n">
        <f aca="false">IF(AND(ISNUMBER($A1840),$B1840&lt;&gt;"",$G1840&lt;&gt;"",$P1840&lt;&gt;"absence"),1,0)</f>
        <v>0</v>
      </c>
      <c r="U1840" s="26" t="n">
        <f aca="false">IF($T1840=1,IF(COUNTIFS($B$2:$B1840,$B1840,$A$2:$A1840,$A1840,$T$2:$T1840,1)=1,1,0),0)</f>
        <v>0</v>
      </c>
      <c r="V1840" s="29" t="str">
        <f aca="false">IF(AND($A1840="",$B1840="",$G1840=""),"",IF(NOT(ISNUMBER($A1840)),"Date manquante ou non reconnue",IF($B1840="","Technicien manquant",IF(COUNTIF(Production!$A$7:$A$21,$B1840)=0,"Technicien absent de la liste (onglet Production)",IF($G1840="","Code BPU manquant (colonne G)",IF($O1840="?","Code BPU inconnu (onglet Prestations)",IF($P1840="?","Catégorie inconnue (onglet Règles)",IF(AND($E1840&lt;&gt;"",NOT(ISNUMBER($E1840))),"Quantité non reconnue",IF(AND($P1840="au prix",NOT(ISNUMBER($Q1840))),"Prix sur devis à saisir (colonne I)",IF($S1840="","Règle à compléter (onglet Règles)",""))))))))))</f>
        <v/>
      </c>
    </row>
    <row r="1841" customFormat="false" ht="15" hidden="false" customHeight="false" outlineLevel="0" collapsed="false">
      <c r="A1841" s="23"/>
      <c r="I1841" s="24"/>
      <c r="J1841" s="24"/>
      <c r="N1841" s="25"/>
      <c r="O1841" s="26" t="str">
        <f aca="false">IF($G1841="","",IFERROR(INDEX(Prestations!$F$5:$F$256,MATCH($G1841,Prestations!$B$5:$B$256,0)),"?"))</f>
        <v/>
      </c>
      <c r="P1841" s="26" t="str">
        <f aca="false">IF($O1841="","",IF($O1841="?","?",IFERROR(INDEX(Règles!$C$5:$C$17,MATCH($O1841,Règles!$A$5:$A$17,0)),"?")))</f>
        <v/>
      </c>
      <c r="Q1841" s="27" t="str">
        <f aca="false">IF($G1841="","",IF(ISNUMBER($I1841),$I1841,IFERROR(IF(ISNUMBER(INDEX(Prestations!$E$5:$E$256,MATCH($G1841,Prestations!$B$5:$B$256,0))),INDEX(Prestations!$E$5:$E$256,MATCH($G1841,Prestations!$B$5:$B$256,0)),""),"")))</f>
        <v/>
      </c>
      <c r="R1841" s="27" t="str">
        <f aca="false">IFERROR(IF(ISNUMBER($Q1841),$Q1841*IF($E1841="",1,$E1841),""),"")</f>
        <v/>
      </c>
      <c r="S1841" s="28" t="str">
        <f aca="false">IFERROR(IF($P1841="au nombre",IF(N(INDEX(Règles!$D$5:$D$17,MATCH($O1841,Règles!$A$5:$A$17,0)))&gt;0,IF($E1841="",1,$E1841)/INDEX(Règles!$D$5:$D$17,MATCH($O1841,Règles!$A$5:$A$17,0)),""),IF($P1841="au prix",IF(AND(ISNUMBER($R1841),N(INDEX(Règles!$E$5:$E$17,MATCH($O1841,Règles!$A$5:$A$17,0)))&gt;0),$R1841/INDEX(Règles!$E$5:$E$17,MATCH($O1841,Règles!$A$5:$A$17,0)),""),IF(OR($P1841="ne compte pas",$P1841="absence"),0,""))),"")</f>
        <v/>
      </c>
      <c r="T1841" s="26" t="n">
        <f aca="false">IF(AND(ISNUMBER($A1841),$B1841&lt;&gt;"",$G1841&lt;&gt;"",$P1841&lt;&gt;"absence"),1,0)</f>
        <v>0</v>
      </c>
      <c r="U1841" s="26" t="n">
        <f aca="false">IF($T1841=1,IF(COUNTIFS($B$2:$B1841,$B1841,$A$2:$A1841,$A1841,$T$2:$T1841,1)=1,1,0),0)</f>
        <v>0</v>
      </c>
      <c r="V1841" s="29" t="str">
        <f aca="false">IF(AND($A1841="",$B1841="",$G1841=""),"",IF(NOT(ISNUMBER($A1841)),"Date manquante ou non reconnue",IF($B1841="","Technicien manquant",IF(COUNTIF(Production!$A$7:$A$21,$B1841)=0,"Technicien absent de la liste (onglet Production)",IF($G1841="","Code BPU manquant (colonne G)",IF($O1841="?","Code BPU inconnu (onglet Prestations)",IF($P1841="?","Catégorie inconnue (onglet Règles)",IF(AND($E1841&lt;&gt;"",NOT(ISNUMBER($E1841))),"Quantité non reconnue",IF(AND($P1841="au prix",NOT(ISNUMBER($Q1841))),"Prix sur devis à saisir (colonne I)",IF($S1841="","Règle à compléter (onglet Règles)",""))))))))))</f>
        <v/>
      </c>
    </row>
    <row r="1842" customFormat="false" ht="15" hidden="false" customHeight="false" outlineLevel="0" collapsed="false">
      <c r="A1842" s="23"/>
      <c r="I1842" s="24"/>
      <c r="J1842" s="24"/>
      <c r="N1842" s="25"/>
      <c r="O1842" s="26" t="str">
        <f aca="false">IF($G1842="","",IFERROR(INDEX(Prestations!$F$5:$F$256,MATCH($G1842,Prestations!$B$5:$B$256,0)),"?"))</f>
        <v/>
      </c>
      <c r="P1842" s="26" t="str">
        <f aca="false">IF($O1842="","",IF($O1842="?","?",IFERROR(INDEX(Règles!$C$5:$C$17,MATCH($O1842,Règles!$A$5:$A$17,0)),"?")))</f>
        <v/>
      </c>
      <c r="Q1842" s="27" t="str">
        <f aca="false">IF($G1842="","",IF(ISNUMBER($I1842),$I1842,IFERROR(IF(ISNUMBER(INDEX(Prestations!$E$5:$E$256,MATCH($G1842,Prestations!$B$5:$B$256,0))),INDEX(Prestations!$E$5:$E$256,MATCH($G1842,Prestations!$B$5:$B$256,0)),""),"")))</f>
        <v/>
      </c>
      <c r="R1842" s="27" t="str">
        <f aca="false">IFERROR(IF(ISNUMBER($Q1842),$Q1842*IF($E1842="",1,$E1842),""),"")</f>
        <v/>
      </c>
      <c r="S1842" s="28" t="str">
        <f aca="false">IFERROR(IF($P1842="au nombre",IF(N(INDEX(Règles!$D$5:$D$17,MATCH($O1842,Règles!$A$5:$A$17,0)))&gt;0,IF($E1842="",1,$E1842)/INDEX(Règles!$D$5:$D$17,MATCH($O1842,Règles!$A$5:$A$17,0)),""),IF($P1842="au prix",IF(AND(ISNUMBER($R1842),N(INDEX(Règles!$E$5:$E$17,MATCH($O1842,Règles!$A$5:$A$17,0)))&gt;0),$R1842/INDEX(Règles!$E$5:$E$17,MATCH($O1842,Règles!$A$5:$A$17,0)),""),IF(OR($P1842="ne compte pas",$P1842="absence"),0,""))),"")</f>
        <v/>
      </c>
      <c r="T1842" s="26" t="n">
        <f aca="false">IF(AND(ISNUMBER($A1842),$B1842&lt;&gt;"",$G1842&lt;&gt;"",$P1842&lt;&gt;"absence"),1,0)</f>
        <v>0</v>
      </c>
      <c r="U1842" s="26" t="n">
        <f aca="false">IF($T1842=1,IF(COUNTIFS($B$2:$B1842,$B1842,$A$2:$A1842,$A1842,$T$2:$T1842,1)=1,1,0),0)</f>
        <v>0</v>
      </c>
      <c r="V1842" s="29" t="str">
        <f aca="false">IF(AND($A1842="",$B1842="",$G1842=""),"",IF(NOT(ISNUMBER($A1842)),"Date manquante ou non reconnue",IF($B1842="","Technicien manquant",IF(COUNTIF(Production!$A$7:$A$21,$B1842)=0,"Technicien absent de la liste (onglet Production)",IF($G1842="","Code BPU manquant (colonne G)",IF($O1842="?","Code BPU inconnu (onglet Prestations)",IF($P1842="?","Catégorie inconnue (onglet Règles)",IF(AND($E1842&lt;&gt;"",NOT(ISNUMBER($E1842))),"Quantité non reconnue",IF(AND($P1842="au prix",NOT(ISNUMBER($Q1842))),"Prix sur devis à saisir (colonne I)",IF($S1842="","Règle à compléter (onglet Règles)",""))))))))))</f>
        <v/>
      </c>
    </row>
    <row r="1843" customFormat="false" ht="15" hidden="false" customHeight="false" outlineLevel="0" collapsed="false">
      <c r="A1843" s="23"/>
      <c r="I1843" s="24"/>
      <c r="J1843" s="24"/>
      <c r="N1843" s="25"/>
      <c r="O1843" s="26" t="str">
        <f aca="false">IF($G1843="","",IFERROR(INDEX(Prestations!$F$5:$F$256,MATCH($G1843,Prestations!$B$5:$B$256,0)),"?"))</f>
        <v/>
      </c>
      <c r="P1843" s="26" t="str">
        <f aca="false">IF($O1843="","",IF($O1843="?","?",IFERROR(INDEX(Règles!$C$5:$C$17,MATCH($O1843,Règles!$A$5:$A$17,0)),"?")))</f>
        <v/>
      </c>
      <c r="Q1843" s="27" t="str">
        <f aca="false">IF($G1843="","",IF(ISNUMBER($I1843),$I1843,IFERROR(IF(ISNUMBER(INDEX(Prestations!$E$5:$E$256,MATCH($G1843,Prestations!$B$5:$B$256,0))),INDEX(Prestations!$E$5:$E$256,MATCH($G1843,Prestations!$B$5:$B$256,0)),""),"")))</f>
        <v/>
      </c>
      <c r="R1843" s="27" t="str">
        <f aca="false">IFERROR(IF(ISNUMBER($Q1843),$Q1843*IF($E1843="",1,$E1843),""),"")</f>
        <v/>
      </c>
      <c r="S1843" s="28" t="str">
        <f aca="false">IFERROR(IF($P1843="au nombre",IF(N(INDEX(Règles!$D$5:$D$17,MATCH($O1843,Règles!$A$5:$A$17,0)))&gt;0,IF($E1843="",1,$E1843)/INDEX(Règles!$D$5:$D$17,MATCH($O1843,Règles!$A$5:$A$17,0)),""),IF($P1843="au prix",IF(AND(ISNUMBER($R1843),N(INDEX(Règles!$E$5:$E$17,MATCH($O1843,Règles!$A$5:$A$17,0)))&gt;0),$R1843/INDEX(Règles!$E$5:$E$17,MATCH($O1843,Règles!$A$5:$A$17,0)),""),IF(OR($P1843="ne compte pas",$P1843="absence"),0,""))),"")</f>
        <v/>
      </c>
      <c r="T1843" s="26" t="n">
        <f aca="false">IF(AND(ISNUMBER($A1843),$B1843&lt;&gt;"",$G1843&lt;&gt;"",$P1843&lt;&gt;"absence"),1,0)</f>
        <v>0</v>
      </c>
      <c r="U1843" s="26" t="n">
        <f aca="false">IF($T1843=1,IF(COUNTIFS($B$2:$B1843,$B1843,$A$2:$A1843,$A1843,$T$2:$T1843,1)=1,1,0),0)</f>
        <v>0</v>
      </c>
      <c r="V1843" s="29" t="str">
        <f aca="false">IF(AND($A1843="",$B1843="",$G1843=""),"",IF(NOT(ISNUMBER($A1843)),"Date manquante ou non reconnue",IF($B1843="","Technicien manquant",IF(COUNTIF(Production!$A$7:$A$21,$B1843)=0,"Technicien absent de la liste (onglet Production)",IF($G1843="","Code BPU manquant (colonne G)",IF($O1843="?","Code BPU inconnu (onglet Prestations)",IF($P1843="?","Catégorie inconnue (onglet Règles)",IF(AND($E1843&lt;&gt;"",NOT(ISNUMBER($E1843))),"Quantité non reconnue",IF(AND($P1843="au prix",NOT(ISNUMBER($Q1843))),"Prix sur devis à saisir (colonne I)",IF($S1843="","Règle à compléter (onglet Règles)",""))))))))))</f>
        <v/>
      </c>
    </row>
    <row r="1844" customFormat="false" ht="15" hidden="false" customHeight="false" outlineLevel="0" collapsed="false">
      <c r="A1844" s="23"/>
      <c r="I1844" s="24"/>
      <c r="J1844" s="24"/>
      <c r="N1844" s="25"/>
      <c r="O1844" s="26" t="str">
        <f aca="false">IF($G1844="","",IFERROR(INDEX(Prestations!$F$5:$F$256,MATCH($G1844,Prestations!$B$5:$B$256,0)),"?"))</f>
        <v/>
      </c>
      <c r="P1844" s="26" t="str">
        <f aca="false">IF($O1844="","",IF($O1844="?","?",IFERROR(INDEX(Règles!$C$5:$C$17,MATCH($O1844,Règles!$A$5:$A$17,0)),"?")))</f>
        <v/>
      </c>
      <c r="Q1844" s="27" t="str">
        <f aca="false">IF($G1844="","",IF(ISNUMBER($I1844),$I1844,IFERROR(IF(ISNUMBER(INDEX(Prestations!$E$5:$E$256,MATCH($G1844,Prestations!$B$5:$B$256,0))),INDEX(Prestations!$E$5:$E$256,MATCH($G1844,Prestations!$B$5:$B$256,0)),""),"")))</f>
        <v/>
      </c>
      <c r="R1844" s="27" t="str">
        <f aca="false">IFERROR(IF(ISNUMBER($Q1844),$Q1844*IF($E1844="",1,$E1844),""),"")</f>
        <v/>
      </c>
      <c r="S1844" s="28" t="str">
        <f aca="false">IFERROR(IF($P1844="au nombre",IF(N(INDEX(Règles!$D$5:$D$17,MATCH($O1844,Règles!$A$5:$A$17,0)))&gt;0,IF($E1844="",1,$E1844)/INDEX(Règles!$D$5:$D$17,MATCH($O1844,Règles!$A$5:$A$17,0)),""),IF($P1844="au prix",IF(AND(ISNUMBER($R1844),N(INDEX(Règles!$E$5:$E$17,MATCH($O1844,Règles!$A$5:$A$17,0)))&gt;0),$R1844/INDEX(Règles!$E$5:$E$17,MATCH($O1844,Règles!$A$5:$A$17,0)),""),IF(OR($P1844="ne compte pas",$P1844="absence"),0,""))),"")</f>
        <v/>
      </c>
      <c r="T1844" s="26" t="n">
        <f aca="false">IF(AND(ISNUMBER($A1844),$B1844&lt;&gt;"",$G1844&lt;&gt;"",$P1844&lt;&gt;"absence"),1,0)</f>
        <v>0</v>
      </c>
      <c r="U1844" s="26" t="n">
        <f aca="false">IF($T1844=1,IF(COUNTIFS($B$2:$B1844,$B1844,$A$2:$A1844,$A1844,$T$2:$T1844,1)=1,1,0),0)</f>
        <v>0</v>
      </c>
      <c r="V1844" s="29" t="str">
        <f aca="false">IF(AND($A1844="",$B1844="",$G1844=""),"",IF(NOT(ISNUMBER($A1844)),"Date manquante ou non reconnue",IF($B1844="","Technicien manquant",IF(COUNTIF(Production!$A$7:$A$21,$B1844)=0,"Technicien absent de la liste (onglet Production)",IF($G1844="","Code BPU manquant (colonne G)",IF($O1844="?","Code BPU inconnu (onglet Prestations)",IF($P1844="?","Catégorie inconnue (onglet Règles)",IF(AND($E1844&lt;&gt;"",NOT(ISNUMBER($E1844))),"Quantité non reconnue",IF(AND($P1844="au prix",NOT(ISNUMBER($Q1844))),"Prix sur devis à saisir (colonne I)",IF($S1844="","Règle à compléter (onglet Règles)",""))))))))))</f>
        <v/>
      </c>
    </row>
    <row r="1845" customFormat="false" ht="15" hidden="false" customHeight="false" outlineLevel="0" collapsed="false">
      <c r="A1845" s="23"/>
      <c r="I1845" s="24"/>
      <c r="J1845" s="24"/>
      <c r="N1845" s="25"/>
      <c r="O1845" s="26" t="str">
        <f aca="false">IF($G1845="","",IFERROR(INDEX(Prestations!$F$5:$F$256,MATCH($G1845,Prestations!$B$5:$B$256,0)),"?"))</f>
        <v/>
      </c>
      <c r="P1845" s="26" t="str">
        <f aca="false">IF($O1845="","",IF($O1845="?","?",IFERROR(INDEX(Règles!$C$5:$C$17,MATCH($O1845,Règles!$A$5:$A$17,0)),"?")))</f>
        <v/>
      </c>
      <c r="Q1845" s="27" t="str">
        <f aca="false">IF($G1845="","",IF(ISNUMBER($I1845),$I1845,IFERROR(IF(ISNUMBER(INDEX(Prestations!$E$5:$E$256,MATCH($G1845,Prestations!$B$5:$B$256,0))),INDEX(Prestations!$E$5:$E$256,MATCH($G1845,Prestations!$B$5:$B$256,0)),""),"")))</f>
        <v/>
      </c>
      <c r="R1845" s="27" t="str">
        <f aca="false">IFERROR(IF(ISNUMBER($Q1845),$Q1845*IF($E1845="",1,$E1845),""),"")</f>
        <v/>
      </c>
      <c r="S1845" s="28" t="str">
        <f aca="false">IFERROR(IF($P1845="au nombre",IF(N(INDEX(Règles!$D$5:$D$17,MATCH($O1845,Règles!$A$5:$A$17,0)))&gt;0,IF($E1845="",1,$E1845)/INDEX(Règles!$D$5:$D$17,MATCH($O1845,Règles!$A$5:$A$17,0)),""),IF($P1845="au prix",IF(AND(ISNUMBER($R1845),N(INDEX(Règles!$E$5:$E$17,MATCH($O1845,Règles!$A$5:$A$17,0)))&gt;0),$R1845/INDEX(Règles!$E$5:$E$17,MATCH($O1845,Règles!$A$5:$A$17,0)),""),IF(OR($P1845="ne compte pas",$P1845="absence"),0,""))),"")</f>
        <v/>
      </c>
      <c r="T1845" s="26" t="n">
        <f aca="false">IF(AND(ISNUMBER($A1845),$B1845&lt;&gt;"",$G1845&lt;&gt;"",$P1845&lt;&gt;"absence"),1,0)</f>
        <v>0</v>
      </c>
      <c r="U1845" s="26" t="n">
        <f aca="false">IF($T1845=1,IF(COUNTIFS($B$2:$B1845,$B1845,$A$2:$A1845,$A1845,$T$2:$T1845,1)=1,1,0),0)</f>
        <v>0</v>
      </c>
      <c r="V1845" s="29" t="str">
        <f aca="false">IF(AND($A1845="",$B1845="",$G1845=""),"",IF(NOT(ISNUMBER($A1845)),"Date manquante ou non reconnue",IF($B1845="","Technicien manquant",IF(COUNTIF(Production!$A$7:$A$21,$B1845)=0,"Technicien absent de la liste (onglet Production)",IF($G1845="","Code BPU manquant (colonne G)",IF($O1845="?","Code BPU inconnu (onglet Prestations)",IF($P1845="?","Catégorie inconnue (onglet Règles)",IF(AND($E1845&lt;&gt;"",NOT(ISNUMBER($E1845))),"Quantité non reconnue",IF(AND($P1845="au prix",NOT(ISNUMBER($Q1845))),"Prix sur devis à saisir (colonne I)",IF($S1845="","Règle à compléter (onglet Règles)",""))))))))))</f>
        <v/>
      </c>
    </row>
    <row r="1846" customFormat="false" ht="15" hidden="false" customHeight="false" outlineLevel="0" collapsed="false">
      <c r="A1846" s="23"/>
      <c r="I1846" s="24"/>
      <c r="J1846" s="24"/>
      <c r="N1846" s="25"/>
      <c r="O1846" s="26" t="str">
        <f aca="false">IF($G1846="","",IFERROR(INDEX(Prestations!$F$5:$F$256,MATCH($G1846,Prestations!$B$5:$B$256,0)),"?"))</f>
        <v/>
      </c>
      <c r="P1846" s="26" t="str">
        <f aca="false">IF($O1846="","",IF($O1846="?","?",IFERROR(INDEX(Règles!$C$5:$C$17,MATCH($O1846,Règles!$A$5:$A$17,0)),"?")))</f>
        <v/>
      </c>
      <c r="Q1846" s="27" t="str">
        <f aca="false">IF($G1846="","",IF(ISNUMBER($I1846),$I1846,IFERROR(IF(ISNUMBER(INDEX(Prestations!$E$5:$E$256,MATCH($G1846,Prestations!$B$5:$B$256,0))),INDEX(Prestations!$E$5:$E$256,MATCH($G1846,Prestations!$B$5:$B$256,0)),""),"")))</f>
        <v/>
      </c>
      <c r="R1846" s="27" t="str">
        <f aca="false">IFERROR(IF(ISNUMBER($Q1846),$Q1846*IF($E1846="",1,$E1846),""),"")</f>
        <v/>
      </c>
      <c r="S1846" s="28" t="str">
        <f aca="false">IFERROR(IF($P1846="au nombre",IF(N(INDEX(Règles!$D$5:$D$17,MATCH($O1846,Règles!$A$5:$A$17,0)))&gt;0,IF($E1846="",1,$E1846)/INDEX(Règles!$D$5:$D$17,MATCH($O1846,Règles!$A$5:$A$17,0)),""),IF($P1846="au prix",IF(AND(ISNUMBER($R1846),N(INDEX(Règles!$E$5:$E$17,MATCH($O1846,Règles!$A$5:$A$17,0)))&gt;0),$R1846/INDEX(Règles!$E$5:$E$17,MATCH($O1846,Règles!$A$5:$A$17,0)),""),IF(OR($P1846="ne compte pas",$P1846="absence"),0,""))),"")</f>
        <v/>
      </c>
      <c r="T1846" s="26" t="n">
        <f aca="false">IF(AND(ISNUMBER($A1846),$B1846&lt;&gt;"",$G1846&lt;&gt;"",$P1846&lt;&gt;"absence"),1,0)</f>
        <v>0</v>
      </c>
      <c r="U1846" s="26" t="n">
        <f aca="false">IF($T1846=1,IF(COUNTIFS($B$2:$B1846,$B1846,$A$2:$A1846,$A1846,$T$2:$T1846,1)=1,1,0),0)</f>
        <v>0</v>
      </c>
      <c r="V1846" s="29" t="str">
        <f aca="false">IF(AND($A1846="",$B1846="",$G1846=""),"",IF(NOT(ISNUMBER($A1846)),"Date manquante ou non reconnue",IF($B1846="","Technicien manquant",IF(COUNTIF(Production!$A$7:$A$21,$B1846)=0,"Technicien absent de la liste (onglet Production)",IF($G1846="","Code BPU manquant (colonne G)",IF($O1846="?","Code BPU inconnu (onglet Prestations)",IF($P1846="?","Catégorie inconnue (onglet Règles)",IF(AND($E1846&lt;&gt;"",NOT(ISNUMBER($E1846))),"Quantité non reconnue",IF(AND($P1846="au prix",NOT(ISNUMBER($Q1846))),"Prix sur devis à saisir (colonne I)",IF($S1846="","Règle à compléter (onglet Règles)",""))))))))))</f>
        <v/>
      </c>
    </row>
    <row r="1847" customFormat="false" ht="15" hidden="false" customHeight="false" outlineLevel="0" collapsed="false">
      <c r="A1847" s="23"/>
      <c r="I1847" s="24"/>
      <c r="J1847" s="24"/>
      <c r="N1847" s="25"/>
      <c r="O1847" s="26" t="str">
        <f aca="false">IF($G1847="","",IFERROR(INDEX(Prestations!$F$5:$F$256,MATCH($G1847,Prestations!$B$5:$B$256,0)),"?"))</f>
        <v/>
      </c>
      <c r="P1847" s="26" t="str">
        <f aca="false">IF($O1847="","",IF($O1847="?","?",IFERROR(INDEX(Règles!$C$5:$C$17,MATCH($O1847,Règles!$A$5:$A$17,0)),"?")))</f>
        <v/>
      </c>
      <c r="Q1847" s="27" t="str">
        <f aca="false">IF($G1847="","",IF(ISNUMBER($I1847),$I1847,IFERROR(IF(ISNUMBER(INDEX(Prestations!$E$5:$E$256,MATCH($G1847,Prestations!$B$5:$B$256,0))),INDEX(Prestations!$E$5:$E$256,MATCH($G1847,Prestations!$B$5:$B$256,0)),""),"")))</f>
        <v/>
      </c>
      <c r="R1847" s="27" t="str">
        <f aca="false">IFERROR(IF(ISNUMBER($Q1847),$Q1847*IF($E1847="",1,$E1847),""),"")</f>
        <v/>
      </c>
      <c r="S1847" s="28" t="str">
        <f aca="false">IFERROR(IF($P1847="au nombre",IF(N(INDEX(Règles!$D$5:$D$17,MATCH($O1847,Règles!$A$5:$A$17,0)))&gt;0,IF($E1847="",1,$E1847)/INDEX(Règles!$D$5:$D$17,MATCH($O1847,Règles!$A$5:$A$17,0)),""),IF($P1847="au prix",IF(AND(ISNUMBER($R1847),N(INDEX(Règles!$E$5:$E$17,MATCH($O1847,Règles!$A$5:$A$17,0)))&gt;0),$R1847/INDEX(Règles!$E$5:$E$17,MATCH($O1847,Règles!$A$5:$A$17,0)),""),IF(OR($P1847="ne compte pas",$P1847="absence"),0,""))),"")</f>
        <v/>
      </c>
      <c r="T1847" s="26" t="n">
        <f aca="false">IF(AND(ISNUMBER($A1847),$B1847&lt;&gt;"",$G1847&lt;&gt;"",$P1847&lt;&gt;"absence"),1,0)</f>
        <v>0</v>
      </c>
      <c r="U1847" s="26" t="n">
        <f aca="false">IF($T1847=1,IF(COUNTIFS($B$2:$B1847,$B1847,$A$2:$A1847,$A1847,$T$2:$T1847,1)=1,1,0),0)</f>
        <v>0</v>
      </c>
      <c r="V1847" s="29" t="str">
        <f aca="false">IF(AND($A1847="",$B1847="",$G1847=""),"",IF(NOT(ISNUMBER($A1847)),"Date manquante ou non reconnue",IF($B1847="","Technicien manquant",IF(COUNTIF(Production!$A$7:$A$21,$B1847)=0,"Technicien absent de la liste (onglet Production)",IF($G1847="","Code BPU manquant (colonne G)",IF($O1847="?","Code BPU inconnu (onglet Prestations)",IF($P1847="?","Catégorie inconnue (onglet Règles)",IF(AND($E1847&lt;&gt;"",NOT(ISNUMBER($E1847))),"Quantité non reconnue",IF(AND($P1847="au prix",NOT(ISNUMBER($Q1847))),"Prix sur devis à saisir (colonne I)",IF($S1847="","Règle à compléter (onglet Règles)",""))))))))))</f>
        <v/>
      </c>
    </row>
    <row r="1848" customFormat="false" ht="15" hidden="false" customHeight="false" outlineLevel="0" collapsed="false">
      <c r="A1848" s="23"/>
      <c r="I1848" s="24"/>
      <c r="J1848" s="24"/>
      <c r="N1848" s="25"/>
      <c r="O1848" s="26" t="str">
        <f aca="false">IF($G1848="","",IFERROR(INDEX(Prestations!$F$5:$F$256,MATCH($G1848,Prestations!$B$5:$B$256,0)),"?"))</f>
        <v/>
      </c>
      <c r="P1848" s="26" t="str">
        <f aca="false">IF($O1848="","",IF($O1848="?","?",IFERROR(INDEX(Règles!$C$5:$C$17,MATCH($O1848,Règles!$A$5:$A$17,0)),"?")))</f>
        <v/>
      </c>
      <c r="Q1848" s="27" t="str">
        <f aca="false">IF($G1848="","",IF(ISNUMBER($I1848),$I1848,IFERROR(IF(ISNUMBER(INDEX(Prestations!$E$5:$E$256,MATCH($G1848,Prestations!$B$5:$B$256,0))),INDEX(Prestations!$E$5:$E$256,MATCH($G1848,Prestations!$B$5:$B$256,0)),""),"")))</f>
        <v/>
      </c>
      <c r="R1848" s="27" t="str">
        <f aca="false">IFERROR(IF(ISNUMBER($Q1848),$Q1848*IF($E1848="",1,$E1848),""),"")</f>
        <v/>
      </c>
      <c r="S1848" s="28" t="str">
        <f aca="false">IFERROR(IF($P1848="au nombre",IF(N(INDEX(Règles!$D$5:$D$17,MATCH($O1848,Règles!$A$5:$A$17,0)))&gt;0,IF($E1848="",1,$E1848)/INDEX(Règles!$D$5:$D$17,MATCH($O1848,Règles!$A$5:$A$17,0)),""),IF($P1848="au prix",IF(AND(ISNUMBER($R1848),N(INDEX(Règles!$E$5:$E$17,MATCH($O1848,Règles!$A$5:$A$17,0)))&gt;0),$R1848/INDEX(Règles!$E$5:$E$17,MATCH($O1848,Règles!$A$5:$A$17,0)),""),IF(OR($P1848="ne compte pas",$P1848="absence"),0,""))),"")</f>
        <v/>
      </c>
      <c r="T1848" s="26" t="n">
        <f aca="false">IF(AND(ISNUMBER($A1848),$B1848&lt;&gt;"",$G1848&lt;&gt;"",$P1848&lt;&gt;"absence"),1,0)</f>
        <v>0</v>
      </c>
      <c r="U1848" s="26" t="n">
        <f aca="false">IF($T1848=1,IF(COUNTIFS($B$2:$B1848,$B1848,$A$2:$A1848,$A1848,$T$2:$T1848,1)=1,1,0),0)</f>
        <v>0</v>
      </c>
      <c r="V1848" s="29" t="str">
        <f aca="false">IF(AND($A1848="",$B1848="",$G1848=""),"",IF(NOT(ISNUMBER($A1848)),"Date manquante ou non reconnue",IF($B1848="","Technicien manquant",IF(COUNTIF(Production!$A$7:$A$21,$B1848)=0,"Technicien absent de la liste (onglet Production)",IF($G1848="","Code BPU manquant (colonne G)",IF($O1848="?","Code BPU inconnu (onglet Prestations)",IF($P1848="?","Catégorie inconnue (onglet Règles)",IF(AND($E1848&lt;&gt;"",NOT(ISNUMBER($E1848))),"Quantité non reconnue",IF(AND($P1848="au prix",NOT(ISNUMBER($Q1848))),"Prix sur devis à saisir (colonne I)",IF($S1848="","Règle à compléter (onglet Règles)",""))))))))))</f>
        <v/>
      </c>
    </row>
    <row r="1849" customFormat="false" ht="15" hidden="false" customHeight="false" outlineLevel="0" collapsed="false">
      <c r="A1849" s="23"/>
      <c r="I1849" s="24"/>
      <c r="J1849" s="24"/>
      <c r="N1849" s="25"/>
      <c r="O1849" s="26" t="str">
        <f aca="false">IF($G1849="","",IFERROR(INDEX(Prestations!$F$5:$F$256,MATCH($G1849,Prestations!$B$5:$B$256,0)),"?"))</f>
        <v/>
      </c>
      <c r="P1849" s="26" t="str">
        <f aca="false">IF($O1849="","",IF($O1849="?","?",IFERROR(INDEX(Règles!$C$5:$C$17,MATCH($O1849,Règles!$A$5:$A$17,0)),"?")))</f>
        <v/>
      </c>
      <c r="Q1849" s="27" t="str">
        <f aca="false">IF($G1849="","",IF(ISNUMBER($I1849),$I1849,IFERROR(IF(ISNUMBER(INDEX(Prestations!$E$5:$E$256,MATCH($G1849,Prestations!$B$5:$B$256,0))),INDEX(Prestations!$E$5:$E$256,MATCH($G1849,Prestations!$B$5:$B$256,0)),""),"")))</f>
        <v/>
      </c>
      <c r="R1849" s="27" t="str">
        <f aca="false">IFERROR(IF(ISNUMBER($Q1849),$Q1849*IF($E1849="",1,$E1849),""),"")</f>
        <v/>
      </c>
      <c r="S1849" s="28" t="str">
        <f aca="false">IFERROR(IF($P1849="au nombre",IF(N(INDEX(Règles!$D$5:$D$17,MATCH($O1849,Règles!$A$5:$A$17,0)))&gt;0,IF($E1849="",1,$E1849)/INDEX(Règles!$D$5:$D$17,MATCH($O1849,Règles!$A$5:$A$17,0)),""),IF($P1849="au prix",IF(AND(ISNUMBER($R1849),N(INDEX(Règles!$E$5:$E$17,MATCH($O1849,Règles!$A$5:$A$17,0)))&gt;0),$R1849/INDEX(Règles!$E$5:$E$17,MATCH($O1849,Règles!$A$5:$A$17,0)),""),IF(OR($P1849="ne compte pas",$P1849="absence"),0,""))),"")</f>
        <v/>
      </c>
      <c r="T1849" s="26" t="n">
        <f aca="false">IF(AND(ISNUMBER($A1849),$B1849&lt;&gt;"",$G1849&lt;&gt;"",$P1849&lt;&gt;"absence"),1,0)</f>
        <v>0</v>
      </c>
      <c r="U1849" s="26" t="n">
        <f aca="false">IF($T1849=1,IF(COUNTIFS($B$2:$B1849,$B1849,$A$2:$A1849,$A1849,$T$2:$T1849,1)=1,1,0),0)</f>
        <v>0</v>
      </c>
      <c r="V1849" s="29" t="str">
        <f aca="false">IF(AND($A1849="",$B1849="",$G1849=""),"",IF(NOT(ISNUMBER($A1849)),"Date manquante ou non reconnue",IF($B1849="","Technicien manquant",IF(COUNTIF(Production!$A$7:$A$21,$B1849)=0,"Technicien absent de la liste (onglet Production)",IF($G1849="","Code BPU manquant (colonne G)",IF($O1849="?","Code BPU inconnu (onglet Prestations)",IF($P1849="?","Catégorie inconnue (onglet Règles)",IF(AND($E1849&lt;&gt;"",NOT(ISNUMBER($E1849))),"Quantité non reconnue",IF(AND($P1849="au prix",NOT(ISNUMBER($Q1849))),"Prix sur devis à saisir (colonne I)",IF($S1849="","Règle à compléter (onglet Règles)",""))))))))))</f>
        <v/>
      </c>
    </row>
    <row r="1850" customFormat="false" ht="15" hidden="false" customHeight="false" outlineLevel="0" collapsed="false">
      <c r="A1850" s="23"/>
      <c r="I1850" s="24"/>
      <c r="J1850" s="24"/>
      <c r="N1850" s="25"/>
      <c r="O1850" s="26" t="str">
        <f aca="false">IF($G1850="","",IFERROR(INDEX(Prestations!$F$5:$F$256,MATCH($G1850,Prestations!$B$5:$B$256,0)),"?"))</f>
        <v/>
      </c>
      <c r="P1850" s="26" t="str">
        <f aca="false">IF($O1850="","",IF($O1850="?","?",IFERROR(INDEX(Règles!$C$5:$C$17,MATCH($O1850,Règles!$A$5:$A$17,0)),"?")))</f>
        <v/>
      </c>
      <c r="Q1850" s="27" t="str">
        <f aca="false">IF($G1850="","",IF(ISNUMBER($I1850),$I1850,IFERROR(IF(ISNUMBER(INDEX(Prestations!$E$5:$E$256,MATCH($G1850,Prestations!$B$5:$B$256,0))),INDEX(Prestations!$E$5:$E$256,MATCH($G1850,Prestations!$B$5:$B$256,0)),""),"")))</f>
        <v/>
      </c>
      <c r="R1850" s="27" t="str">
        <f aca="false">IFERROR(IF(ISNUMBER($Q1850),$Q1850*IF($E1850="",1,$E1850),""),"")</f>
        <v/>
      </c>
      <c r="S1850" s="28" t="str">
        <f aca="false">IFERROR(IF($P1850="au nombre",IF(N(INDEX(Règles!$D$5:$D$17,MATCH($O1850,Règles!$A$5:$A$17,0)))&gt;0,IF($E1850="",1,$E1850)/INDEX(Règles!$D$5:$D$17,MATCH($O1850,Règles!$A$5:$A$17,0)),""),IF($P1850="au prix",IF(AND(ISNUMBER($R1850),N(INDEX(Règles!$E$5:$E$17,MATCH($O1850,Règles!$A$5:$A$17,0)))&gt;0),$R1850/INDEX(Règles!$E$5:$E$17,MATCH($O1850,Règles!$A$5:$A$17,0)),""),IF(OR($P1850="ne compte pas",$P1850="absence"),0,""))),"")</f>
        <v/>
      </c>
      <c r="T1850" s="26" t="n">
        <f aca="false">IF(AND(ISNUMBER($A1850),$B1850&lt;&gt;"",$G1850&lt;&gt;"",$P1850&lt;&gt;"absence"),1,0)</f>
        <v>0</v>
      </c>
      <c r="U1850" s="26" t="n">
        <f aca="false">IF($T1850=1,IF(COUNTIFS($B$2:$B1850,$B1850,$A$2:$A1850,$A1850,$T$2:$T1850,1)=1,1,0),0)</f>
        <v>0</v>
      </c>
      <c r="V1850" s="29" t="str">
        <f aca="false">IF(AND($A1850="",$B1850="",$G1850=""),"",IF(NOT(ISNUMBER($A1850)),"Date manquante ou non reconnue",IF($B1850="","Technicien manquant",IF(COUNTIF(Production!$A$7:$A$21,$B1850)=0,"Technicien absent de la liste (onglet Production)",IF($G1850="","Code BPU manquant (colonne G)",IF($O1850="?","Code BPU inconnu (onglet Prestations)",IF($P1850="?","Catégorie inconnue (onglet Règles)",IF(AND($E1850&lt;&gt;"",NOT(ISNUMBER($E1850))),"Quantité non reconnue",IF(AND($P1850="au prix",NOT(ISNUMBER($Q1850))),"Prix sur devis à saisir (colonne I)",IF($S1850="","Règle à compléter (onglet Règles)",""))))))))))</f>
        <v/>
      </c>
    </row>
    <row r="1851" customFormat="false" ht="15" hidden="false" customHeight="false" outlineLevel="0" collapsed="false">
      <c r="A1851" s="23"/>
      <c r="I1851" s="24"/>
      <c r="J1851" s="24"/>
      <c r="N1851" s="25"/>
      <c r="O1851" s="26" t="str">
        <f aca="false">IF($G1851="","",IFERROR(INDEX(Prestations!$F$5:$F$256,MATCH($G1851,Prestations!$B$5:$B$256,0)),"?"))</f>
        <v/>
      </c>
      <c r="P1851" s="26" t="str">
        <f aca="false">IF($O1851="","",IF($O1851="?","?",IFERROR(INDEX(Règles!$C$5:$C$17,MATCH($O1851,Règles!$A$5:$A$17,0)),"?")))</f>
        <v/>
      </c>
      <c r="Q1851" s="27" t="str">
        <f aca="false">IF($G1851="","",IF(ISNUMBER($I1851),$I1851,IFERROR(IF(ISNUMBER(INDEX(Prestations!$E$5:$E$256,MATCH($G1851,Prestations!$B$5:$B$256,0))),INDEX(Prestations!$E$5:$E$256,MATCH($G1851,Prestations!$B$5:$B$256,0)),""),"")))</f>
        <v/>
      </c>
      <c r="R1851" s="27" t="str">
        <f aca="false">IFERROR(IF(ISNUMBER($Q1851),$Q1851*IF($E1851="",1,$E1851),""),"")</f>
        <v/>
      </c>
      <c r="S1851" s="28" t="str">
        <f aca="false">IFERROR(IF($P1851="au nombre",IF(N(INDEX(Règles!$D$5:$D$17,MATCH($O1851,Règles!$A$5:$A$17,0)))&gt;0,IF($E1851="",1,$E1851)/INDEX(Règles!$D$5:$D$17,MATCH($O1851,Règles!$A$5:$A$17,0)),""),IF($P1851="au prix",IF(AND(ISNUMBER($R1851),N(INDEX(Règles!$E$5:$E$17,MATCH($O1851,Règles!$A$5:$A$17,0)))&gt;0),$R1851/INDEX(Règles!$E$5:$E$17,MATCH($O1851,Règles!$A$5:$A$17,0)),""),IF(OR($P1851="ne compte pas",$P1851="absence"),0,""))),"")</f>
        <v/>
      </c>
      <c r="T1851" s="26" t="n">
        <f aca="false">IF(AND(ISNUMBER($A1851),$B1851&lt;&gt;"",$G1851&lt;&gt;"",$P1851&lt;&gt;"absence"),1,0)</f>
        <v>0</v>
      </c>
      <c r="U1851" s="26" t="n">
        <f aca="false">IF($T1851=1,IF(COUNTIFS($B$2:$B1851,$B1851,$A$2:$A1851,$A1851,$T$2:$T1851,1)=1,1,0),0)</f>
        <v>0</v>
      </c>
      <c r="V1851" s="29" t="str">
        <f aca="false">IF(AND($A1851="",$B1851="",$G1851=""),"",IF(NOT(ISNUMBER($A1851)),"Date manquante ou non reconnue",IF($B1851="","Technicien manquant",IF(COUNTIF(Production!$A$7:$A$21,$B1851)=0,"Technicien absent de la liste (onglet Production)",IF($G1851="","Code BPU manquant (colonne G)",IF($O1851="?","Code BPU inconnu (onglet Prestations)",IF($P1851="?","Catégorie inconnue (onglet Règles)",IF(AND($E1851&lt;&gt;"",NOT(ISNUMBER($E1851))),"Quantité non reconnue",IF(AND($P1851="au prix",NOT(ISNUMBER($Q1851))),"Prix sur devis à saisir (colonne I)",IF($S1851="","Règle à compléter (onglet Règles)",""))))))))))</f>
        <v/>
      </c>
    </row>
    <row r="1852" customFormat="false" ht="15" hidden="false" customHeight="false" outlineLevel="0" collapsed="false">
      <c r="A1852" s="23"/>
      <c r="I1852" s="24"/>
      <c r="J1852" s="24"/>
      <c r="N1852" s="25"/>
      <c r="O1852" s="26" t="str">
        <f aca="false">IF($G1852="","",IFERROR(INDEX(Prestations!$F$5:$F$256,MATCH($G1852,Prestations!$B$5:$B$256,0)),"?"))</f>
        <v/>
      </c>
      <c r="P1852" s="26" t="str">
        <f aca="false">IF($O1852="","",IF($O1852="?","?",IFERROR(INDEX(Règles!$C$5:$C$17,MATCH($O1852,Règles!$A$5:$A$17,0)),"?")))</f>
        <v/>
      </c>
      <c r="Q1852" s="27" t="str">
        <f aca="false">IF($G1852="","",IF(ISNUMBER($I1852),$I1852,IFERROR(IF(ISNUMBER(INDEX(Prestations!$E$5:$E$256,MATCH($G1852,Prestations!$B$5:$B$256,0))),INDEX(Prestations!$E$5:$E$256,MATCH($G1852,Prestations!$B$5:$B$256,0)),""),"")))</f>
        <v/>
      </c>
      <c r="R1852" s="27" t="str">
        <f aca="false">IFERROR(IF(ISNUMBER($Q1852),$Q1852*IF($E1852="",1,$E1852),""),"")</f>
        <v/>
      </c>
      <c r="S1852" s="28" t="str">
        <f aca="false">IFERROR(IF($P1852="au nombre",IF(N(INDEX(Règles!$D$5:$D$17,MATCH($O1852,Règles!$A$5:$A$17,0)))&gt;0,IF($E1852="",1,$E1852)/INDEX(Règles!$D$5:$D$17,MATCH($O1852,Règles!$A$5:$A$17,0)),""),IF($P1852="au prix",IF(AND(ISNUMBER($R1852),N(INDEX(Règles!$E$5:$E$17,MATCH($O1852,Règles!$A$5:$A$17,0)))&gt;0),$R1852/INDEX(Règles!$E$5:$E$17,MATCH($O1852,Règles!$A$5:$A$17,0)),""),IF(OR($P1852="ne compte pas",$P1852="absence"),0,""))),"")</f>
        <v/>
      </c>
      <c r="T1852" s="26" t="n">
        <f aca="false">IF(AND(ISNUMBER($A1852),$B1852&lt;&gt;"",$G1852&lt;&gt;"",$P1852&lt;&gt;"absence"),1,0)</f>
        <v>0</v>
      </c>
      <c r="U1852" s="26" t="n">
        <f aca="false">IF($T1852=1,IF(COUNTIFS($B$2:$B1852,$B1852,$A$2:$A1852,$A1852,$T$2:$T1852,1)=1,1,0),0)</f>
        <v>0</v>
      </c>
      <c r="V1852" s="29" t="str">
        <f aca="false">IF(AND($A1852="",$B1852="",$G1852=""),"",IF(NOT(ISNUMBER($A1852)),"Date manquante ou non reconnue",IF($B1852="","Technicien manquant",IF(COUNTIF(Production!$A$7:$A$21,$B1852)=0,"Technicien absent de la liste (onglet Production)",IF($G1852="","Code BPU manquant (colonne G)",IF($O1852="?","Code BPU inconnu (onglet Prestations)",IF($P1852="?","Catégorie inconnue (onglet Règles)",IF(AND($E1852&lt;&gt;"",NOT(ISNUMBER($E1852))),"Quantité non reconnue",IF(AND($P1852="au prix",NOT(ISNUMBER($Q1852))),"Prix sur devis à saisir (colonne I)",IF($S1852="","Règle à compléter (onglet Règles)",""))))))))))</f>
        <v/>
      </c>
    </row>
    <row r="1853" customFormat="false" ht="15" hidden="false" customHeight="false" outlineLevel="0" collapsed="false">
      <c r="A1853" s="23"/>
      <c r="I1853" s="24"/>
      <c r="J1853" s="24"/>
      <c r="N1853" s="25"/>
      <c r="O1853" s="26" t="str">
        <f aca="false">IF($G1853="","",IFERROR(INDEX(Prestations!$F$5:$F$256,MATCH($G1853,Prestations!$B$5:$B$256,0)),"?"))</f>
        <v/>
      </c>
      <c r="P1853" s="26" t="str">
        <f aca="false">IF($O1853="","",IF($O1853="?","?",IFERROR(INDEX(Règles!$C$5:$C$17,MATCH($O1853,Règles!$A$5:$A$17,0)),"?")))</f>
        <v/>
      </c>
      <c r="Q1853" s="27" t="str">
        <f aca="false">IF($G1853="","",IF(ISNUMBER($I1853),$I1853,IFERROR(IF(ISNUMBER(INDEX(Prestations!$E$5:$E$256,MATCH($G1853,Prestations!$B$5:$B$256,0))),INDEX(Prestations!$E$5:$E$256,MATCH($G1853,Prestations!$B$5:$B$256,0)),""),"")))</f>
        <v/>
      </c>
      <c r="R1853" s="27" t="str">
        <f aca="false">IFERROR(IF(ISNUMBER($Q1853),$Q1853*IF($E1853="",1,$E1853),""),"")</f>
        <v/>
      </c>
      <c r="S1853" s="28" t="str">
        <f aca="false">IFERROR(IF($P1853="au nombre",IF(N(INDEX(Règles!$D$5:$D$17,MATCH($O1853,Règles!$A$5:$A$17,0)))&gt;0,IF($E1853="",1,$E1853)/INDEX(Règles!$D$5:$D$17,MATCH($O1853,Règles!$A$5:$A$17,0)),""),IF($P1853="au prix",IF(AND(ISNUMBER($R1853),N(INDEX(Règles!$E$5:$E$17,MATCH($O1853,Règles!$A$5:$A$17,0)))&gt;0),$R1853/INDEX(Règles!$E$5:$E$17,MATCH($O1853,Règles!$A$5:$A$17,0)),""),IF(OR($P1853="ne compte pas",$P1853="absence"),0,""))),"")</f>
        <v/>
      </c>
      <c r="T1853" s="26" t="n">
        <f aca="false">IF(AND(ISNUMBER($A1853),$B1853&lt;&gt;"",$G1853&lt;&gt;"",$P1853&lt;&gt;"absence"),1,0)</f>
        <v>0</v>
      </c>
      <c r="U1853" s="26" t="n">
        <f aca="false">IF($T1853=1,IF(COUNTIFS($B$2:$B1853,$B1853,$A$2:$A1853,$A1853,$T$2:$T1853,1)=1,1,0),0)</f>
        <v>0</v>
      </c>
      <c r="V1853" s="29" t="str">
        <f aca="false">IF(AND($A1853="",$B1853="",$G1853=""),"",IF(NOT(ISNUMBER($A1853)),"Date manquante ou non reconnue",IF($B1853="","Technicien manquant",IF(COUNTIF(Production!$A$7:$A$21,$B1853)=0,"Technicien absent de la liste (onglet Production)",IF($G1853="","Code BPU manquant (colonne G)",IF($O1853="?","Code BPU inconnu (onglet Prestations)",IF($P1853="?","Catégorie inconnue (onglet Règles)",IF(AND($E1853&lt;&gt;"",NOT(ISNUMBER($E1853))),"Quantité non reconnue",IF(AND($P1853="au prix",NOT(ISNUMBER($Q1853))),"Prix sur devis à saisir (colonne I)",IF($S1853="","Règle à compléter (onglet Règles)",""))))))))))</f>
        <v/>
      </c>
    </row>
    <row r="1854" customFormat="false" ht="15" hidden="false" customHeight="false" outlineLevel="0" collapsed="false">
      <c r="A1854" s="23"/>
      <c r="I1854" s="24"/>
      <c r="J1854" s="24"/>
      <c r="N1854" s="25"/>
      <c r="O1854" s="26" t="str">
        <f aca="false">IF($G1854="","",IFERROR(INDEX(Prestations!$F$5:$F$256,MATCH($G1854,Prestations!$B$5:$B$256,0)),"?"))</f>
        <v/>
      </c>
      <c r="P1854" s="26" t="str">
        <f aca="false">IF($O1854="","",IF($O1854="?","?",IFERROR(INDEX(Règles!$C$5:$C$17,MATCH($O1854,Règles!$A$5:$A$17,0)),"?")))</f>
        <v/>
      </c>
      <c r="Q1854" s="27" t="str">
        <f aca="false">IF($G1854="","",IF(ISNUMBER($I1854),$I1854,IFERROR(IF(ISNUMBER(INDEX(Prestations!$E$5:$E$256,MATCH($G1854,Prestations!$B$5:$B$256,0))),INDEX(Prestations!$E$5:$E$256,MATCH($G1854,Prestations!$B$5:$B$256,0)),""),"")))</f>
        <v/>
      </c>
      <c r="R1854" s="27" t="str">
        <f aca="false">IFERROR(IF(ISNUMBER($Q1854),$Q1854*IF($E1854="",1,$E1854),""),"")</f>
        <v/>
      </c>
      <c r="S1854" s="28" t="str">
        <f aca="false">IFERROR(IF($P1854="au nombre",IF(N(INDEX(Règles!$D$5:$D$17,MATCH($O1854,Règles!$A$5:$A$17,0)))&gt;0,IF($E1854="",1,$E1854)/INDEX(Règles!$D$5:$D$17,MATCH($O1854,Règles!$A$5:$A$17,0)),""),IF($P1854="au prix",IF(AND(ISNUMBER($R1854),N(INDEX(Règles!$E$5:$E$17,MATCH($O1854,Règles!$A$5:$A$17,0)))&gt;0),$R1854/INDEX(Règles!$E$5:$E$17,MATCH($O1854,Règles!$A$5:$A$17,0)),""),IF(OR($P1854="ne compte pas",$P1854="absence"),0,""))),"")</f>
        <v/>
      </c>
      <c r="T1854" s="26" t="n">
        <f aca="false">IF(AND(ISNUMBER($A1854),$B1854&lt;&gt;"",$G1854&lt;&gt;"",$P1854&lt;&gt;"absence"),1,0)</f>
        <v>0</v>
      </c>
      <c r="U1854" s="26" t="n">
        <f aca="false">IF($T1854=1,IF(COUNTIFS($B$2:$B1854,$B1854,$A$2:$A1854,$A1854,$T$2:$T1854,1)=1,1,0),0)</f>
        <v>0</v>
      </c>
      <c r="V1854" s="29" t="str">
        <f aca="false">IF(AND($A1854="",$B1854="",$G1854=""),"",IF(NOT(ISNUMBER($A1854)),"Date manquante ou non reconnue",IF($B1854="","Technicien manquant",IF(COUNTIF(Production!$A$7:$A$21,$B1854)=0,"Technicien absent de la liste (onglet Production)",IF($G1854="","Code BPU manquant (colonne G)",IF($O1854="?","Code BPU inconnu (onglet Prestations)",IF($P1854="?","Catégorie inconnue (onglet Règles)",IF(AND($E1854&lt;&gt;"",NOT(ISNUMBER($E1854))),"Quantité non reconnue",IF(AND($P1854="au prix",NOT(ISNUMBER($Q1854))),"Prix sur devis à saisir (colonne I)",IF($S1854="","Règle à compléter (onglet Règles)",""))))))))))</f>
        <v/>
      </c>
    </row>
    <row r="1855" customFormat="false" ht="15" hidden="false" customHeight="false" outlineLevel="0" collapsed="false">
      <c r="A1855" s="23"/>
      <c r="I1855" s="24"/>
      <c r="J1855" s="24"/>
      <c r="N1855" s="25"/>
      <c r="O1855" s="26" t="str">
        <f aca="false">IF($G1855="","",IFERROR(INDEX(Prestations!$F$5:$F$256,MATCH($G1855,Prestations!$B$5:$B$256,0)),"?"))</f>
        <v/>
      </c>
      <c r="P1855" s="26" t="str">
        <f aca="false">IF($O1855="","",IF($O1855="?","?",IFERROR(INDEX(Règles!$C$5:$C$17,MATCH($O1855,Règles!$A$5:$A$17,0)),"?")))</f>
        <v/>
      </c>
      <c r="Q1855" s="27" t="str">
        <f aca="false">IF($G1855="","",IF(ISNUMBER($I1855),$I1855,IFERROR(IF(ISNUMBER(INDEX(Prestations!$E$5:$E$256,MATCH($G1855,Prestations!$B$5:$B$256,0))),INDEX(Prestations!$E$5:$E$256,MATCH($G1855,Prestations!$B$5:$B$256,0)),""),"")))</f>
        <v/>
      </c>
      <c r="R1855" s="27" t="str">
        <f aca="false">IFERROR(IF(ISNUMBER($Q1855),$Q1855*IF($E1855="",1,$E1855),""),"")</f>
        <v/>
      </c>
      <c r="S1855" s="28" t="str">
        <f aca="false">IFERROR(IF($P1855="au nombre",IF(N(INDEX(Règles!$D$5:$D$17,MATCH($O1855,Règles!$A$5:$A$17,0)))&gt;0,IF($E1855="",1,$E1855)/INDEX(Règles!$D$5:$D$17,MATCH($O1855,Règles!$A$5:$A$17,0)),""),IF($P1855="au prix",IF(AND(ISNUMBER($R1855),N(INDEX(Règles!$E$5:$E$17,MATCH($O1855,Règles!$A$5:$A$17,0)))&gt;0),$R1855/INDEX(Règles!$E$5:$E$17,MATCH($O1855,Règles!$A$5:$A$17,0)),""),IF(OR($P1855="ne compte pas",$P1855="absence"),0,""))),"")</f>
        <v/>
      </c>
      <c r="T1855" s="26" t="n">
        <f aca="false">IF(AND(ISNUMBER($A1855),$B1855&lt;&gt;"",$G1855&lt;&gt;"",$P1855&lt;&gt;"absence"),1,0)</f>
        <v>0</v>
      </c>
      <c r="U1855" s="26" t="n">
        <f aca="false">IF($T1855=1,IF(COUNTIFS($B$2:$B1855,$B1855,$A$2:$A1855,$A1855,$T$2:$T1855,1)=1,1,0),0)</f>
        <v>0</v>
      </c>
      <c r="V1855" s="29" t="str">
        <f aca="false">IF(AND($A1855="",$B1855="",$G1855=""),"",IF(NOT(ISNUMBER($A1855)),"Date manquante ou non reconnue",IF($B1855="","Technicien manquant",IF(COUNTIF(Production!$A$7:$A$21,$B1855)=0,"Technicien absent de la liste (onglet Production)",IF($G1855="","Code BPU manquant (colonne G)",IF($O1855="?","Code BPU inconnu (onglet Prestations)",IF($P1855="?","Catégorie inconnue (onglet Règles)",IF(AND($E1855&lt;&gt;"",NOT(ISNUMBER($E1855))),"Quantité non reconnue",IF(AND($P1855="au prix",NOT(ISNUMBER($Q1855))),"Prix sur devis à saisir (colonne I)",IF($S1855="","Règle à compléter (onglet Règles)",""))))))))))</f>
        <v/>
      </c>
    </row>
    <row r="1856" customFormat="false" ht="15" hidden="false" customHeight="false" outlineLevel="0" collapsed="false">
      <c r="A1856" s="23"/>
      <c r="I1856" s="24"/>
      <c r="J1856" s="24"/>
      <c r="N1856" s="25"/>
      <c r="O1856" s="26" t="str">
        <f aca="false">IF($G1856="","",IFERROR(INDEX(Prestations!$F$5:$F$256,MATCH($G1856,Prestations!$B$5:$B$256,0)),"?"))</f>
        <v/>
      </c>
      <c r="P1856" s="26" t="str">
        <f aca="false">IF($O1856="","",IF($O1856="?","?",IFERROR(INDEX(Règles!$C$5:$C$17,MATCH($O1856,Règles!$A$5:$A$17,0)),"?")))</f>
        <v/>
      </c>
      <c r="Q1856" s="27" t="str">
        <f aca="false">IF($G1856="","",IF(ISNUMBER($I1856),$I1856,IFERROR(IF(ISNUMBER(INDEX(Prestations!$E$5:$E$256,MATCH($G1856,Prestations!$B$5:$B$256,0))),INDEX(Prestations!$E$5:$E$256,MATCH($G1856,Prestations!$B$5:$B$256,0)),""),"")))</f>
        <v/>
      </c>
      <c r="R1856" s="27" t="str">
        <f aca="false">IFERROR(IF(ISNUMBER($Q1856),$Q1856*IF($E1856="",1,$E1856),""),"")</f>
        <v/>
      </c>
      <c r="S1856" s="28" t="str">
        <f aca="false">IFERROR(IF($P1856="au nombre",IF(N(INDEX(Règles!$D$5:$D$17,MATCH($O1856,Règles!$A$5:$A$17,0)))&gt;0,IF($E1856="",1,$E1856)/INDEX(Règles!$D$5:$D$17,MATCH($O1856,Règles!$A$5:$A$17,0)),""),IF($P1856="au prix",IF(AND(ISNUMBER($R1856),N(INDEX(Règles!$E$5:$E$17,MATCH($O1856,Règles!$A$5:$A$17,0)))&gt;0),$R1856/INDEX(Règles!$E$5:$E$17,MATCH($O1856,Règles!$A$5:$A$17,0)),""),IF(OR($P1856="ne compte pas",$P1856="absence"),0,""))),"")</f>
        <v/>
      </c>
      <c r="T1856" s="26" t="n">
        <f aca="false">IF(AND(ISNUMBER($A1856),$B1856&lt;&gt;"",$G1856&lt;&gt;"",$P1856&lt;&gt;"absence"),1,0)</f>
        <v>0</v>
      </c>
      <c r="U1856" s="26" t="n">
        <f aca="false">IF($T1856=1,IF(COUNTIFS($B$2:$B1856,$B1856,$A$2:$A1856,$A1856,$T$2:$T1856,1)=1,1,0),0)</f>
        <v>0</v>
      </c>
      <c r="V1856" s="29" t="str">
        <f aca="false">IF(AND($A1856="",$B1856="",$G1856=""),"",IF(NOT(ISNUMBER($A1856)),"Date manquante ou non reconnue",IF($B1856="","Technicien manquant",IF(COUNTIF(Production!$A$7:$A$21,$B1856)=0,"Technicien absent de la liste (onglet Production)",IF($G1856="","Code BPU manquant (colonne G)",IF($O1856="?","Code BPU inconnu (onglet Prestations)",IF($P1856="?","Catégorie inconnue (onglet Règles)",IF(AND($E1856&lt;&gt;"",NOT(ISNUMBER($E1856))),"Quantité non reconnue",IF(AND($P1856="au prix",NOT(ISNUMBER($Q1856))),"Prix sur devis à saisir (colonne I)",IF($S1856="","Règle à compléter (onglet Règles)",""))))))))))</f>
        <v/>
      </c>
    </row>
    <row r="1857" customFormat="false" ht="15" hidden="false" customHeight="false" outlineLevel="0" collapsed="false">
      <c r="A1857" s="23"/>
      <c r="I1857" s="24"/>
      <c r="J1857" s="24"/>
      <c r="N1857" s="25"/>
      <c r="O1857" s="26" t="str">
        <f aca="false">IF($G1857="","",IFERROR(INDEX(Prestations!$F$5:$F$256,MATCH($G1857,Prestations!$B$5:$B$256,0)),"?"))</f>
        <v/>
      </c>
      <c r="P1857" s="26" t="str">
        <f aca="false">IF($O1857="","",IF($O1857="?","?",IFERROR(INDEX(Règles!$C$5:$C$17,MATCH($O1857,Règles!$A$5:$A$17,0)),"?")))</f>
        <v/>
      </c>
      <c r="Q1857" s="27" t="str">
        <f aca="false">IF($G1857="","",IF(ISNUMBER($I1857),$I1857,IFERROR(IF(ISNUMBER(INDEX(Prestations!$E$5:$E$256,MATCH($G1857,Prestations!$B$5:$B$256,0))),INDEX(Prestations!$E$5:$E$256,MATCH($G1857,Prestations!$B$5:$B$256,0)),""),"")))</f>
        <v/>
      </c>
      <c r="R1857" s="27" t="str">
        <f aca="false">IFERROR(IF(ISNUMBER($Q1857),$Q1857*IF($E1857="",1,$E1857),""),"")</f>
        <v/>
      </c>
      <c r="S1857" s="28" t="str">
        <f aca="false">IFERROR(IF($P1857="au nombre",IF(N(INDEX(Règles!$D$5:$D$17,MATCH($O1857,Règles!$A$5:$A$17,0)))&gt;0,IF($E1857="",1,$E1857)/INDEX(Règles!$D$5:$D$17,MATCH($O1857,Règles!$A$5:$A$17,0)),""),IF($P1857="au prix",IF(AND(ISNUMBER($R1857),N(INDEX(Règles!$E$5:$E$17,MATCH($O1857,Règles!$A$5:$A$17,0)))&gt;0),$R1857/INDEX(Règles!$E$5:$E$17,MATCH($O1857,Règles!$A$5:$A$17,0)),""),IF(OR($P1857="ne compte pas",$P1857="absence"),0,""))),"")</f>
        <v/>
      </c>
      <c r="T1857" s="26" t="n">
        <f aca="false">IF(AND(ISNUMBER($A1857),$B1857&lt;&gt;"",$G1857&lt;&gt;"",$P1857&lt;&gt;"absence"),1,0)</f>
        <v>0</v>
      </c>
      <c r="U1857" s="26" t="n">
        <f aca="false">IF($T1857=1,IF(COUNTIFS($B$2:$B1857,$B1857,$A$2:$A1857,$A1857,$T$2:$T1857,1)=1,1,0),0)</f>
        <v>0</v>
      </c>
      <c r="V1857" s="29" t="str">
        <f aca="false">IF(AND($A1857="",$B1857="",$G1857=""),"",IF(NOT(ISNUMBER($A1857)),"Date manquante ou non reconnue",IF($B1857="","Technicien manquant",IF(COUNTIF(Production!$A$7:$A$21,$B1857)=0,"Technicien absent de la liste (onglet Production)",IF($G1857="","Code BPU manquant (colonne G)",IF($O1857="?","Code BPU inconnu (onglet Prestations)",IF($P1857="?","Catégorie inconnue (onglet Règles)",IF(AND($E1857&lt;&gt;"",NOT(ISNUMBER($E1857))),"Quantité non reconnue",IF(AND($P1857="au prix",NOT(ISNUMBER($Q1857))),"Prix sur devis à saisir (colonne I)",IF($S1857="","Règle à compléter (onglet Règles)",""))))))))))</f>
        <v/>
      </c>
    </row>
    <row r="1858" customFormat="false" ht="15" hidden="false" customHeight="false" outlineLevel="0" collapsed="false">
      <c r="A1858" s="23"/>
      <c r="I1858" s="24"/>
      <c r="J1858" s="24"/>
      <c r="N1858" s="25"/>
      <c r="O1858" s="26" t="str">
        <f aca="false">IF($G1858="","",IFERROR(INDEX(Prestations!$F$5:$F$256,MATCH($G1858,Prestations!$B$5:$B$256,0)),"?"))</f>
        <v/>
      </c>
      <c r="P1858" s="26" t="str">
        <f aca="false">IF($O1858="","",IF($O1858="?","?",IFERROR(INDEX(Règles!$C$5:$C$17,MATCH($O1858,Règles!$A$5:$A$17,0)),"?")))</f>
        <v/>
      </c>
      <c r="Q1858" s="27" t="str">
        <f aca="false">IF($G1858="","",IF(ISNUMBER($I1858),$I1858,IFERROR(IF(ISNUMBER(INDEX(Prestations!$E$5:$E$256,MATCH($G1858,Prestations!$B$5:$B$256,0))),INDEX(Prestations!$E$5:$E$256,MATCH($G1858,Prestations!$B$5:$B$256,0)),""),"")))</f>
        <v/>
      </c>
      <c r="R1858" s="27" t="str">
        <f aca="false">IFERROR(IF(ISNUMBER($Q1858),$Q1858*IF($E1858="",1,$E1858),""),"")</f>
        <v/>
      </c>
      <c r="S1858" s="28" t="str">
        <f aca="false">IFERROR(IF($P1858="au nombre",IF(N(INDEX(Règles!$D$5:$D$17,MATCH($O1858,Règles!$A$5:$A$17,0)))&gt;0,IF($E1858="",1,$E1858)/INDEX(Règles!$D$5:$D$17,MATCH($O1858,Règles!$A$5:$A$17,0)),""),IF($P1858="au prix",IF(AND(ISNUMBER($R1858),N(INDEX(Règles!$E$5:$E$17,MATCH($O1858,Règles!$A$5:$A$17,0)))&gt;0),$R1858/INDEX(Règles!$E$5:$E$17,MATCH($O1858,Règles!$A$5:$A$17,0)),""),IF(OR($P1858="ne compte pas",$P1858="absence"),0,""))),"")</f>
        <v/>
      </c>
      <c r="T1858" s="26" t="n">
        <f aca="false">IF(AND(ISNUMBER($A1858),$B1858&lt;&gt;"",$G1858&lt;&gt;"",$P1858&lt;&gt;"absence"),1,0)</f>
        <v>0</v>
      </c>
      <c r="U1858" s="26" t="n">
        <f aca="false">IF($T1858=1,IF(COUNTIFS($B$2:$B1858,$B1858,$A$2:$A1858,$A1858,$T$2:$T1858,1)=1,1,0),0)</f>
        <v>0</v>
      </c>
      <c r="V1858" s="29" t="str">
        <f aca="false">IF(AND($A1858="",$B1858="",$G1858=""),"",IF(NOT(ISNUMBER($A1858)),"Date manquante ou non reconnue",IF($B1858="","Technicien manquant",IF(COUNTIF(Production!$A$7:$A$21,$B1858)=0,"Technicien absent de la liste (onglet Production)",IF($G1858="","Code BPU manquant (colonne G)",IF($O1858="?","Code BPU inconnu (onglet Prestations)",IF($P1858="?","Catégorie inconnue (onglet Règles)",IF(AND($E1858&lt;&gt;"",NOT(ISNUMBER($E1858))),"Quantité non reconnue",IF(AND($P1858="au prix",NOT(ISNUMBER($Q1858))),"Prix sur devis à saisir (colonne I)",IF($S1858="","Règle à compléter (onglet Règles)",""))))))))))</f>
        <v/>
      </c>
    </row>
    <row r="1859" customFormat="false" ht="15" hidden="false" customHeight="false" outlineLevel="0" collapsed="false">
      <c r="A1859" s="23"/>
      <c r="I1859" s="24"/>
      <c r="J1859" s="24"/>
      <c r="N1859" s="25"/>
      <c r="O1859" s="26" t="str">
        <f aca="false">IF($G1859="","",IFERROR(INDEX(Prestations!$F$5:$F$256,MATCH($G1859,Prestations!$B$5:$B$256,0)),"?"))</f>
        <v/>
      </c>
      <c r="P1859" s="26" t="str">
        <f aca="false">IF($O1859="","",IF($O1859="?","?",IFERROR(INDEX(Règles!$C$5:$C$17,MATCH($O1859,Règles!$A$5:$A$17,0)),"?")))</f>
        <v/>
      </c>
      <c r="Q1859" s="27" t="str">
        <f aca="false">IF($G1859="","",IF(ISNUMBER($I1859),$I1859,IFERROR(IF(ISNUMBER(INDEX(Prestations!$E$5:$E$256,MATCH($G1859,Prestations!$B$5:$B$256,0))),INDEX(Prestations!$E$5:$E$256,MATCH($G1859,Prestations!$B$5:$B$256,0)),""),"")))</f>
        <v/>
      </c>
      <c r="R1859" s="27" t="str">
        <f aca="false">IFERROR(IF(ISNUMBER($Q1859),$Q1859*IF($E1859="",1,$E1859),""),"")</f>
        <v/>
      </c>
      <c r="S1859" s="28" t="str">
        <f aca="false">IFERROR(IF($P1859="au nombre",IF(N(INDEX(Règles!$D$5:$D$17,MATCH($O1859,Règles!$A$5:$A$17,0)))&gt;0,IF($E1859="",1,$E1859)/INDEX(Règles!$D$5:$D$17,MATCH($O1859,Règles!$A$5:$A$17,0)),""),IF($P1859="au prix",IF(AND(ISNUMBER($R1859),N(INDEX(Règles!$E$5:$E$17,MATCH($O1859,Règles!$A$5:$A$17,0)))&gt;0),$R1859/INDEX(Règles!$E$5:$E$17,MATCH($O1859,Règles!$A$5:$A$17,0)),""),IF(OR($P1859="ne compte pas",$P1859="absence"),0,""))),"")</f>
        <v/>
      </c>
      <c r="T1859" s="26" t="n">
        <f aca="false">IF(AND(ISNUMBER($A1859),$B1859&lt;&gt;"",$G1859&lt;&gt;"",$P1859&lt;&gt;"absence"),1,0)</f>
        <v>0</v>
      </c>
      <c r="U1859" s="26" t="n">
        <f aca="false">IF($T1859=1,IF(COUNTIFS($B$2:$B1859,$B1859,$A$2:$A1859,$A1859,$T$2:$T1859,1)=1,1,0),0)</f>
        <v>0</v>
      </c>
      <c r="V1859" s="29" t="str">
        <f aca="false">IF(AND($A1859="",$B1859="",$G1859=""),"",IF(NOT(ISNUMBER($A1859)),"Date manquante ou non reconnue",IF($B1859="","Technicien manquant",IF(COUNTIF(Production!$A$7:$A$21,$B1859)=0,"Technicien absent de la liste (onglet Production)",IF($G1859="","Code BPU manquant (colonne G)",IF($O1859="?","Code BPU inconnu (onglet Prestations)",IF($P1859="?","Catégorie inconnue (onglet Règles)",IF(AND($E1859&lt;&gt;"",NOT(ISNUMBER($E1859))),"Quantité non reconnue",IF(AND($P1859="au prix",NOT(ISNUMBER($Q1859))),"Prix sur devis à saisir (colonne I)",IF($S1859="","Règle à compléter (onglet Règles)",""))))))))))</f>
        <v/>
      </c>
    </row>
    <row r="1860" customFormat="false" ht="15" hidden="false" customHeight="false" outlineLevel="0" collapsed="false">
      <c r="A1860" s="23"/>
      <c r="I1860" s="24"/>
      <c r="J1860" s="24"/>
      <c r="N1860" s="25"/>
      <c r="O1860" s="26" t="str">
        <f aca="false">IF($G1860="","",IFERROR(INDEX(Prestations!$F$5:$F$256,MATCH($G1860,Prestations!$B$5:$B$256,0)),"?"))</f>
        <v/>
      </c>
      <c r="P1860" s="26" t="str">
        <f aca="false">IF($O1860="","",IF($O1860="?","?",IFERROR(INDEX(Règles!$C$5:$C$17,MATCH($O1860,Règles!$A$5:$A$17,0)),"?")))</f>
        <v/>
      </c>
      <c r="Q1860" s="27" t="str">
        <f aca="false">IF($G1860="","",IF(ISNUMBER($I1860),$I1860,IFERROR(IF(ISNUMBER(INDEX(Prestations!$E$5:$E$256,MATCH($G1860,Prestations!$B$5:$B$256,0))),INDEX(Prestations!$E$5:$E$256,MATCH($G1860,Prestations!$B$5:$B$256,0)),""),"")))</f>
        <v/>
      </c>
      <c r="R1860" s="27" t="str">
        <f aca="false">IFERROR(IF(ISNUMBER($Q1860),$Q1860*IF($E1860="",1,$E1860),""),"")</f>
        <v/>
      </c>
      <c r="S1860" s="28" t="str">
        <f aca="false">IFERROR(IF($P1860="au nombre",IF(N(INDEX(Règles!$D$5:$D$17,MATCH($O1860,Règles!$A$5:$A$17,0)))&gt;0,IF($E1860="",1,$E1860)/INDEX(Règles!$D$5:$D$17,MATCH($O1860,Règles!$A$5:$A$17,0)),""),IF($P1860="au prix",IF(AND(ISNUMBER($R1860),N(INDEX(Règles!$E$5:$E$17,MATCH($O1860,Règles!$A$5:$A$17,0)))&gt;0),$R1860/INDEX(Règles!$E$5:$E$17,MATCH($O1860,Règles!$A$5:$A$17,0)),""),IF(OR($P1860="ne compte pas",$P1860="absence"),0,""))),"")</f>
        <v/>
      </c>
      <c r="T1860" s="26" t="n">
        <f aca="false">IF(AND(ISNUMBER($A1860),$B1860&lt;&gt;"",$G1860&lt;&gt;"",$P1860&lt;&gt;"absence"),1,0)</f>
        <v>0</v>
      </c>
      <c r="U1860" s="26" t="n">
        <f aca="false">IF($T1860=1,IF(COUNTIFS($B$2:$B1860,$B1860,$A$2:$A1860,$A1860,$T$2:$T1860,1)=1,1,0),0)</f>
        <v>0</v>
      </c>
      <c r="V1860" s="29" t="str">
        <f aca="false">IF(AND($A1860="",$B1860="",$G1860=""),"",IF(NOT(ISNUMBER($A1860)),"Date manquante ou non reconnue",IF($B1860="","Technicien manquant",IF(COUNTIF(Production!$A$7:$A$21,$B1860)=0,"Technicien absent de la liste (onglet Production)",IF($G1860="","Code BPU manquant (colonne G)",IF($O1860="?","Code BPU inconnu (onglet Prestations)",IF($P1860="?","Catégorie inconnue (onglet Règles)",IF(AND($E1860&lt;&gt;"",NOT(ISNUMBER($E1860))),"Quantité non reconnue",IF(AND($P1860="au prix",NOT(ISNUMBER($Q1860))),"Prix sur devis à saisir (colonne I)",IF($S1860="","Règle à compléter (onglet Règles)",""))))))))))</f>
        <v/>
      </c>
    </row>
    <row r="1861" customFormat="false" ht="15" hidden="false" customHeight="false" outlineLevel="0" collapsed="false">
      <c r="A1861" s="23"/>
      <c r="I1861" s="24"/>
      <c r="J1861" s="24"/>
      <c r="N1861" s="25"/>
      <c r="O1861" s="26" t="str">
        <f aca="false">IF($G1861="","",IFERROR(INDEX(Prestations!$F$5:$F$256,MATCH($G1861,Prestations!$B$5:$B$256,0)),"?"))</f>
        <v/>
      </c>
      <c r="P1861" s="26" t="str">
        <f aca="false">IF($O1861="","",IF($O1861="?","?",IFERROR(INDEX(Règles!$C$5:$C$17,MATCH($O1861,Règles!$A$5:$A$17,0)),"?")))</f>
        <v/>
      </c>
      <c r="Q1861" s="27" t="str">
        <f aca="false">IF($G1861="","",IF(ISNUMBER($I1861),$I1861,IFERROR(IF(ISNUMBER(INDEX(Prestations!$E$5:$E$256,MATCH($G1861,Prestations!$B$5:$B$256,0))),INDEX(Prestations!$E$5:$E$256,MATCH($G1861,Prestations!$B$5:$B$256,0)),""),"")))</f>
        <v/>
      </c>
      <c r="R1861" s="27" t="str">
        <f aca="false">IFERROR(IF(ISNUMBER($Q1861),$Q1861*IF($E1861="",1,$E1861),""),"")</f>
        <v/>
      </c>
      <c r="S1861" s="28" t="str">
        <f aca="false">IFERROR(IF($P1861="au nombre",IF(N(INDEX(Règles!$D$5:$D$17,MATCH($O1861,Règles!$A$5:$A$17,0)))&gt;0,IF($E1861="",1,$E1861)/INDEX(Règles!$D$5:$D$17,MATCH($O1861,Règles!$A$5:$A$17,0)),""),IF($P1861="au prix",IF(AND(ISNUMBER($R1861),N(INDEX(Règles!$E$5:$E$17,MATCH($O1861,Règles!$A$5:$A$17,0)))&gt;0),$R1861/INDEX(Règles!$E$5:$E$17,MATCH($O1861,Règles!$A$5:$A$17,0)),""),IF(OR($P1861="ne compte pas",$P1861="absence"),0,""))),"")</f>
        <v/>
      </c>
      <c r="T1861" s="26" t="n">
        <f aca="false">IF(AND(ISNUMBER($A1861),$B1861&lt;&gt;"",$G1861&lt;&gt;"",$P1861&lt;&gt;"absence"),1,0)</f>
        <v>0</v>
      </c>
      <c r="U1861" s="26" t="n">
        <f aca="false">IF($T1861=1,IF(COUNTIFS($B$2:$B1861,$B1861,$A$2:$A1861,$A1861,$T$2:$T1861,1)=1,1,0),0)</f>
        <v>0</v>
      </c>
      <c r="V1861" s="29" t="str">
        <f aca="false">IF(AND($A1861="",$B1861="",$G1861=""),"",IF(NOT(ISNUMBER($A1861)),"Date manquante ou non reconnue",IF($B1861="","Technicien manquant",IF(COUNTIF(Production!$A$7:$A$21,$B1861)=0,"Technicien absent de la liste (onglet Production)",IF($G1861="","Code BPU manquant (colonne G)",IF($O1861="?","Code BPU inconnu (onglet Prestations)",IF($P1861="?","Catégorie inconnue (onglet Règles)",IF(AND($E1861&lt;&gt;"",NOT(ISNUMBER($E1861))),"Quantité non reconnue",IF(AND($P1861="au prix",NOT(ISNUMBER($Q1861))),"Prix sur devis à saisir (colonne I)",IF($S1861="","Règle à compléter (onglet Règles)",""))))))))))</f>
        <v/>
      </c>
    </row>
    <row r="1862" customFormat="false" ht="15" hidden="false" customHeight="false" outlineLevel="0" collapsed="false">
      <c r="A1862" s="23"/>
      <c r="I1862" s="24"/>
      <c r="J1862" s="24"/>
      <c r="N1862" s="25"/>
      <c r="O1862" s="26" t="str">
        <f aca="false">IF($G1862="","",IFERROR(INDEX(Prestations!$F$5:$F$256,MATCH($G1862,Prestations!$B$5:$B$256,0)),"?"))</f>
        <v/>
      </c>
      <c r="P1862" s="26" t="str">
        <f aca="false">IF($O1862="","",IF($O1862="?","?",IFERROR(INDEX(Règles!$C$5:$C$17,MATCH($O1862,Règles!$A$5:$A$17,0)),"?")))</f>
        <v/>
      </c>
      <c r="Q1862" s="27" t="str">
        <f aca="false">IF($G1862="","",IF(ISNUMBER($I1862),$I1862,IFERROR(IF(ISNUMBER(INDEX(Prestations!$E$5:$E$256,MATCH($G1862,Prestations!$B$5:$B$256,0))),INDEX(Prestations!$E$5:$E$256,MATCH($G1862,Prestations!$B$5:$B$256,0)),""),"")))</f>
        <v/>
      </c>
      <c r="R1862" s="27" t="str">
        <f aca="false">IFERROR(IF(ISNUMBER($Q1862),$Q1862*IF($E1862="",1,$E1862),""),"")</f>
        <v/>
      </c>
      <c r="S1862" s="28" t="str">
        <f aca="false">IFERROR(IF($P1862="au nombre",IF(N(INDEX(Règles!$D$5:$D$17,MATCH($O1862,Règles!$A$5:$A$17,0)))&gt;0,IF($E1862="",1,$E1862)/INDEX(Règles!$D$5:$D$17,MATCH($O1862,Règles!$A$5:$A$17,0)),""),IF($P1862="au prix",IF(AND(ISNUMBER($R1862),N(INDEX(Règles!$E$5:$E$17,MATCH($O1862,Règles!$A$5:$A$17,0)))&gt;0),$R1862/INDEX(Règles!$E$5:$E$17,MATCH($O1862,Règles!$A$5:$A$17,0)),""),IF(OR($P1862="ne compte pas",$P1862="absence"),0,""))),"")</f>
        <v/>
      </c>
      <c r="T1862" s="26" t="n">
        <f aca="false">IF(AND(ISNUMBER($A1862),$B1862&lt;&gt;"",$G1862&lt;&gt;"",$P1862&lt;&gt;"absence"),1,0)</f>
        <v>0</v>
      </c>
      <c r="U1862" s="26" t="n">
        <f aca="false">IF($T1862=1,IF(COUNTIFS($B$2:$B1862,$B1862,$A$2:$A1862,$A1862,$T$2:$T1862,1)=1,1,0),0)</f>
        <v>0</v>
      </c>
      <c r="V1862" s="29" t="str">
        <f aca="false">IF(AND($A1862="",$B1862="",$G1862=""),"",IF(NOT(ISNUMBER($A1862)),"Date manquante ou non reconnue",IF($B1862="","Technicien manquant",IF(COUNTIF(Production!$A$7:$A$21,$B1862)=0,"Technicien absent de la liste (onglet Production)",IF($G1862="","Code BPU manquant (colonne G)",IF($O1862="?","Code BPU inconnu (onglet Prestations)",IF($P1862="?","Catégorie inconnue (onglet Règles)",IF(AND($E1862&lt;&gt;"",NOT(ISNUMBER($E1862))),"Quantité non reconnue",IF(AND($P1862="au prix",NOT(ISNUMBER($Q1862))),"Prix sur devis à saisir (colonne I)",IF($S1862="","Règle à compléter (onglet Règles)",""))))))))))</f>
        <v/>
      </c>
    </row>
    <row r="1863" customFormat="false" ht="15" hidden="false" customHeight="false" outlineLevel="0" collapsed="false">
      <c r="A1863" s="23"/>
      <c r="I1863" s="24"/>
      <c r="J1863" s="24"/>
      <c r="N1863" s="25"/>
      <c r="O1863" s="26" t="str">
        <f aca="false">IF($G1863="","",IFERROR(INDEX(Prestations!$F$5:$F$256,MATCH($G1863,Prestations!$B$5:$B$256,0)),"?"))</f>
        <v/>
      </c>
      <c r="P1863" s="26" t="str">
        <f aca="false">IF($O1863="","",IF($O1863="?","?",IFERROR(INDEX(Règles!$C$5:$C$17,MATCH($O1863,Règles!$A$5:$A$17,0)),"?")))</f>
        <v/>
      </c>
      <c r="Q1863" s="27" t="str">
        <f aca="false">IF($G1863="","",IF(ISNUMBER($I1863),$I1863,IFERROR(IF(ISNUMBER(INDEX(Prestations!$E$5:$E$256,MATCH($G1863,Prestations!$B$5:$B$256,0))),INDEX(Prestations!$E$5:$E$256,MATCH($G1863,Prestations!$B$5:$B$256,0)),""),"")))</f>
        <v/>
      </c>
      <c r="R1863" s="27" t="str">
        <f aca="false">IFERROR(IF(ISNUMBER($Q1863),$Q1863*IF($E1863="",1,$E1863),""),"")</f>
        <v/>
      </c>
      <c r="S1863" s="28" t="str">
        <f aca="false">IFERROR(IF($P1863="au nombre",IF(N(INDEX(Règles!$D$5:$D$17,MATCH($O1863,Règles!$A$5:$A$17,0)))&gt;0,IF($E1863="",1,$E1863)/INDEX(Règles!$D$5:$D$17,MATCH($O1863,Règles!$A$5:$A$17,0)),""),IF($P1863="au prix",IF(AND(ISNUMBER($R1863),N(INDEX(Règles!$E$5:$E$17,MATCH($O1863,Règles!$A$5:$A$17,0)))&gt;0),$R1863/INDEX(Règles!$E$5:$E$17,MATCH($O1863,Règles!$A$5:$A$17,0)),""),IF(OR($P1863="ne compte pas",$P1863="absence"),0,""))),"")</f>
        <v/>
      </c>
      <c r="T1863" s="26" t="n">
        <f aca="false">IF(AND(ISNUMBER($A1863),$B1863&lt;&gt;"",$G1863&lt;&gt;"",$P1863&lt;&gt;"absence"),1,0)</f>
        <v>0</v>
      </c>
      <c r="U1863" s="26" t="n">
        <f aca="false">IF($T1863=1,IF(COUNTIFS($B$2:$B1863,$B1863,$A$2:$A1863,$A1863,$T$2:$T1863,1)=1,1,0),0)</f>
        <v>0</v>
      </c>
      <c r="V1863" s="29" t="str">
        <f aca="false">IF(AND($A1863="",$B1863="",$G1863=""),"",IF(NOT(ISNUMBER($A1863)),"Date manquante ou non reconnue",IF($B1863="","Technicien manquant",IF(COUNTIF(Production!$A$7:$A$21,$B1863)=0,"Technicien absent de la liste (onglet Production)",IF($G1863="","Code BPU manquant (colonne G)",IF($O1863="?","Code BPU inconnu (onglet Prestations)",IF($P1863="?","Catégorie inconnue (onglet Règles)",IF(AND($E1863&lt;&gt;"",NOT(ISNUMBER($E1863))),"Quantité non reconnue",IF(AND($P1863="au prix",NOT(ISNUMBER($Q1863))),"Prix sur devis à saisir (colonne I)",IF($S1863="","Règle à compléter (onglet Règles)",""))))))))))</f>
        <v/>
      </c>
    </row>
    <row r="1864" customFormat="false" ht="15" hidden="false" customHeight="false" outlineLevel="0" collapsed="false">
      <c r="A1864" s="23"/>
      <c r="I1864" s="24"/>
      <c r="J1864" s="24"/>
      <c r="N1864" s="25"/>
      <c r="O1864" s="26" t="str">
        <f aca="false">IF($G1864="","",IFERROR(INDEX(Prestations!$F$5:$F$256,MATCH($G1864,Prestations!$B$5:$B$256,0)),"?"))</f>
        <v/>
      </c>
      <c r="P1864" s="26" t="str">
        <f aca="false">IF($O1864="","",IF($O1864="?","?",IFERROR(INDEX(Règles!$C$5:$C$17,MATCH($O1864,Règles!$A$5:$A$17,0)),"?")))</f>
        <v/>
      </c>
      <c r="Q1864" s="27" t="str">
        <f aca="false">IF($G1864="","",IF(ISNUMBER($I1864),$I1864,IFERROR(IF(ISNUMBER(INDEX(Prestations!$E$5:$E$256,MATCH($G1864,Prestations!$B$5:$B$256,0))),INDEX(Prestations!$E$5:$E$256,MATCH($G1864,Prestations!$B$5:$B$256,0)),""),"")))</f>
        <v/>
      </c>
      <c r="R1864" s="27" t="str">
        <f aca="false">IFERROR(IF(ISNUMBER($Q1864),$Q1864*IF($E1864="",1,$E1864),""),"")</f>
        <v/>
      </c>
      <c r="S1864" s="28" t="str">
        <f aca="false">IFERROR(IF($P1864="au nombre",IF(N(INDEX(Règles!$D$5:$D$17,MATCH($O1864,Règles!$A$5:$A$17,0)))&gt;0,IF($E1864="",1,$E1864)/INDEX(Règles!$D$5:$D$17,MATCH($O1864,Règles!$A$5:$A$17,0)),""),IF($P1864="au prix",IF(AND(ISNUMBER($R1864),N(INDEX(Règles!$E$5:$E$17,MATCH($O1864,Règles!$A$5:$A$17,0)))&gt;0),$R1864/INDEX(Règles!$E$5:$E$17,MATCH($O1864,Règles!$A$5:$A$17,0)),""),IF(OR($P1864="ne compte pas",$P1864="absence"),0,""))),"")</f>
        <v/>
      </c>
      <c r="T1864" s="26" t="n">
        <f aca="false">IF(AND(ISNUMBER($A1864),$B1864&lt;&gt;"",$G1864&lt;&gt;"",$P1864&lt;&gt;"absence"),1,0)</f>
        <v>0</v>
      </c>
      <c r="U1864" s="26" t="n">
        <f aca="false">IF($T1864=1,IF(COUNTIFS($B$2:$B1864,$B1864,$A$2:$A1864,$A1864,$T$2:$T1864,1)=1,1,0),0)</f>
        <v>0</v>
      </c>
      <c r="V1864" s="29" t="str">
        <f aca="false">IF(AND($A1864="",$B1864="",$G1864=""),"",IF(NOT(ISNUMBER($A1864)),"Date manquante ou non reconnue",IF($B1864="","Technicien manquant",IF(COUNTIF(Production!$A$7:$A$21,$B1864)=0,"Technicien absent de la liste (onglet Production)",IF($G1864="","Code BPU manquant (colonne G)",IF($O1864="?","Code BPU inconnu (onglet Prestations)",IF($P1864="?","Catégorie inconnue (onglet Règles)",IF(AND($E1864&lt;&gt;"",NOT(ISNUMBER($E1864))),"Quantité non reconnue",IF(AND($P1864="au prix",NOT(ISNUMBER($Q1864))),"Prix sur devis à saisir (colonne I)",IF($S1864="","Règle à compléter (onglet Règles)",""))))))))))</f>
        <v/>
      </c>
    </row>
    <row r="1865" customFormat="false" ht="15" hidden="false" customHeight="false" outlineLevel="0" collapsed="false">
      <c r="A1865" s="23"/>
      <c r="I1865" s="24"/>
      <c r="J1865" s="24"/>
      <c r="N1865" s="25"/>
      <c r="O1865" s="26" t="str">
        <f aca="false">IF($G1865="","",IFERROR(INDEX(Prestations!$F$5:$F$256,MATCH($G1865,Prestations!$B$5:$B$256,0)),"?"))</f>
        <v/>
      </c>
      <c r="P1865" s="26" t="str">
        <f aca="false">IF($O1865="","",IF($O1865="?","?",IFERROR(INDEX(Règles!$C$5:$C$17,MATCH($O1865,Règles!$A$5:$A$17,0)),"?")))</f>
        <v/>
      </c>
      <c r="Q1865" s="27" t="str">
        <f aca="false">IF($G1865="","",IF(ISNUMBER($I1865),$I1865,IFERROR(IF(ISNUMBER(INDEX(Prestations!$E$5:$E$256,MATCH($G1865,Prestations!$B$5:$B$256,0))),INDEX(Prestations!$E$5:$E$256,MATCH($G1865,Prestations!$B$5:$B$256,0)),""),"")))</f>
        <v/>
      </c>
      <c r="R1865" s="27" t="str">
        <f aca="false">IFERROR(IF(ISNUMBER($Q1865),$Q1865*IF($E1865="",1,$E1865),""),"")</f>
        <v/>
      </c>
      <c r="S1865" s="28" t="str">
        <f aca="false">IFERROR(IF($P1865="au nombre",IF(N(INDEX(Règles!$D$5:$D$17,MATCH($O1865,Règles!$A$5:$A$17,0)))&gt;0,IF($E1865="",1,$E1865)/INDEX(Règles!$D$5:$D$17,MATCH($O1865,Règles!$A$5:$A$17,0)),""),IF($P1865="au prix",IF(AND(ISNUMBER($R1865),N(INDEX(Règles!$E$5:$E$17,MATCH($O1865,Règles!$A$5:$A$17,0)))&gt;0),$R1865/INDEX(Règles!$E$5:$E$17,MATCH($O1865,Règles!$A$5:$A$17,0)),""),IF(OR($P1865="ne compte pas",$P1865="absence"),0,""))),"")</f>
        <v/>
      </c>
      <c r="T1865" s="26" t="n">
        <f aca="false">IF(AND(ISNUMBER($A1865),$B1865&lt;&gt;"",$G1865&lt;&gt;"",$P1865&lt;&gt;"absence"),1,0)</f>
        <v>0</v>
      </c>
      <c r="U1865" s="26" t="n">
        <f aca="false">IF($T1865=1,IF(COUNTIFS($B$2:$B1865,$B1865,$A$2:$A1865,$A1865,$T$2:$T1865,1)=1,1,0),0)</f>
        <v>0</v>
      </c>
      <c r="V1865" s="29" t="str">
        <f aca="false">IF(AND($A1865="",$B1865="",$G1865=""),"",IF(NOT(ISNUMBER($A1865)),"Date manquante ou non reconnue",IF($B1865="","Technicien manquant",IF(COUNTIF(Production!$A$7:$A$21,$B1865)=0,"Technicien absent de la liste (onglet Production)",IF($G1865="","Code BPU manquant (colonne G)",IF($O1865="?","Code BPU inconnu (onglet Prestations)",IF($P1865="?","Catégorie inconnue (onglet Règles)",IF(AND($E1865&lt;&gt;"",NOT(ISNUMBER($E1865))),"Quantité non reconnue",IF(AND($P1865="au prix",NOT(ISNUMBER($Q1865))),"Prix sur devis à saisir (colonne I)",IF($S1865="","Règle à compléter (onglet Règles)",""))))))))))</f>
        <v/>
      </c>
    </row>
    <row r="1866" customFormat="false" ht="15" hidden="false" customHeight="false" outlineLevel="0" collapsed="false">
      <c r="A1866" s="23"/>
      <c r="I1866" s="24"/>
      <c r="J1866" s="24"/>
      <c r="N1866" s="25"/>
      <c r="O1866" s="26" t="str">
        <f aca="false">IF($G1866="","",IFERROR(INDEX(Prestations!$F$5:$F$256,MATCH($G1866,Prestations!$B$5:$B$256,0)),"?"))</f>
        <v/>
      </c>
      <c r="P1866" s="26" t="str">
        <f aca="false">IF($O1866="","",IF($O1866="?","?",IFERROR(INDEX(Règles!$C$5:$C$17,MATCH($O1866,Règles!$A$5:$A$17,0)),"?")))</f>
        <v/>
      </c>
      <c r="Q1866" s="27" t="str">
        <f aca="false">IF($G1866="","",IF(ISNUMBER($I1866),$I1866,IFERROR(IF(ISNUMBER(INDEX(Prestations!$E$5:$E$256,MATCH($G1866,Prestations!$B$5:$B$256,0))),INDEX(Prestations!$E$5:$E$256,MATCH($G1866,Prestations!$B$5:$B$256,0)),""),"")))</f>
        <v/>
      </c>
      <c r="R1866" s="27" t="str">
        <f aca="false">IFERROR(IF(ISNUMBER($Q1866),$Q1866*IF($E1866="",1,$E1866),""),"")</f>
        <v/>
      </c>
      <c r="S1866" s="28" t="str">
        <f aca="false">IFERROR(IF($P1866="au nombre",IF(N(INDEX(Règles!$D$5:$D$17,MATCH($O1866,Règles!$A$5:$A$17,0)))&gt;0,IF($E1866="",1,$E1866)/INDEX(Règles!$D$5:$D$17,MATCH($O1866,Règles!$A$5:$A$17,0)),""),IF($P1866="au prix",IF(AND(ISNUMBER($R1866),N(INDEX(Règles!$E$5:$E$17,MATCH($O1866,Règles!$A$5:$A$17,0)))&gt;0),$R1866/INDEX(Règles!$E$5:$E$17,MATCH($O1866,Règles!$A$5:$A$17,0)),""),IF(OR($P1866="ne compte pas",$P1866="absence"),0,""))),"")</f>
        <v/>
      </c>
      <c r="T1866" s="26" t="n">
        <f aca="false">IF(AND(ISNUMBER($A1866),$B1866&lt;&gt;"",$G1866&lt;&gt;"",$P1866&lt;&gt;"absence"),1,0)</f>
        <v>0</v>
      </c>
      <c r="U1866" s="26" t="n">
        <f aca="false">IF($T1866=1,IF(COUNTIFS($B$2:$B1866,$B1866,$A$2:$A1866,$A1866,$T$2:$T1866,1)=1,1,0),0)</f>
        <v>0</v>
      </c>
      <c r="V1866" s="29" t="str">
        <f aca="false">IF(AND($A1866="",$B1866="",$G1866=""),"",IF(NOT(ISNUMBER($A1866)),"Date manquante ou non reconnue",IF($B1866="","Technicien manquant",IF(COUNTIF(Production!$A$7:$A$21,$B1866)=0,"Technicien absent de la liste (onglet Production)",IF($G1866="","Code BPU manquant (colonne G)",IF($O1866="?","Code BPU inconnu (onglet Prestations)",IF($P1866="?","Catégorie inconnue (onglet Règles)",IF(AND($E1866&lt;&gt;"",NOT(ISNUMBER($E1866))),"Quantité non reconnue",IF(AND($P1866="au prix",NOT(ISNUMBER($Q1866))),"Prix sur devis à saisir (colonne I)",IF($S1866="","Règle à compléter (onglet Règles)",""))))))))))</f>
        <v/>
      </c>
    </row>
    <row r="1867" customFormat="false" ht="15" hidden="false" customHeight="false" outlineLevel="0" collapsed="false">
      <c r="A1867" s="23"/>
      <c r="I1867" s="24"/>
      <c r="J1867" s="24"/>
      <c r="N1867" s="25"/>
      <c r="O1867" s="26" t="str">
        <f aca="false">IF($G1867="","",IFERROR(INDEX(Prestations!$F$5:$F$256,MATCH($G1867,Prestations!$B$5:$B$256,0)),"?"))</f>
        <v/>
      </c>
      <c r="P1867" s="26" t="str">
        <f aca="false">IF($O1867="","",IF($O1867="?","?",IFERROR(INDEX(Règles!$C$5:$C$17,MATCH($O1867,Règles!$A$5:$A$17,0)),"?")))</f>
        <v/>
      </c>
      <c r="Q1867" s="27" t="str">
        <f aca="false">IF($G1867="","",IF(ISNUMBER($I1867),$I1867,IFERROR(IF(ISNUMBER(INDEX(Prestations!$E$5:$E$256,MATCH($G1867,Prestations!$B$5:$B$256,0))),INDEX(Prestations!$E$5:$E$256,MATCH($G1867,Prestations!$B$5:$B$256,0)),""),"")))</f>
        <v/>
      </c>
      <c r="R1867" s="27" t="str">
        <f aca="false">IFERROR(IF(ISNUMBER($Q1867),$Q1867*IF($E1867="",1,$E1867),""),"")</f>
        <v/>
      </c>
      <c r="S1867" s="28" t="str">
        <f aca="false">IFERROR(IF($P1867="au nombre",IF(N(INDEX(Règles!$D$5:$D$17,MATCH($O1867,Règles!$A$5:$A$17,0)))&gt;0,IF($E1867="",1,$E1867)/INDEX(Règles!$D$5:$D$17,MATCH($O1867,Règles!$A$5:$A$17,0)),""),IF($P1867="au prix",IF(AND(ISNUMBER($R1867),N(INDEX(Règles!$E$5:$E$17,MATCH($O1867,Règles!$A$5:$A$17,0)))&gt;0),$R1867/INDEX(Règles!$E$5:$E$17,MATCH($O1867,Règles!$A$5:$A$17,0)),""),IF(OR($P1867="ne compte pas",$P1867="absence"),0,""))),"")</f>
        <v/>
      </c>
      <c r="T1867" s="26" t="n">
        <f aca="false">IF(AND(ISNUMBER($A1867),$B1867&lt;&gt;"",$G1867&lt;&gt;"",$P1867&lt;&gt;"absence"),1,0)</f>
        <v>0</v>
      </c>
      <c r="U1867" s="26" t="n">
        <f aca="false">IF($T1867=1,IF(COUNTIFS($B$2:$B1867,$B1867,$A$2:$A1867,$A1867,$T$2:$T1867,1)=1,1,0),0)</f>
        <v>0</v>
      </c>
      <c r="V1867" s="29" t="str">
        <f aca="false">IF(AND($A1867="",$B1867="",$G1867=""),"",IF(NOT(ISNUMBER($A1867)),"Date manquante ou non reconnue",IF($B1867="","Technicien manquant",IF(COUNTIF(Production!$A$7:$A$21,$B1867)=0,"Technicien absent de la liste (onglet Production)",IF($G1867="","Code BPU manquant (colonne G)",IF($O1867="?","Code BPU inconnu (onglet Prestations)",IF($P1867="?","Catégorie inconnue (onglet Règles)",IF(AND($E1867&lt;&gt;"",NOT(ISNUMBER($E1867))),"Quantité non reconnue",IF(AND($P1867="au prix",NOT(ISNUMBER($Q1867))),"Prix sur devis à saisir (colonne I)",IF($S1867="","Règle à compléter (onglet Règles)",""))))))))))</f>
        <v/>
      </c>
    </row>
    <row r="1868" customFormat="false" ht="15" hidden="false" customHeight="false" outlineLevel="0" collapsed="false">
      <c r="A1868" s="23"/>
      <c r="I1868" s="24"/>
      <c r="J1868" s="24"/>
      <c r="N1868" s="25"/>
      <c r="O1868" s="26" t="str">
        <f aca="false">IF($G1868="","",IFERROR(INDEX(Prestations!$F$5:$F$256,MATCH($G1868,Prestations!$B$5:$B$256,0)),"?"))</f>
        <v/>
      </c>
      <c r="P1868" s="26" t="str">
        <f aca="false">IF($O1868="","",IF($O1868="?","?",IFERROR(INDEX(Règles!$C$5:$C$17,MATCH($O1868,Règles!$A$5:$A$17,0)),"?")))</f>
        <v/>
      </c>
      <c r="Q1868" s="27" t="str">
        <f aca="false">IF($G1868="","",IF(ISNUMBER($I1868),$I1868,IFERROR(IF(ISNUMBER(INDEX(Prestations!$E$5:$E$256,MATCH($G1868,Prestations!$B$5:$B$256,0))),INDEX(Prestations!$E$5:$E$256,MATCH($G1868,Prestations!$B$5:$B$256,0)),""),"")))</f>
        <v/>
      </c>
      <c r="R1868" s="27" t="str">
        <f aca="false">IFERROR(IF(ISNUMBER($Q1868),$Q1868*IF($E1868="",1,$E1868),""),"")</f>
        <v/>
      </c>
      <c r="S1868" s="28" t="str">
        <f aca="false">IFERROR(IF($P1868="au nombre",IF(N(INDEX(Règles!$D$5:$D$17,MATCH($O1868,Règles!$A$5:$A$17,0)))&gt;0,IF($E1868="",1,$E1868)/INDEX(Règles!$D$5:$D$17,MATCH($O1868,Règles!$A$5:$A$17,0)),""),IF($P1868="au prix",IF(AND(ISNUMBER($R1868),N(INDEX(Règles!$E$5:$E$17,MATCH($O1868,Règles!$A$5:$A$17,0)))&gt;0),$R1868/INDEX(Règles!$E$5:$E$17,MATCH($O1868,Règles!$A$5:$A$17,0)),""),IF(OR($P1868="ne compte pas",$P1868="absence"),0,""))),"")</f>
        <v/>
      </c>
      <c r="T1868" s="26" t="n">
        <f aca="false">IF(AND(ISNUMBER($A1868),$B1868&lt;&gt;"",$G1868&lt;&gt;"",$P1868&lt;&gt;"absence"),1,0)</f>
        <v>0</v>
      </c>
      <c r="U1868" s="26" t="n">
        <f aca="false">IF($T1868=1,IF(COUNTIFS($B$2:$B1868,$B1868,$A$2:$A1868,$A1868,$T$2:$T1868,1)=1,1,0),0)</f>
        <v>0</v>
      </c>
      <c r="V1868" s="29" t="str">
        <f aca="false">IF(AND($A1868="",$B1868="",$G1868=""),"",IF(NOT(ISNUMBER($A1868)),"Date manquante ou non reconnue",IF($B1868="","Technicien manquant",IF(COUNTIF(Production!$A$7:$A$21,$B1868)=0,"Technicien absent de la liste (onglet Production)",IF($G1868="","Code BPU manquant (colonne G)",IF($O1868="?","Code BPU inconnu (onglet Prestations)",IF($P1868="?","Catégorie inconnue (onglet Règles)",IF(AND($E1868&lt;&gt;"",NOT(ISNUMBER($E1868))),"Quantité non reconnue",IF(AND($P1868="au prix",NOT(ISNUMBER($Q1868))),"Prix sur devis à saisir (colonne I)",IF($S1868="","Règle à compléter (onglet Règles)",""))))))))))</f>
        <v/>
      </c>
    </row>
    <row r="1869" customFormat="false" ht="15" hidden="false" customHeight="false" outlineLevel="0" collapsed="false">
      <c r="A1869" s="23"/>
      <c r="I1869" s="24"/>
      <c r="J1869" s="24"/>
      <c r="N1869" s="25"/>
      <c r="O1869" s="26" t="str">
        <f aca="false">IF($G1869="","",IFERROR(INDEX(Prestations!$F$5:$F$256,MATCH($G1869,Prestations!$B$5:$B$256,0)),"?"))</f>
        <v/>
      </c>
      <c r="P1869" s="26" t="str">
        <f aca="false">IF($O1869="","",IF($O1869="?","?",IFERROR(INDEX(Règles!$C$5:$C$17,MATCH($O1869,Règles!$A$5:$A$17,0)),"?")))</f>
        <v/>
      </c>
      <c r="Q1869" s="27" t="str">
        <f aca="false">IF($G1869="","",IF(ISNUMBER($I1869),$I1869,IFERROR(IF(ISNUMBER(INDEX(Prestations!$E$5:$E$256,MATCH($G1869,Prestations!$B$5:$B$256,0))),INDEX(Prestations!$E$5:$E$256,MATCH($G1869,Prestations!$B$5:$B$256,0)),""),"")))</f>
        <v/>
      </c>
      <c r="R1869" s="27" t="str">
        <f aca="false">IFERROR(IF(ISNUMBER($Q1869),$Q1869*IF($E1869="",1,$E1869),""),"")</f>
        <v/>
      </c>
      <c r="S1869" s="28" t="str">
        <f aca="false">IFERROR(IF($P1869="au nombre",IF(N(INDEX(Règles!$D$5:$D$17,MATCH($O1869,Règles!$A$5:$A$17,0)))&gt;0,IF($E1869="",1,$E1869)/INDEX(Règles!$D$5:$D$17,MATCH($O1869,Règles!$A$5:$A$17,0)),""),IF($P1869="au prix",IF(AND(ISNUMBER($R1869),N(INDEX(Règles!$E$5:$E$17,MATCH($O1869,Règles!$A$5:$A$17,0)))&gt;0),$R1869/INDEX(Règles!$E$5:$E$17,MATCH($O1869,Règles!$A$5:$A$17,0)),""),IF(OR($P1869="ne compte pas",$P1869="absence"),0,""))),"")</f>
        <v/>
      </c>
      <c r="T1869" s="26" t="n">
        <f aca="false">IF(AND(ISNUMBER($A1869),$B1869&lt;&gt;"",$G1869&lt;&gt;"",$P1869&lt;&gt;"absence"),1,0)</f>
        <v>0</v>
      </c>
      <c r="U1869" s="26" t="n">
        <f aca="false">IF($T1869=1,IF(COUNTIFS($B$2:$B1869,$B1869,$A$2:$A1869,$A1869,$T$2:$T1869,1)=1,1,0),0)</f>
        <v>0</v>
      </c>
      <c r="V1869" s="29" t="str">
        <f aca="false">IF(AND($A1869="",$B1869="",$G1869=""),"",IF(NOT(ISNUMBER($A1869)),"Date manquante ou non reconnue",IF($B1869="","Technicien manquant",IF(COUNTIF(Production!$A$7:$A$21,$B1869)=0,"Technicien absent de la liste (onglet Production)",IF($G1869="","Code BPU manquant (colonne G)",IF($O1869="?","Code BPU inconnu (onglet Prestations)",IF($P1869="?","Catégorie inconnue (onglet Règles)",IF(AND($E1869&lt;&gt;"",NOT(ISNUMBER($E1869))),"Quantité non reconnue",IF(AND($P1869="au prix",NOT(ISNUMBER($Q1869))),"Prix sur devis à saisir (colonne I)",IF($S1869="","Règle à compléter (onglet Règles)",""))))))))))</f>
        <v/>
      </c>
    </row>
    <row r="1870" customFormat="false" ht="15" hidden="false" customHeight="false" outlineLevel="0" collapsed="false">
      <c r="A1870" s="23"/>
      <c r="I1870" s="24"/>
      <c r="J1870" s="24"/>
      <c r="N1870" s="25"/>
      <c r="O1870" s="26" t="str">
        <f aca="false">IF($G1870="","",IFERROR(INDEX(Prestations!$F$5:$F$256,MATCH($G1870,Prestations!$B$5:$B$256,0)),"?"))</f>
        <v/>
      </c>
      <c r="P1870" s="26" t="str">
        <f aca="false">IF($O1870="","",IF($O1870="?","?",IFERROR(INDEX(Règles!$C$5:$C$17,MATCH($O1870,Règles!$A$5:$A$17,0)),"?")))</f>
        <v/>
      </c>
      <c r="Q1870" s="27" t="str">
        <f aca="false">IF($G1870="","",IF(ISNUMBER($I1870),$I1870,IFERROR(IF(ISNUMBER(INDEX(Prestations!$E$5:$E$256,MATCH($G1870,Prestations!$B$5:$B$256,0))),INDEX(Prestations!$E$5:$E$256,MATCH($G1870,Prestations!$B$5:$B$256,0)),""),"")))</f>
        <v/>
      </c>
      <c r="R1870" s="27" t="str">
        <f aca="false">IFERROR(IF(ISNUMBER($Q1870),$Q1870*IF($E1870="",1,$E1870),""),"")</f>
        <v/>
      </c>
      <c r="S1870" s="28" t="str">
        <f aca="false">IFERROR(IF($P1870="au nombre",IF(N(INDEX(Règles!$D$5:$D$17,MATCH($O1870,Règles!$A$5:$A$17,0)))&gt;0,IF($E1870="",1,$E1870)/INDEX(Règles!$D$5:$D$17,MATCH($O1870,Règles!$A$5:$A$17,0)),""),IF($P1870="au prix",IF(AND(ISNUMBER($R1870),N(INDEX(Règles!$E$5:$E$17,MATCH($O1870,Règles!$A$5:$A$17,0)))&gt;0),$R1870/INDEX(Règles!$E$5:$E$17,MATCH($O1870,Règles!$A$5:$A$17,0)),""),IF(OR($P1870="ne compte pas",$P1870="absence"),0,""))),"")</f>
        <v/>
      </c>
      <c r="T1870" s="26" t="n">
        <f aca="false">IF(AND(ISNUMBER($A1870),$B1870&lt;&gt;"",$G1870&lt;&gt;"",$P1870&lt;&gt;"absence"),1,0)</f>
        <v>0</v>
      </c>
      <c r="U1870" s="26" t="n">
        <f aca="false">IF($T1870=1,IF(COUNTIFS($B$2:$B1870,$B1870,$A$2:$A1870,$A1870,$T$2:$T1870,1)=1,1,0),0)</f>
        <v>0</v>
      </c>
      <c r="V1870" s="29" t="str">
        <f aca="false">IF(AND($A1870="",$B1870="",$G1870=""),"",IF(NOT(ISNUMBER($A1870)),"Date manquante ou non reconnue",IF($B1870="","Technicien manquant",IF(COUNTIF(Production!$A$7:$A$21,$B1870)=0,"Technicien absent de la liste (onglet Production)",IF($G1870="","Code BPU manquant (colonne G)",IF($O1870="?","Code BPU inconnu (onglet Prestations)",IF($P1870="?","Catégorie inconnue (onglet Règles)",IF(AND($E1870&lt;&gt;"",NOT(ISNUMBER($E1870))),"Quantité non reconnue",IF(AND($P1870="au prix",NOT(ISNUMBER($Q1870))),"Prix sur devis à saisir (colonne I)",IF($S1870="","Règle à compléter (onglet Règles)",""))))))))))</f>
        <v/>
      </c>
    </row>
    <row r="1871" customFormat="false" ht="15" hidden="false" customHeight="false" outlineLevel="0" collapsed="false">
      <c r="A1871" s="23"/>
      <c r="I1871" s="24"/>
      <c r="J1871" s="24"/>
      <c r="N1871" s="25"/>
      <c r="O1871" s="26" t="str">
        <f aca="false">IF($G1871="","",IFERROR(INDEX(Prestations!$F$5:$F$256,MATCH($G1871,Prestations!$B$5:$B$256,0)),"?"))</f>
        <v/>
      </c>
      <c r="P1871" s="26" t="str">
        <f aca="false">IF($O1871="","",IF($O1871="?","?",IFERROR(INDEX(Règles!$C$5:$C$17,MATCH($O1871,Règles!$A$5:$A$17,0)),"?")))</f>
        <v/>
      </c>
      <c r="Q1871" s="27" t="str">
        <f aca="false">IF($G1871="","",IF(ISNUMBER($I1871),$I1871,IFERROR(IF(ISNUMBER(INDEX(Prestations!$E$5:$E$256,MATCH($G1871,Prestations!$B$5:$B$256,0))),INDEX(Prestations!$E$5:$E$256,MATCH($G1871,Prestations!$B$5:$B$256,0)),""),"")))</f>
        <v/>
      </c>
      <c r="R1871" s="27" t="str">
        <f aca="false">IFERROR(IF(ISNUMBER($Q1871),$Q1871*IF($E1871="",1,$E1871),""),"")</f>
        <v/>
      </c>
      <c r="S1871" s="28" t="str">
        <f aca="false">IFERROR(IF($P1871="au nombre",IF(N(INDEX(Règles!$D$5:$D$17,MATCH($O1871,Règles!$A$5:$A$17,0)))&gt;0,IF($E1871="",1,$E1871)/INDEX(Règles!$D$5:$D$17,MATCH($O1871,Règles!$A$5:$A$17,0)),""),IF($P1871="au prix",IF(AND(ISNUMBER($R1871),N(INDEX(Règles!$E$5:$E$17,MATCH($O1871,Règles!$A$5:$A$17,0)))&gt;0),$R1871/INDEX(Règles!$E$5:$E$17,MATCH($O1871,Règles!$A$5:$A$17,0)),""),IF(OR($P1871="ne compte pas",$P1871="absence"),0,""))),"")</f>
        <v/>
      </c>
      <c r="T1871" s="26" t="n">
        <f aca="false">IF(AND(ISNUMBER($A1871),$B1871&lt;&gt;"",$G1871&lt;&gt;"",$P1871&lt;&gt;"absence"),1,0)</f>
        <v>0</v>
      </c>
      <c r="U1871" s="26" t="n">
        <f aca="false">IF($T1871=1,IF(COUNTIFS($B$2:$B1871,$B1871,$A$2:$A1871,$A1871,$T$2:$T1871,1)=1,1,0),0)</f>
        <v>0</v>
      </c>
      <c r="V1871" s="29" t="str">
        <f aca="false">IF(AND($A1871="",$B1871="",$G1871=""),"",IF(NOT(ISNUMBER($A1871)),"Date manquante ou non reconnue",IF($B1871="","Technicien manquant",IF(COUNTIF(Production!$A$7:$A$21,$B1871)=0,"Technicien absent de la liste (onglet Production)",IF($G1871="","Code BPU manquant (colonne G)",IF($O1871="?","Code BPU inconnu (onglet Prestations)",IF($P1871="?","Catégorie inconnue (onglet Règles)",IF(AND($E1871&lt;&gt;"",NOT(ISNUMBER($E1871))),"Quantité non reconnue",IF(AND($P1871="au prix",NOT(ISNUMBER($Q1871))),"Prix sur devis à saisir (colonne I)",IF($S1871="","Règle à compléter (onglet Règles)",""))))))))))</f>
        <v/>
      </c>
    </row>
    <row r="1872" customFormat="false" ht="15" hidden="false" customHeight="false" outlineLevel="0" collapsed="false">
      <c r="A1872" s="23"/>
      <c r="I1872" s="24"/>
      <c r="J1872" s="24"/>
      <c r="N1872" s="25"/>
      <c r="O1872" s="26" t="str">
        <f aca="false">IF($G1872="","",IFERROR(INDEX(Prestations!$F$5:$F$256,MATCH($G1872,Prestations!$B$5:$B$256,0)),"?"))</f>
        <v/>
      </c>
      <c r="P1872" s="26" t="str">
        <f aca="false">IF($O1872="","",IF($O1872="?","?",IFERROR(INDEX(Règles!$C$5:$C$17,MATCH($O1872,Règles!$A$5:$A$17,0)),"?")))</f>
        <v/>
      </c>
      <c r="Q1872" s="27" t="str">
        <f aca="false">IF($G1872="","",IF(ISNUMBER($I1872),$I1872,IFERROR(IF(ISNUMBER(INDEX(Prestations!$E$5:$E$256,MATCH($G1872,Prestations!$B$5:$B$256,0))),INDEX(Prestations!$E$5:$E$256,MATCH($G1872,Prestations!$B$5:$B$256,0)),""),"")))</f>
        <v/>
      </c>
      <c r="R1872" s="27" t="str">
        <f aca="false">IFERROR(IF(ISNUMBER($Q1872),$Q1872*IF($E1872="",1,$E1872),""),"")</f>
        <v/>
      </c>
      <c r="S1872" s="28" t="str">
        <f aca="false">IFERROR(IF($P1872="au nombre",IF(N(INDEX(Règles!$D$5:$D$17,MATCH($O1872,Règles!$A$5:$A$17,0)))&gt;0,IF($E1872="",1,$E1872)/INDEX(Règles!$D$5:$D$17,MATCH($O1872,Règles!$A$5:$A$17,0)),""),IF($P1872="au prix",IF(AND(ISNUMBER($R1872),N(INDEX(Règles!$E$5:$E$17,MATCH($O1872,Règles!$A$5:$A$17,0)))&gt;0),$R1872/INDEX(Règles!$E$5:$E$17,MATCH($O1872,Règles!$A$5:$A$17,0)),""),IF(OR($P1872="ne compte pas",$P1872="absence"),0,""))),"")</f>
        <v/>
      </c>
      <c r="T1872" s="26" t="n">
        <f aca="false">IF(AND(ISNUMBER($A1872),$B1872&lt;&gt;"",$G1872&lt;&gt;"",$P1872&lt;&gt;"absence"),1,0)</f>
        <v>0</v>
      </c>
      <c r="U1872" s="26" t="n">
        <f aca="false">IF($T1872=1,IF(COUNTIFS($B$2:$B1872,$B1872,$A$2:$A1872,$A1872,$T$2:$T1872,1)=1,1,0),0)</f>
        <v>0</v>
      </c>
      <c r="V1872" s="29" t="str">
        <f aca="false">IF(AND($A1872="",$B1872="",$G1872=""),"",IF(NOT(ISNUMBER($A1872)),"Date manquante ou non reconnue",IF($B1872="","Technicien manquant",IF(COUNTIF(Production!$A$7:$A$21,$B1872)=0,"Technicien absent de la liste (onglet Production)",IF($G1872="","Code BPU manquant (colonne G)",IF($O1872="?","Code BPU inconnu (onglet Prestations)",IF($P1872="?","Catégorie inconnue (onglet Règles)",IF(AND($E1872&lt;&gt;"",NOT(ISNUMBER($E1872))),"Quantité non reconnue",IF(AND($P1872="au prix",NOT(ISNUMBER($Q1872))),"Prix sur devis à saisir (colonne I)",IF($S1872="","Règle à compléter (onglet Règles)",""))))))))))</f>
        <v/>
      </c>
    </row>
    <row r="1873" customFormat="false" ht="15" hidden="false" customHeight="false" outlineLevel="0" collapsed="false">
      <c r="A1873" s="23"/>
      <c r="I1873" s="24"/>
      <c r="J1873" s="24"/>
      <c r="N1873" s="25"/>
      <c r="O1873" s="26" t="str">
        <f aca="false">IF($G1873="","",IFERROR(INDEX(Prestations!$F$5:$F$256,MATCH($G1873,Prestations!$B$5:$B$256,0)),"?"))</f>
        <v/>
      </c>
      <c r="P1873" s="26" t="str">
        <f aca="false">IF($O1873="","",IF($O1873="?","?",IFERROR(INDEX(Règles!$C$5:$C$17,MATCH($O1873,Règles!$A$5:$A$17,0)),"?")))</f>
        <v/>
      </c>
      <c r="Q1873" s="27" t="str">
        <f aca="false">IF($G1873="","",IF(ISNUMBER($I1873),$I1873,IFERROR(IF(ISNUMBER(INDEX(Prestations!$E$5:$E$256,MATCH($G1873,Prestations!$B$5:$B$256,0))),INDEX(Prestations!$E$5:$E$256,MATCH($G1873,Prestations!$B$5:$B$256,0)),""),"")))</f>
        <v/>
      </c>
      <c r="R1873" s="27" t="str">
        <f aca="false">IFERROR(IF(ISNUMBER($Q1873),$Q1873*IF($E1873="",1,$E1873),""),"")</f>
        <v/>
      </c>
      <c r="S1873" s="28" t="str">
        <f aca="false">IFERROR(IF($P1873="au nombre",IF(N(INDEX(Règles!$D$5:$D$17,MATCH($O1873,Règles!$A$5:$A$17,0)))&gt;0,IF($E1873="",1,$E1873)/INDEX(Règles!$D$5:$D$17,MATCH($O1873,Règles!$A$5:$A$17,0)),""),IF($P1873="au prix",IF(AND(ISNUMBER($R1873),N(INDEX(Règles!$E$5:$E$17,MATCH($O1873,Règles!$A$5:$A$17,0)))&gt;0),$R1873/INDEX(Règles!$E$5:$E$17,MATCH($O1873,Règles!$A$5:$A$17,0)),""),IF(OR($P1873="ne compte pas",$P1873="absence"),0,""))),"")</f>
        <v/>
      </c>
      <c r="T1873" s="26" t="n">
        <f aca="false">IF(AND(ISNUMBER($A1873),$B1873&lt;&gt;"",$G1873&lt;&gt;"",$P1873&lt;&gt;"absence"),1,0)</f>
        <v>0</v>
      </c>
      <c r="U1873" s="26" t="n">
        <f aca="false">IF($T1873=1,IF(COUNTIFS($B$2:$B1873,$B1873,$A$2:$A1873,$A1873,$T$2:$T1873,1)=1,1,0),0)</f>
        <v>0</v>
      </c>
      <c r="V1873" s="29" t="str">
        <f aca="false">IF(AND($A1873="",$B1873="",$G1873=""),"",IF(NOT(ISNUMBER($A1873)),"Date manquante ou non reconnue",IF($B1873="","Technicien manquant",IF(COUNTIF(Production!$A$7:$A$21,$B1873)=0,"Technicien absent de la liste (onglet Production)",IF($G1873="","Code BPU manquant (colonne G)",IF($O1873="?","Code BPU inconnu (onglet Prestations)",IF($P1873="?","Catégorie inconnue (onglet Règles)",IF(AND($E1873&lt;&gt;"",NOT(ISNUMBER($E1873))),"Quantité non reconnue",IF(AND($P1873="au prix",NOT(ISNUMBER($Q1873))),"Prix sur devis à saisir (colonne I)",IF($S1873="","Règle à compléter (onglet Règles)",""))))))))))</f>
        <v/>
      </c>
    </row>
    <row r="1874" customFormat="false" ht="15" hidden="false" customHeight="false" outlineLevel="0" collapsed="false">
      <c r="A1874" s="23"/>
      <c r="I1874" s="24"/>
      <c r="J1874" s="24"/>
      <c r="N1874" s="25"/>
      <c r="O1874" s="26" t="str">
        <f aca="false">IF($G1874="","",IFERROR(INDEX(Prestations!$F$5:$F$256,MATCH($G1874,Prestations!$B$5:$B$256,0)),"?"))</f>
        <v/>
      </c>
      <c r="P1874" s="26" t="str">
        <f aca="false">IF($O1874="","",IF($O1874="?","?",IFERROR(INDEX(Règles!$C$5:$C$17,MATCH($O1874,Règles!$A$5:$A$17,0)),"?")))</f>
        <v/>
      </c>
      <c r="Q1874" s="27" t="str">
        <f aca="false">IF($G1874="","",IF(ISNUMBER($I1874),$I1874,IFERROR(IF(ISNUMBER(INDEX(Prestations!$E$5:$E$256,MATCH($G1874,Prestations!$B$5:$B$256,0))),INDEX(Prestations!$E$5:$E$256,MATCH($G1874,Prestations!$B$5:$B$256,0)),""),"")))</f>
        <v/>
      </c>
      <c r="R1874" s="27" t="str">
        <f aca="false">IFERROR(IF(ISNUMBER($Q1874),$Q1874*IF($E1874="",1,$E1874),""),"")</f>
        <v/>
      </c>
      <c r="S1874" s="28" t="str">
        <f aca="false">IFERROR(IF($P1874="au nombre",IF(N(INDEX(Règles!$D$5:$D$17,MATCH($O1874,Règles!$A$5:$A$17,0)))&gt;0,IF($E1874="",1,$E1874)/INDEX(Règles!$D$5:$D$17,MATCH($O1874,Règles!$A$5:$A$17,0)),""),IF($P1874="au prix",IF(AND(ISNUMBER($R1874),N(INDEX(Règles!$E$5:$E$17,MATCH($O1874,Règles!$A$5:$A$17,0)))&gt;0),$R1874/INDEX(Règles!$E$5:$E$17,MATCH($O1874,Règles!$A$5:$A$17,0)),""),IF(OR($P1874="ne compte pas",$P1874="absence"),0,""))),"")</f>
        <v/>
      </c>
      <c r="T1874" s="26" t="n">
        <f aca="false">IF(AND(ISNUMBER($A1874),$B1874&lt;&gt;"",$G1874&lt;&gt;"",$P1874&lt;&gt;"absence"),1,0)</f>
        <v>0</v>
      </c>
      <c r="U1874" s="26" t="n">
        <f aca="false">IF($T1874=1,IF(COUNTIFS($B$2:$B1874,$B1874,$A$2:$A1874,$A1874,$T$2:$T1874,1)=1,1,0),0)</f>
        <v>0</v>
      </c>
      <c r="V1874" s="29" t="str">
        <f aca="false">IF(AND($A1874="",$B1874="",$G1874=""),"",IF(NOT(ISNUMBER($A1874)),"Date manquante ou non reconnue",IF($B1874="","Technicien manquant",IF(COUNTIF(Production!$A$7:$A$21,$B1874)=0,"Technicien absent de la liste (onglet Production)",IF($G1874="","Code BPU manquant (colonne G)",IF($O1874="?","Code BPU inconnu (onglet Prestations)",IF($P1874="?","Catégorie inconnue (onglet Règles)",IF(AND($E1874&lt;&gt;"",NOT(ISNUMBER($E1874))),"Quantité non reconnue",IF(AND($P1874="au prix",NOT(ISNUMBER($Q1874))),"Prix sur devis à saisir (colonne I)",IF($S1874="","Règle à compléter (onglet Règles)",""))))))))))</f>
        <v/>
      </c>
    </row>
    <row r="1875" customFormat="false" ht="15" hidden="false" customHeight="false" outlineLevel="0" collapsed="false">
      <c r="A1875" s="23"/>
      <c r="I1875" s="24"/>
      <c r="J1875" s="24"/>
      <c r="N1875" s="25"/>
      <c r="O1875" s="26" t="str">
        <f aca="false">IF($G1875="","",IFERROR(INDEX(Prestations!$F$5:$F$256,MATCH($G1875,Prestations!$B$5:$B$256,0)),"?"))</f>
        <v/>
      </c>
      <c r="P1875" s="26" t="str">
        <f aca="false">IF($O1875="","",IF($O1875="?","?",IFERROR(INDEX(Règles!$C$5:$C$17,MATCH($O1875,Règles!$A$5:$A$17,0)),"?")))</f>
        <v/>
      </c>
      <c r="Q1875" s="27" t="str">
        <f aca="false">IF($G1875="","",IF(ISNUMBER($I1875),$I1875,IFERROR(IF(ISNUMBER(INDEX(Prestations!$E$5:$E$256,MATCH($G1875,Prestations!$B$5:$B$256,0))),INDEX(Prestations!$E$5:$E$256,MATCH($G1875,Prestations!$B$5:$B$256,0)),""),"")))</f>
        <v/>
      </c>
      <c r="R1875" s="27" t="str">
        <f aca="false">IFERROR(IF(ISNUMBER($Q1875),$Q1875*IF($E1875="",1,$E1875),""),"")</f>
        <v/>
      </c>
      <c r="S1875" s="28" t="str">
        <f aca="false">IFERROR(IF($P1875="au nombre",IF(N(INDEX(Règles!$D$5:$D$17,MATCH($O1875,Règles!$A$5:$A$17,0)))&gt;0,IF($E1875="",1,$E1875)/INDEX(Règles!$D$5:$D$17,MATCH($O1875,Règles!$A$5:$A$17,0)),""),IF($P1875="au prix",IF(AND(ISNUMBER($R1875),N(INDEX(Règles!$E$5:$E$17,MATCH($O1875,Règles!$A$5:$A$17,0)))&gt;0),$R1875/INDEX(Règles!$E$5:$E$17,MATCH($O1875,Règles!$A$5:$A$17,0)),""),IF(OR($P1875="ne compte pas",$P1875="absence"),0,""))),"")</f>
        <v/>
      </c>
      <c r="T1875" s="26" t="n">
        <f aca="false">IF(AND(ISNUMBER($A1875),$B1875&lt;&gt;"",$G1875&lt;&gt;"",$P1875&lt;&gt;"absence"),1,0)</f>
        <v>0</v>
      </c>
      <c r="U1875" s="26" t="n">
        <f aca="false">IF($T1875=1,IF(COUNTIFS($B$2:$B1875,$B1875,$A$2:$A1875,$A1875,$T$2:$T1875,1)=1,1,0),0)</f>
        <v>0</v>
      </c>
      <c r="V1875" s="29" t="str">
        <f aca="false">IF(AND($A1875="",$B1875="",$G1875=""),"",IF(NOT(ISNUMBER($A1875)),"Date manquante ou non reconnue",IF($B1875="","Technicien manquant",IF(COUNTIF(Production!$A$7:$A$21,$B1875)=0,"Technicien absent de la liste (onglet Production)",IF($G1875="","Code BPU manquant (colonne G)",IF($O1875="?","Code BPU inconnu (onglet Prestations)",IF($P1875="?","Catégorie inconnue (onglet Règles)",IF(AND($E1875&lt;&gt;"",NOT(ISNUMBER($E1875))),"Quantité non reconnue",IF(AND($P1875="au prix",NOT(ISNUMBER($Q1875))),"Prix sur devis à saisir (colonne I)",IF($S1875="","Règle à compléter (onglet Règles)",""))))))))))</f>
        <v/>
      </c>
    </row>
    <row r="1876" customFormat="false" ht="15" hidden="false" customHeight="false" outlineLevel="0" collapsed="false">
      <c r="A1876" s="23"/>
      <c r="I1876" s="24"/>
      <c r="J1876" s="24"/>
      <c r="N1876" s="25"/>
      <c r="O1876" s="26" t="str">
        <f aca="false">IF($G1876="","",IFERROR(INDEX(Prestations!$F$5:$F$256,MATCH($G1876,Prestations!$B$5:$B$256,0)),"?"))</f>
        <v/>
      </c>
      <c r="P1876" s="26" t="str">
        <f aca="false">IF($O1876="","",IF($O1876="?","?",IFERROR(INDEX(Règles!$C$5:$C$17,MATCH($O1876,Règles!$A$5:$A$17,0)),"?")))</f>
        <v/>
      </c>
      <c r="Q1876" s="27" t="str">
        <f aca="false">IF($G1876="","",IF(ISNUMBER($I1876),$I1876,IFERROR(IF(ISNUMBER(INDEX(Prestations!$E$5:$E$256,MATCH($G1876,Prestations!$B$5:$B$256,0))),INDEX(Prestations!$E$5:$E$256,MATCH($G1876,Prestations!$B$5:$B$256,0)),""),"")))</f>
        <v/>
      </c>
      <c r="R1876" s="27" t="str">
        <f aca="false">IFERROR(IF(ISNUMBER($Q1876),$Q1876*IF($E1876="",1,$E1876),""),"")</f>
        <v/>
      </c>
      <c r="S1876" s="28" t="str">
        <f aca="false">IFERROR(IF($P1876="au nombre",IF(N(INDEX(Règles!$D$5:$D$17,MATCH($O1876,Règles!$A$5:$A$17,0)))&gt;0,IF($E1876="",1,$E1876)/INDEX(Règles!$D$5:$D$17,MATCH($O1876,Règles!$A$5:$A$17,0)),""),IF($P1876="au prix",IF(AND(ISNUMBER($R1876),N(INDEX(Règles!$E$5:$E$17,MATCH($O1876,Règles!$A$5:$A$17,0)))&gt;0),$R1876/INDEX(Règles!$E$5:$E$17,MATCH($O1876,Règles!$A$5:$A$17,0)),""),IF(OR($P1876="ne compte pas",$P1876="absence"),0,""))),"")</f>
        <v/>
      </c>
      <c r="T1876" s="26" t="n">
        <f aca="false">IF(AND(ISNUMBER($A1876),$B1876&lt;&gt;"",$G1876&lt;&gt;"",$P1876&lt;&gt;"absence"),1,0)</f>
        <v>0</v>
      </c>
      <c r="U1876" s="26" t="n">
        <f aca="false">IF($T1876=1,IF(COUNTIFS($B$2:$B1876,$B1876,$A$2:$A1876,$A1876,$T$2:$T1876,1)=1,1,0),0)</f>
        <v>0</v>
      </c>
      <c r="V1876" s="29" t="str">
        <f aca="false">IF(AND($A1876="",$B1876="",$G1876=""),"",IF(NOT(ISNUMBER($A1876)),"Date manquante ou non reconnue",IF($B1876="","Technicien manquant",IF(COUNTIF(Production!$A$7:$A$21,$B1876)=0,"Technicien absent de la liste (onglet Production)",IF($G1876="","Code BPU manquant (colonne G)",IF($O1876="?","Code BPU inconnu (onglet Prestations)",IF($P1876="?","Catégorie inconnue (onglet Règles)",IF(AND($E1876&lt;&gt;"",NOT(ISNUMBER($E1876))),"Quantité non reconnue",IF(AND($P1876="au prix",NOT(ISNUMBER($Q1876))),"Prix sur devis à saisir (colonne I)",IF($S1876="","Règle à compléter (onglet Règles)",""))))))))))</f>
        <v/>
      </c>
    </row>
    <row r="1877" customFormat="false" ht="15" hidden="false" customHeight="false" outlineLevel="0" collapsed="false">
      <c r="A1877" s="23"/>
      <c r="I1877" s="24"/>
      <c r="J1877" s="24"/>
      <c r="N1877" s="25"/>
      <c r="O1877" s="26" t="str">
        <f aca="false">IF($G1877="","",IFERROR(INDEX(Prestations!$F$5:$F$256,MATCH($G1877,Prestations!$B$5:$B$256,0)),"?"))</f>
        <v/>
      </c>
      <c r="P1877" s="26" t="str">
        <f aca="false">IF($O1877="","",IF($O1877="?","?",IFERROR(INDEX(Règles!$C$5:$C$17,MATCH($O1877,Règles!$A$5:$A$17,0)),"?")))</f>
        <v/>
      </c>
      <c r="Q1877" s="27" t="str">
        <f aca="false">IF($G1877="","",IF(ISNUMBER($I1877),$I1877,IFERROR(IF(ISNUMBER(INDEX(Prestations!$E$5:$E$256,MATCH($G1877,Prestations!$B$5:$B$256,0))),INDEX(Prestations!$E$5:$E$256,MATCH($G1877,Prestations!$B$5:$B$256,0)),""),"")))</f>
        <v/>
      </c>
      <c r="R1877" s="27" t="str">
        <f aca="false">IFERROR(IF(ISNUMBER($Q1877),$Q1877*IF($E1877="",1,$E1877),""),"")</f>
        <v/>
      </c>
      <c r="S1877" s="28" t="str">
        <f aca="false">IFERROR(IF($P1877="au nombre",IF(N(INDEX(Règles!$D$5:$D$17,MATCH($O1877,Règles!$A$5:$A$17,0)))&gt;0,IF($E1877="",1,$E1877)/INDEX(Règles!$D$5:$D$17,MATCH($O1877,Règles!$A$5:$A$17,0)),""),IF($P1877="au prix",IF(AND(ISNUMBER($R1877),N(INDEX(Règles!$E$5:$E$17,MATCH($O1877,Règles!$A$5:$A$17,0)))&gt;0),$R1877/INDEX(Règles!$E$5:$E$17,MATCH($O1877,Règles!$A$5:$A$17,0)),""),IF(OR($P1877="ne compte pas",$P1877="absence"),0,""))),"")</f>
        <v/>
      </c>
      <c r="T1877" s="26" t="n">
        <f aca="false">IF(AND(ISNUMBER($A1877),$B1877&lt;&gt;"",$G1877&lt;&gt;"",$P1877&lt;&gt;"absence"),1,0)</f>
        <v>0</v>
      </c>
      <c r="U1877" s="26" t="n">
        <f aca="false">IF($T1877=1,IF(COUNTIFS($B$2:$B1877,$B1877,$A$2:$A1877,$A1877,$T$2:$T1877,1)=1,1,0),0)</f>
        <v>0</v>
      </c>
      <c r="V1877" s="29" t="str">
        <f aca="false">IF(AND($A1877="",$B1877="",$G1877=""),"",IF(NOT(ISNUMBER($A1877)),"Date manquante ou non reconnue",IF($B1877="","Technicien manquant",IF(COUNTIF(Production!$A$7:$A$21,$B1877)=0,"Technicien absent de la liste (onglet Production)",IF($G1877="","Code BPU manquant (colonne G)",IF($O1877="?","Code BPU inconnu (onglet Prestations)",IF($P1877="?","Catégorie inconnue (onglet Règles)",IF(AND($E1877&lt;&gt;"",NOT(ISNUMBER($E1877))),"Quantité non reconnue",IF(AND($P1877="au prix",NOT(ISNUMBER($Q1877))),"Prix sur devis à saisir (colonne I)",IF($S1877="","Règle à compléter (onglet Règles)",""))))))))))</f>
        <v/>
      </c>
    </row>
    <row r="1878" customFormat="false" ht="15" hidden="false" customHeight="false" outlineLevel="0" collapsed="false">
      <c r="A1878" s="23"/>
      <c r="I1878" s="24"/>
      <c r="J1878" s="24"/>
      <c r="N1878" s="25"/>
      <c r="O1878" s="26" t="str">
        <f aca="false">IF($G1878="","",IFERROR(INDEX(Prestations!$F$5:$F$256,MATCH($G1878,Prestations!$B$5:$B$256,0)),"?"))</f>
        <v/>
      </c>
      <c r="P1878" s="26" t="str">
        <f aca="false">IF($O1878="","",IF($O1878="?","?",IFERROR(INDEX(Règles!$C$5:$C$17,MATCH($O1878,Règles!$A$5:$A$17,0)),"?")))</f>
        <v/>
      </c>
      <c r="Q1878" s="27" t="str">
        <f aca="false">IF($G1878="","",IF(ISNUMBER($I1878),$I1878,IFERROR(IF(ISNUMBER(INDEX(Prestations!$E$5:$E$256,MATCH($G1878,Prestations!$B$5:$B$256,0))),INDEX(Prestations!$E$5:$E$256,MATCH($G1878,Prestations!$B$5:$B$256,0)),""),"")))</f>
        <v/>
      </c>
      <c r="R1878" s="27" t="str">
        <f aca="false">IFERROR(IF(ISNUMBER($Q1878),$Q1878*IF($E1878="",1,$E1878),""),"")</f>
        <v/>
      </c>
      <c r="S1878" s="28" t="str">
        <f aca="false">IFERROR(IF($P1878="au nombre",IF(N(INDEX(Règles!$D$5:$D$17,MATCH($O1878,Règles!$A$5:$A$17,0)))&gt;0,IF($E1878="",1,$E1878)/INDEX(Règles!$D$5:$D$17,MATCH($O1878,Règles!$A$5:$A$17,0)),""),IF($P1878="au prix",IF(AND(ISNUMBER($R1878),N(INDEX(Règles!$E$5:$E$17,MATCH($O1878,Règles!$A$5:$A$17,0)))&gt;0),$R1878/INDEX(Règles!$E$5:$E$17,MATCH($O1878,Règles!$A$5:$A$17,0)),""),IF(OR($P1878="ne compte pas",$P1878="absence"),0,""))),"")</f>
        <v/>
      </c>
      <c r="T1878" s="26" t="n">
        <f aca="false">IF(AND(ISNUMBER($A1878),$B1878&lt;&gt;"",$G1878&lt;&gt;"",$P1878&lt;&gt;"absence"),1,0)</f>
        <v>0</v>
      </c>
      <c r="U1878" s="26" t="n">
        <f aca="false">IF($T1878=1,IF(COUNTIFS($B$2:$B1878,$B1878,$A$2:$A1878,$A1878,$T$2:$T1878,1)=1,1,0),0)</f>
        <v>0</v>
      </c>
      <c r="V1878" s="29" t="str">
        <f aca="false">IF(AND($A1878="",$B1878="",$G1878=""),"",IF(NOT(ISNUMBER($A1878)),"Date manquante ou non reconnue",IF($B1878="","Technicien manquant",IF(COUNTIF(Production!$A$7:$A$21,$B1878)=0,"Technicien absent de la liste (onglet Production)",IF($G1878="","Code BPU manquant (colonne G)",IF($O1878="?","Code BPU inconnu (onglet Prestations)",IF($P1878="?","Catégorie inconnue (onglet Règles)",IF(AND($E1878&lt;&gt;"",NOT(ISNUMBER($E1878))),"Quantité non reconnue",IF(AND($P1878="au prix",NOT(ISNUMBER($Q1878))),"Prix sur devis à saisir (colonne I)",IF($S1878="","Règle à compléter (onglet Règles)",""))))))))))</f>
        <v/>
      </c>
    </row>
    <row r="1879" customFormat="false" ht="15" hidden="false" customHeight="false" outlineLevel="0" collapsed="false">
      <c r="A1879" s="23"/>
      <c r="I1879" s="24"/>
      <c r="J1879" s="24"/>
      <c r="N1879" s="25"/>
      <c r="O1879" s="26" t="str">
        <f aca="false">IF($G1879="","",IFERROR(INDEX(Prestations!$F$5:$F$256,MATCH($G1879,Prestations!$B$5:$B$256,0)),"?"))</f>
        <v/>
      </c>
      <c r="P1879" s="26" t="str">
        <f aca="false">IF($O1879="","",IF($O1879="?","?",IFERROR(INDEX(Règles!$C$5:$C$17,MATCH($O1879,Règles!$A$5:$A$17,0)),"?")))</f>
        <v/>
      </c>
      <c r="Q1879" s="27" t="str">
        <f aca="false">IF($G1879="","",IF(ISNUMBER($I1879),$I1879,IFERROR(IF(ISNUMBER(INDEX(Prestations!$E$5:$E$256,MATCH($G1879,Prestations!$B$5:$B$256,0))),INDEX(Prestations!$E$5:$E$256,MATCH($G1879,Prestations!$B$5:$B$256,0)),""),"")))</f>
        <v/>
      </c>
      <c r="R1879" s="27" t="str">
        <f aca="false">IFERROR(IF(ISNUMBER($Q1879),$Q1879*IF($E1879="",1,$E1879),""),"")</f>
        <v/>
      </c>
      <c r="S1879" s="28" t="str">
        <f aca="false">IFERROR(IF($P1879="au nombre",IF(N(INDEX(Règles!$D$5:$D$17,MATCH($O1879,Règles!$A$5:$A$17,0)))&gt;0,IF($E1879="",1,$E1879)/INDEX(Règles!$D$5:$D$17,MATCH($O1879,Règles!$A$5:$A$17,0)),""),IF($P1879="au prix",IF(AND(ISNUMBER($R1879),N(INDEX(Règles!$E$5:$E$17,MATCH($O1879,Règles!$A$5:$A$17,0)))&gt;0),$R1879/INDEX(Règles!$E$5:$E$17,MATCH($O1879,Règles!$A$5:$A$17,0)),""),IF(OR($P1879="ne compte pas",$P1879="absence"),0,""))),"")</f>
        <v/>
      </c>
      <c r="T1879" s="26" t="n">
        <f aca="false">IF(AND(ISNUMBER($A1879),$B1879&lt;&gt;"",$G1879&lt;&gt;"",$P1879&lt;&gt;"absence"),1,0)</f>
        <v>0</v>
      </c>
      <c r="U1879" s="26" t="n">
        <f aca="false">IF($T1879=1,IF(COUNTIFS($B$2:$B1879,$B1879,$A$2:$A1879,$A1879,$T$2:$T1879,1)=1,1,0),0)</f>
        <v>0</v>
      </c>
      <c r="V1879" s="29" t="str">
        <f aca="false">IF(AND($A1879="",$B1879="",$G1879=""),"",IF(NOT(ISNUMBER($A1879)),"Date manquante ou non reconnue",IF($B1879="","Technicien manquant",IF(COUNTIF(Production!$A$7:$A$21,$B1879)=0,"Technicien absent de la liste (onglet Production)",IF($G1879="","Code BPU manquant (colonne G)",IF($O1879="?","Code BPU inconnu (onglet Prestations)",IF($P1879="?","Catégorie inconnue (onglet Règles)",IF(AND($E1879&lt;&gt;"",NOT(ISNUMBER($E1879))),"Quantité non reconnue",IF(AND($P1879="au prix",NOT(ISNUMBER($Q1879))),"Prix sur devis à saisir (colonne I)",IF($S1879="","Règle à compléter (onglet Règles)",""))))))))))</f>
        <v/>
      </c>
    </row>
    <row r="1880" customFormat="false" ht="15" hidden="false" customHeight="false" outlineLevel="0" collapsed="false">
      <c r="A1880" s="23"/>
      <c r="I1880" s="24"/>
      <c r="J1880" s="24"/>
      <c r="N1880" s="25"/>
      <c r="O1880" s="26" t="str">
        <f aca="false">IF($G1880="","",IFERROR(INDEX(Prestations!$F$5:$F$256,MATCH($G1880,Prestations!$B$5:$B$256,0)),"?"))</f>
        <v/>
      </c>
      <c r="P1880" s="26" t="str">
        <f aca="false">IF($O1880="","",IF($O1880="?","?",IFERROR(INDEX(Règles!$C$5:$C$17,MATCH($O1880,Règles!$A$5:$A$17,0)),"?")))</f>
        <v/>
      </c>
      <c r="Q1880" s="27" t="str">
        <f aca="false">IF($G1880="","",IF(ISNUMBER($I1880),$I1880,IFERROR(IF(ISNUMBER(INDEX(Prestations!$E$5:$E$256,MATCH($G1880,Prestations!$B$5:$B$256,0))),INDEX(Prestations!$E$5:$E$256,MATCH($G1880,Prestations!$B$5:$B$256,0)),""),"")))</f>
        <v/>
      </c>
      <c r="R1880" s="27" t="str">
        <f aca="false">IFERROR(IF(ISNUMBER($Q1880),$Q1880*IF($E1880="",1,$E1880),""),"")</f>
        <v/>
      </c>
      <c r="S1880" s="28" t="str">
        <f aca="false">IFERROR(IF($P1880="au nombre",IF(N(INDEX(Règles!$D$5:$D$17,MATCH($O1880,Règles!$A$5:$A$17,0)))&gt;0,IF($E1880="",1,$E1880)/INDEX(Règles!$D$5:$D$17,MATCH($O1880,Règles!$A$5:$A$17,0)),""),IF($P1880="au prix",IF(AND(ISNUMBER($R1880),N(INDEX(Règles!$E$5:$E$17,MATCH($O1880,Règles!$A$5:$A$17,0)))&gt;0),$R1880/INDEX(Règles!$E$5:$E$17,MATCH($O1880,Règles!$A$5:$A$17,0)),""),IF(OR($P1880="ne compte pas",$P1880="absence"),0,""))),"")</f>
        <v/>
      </c>
      <c r="T1880" s="26" t="n">
        <f aca="false">IF(AND(ISNUMBER($A1880),$B1880&lt;&gt;"",$G1880&lt;&gt;"",$P1880&lt;&gt;"absence"),1,0)</f>
        <v>0</v>
      </c>
      <c r="U1880" s="26" t="n">
        <f aca="false">IF($T1880=1,IF(COUNTIFS($B$2:$B1880,$B1880,$A$2:$A1880,$A1880,$T$2:$T1880,1)=1,1,0),0)</f>
        <v>0</v>
      </c>
      <c r="V1880" s="29" t="str">
        <f aca="false">IF(AND($A1880="",$B1880="",$G1880=""),"",IF(NOT(ISNUMBER($A1880)),"Date manquante ou non reconnue",IF($B1880="","Technicien manquant",IF(COUNTIF(Production!$A$7:$A$21,$B1880)=0,"Technicien absent de la liste (onglet Production)",IF($G1880="","Code BPU manquant (colonne G)",IF($O1880="?","Code BPU inconnu (onglet Prestations)",IF($P1880="?","Catégorie inconnue (onglet Règles)",IF(AND($E1880&lt;&gt;"",NOT(ISNUMBER($E1880))),"Quantité non reconnue",IF(AND($P1880="au prix",NOT(ISNUMBER($Q1880))),"Prix sur devis à saisir (colonne I)",IF($S1880="","Règle à compléter (onglet Règles)",""))))))))))</f>
        <v/>
      </c>
    </row>
    <row r="1881" customFormat="false" ht="15" hidden="false" customHeight="false" outlineLevel="0" collapsed="false">
      <c r="A1881" s="23"/>
      <c r="I1881" s="24"/>
      <c r="J1881" s="24"/>
      <c r="N1881" s="25"/>
      <c r="O1881" s="26" t="str">
        <f aca="false">IF($G1881="","",IFERROR(INDEX(Prestations!$F$5:$F$256,MATCH($G1881,Prestations!$B$5:$B$256,0)),"?"))</f>
        <v/>
      </c>
      <c r="P1881" s="26" t="str">
        <f aca="false">IF($O1881="","",IF($O1881="?","?",IFERROR(INDEX(Règles!$C$5:$C$17,MATCH($O1881,Règles!$A$5:$A$17,0)),"?")))</f>
        <v/>
      </c>
      <c r="Q1881" s="27" t="str">
        <f aca="false">IF($G1881="","",IF(ISNUMBER($I1881),$I1881,IFERROR(IF(ISNUMBER(INDEX(Prestations!$E$5:$E$256,MATCH($G1881,Prestations!$B$5:$B$256,0))),INDEX(Prestations!$E$5:$E$256,MATCH($G1881,Prestations!$B$5:$B$256,0)),""),"")))</f>
        <v/>
      </c>
      <c r="R1881" s="27" t="str">
        <f aca="false">IFERROR(IF(ISNUMBER($Q1881),$Q1881*IF($E1881="",1,$E1881),""),"")</f>
        <v/>
      </c>
      <c r="S1881" s="28" t="str">
        <f aca="false">IFERROR(IF($P1881="au nombre",IF(N(INDEX(Règles!$D$5:$D$17,MATCH($O1881,Règles!$A$5:$A$17,0)))&gt;0,IF($E1881="",1,$E1881)/INDEX(Règles!$D$5:$D$17,MATCH($O1881,Règles!$A$5:$A$17,0)),""),IF($P1881="au prix",IF(AND(ISNUMBER($R1881),N(INDEX(Règles!$E$5:$E$17,MATCH($O1881,Règles!$A$5:$A$17,0)))&gt;0),$R1881/INDEX(Règles!$E$5:$E$17,MATCH($O1881,Règles!$A$5:$A$17,0)),""),IF(OR($P1881="ne compte pas",$P1881="absence"),0,""))),"")</f>
        <v/>
      </c>
      <c r="T1881" s="26" t="n">
        <f aca="false">IF(AND(ISNUMBER($A1881),$B1881&lt;&gt;"",$G1881&lt;&gt;"",$P1881&lt;&gt;"absence"),1,0)</f>
        <v>0</v>
      </c>
      <c r="U1881" s="26" t="n">
        <f aca="false">IF($T1881=1,IF(COUNTIFS($B$2:$B1881,$B1881,$A$2:$A1881,$A1881,$T$2:$T1881,1)=1,1,0),0)</f>
        <v>0</v>
      </c>
      <c r="V1881" s="29" t="str">
        <f aca="false">IF(AND($A1881="",$B1881="",$G1881=""),"",IF(NOT(ISNUMBER($A1881)),"Date manquante ou non reconnue",IF($B1881="","Technicien manquant",IF(COUNTIF(Production!$A$7:$A$21,$B1881)=0,"Technicien absent de la liste (onglet Production)",IF($G1881="","Code BPU manquant (colonne G)",IF($O1881="?","Code BPU inconnu (onglet Prestations)",IF($P1881="?","Catégorie inconnue (onglet Règles)",IF(AND($E1881&lt;&gt;"",NOT(ISNUMBER($E1881))),"Quantité non reconnue",IF(AND($P1881="au prix",NOT(ISNUMBER($Q1881))),"Prix sur devis à saisir (colonne I)",IF($S1881="","Règle à compléter (onglet Règles)",""))))))))))</f>
        <v/>
      </c>
    </row>
    <row r="1882" customFormat="false" ht="15" hidden="false" customHeight="false" outlineLevel="0" collapsed="false">
      <c r="A1882" s="23"/>
      <c r="I1882" s="24"/>
      <c r="J1882" s="24"/>
      <c r="N1882" s="25"/>
      <c r="O1882" s="26" t="str">
        <f aca="false">IF($G1882="","",IFERROR(INDEX(Prestations!$F$5:$F$256,MATCH($G1882,Prestations!$B$5:$B$256,0)),"?"))</f>
        <v/>
      </c>
      <c r="P1882" s="26" t="str">
        <f aca="false">IF($O1882="","",IF($O1882="?","?",IFERROR(INDEX(Règles!$C$5:$C$17,MATCH($O1882,Règles!$A$5:$A$17,0)),"?")))</f>
        <v/>
      </c>
      <c r="Q1882" s="27" t="str">
        <f aca="false">IF($G1882="","",IF(ISNUMBER($I1882),$I1882,IFERROR(IF(ISNUMBER(INDEX(Prestations!$E$5:$E$256,MATCH($G1882,Prestations!$B$5:$B$256,0))),INDEX(Prestations!$E$5:$E$256,MATCH($G1882,Prestations!$B$5:$B$256,0)),""),"")))</f>
        <v/>
      </c>
      <c r="R1882" s="27" t="str">
        <f aca="false">IFERROR(IF(ISNUMBER($Q1882),$Q1882*IF($E1882="",1,$E1882),""),"")</f>
        <v/>
      </c>
      <c r="S1882" s="28" t="str">
        <f aca="false">IFERROR(IF($P1882="au nombre",IF(N(INDEX(Règles!$D$5:$D$17,MATCH($O1882,Règles!$A$5:$A$17,0)))&gt;0,IF($E1882="",1,$E1882)/INDEX(Règles!$D$5:$D$17,MATCH($O1882,Règles!$A$5:$A$17,0)),""),IF($P1882="au prix",IF(AND(ISNUMBER($R1882),N(INDEX(Règles!$E$5:$E$17,MATCH($O1882,Règles!$A$5:$A$17,0)))&gt;0),$R1882/INDEX(Règles!$E$5:$E$17,MATCH($O1882,Règles!$A$5:$A$17,0)),""),IF(OR($P1882="ne compte pas",$P1882="absence"),0,""))),"")</f>
        <v/>
      </c>
      <c r="T1882" s="26" t="n">
        <f aca="false">IF(AND(ISNUMBER($A1882),$B1882&lt;&gt;"",$G1882&lt;&gt;"",$P1882&lt;&gt;"absence"),1,0)</f>
        <v>0</v>
      </c>
      <c r="U1882" s="26" t="n">
        <f aca="false">IF($T1882=1,IF(COUNTIFS($B$2:$B1882,$B1882,$A$2:$A1882,$A1882,$T$2:$T1882,1)=1,1,0),0)</f>
        <v>0</v>
      </c>
      <c r="V1882" s="29" t="str">
        <f aca="false">IF(AND($A1882="",$B1882="",$G1882=""),"",IF(NOT(ISNUMBER($A1882)),"Date manquante ou non reconnue",IF($B1882="","Technicien manquant",IF(COUNTIF(Production!$A$7:$A$21,$B1882)=0,"Technicien absent de la liste (onglet Production)",IF($G1882="","Code BPU manquant (colonne G)",IF($O1882="?","Code BPU inconnu (onglet Prestations)",IF($P1882="?","Catégorie inconnue (onglet Règles)",IF(AND($E1882&lt;&gt;"",NOT(ISNUMBER($E1882))),"Quantité non reconnue",IF(AND($P1882="au prix",NOT(ISNUMBER($Q1882))),"Prix sur devis à saisir (colonne I)",IF($S1882="","Règle à compléter (onglet Règles)",""))))))))))</f>
        <v/>
      </c>
    </row>
    <row r="1883" customFormat="false" ht="15" hidden="false" customHeight="false" outlineLevel="0" collapsed="false">
      <c r="A1883" s="23"/>
      <c r="I1883" s="24"/>
      <c r="J1883" s="24"/>
      <c r="N1883" s="25"/>
      <c r="O1883" s="26" t="str">
        <f aca="false">IF($G1883="","",IFERROR(INDEX(Prestations!$F$5:$F$256,MATCH($G1883,Prestations!$B$5:$B$256,0)),"?"))</f>
        <v/>
      </c>
      <c r="P1883" s="26" t="str">
        <f aca="false">IF($O1883="","",IF($O1883="?","?",IFERROR(INDEX(Règles!$C$5:$C$17,MATCH($O1883,Règles!$A$5:$A$17,0)),"?")))</f>
        <v/>
      </c>
      <c r="Q1883" s="27" t="str">
        <f aca="false">IF($G1883="","",IF(ISNUMBER($I1883),$I1883,IFERROR(IF(ISNUMBER(INDEX(Prestations!$E$5:$E$256,MATCH($G1883,Prestations!$B$5:$B$256,0))),INDEX(Prestations!$E$5:$E$256,MATCH($G1883,Prestations!$B$5:$B$256,0)),""),"")))</f>
        <v/>
      </c>
      <c r="R1883" s="27" t="str">
        <f aca="false">IFERROR(IF(ISNUMBER($Q1883),$Q1883*IF($E1883="",1,$E1883),""),"")</f>
        <v/>
      </c>
      <c r="S1883" s="28" t="str">
        <f aca="false">IFERROR(IF($P1883="au nombre",IF(N(INDEX(Règles!$D$5:$D$17,MATCH($O1883,Règles!$A$5:$A$17,0)))&gt;0,IF($E1883="",1,$E1883)/INDEX(Règles!$D$5:$D$17,MATCH($O1883,Règles!$A$5:$A$17,0)),""),IF($P1883="au prix",IF(AND(ISNUMBER($R1883),N(INDEX(Règles!$E$5:$E$17,MATCH($O1883,Règles!$A$5:$A$17,0)))&gt;0),$R1883/INDEX(Règles!$E$5:$E$17,MATCH($O1883,Règles!$A$5:$A$17,0)),""),IF(OR($P1883="ne compte pas",$P1883="absence"),0,""))),"")</f>
        <v/>
      </c>
      <c r="T1883" s="26" t="n">
        <f aca="false">IF(AND(ISNUMBER($A1883),$B1883&lt;&gt;"",$G1883&lt;&gt;"",$P1883&lt;&gt;"absence"),1,0)</f>
        <v>0</v>
      </c>
      <c r="U1883" s="26" t="n">
        <f aca="false">IF($T1883=1,IF(COUNTIFS($B$2:$B1883,$B1883,$A$2:$A1883,$A1883,$T$2:$T1883,1)=1,1,0),0)</f>
        <v>0</v>
      </c>
      <c r="V1883" s="29" t="str">
        <f aca="false">IF(AND($A1883="",$B1883="",$G1883=""),"",IF(NOT(ISNUMBER($A1883)),"Date manquante ou non reconnue",IF($B1883="","Technicien manquant",IF(COUNTIF(Production!$A$7:$A$21,$B1883)=0,"Technicien absent de la liste (onglet Production)",IF($G1883="","Code BPU manquant (colonne G)",IF($O1883="?","Code BPU inconnu (onglet Prestations)",IF($P1883="?","Catégorie inconnue (onglet Règles)",IF(AND($E1883&lt;&gt;"",NOT(ISNUMBER($E1883))),"Quantité non reconnue",IF(AND($P1883="au prix",NOT(ISNUMBER($Q1883))),"Prix sur devis à saisir (colonne I)",IF($S1883="","Règle à compléter (onglet Règles)",""))))))))))</f>
        <v/>
      </c>
    </row>
    <row r="1884" customFormat="false" ht="15" hidden="false" customHeight="false" outlineLevel="0" collapsed="false">
      <c r="A1884" s="23"/>
      <c r="I1884" s="24"/>
      <c r="J1884" s="24"/>
      <c r="N1884" s="25"/>
      <c r="O1884" s="26" t="str">
        <f aca="false">IF($G1884="","",IFERROR(INDEX(Prestations!$F$5:$F$256,MATCH($G1884,Prestations!$B$5:$B$256,0)),"?"))</f>
        <v/>
      </c>
      <c r="P1884" s="26" t="str">
        <f aca="false">IF($O1884="","",IF($O1884="?","?",IFERROR(INDEX(Règles!$C$5:$C$17,MATCH($O1884,Règles!$A$5:$A$17,0)),"?")))</f>
        <v/>
      </c>
      <c r="Q1884" s="27" t="str">
        <f aca="false">IF($G1884="","",IF(ISNUMBER($I1884),$I1884,IFERROR(IF(ISNUMBER(INDEX(Prestations!$E$5:$E$256,MATCH($G1884,Prestations!$B$5:$B$256,0))),INDEX(Prestations!$E$5:$E$256,MATCH($G1884,Prestations!$B$5:$B$256,0)),""),"")))</f>
        <v/>
      </c>
      <c r="R1884" s="27" t="str">
        <f aca="false">IFERROR(IF(ISNUMBER($Q1884),$Q1884*IF($E1884="",1,$E1884),""),"")</f>
        <v/>
      </c>
      <c r="S1884" s="28" t="str">
        <f aca="false">IFERROR(IF($P1884="au nombre",IF(N(INDEX(Règles!$D$5:$D$17,MATCH($O1884,Règles!$A$5:$A$17,0)))&gt;0,IF($E1884="",1,$E1884)/INDEX(Règles!$D$5:$D$17,MATCH($O1884,Règles!$A$5:$A$17,0)),""),IF($P1884="au prix",IF(AND(ISNUMBER($R1884),N(INDEX(Règles!$E$5:$E$17,MATCH($O1884,Règles!$A$5:$A$17,0)))&gt;0),$R1884/INDEX(Règles!$E$5:$E$17,MATCH($O1884,Règles!$A$5:$A$17,0)),""),IF(OR($P1884="ne compte pas",$P1884="absence"),0,""))),"")</f>
        <v/>
      </c>
      <c r="T1884" s="26" t="n">
        <f aca="false">IF(AND(ISNUMBER($A1884),$B1884&lt;&gt;"",$G1884&lt;&gt;"",$P1884&lt;&gt;"absence"),1,0)</f>
        <v>0</v>
      </c>
      <c r="U1884" s="26" t="n">
        <f aca="false">IF($T1884=1,IF(COUNTIFS($B$2:$B1884,$B1884,$A$2:$A1884,$A1884,$T$2:$T1884,1)=1,1,0),0)</f>
        <v>0</v>
      </c>
      <c r="V1884" s="29" t="str">
        <f aca="false">IF(AND($A1884="",$B1884="",$G1884=""),"",IF(NOT(ISNUMBER($A1884)),"Date manquante ou non reconnue",IF($B1884="","Technicien manquant",IF(COUNTIF(Production!$A$7:$A$21,$B1884)=0,"Technicien absent de la liste (onglet Production)",IF($G1884="","Code BPU manquant (colonne G)",IF($O1884="?","Code BPU inconnu (onglet Prestations)",IF($P1884="?","Catégorie inconnue (onglet Règles)",IF(AND($E1884&lt;&gt;"",NOT(ISNUMBER($E1884))),"Quantité non reconnue",IF(AND($P1884="au prix",NOT(ISNUMBER($Q1884))),"Prix sur devis à saisir (colonne I)",IF($S1884="","Règle à compléter (onglet Règles)",""))))))))))</f>
        <v/>
      </c>
    </row>
    <row r="1885" customFormat="false" ht="15" hidden="false" customHeight="false" outlineLevel="0" collapsed="false">
      <c r="A1885" s="23"/>
      <c r="I1885" s="24"/>
      <c r="J1885" s="24"/>
      <c r="N1885" s="25"/>
      <c r="O1885" s="26" t="str">
        <f aca="false">IF($G1885="","",IFERROR(INDEX(Prestations!$F$5:$F$256,MATCH($G1885,Prestations!$B$5:$B$256,0)),"?"))</f>
        <v/>
      </c>
      <c r="P1885" s="26" t="str">
        <f aca="false">IF($O1885="","",IF($O1885="?","?",IFERROR(INDEX(Règles!$C$5:$C$17,MATCH($O1885,Règles!$A$5:$A$17,0)),"?")))</f>
        <v/>
      </c>
      <c r="Q1885" s="27" t="str">
        <f aca="false">IF($G1885="","",IF(ISNUMBER($I1885),$I1885,IFERROR(IF(ISNUMBER(INDEX(Prestations!$E$5:$E$256,MATCH($G1885,Prestations!$B$5:$B$256,0))),INDEX(Prestations!$E$5:$E$256,MATCH($G1885,Prestations!$B$5:$B$256,0)),""),"")))</f>
        <v/>
      </c>
      <c r="R1885" s="27" t="str">
        <f aca="false">IFERROR(IF(ISNUMBER($Q1885),$Q1885*IF($E1885="",1,$E1885),""),"")</f>
        <v/>
      </c>
      <c r="S1885" s="28" t="str">
        <f aca="false">IFERROR(IF($P1885="au nombre",IF(N(INDEX(Règles!$D$5:$D$17,MATCH($O1885,Règles!$A$5:$A$17,0)))&gt;0,IF($E1885="",1,$E1885)/INDEX(Règles!$D$5:$D$17,MATCH($O1885,Règles!$A$5:$A$17,0)),""),IF($P1885="au prix",IF(AND(ISNUMBER($R1885),N(INDEX(Règles!$E$5:$E$17,MATCH($O1885,Règles!$A$5:$A$17,0)))&gt;0),$R1885/INDEX(Règles!$E$5:$E$17,MATCH($O1885,Règles!$A$5:$A$17,0)),""),IF(OR($P1885="ne compte pas",$P1885="absence"),0,""))),"")</f>
        <v/>
      </c>
      <c r="T1885" s="26" t="n">
        <f aca="false">IF(AND(ISNUMBER($A1885),$B1885&lt;&gt;"",$G1885&lt;&gt;"",$P1885&lt;&gt;"absence"),1,0)</f>
        <v>0</v>
      </c>
      <c r="U1885" s="26" t="n">
        <f aca="false">IF($T1885=1,IF(COUNTIFS($B$2:$B1885,$B1885,$A$2:$A1885,$A1885,$T$2:$T1885,1)=1,1,0),0)</f>
        <v>0</v>
      </c>
      <c r="V1885" s="29" t="str">
        <f aca="false">IF(AND($A1885="",$B1885="",$G1885=""),"",IF(NOT(ISNUMBER($A1885)),"Date manquante ou non reconnue",IF($B1885="","Technicien manquant",IF(COUNTIF(Production!$A$7:$A$21,$B1885)=0,"Technicien absent de la liste (onglet Production)",IF($G1885="","Code BPU manquant (colonne G)",IF($O1885="?","Code BPU inconnu (onglet Prestations)",IF($P1885="?","Catégorie inconnue (onglet Règles)",IF(AND($E1885&lt;&gt;"",NOT(ISNUMBER($E1885))),"Quantité non reconnue",IF(AND($P1885="au prix",NOT(ISNUMBER($Q1885))),"Prix sur devis à saisir (colonne I)",IF($S1885="","Règle à compléter (onglet Règles)",""))))))))))</f>
        <v/>
      </c>
    </row>
    <row r="1886" customFormat="false" ht="15" hidden="false" customHeight="false" outlineLevel="0" collapsed="false">
      <c r="A1886" s="23"/>
      <c r="I1886" s="24"/>
      <c r="J1886" s="24"/>
      <c r="N1886" s="25"/>
      <c r="O1886" s="26" t="str">
        <f aca="false">IF($G1886="","",IFERROR(INDEX(Prestations!$F$5:$F$256,MATCH($G1886,Prestations!$B$5:$B$256,0)),"?"))</f>
        <v/>
      </c>
      <c r="P1886" s="26" t="str">
        <f aca="false">IF($O1886="","",IF($O1886="?","?",IFERROR(INDEX(Règles!$C$5:$C$17,MATCH($O1886,Règles!$A$5:$A$17,0)),"?")))</f>
        <v/>
      </c>
      <c r="Q1886" s="27" t="str">
        <f aca="false">IF($G1886="","",IF(ISNUMBER($I1886),$I1886,IFERROR(IF(ISNUMBER(INDEX(Prestations!$E$5:$E$256,MATCH($G1886,Prestations!$B$5:$B$256,0))),INDEX(Prestations!$E$5:$E$256,MATCH($G1886,Prestations!$B$5:$B$256,0)),""),"")))</f>
        <v/>
      </c>
      <c r="R1886" s="27" t="str">
        <f aca="false">IFERROR(IF(ISNUMBER($Q1886),$Q1886*IF($E1886="",1,$E1886),""),"")</f>
        <v/>
      </c>
      <c r="S1886" s="28" t="str">
        <f aca="false">IFERROR(IF($P1886="au nombre",IF(N(INDEX(Règles!$D$5:$D$17,MATCH($O1886,Règles!$A$5:$A$17,0)))&gt;0,IF($E1886="",1,$E1886)/INDEX(Règles!$D$5:$D$17,MATCH($O1886,Règles!$A$5:$A$17,0)),""),IF($P1886="au prix",IF(AND(ISNUMBER($R1886),N(INDEX(Règles!$E$5:$E$17,MATCH($O1886,Règles!$A$5:$A$17,0)))&gt;0),$R1886/INDEX(Règles!$E$5:$E$17,MATCH($O1886,Règles!$A$5:$A$17,0)),""),IF(OR($P1886="ne compte pas",$P1886="absence"),0,""))),"")</f>
        <v/>
      </c>
      <c r="T1886" s="26" t="n">
        <f aca="false">IF(AND(ISNUMBER($A1886),$B1886&lt;&gt;"",$G1886&lt;&gt;"",$P1886&lt;&gt;"absence"),1,0)</f>
        <v>0</v>
      </c>
      <c r="U1886" s="26" t="n">
        <f aca="false">IF($T1886=1,IF(COUNTIFS($B$2:$B1886,$B1886,$A$2:$A1886,$A1886,$T$2:$T1886,1)=1,1,0),0)</f>
        <v>0</v>
      </c>
      <c r="V1886" s="29" t="str">
        <f aca="false">IF(AND($A1886="",$B1886="",$G1886=""),"",IF(NOT(ISNUMBER($A1886)),"Date manquante ou non reconnue",IF($B1886="","Technicien manquant",IF(COUNTIF(Production!$A$7:$A$21,$B1886)=0,"Technicien absent de la liste (onglet Production)",IF($G1886="","Code BPU manquant (colonne G)",IF($O1886="?","Code BPU inconnu (onglet Prestations)",IF($P1886="?","Catégorie inconnue (onglet Règles)",IF(AND($E1886&lt;&gt;"",NOT(ISNUMBER($E1886))),"Quantité non reconnue",IF(AND($P1886="au prix",NOT(ISNUMBER($Q1886))),"Prix sur devis à saisir (colonne I)",IF($S1886="","Règle à compléter (onglet Règles)",""))))))))))</f>
        <v/>
      </c>
    </row>
    <row r="1887" customFormat="false" ht="15" hidden="false" customHeight="false" outlineLevel="0" collapsed="false">
      <c r="A1887" s="23"/>
      <c r="I1887" s="24"/>
      <c r="J1887" s="24"/>
      <c r="N1887" s="25"/>
      <c r="O1887" s="26" t="str">
        <f aca="false">IF($G1887="","",IFERROR(INDEX(Prestations!$F$5:$F$256,MATCH($G1887,Prestations!$B$5:$B$256,0)),"?"))</f>
        <v/>
      </c>
      <c r="P1887" s="26" t="str">
        <f aca="false">IF($O1887="","",IF($O1887="?","?",IFERROR(INDEX(Règles!$C$5:$C$17,MATCH($O1887,Règles!$A$5:$A$17,0)),"?")))</f>
        <v/>
      </c>
      <c r="Q1887" s="27" t="str">
        <f aca="false">IF($G1887="","",IF(ISNUMBER($I1887),$I1887,IFERROR(IF(ISNUMBER(INDEX(Prestations!$E$5:$E$256,MATCH($G1887,Prestations!$B$5:$B$256,0))),INDEX(Prestations!$E$5:$E$256,MATCH($G1887,Prestations!$B$5:$B$256,0)),""),"")))</f>
        <v/>
      </c>
      <c r="R1887" s="27" t="str">
        <f aca="false">IFERROR(IF(ISNUMBER($Q1887),$Q1887*IF($E1887="",1,$E1887),""),"")</f>
        <v/>
      </c>
      <c r="S1887" s="28" t="str">
        <f aca="false">IFERROR(IF($P1887="au nombre",IF(N(INDEX(Règles!$D$5:$D$17,MATCH($O1887,Règles!$A$5:$A$17,0)))&gt;0,IF($E1887="",1,$E1887)/INDEX(Règles!$D$5:$D$17,MATCH($O1887,Règles!$A$5:$A$17,0)),""),IF($P1887="au prix",IF(AND(ISNUMBER($R1887),N(INDEX(Règles!$E$5:$E$17,MATCH($O1887,Règles!$A$5:$A$17,0)))&gt;0),$R1887/INDEX(Règles!$E$5:$E$17,MATCH($O1887,Règles!$A$5:$A$17,0)),""),IF(OR($P1887="ne compte pas",$P1887="absence"),0,""))),"")</f>
        <v/>
      </c>
      <c r="T1887" s="26" t="n">
        <f aca="false">IF(AND(ISNUMBER($A1887),$B1887&lt;&gt;"",$G1887&lt;&gt;"",$P1887&lt;&gt;"absence"),1,0)</f>
        <v>0</v>
      </c>
      <c r="U1887" s="26" t="n">
        <f aca="false">IF($T1887=1,IF(COUNTIFS($B$2:$B1887,$B1887,$A$2:$A1887,$A1887,$T$2:$T1887,1)=1,1,0),0)</f>
        <v>0</v>
      </c>
      <c r="V1887" s="29" t="str">
        <f aca="false">IF(AND($A1887="",$B1887="",$G1887=""),"",IF(NOT(ISNUMBER($A1887)),"Date manquante ou non reconnue",IF($B1887="","Technicien manquant",IF(COUNTIF(Production!$A$7:$A$21,$B1887)=0,"Technicien absent de la liste (onglet Production)",IF($G1887="","Code BPU manquant (colonne G)",IF($O1887="?","Code BPU inconnu (onglet Prestations)",IF($P1887="?","Catégorie inconnue (onglet Règles)",IF(AND($E1887&lt;&gt;"",NOT(ISNUMBER($E1887))),"Quantité non reconnue",IF(AND($P1887="au prix",NOT(ISNUMBER($Q1887))),"Prix sur devis à saisir (colonne I)",IF($S1887="","Règle à compléter (onglet Règles)",""))))))))))</f>
        <v/>
      </c>
    </row>
    <row r="1888" customFormat="false" ht="15" hidden="false" customHeight="false" outlineLevel="0" collapsed="false">
      <c r="A1888" s="23"/>
      <c r="I1888" s="24"/>
      <c r="J1888" s="24"/>
      <c r="N1888" s="25"/>
      <c r="O1888" s="26" t="str">
        <f aca="false">IF($G1888="","",IFERROR(INDEX(Prestations!$F$5:$F$256,MATCH($G1888,Prestations!$B$5:$B$256,0)),"?"))</f>
        <v/>
      </c>
      <c r="P1888" s="26" t="str">
        <f aca="false">IF($O1888="","",IF($O1888="?","?",IFERROR(INDEX(Règles!$C$5:$C$17,MATCH($O1888,Règles!$A$5:$A$17,0)),"?")))</f>
        <v/>
      </c>
      <c r="Q1888" s="27" t="str">
        <f aca="false">IF($G1888="","",IF(ISNUMBER($I1888),$I1888,IFERROR(IF(ISNUMBER(INDEX(Prestations!$E$5:$E$256,MATCH($G1888,Prestations!$B$5:$B$256,0))),INDEX(Prestations!$E$5:$E$256,MATCH($G1888,Prestations!$B$5:$B$256,0)),""),"")))</f>
        <v/>
      </c>
      <c r="R1888" s="27" t="str">
        <f aca="false">IFERROR(IF(ISNUMBER($Q1888),$Q1888*IF($E1888="",1,$E1888),""),"")</f>
        <v/>
      </c>
      <c r="S1888" s="28" t="str">
        <f aca="false">IFERROR(IF($P1888="au nombre",IF(N(INDEX(Règles!$D$5:$D$17,MATCH($O1888,Règles!$A$5:$A$17,0)))&gt;0,IF($E1888="",1,$E1888)/INDEX(Règles!$D$5:$D$17,MATCH($O1888,Règles!$A$5:$A$17,0)),""),IF($P1888="au prix",IF(AND(ISNUMBER($R1888),N(INDEX(Règles!$E$5:$E$17,MATCH($O1888,Règles!$A$5:$A$17,0)))&gt;0),$R1888/INDEX(Règles!$E$5:$E$17,MATCH($O1888,Règles!$A$5:$A$17,0)),""),IF(OR($P1888="ne compte pas",$P1888="absence"),0,""))),"")</f>
        <v/>
      </c>
      <c r="T1888" s="26" t="n">
        <f aca="false">IF(AND(ISNUMBER($A1888),$B1888&lt;&gt;"",$G1888&lt;&gt;"",$P1888&lt;&gt;"absence"),1,0)</f>
        <v>0</v>
      </c>
      <c r="U1888" s="26" t="n">
        <f aca="false">IF($T1888=1,IF(COUNTIFS($B$2:$B1888,$B1888,$A$2:$A1888,$A1888,$T$2:$T1888,1)=1,1,0),0)</f>
        <v>0</v>
      </c>
      <c r="V1888" s="29" t="str">
        <f aca="false">IF(AND($A1888="",$B1888="",$G1888=""),"",IF(NOT(ISNUMBER($A1888)),"Date manquante ou non reconnue",IF($B1888="","Technicien manquant",IF(COUNTIF(Production!$A$7:$A$21,$B1888)=0,"Technicien absent de la liste (onglet Production)",IF($G1888="","Code BPU manquant (colonne G)",IF($O1888="?","Code BPU inconnu (onglet Prestations)",IF($P1888="?","Catégorie inconnue (onglet Règles)",IF(AND($E1888&lt;&gt;"",NOT(ISNUMBER($E1888))),"Quantité non reconnue",IF(AND($P1888="au prix",NOT(ISNUMBER($Q1888))),"Prix sur devis à saisir (colonne I)",IF($S1888="","Règle à compléter (onglet Règles)",""))))))))))</f>
        <v/>
      </c>
    </row>
    <row r="1889" customFormat="false" ht="15" hidden="false" customHeight="false" outlineLevel="0" collapsed="false">
      <c r="A1889" s="23"/>
      <c r="I1889" s="24"/>
      <c r="J1889" s="24"/>
      <c r="N1889" s="25"/>
      <c r="O1889" s="26" t="str">
        <f aca="false">IF($G1889="","",IFERROR(INDEX(Prestations!$F$5:$F$256,MATCH($G1889,Prestations!$B$5:$B$256,0)),"?"))</f>
        <v/>
      </c>
      <c r="P1889" s="26" t="str">
        <f aca="false">IF($O1889="","",IF($O1889="?","?",IFERROR(INDEX(Règles!$C$5:$C$17,MATCH($O1889,Règles!$A$5:$A$17,0)),"?")))</f>
        <v/>
      </c>
      <c r="Q1889" s="27" t="str">
        <f aca="false">IF($G1889="","",IF(ISNUMBER($I1889),$I1889,IFERROR(IF(ISNUMBER(INDEX(Prestations!$E$5:$E$256,MATCH($G1889,Prestations!$B$5:$B$256,0))),INDEX(Prestations!$E$5:$E$256,MATCH($G1889,Prestations!$B$5:$B$256,0)),""),"")))</f>
        <v/>
      </c>
      <c r="R1889" s="27" t="str">
        <f aca="false">IFERROR(IF(ISNUMBER($Q1889),$Q1889*IF($E1889="",1,$E1889),""),"")</f>
        <v/>
      </c>
      <c r="S1889" s="28" t="str">
        <f aca="false">IFERROR(IF($P1889="au nombre",IF(N(INDEX(Règles!$D$5:$D$17,MATCH($O1889,Règles!$A$5:$A$17,0)))&gt;0,IF($E1889="",1,$E1889)/INDEX(Règles!$D$5:$D$17,MATCH($O1889,Règles!$A$5:$A$17,0)),""),IF($P1889="au prix",IF(AND(ISNUMBER($R1889),N(INDEX(Règles!$E$5:$E$17,MATCH($O1889,Règles!$A$5:$A$17,0)))&gt;0),$R1889/INDEX(Règles!$E$5:$E$17,MATCH($O1889,Règles!$A$5:$A$17,0)),""),IF(OR($P1889="ne compte pas",$P1889="absence"),0,""))),"")</f>
        <v/>
      </c>
      <c r="T1889" s="26" t="n">
        <f aca="false">IF(AND(ISNUMBER($A1889),$B1889&lt;&gt;"",$G1889&lt;&gt;"",$P1889&lt;&gt;"absence"),1,0)</f>
        <v>0</v>
      </c>
      <c r="U1889" s="26" t="n">
        <f aca="false">IF($T1889=1,IF(COUNTIFS($B$2:$B1889,$B1889,$A$2:$A1889,$A1889,$T$2:$T1889,1)=1,1,0),0)</f>
        <v>0</v>
      </c>
      <c r="V1889" s="29" t="str">
        <f aca="false">IF(AND($A1889="",$B1889="",$G1889=""),"",IF(NOT(ISNUMBER($A1889)),"Date manquante ou non reconnue",IF($B1889="","Technicien manquant",IF(COUNTIF(Production!$A$7:$A$21,$B1889)=0,"Technicien absent de la liste (onglet Production)",IF($G1889="","Code BPU manquant (colonne G)",IF($O1889="?","Code BPU inconnu (onglet Prestations)",IF($P1889="?","Catégorie inconnue (onglet Règles)",IF(AND($E1889&lt;&gt;"",NOT(ISNUMBER($E1889))),"Quantité non reconnue",IF(AND($P1889="au prix",NOT(ISNUMBER($Q1889))),"Prix sur devis à saisir (colonne I)",IF($S1889="","Règle à compléter (onglet Règles)",""))))))))))</f>
        <v/>
      </c>
    </row>
    <row r="1890" customFormat="false" ht="15" hidden="false" customHeight="false" outlineLevel="0" collapsed="false">
      <c r="A1890" s="23"/>
      <c r="I1890" s="24"/>
      <c r="J1890" s="24"/>
      <c r="N1890" s="25"/>
      <c r="O1890" s="26" t="str">
        <f aca="false">IF($G1890="","",IFERROR(INDEX(Prestations!$F$5:$F$256,MATCH($G1890,Prestations!$B$5:$B$256,0)),"?"))</f>
        <v/>
      </c>
      <c r="P1890" s="26" t="str">
        <f aca="false">IF($O1890="","",IF($O1890="?","?",IFERROR(INDEX(Règles!$C$5:$C$17,MATCH($O1890,Règles!$A$5:$A$17,0)),"?")))</f>
        <v/>
      </c>
      <c r="Q1890" s="27" t="str">
        <f aca="false">IF($G1890="","",IF(ISNUMBER($I1890),$I1890,IFERROR(IF(ISNUMBER(INDEX(Prestations!$E$5:$E$256,MATCH($G1890,Prestations!$B$5:$B$256,0))),INDEX(Prestations!$E$5:$E$256,MATCH($G1890,Prestations!$B$5:$B$256,0)),""),"")))</f>
        <v/>
      </c>
      <c r="R1890" s="27" t="str">
        <f aca="false">IFERROR(IF(ISNUMBER($Q1890),$Q1890*IF($E1890="",1,$E1890),""),"")</f>
        <v/>
      </c>
      <c r="S1890" s="28" t="str">
        <f aca="false">IFERROR(IF($P1890="au nombre",IF(N(INDEX(Règles!$D$5:$D$17,MATCH($O1890,Règles!$A$5:$A$17,0)))&gt;0,IF($E1890="",1,$E1890)/INDEX(Règles!$D$5:$D$17,MATCH($O1890,Règles!$A$5:$A$17,0)),""),IF($P1890="au prix",IF(AND(ISNUMBER($R1890),N(INDEX(Règles!$E$5:$E$17,MATCH($O1890,Règles!$A$5:$A$17,0)))&gt;0),$R1890/INDEX(Règles!$E$5:$E$17,MATCH($O1890,Règles!$A$5:$A$17,0)),""),IF(OR($P1890="ne compte pas",$P1890="absence"),0,""))),"")</f>
        <v/>
      </c>
      <c r="T1890" s="26" t="n">
        <f aca="false">IF(AND(ISNUMBER($A1890),$B1890&lt;&gt;"",$G1890&lt;&gt;"",$P1890&lt;&gt;"absence"),1,0)</f>
        <v>0</v>
      </c>
      <c r="U1890" s="26" t="n">
        <f aca="false">IF($T1890=1,IF(COUNTIFS($B$2:$B1890,$B1890,$A$2:$A1890,$A1890,$T$2:$T1890,1)=1,1,0),0)</f>
        <v>0</v>
      </c>
      <c r="V1890" s="29" t="str">
        <f aca="false">IF(AND($A1890="",$B1890="",$G1890=""),"",IF(NOT(ISNUMBER($A1890)),"Date manquante ou non reconnue",IF($B1890="","Technicien manquant",IF(COUNTIF(Production!$A$7:$A$21,$B1890)=0,"Technicien absent de la liste (onglet Production)",IF($G1890="","Code BPU manquant (colonne G)",IF($O1890="?","Code BPU inconnu (onglet Prestations)",IF($P1890="?","Catégorie inconnue (onglet Règles)",IF(AND($E1890&lt;&gt;"",NOT(ISNUMBER($E1890))),"Quantité non reconnue",IF(AND($P1890="au prix",NOT(ISNUMBER($Q1890))),"Prix sur devis à saisir (colonne I)",IF($S1890="","Règle à compléter (onglet Règles)",""))))))))))</f>
        <v/>
      </c>
    </row>
    <row r="1891" customFormat="false" ht="15" hidden="false" customHeight="false" outlineLevel="0" collapsed="false">
      <c r="A1891" s="23"/>
      <c r="I1891" s="24"/>
      <c r="J1891" s="24"/>
      <c r="N1891" s="25"/>
      <c r="O1891" s="26" t="str">
        <f aca="false">IF($G1891="","",IFERROR(INDEX(Prestations!$F$5:$F$256,MATCH($G1891,Prestations!$B$5:$B$256,0)),"?"))</f>
        <v/>
      </c>
      <c r="P1891" s="26" t="str">
        <f aca="false">IF($O1891="","",IF($O1891="?","?",IFERROR(INDEX(Règles!$C$5:$C$17,MATCH($O1891,Règles!$A$5:$A$17,0)),"?")))</f>
        <v/>
      </c>
      <c r="Q1891" s="27" t="str">
        <f aca="false">IF($G1891="","",IF(ISNUMBER($I1891),$I1891,IFERROR(IF(ISNUMBER(INDEX(Prestations!$E$5:$E$256,MATCH($G1891,Prestations!$B$5:$B$256,0))),INDEX(Prestations!$E$5:$E$256,MATCH($G1891,Prestations!$B$5:$B$256,0)),""),"")))</f>
        <v/>
      </c>
      <c r="R1891" s="27" t="str">
        <f aca="false">IFERROR(IF(ISNUMBER($Q1891),$Q1891*IF($E1891="",1,$E1891),""),"")</f>
        <v/>
      </c>
      <c r="S1891" s="28" t="str">
        <f aca="false">IFERROR(IF($P1891="au nombre",IF(N(INDEX(Règles!$D$5:$D$17,MATCH($O1891,Règles!$A$5:$A$17,0)))&gt;0,IF($E1891="",1,$E1891)/INDEX(Règles!$D$5:$D$17,MATCH($O1891,Règles!$A$5:$A$17,0)),""),IF($P1891="au prix",IF(AND(ISNUMBER($R1891),N(INDEX(Règles!$E$5:$E$17,MATCH($O1891,Règles!$A$5:$A$17,0)))&gt;0),$R1891/INDEX(Règles!$E$5:$E$17,MATCH($O1891,Règles!$A$5:$A$17,0)),""),IF(OR($P1891="ne compte pas",$P1891="absence"),0,""))),"")</f>
        <v/>
      </c>
      <c r="T1891" s="26" t="n">
        <f aca="false">IF(AND(ISNUMBER($A1891),$B1891&lt;&gt;"",$G1891&lt;&gt;"",$P1891&lt;&gt;"absence"),1,0)</f>
        <v>0</v>
      </c>
      <c r="U1891" s="26" t="n">
        <f aca="false">IF($T1891=1,IF(COUNTIFS($B$2:$B1891,$B1891,$A$2:$A1891,$A1891,$T$2:$T1891,1)=1,1,0),0)</f>
        <v>0</v>
      </c>
      <c r="V1891" s="29" t="str">
        <f aca="false">IF(AND($A1891="",$B1891="",$G1891=""),"",IF(NOT(ISNUMBER($A1891)),"Date manquante ou non reconnue",IF($B1891="","Technicien manquant",IF(COUNTIF(Production!$A$7:$A$21,$B1891)=0,"Technicien absent de la liste (onglet Production)",IF($G1891="","Code BPU manquant (colonne G)",IF($O1891="?","Code BPU inconnu (onglet Prestations)",IF($P1891="?","Catégorie inconnue (onglet Règles)",IF(AND($E1891&lt;&gt;"",NOT(ISNUMBER($E1891))),"Quantité non reconnue",IF(AND($P1891="au prix",NOT(ISNUMBER($Q1891))),"Prix sur devis à saisir (colonne I)",IF($S1891="","Règle à compléter (onglet Règles)",""))))))))))</f>
        <v/>
      </c>
    </row>
    <row r="1892" customFormat="false" ht="15" hidden="false" customHeight="false" outlineLevel="0" collapsed="false">
      <c r="A1892" s="23"/>
      <c r="I1892" s="24"/>
      <c r="J1892" s="24"/>
      <c r="N1892" s="25"/>
      <c r="O1892" s="26" t="str">
        <f aca="false">IF($G1892="","",IFERROR(INDEX(Prestations!$F$5:$F$256,MATCH($G1892,Prestations!$B$5:$B$256,0)),"?"))</f>
        <v/>
      </c>
      <c r="P1892" s="26" t="str">
        <f aca="false">IF($O1892="","",IF($O1892="?","?",IFERROR(INDEX(Règles!$C$5:$C$17,MATCH($O1892,Règles!$A$5:$A$17,0)),"?")))</f>
        <v/>
      </c>
      <c r="Q1892" s="27" t="str">
        <f aca="false">IF($G1892="","",IF(ISNUMBER($I1892),$I1892,IFERROR(IF(ISNUMBER(INDEX(Prestations!$E$5:$E$256,MATCH($G1892,Prestations!$B$5:$B$256,0))),INDEX(Prestations!$E$5:$E$256,MATCH($G1892,Prestations!$B$5:$B$256,0)),""),"")))</f>
        <v/>
      </c>
      <c r="R1892" s="27" t="str">
        <f aca="false">IFERROR(IF(ISNUMBER($Q1892),$Q1892*IF($E1892="",1,$E1892),""),"")</f>
        <v/>
      </c>
      <c r="S1892" s="28" t="str">
        <f aca="false">IFERROR(IF($P1892="au nombre",IF(N(INDEX(Règles!$D$5:$D$17,MATCH($O1892,Règles!$A$5:$A$17,0)))&gt;0,IF($E1892="",1,$E1892)/INDEX(Règles!$D$5:$D$17,MATCH($O1892,Règles!$A$5:$A$17,0)),""),IF($P1892="au prix",IF(AND(ISNUMBER($R1892),N(INDEX(Règles!$E$5:$E$17,MATCH($O1892,Règles!$A$5:$A$17,0)))&gt;0),$R1892/INDEX(Règles!$E$5:$E$17,MATCH($O1892,Règles!$A$5:$A$17,0)),""),IF(OR($P1892="ne compte pas",$P1892="absence"),0,""))),"")</f>
        <v/>
      </c>
      <c r="T1892" s="26" t="n">
        <f aca="false">IF(AND(ISNUMBER($A1892),$B1892&lt;&gt;"",$G1892&lt;&gt;"",$P1892&lt;&gt;"absence"),1,0)</f>
        <v>0</v>
      </c>
      <c r="U1892" s="26" t="n">
        <f aca="false">IF($T1892=1,IF(COUNTIFS($B$2:$B1892,$B1892,$A$2:$A1892,$A1892,$T$2:$T1892,1)=1,1,0),0)</f>
        <v>0</v>
      </c>
      <c r="V1892" s="29" t="str">
        <f aca="false">IF(AND($A1892="",$B1892="",$G1892=""),"",IF(NOT(ISNUMBER($A1892)),"Date manquante ou non reconnue",IF($B1892="","Technicien manquant",IF(COUNTIF(Production!$A$7:$A$21,$B1892)=0,"Technicien absent de la liste (onglet Production)",IF($G1892="","Code BPU manquant (colonne G)",IF($O1892="?","Code BPU inconnu (onglet Prestations)",IF($P1892="?","Catégorie inconnue (onglet Règles)",IF(AND($E1892&lt;&gt;"",NOT(ISNUMBER($E1892))),"Quantité non reconnue",IF(AND($P1892="au prix",NOT(ISNUMBER($Q1892))),"Prix sur devis à saisir (colonne I)",IF($S1892="","Règle à compléter (onglet Règles)",""))))))))))</f>
        <v/>
      </c>
    </row>
    <row r="1893" customFormat="false" ht="15" hidden="false" customHeight="false" outlineLevel="0" collapsed="false">
      <c r="A1893" s="23"/>
      <c r="I1893" s="24"/>
      <c r="J1893" s="24"/>
      <c r="N1893" s="25"/>
      <c r="O1893" s="26" t="str">
        <f aca="false">IF($G1893="","",IFERROR(INDEX(Prestations!$F$5:$F$256,MATCH($G1893,Prestations!$B$5:$B$256,0)),"?"))</f>
        <v/>
      </c>
      <c r="P1893" s="26" t="str">
        <f aca="false">IF($O1893="","",IF($O1893="?","?",IFERROR(INDEX(Règles!$C$5:$C$17,MATCH($O1893,Règles!$A$5:$A$17,0)),"?")))</f>
        <v/>
      </c>
      <c r="Q1893" s="27" t="str">
        <f aca="false">IF($G1893="","",IF(ISNUMBER($I1893),$I1893,IFERROR(IF(ISNUMBER(INDEX(Prestations!$E$5:$E$256,MATCH($G1893,Prestations!$B$5:$B$256,0))),INDEX(Prestations!$E$5:$E$256,MATCH($G1893,Prestations!$B$5:$B$256,0)),""),"")))</f>
        <v/>
      </c>
      <c r="R1893" s="27" t="str">
        <f aca="false">IFERROR(IF(ISNUMBER($Q1893),$Q1893*IF($E1893="",1,$E1893),""),"")</f>
        <v/>
      </c>
      <c r="S1893" s="28" t="str">
        <f aca="false">IFERROR(IF($P1893="au nombre",IF(N(INDEX(Règles!$D$5:$D$17,MATCH($O1893,Règles!$A$5:$A$17,0)))&gt;0,IF($E1893="",1,$E1893)/INDEX(Règles!$D$5:$D$17,MATCH($O1893,Règles!$A$5:$A$17,0)),""),IF($P1893="au prix",IF(AND(ISNUMBER($R1893),N(INDEX(Règles!$E$5:$E$17,MATCH($O1893,Règles!$A$5:$A$17,0)))&gt;0),$R1893/INDEX(Règles!$E$5:$E$17,MATCH($O1893,Règles!$A$5:$A$17,0)),""),IF(OR($P1893="ne compte pas",$P1893="absence"),0,""))),"")</f>
        <v/>
      </c>
      <c r="T1893" s="26" t="n">
        <f aca="false">IF(AND(ISNUMBER($A1893),$B1893&lt;&gt;"",$G1893&lt;&gt;"",$P1893&lt;&gt;"absence"),1,0)</f>
        <v>0</v>
      </c>
      <c r="U1893" s="26" t="n">
        <f aca="false">IF($T1893=1,IF(COUNTIFS($B$2:$B1893,$B1893,$A$2:$A1893,$A1893,$T$2:$T1893,1)=1,1,0),0)</f>
        <v>0</v>
      </c>
      <c r="V1893" s="29" t="str">
        <f aca="false">IF(AND($A1893="",$B1893="",$G1893=""),"",IF(NOT(ISNUMBER($A1893)),"Date manquante ou non reconnue",IF($B1893="","Technicien manquant",IF(COUNTIF(Production!$A$7:$A$21,$B1893)=0,"Technicien absent de la liste (onglet Production)",IF($G1893="","Code BPU manquant (colonne G)",IF($O1893="?","Code BPU inconnu (onglet Prestations)",IF($P1893="?","Catégorie inconnue (onglet Règles)",IF(AND($E1893&lt;&gt;"",NOT(ISNUMBER($E1893))),"Quantité non reconnue",IF(AND($P1893="au prix",NOT(ISNUMBER($Q1893))),"Prix sur devis à saisir (colonne I)",IF($S1893="","Règle à compléter (onglet Règles)",""))))))))))</f>
        <v/>
      </c>
    </row>
    <row r="1894" customFormat="false" ht="15" hidden="false" customHeight="false" outlineLevel="0" collapsed="false">
      <c r="A1894" s="23"/>
      <c r="I1894" s="24"/>
      <c r="J1894" s="24"/>
      <c r="N1894" s="25"/>
      <c r="O1894" s="26" t="str">
        <f aca="false">IF($G1894="","",IFERROR(INDEX(Prestations!$F$5:$F$256,MATCH($G1894,Prestations!$B$5:$B$256,0)),"?"))</f>
        <v/>
      </c>
      <c r="P1894" s="26" t="str">
        <f aca="false">IF($O1894="","",IF($O1894="?","?",IFERROR(INDEX(Règles!$C$5:$C$17,MATCH($O1894,Règles!$A$5:$A$17,0)),"?")))</f>
        <v/>
      </c>
      <c r="Q1894" s="27" t="str">
        <f aca="false">IF($G1894="","",IF(ISNUMBER($I1894),$I1894,IFERROR(IF(ISNUMBER(INDEX(Prestations!$E$5:$E$256,MATCH($G1894,Prestations!$B$5:$B$256,0))),INDEX(Prestations!$E$5:$E$256,MATCH($G1894,Prestations!$B$5:$B$256,0)),""),"")))</f>
        <v/>
      </c>
      <c r="R1894" s="27" t="str">
        <f aca="false">IFERROR(IF(ISNUMBER($Q1894),$Q1894*IF($E1894="",1,$E1894),""),"")</f>
        <v/>
      </c>
      <c r="S1894" s="28" t="str">
        <f aca="false">IFERROR(IF($P1894="au nombre",IF(N(INDEX(Règles!$D$5:$D$17,MATCH($O1894,Règles!$A$5:$A$17,0)))&gt;0,IF($E1894="",1,$E1894)/INDEX(Règles!$D$5:$D$17,MATCH($O1894,Règles!$A$5:$A$17,0)),""),IF($P1894="au prix",IF(AND(ISNUMBER($R1894),N(INDEX(Règles!$E$5:$E$17,MATCH($O1894,Règles!$A$5:$A$17,0)))&gt;0),$R1894/INDEX(Règles!$E$5:$E$17,MATCH($O1894,Règles!$A$5:$A$17,0)),""),IF(OR($P1894="ne compte pas",$P1894="absence"),0,""))),"")</f>
        <v/>
      </c>
      <c r="T1894" s="26" t="n">
        <f aca="false">IF(AND(ISNUMBER($A1894),$B1894&lt;&gt;"",$G1894&lt;&gt;"",$P1894&lt;&gt;"absence"),1,0)</f>
        <v>0</v>
      </c>
      <c r="U1894" s="26" t="n">
        <f aca="false">IF($T1894=1,IF(COUNTIFS($B$2:$B1894,$B1894,$A$2:$A1894,$A1894,$T$2:$T1894,1)=1,1,0),0)</f>
        <v>0</v>
      </c>
      <c r="V1894" s="29" t="str">
        <f aca="false">IF(AND($A1894="",$B1894="",$G1894=""),"",IF(NOT(ISNUMBER($A1894)),"Date manquante ou non reconnue",IF($B1894="","Technicien manquant",IF(COUNTIF(Production!$A$7:$A$21,$B1894)=0,"Technicien absent de la liste (onglet Production)",IF($G1894="","Code BPU manquant (colonne G)",IF($O1894="?","Code BPU inconnu (onglet Prestations)",IF($P1894="?","Catégorie inconnue (onglet Règles)",IF(AND($E1894&lt;&gt;"",NOT(ISNUMBER($E1894))),"Quantité non reconnue",IF(AND($P1894="au prix",NOT(ISNUMBER($Q1894))),"Prix sur devis à saisir (colonne I)",IF($S1894="","Règle à compléter (onglet Règles)",""))))))))))</f>
        <v/>
      </c>
    </row>
    <row r="1895" customFormat="false" ht="15" hidden="false" customHeight="false" outlineLevel="0" collapsed="false">
      <c r="A1895" s="23"/>
      <c r="I1895" s="24"/>
      <c r="J1895" s="24"/>
      <c r="N1895" s="25"/>
      <c r="O1895" s="26" t="str">
        <f aca="false">IF($G1895="","",IFERROR(INDEX(Prestations!$F$5:$F$256,MATCH($G1895,Prestations!$B$5:$B$256,0)),"?"))</f>
        <v/>
      </c>
      <c r="P1895" s="26" t="str">
        <f aca="false">IF($O1895="","",IF($O1895="?","?",IFERROR(INDEX(Règles!$C$5:$C$17,MATCH($O1895,Règles!$A$5:$A$17,0)),"?")))</f>
        <v/>
      </c>
      <c r="Q1895" s="27" t="str">
        <f aca="false">IF($G1895="","",IF(ISNUMBER($I1895),$I1895,IFERROR(IF(ISNUMBER(INDEX(Prestations!$E$5:$E$256,MATCH($G1895,Prestations!$B$5:$B$256,0))),INDEX(Prestations!$E$5:$E$256,MATCH($G1895,Prestations!$B$5:$B$256,0)),""),"")))</f>
        <v/>
      </c>
      <c r="R1895" s="27" t="str">
        <f aca="false">IFERROR(IF(ISNUMBER($Q1895),$Q1895*IF($E1895="",1,$E1895),""),"")</f>
        <v/>
      </c>
      <c r="S1895" s="28" t="str">
        <f aca="false">IFERROR(IF($P1895="au nombre",IF(N(INDEX(Règles!$D$5:$D$17,MATCH($O1895,Règles!$A$5:$A$17,0)))&gt;0,IF($E1895="",1,$E1895)/INDEX(Règles!$D$5:$D$17,MATCH($O1895,Règles!$A$5:$A$17,0)),""),IF($P1895="au prix",IF(AND(ISNUMBER($R1895),N(INDEX(Règles!$E$5:$E$17,MATCH($O1895,Règles!$A$5:$A$17,0)))&gt;0),$R1895/INDEX(Règles!$E$5:$E$17,MATCH($O1895,Règles!$A$5:$A$17,0)),""),IF(OR($P1895="ne compte pas",$P1895="absence"),0,""))),"")</f>
        <v/>
      </c>
      <c r="T1895" s="26" t="n">
        <f aca="false">IF(AND(ISNUMBER($A1895),$B1895&lt;&gt;"",$G1895&lt;&gt;"",$P1895&lt;&gt;"absence"),1,0)</f>
        <v>0</v>
      </c>
      <c r="U1895" s="26" t="n">
        <f aca="false">IF($T1895=1,IF(COUNTIFS($B$2:$B1895,$B1895,$A$2:$A1895,$A1895,$T$2:$T1895,1)=1,1,0),0)</f>
        <v>0</v>
      </c>
      <c r="V1895" s="29" t="str">
        <f aca="false">IF(AND($A1895="",$B1895="",$G1895=""),"",IF(NOT(ISNUMBER($A1895)),"Date manquante ou non reconnue",IF($B1895="","Technicien manquant",IF(COUNTIF(Production!$A$7:$A$21,$B1895)=0,"Technicien absent de la liste (onglet Production)",IF($G1895="","Code BPU manquant (colonne G)",IF($O1895="?","Code BPU inconnu (onglet Prestations)",IF($P1895="?","Catégorie inconnue (onglet Règles)",IF(AND($E1895&lt;&gt;"",NOT(ISNUMBER($E1895))),"Quantité non reconnue",IF(AND($P1895="au prix",NOT(ISNUMBER($Q1895))),"Prix sur devis à saisir (colonne I)",IF($S1895="","Règle à compléter (onglet Règles)",""))))))))))</f>
        <v/>
      </c>
    </row>
    <row r="1896" customFormat="false" ht="15" hidden="false" customHeight="false" outlineLevel="0" collapsed="false">
      <c r="A1896" s="23"/>
      <c r="I1896" s="24"/>
      <c r="J1896" s="24"/>
      <c r="N1896" s="25"/>
      <c r="O1896" s="26" t="str">
        <f aca="false">IF($G1896="","",IFERROR(INDEX(Prestations!$F$5:$F$256,MATCH($G1896,Prestations!$B$5:$B$256,0)),"?"))</f>
        <v/>
      </c>
      <c r="P1896" s="26" t="str">
        <f aca="false">IF($O1896="","",IF($O1896="?","?",IFERROR(INDEX(Règles!$C$5:$C$17,MATCH($O1896,Règles!$A$5:$A$17,0)),"?")))</f>
        <v/>
      </c>
      <c r="Q1896" s="27" t="str">
        <f aca="false">IF($G1896="","",IF(ISNUMBER($I1896),$I1896,IFERROR(IF(ISNUMBER(INDEX(Prestations!$E$5:$E$256,MATCH($G1896,Prestations!$B$5:$B$256,0))),INDEX(Prestations!$E$5:$E$256,MATCH($G1896,Prestations!$B$5:$B$256,0)),""),"")))</f>
        <v/>
      </c>
      <c r="R1896" s="27" t="str">
        <f aca="false">IFERROR(IF(ISNUMBER($Q1896),$Q1896*IF($E1896="",1,$E1896),""),"")</f>
        <v/>
      </c>
      <c r="S1896" s="28" t="str">
        <f aca="false">IFERROR(IF($P1896="au nombre",IF(N(INDEX(Règles!$D$5:$D$17,MATCH($O1896,Règles!$A$5:$A$17,0)))&gt;0,IF($E1896="",1,$E1896)/INDEX(Règles!$D$5:$D$17,MATCH($O1896,Règles!$A$5:$A$17,0)),""),IF($P1896="au prix",IF(AND(ISNUMBER($R1896),N(INDEX(Règles!$E$5:$E$17,MATCH($O1896,Règles!$A$5:$A$17,0)))&gt;0),$R1896/INDEX(Règles!$E$5:$E$17,MATCH($O1896,Règles!$A$5:$A$17,0)),""),IF(OR($P1896="ne compte pas",$P1896="absence"),0,""))),"")</f>
        <v/>
      </c>
      <c r="T1896" s="26" t="n">
        <f aca="false">IF(AND(ISNUMBER($A1896),$B1896&lt;&gt;"",$G1896&lt;&gt;"",$P1896&lt;&gt;"absence"),1,0)</f>
        <v>0</v>
      </c>
      <c r="U1896" s="26" t="n">
        <f aca="false">IF($T1896=1,IF(COUNTIFS($B$2:$B1896,$B1896,$A$2:$A1896,$A1896,$T$2:$T1896,1)=1,1,0),0)</f>
        <v>0</v>
      </c>
      <c r="V1896" s="29" t="str">
        <f aca="false">IF(AND($A1896="",$B1896="",$G1896=""),"",IF(NOT(ISNUMBER($A1896)),"Date manquante ou non reconnue",IF($B1896="","Technicien manquant",IF(COUNTIF(Production!$A$7:$A$21,$B1896)=0,"Technicien absent de la liste (onglet Production)",IF($G1896="","Code BPU manquant (colonne G)",IF($O1896="?","Code BPU inconnu (onglet Prestations)",IF($P1896="?","Catégorie inconnue (onglet Règles)",IF(AND($E1896&lt;&gt;"",NOT(ISNUMBER($E1896))),"Quantité non reconnue",IF(AND($P1896="au prix",NOT(ISNUMBER($Q1896))),"Prix sur devis à saisir (colonne I)",IF($S1896="","Règle à compléter (onglet Règles)",""))))))))))</f>
        <v/>
      </c>
    </row>
    <row r="1897" customFormat="false" ht="15" hidden="false" customHeight="false" outlineLevel="0" collapsed="false">
      <c r="A1897" s="23"/>
      <c r="I1897" s="24"/>
      <c r="J1897" s="24"/>
      <c r="N1897" s="25"/>
      <c r="O1897" s="26" t="str">
        <f aca="false">IF($G1897="","",IFERROR(INDEX(Prestations!$F$5:$F$256,MATCH($G1897,Prestations!$B$5:$B$256,0)),"?"))</f>
        <v/>
      </c>
      <c r="P1897" s="26" t="str">
        <f aca="false">IF($O1897="","",IF($O1897="?","?",IFERROR(INDEX(Règles!$C$5:$C$17,MATCH($O1897,Règles!$A$5:$A$17,0)),"?")))</f>
        <v/>
      </c>
      <c r="Q1897" s="27" t="str">
        <f aca="false">IF($G1897="","",IF(ISNUMBER($I1897),$I1897,IFERROR(IF(ISNUMBER(INDEX(Prestations!$E$5:$E$256,MATCH($G1897,Prestations!$B$5:$B$256,0))),INDEX(Prestations!$E$5:$E$256,MATCH($G1897,Prestations!$B$5:$B$256,0)),""),"")))</f>
        <v/>
      </c>
      <c r="R1897" s="27" t="str">
        <f aca="false">IFERROR(IF(ISNUMBER($Q1897),$Q1897*IF($E1897="",1,$E1897),""),"")</f>
        <v/>
      </c>
      <c r="S1897" s="28" t="str">
        <f aca="false">IFERROR(IF($P1897="au nombre",IF(N(INDEX(Règles!$D$5:$D$17,MATCH($O1897,Règles!$A$5:$A$17,0)))&gt;0,IF($E1897="",1,$E1897)/INDEX(Règles!$D$5:$D$17,MATCH($O1897,Règles!$A$5:$A$17,0)),""),IF($P1897="au prix",IF(AND(ISNUMBER($R1897),N(INDEX(Règles!$E$5:$E$17,MATCH($O1897,Règles!$A$5:$A$17,0)))&gt;0),$R1897/INDEX(Règles!$E$5:$E$17,MATCH($O1897,Règles!$A$5:$A$17,0)),""),IF(OR($P1897="ne compte pas",$P1897="absence"),0,""))),"")</f>
        <v/>
      </c>
      <c r="T1897" s="26" t="n">
        <f aca="false">IF(AND(ISNUMBER($A1897),$B1897&lt;&gt;"",$G1897&lt;&gt;"",$P1897&lt;&gt;"absence"),1,0)</f>
        <v>0</v>
      </c>
      <c r="U1897" s="26" t="n">
        <f aca="false">IF($T1897=1,IF(COUNTIFS($B$2:$B1897,$B1897,$A$2:$A1897,$A1897,$T$2:$T1897,1)=1,1,0),0)</f>
        <v>0</v>
      </c>
      <c r="V1897" s="29" t="str">
        <f aca="false">IF(AND($A1897="",$B1897="",$G1897=""),"",IF(NOT(ISNUMBER($A1897)),"Date manquante ou non reconnue",IF($B1897="","Technicien manquant",IF(COUNTIF(Production!$A$7:$A$21,$B1897)=0,"Technicien absent de la liste (onglet Production)",IF($G1897="","Code BPU manquant (colonne G)",IF($O1897="?","Code BPU inconnu (onglet Prestations)",IF($P1897="?","Catégorie inconnue (onglet Règles)",IF(AND($E1897&lt;&gt;"",NOT(ISNUMBER($E1897))),"Quantité non reconnue",IF(AND($P1897="au prix",NOT(ISNUMBER($Q1897))),"Prix sur devis à saisir (colonne I)",IF($S1897="","Règle à compléter (onglet Règles)",""))))))))))</f>
        <v/>
      </c>
    </row>
    <row r="1898" customFormat="false" ht="15" hidden="false" customHeight="false" outlineLevel="0" collapsed="false">
      <c r="A1898" s="23"/>
      <c r="I1898" s="24"/>
      <c r="J1898" s="24"/>
      <c r="N1898" s="25"/>
      <c r="O1898" s="26" t="str">
        <f aca="false">IF($G1898="","",IFERROR(INDEX(Prestations!$F$5:$F$256,MATCH($G1898,Prestations!$B$5:$B$256,0)),"?"))</f>
        <v/>
      </c>
      <c r="P1898" s="26" t="str">
        <f aca="false">IF($O1898="","",IF($O1898="?","?",IFERROR(INDEX(Règles!$C$5:$C$17,MATCH($O1898,Règles!$A$5:$A$17,0)),"?")))</f>
        <v/>
      </c>
      <c r="Q1898" s="27" t="str">
        <f aca="false">IF($G1898="","",IF(ISNUMBER($I1898),$I1898,IFERROR(IF(ISNUMBER(INDEX(Prestations!$E$5:$E$256,MATCH($G1898,Prestations!$B$5:$B$256,0))),INDEX(Prestations!$E$5:$E$256,MATCH($G1898,Prestations!$B$5:$B$256,0)),""),"")))</f>
        <v/>
      </c>
      <c r="R1898" s="27" t="str">
        <f aca="false">IFERROR(IF(ISNUMBER($Q1898),$Q1898*IF($E1898="",1,$E1898),""),"")</f>
        <v/>
      </c>
      <c r="S1898" s="28" t="str">
        <f aca="false">IFERROR(IF($P1898="au nombre",IF(N(INDEX(Règles!$D$5:$D$17,MATCH($O1898,Règles!$A$5:$A$17,0)))&gt;0,IF($E1898="",1,$E1898)/INDEX(Règles!$D$5:$D$17,MATCH($O1898,Règles!$A$5:$A$17,0)),""),IF($P1898="au prix",IF(AND(ISNUMBER($R1898),N(INDEX(Règles!$E$5:$E$17,MATCH($O1898,Règles!$A$5:$A$17,0)))&gt;0),$R1898/INDEX(Règles!$E$5:$E$17,MATCH($O1898,Règles!$A$5:$A$17,0)),""),IF(OR($P1898="ne compte pas",$P1898="absence"),0,""))),"")</f>
        <v/>
      </c>
      <c r="T1898" s="26" t="n">
        <f aca="false">IF(AND(ISNUMBER($A1898),$B1898&lt;&gt;"",$G1898&lt;&gt;"",$P1898&lt;&gt;"absence"),1,0)</f>
        <v>0</v>
      </c>
      <c r="U1898" s="26" t="n">
        <f aca="false">IF($T1898=1,IF(COUNTIFS($B$2:$B1898,$B1898,$A$2:$A1898,$A1898,$T$2:$T1898,1)=1,1,0),0)</f>
        <v>0</v>
      </c>
      <c r="V1898" s="29" t="str">
        <f aca="false">IF(AND($A1898="",$B1898="",$G1898=""),"",IF(NOT(ISNUMBER($A1898)),"Date manquante ou non reconnue",IF($B1898="","Technicien manquant",IF(COUNTIF(Production!$A$7:$A$21,$B1898)=0,"Technicien absent de la liste (onglet Production)",IF($G1898="","Code BPU manquant (colonne G)",IF($O1898="?","Code BPU inconnu (onglet Prestations)",IF($P1898="?","Catégorie inconnue (onglet Règles)",IF(AND($E1898&lt;&gt;"",NOT(ISNUMBER($E1898))),"Quantité non reconnue",IF(AND($P1898="au prix",NOT(ISNUMBER($Q1898))),"Prix sur devis à saisir (colonne I)",IF($S1898="","Règle à compléter (onglet Règles)",""))))))))))</f>
        <v/>
      </c>
    </row>
    <row r="1899" customFormat="false" ht="15" hidden="false" customHeight="false" outlineLevel="0" collapsed="false">
      <c r="A1899" s="23"/>
      <c r="I1899" s="24"/>
      <c r="J1899" s="24"/>
      <c r="N1899" s="25"/>
      <c r="O1899" s="26" t="str">
        <f aca="false">IF($G1899="","",IFERROR(INDEX(Prestations!$F$5:$F$256,MATCH($G1899,Prestations!$B$5:$B$256,0)),"?"))</f>
        <v/>
      </c>
      <c r="P1899" s="26" t="str">
        <f aca="false">IF($O1899="","",IF($O1899="?","?",IFERROR(INDEX(Règles!$C$5:$C$17,MATCH($O1899,Règles!$A$5:$A$17,0)),"?")))</f>
        <v/>
      </c>
      <c r="Q1899" s="27" t="str">
        <f aca="false">IF($G1899="","",IF(ISNUMBER($I1899),$I1899,IFERROR(IF(ISNUMBER(INDEX(Prestations!$E$5:$E$256,MATCH($G1899,Prestations!$B$5:$B$256,0))),INDEX(Prestations!$E$5:$E$256,MATCH($G1899,Prestations!$B$5:$B$256,0)),""),"")))</f>
        <v/>
      </c>
      <c r="R1899" s="27" t="str">
        <f aca="false">IFERROR(IF(ISNUMBER($Q1899),$Q1899*IF($E1899="",1,$E1899),""),"")</f>
        <v/>
      </c>
      <c r="S1899" s="28" t="str">
        <f aca="false">IFERROR(IF($P1899="au nombre",IF(N(INDEX(Règles!$D$5:$D$17,MATCH($O1899,Règles!$A$5:$A$17,0)))&gt;0,IF($E1899="",1,$E1899)/INDEX(Règles!$D$5:$D$17,MATCH($O1899,Règles!$A$5:$A$17,0)),""),IF($P1899="au prix",IF(AND(ISNUMBER($R1899),N(INDEX(Règles!$E$5:$E$17,MATCH($O1899,Règles!$A$5:$A$17,0)))&gt;0),$R1899/INDEX(Règles!$E$5:$E$17,MATCH($O1899,Règles!$A$5:$A$17,0)),""),IF(OR($P1899="ne compte pas",$P1899="absence"),0,""))),"")</f>
        <v/>
      </c>
      <c r="T1899" s="26" t="n">
        <f aca="false">IF(AND(ISNUMBER($A1899),$B1899&lt;&gt;"",$G1899&lt;&gt;"",$P1899&lt;&gt;"absence"),1,0)</f>
        <v>0</v>
      </c>
      <c r="U1899" s="26" t="n">
        <f aca="false">IF($T1899=1,IF(COUNTIFS($B$2:$B1899,$B1899,$A$2:$A1899,$A1899,$T$2:$T1899,1)=1,1,0),0)</f>
        <v>0</v>
      </c>
      <c r="V1899" s="29" t="str">
        <f aca="false">IF(AND($A1899="",$B1899="",$G1899=""),"",IF(NOT(ISNUMBER($A1899)),"Date manquante ou non reconnue",IF($B1899="","Technicien manquant",IF(COUNTIF(Production!$A$7:$A$21,$B1899)=0,"Technicien absent de la liste (onglet Production)",IF($G1899="","Code BPU manquant (colonne G)",IF($O1899="?","Code BPU inconnu (onglet Prestations)",IF($P1899="?","Catégorie inconnue (onglet Règles)",IF(AND($E1899&lt;&gt;"",NOT(ISNUMBER($E1899))),"Quantité non reconnue",IF(AND($P1899="au prix",NOT(ISNUMBER($Q1899))),"Prix sur devis à saisir (colonne I)",IF($S1899="","Règle à compléter (onglet Règles)",""))))))))))</f>
        <v/>
      </c>
    </row>
    <row r="1900" customFormat="false" ht="15" hidden="false" customHeight="false" outlineLevel="0" collapsed="false">
      <c r="A1900" s="23"/>
      <c r="I1900" s="24"/>
      <c r="J1900" s="24"/>
      <c r="N1900" s="25"/>
      <c r="O1900" s="26" t="str">
        <f aca="false">IF($G1900="","",IFERROR(INDEX(Prestations!$F$5:$F$256,MATCH($G1900,Prestations!$B$5:$B$256,0)),"?"))</f>
        <v/>
      </c>
      <c r="P1900" s="26" t="str">
        <f aca="false">IF($O1900="","",IF($O1900="?","?",IFERROR(INDEX(Règles!$C$5:$C$17,MATCH($O1900,Règles!$A$5:$A$17,0)),"?")))</f>
        <v/>
      </c>
      <c r="Q1900" s="27" t="str">
        <f aca="false">IF($G1900="","",IF(ISNUMBER($I1900),$I1900,IFERROR(IF(ISNUMBER(INDEX(Prestations!$E$5:$E$256,MATCH($G1900,Prestations!$B$5:$B$256,0))),INDEX(Prestations!$E$5:$E$256,MATCH($G1900,Prestations!$B$5:$B$256,0)),""),"")))</f>
        <v/>
      </c>
      <c r="R1900" s="27" t="str">
        <f aca="false">IFERROR(IF(ISNUMBER($Q1900),$Q1900*IF($E1900="",1,$E1900),""),"")</f>
        <v/>
      </c>
      <c r="S1900" s="28" t="str">
        <f aca="false">IFERROR(IF($P1900="au nombre",IF(N(INDEX(Règles!$D$5:$D$17,MATCH($O1900,Règles!$A$5:$A$17,0)))&gt;0,IF($E1900="",1,$E1900)/INDEX(Règles!$D$5:$D$17,MATCH($O1900,Règles!$A$5:$A$17,0)),""),IF($P1900="au prix",IF(AND(ISNUMBER($R1900),N(INDEX(Règles!$E$5:$E$17,MATCH($O1900,Règles!$A$5:$A$17,0)))&gt;0),$R1900/INDEX(Règles!$E$5:$E$17,MATCH($O1900,Règles!$A$5:$A$17,0)),""),IF(OR($P1900="ne compte pas",$P1900="absence"),0,""))),"")</f>
        <v/>
      </c>
      <c r="T1900" s="26" t="n">
        <f aca="false">IF(AND(ISNUMBER($A1900),$B1900&lt;&gt;"",$G1900&lt;&gt;"",$P1900&lt;&gt;"absence"),1,0)</f>
        <v>0</v>
      </c>
      <c r="U1900" s="26" t="n">
        <f aca="false">IF($T1900=1,IF(COUNTIFS($B$2:$B1900,$B1900,$A$2:$A1900,$A1900,$T$2:$T1900,1)=1,1,0),0)</f>
        <v>0</v>
      </c>
      <c r="V1900" s="29" t="str">
        <f aca="false">IF(AND($A1900="",$B1900="",$G1900=""),"",IF(NOT(ISNUMBER($A1900)),"Date manquante ou non reconnue",IF($B1900="","Technicien manquant",IF(COUNTIF(Production!$A$7:$A$21,$B1900)=0,"Technicien absent de la liste (onglet Production)",IF($G1900="","Code BPU manquant (colonne G)",IF($O1900="?","Code BPU inconnu (onglet Prestations)",IF($P1900="?","Catégorie inconnue (onglet Règles)",IF(AND($E1900&lt;&gt;"",NOT(ISNUMBER($E1900))),"Quantité non reconnue",IF(AND($P1900="au prix",NOT(ISNUMBER($Q1900))),"Prix sur devis à saisir (colonne I)",IF($S1900="","Règle à compléter (onglet Règles)",""))))))))))</f>
        <v/>
      </c>
    </row>
    <row r="1901" customFormat="false" ht="15" hidden="false" customHeight="false" outlineLevel="0" collapsed="false">
      <c r="A1901" s="23"/>
      <c r="I1901" s="24"/>
      <c r="J1901" s="24"/>
      <c r="N1901" s="25"/>
      <c r="O1901" s="26" t="str">
        <f aca="false">IF($G1901="","",IFERROR(INDEX(Prestations!$F$5:$F$256,MATCH($G1901,Prestations!$B$5:$B$256,0)),"?"))</f>
        <v/>
      </c>
      <c r="P1901" s="26" t="str">
        <f aca="false">IF($O1901="","",IF($O1901="?","?",IFERROR(INDEX(Règles!$C$5:$C$17,MATCH($O1901,Règles!$A$5:$A$17,0)),"?")))</f>
        <v/>
      </c>
      <c r="Q1901" s="27" t="str">
        <f aca="false">IF($G1901="","",IF(ISNUMBER($I1901),$I1901,IFERROR(IF(ISNUMBER(INDEX(Prestations!$E$5:$E$256,MATCH($G1901,Prestations!$B$5:$B$256,0))),INDEX(Prestations!$E$5:$E$256,MATCH($G1901,Prestations!$B$5:$B$256,0)),""),"")))</f>
        <v/>
      </c>
      <c r="R1901" s="27" t="str">
        <f aca="false">IFERROR(IF(ISNUMBER($Q1901),$Q1901*IF($E1901="",1,$E1901),""),"")</f>
        <v/>
      </c>
      <c r="S1901" s="28" t="str">
        <f aca="false">IFERROR(IF($P1901="au nombre",IF(N(INDEX(Règles!$D$5:$D$17,MATCH($O1901,Règles!$A$5:$A$17,0)))&gt;0,IF($E1901="",1,$E1901)/INDEX(Règles!$D$5:$D$17,MATCH($O1901,Règles!$A$5:$A$17,0)),""),IF($P1901="au prix",IF(AND(ISNUMBER($R1901),N(INDEX(Règles!$E$5:$E$17,MATCH($O1901,Règles!$A$5:$A$17,0)))&gt;0),$R1901/INDEX(Règles!$E$5:$E$17,MATCH($O1901,Règles!$A$5:$A$17,0)),""),IF(OR($P1901="ne compte pas",$P1901="absence"),0,""))),"")</f>
        <v/>
      </c>
      <c r="T1901" s="26" t="n">
        <f aca="false">IF(AND(ISNUMBER($A1901),$B1901&lt;&gt;"",$G1901&lt;&gt;"",$P1901&lt;&gt;"absence"),1,0)</f>
        <v>0</v>
      </c>
      <c r="U1901" s="26" t="n">
        <f aca="false">IF($T1901=1,IF(COUNTIFS($B$2:$B1901,$B1901,$A$2:$A1901,$A1901,$T$2:$T1901,1)=1,1,0),0)</f>
        <v>0</v>
      </c>
      <c r="V1901" s="29" t="str">
        <f aca="false">IF(AND($A1901="",$B1901="",$G1901=""),"",IF(NOT(ISNUMBER($A1901)),"Date manquante ou non reconnue",IF($B1901="","Technicien manquant",IF(COUNTIF(Production!$A$7:$A$21,$B1901)=0,"Technicien absent de la liste (onglet Production)",IF($G1901="","Code BPU manquant (colonne G)",IF($O1901="?","Code BPU inconnu (onglet Prestations)",IF($P1901="?","Catégorie inconnue (onglet Règles)",IF(AND($E1901&lt;&gt;"",NOT(ISNUMBER($E1901))),"Quantité non reconnue",IF(AND($P1901="au prix",NOT(ISNUMBER($Q1901))),"Prix sur devis à saisir (colonne I)",IF($S1901="","Règle à compléter (onglet Règles)",""))))))))))</f>
        <v/>
      </c>
    </row>
    <row r="1902" customFormat="false" ht="15" hidden="false" customHeight="false" outlineLevel="0" collapsed="false">
      <c r="A1902" s="23"/>
      <c r="I1902" s="24"/>
      <c r="J1902" s="24"/>
      <c r="N1902" s="25"/>
      <c r="O1902" s="26" t="str">
        <f aca="false">IF($G1902="","",IFERROR(INDEX(Prestations!$F$5:$F$256,MATCH($G1902,Prestations!$B$5:$B$256,0)),"?"))</f>
        <v/>
      </c>
      <c r="P1902" s="26" t="str">
        <f aca="false">IF($O1902="","",IF($O1902="?","?",IFERROR(INDEX(Règles!$C$5:$C$17,MATCH($O1902,Règles!$A$5:$A$17,0)),"?")))</f>
        <v/>
      </c>
      <c r="Q1902" s="27" t="str">
        <f aca="false">IF($G1902="","",IF(ISNUMBER($I1902),$I1902,IFERROR(IF(ISNUMBER(INDEX(Prestations!$E$5:$E$256,MATCH($G1902,Prestations!$B$5:$B$256,0))),INDEX(Prestations!$E$5:$E$256,MATCH($G1902,Prestations!$B$5:$B$256,0)),""),"")))</f>
        <v/>
      </c>
      <c r="R1902" s="27" t="str">
        <f aca="false">IFERROR(IF(ISNUMBER($Q1902),$Q1902*IF($E1902="",1,$E1902),""),"")</f>
        <v/>
      </c>
      <c r="S1902" s="28" t="str">
        <f aca="false">IFERROR(IF($P1902="au nombre",IF(N(INDEX(Règles!$D$5:$D$17,MATCH($O1902,Règles!$A$5:$A$17,0)))&gt;0,IF($E1902="",1,$E1902)/INDEX(Règles!$D$5:$D$17,MATCH($O1902,Règles!$A$5:$A$17,0)),""),IF($P1902="au prix",IF(AND(ISNUMBER($R1902),N(INDEX(Règles!$E$5:$E$17,MATCH($O1902,Règles!$A$5:$A$17,0)))&gt;0),$R1902/INDEX(Règles!$E$5:$E$17,MATCH($O1902,Règles!$A$5:$A$17,0)),""),IF(OR($P1902="ne compte pas",$P1902="absence"),0,""))),"")</f>
        <v/>
      </c>
      <c r="T1902" s="26" t="n">
        <f aca="false">IF(AND(ISNUMBER($A1902),$B1902&lt;&gt;"",$G1902&lt;&gt;"",$P1902&lt;&gt;"absence"),1,0)</f>
        <v>0</v>
      </c>
      <c r="U1902" s="26" t="n">
        <f aca="false">IF($T1902=1,IF(COUNTIFS($B$2:$B1902,$B1902,$A$2:$A1902,$A1902,$T$2:$T1902,1)=1,1,0),0)</f>
        <v>0</v>
      </c>
      <c r="V1902" s="29" t="str">
        <f aca="false">IF(AND($A1902="",$B1902="",$G1902=""),"",IF(NOT(ISNUMBER($A1902)),"Date manquante ou non reconnue",IF($B1902="","Technicien manquant",IF(COUNTIF(Production!$A$7:$A$21,$B1902)=0,"Technicien absent de la liste (onglet Production)",IF($G1902="","Code BPU manquant (colonne G)",IF($O1902="?","Code BPU inconnu (onglet Prestations)",IF($P1902="?","Catégorie inconnue (onglet Règles)",IF(AND($E1902&lt;&gt;"",NOT(ISNUMBER($E1902))),"Quantité non reconnue",IF(AND($P1902="au prix",NOT(ISNUMBER($Q1902))),"Prix sur devis à saisir (colonne I)",IF($S1902="","Règle à compléter (onglet Règles)",""))))))))))</f>
        <v/>
      </c>
    </row>
    <row r="1903" customFormat="false" ht="15" hidden="false" customHeight="false" outlineLevel="0" collapsed="false">
      <c r="A1903" s="23"/>
      <c r="I1903" s="24"/>
      <c r="J1903" s="24"/>
      <c r="N1903" s="25"/>
      <c r="O1903" s="26" t="str">
        <f aca="false">IF($G1903="","",IFERROR(INDEX(Prestations!$F$5:$F$256,MATCH($G1903,Prestations!$B$5:$B$256,0)),"?"))</f>
        <v/>
      </c>
      <c r="P1903" s="26" t="str">
        <f aca="false">IF($O1903="","",IF($O1903="?","?",IFERROR(INDEX(Règles!$C$5:$C$17,MATCH($O1903,Règles!$A$5:$A$17,0)),"?")))</f>
        <v/>
      </c>
      <c r="Q1903" s="27" t="str">
        <f aca="false">IF($G1903="","",IF(ISNUMBER($I1903),$I1903,IFERROR(IF(ISNUMBER(INDEX(Prestations!$E$5:$E$256,MATCH($G1903,Prestations!$B$5:$B$256,0))),INDEX(Prestations!$E$5:$E$256,MATCH($G1903,Prestations!$B$5:$B$256,0)),""),"")))</f>
        <v/>
      </c>
      <c r="R1903" s="27" t="str">
        <f aca="false">IFERROR(IF(ISNUMBER($Q1903),$Q1903*IF($E1903="",1,$E1903),""),"")</f>
        <v/>
      </c>
      <c r="S1903" s="28" t="str">
        <f aca="false">IFERROR(IF($P1903="au nombre",IF(N(INDEX(Règles!$D$5:$D$17,MATCH($O1903,Règles!$A$5:$A$17,0)))&gt;0,IF($E1903="",1,$E1903)/INDEX(Règles!$D$5:$D$17,MATCH($O1903,Règles!$A$5:$A$17,0)),""),IF($P1903="au prix",IF(AND(ISNUMBER($R1903),N(INDEX(Règles!$E$5:$E$17,MATCH($O1903,Règles!$A$5:$A$17,0)))&gt;0),$R1903/INDEX(Règles!$E$5:$E$17,MATCH($O1903,Règles!$A$5:$A$17,0)),""),IF(OR($P1903="ne compte pas",$P1903="absence"),0,""))),"")</f>
        <v/>
      </c>
      <c r="T1903" s="26" t="n">
        <f aca="false">IF(AND(ISNUMBER($A1903),$B1903&lt;&gt;"",$G1903&lt;&gt;"",$P1903&lt;&gt;"absence"),1,0)</f>
        <v>0</v>
      </c>
      <c r="U1903" s="26" t="n">
        <f aca="false">IF($T1903=1,IF(COUNTIFS($B$2:$B1903,$B1903,$A$2:$A1903,$A1903,$T$2:$T1903,1)=1,1,0),0)</f>
        <v>0</v>
      </c>
      <c r="V1903" s="29" t="str">
        <f aca="false">IF(AND($A1903="",$B1903="",$G1903=""),"",IF(NOT(ISNUMBER($A1903)),"Date manquante ou non reconnue",IF($B1903="","Technicien manquant",IF(COUNTIF(Production!$A$7:$A$21,$B1903)=0,"Technicien absent de la liste (onglet Production)",IF($G1903="","Code BPU manquant (colonne G)",IF($O1903="?","Code BPU inconnu (onglet Prestations)",IF($P1903="?","Catégorie inconnue (onglet Règles)",IF(AND($E1903&lt;&gt;"",NOT(ISNUMBER($E1903))),"Quantité non reconnue",IF(AND($P1903="au prix",NOT(ISNUMBER($Q1903))),"Prix sur devis à saisir (colonne I)",IF($S1903="","Règle à compléter (onglet Règles)",""))))))))))</f>
        <v/>
      </c>
    </row>
    <row r="1904" customFormat="false" ht="15" hidden="false" customHeight="false" outlineLevel="0" collapsed="false">
      <c r="A1904" s="23"/>
      <c r="I1904" s="24"/>
      <c r="J1904" s="24"/>
      <c r="N1904" s="25"/>
      <c r="O1904" s="26" t="str">
        <f aca="false">IF($G1904="","",IFERROR(INDEX(Prestations!$F$5:$F$256,MATCH($G1904,Prestations!$B$5:$B$256,0)),"?"))</f>
        <v/>
      </c>
      <c r="P1904" s="26" t="str">
        <f aca="false">IF($O1904="","",IF($O1904="?","?",IFERROR(INDEX(Règles!$C$5:$C$17,MATCH($O1904,Règles!$A$5:$A$17,0)),"?")))</f>
        <v/>
      </c>
      <c r="Q1904" s="27" t="str">
        <f aca="false">IF($G1904="","",IF(ISNUMBER($I1904),$I1904,IFERROR(IF(ISNUMBER(INDEX(Prestations!$E$5:$E$256,MATCH($G1904,Prestations!$B$5:$B$256,0))),INDEX(Prestations!$E$5:$E$256,MATCH($G1904,Prestations!$B$5:$B$256,0)),""),"")))</f>
        <v/>
      </c>
      <c r="R1904" s="27" t="str">
        <f aca="false">IFERROR(IF(ISNUMBER($Q1904),$Q1904*IF($E1904="",1,$E1904),""),"")</f>
        <v/>
      </c>
      <c r="S1904" s="28" t="str">
        <f aca="false">IFERROR(IF($P1904="au nombre",IF(N(INDEX(Règles!$D$5:$D$17,MATCH($O1904,Règles!$A$5:$A$17,0)))&gt;0,IF($E1904="",1,$E1904)/INDEX(Règles!$D$5:$D$17,MATCH($O1904,Règles!$A$5:$A$17,0)),""),IF($P1904="au prix",IF(AND(ISNUMBER($R1904),N(INDEX(Règles!$E$5:$E$17,MATCH($O1904,Règles!$A$5:$A$17,0)))&gt;0),$R1904/INDEX(Règles!$E$5:$E$17,MATCH($O1904,Règles!$A$5:$A$17,0)),""),IF(OR($P1904="ne compte pas",$P1904="absence"),0,""))),"")</f>
        <v/>
      </c>
      <c r="T1904" s="26" t="n">
        <f aca="false">IF(AND(ISNUMBER($A1904),$B1904&lt;&gt;"",$G1904&lt;&gt;"",$P1904&lt;&gt;"absence"),1,0)</f>
        <v>0</v>
      </c>
      <c r="U1904" s="26" t="n">
        <f aca="false">IF($T1904=1,IF(COUNTIFS($B$2:$B1904,$B1904,$A$2:$A1904,$A1904,$T$2:$T1904,1)=1,1,0),0)</f>
        <v>0</v>
      </c>
      <c r="V1904" s="29" t="str">
        <f aca="false">IF(AND($A1904="",$B1904="",$G1904=""),"",IF(NOT(ISNUMBER($A1904)),"Date manquante ou non reconnue",IF($B1904="","Technicien manquant",IF(COUNTIF(Production!$A$7:$A$21,$B1904)=0,"Technicien absent de la liste (onglet Production)",IF($G1904="","Code BPU manquant (colonne G)",IF($O1904="?","Code BPU inconnu (onglet Prestations)",IF($P1904="?","Catégorie inconnue (onglet Règles)",IF(AND($E1904&lt;&gt;"",NOT(ISNUMBER($E1904))),"Quantité non reconnue",IF(AND($P1904="au prix",NOT(ISNUMBER($Q1904))),"Prix sur devis à saisir (colonne I)",IF($S1904="","Règle à compléter (onglet Règles)",""))))))))))</f>
        <v/>
      </c>
    </row>
    <row r="1905" customFormat="false" ht="15" hidden="false" customHeight="false" outlineLevel="0" collapsed="false">
      <c r="A1905" s="23"/>
      <c r="I1905" s="24"/>
      <c r="J1905" s="24"/>
      <c r="N1905" s="25"/>
      <c r="O1905" s="26" t="str">
        <f aca="false">IF($G1905="","",IFERROR(INDEX(Prestations!$F$5:$F$256,MATCH($G1905,Prestations!$B$5:$B$256,0)),"?"))</f>
        <v/>
      </c>
      <c r="P1905" s="26" t="str">
        <f aca="false">IF($O1905="","",IF($O1905="?","?",IFERROR(INDEX(Règles!$C$5:$C$17,MATCH($O1905,Règles!$A$5:$A$17,0)),"?")))</f>
        <v/>
      </c>
      <c r="Q1905" s="27" t="str">
        <f aca="false">IF($G1905="","",IF(ISNUMBER($I1905),$I1905,IFERROR(IF(ISNUMBER(INDEX(Prestations!$E$5:$E$256,MATCH($G1905,Prestations!$B$5:$B$256,0))),INDEX(Prestations!$E$5:$E$256,MATCH($G1905,Prestations!$B$5:$B$256,0)),""),"")))</f>
        <v/>
      </c>
      <c r="R1905" s="27" t="str">
        <f aca="false">IFERROR(IF(ISNUMBER($Q1905),$Q1905*IF($E1905="",1,$E1905),""),"")</f>
        <v/>
      </c>
      <c r="S1905" s="28" t="str">
        <f aca="false">IFERROR(IF($P1905="au nombre",IF(N(INDEX(Règles!$D$5:$D$17,MATCH($O1905,Règles!$A$5:$A$17,0)))&gt;0,IF($E1905="",1,$E1905)/INDEX(Règles!$D$5:$D$17,MATCH($O1905,Règles!$A$5:$A$17,0)),""),IF($P1905="au prix",IF(AND(ISNUMBER($R1905),N(INDEX(Règles!$E$5:$E$17,MATCH($O1905,Règles!$A$5:$A$17,0)))&gt;0),$R1905/INDEX(Règles!$E$5:$E$17,MATCH($O1905,Règles!$A$5:$A$17,0)),""),IF(OR($P1905="ne compte pas",$P1905="absence"),0,""))),"")</f>
        <v/>
      </c>
      <c r="T1905" s="26" t="n">
        <f aca="false">IF(AND(ISNUMBER($A1905),$B1905&lt;&gt;"",$G1905&lt;&gt;"",$P1905&lt;&gt;"absence"),1,0)</f>
        <v>0</v>
      </c>
      <c r="U1905" s="26" t="n">
        <f aca="false">IF($T1905=1,IF(COUNTIFS($B$2:$B1905,$B1905,$A$2:$A1905,$A1905,$T$2:$T1905,1)=1,1,0),0)</f>
        <v>0</v>
      </c>
      <c r="V1905" s="29" t="str">
        <f aca="false">IF(AND($A1905="",$B1905="",$G1905=""),"",IF(NOT(ISNUMBER($A1905)),"Date manquante ou non reconnue",IF($B1905="","Technicien manquant",IF(COUNTIF(Production!$A$7:$A$21,$B1905)=0,"Technicien absent de la liste (onglet Production)",IF($G1905="","Code BPU manquant (colonne G)",IF($O1905="?","Code BPU inconnu (onglet Prestations)",IF($P1905="?","Catégorie inconnue (onglet Règles)",IF(AND($E1905&lt;&gt;"",NOT(ISNUMBER($E1905))),"Quantité non reconnue",IF(AND($P1905="au prix",NOT(ISNUMBER($Q1905))),"Prix sur devis à saisir (colonne I)",IF($S1905="","Règle à compléter (onglet Règles)",""))))))))))</f>
        <v/>
      </c>
    </row>
    <row r="1906" customFormat="false" ht="15" hidden="false" customHeight="false" outlineLevel="0" collapsed="false">
      <c r="A1906" s="23"/>
      <c r="I1906" s="24"/>
      <c r="J1906" s="24"/>
      <c r="N1906" s="25"/>
      <c r="O1906" s="26" t="str">
        <f aca="false">IF($G1906="","",IFERROR(INDEX(Prestations!$F$5:$F$256,MATCH($G1906,Prestations!$B$5:$B$256,0)),"?"))</f>
        <v/>
      </c>
      <c r="P1906" s="26" t="str">
        <f aca="false">IF($O1906="","",IF($O1906="?","?",IFERROR(INDEX(Règles!$C$5:$C$17,MATCH($O1906,Règles!$A$5:$A$17,0)),"?")))</f>
        <v/>
      </c>
      <c r="Q1906" s="27" t="str">
        <f aca="false">IF($G1906="","",IF(ISNUMBER($I1906),$I1906,IFERROR(IF(ISNUMBER(INDEX(Prestations!$E$5:$E$256,MATCH($G1906,Prestations!$B$5:$B$256,0))),INDEX(Prestations!$E$5:$E$256,MATCH($G1906,Prestations!$B$5:$B$256,0)),""),"")))</f>
        <v/>
      </c>
      <c r="R1906" s="27" t="str">
        <f aca="false">IFERROR(IF(ISNUMBER($Q1906),$Q1906*IF($E1906="",1,$E1906),""),"")</f>
        <v/>
      </c>
      <c r="S1906" s="28" t="str">
        <f aca="false">IFERROR(IF($P1906="au nombre",IF(N(INDEX(Règles!$D$5:$D$17,MATCH($O1906,Règles!$A$5:$A$17,0)))&gt;0,IF($E1906="",1,$E1906)/INDEX(Règles!$D$5:$D$17,MATCH($O1906,Règles!$A$5:$A$17,0)),""),IF($P1906="au prix",IF(AND(ISNUMBER($R1906),N(INDEX(Règles!$E$5:$E$17,MATCH($O1906,Règles!$A$5:$A$17,0)))&gt;0),$R1906/INDEX(Règles!$E$5:$E$17,MATCH($O1906,Règles!$A$5:$A$17,0)),""),IF(OR($P1906="ne compte pas",$P1906="absence"),0,""))),"")</f>
        <v/>
      </c>
      <c r="T1906" s="26" t="n">
        <f aca="false">IF(AND(ISNUMBER($A1906),$B1906&lt;&gt;"",$G1906&lt;&gt;"",$P1906&lt;&gt;"absence"),1,0)</f>
        <v>0</v>
      </c>
      <c r="U1906" s="26" t="n">
        <f aca="false">IF($T1906=1,IF(COUNTIFS($B$2:$B1906,$B1906,$A$2:$A1906,$A1906,$T$2:$T1906,1)=1,1,0),0)</f>
        <v>0</v>
      </c>
      <c r="V1906" s="29" t="str">
        <f aca="false">IF(AND($A1906="",$B1906="",$G1906=""),"",IF(NOT(ISNUMBER($A1906)),"Date manquante ou non reconnue",IF($B1906="","Technicien manquant",IF(COUNTIF(Production!$A$7:$A$21,$B1906)=0,"Technicien absent de la liste (onglet Production)",IF($G1906="","Code BPU manquant (colonne G)",IF($O1906="?","Code BPU inconnu (onglet Prestations)",IF($P1906="?","Catégorie inconnue (onglet Règles)",IF(AND($E1906&lt;&gt;"",NOT(ISNUMBER($E1906))),"Quantité non reconnue",IF(AND($P1906="au prix",NOT(ISNUMBER($Q1906))),"Prix sur devis à saisir (colonne I)",IF($S1906="","Règle à compléter (onglet Règles)",""))))))))))</f>
        <v/>
      </c>
    </row>
    <row r="1907" customFormat="false" ht="15" hidden="false" customHeight="false" outlineLevel="0" collapsed="false">
      <c r="A1907" s="23"/>
      <c r="I1907" s="24"/>
      <c r="J1907" s="24"/>
      <c r="N1907" s="25"/>
      <c r="O1907" s="26" t="str">
        <f aca="false">IF($G1907="","",IFERROR(INDEX(Prestations!$F$5:$F$256,MATCH($G1907,Prestations!$B$5:$B$256,0)),"?"))</f>
        <v/>
      </c>
      <c r="P1907" s="26" t="str">
        <f aca="false">IF($O1907="","",IF($O1907="?","?",IFERROR(INDEX(Règles!$C$5:$C$17,MATCH($O1907,Règles!$A$5:$A$17,0)),"?")))</f>
        <v/>
      </c>
      <c r="Q1907" s="27" t="str">
        <f aca="false">IF($G1907="","",IF(ISNUMBER($I1907),$I1907,IFERROR(IF(ISNUMBER(INDEX(Prestations!$E$5:$E$256,MATCH($G1907,Prestations!$B$5:$B$256,0))),INDEX(Prestations!$E$5:$E$256,MATCH($G1907,Prestations!$B$5:$B$256,0)),""),"")))</f>
        <v/>
      </c>
      <c r="R1907" s="27" t="str">
        <f aca="false">IFERROR(IF(ISNUMBER($Q1907),$Q1907*IF($E1907="",1,$E1907),""),"")</f>
        <v/>
      </c>
      <c r="S1907" s="28" t="str">
        <f aca="false">IFERROR(IF($P1907="au nombre",IF(N(INDEX(Règles!$D$5:$D$17,MATCH($O1907,Règles!$A$5:$A$17,0)))&gt;0,IF($E1907="",1,$E1907)/INDEX(Règles!$D$5:$D$17,MATCH($O1907,Règles!$A$5:$A$17,0)),""),IF($P1907="au prix",IF(AND(ISNUMBER($R1907),N(INDEX(Règles!$E$5:$E$17,MATCH($O1907,Règles!$A$5:$A$17,0)))&gt;0),$R1907/INDEX(Règles!$E$5:$E$17,MATCH($O1907,Règles!$A$5:$A$17,0)),""),IF(OR($P1907="ne compte pas",$P1907="absence"),0,""))),"")</f>
        <v/>
      </c>
      <c r="T1907" s="26" t="n">
        <f aca="false">IF(AND(ISNUMBER($A1907),$B1907&lt;&gt;"",$G1907&lt;&gt;"",$P1907&lt;&gt;"absence"),1,0)</f>
        <v>0</v>
      </c>
      <c r="U1907" s="26" t="n">
        <f aca="false">IF($T1907=1,IF(COUNTIFS($B$2:$B1907,$B1907,$A$2:$A1907,$A1907,$T$2:$T1907,1)=1,1,0),0)</f>
        <v>0</v>
      </c>
      <c r="V1907" s="29" t="str">
        <f aca="false">IF(AND($A1907="",$B1907="",$G1907=""),"",IF(NOT(ISNUMBER($A1907)),"Date manquante ou non reconnue",IF($B1907="","Technicien manquant",IF(COUNTIF(Production!$A$7:$A$21,$B1907)=0,"Technicien absent de la liste (onglet Production)",IF($G1907="","Code BPU manquant (colonne G)",IF($O1907="?","Code BPU inconnu (onglet Prestations)",IF($P1907="?","Catégorie inconnue (onglet Règles)",IF(AND($E1907&lt;&gt;"",NOT(ISNUMBER($E1907))),"Quantité non reconnue",IF(AND($P1907="au prix",NOT(ISNUMBER($Q1907))),"Prix sur devis à saisir (colonne I)",IF($S1907="","Règle à compléter (onglet Règles)",""))))))))))</f>
        <v/>
      </c>
    </row>
    <row r="1908" customFormat="false" ht="15" hidden="false" customHeight="false" outlineLevel="0" collapsed="false">
      <c r="A1908" s="23"/>
      <c r="I1908" s="24"/>
      <c r="J1908" s="24"/>
      <c r="N1908" s="25"/>
      <c r="O1908" s="26" t="str">
        <f aca="false">IF($G1908="","",IFERROR(INDEX(Prestations!$F$5:$F$256,MATCH($G1908,Prestations!$B$5:$B$256,0)),"?"))</f>
        <v/>
      </c>
      <c r="P1908" s="26" t="str">
        <f aca="false">IF($O1908="","",IF($O1908="?","?",IFERROR(INDEX(Règles!$C$5:$C$17,MATCH($O1908,Règles!$A$5:$A$17,0)),"?")))</f>
        <v/>
      </c>
      <c r="Q1908" s="27" t="str">
        <f aca="false">IF($G1908="","",IF(ISNUMBER($I1908),$I1908,IFERROR(IF(ISNUMBER(INDEX(Prestations!$E$5:$E$256,MATCH($G1908,Prestations!$B$5:$B$256,0))),INDEX(Prestations!$E$5:$E$256,MATCH($G1908,Prestations!$B$5:$B$256,0)),""),"")))</f>
        <v/>
      </c>
      <c r="R1908" s="27" t="str">
        <f aca="false">IFERROR(IF(ISNUMBER($Q1908),$Q1908*IF($E1908="",1,$E1908),""),"")</f>
        <v/>
      </c>
      <c r="S1908" s="28" t="str">
        <f aca="false">IFERROR(IF($P1908="au nombre",IF(N(INDEX(Règles!$D$5:$D$17,MATCH($O1908,Règles!$A$5:$A$17,0)))&gt;0,IF($E1908="",1,$E1908)/INDEX(Règles!$D$5:$D$17,MATCH($O1908,Règles!$A$5:$A$17,0)),""),IF($P1908="au prix",IF(AND(ISNUMBER($R1908),N(INDEX(Règles!$E$5:$E$17,MATCH($O1908,Règles!$A$5:$A$17,0)))&gt;0),$R1908/INDEX(Règles!$E$5:$E$17,MATCH($O1908,Règles!$A$5:$A$17,0)),""),IF(OR($P1908="ne compte pas",$P1908="absence"),0,""))),"")</f>
        <v/>
      </c>
      <c r="T1908" s="26" t="n">
        <f aca="false">IF(AND(ISNUMBER($A1908),$B1908&lt;&gt;"",$G1908&lt;&gt;"",$P1908&lt;&gt;"absence"),1,0)</f>
        <v>0</v>
      </c>
      <c r="U1908" s="26" t="n">
        <f aca="false">IF($T1908=1,IF(COUNTIFS($B$2:$B1908,$B1908,$A$2:$A1908,$A1908,$T$2:$T1908,1)=1,1,0),0)</f>
        <v>0</v>
      </c>
      <c r="V1908" s="29" t="str">
        <f aca="false">IF(AND($A1908="",$B1908="",$G1908=""),"",IF(NOT(ISNUMBER($A1908)),"Date manquante ou non reconnue",IF($B1908="","Technicien manquant",IF(COUNTIF(Production!$A$7:$A$21,$B1908)=0,"Technicien absent de la liste (onglet Production)",IF($G1908="","Code BPU manquant (colonne G)",IF($O1908="?","Code BPU inconnu (onglet Prestations)",IF($P1908="?","Catégorie inconnue (onglet Règles)",IF(AND($E1908&lt;&gt;"",NOT(ISNUMBER($E1908))),"Quantité non reconnue",IF(AND($P1908="au prix",NOT(ISNUMBER($Q1908))),"Prix sur devis à saisir (colonne I)",IF($S1908="","Règle à compléter (onglet Règles)",""))))))))))</f>
        <v/>
      </c>
    </row>
    <row r="1909" customFormat="false" ht="15" hidden="false" customHeight="false" outlineLevel="0" collapsed="false">
      <c r="A1909" s="23"/>
      <c r="I1909" s="24"/>
      <c r="J1909" s="24"/>
      <c r="N1909" s="25"/>
      <c r="O1909" s="26" t="str">
        <f aca="false">IF($G1909="","",IFERROR(INDEX(Prestations!$F$5:$F$256,MATCH($G1909,Prestations!$B$5:$B$256,0)),"?"))</f>
        <v/>
      </c>
      <c r="P1909" s="26" t="str">
        <f aca="false">IF($O1909="","",IF($O1909="?","?",IFERROR(INDEX(Règles!$C$5:$C$17,MATCH($O1909,Règles!$A$5:$A$17,0)),"?")))</f>
        <v/>
      </c>
      <c r="Q1909" s="27" t="str">
        <f aca="false">IF($G1909="","",IF(ISNUMBER($I1909),$I1909,IFERROR(IF(ISNUMBER(INDEX(Prestations!$E$5:$E$256,MATCH($G1909,Prestations!$B$5:$B$256,0))),INDEX(Prestations!$E$5:$E$256,MATCH($G1909,Prestations!$B$5:$B$256,0)),""),"")))</f>
        <v/>
      </c>
      <c r="R1909" s="27" t="str">
        <f aca="false">IFERROR(IF(ISNUMBER($Q1909),$Q1909*IF($E1909="",1,$E1909),""),"")</f>
        <v/>
      </c>
      <c r="S1909" s="28" t="str">
        <f aca="false">IFERROR(IF($P1909="au nombre",IF(N(INDEX(Règles!$D$5:$D$17,MATCH($O1909,Règles!$A$5:$A$17,0)))&gt;0,IF($E1909="",1,$E1909)/INDEX(Règles!$D$5:$D$17,MATCH($O1909,Règles!$A$5:$A$17,0)),""),IF($P1909="au prix",IF(AND(ISNUMBER($R1909),N(INDEX(Règles!$E$5:$E$17,MATCH($O1909,Règles!$A$5:$A$17,0)))&gt;0),$R1909/INDEX(Règles!$E$5:$E$17,MATCH($O1909,Règles!$A$5:$A$17,0)),""),IF(OR($P1909="ne compte pas",$P1909="absence"),0,""))),"")</f>
        <v/>
      </c>
      <c r="T1909" s="26" t="n">
        <f aca="false">IF(AND(ISNUMBER($A1909),$B1909&lt;&gt;"",$G1909&lt;&gt;"",$P1909&lt;&gt;"absence"),1,0)</f>
        <v>0</v>
      </c>
      <c r="U1909" s="26" t="n">
        <f aca="false">IF($T1909=1,IF(COUNTIFS($B$2:$B1909,$B1909,$A$2:$A1909,$A1909,$T$2:$T1909,1)=1,1,0),0)</f>
        <v>0</v>
      </c>
      <c r="V1909" s="29" t="str">
        <f aca="false">IF(AND($A1909="",$B1909="",$G1909=""),"",IF(NOT(ISNUMBER($A1909)),"Date manquante ou non reconnue",IF($B1909="","Technicien manquant",IF(COUNTIF(Production!$A$7:$A$21,$B1909)=0,"Technicien absent de la liste (onglet Production)",IF($G1909="","Code BPU manquant (colonne G)",IF($O1909="?","Code BPU inconnu (onglet Prestations)",IF($P1909="?","Catégorie inconnue (onglet Règles)",IF(AND($E1909&lt;&gt;"",NOT(ISNUMBER($E1909))),"Quantité non reconnue",IF(AND($P1909="au prix",NOT(ISNUMBER($Q1909))),"Prix sur devis à saisir (colonne I)",IF($S1909="","Règle à compléter (onglet Règles)",""))))))))))</f>
        <v/>
      </c>
    </row>
    <row r="1910" customFormat="false" ht="15" hidden="false" customHeight="false" outlineLevel="0" collapsed="false">
      <c r="A1910" s="23"/>
      <c r="I1910" s="24"/>
      <c r="J1910" s="24"/>
      <c r="N1910" s="25"/>
      <c r="O1910" s="26" t="str">
        <f aca="false">IF($G1910="","",IFERROR(INDEX(Prestations!$F$5:$F$256,MATCH($G1910,Prestations!$B$5:$B$256,0)),"?"))</f>
        <v/>
      </c>
      <c r="P1910" s="26" t="str">
        <f aca="false">IF($O1910="","",IF($O1910="?","?",IFERROR(INDEX(Règles!$C$5:$C$17,MATCH($O1910,Règles!$A$5:$A$17,0)),"?")))</f>
        <v/>
      </c>
      <c r="Q1910" s="27" t="str">
        <f aca="false">IF($G1910="","",IF(ISNUMBER($I1910),$I1910,IFERROR(IF(ISNUMBER(INDEX(Prestations!$E$5:$E$256,MATCH($G1910,Prestations!$B$5:$B$256,0))),INDEX(Prestations!$E$5:$E$256,MATCH($G1910,Prestations!$B$5:$B$256,0)),""),"")))</f>
        <v/>
      </c>
      <c r="R1910" s="27" t="str">
        <f aca="false">IFERROR(IF(ISNUMBER($Q1910),$Q1910*IF($E1910="",1,$E1910),""),"")</f>
        <v/>
      </c>
      <c r="S1910" s="28" t="str">
        <f aca="false">IFERROR(IF($P1910="au nombre",IF(N(INDEX(Règles!$D$5:$D$17,MATCH($O1910,Règles!$A$5:$A$17,0)))&gt;0,IF($E1910="",1,$E1910)/INDEX(Règles!$D$5:$D$17,MATCH($O1910,Règles!$A$5:$A$17,0)),""),IF($P1910="au prix",IF(AND(ISNUMBER($R1910),N(INDEX(Règles!$E$5:$E$17,MATCH($O1910,Règles!$A$5:$A$17,0)))&gt;0),$R1910/INDEX(Règles!$E$5:$E$17,MATCH($O1910,Règles!$A$5:$A$17,0)),""),IF(OR($P1910="ne compte pas",$P1910="absence"),0,""))),"")</f>
        <v/>
      </c>
      <c r="T1910" s="26" t="n">
        <f aca="false">IF(AND(ISNUMBER($A1910),$B1910&lt;&gt;"",$G1910&lt;&gt;"",$P1910&lt;&gt;"absence"),1,0)</f>
        <v>0</v>
      </c>
      <c r="U1910" s="26" t="n">
        <f aca="false">IF($T1910=1,IF(COUNTIFS($B$2:$B1910,$B1910,$A$2:$A1910,$A1910,$T$2:$T1910,1)=1,1,0),0)</f>
        <v>0</v>
      </c>
      <c r="V1910" s="29" t="str">
        <f aca="false">IF(AND($A1910="",$B1910="",$G1910=""),"",IF(NOT(ISNUMBER($A1910)),"Date manquante ou non reconnue",IF($B1910="","Technicien manquant",IF(COUNTIF(Production!$A$7:$A$21,$B1910)=0,"Technicien absent de la liste (onglet Production)",IF($G1910="","Code BPU manquant (colonne G)",IF($O1910="?","Code BPU inconnu (onglet Prestations)",IF($P1910="?","Catégorie inconnue (onglet Règles)",IF(AND($E1910&lt;&gt;"",NOT(ISNUMBER($E1910))),"Quantité non reconnue",IF(AND($P1910="au prix",NOT(ISNUMBER($Q1910))),"Prix sur devis à saisir (colonne I)",IF($S1910="","Règle à compléter (onglet Règles)",""))))))))))</f>
        <v/>
      </c>
    </row>
    <row r="1911" customFormat="false" ht="15" hidden="false" customHeight="false" outlineLevel="0" collapsed="false">
      <c r="A1911" s="23"/>
      <c r="I1911" s="24"/>
      <c r="J1911" s="24"/>
      <c r="N1911" s="25"/>
      <c r="O1911" s="26" t="str">
        <f aca="false">IF($G1911="","",IFERROR(INDEX(Prestations!$F$5:$F$256,MATCH($G1911,Prestations!$B$5:$B$256,0)),"?"))</f>
        <v/>
      </c>
      <c r="P1911" s="26" t="str">
        <f aca="false">IF($O1911="","",IF($O1911="?","?",IFERROR(INDEX(Règles!$C$5:$C$17,MATCH($O1911,Règles!$A$5:$A$17,0)),"?")))</f>
        <v/>
      </c>
      <c r="Q1911" s="27" t="str">
        <f aca="false">IF($G1911="","",IF(ISNUMBER($I1911),$I1911,IFERROR(IF(ISNUMBER(INDEX(Prestations!$E$5:$E$256,MATCH($G1911,Prestations!$B$5:$B$256,0))),INDEX(Prestations!$E$5:$E$256,MATCH($G1911,Prestations!$B$5:$B$256,0)),""),"")))</f>
        <v/>
      </c>
      <c r="R1911" s="27" t="str">
        <f aca="false">IFERROR(IF(ISNUMBER($Q1911),$Q1911*IF($E1911="",1,$E1911),""),"")</f>
        <v/>
      </c>
      <c r="S1911" s="28" t="str">
        <f aca="false">IFERROR(IF($P1911="au nombre",IF(N(INDEX(Règles!$D$5:$D$17,MATCH($O1911,Règles!$A$5:$A$17,0)))&gt;0,IF($E1911="",1,$E1911)/INDEX(Règles!$D$5:$D$17,MATCH($O1911,Règles!$A$5:$A$17,0)),""),IF($P1911="au prix",IF(AND(ISNUMBER($R1911),N(INDEX(Règles!$E$5:$E$17,MATCH($O1911,Règles!$A$5:$A$17,0)))&gt;0),$R1911/INDEX(Règles!$E$5:$E$17,MATCH($O1911,Règles!$A$5:$A$17,0)),""),IF(OR($P1911="ne compte pas",$P1911="absence"),0,""))),"")</f>
        <v/>
      </c>
      <c r="T1911" s="26" t="n">
        <f aca="false">IF(AND(ISNUMBER($A1911),$B1911&lt;&gt;"",$G1911&lt;&gt;"",$P1911&lt;&gt;"absence"),1,0)</f>
        <v>0</v>
      </c>
      <c r="U1911" s="26" t="n">
        <f aca="false">IF($T1911=1,IF(COUNTIFS($B$2:$B1911,$B1911,$A$2:$A1911,$A1911,$T$2:$T1911,1)=1,1,0),0)</f>
        <v>0</v>
      </c>
      <c r="V1911" s="29" t="str">
        <f aca="false">IF(AND($A1911="",$B1911="",$G1911=""),"",IF(NOT(ISNUMBER($A1911)),"Date manquante ou non reconnue",IF($B1911="","Technicien manquant",IF(COUNTIF(Production!$A$7:$A$21,$B1911)=0,"Technicien absent de la liste (onglet Production)",IF($G1911="","Code BPU manquant (colonne G)",IF($O1911="?","Code BPU inconnu (onglet Prestations)",IF($P1911="?","Catégorie inconnue (onglet Règles)",IF(AND($E1911&lt;&gt;"",NOT(ISNUMBER($E1911))),"Quantité non reconnue",IF(AND($P1911="au prix",NOT(ISNUMBER($Q1911))),"Prix sur devis à saisir (colonne I)",IF($S1911="","Règle à compléter (onglet Règles)",""))))))))))</f>
        <v/>
      </c>
    </row>
    <row r="1912" customFormat="false" ht="15" hidden="false" customHeight="false" outlineLevel="0" collapsed="false">
      <c r="A1912" s="23"/>
      <c r="I1912" s="24"/>
      <c r="J1912" s="24"/>
      <c r="N1912" s="25"/>
      <c r="O1912" s="26" t="str">
        <f aca="false">IF($G1912="","",IFERROR(INDEX(Prestations!$F$5:$F$256,MATCH($G1912,Prestations!$B$5:$B$256,0)),"?"))</f>
        <v/>
      </c>
      <c r="P1912" s="26" t="str">
        <f aca="false">IF($O1912="","",IF($O1912="?","?",IFERROR(INDEX(Règles!$C$5:$C$17,MATCH($O1912,Règles!$A$5:$A$17,0)),"?")))</f>
        <v/>
      </c>
      <c r="Q1912" s="27" t="str">
        <f aca="false">IF($G1912="","",IF(ISNUMBER($I1912),$I1912,IFERROR(IF(ISNUMBER(INDEX(Prestations!$E$5:$E$256,MATCH($G1912,Prestations!$B$5:$B$256,0))),INDEX(Prestations!$E$5:$E$256,MATCH($G1912,Prestations!$B$5:$B$256,0)),""),"")))</f>
        <v/>
      </c>
      <c r="R1912" s="27" t="str">
        <f aca="false">IFERROR(IF(ISNUMBER($Q1912),$Q1912*IF($E1912="",1,$E1912),""),"")</f>
        <v/>
      </c>
      <c r="S1912" s="28" t="str">
        <f aca="false">IFERROR(IF($P1912="au nombre",IF(N(INDEX(Règles!$D$5:$D$17,MATCH($O1912,Règles!$A$5:$A$17,0)))&gt;0,IF($E1912="",1,$E1912)/INDEX(Règles!$D$5:$D$17,MATCH($O1912,Règles!$A$5:$A$17,0)),""),IF($P1912="au prix",IF(AND(ISNUMBER($R1912),N(INDEX(Règles!$E$5:$E$17,MATCH($O1912,Règles!$A$5:$A$17,0)))&gt;0),$R1912/INDEX(Règles!$E$5:$E$17,MATCH($O1912,Règles!$A$5:$A$17,0)),""),IF(OR($P1912="ne compte pas",$P1912="absence"),0,""))),"")</f>
        <v/>
      </c>
      <c r="T1912" s="26" t="n">
        <f aca="false">IF(AND(ISNUMBER($A1912),$B1912&lt;&gt;"",$G1912&lt;&gt;"",$P1912&lt;&gt;"absence"),1,0)</f>
        <v>0</v>
      </c>
      <c r="U1912" s="26" t="n">
        <f aca="false">IF($T1912=1,IF(COUNTIFS($B$2:$B1912,$B1912,$A$2:$A1912,$A1912,$T$2:$T1912,1)=1,1,0),0)</f>
        <v>0</v>
      </c>
      <c r="V1912" s="29" t="str">
        <f aca="false">IF(AND($A1912="",$B1912="",$G1912=""),"",IF(NOT(ISNUMBER($A1912)),"Date manquante ou non reconnue",IF($B1912="","Technicien manquant",IF(COUNTIF(Production!$A$7:$A$21,$B1912)=0,"Technicien absent de la liste (onglet Production)",IF($G1912="","Code BPU manquant (colonne G)",IF($O1912="?","Code BPU inconnu (onglet Prestations)",IF($P1912="?","Catégorie inconnue (onglet Règles)",IF(AND($E1912&lt;&gt;"",NOT(ISNUMBER($E1912))),"Quantité non reconnue",IF(AND($P1912="au prix",NOT(ISNUMBER($Q1912))),"Prix sur devis à saisir (colonne I)",IF($S1912="","Règle à compléter (onglet Règles)",""))))))))))</f>
        <v/>
      </c>
    </row>
    <row r="1913" customFormat="false" ht="15" hidden="false" customHeight="false" outlineLevel="0" collapsed="false">
      <c r="A1913" s="23"/>
      <c r="I1913" s="24"/>
      <c r="J1913" s="24"/>
      <c r="N1913" s="25"/>
      <c r="O1913" s="26" t="str">
        <f aca="false">IF($G1913="","",IFERROR(INDEX(Prestations!$F$5:$F$256,MATCH($G1913,Prestations!$B$5:$B$256,0)),"?"))</f>
        <v/>
      </c>
      <c r="P1913" s="26" t="str">
        <f aca="false">IF($O1913="","",IF($O1913="?","?",IFERROR(INDEX(Règles!$C$5:$C$17,MATCH($O1913,Règles!$A$5:$A$17,0)),"?")))</f>
        <v/>
      </c>
      <c r="Q1913" s="27" t="str">
        <f aca="false">IF($G1913="","",IF(ISNUMBER($I1913),$I1913,IFERROR(IF(ISNUMBER(INDEX(Prestations!$E$5:$E$256,MATCH($G1913,Prestations!$B$5:$B$256,0))),INDEX(Prestations!$E$5:$E$256,MATCH($G1913,Prestations!$B$5:$B$256,0)),""),"")))</f>
        <v/>
      </c>
      <c r="R1913" s="27" t="str">
        <f aca="false">IFERROR(IF(ISNUMBER($Q1913),$Q1913*IF($E1913="",1,$E1913),""),"")</f>
        <v/>
      </c>
      <c r="S1913" s="28" t="str">
        <f aca="false">IFERROR(IF($P1913="au nombre",IF(N(INDEX(Règles!$D$5:$D$17,MATCH($O1913,Règles!$A$5:$A$17,0)))&gt;0,IF($E1913="",1,$E1913)/INDEX(Règles!$D$5:$D$17,MATCH($O1913,Règles!$A$5:$A$17,0)),""),IF($P1913="au prix",IF(AND(ISNUMBER($R1913),N(INDEX(Règles!$E$5:$E$17,MATCH($O1913,Règles!$A$5:$A$17,0)))&gt;0),$R1913/INDEX(Règles!$E$5:$E$17,MATCH($O1913,Règles!$A$5:$A$17,0)),""),IF(OR($P1913="ne compte pas",$P1913="absence"),0,""))),"")</f>
        <v/>
      </c>
      <c r="T1913" s="26" t="n">
        <f aca="false">IF(AND(ISNUMBER($A1913),$B1913&lt;&gt;"",$G1913&lt;&gt;"",$P1913&lt;&gt;"absence"),1,0)</f>
        <v>0</v>
      </c>
      <c r="U1913" s="26" t="n">
        <f aca="false">IF($T1913=1,IF(COUNTIFS($B$2:$B1913,$B1913,$A$2:$A1913,$A1913,$T$2:$T1913,1)=1,1,0),0)</f>
        <v>0</v>
      </c>
      <c r="V1913" s="29" t="str">
        <f aca="false">IF(AND($A1913="",$B1913="",$G1913=""),"",IF(NOT(ISNUMBER($A1913)),"Date manquante ou non reconnue",IF($B1913="","Technicien manquant",IF(COUNTIF(Production!$A$7:$A$21,$B1913)=0,"Technicien absent de la liste (onglet Production)",IF($G1913="","Code BPU manquant (colonne G)",IF($O1913="?","Code BPU inconnu (onglet Prestations)",IF($P1913="?","Catégorie inconnue (onglet Règles)",IF(AND($E1913&lt;&gt;"",NOT(ISNUMBER($E1913))),"Quantité non reconnue",IF(AND($P1913="au prix",NOT(ISNUMBER($Q1913))),"Prix sur devis à saisir (colonne I)",IF($S1913="","Règle à compléter (onglet Règles)",""))))))))))</f>
        <v/>
      </c>
    </row>
    <row r="1914" customFormat="false" ht="15" hidden="false" customHeight="false" outlineLevel="0" collapsed="false">
      <c r="A1914" s="23"/>
      <c r="I1914" s="24"/>
      <c r="J1914" s="24"/>
      <c r="N1914" s="25"/>
      <c r="O1914" s="26" t="str">
        <f aca="false">IF($G1914="","",IFERROR(INDEX(Prestations!$F$5:$F$256,MATCH($G1914,Prestations!$B$5:$B$256,0)),"?"))</f>
        <v/>
      </c>
      <c r="P1914" s="26" t="str">
        <f aca="false">IF($O1914="","",IF($O1914="?","?",IFERROR(INDEX(Règles!$C$5:$C$17,MATCH($O1914,Règles!$A$5:$A$17,0)),"?")))</f>
        <v/>
      </c>
      <c r="Q1914" s="27" t="str">
        <f aca="false">IF($G1914="","",IF(ISNUMBER($I1914),$I1914,IFERROR(IF(ISNUMBER(INDEX(Prestations!$E$5:$E$256,MATCH($G1914,Prestations!$B$5:$B$256,0))),INDEX(Prestations!$E$5:$E$256,MATCH($G1914,Prestations!$B$5:$B$256,0)),""),"")))</f>
        <v/>
      </c>
      <c r="R1914" s="27" t="str">
        <f aca="false">IFERROR(IF(ISNUMBER($Q1914),$Q1914*IF($E1914="",1,$E1914),""),"")</f>
        <v/>
      </c>
      <c r="S1914" s="28" t="str">
        <f aca="false">IFERROR(IF($P1914="au nombre",IF(N(INDEX(Règles!$D$5:$D$17,MATCH($O1914,Règles!$A$5:$A$17,0)))&gt;0,IF($E1914="",1,$E1914)/INDEX(Règles!$D$5:$D$17,MATCH($O1914,Règles!$A$5:$A$17,0)),""),IF($P1914="au prix",IF(AND(ISNUMBER($R1914),N(INDEX(Règles!$E$5:$E$17,MATCH($O1914,Règles!$A$5:$A$17,0)))&gt;0),$R1914/INDEX(Règles!$E$5:$E$17,MATCH($O1914,Règles!$A$5:$A$17,0)),""),IF(OR($P1914="ne compte pas",$P1914="absence"),0,""))),"")</f>
        <v/>
      </c>
      <c r="T1914" s="26" t="n">
        <f aca="false">IF(AND(ISNUMBER($A1914),$B1914&lt;&gt;"",$G1914&lt;&gt;"",$P1914&lt;&gt;"absence"),1,0)</f>
        <v>0</v>
      </c>
      <c r="U1914" s="26" t="n">
        <f aca="false">IF($T1914=1,IF(COUNTIFS($B$2:$B1914,$B1914,$A$2:$A1914,$A1914,$T$2:$T1914,1)=1,1,0),0)</f>
        <v>0</v>
      </c>
      <c r="V1914" s="29" t="str">
        <f aca="false">IF(AND($A1914="",$B1914="",$G1914=""),"",IF(NOT(ISNUMBER($A1914)),"Date manquante ou non reconnue",IF($B1914="","Technicien manquant",IF(COUNTIF(Production!$A$7:$A$21,$B1914)=0,"Technicien absent de la liste (onglet Production)",IF($G1914="","Code BPU manquant (colonne G)",IF($O1914="?","Code BPU inconnu (onglet Prestations)",IF($P1914="?","Catégorie inconnue (onglet Règles)",IF(AND($E1914&lt;&gt;"",NOT(ISNUMBER($E1914))),"Quantité non reconnue",IF(AND($P1914="au prix",NOT(ISNUMBER($Q1914))),"Prix sur devis à saisir (colonne I)",IF($S1914="","Règle à compléter (onglet Règles)",""))))))))))</f>
        <v/>
      </c>
    </row>
    <row r="1915" customFormat="false" ht="15" hidden="false" customHeight="false" outlineLevel="0" collapsed="false">
      <c r="A1915" s="23"/>
      <c r="I1915" s="24"/>
      <c r="J1915" s="24"/>
      <c r="N1915" s="25"/>
      <c r="O1915" s="26" t="str">
        <f aca="false">IF($G1915="","",IFERROR(INDEX(Prestations!$F$5:$F$256,MATCH($G1915,Prestations!$B$5:$B$256,0)),"?"))</f>
        <v/>
      </c>
      <c r="P1915" s="26" t="str">
        <f aca="false">IF($O1915="","",IF($O1915="?","?",IFERROR(INDEX(Règles!$C$5:$C$17,MATCH($O1915,Règles!$A$5:$A$17,0)),"?")))</f>
        <v/>
      </c>
      <c r="Q1915" s="27" t="str">
        <f aca="false">IF($G1915="","",IF(ISNUMBER($I1915),$I1915,IFERROR(IF(ISNUMBER(INDEX(Prestations!$E$5:$E$256,MATCH($G1915,Prestations!$B$5:$B$256,0))),INDEX(Prestations!$E$5:$E$256,MATCH($G1915,Prestations!$B$5:$B$256,0)),""),"")))</f>
        <v/>
      </c>
      <c r="R1915" s="27" t="str">
        <f aca="false">IFERROR(IF(ISNUMBER($Q1915),$Q1915*IF($E1915="",1,$E1915),""),"")</f>
        <v/>
      </c>
      <c r="S1915" s="28" t="str">
        <f aca="false">IFERROR(IF($P1915="au nombre",IF(N(INDEX(Règles!$D$5:$D$17,MATCH($O1915,Règles!$A$5:$A$17,0)))&gt;0,IF($E1915="",1,$E1915)/INDEX(Règles!$D$5:$D$17,MATCH($O1915,Règles!$A$5:$A$17,0)),""),IF($P1915="au prix",IF(AND(ISNUMBER($R1915),N(INDEX(Règles!$E$5:$E$17,MATCH($O1915,Règles!$A$5:$A$17,0)))&gt;0),$R1915/INDEX(Règles!$E$5:$E$17,MATCH($O1915,Règles!$A$5:$A$17,0)),""),IF(OR($P1915="ne compte pas",$P1915="absence"),0,""))),"")</f>
        <v/>
      </c>
      <c r="T1915" s="26" t="n">
        <f aca="false">IF(AND(ISNUMBER($A1915),$B1915&lt;&gt;"",$G1915&lt;&gt;"",$P1915&lt;&gt;"absence"),1,0)</f>
        <v>0</v>
      </c>
      <c r="U1915" s="26" t="n">
        <f aca="false">IF($T1915=1,IF(COUNTIFS($B$2:$B1915,$B1915,$A$2:$A1915,$A1915,$T$2:$T1915,1)=1,1,0),0)</f>
        <v>0</v>
      </c>
      <c r="V1915" s="29" t="str">
        <f aca="false">IF(AND($A1915="",$B1915="",$G1915=""),"",IF(NOT(ISNUMBER($A1915)),"Date manquante ou non reconnue",IF($B1915="","Technicien manquant",IF(COUNTIF(Production!$A$7:$A$21,$B1915)=0,"Technicien absent de la liste (onglet Production)",IF($G1915="","Code BPU manquant (colonne G)",IF($O1915="?","Code BPU inconnu (onglet Prestations)",IF($P1915="?","Catégorie inconnue (onglet Règles)",IF(AND($E1915&lt;&gt;"",NOT(ISNUMBER($E1915))),"Quantité non reconnue",IF(AND($P1915="au prix",NOT(ISNUMBER($Q1915))),"Prix sur devis à saisir (colonne I)",IF($S1915="","Règle à compléter (onglet Règles)",""))))))))))</f>
        <v/>
      </c>
    </row>
    <row r="1916" customFormat="false" ht="15" hidden="false" customHeight="false" outlineLevel="0" collapsed="false">
      <c r="A1916" s="23"/>
      <c r="I1916" s="24"/>
      <c r="J1916" s="24"/>
      <c r="N1916" s="25"/>
      <c r="O1916" s="26" t="str">
        <f aca="false">IF($G1916="","",IFERROR(INDEX(Prestations!$F$5:$F$256,MATCH($G1916,Prestations!$B$5:$B$256,0)),"?"))</f>
        <v/>
      </c>
      <c r="P1916" s="26" t="str">
        <f aca="false">IF($O1916="","",IF($O1916="?","?",IFERROR(INDEX(Règles!$C$5:$C$17,MATCH($O1916,Règles!$A$5:$A$17,0)),"?")))</f>
        <v/>
      </c>
      <c r="Q1916" s="27" t="str">
        <f aca="false">IF($G1916="","",IF(ISNUMBER($I1916),$I1916,IFERROR(IF(ISNUMBER(INDEX(Prestations!$E$5:$E$256,MATCH($G1916,Prestations!$B$5:$B$256,0))),INDEX(Prestations!$E$5:$E$256,MATCH($G1916,Prestations!$B$5:$B$256,0)),""),"")))</f>
        <v/>
      </c>
      <c r="R1916" s="27" t="str">
        <f aca="false">IFERROR(IF(ISNUMBER($Q1916),$Q1916*IF($E1916="",1,$E1916),""),"")</f>
        <v/>
      </c>
      <c r="S1916" s="28" t="str">
        <f aca="false">IFERROR(IF($P1916="au nombre",IF(N(INDEX(Règles!$D$5:$D$17,MATCH($O1916,Règles!$A$5:$A$17,0)))&gt;0,IF($E1916="",1,$E1916)/INDEX(Règles!$D$5:$D$17,MATCH($O1916,Règles!$A$5:$A$17,0)),""),IF($P1916="au prix",IF(AND(ISNUMBER($R1916),N(INDEX(Règles!$E$5:$E$17,MATCH($O1916,Règles!$A$5:$A$17,0)))&gt;0),$R1916/INDEX(Règles!$E$5:$E$17,MATCH($O1916,Règles!$A$5:$A$17,0)),""),IF(OR($P1916="ne compte pas",$P1916="absence"),0,""))),"")</f>
        <v/>
      </c>
      <c r="T1916" s="26" t="n">
        <f aca="false">IF(AND(ISNUMBER($A1916),$B1916&lt;&gt;"",$G1916&lt;&gt;"",$P1916&lt;&gt;"absence"),1,0)</f>
        <v>0</v>
      </c>
      <c r="U1916" s="26" t="n">
        <f aca="false">IF($T1916=1,IF(COUNTIFS($B$2:$B1916,$B1916,$A$2:$A1916,$A1916,$T$2:$T1916,1)=1,1,0),0)</f>
        <v>0</v>
      </c>
      <c r="V1916" s="29" t="str">
        <f aca="false">IF(AND($A1916="",$B1916="",$G1916=""),"",IF(NOT(ISNUMBER($A1916)),"Date manquante ou non reconnue",IF($B1916="","Technicien manquant",IF(COUNTIF(Production!$A$7:$A$21,$B1916)=0,"Technicien absent de la liste (onglet Production)",IF($G1916="","Code BPU manquant (colonne G)",IF($O1916="?","Code BPU inconnu (onglet Prestations)",IF($P1916="?","Catégorie inconnue (onglet Règles)",IF(AND($E1916&lt;&gt;"",NOT(ISNUMBER($E1916))),"Quantité non reconnue",IF(AND($P1916="au prix",NOT(ISNUMBER($Q1916))),"Prix sur devis à saisir (colonne I)",IF($S1916="","Règle à compléter (onglet Règles)",""))))))))))</f>
        <v/>
      </c>
    </row>
    <row r="1917" customFormat="false" ht="15" hidden="false" customHeight="false" outlineLevel="0" collapsed="false">
      <c r="A1917" s="23"/>
      <c r="I1917" s="24"/>
      <c r="J1917" s="24"/>
      <c r="N1917" s="25"/>
      <c r="O1917" s="26" t="str">
        <f aca="false">IF($G1917="","",IFERROR(INDEX(Prestations!$F$5:$F$256,MATCH($G1917,Prestations!$B$5:$B$256,0)),"?"))</f>
        <v/>
      </c>
      <c r="P1917" s="26" t="str">
        <f aca="false">IF($O1917="","",IF($O1917="?","?",IFERROR(INDEX(Règles!$C$5:$C$17,MATCH($O1917,Règles!$A$5:$A$17,0)),"?")))</f>
        <v/>
      </c>
      <c r="Q1917" s="27" t="str">
        <f aca="false">IF($G1917="","",IF(ISNUMBER($I1917),$I1917,IFERROR(IF(ISNUMBER(INDEX(Prestations!$E$5:$E$256,MATCH($G1917,Prestations!$B$5:$B$256,0))),INDEX(Prestations!$E$5:$E$256,MATCH($G1917,Prestations!$B$5:$B$256,0)),""),"")))</f>
        <v/>
      </c>
      <c r="R1917" s="27" t="str">
        <f aca="false">IFERROR(IF(ISNUMBER($Q1917),$Q1917*IF($E1917="",1,$E1917),""),"")</f>
        <v/>
      </c>
      <c r="S1917" s="28" t="str">
        <f aca="false">IFERROR(IF($P1917="au nombre",IF(N(INDEX(Règles!$D$5:$D$17,MATCH($O1917,Règles!$A$5:$A$17,0)))&gt;0,IF($E1917="",1,$E1917)/INDEX(Règles!$D$5:$D$17,MATCH($O1917,Règles!$A$5:$A$17,0)),""),IF($P1917="au prix",IF(AND(ISNUMBER($R1917),N(INDEX(Règles!$E$5:$E$17,MATCH($O1917,Règles!$A$5:$A$17,0)))&gt;0),$R1917/INDEX(Règles!$E$5:$E$17,MATCH($O1917,Règles!$A$5:$A$17,0)),""),IF(OR($P1917="ne compte pas",$P1917="absence"),0,""))),"")</f>
        <v/>
      </c>
      <c r="T1917" s="26" t="n">
        <f aca="false">IF(AND(ISNUMBER($A1917),$B1917&lt;&gt;"",$G1917&lt;&gt;"",$P1917&lt;&gt;"absence"),1,0)</f>
        <v>0</v>
      </c>
      <c r="U1917" s="26" t="n">
        <f aca="false">IF($T1917=1,IF(COUNTIFS($B$2:$B1917,$B1917,$A$2:$A1917,$A1917,$T$2:$T1917,1)=1,1,0),0)</f>
        <v>0</v>
      </c>
      <c r="V1917" s="29" t="str">
        <f aca="false">IF(AND($A1917="",$B1917="",$G1917=""),"",IF(NOT(ISNUMBER($A1917)),"Date manquante ou non reconnue",IF($B1917="","Technicien manquant",IF(COUNTIF(Production!$A$7:$A$21,$B1917)=0,"Technicien absent de la liste (onglet Production)",IF($G1917="","Code BPU manquant (colonne G)",IF($O1917="?","Code BPU inconnu (onglet Prestations)",IF($P1917="?","Catégorie inconnue (onglet Règles)",IF(AND($E1917&lt;&gt;"",NOT(ISNUMBER($E1917))),"Quantité non reconnue",IF(AND($P1917="au prix",NOT(ISNUMBER($Q1917))),"Prix sur devis à saisir (colonne I)",IF($S1917="","Règle à compléter (onglet Règles)",""))))))))))</f>
        <v/>
      </c>
    </row>
    <row r="1918" customFormat="false" ht="15" hidden="false" customHeight="false" outlineLevel="0" collapsed="false">
      <c r="A1918" s="23"/>
      <c r="I1918" s="24"/>
      <c r="J1918" s="24"/>
      <c r="N1918" s="25"/>
      <c r="O1918" s="26" t="str">
        <f aca="false">IF($G1918="","",IFERROR(INDEX(Prestations!$F$5:$F$256,MATCH($G1918,Prestations!$B$5:$B$256,0)),"?"))</f>
        <v/>
      </c>
      <c r="P1918" s="26" t="str">
        <f aca="false">IF($O1918="","",IF($O1918="?","?",IFERROR(INDEX(Règles!$C$5:$C$17,MATCH($O1918,Règles!$A$5:$A$17,0)),"?")))</f>
        <v/>
      </c>
      <c r="Q1918" s="27" t="str">
        <f aca="false">IF($G1918="","",IF(ISNUMBER($I1918),$I1918,IFERROR(IF(ISNUMBER(INDEX(Prestations!$E$5:$E$256,MATCH($G1918,Prestations!$B$5:$B$256,0))),INDEX(Prestations!$E$5:$E$256,MATCH($G1918,Prestations!$B$5:$B$256,0)),""),"")))</f>
        <v/>
      </c>
      <c r="R1918" s="27" t="str">
        <f aca="false">IFERROR(IF(ISNUMBER($Q1918),$Q1918*IF($E1918="",1,$E1918),""),"")</f>
        <v/>
      </c>
      <c r="S1918" s="28" t="str">
        <f aca="false">IFERROR(IF($P1918="au nombre",IF(N(INDEX(Règles!$D$5:$D$17,MATCH($O1918,Règles!$A$5:$A$17,0)))&gt;0,IF($E1918="",1,$E1918)/INDEX(Règles!$D$5:$D$17,MATCH($O1918,Règles!$A$5:$A$17,0)),""),IF($P1918="au prix",IF(AND(ISNUMBER($R1918),N(INDEX(Règles!$E$5:$E$17,MATCH($O1918,Règles!$A$5:$A$17,0)))&gt;0),$R1918/INDEX(Règles!$E$5:$E$17,MATCH($O1918,Règles!$A$5:$A$17,0)),""),IF(OR($P1918="ne compte pas",$P1918="absence"),0,""))),"")</f>
        <v/>
      </c>
      <c r="T1918" s="26" t="n">
        <f aca="false">IF(AND(ISNUMBER($A1918),$B1918&lt;&gt;"",$G1918&lt;&gt;"",$P1918&lt;&gt;"absence"),1,0)</f>
        <v>0</v>
      </c>
      <c r="U1918" s="26" t="n">
        <f aca="false">IF($T1918=1,IF(COUNTIFS($B$2:$B1918,$B1918,$A$2:$A1918,$A1918,$T$2:$T1918,1)=1,1,0),0)</f>
        <v>0</v>
      </c>
      <c r="V1918" s="29" t="str">
        <f aca="false">IF(AND($A1918="",$B1918="",$G1918=""),"",IF(NOT(ISNUMBER($A1918)),"Date manquante ou non reconnue",IF($B1918="","Technicien manquant",IF(COUNTIF(Production!$A$7:$A$21,$B1918)=0,"Technicien absent de la liste (onglet Production)",IF($G1918="","Code BPU manquant (colonne G)",IF($O1918="?","Code BPU inconnu (onglet Prestations)",IF($P1918="?","Catégorie inconnue (onglet Règles)",IF(AND($E1918&lt;&gt;"",NOT(ISNUMBER($E1918))),"Quantité non reconnue",IF(AND($P1918="au prix",NOT(ISNUMBER($Q1918))),"Prix sur devis à saisir (colonne I)",IF($S1918="","Règle à compléter (onglet Règles)",""))))))))))</f>
        <v/>
      </c>
    </row>
    <row r="1919" customFormat="false" ht="15" hidden="false" customHeight="false" outlineLevel="0" collapsed="false">
      <c r="A1919" s="23"/>
      <c r="I1919" s="24"/>
      <c r="J1919" s="24"/>
      <c r="N1919" s="25"/>
      <c r="O1919" s="26" t="str">
        <f aca="false">IF($G1919="","",IFERROR(INDEX(Prestations!$F$5:$F$256,MATCH($G1919,Prestations!$B$5:$B$256,0)),"?"))</f>
        <v/>
      </c>
      <c r="P1919" s="26" t="str">
        <f aca="false">IF($O1919="","",IF($O1919="?","?",IFERROR(INDEX(Règles!$C$5:$C$17,MATCH($O1919,Règles!$A$5:$A$17,0)),"?")))</f>
        <v/>
      </c>
      <c r="Q1919" s="27" t="str">
        <f aca="false">IF($G1919="","",IF(ISNUMBER($I1919),$I1919,IFERROR(IF(ISNUMBER(INDEX(Prestations!$E$5:$E$256,MATCH($G1919,Prestations!$B$5:$B$256,0))),INDEX(Prestations!$E$5:$E$256,MATCH($G1919,Prestations!$B$5:$B$256,0)),""),"")))</f>
        <v/>
      </c>
      <c r="R1919" s="27" t="str">
        <f aca="false">IFERROR(IF(ISNUMBER($Q1919),$Q1919*IF($E1919="",1,$E1919),""),"")</f>
        <v/>
      </c>
      <c r="S1919" s="28" t="str">
        <f aca="false">IFERROR(IF($P1919="au nombre",IF(N(INDEX(Règles!$D$5:$D$17,MATCH($O1919,Règles!$A$5:$A$17,0)))&gt;0,IF($E1919="",1,$E1919)/INDEX(Règles!$D$5:$D$17,MATCH($O1919,Règles!$A$5:$A$17,0)),""),IF($P1919="au prix",IF(AND(ISNUMBER($R1919),N(INDEX(Règles!$E$5:$E$17,MATCH($O1919,Règles!$A$5:$A$17,0)))&gt;0),$R1919/INDEX(Règles!$E$5:$E$17,MATCH($O1919,Règles!$A$5:$A$17,0)),""),IF(OR($P1919="ne compte pas",$P1919="absence"),0,""))),"")</f>
        <v/>
      </c>
      <c r="T1919" s="26" t="n">
        <f aca="false">IF(AND(ISNUMBER($A1919),$B1919&lt;&gt;"",$G1919&lt;&gt;"",$P1919&lt;&gt;"absence"),1,0)</f>
        <v>0</v>
      </c>
      <c r="U1919" s="26" t="n">
        <f aca="false">IF($T1919=1,IF(COUNTIFS($B$2:$B1919,$B1919,$A$2:$A1919,$A1919,$T$2:$T1919,1)=1,1,0),0)</f>
        <v>0</v>
      </c>
      <c r="V1919" s="29" t="str">
        <f aca="false">IF(AND($A1919="",$B1919="",$G1919=""),"",IF(NOT(ISNUMBER($A1919)),"Date manquante ou non reconnue",IF($B1919="","Technicien manquant",IF(COUNTIF(Production!$A$7:$A$21,$B1919)=0,"Technicien absent de la liste (onglet Production)",IF($G1919="","Code BPU manquant (colonne G)",IF($O1919="?","Code BPU inconnu (onglet Prestations)",IF($P1919="?","Catégorie inconnue (onglet Règles)",IF(AND($E1919&lt;&gt;"",NOT(ISNUMBER($E1919))),"Quantité non reconnue",IF(AND($P1919="au prix",NOT(ISNUMBER($Q1919))),"Prix sur devis à saisir (colonne I)",IF($S1919="","Règle à compléter (onglet Règles)",""))))))))))</f>
        <v/>
      </c>
    </row>
    <row r="1920" customFormat="false" ht="15" hidden="false" customHeight="false" outlineLevel="0" collapsed="false">
      <c r="A1920" s="23"/>
      <c r="I1920" s="24"/>
      <c r="J1920" s="24"/>
      <c r="N1920" s="25"/>
      <c r="O1920" s="26" t="str">
        <f aca="false">IF($G1920="","",IFERROR(INDEX(Prestations!$F$5:$F$256,MATCH($G1920,Prestations!$B$5:$B$256,0)),"?"))</f>
        <v/>
      </c>
      <c r="P1920" s="26" t="str">
        <f aca="false">IF($O1920="","",IF($O1920="?","?",IFERROR(INDEX(Règles!$C$5:$C$17,MATCH($O1920,Règles!$A$5:$A$17,0)),"?")))</f>
        <v/>
      </c>
      <c r="Q1920" s="27" t="str">
        <f aca="false">IF($G1920="","",IF(ISNUMBER($I1920),$I1920,IFERROR(IF(ISNUMBER(INDEX(Prestations!$E$5:$E$256,MATCH($G1920,Prestations!$B$5:$B$256,0))),INDEX(Prestations!$E$5:$E$256,MATCH($G1920,Prestations!$B$5:$B$256,0)),""),"")))</f>
        <v/>
      </c>
      <c r="R1920" s="27" t="str">
        <f aca="false">IFERROR(IF(ISNUMBER($Q1920),$Q1920*IF($E1920="",1,$E1920),""),"")</f>
        <v/>
      </c>
      <c r="S1920" s="28" t="str">
        <f aca="false">IFERROR(IF($P1920="au nombre",IF(N(INDEX(Règles!$D$5:$D$17,MATCH($O1920,Règles!$A$5:$A$17,0)))&gt;0,IF($E1920="",1,$E1920)/INDEX(Règles!$D$5:$D$17,MATCH($O1920,Règles!$A$5:$A$17,0)),""),IF($P1920="au prix",IF(AND(ISNUMBER($R1920),N(INDEX(Règles!$E$5:$E$17,MATCH($O1920,Règles!$A$5:$A$17,0)))&gt;0),$R1920/INDEX(Règles!$E$5:$E$17,MATCH($O1920,Règles!$A$5:$A$17,0)),""),IF(OR($P1920="ne compte pas",$P1920="absence"),0,""))),"")</f>
        <v/>
      </c>
      <c r="T1920" s="26" t="n">
        <f aca="false">IF(AND(ISNUMBER($A1920),$B1920&lt;&gt;"",$G1920&lt;&gt;"",$P1920&lt;&gt;"absence"),1,0)</f>
        <v>0</v>
      </c>
      <c r="U1920" s="26" t="n">
        <f aca="false">IF($T1920=1,IF(COUNTIFS($B$2:$B1920,$B1920,$A$2:$A1920,$A1920,$T$2:$T1920,1)=1,1,0),0)</f>
        <v>0</v>
      </c>
      <c r="V1920" s="29" t="str">
        <f aca="false">IF(AND($A1920="",$B1920="",$G1920=""),"",IF(NOT(ISNUMBER($A1920)),"Date manquante ou non reconnue",IF($B1920="","Technicien manquant",IF(COUNTIF(Production!$A$7:$A$21,$B1920)=0,"Technicien absent de la liste (onglet Production)",IF($G1920="","Code BPU manquant (colonne G)",IF($O1920="?","Code BPU inconnu (onglet Prestations)",IF($P1920="?","Catégorie inconnue (onglet Règles)",IF(AND($E1920&lt;&gt;"",NOT(ISNUMBER($E1920))),"Quantité non reconnue",IF(AND($P1920="au prix",NOT(ISNUMBER($Q1920))),"Prix sur devis à saisir (colonne I)",IF($S1920="","Règle à compléter (onglet Règles)",""))))))))))</f>
        <v/>
      </c>
    </row>
    <row r="1921" customFormat="false" ht="15" hidden="false" customHeight="false" outlineLevel="0" collapsed="false">
      <c r="A1921" s="23"/>
      <c r="I1921" s="24"/>
      <c r="J1921" s="24"/>
      <c r="N1921" s="25"/>
      <c r="O1921" s="26" t="str">
        <f aca="false">IF($G1921="","",IFERROR(INDEX(Prestations!$F$5:$F$256,MATCH($G1921,Prestations!$B$5:$B$256,0)),"?"))</f>
        <v/>
      </c>
      <c r="P1921" s="26" t="str">
        <f aca="false">IF($O1921="","",IF($O1921="?","?",IFERROR(INDEX(Règles!$C$5:$C$17,MATCH($O1921,Règles!$A$5:$A$17,0)),"?")))</f>
        <v/>
      </c>
      <c r="Q1921" s="27" t="str">
        <f aca="false">IF($G1921="","",IF(ISNUMBER($I1921),$I1921,IFERROR(IF(ISNUMBER(INDEX(Prestations!$E$5:$E$256,MATCH($G1921,Prestations!$B$5:$B$256,0))),INDEX(Prestations!$E$5:$E$256,MATCH($G1921,Prestations!$B$5:$B$256,0)),""),"")))</f>
        <v/>
      </c>
      <c r="R1921" s="27" t="str">
        <f aca="false">IFERROR(IF(ISNUMBER($Q1921),$Q1921*IF($E1921="",1,$E1921),""),"")</f>
        <v/>
      </c>
      <c r="S1921" s="28" t="str">
        <f aca="false">IFERROR(IF($P1921="au nombre",IF(N(INDEX(Règles!$D$5:$D$17,MATCH($O1921,Règles!$A$5:$A$17,0)))&gt;0,IF($E1921="",1,$E1921)/INDEX(Règles!$D$5:$D$17,MATCH($O1921,Règles!$A$5:$A$17,0)),""),IF($P1921="au prix",IF(AND(ISNUMBER($R1921),N(INDEX(Règles!$E$5:$E$17,MATCH($O1921,Règles!$A$5:$A$17,0)))&gt;0),$R1921/INDEX(Règles!$E$5:$E$17,MATCH($O1921,Règles!$A$5:$A$17,0)),""),IF(OR($P1921="ne compte pas",$P1921="absence"),0,""))),"")</f>
        <v/>
      </c>
      <c r="T1921" s="26" t="n">
        <f aca="false">IF(AND(ISNUMBER($A1921),$B1921&lt;&gt;"",$G1921&lt;&gt;"",$P1921&lt;&gt;"absence"),1,0)</f>
        <v>0</v>
      </c>
      <c r="U1921" s="26" t="n">
        <f aca="false">IF($T1921=1,IF(COUNTIFS($B$2:$B1921,$B1921,$A$2:$A1921,$A1921,$T$2:$T1921,1)=1,1,0),0)</f>
        <v>0</v>
      </c>
      <c r="V1921" s="29" t="str">
        <f aca="false">IF(AND($A1921="",$B1921="",$G1921=""),"",IF(NOT(ISNUMBER($A1921)),"Date manquante ou non reconnue",IF($B1921="","Technicien manquant",IF(COUNTIF(Production!$A$7:$A$21,$B1921)=0,"Technicien absent de la liste (onglet Production)",IF($G1921="","Code BPU manquant (colonne G)",IF($O1921="?","Code BPU inconnu (onglet Prestations)",IF($P1921="?","Catégorie inconnue (onglet Règles)",IF(AND($E1921&lt;&gt;"",NOT(ISNUMBER($E1921))),"Quantité non reconnue",IF(AND($P1921="au prix",NOT(ISNUMBER($Q1921))),"Prix sur devis à saisir (colonne I)",IF($S1921="","Règle à compléter (onglet Règles)",""))))))))))</f>
        <v/>
      </c>
    </row>
    <row r="1922" customFormat="false" ht="15" hidden="false" customHeight="false" outlineLevel="0" collapsed="false">
      <c r="A1922" s="23"/>
      <c r="I1922" s="24"/>
      <c r="J1922" s="24"/>
      <c r="N1922" s="25"/>
      <c r="O1922" s="26" t="str">
        <f aca="false">IF($G1922="","",IFERROR(INDEX(Prestations!$F$5:$F$256,MATCH($G1922,Prestations!$B$5:$B$256,0)),"?"))</f>
        <v/>
      </c>
      <c r="P1922" s="26" t="str">
        <f aca="false">IF($O1922="","",IF($O1922="?","?",IFERROR(INDEX(Règles!$C$5:$C$17,MATCH($O1922,Règles!$A$5:$A$17,0)),"?")))</f>
        <v/>
      </c>
      <c r="Q1922" s="27" t="str">
        <f aca="false">IF($G1922="","",IF(ISNUMBER($I1922),$I1922,IFERROR(IF(ISNUMBER(INDEX(Prestations!$E$5:$E$256,MATCH($G1922,Prestations!$B$5:$B$256,0))),INDEX(Prestations!$E$5:$E$256,MATCH($G1922,Prestations!$B$5:$B$256,0)),""),"")))</f>
        <v/>
      </c>
      <c r="R1922" s="27" t="str">
        <f aca="false">IFERROR(IF(ISNUMBER($Q1922),$Q1922*IF($E1922="",1,$E1922),""),"")</f>
        <v/>
      </c>
      <c r="S1922" s="28" t="str">
        <f aca="false">IFERROR(IF($P1922="au nombre",IF(N(INDEX(Règles!$D$5:$D$17,MATCH($O1922,Règles!$A$5:$A$17,0)))&gt;0,IF($E1922="",1,$E1922)/INDEX(Règles!$D$5:$D$17,MATCH($O1922,Règles!$A$5:$A$17,0)),""),IF($P1922="au prix",IF(AND(ISNUMBER($R1922),N(INDEX(Règles!$E$5:$E$17,MATCH($O1922,Règles!$A$5:$A$17,0)))&gt;0),$R1922/INDEX(Règles!$E$5:$E$17,MATCH($O1922,Règles!$A$5:$A$17,0)),""),IF(OR($P1922="ne compte pas",$P1922="absence"),0,""))),"")</f>
        <v/>
      </c>
      <c r="T1922" s="26" t="n">
        <f aca="false">IF(AND(ISNUMBER($A1922),$B1922&lt;&gt;"",$G1922&lt;&gt;"",$P1922&lt;&gt;"absence"),1,0)</f>
        <v>0</v>
      </c>
      <c r="U1922" s="26" t="n">
        <f aca="false">IF($T1922=1,IF(COUNTIFS($B$2:$B1922,$B1922,$A$2:$A1922,$A1922,$T$2:$T1922,1)=1,1,0),0)</f>
        <v>0</v>
      </c>
      <c r="V1922" s="29" t="str">
        <f aca="false">IF(AND($A1922="",$B1922="",$G1922=""),"",IF(NOT(ISNUMBER($A1922)),"Date manquante ou non reconnue",IF($B1922="","Technicien manquant",IF(COUNTIF(Production!$A$7:$A$21,$B1922)=0,"Technicien absent de la liste (onglet Production)",IF($G1922="","Code BPU manquant (colonne G)",IF($O1922="?","Code BPU inconnu (onglet Prestations)",IF($P1922="?","Catégorie inconnue (onglet Règles)",IF(AND($E1922&lt;&gt;"",NOT(ISNUMBER($E1922))),"Quantité non reconnue",IF(AND($P1922="au prix",NOT(ISNUMBER($Q1922))),"Prix sur devis à saisir (colonne I)",IF($S1922="","Règle à compléter (onglet Règles)",""))))))))))</f>
        <v/>
      </c>
    </row>
    <row r="1923" customFormat="false" ht="15" hidden="false" customHeight="false" outlineLevel="0" collapsed="false">
      <c r="A1923" s="23"/>
      <c r="I1923" s="24"/>
      <c r="J1923" s="24"/>
      <c r="N1923" s="25"/>
      <c r="O1923" s="26" t="str">
        <f aca="false">IF($G1923="","",IFERROR(INDEX(Prestations!$F$5:$F$256,MATCH($G1923,Prestations!$B$5:$B$256,0)),"?"))</f>
        <v/>
      </c>
      <c r="P1923" s="26" t="str">
        <f aca="false">IF($O1923="","",IF($O1923="?","?",IFERROR(INDEX(Règles!$C$5:$C$17,MATCH($O1923,Règles!$A$5:$A$17,0)),"?")))</f>
        <v/>
      </c>
      <c r="Q1923" s="27" t="str">
        <f aca="false">IF($G1923="","",IF(ISNUMBER($I1923),$I1923,IFERROR(IF(ISNUMBER(INDEX(Prestations!$E$5:$E$256,MATCH($G1923,Prestations!$B$5:$B$256,0))),INDEX(Prestations!$E$5:$E$256,MATCH($G1923,Prestations!$B$5:$B$256,0)),""),"")))</f>
        <v/>
      </c>
      <c r="R1923" s="27" t="str">
        <f aca="false">IFERROR(IF(ISNUMBER($Q1923),$Q1923*IF($E1923="",1,$E1923),""),"")</f>
        <v/>
      </c>
      <c r="S1923" s="28" t="str">
        <f aca="false">IFERROR(IF($P1923="au nombre",IF(N(INDEX(Règles!$D$5:$D$17,MATCH($O1923,Règles!$A$5:$A$17,0)))&gt;0,IF($E1923="",1,$E1923)/INDEX(Règles!$D$5:$D$17,MATCH($O1923,Règles!$A$5:$A$17,0)),""),IF($P1923="au prix",IF(AND(ISNUMBER($R1923),N(INDEX(Règles!$E$5:$E$17,MATCH($O1923,Règles!$A$5:$A$17,0)))&gt;0),$R1923/INDEX(Règles!$E$5:$E$17,MATCH($O1923,Règles!$A$5:$A$17,0)),""),IF(OR($P1923="ne compte pas",$P1923="absence"),0,""))),"")</f>
        <v/>
      </c>
      <c r="T1923" s="26" t="n">
        <f aca="false">IF(AND(ISNUMBER($A1923),$B1923&lt;&gt;"",$G1923&lt;&gt;"",$P1923&lt;&gt;"absence"),1,0)</f>
        <v>0</v>
      </c>
      <c r="U1923" s="26" t="n">
        <f aca="false">IF($T1923=1,IF(COUNTIFS($B$2:$B1923,$B1923,$A$2:$A1923,$A1923,$T$2:$T1923,1)=1,1,0),0)</f>
        <v>0</v>
      </c>
      <c r="V1923" s="29" t="str">
        <f aca="false">IF(AND($A1923="",$B1923="",$G1923=""),"",IF(NOT(ISNUMBER($A1923)),"Date manquante ou non reconnue",IF($B1923="","Technicien manquant",IF(COUNTIF(Production!$A$7:$A$21,$B1923)=0,"Technicien absent de la liste (onglet Production)",IF($G1923="","Code BPU manquant (colonne G)",IF($O1923="?","Code BPU inconnu (onglet Prestations)",IF($P1923="?","Catégorie inconnue (onglet Règles)",IF(AND($E1923&lt;&gt;"",NOT(ISNUMBER($E1923))),"Quantité non reconnue",IF(AND($P1923="au prix",NOT(ISNUMBER($Q1923))),"Prix sur devis à saisir (colonne I)",IF($S1923="","Règle à compléter (onglet Règles)",""))))))))))</f>
        <v/>
      </c>
    </row>
    <row r="1924" customFormat="false" ht="15" hidden="false" customHeight="false" outlineLevel="0" collapsed="false">
      <c r="A1924" s="23"/>
      <c r="I1924" s="24"/>
      <c r="J1924" s="24"/>
      <c r="N1924" s="25"/>
      <c r="O1924" s="26" t="str">
        <f aca="false">IF($G1924="","",IFERROR(INDEX(Prestations!$F$5:$F$256,MATCH($G1924,Prestations!$B$5:$B$256,0)),"?"))</f>
        <v/>
      </c>
      <c r="P1924" s="26" t="str">
        <f aca="false">IF($O1924="","",IF($O1924="?","?",IFERROR(INDEX(Règles!$C$5:$C$17,MATCH($O1924,Règles!$A$5:$A$17,0)),"?")))</f>
        <v/>
      </c>
      <c r="Q1924" s="27" t="str">
        <f aca="false">IF($G1924="","",IF(ISNUMBER($I1924),$I1924,IFERROR(IF(ISNUMBER(INDEX(Prestations!$E$5:$E$256,MATCH($G1924,Prestations!$B$5:$B$256,0))),INDEX(Prestations!$E$5:$E$256,MATCH($G1924,Prestations!$B$5:$B$256,0)),""),"")))</f>
        <v/>
      </c>
      <c r="R1924" s="27" t="str">
        <f aca="false">IFERROR(IF(ISNUMBER($Q1924),$Q1924*IF($E1924="",1,$E1924),""),"")</f>
        <v/>
      </c>
      <c r="S1924" s="28" t="str">
        <f aca="false">IFERROR(IF($P1924="au nombre",IF(N(INDEX(Règles!$D$5:$D$17,MATCH($O1924,Règles!$A$5:$A$17,0)))&gt;0,IF($E1924="",1,$E1924)/INDEX(Règles!$D$5:$D$17,MATCH($O1924,Règles!$A$5:$A$17,0)),""),IF($P1924="au prix",IF(AND(ISNUMBER($R1924),N(INDEX(Règles!$E$5:$E$17,MATCH($O1924,Règles!$A$5:$A$17,0)))&gt;0),$R1924/INDEX(Règles!$E$5:$E$17,MATCH($O1924,Règles!$A$5:$A$17,0)),""),IF(OR($P1924="ne compte pas",$P1924="absence"),0,""))),"")</f>
        <v/>
      </c>
      <c r="T1924" s="26" t="n">
        <f aca="false">IF(AND(ISNUMBER($A1924),$B1924&lt;&gt;"",$G1924&lt;&gt;"",$P1924&lt;&gt;"absence"),1,0)</f>
        <v>0</v>
      </c>
      <c r="U1924" s="26" t="n">
        <f aca="false">IF($T1924=1,IF(COUNTIFS($B$2:$B1924,$B1924,$A$2:$A1924,$A1924,$T$2:$T1924,1)=1,1,0),0)</f>
        <v>0</v>
      </c>
      <c r="V1924" s="29" t="str">
        <f aca="false">IF(AND($A1924="",$B1924="",$G1924=""),"",IF(NOT(ISNUMBER($A1924)),"Date manquante ou non reconnue",IF($B1924="","Technicien manquant",IF(COUNTIF(Production!$A$7:$A$21,$B1924)=0,"Technicien absent de la liste (onglet Production)",IF($G1924="","Code BPU manquant (colonne G)",IF($O1924="?","Code BPU inconnu (onglet Prestations)",IF($P1924="?","Catégorie inconnue (onglet Règles)",IF(AND($E1924&lt;&gt;"",NOT(ISNUMBER($E1924))),"Quantité non reconnue",IF(AND($P1924="au prix",NOT(ISNUMBER($Q1924))),"Prix sur devis à saisir (colonne I)",IF($S1924="","Règle à compléter (onglet Règles)",""))))))))))</f>
        <v/>
      </c>
    </row>
    <row r="1925" customFormat="false" ht="15" hidden="false" customHeight="false" outlineLevel="0" collapsed="false">
      <c r="A1925" s="23"/>
      <c r="I1925" s="24"/>
      <c r="J1925" s="24"/>
      <c r="N1925" s="25"/>
      <c r="O1925" s="26" t="str">
        <f aca="false">IF($G1925="","",IFERROR(INDEX(Prestations!$F$5:$F$256,MATCH($G1925,Prestations!$B$5:$B$256,0)),"?"))</f>
        <v/>
      </c>
      <c r="P1925" s="26" t="str">
        <f aca="false">IF($O1925="","",IF($O1925="?","?",IFERROR(INDEX(Règles!$C$5:$C$17,MATCH($O1925,Règles!$A$5:$A$17,0)),"?")))</f>
        <v/>
      </c>
      <c r="Q1925" s="27" t="str">
        <f aca="false">IF($G1925="","",IF(ISNUMBER($I1925),$I1925,IFERROR(IF(ISNUMBER(INDEX(Prestations!$E$5:$E$256,MATCH($G1925,Prestations!$B$5:$B$256,0))),INDEX(Prestations!$E$5:$E$256,MATCH($G1925,Prestations!$B$5:$B$256,0)),""),"")))</f>
        <v/>
      </c>
      <c r="R1925" s="27" t="str">
        <f aca="false">IFERROR(IF(ISNUMBER($Q1925),$Q1925*IF($E1925="",1,$E1925),""),"")</f>
        <v/>
      </c>
      <c r="S1925" s="28" t="str">
        <f aca="false">IFERROR(IF($P1925="au nombre",IF(N(INDEX(Règles!$D$5:$D$17,MATCH($O1925,Règles!$A$5:$A$17,0)))&gt;0,IF($E1925="",1,$E1925)/INDEX(Règles!$D$5:$D$17,MATCH($O1925,Règles!$A$5:$A$17,0)),""),IF($P1925="au prix",IF(AND(ISNUMBER($R1925),N(INDEX(Règles!$E$5:$E$17,MATCH($O1925,Règles!$A$5:$A$17,0)))&gt;0),$R1925/INDEX(Règles!$E$5:$E$17,MATCH($O1925,Règles!$A$5:$A$17,0)),""),IF(OR($P1925="ne compte pas",$P1925="absence"),0,""))),"")</f>
        <v/>
      </c>
      <c r="T1925" s="26" t="n">
        <f aca="false">IF(AND(ISNUMBER($A1925),$B1925&lt;&gt;"",$G1925&lt;&gt;"",$P1925&lt;&gt;"absence"),1,0)</f>
        <v>0</v>
      </c>
      <c r="U1925" s="26" t="n">
        <f aca="false">IF($T1925=1,IF(COUNTIFS($B$2:$B1925,$B1925,$A$2:$A1925,$A1925,$T$2:$T1925,1)=1,1,0),0)</f>
        <v>0</v>
      </c>
      <c r="V1925" s="29" t="str">
        <f aca="false">IF(AND($A1925="",$B1925="",$G1925=""),"",IF(NOT(ISNUMBER($A1925)),"Date manquante ou non reconnue",IF($B1925="","Technicien manquant",IF(COUNTIF(Production!$A$7:$A$21,$B1925)=0,"Technicien absent de la liste (onglet Production)",IF($G1925="","Code BPU manquant (colonne G)",IF($O1925="?","Code BPU inconnu (onglet Prestations)",IF($P1925="?","Catégorie inconnue (onglet Règles)",IF(AND($E1925&lt;&gt;"",NOT(ISNUMBER($E1925))),"Quantité non reconnue",IF(AND($P1925="au prix",NOT(ISNUMBER($Q1925))),"Prix sur devis à saisir (colonne I)",IF($S1925="","Règle à compléter (onglet Règles)",""))))))))))</f>
        <v/>
      </c>
    </row>
    <row r="1926" customFormat="false" ht="15" hidden="false" customHeight="false" outlineLevel="0" collapsed="false">
      <c r="A1926" s="23"/>
      <c r="I1926" s="24"/>
      <c r="J1926" s="24"/>
      <c r="N1926" s="25"/>
      <c r="O1926" s="26" t="str">
        <f aca="false">IF($G1926="","",IFERROR(INDEX(Prestations!$F$5:$F$256,MATCH($G1926,Prestations!$B$5:$B$256,0)),"?"))</f>
        <v/>
      </c>
      <c r="P1926" s="26" t="str">
        <f aca="false">IF($O1926="","",IF($O1926="?","?",IFERROR(INDEX(Règles!$C$5:$C$17,MATCH($O1926,Règles!$A$5:$A$17,0)),"?")))</f>
        <v/>
      </c>
      <c r="Q1926" s="27" t="str">
        <f aca="false">IF($G1926="","",IF(ISNUMBER($I1926),$I1926,IFERROR(IF(ISNUMBER(INDEX(Prestations!$E$5:$E$256,MATCH($G1926,Prestations!$B$5:$B$256,0))),INDEX(Prestations!$E$5:$E$256,MATCH($G1926,Prestations!$B$5:$B$256,0)),""),"")))</f>
        <v/>
      </c>
      <c r="R1926" s="27" t="str">
        <f aca="false">IFERROR(IF(ISNUMBER($Q1926),$Q1926*IF($E1926="",1,$E1926),""),"")</f>
        <v/>
      </c>
      <c r="S1926" s="28" t="str">
        <f aca="false">IFERROR(IF($P1926="au nombre",IF(N(INDEX(Règles!$D$5:$D$17,MATCH($O1926,Règles!$A$5:$A$17,0)))&gt;0,IF($E1926="",1,$E1926)/INDEX(Règles!$D$5:$D$17,MATCH($O1926,Règles!$A$5:$A$17,0)),""),IF($P1926="au prix",IF(AND(ISNUMBER($R1926),N(INDEX(Règles!$E$5:$E$17,MATCH($O1926,Règles!$A$5:$A$17,0)))&gt;0),$R1926/INDEX(Règles!$E$5:$E$17,MATCH($O1926,Règles!$A$5:$A$17,0)),""),IF(OR($P1926="ne compte pas",$P1926="absence"),0,""))),"")</f>
        <v/>
      </c>
      <c r="T1926" s="26" t="n">
        <f aca="false">IF(AND(ISNUMBER($A1926),$B1926&lt;&gt;"",$G1926&lt;&gt;"",$P1926&lt;&gt;"absence"),1,0)</f>
        <v>0</v>
      </c>
      <c r="U1926" s="26" t="n">
        <f aca="false">IF($T1926=1,IF(COUNTIFS($B$2:$B1926,$B1926,$A$2:$A1926,$A1926,$T$2:$T1926,1)=1,1,0),0)</f>
        <v>0</v>
      </c>
      <c r="V1926" s="29" t="str">
        <f aca="false">IF(AND($A1926="",$B1926="",$G1926=""),"",IF(NOT(ISNUMBER($A1926)),"Date manquante ou non reconnue",IF($B1926="","Technicien manquant",IF(COUNTIF(Production!$A$7:$A$21,$B1926)=0,"Technicien absent de la liste (onglet Production)",IF($G1926="","Code BPU manquant (colonne G)",IF($O1926="?","Code BPU inconnu (onglet Prestations)",IF($P1926="?","Catégorie inconnue (onglet Règles)",IF(AND($E1926&lt;&gt;"",NOT(ISNUMBER($E1926))),"Quantité non reconnue",IF(AND($P1926="au prix",NOT(ISNUMBER($Q1926))),"Prix sur devis à saisir (colonne I)",IF($S1926="","Règle à compléter (onglet Règles)",""))))))))))</f>
        <v/>
      </c>
    </row>
    <row r="1927" customFormat="false" ht="15" hidden="false" customHeight="false" outlineLevel="0" collapsed="false">
      <c r="A1927" s="23"/>
      <c r="I1927" s="24"/>
      <c r="J1927" s="24"/>
      <c r="N1927" s="25"/>
      <c r="O1927" s="26" t="str">
        <f aca="false">IF($G1927="","",IFERROR(INDEX(Prestations!$F$5:$F$256,MATCH($G1927,Prestations!$B$5:$B$256,0)),"?"))</f>
        <v/>
      </c>
      <c r="P1927" s="26" t="str">
        <f aca="false">IF($O1927="","",IF($O1927="?","?",IFERROR(INDEX(Règles!$C$5:$C$17,MATCH($O1927,Règles!$A$5:$A$17,0)),"?")))</f>
        <v/>
      </c>
      <c r="Q1927" s="27" t="str">
        <f aca="false">IF($G1927="","",IF(ISNUMBER($I1927),$I1927,IFERROR(IF(ISNUMBER(INDEX(Prestations!$E$5:$E$256,MATCH($G1927,Prestations!$B$5:$B$256,0))),INDEX(Prestations!$E$5:$E$256,MATCH($G1927,Prestations!$B$5:$B$256,0)),""),"")))</f>
        <v/>
      </c>
      <c r="R1927" s="27" t="str">
        <f aca="false">IFERROR(IF(ISNUMBER($Q1927),$Q1927*IF($E1927="",1,$E1927),""),"")</f>
        <v/>
      </c>
      <c r="S1927" s="28" t="str">
        <f aca="false">IFERROR(IF($P1927="au nombre",IF(N(INDEX(Règles!$D$5:$D$17,MATCH($O1927,Règles!$A$5:$A$17,0)))&gt;0,IF($E1927="",1,$E1927)/INDEX(Règles!$D$5:$D$17,MATCH($O1927,Règles!$A$5:$A$17,0)),""),IF($P1927="au prix",IF(AND(ISNUMBER($R1927),N(INDEX(Règles!$E$5:$E$17,MATCH($O1927,Règles!$A$5:$A$17,0)))&gt;0),$R1927/INDEX(Règles!$E$5:$E$17,MATCH($O1927,Règles!$A$5:$A$17,0)),""),IF(OR($P1927="ne compte pas",$P1927="absence"),0,""))),"")</f>
        <v/>
      </c>
      <c r="T1927" s="26" t="n">
        <f aca="false">IF(AND(ISNUMBER($A1927),$B1927&lt;&gt;"",$G1927&lt;&gt;"",$P1927&lt;&gt;"absence"),1,0)</f>
        <v>0</v>
      </c>
      <c r="U1927" s="26" t="n">
        <f aca="false">IF($T1927=1,IF(COUNTIFS($B$2:$B1927,$B1927,$A$2:$A1927,$A1927,$T$2:$T1927,1)=1,1,0),0)</f>
        <v>0</v>
      </c>
      <c r="V1927" s="29" t="str">
        <f aca="false">IF(AND($A1927="",$B1927="",$G1927=""),"",IF(NOT(ISNUMBER($A1927)),"Date manquante ou non reconnue",IF($B1927="","Technicien manquant",IF(COUNTIF(Production!$A$7:$A$21,$B1927)=0,"Technicien absent de la liste (onglet Production)",IF($G1927="","Code BPU manquant (colonne G)",IF($O1927="?","Code BPU inconnu (onglet Prestations)",IF($P1927="?","Catégorie inconnue (onglet Règles)",IF(AND($E1927&lt;&gt;"",NOT(ISNUMBER($E1927))),"Quantité non reconnue",IF(AND($P1927="au prix",NOT(ISNUMBER($Q1927))),"Prix sur devis à saisir (colonne I)",IF($S1927="","Règle à compléter (onglet Règles)",""))))))))))</f>
        <v/>
      </c>
    </row>
    <row r="1928" customFormat="false" ht="15" hidden="false" customHeight="false" outlineLevel="0" collapsed="false">
      <c r="A1928" s="23"/>
      <c r="I1928" s="24"/>
      <c r="J1928" s="24"/>
      <c r="N1928" s="25"/>
      <c r="O1928" s="26" t="str">
        <f aca="false">IF($G1928="","",IFERROR(INDEX(Prestations!$F$5:$F$256,MATCH($G1928,Prestations!$B$5:$B$256,0)),"?"))</f>
        <v/>
      </c>
      <c r="P1928" s="26" t="str">
        <f aca="false">IF($O1928="","",IF($O1928="?","?",IFERROR(INDEX(Règles!$C$5:$C$17,MATCH($O1928,Règles!$A$5:$A$17,0)),"?")))</f>
        <v/>
      </c>
      <c r="Q1928" s="27" t="str">
        <f aca="false">IF($G1928="","",IF(ISNUMBER($I1928),$I1928,IFERROR(IF(ISNUMBER(INDEX(Prestations!$E$5:$E$256,MATCH($G1928,Prestations!$B$5:$B$256,0))),INDEX(Prestations!$E$5:$E$256,MATCH($G1928,Prestations!$B$5:$B$256,0)),""),"")))</f>
        <v/>
      </c>
      <c r="R1928" s="27" t="str">
        <f aca="false">IFERROR(IF(ISNUMBER($Q1928),$Q1928*IF($E1928="",1,$E1928),""),"")</f>
        <v/>
      </c>
      <c r="S1928" s="28" t="str">
        <f aca="false">IFERROR(IF($P1928="au nombre",IF(N(INDEX(Règles!$D$5:$D$17,MATCH($O1928,Règles!$A$5:$A$17,0)))&gt;0,IF($E1928="",1,$E1928)/INDEX(Règles!$D$5:$D$17,MATCH($O1928,Règles!$A$5:$A$17,0)),""),IF($P1928="au prix",IF(AND(ISNUMBER($R1928),N(INDEX(Règles!$E$5:$E$17,MATCH($O1928,Règles!$A$5:$A$17,0)))&gt;0),$R1928/INDEX(Règles!$E$5:$E$17,MATCH($O1928,Règles!$A$5:$A$17,0)),""),IF(OR($P1928="ne compte pas",$P1928="absence"),0,""))),"")</f>
        <v/>
      </c>
      <c r="T1928" s="26" t="n">
        <f aca="false">IF(AND(ISNUMBER($A1928),$B1928&lt;&gt;"",$G1928&lt;&gt;"",$P1928&lt;&gt;"absence"),1,0)</f>
        <v>0</v>
      </c>
      <c r="U1928" s="26" t="n">
        <f aca="false">IF($T1928=1,IF(COUNTIFS($B$2:$B1928,$B1928,$A$2:$A1928,$A1928,$T$2:$T1928,1)=1,1,0),0)</f>
        <v>0</v>
      </c>
      <c r="V1928" s="29" t="str">
        <f aca="false">IF(AND($A1928="",$B1928="",$G1928=""),"",IF(NOT(ISNUMBER($A1928)),"Date manquante ou non reconnue",IF($B1928="","Technicien manquant",IF(COUNTIF(Production!$A$7:$A$21,$B1928)=0,"Technicien absent de la liste (onglet Production)",IF($G1928="","Code BPU manquant (colonne G)",IF($O1928="?","Code BPU inconnu (onglet Prestations)",IF($P1928="?","Catégorie inconnue (onglet Règles)",IF(AND($E1928&lt;&gt;"",NOT(ISNUMBER($E1928))),"Quantité non reconnue",IF(AND($P1928="au prix",NOT(ISNUMBER($Q1928))),"Prix sur devis à saisir (colonne I)",IF($S1928="","Règle à compléter (onglet Règles)",""))))))))))</f>
        <v/>
      </c>
    </row>
    <row r="1929" customFormat="false" ht="15" hidden="false" customHeight="false" outlineLevel="0" collapsed="false">
      <c r="A1929" s="23"/>
      <c r="I1929" s="24"/>
      <c r="J1929" s="24"/>
      <c r="N1929" s="25"/>
      <c r="O1929" s="26" t="str">
        <f aca="false">IF($G1929="","",IFERROR(INDEX(Prestations!$F$5:$F$256,MATCH($G1929,Prestations!$B$5:$B$256,0)),"?"))</f>
        <v/>
      </c>
      <c r="P1929" s="26" t="str">
        <f aca="false">IF($O1929="","",IF($O1929="?","?",IFERROR(INDEX(Règles!$C$5:$C$17,MATCH($O1929,Règles!$A$5:$A$17,0)),"?")))</f>
        <v/>
      </c>
      <c r="Q1929" s="27" t="str">
        <f aca="false">IF($G1929="","",IF(ISNUMBER($I1929),$I1929,IFERROR(IF(ISNUMBER(INDEX(Prestations!$E$5:$E$256,MATCH($G1929,Prestations!$B$5:$B$256,0))),INDEX(Prestations!$E$5:$E$256,MATCH($G1929,Prestations!$B$5:$B$256,0)),""),"")))</f>
        <v/>
      </c>
      <c r="R1929" s="27" t="str">
        <f aca="false">IFERROR(IF(ISNUMBER($Q1929),$Q1929*IF($E1929="",1,$E1929),""),"")</f>
        <v/>
      </c>
      <c r="S1929" s="28" t="str">
        <f aca="false">IFERROR(IF($P1929="au nombre",IF(N(INDEX(Règles!$D$5:$D$17,MATCH($O1929,Règles!$A$5:$A$17,0)))&gt;0,IF($E1929="",1,$E1929)/INDEX(Règles!$D$5:$D$17,MATCH($O1929,Règles!$A$5:$A$17,0)),""),IF($P1929="au prix",IF(AND(ISNUMBER($R1929),N(INDEX(Règles!$E$5:$E$17,MATCH($O1929,Règles!$A$5:$A$17,0)))&gt;0),$R1929/INDEX(Règles!$E$5:$E$17,MATCH($O1929,Règles!$A$5:$A$17,0)),""),IF(OR($P1929="ne compte pas",$P1929="absence"),0,""))),"")</f>
        <v/>
      </c>
      <c r="T1929" s="26" t="n">
        <f aca="false">IF(AND(ISNUMBER($A1929),$B1929&lt;&gt;"",$G1929&lt;&gt;"",$P1929&lt;&gt;"absence"),1,0)</f>
        <v>0</v>
      </c>
      <c r="U1929" s="26" t="n">
        <f aca="false">IF($T1929=1,IF(COUNTIFS($B$2:$B1929,$B1929,$A$2:$A1929,$A1929,$T$2:$T1929,1)=1,1,0),0)</f>
        <v>0</v>
      </c>
      <c r="V1929" s="29" t="str">
        <f aca="false">IF(AND($A1929="",$B1929="",$G1929=""),"",IF(NOT(ISNUMBER($A1929)),"Date manquante ou non reconnue",IF($B1929="","Technicien manquant",IF(COUNTIF(Production!$A$7:$A$21,$B1929)=0,"Technicien absent de la liste (onglet Production)",IF($G1929="","Code BPU manquant (colonne G)",IF($O1929="?","Code BPU inconnu (onglet Prestations)",IF($P1929="?","Catégorie inconnue (onglet Règles)",IF(AND($E1929&lt;&gt;"",NOT(ISNUMBER($E1929))),"Quantité non reconnue",IF(AND($P1929="au prix",NOT(ISNUMBER($Q1929))),"Prix sur devis à saisir (colonne I)",IF($S1929="","Règle à compléter (onglet Règles)",""))))))))))</f>
        <v/>
      </c>
    </row>
    <row r="1930" customFormat="false" ht="15" hidden="false" customHeight="false" outlineLevel="0" collapsed="false">
      <c r="A1930" s="23"/>
      <c r="I1930" s="24"/>
      <c r="J1930" s="24"/>
      <c r="N1930" s="25"/>
      <c r="O1930" s="26" t="str">
        <f aca="false">IF($G1930="","",IFERROR(INDEX(Prestations!$F$5:$F$256,MATCH($G1930,Prestations!$B$5:$B$256,0)),"?"))</f>
        <v/>
      </c>
      <c r="P1930" s="26" t="str">
        <f aca="false">IF($O1930="","",IF($O1930="?","?",IFERROR(INDEX(Règles!$C$5:$C$17,MATCH($O1930,Règles!$A$5:$A$17,0)),"?")))</f>
        <v/>
      </c>
      <c r="Q1930" s="27" t="str">
        <f aca="false">IF($G1930="","",IF(ISNUMBER($I1930),$I1930,IFERROR(IF(ISNUMBER(INDEX(Prestations!$E$5:$E$256,MATCH($G1930,Prestations!$B$5:$B$256,0))),INDEX(Prestations!$E$5:$E$256,MATCH($G1930,Prestations!$B$5:$B$256,0)),""),"")))</f>
        <v/>
      </c>
      <c r="R1930" s="27" t="str">
        <f aca="false">IFERROR(IF(ISNUMBER($Q1930),$Q1930*IF($E1930="",1,$E1930),""),"")</f>
        <v/>
      </c>
      <c r="S1930" s="28" t="str">
        <f aca="false">IFERROR(IF($P1930="au nombre",IF(N(INDEX(Règles!$D$5:$D$17,MATCH($O1930,Règles!$A$5:$A$17,0)))&gt;0,IF($E1930="",1,$E1930)/INDEX(Règles!$D$5:$D$17,MATCH($O1930,Règles!$A$5:$A$17,0)),""),IF($P1930="au prix",IF(AND(ISNUMBER($R1930),N(INDEX(Règles!$E$5:$E$17,MATCH($O1930,Règles!$A$5:$A$17,0)))&gt;0),$R1930/INDEX(Règles!$E$5:$E$17,MATCH($O1930,Règles!$A$5:$A$17,0)),""),IF(OR($P1930="ne compte pas",$P1930="absence"),0,""))),"")</f>
        <v/>
      </c>
      <c r="T1930" s="26" t="n">
        <f aca="false">IF(AND(ISNUMBER($A1930),$B1930&lt;&gt;"",$G1930&lt;&gt;"",$P1930&lt;&gt;"absence"),1,0)</f>
        <v>0</v>
      </c>
      <c r="U1930" s="26" t="n">
        <f aca="false">IF($T1930=1,IF(COUNTIFS($B$2:$B1930,$B1930,$A$2:$A1930,$A1930,$T$2:$T1930,1)=1,1,0),0)</f>
        <v>0</v>
      </c>
      <c r="V1930" s="29" t="str">
        <f aca="false">IF(AND($A1930="",$B1930="",$G1930=""),"",IF(NOT(ISNUMBER($A1930)),"Date manquante ou non reconnue",IF($B1930="","Technicien manquant",IF(COUNTIF(Production!$A$7:$A$21,$B1930)=0,"Technicien absent de la liste (onglet Production)",IF($G1930="","Code BPU manquant (colonne G)",IF($O1930="?","Code BPU inconnu (onglet Prestations)",IF($P1930="?","Catégorie inconnue (onglet Règles)",IF(AND($E1930&lt;&gt;"",NOT(ISNUMBER($E1930))),"Quantité non reconnue",IF(AND($P1930="au prix",NOT(ISNUMBER($Q1930))),"Prix sur devis à saisir (colonne I)",IF($S1930="","Règle à compléter (onglet Règles)",""))))))))))</f>
        <v/>
      </c>
    </row>
    <row r="1931" customFormat="false" ht="15" hidden="false" customHeight="false" outlineLevel="0" collapsed="false">
      <c r="A1931" s="23"/>
      <c r="I1931" s="24"/>
      <c r="J1931" s="24"/>
      <c r="N1931" s="25"/>
      <c r="O1931" s="26" t="str">
        <f aca="false">IF($G1931="","",IFERROR(INDEX(Prestations!$F$5:$F$256,MATCH($G1931,Prestations!$B$5:$B$256,0)),"?"))</f>
        <v/>
      </c>
      <c r="P1931" s="26" t="str">
        <f aca="false">IF($O1931="","",IF($O1931="?","?",IFERROR(INDEX(Règles!$C$5:$C$17,MATCH($O1931,Règles!$A$5:$A$17,0)),"?")))</f>
        <v/>
      </c>
      <c r="Q1931" s="27" t="str">
        <f aca="false">IF($G1931="","",IF(ISNUMBER($I1931),$I1931,IFERROR(IF(ISNUMBER(INDEX(Prestations!$E$5:$E$256,MATCH($G1931,Prestations!$B$5:$B$256,0))),INDEX(Prestations!$E$5:$E$256,MATCH($G1931,Prestations!$B$5:$B$256,0)),""),"")))</f>
        <v/>
      </c>
      <c r="R1931" s="27" t="str">
        <f aca="false">IFERROR(IF(ISNUMBER($Q1931),$Q1931*IF($E1931="",1,$E1931),""),"")</f>
        <v/>
      </c>
      <c r="S1931" s="28" t="str">
        <f aca="false">IFERROR(IF($P1931="au nombre",IF(N(INDEX(Règles!$D$5:$D$17,MATCH($O1931,Règles!$A$5:$A$17,0)))&gt;0,IF($E1931="",1,$E1931)/INDEX(Règles!$D$5:$D$17,MATCH($O1931,Règles!$A$5:$A$17,0)),""),IF($P1931="au prix",IF(AND(ISNUMBER($R1931),N(INDEX(Règles!$E$5:$E$17,MATCH($O1931,Règles!$A$5:$A$17,0)))&gt;0),$R1931/INDEX(Règles!$E$5:$E$17,MATCH($O1931,Règles!$A$5:$A$17,0)),""),IF(OR($P1931="ne compte pas",$P1931="absence"),0,""))),"")</f>
        <v/>
      </c>
      <c r="T1931" s="26" t="n">
        <f aca="false">IF(AND(ISNUMBER($A1931),$B1931&lt;&gt;"",$G1931&lt;&gt;"",$P1931&lt;&gt;"absence"),1,0)</f>
        <v>0</v>
      </c>
      <c r="U1931" s="26" t="n">
        <f aca="false">IF($T1931=1,IF(COUNTIFS($B$2:$B1931,$B1931,$A$2:$A1931,$A1931,$T$2:$T1931,1)=1,1,0),0)</f>
        <v>0</v>
      </c>
      <c r="V1931" s="29" t="str">
        <f aca="false">IF(AND($A1931="",$B1931="",$G1931=""),"",IF(NOT(ISNUMBER($A1931)),"Date manquante ou non reconnue",IF($B1931="","Technicien manquant",IF(COUNTIF(Production!$A$7:$A$21,$B1931)=0,"Technicien absent de la liste (onglet Production)",IF($G1931="","Code BPU manquant (colonne G)",IF($O1931="?","Code BPU inconnu (onglet Prestations)",IF($P1931="?","Catégorie inconnue (onglet Règles)",IF(AND($E1931&lt;&gt;"",NOT(ISNUMBER($E1931))),"Quantité non reconnue",IF(AND($P1931="au prix",NOT(ISNUMBER($Q1931))),"Prix sur devis à saisir (colonne I)",IF($S1931="","Règle à compléter (onglet Règles)",""))))))))))</f>
        <v/>
      </c>
    </row>
    <row r="1932" customFormat="false" ht="15" hidden="false" customHeight="false" outlineLevel="0" collapsed="false">
      <c r="A1932" s="23"/>
      <c r="I1932" s="24"/>
      <c r="J1932" s="24"/>
      <c r="N1932" s="25"/>
      <c r="O1932" s="26" t="str">
        <f aca="false">IF($G1932="","",IFERROR(INDEX(Prestations!$F$5:$F$256,MATCH($G1932,Prestations!$B$5:$B$256,0)),"?"))</f>
        <v/>
      </c>
      <c r="P1932" s="26" t="str">
        <f aca="false">IF($O1932="","",IF($O1932="?","?",IFERROR(INDEX(Règles!$C$5:$C$17,MATCH($O1932,Règles!$A$5:$A$17,0)),"?")))</f>
        <v/>
      </c>
      <c r="Q1932" s="27" t="str">
        <f aca="false">IF($G1932="","",IF(ISNUMBER($I1932),$I1932,IFERROR(IF(ISNUMBER(INDEX(Prestations!$E$5:$E$256,MATCH($G1932,Prestations!$B$5:$B$256,0))),INDEX(Prestations!$E$5:$E$256,MATCH($G1932,Prestations!$B$5:$B$256,0)),""),"")))</f>
        <v/>
      </c>
      <c r="R1932" s="27" t="str">
        <f aca="false">IFERROR(IF(ISNUMBER($Q1932),$Q1932*IF($E1932="",1,$E1932),""),"")</f>
        <v/>
      </c>
      <c r="S1932" s="28" t="str">
        <f aca="false">IFERROR(IF($P1932="au nombre",IF(N(INDEX(Règles!$D$5:$D$17,MATCH($O1932,Règles!$A$5:$A$17,0)))&gt;0,IF($E1932="",1,$E1932)/INDEX(Règles!$D$5:$D$17,MATCH($O1932,Règles!$A$5:$A$17,0)),""),IF($P1932="au prix",IF(AND(ISNUMBER($R1932),N(INDEX(Règles!$E$5:$E$17,MATCH($O1932,Règles!$A$5:$A$17,0)))&gt;0),$R1932/INDEX(Règles!$E$5:$E$17,MATCH($O1932,Règles!$A$5:$A$17,0)),""),IF(OR($P1932="ne compte pas",$P1932="absence"),0,""))),"")</f>
        <v/>
      </c>
      <c r="T1932" s="26" t="n">
        <f aca="false">IF(AND(ISNUMBER($A1932),$B1932&lt;&gt;"",$G1932&lt;&gt;"",$P1932&lt;&gt;"absence"),1,0)</f>
        <v>0</v>
      </c>
      <c r="U1932" s="26" t="n">
        <f aca="false">IF($T1932=1,IF(COUNTIFS($B$2:$B1932,$B1932,$A$2:$A1932,$A1932,$T$2:$T1932,1)=1,1,0),0)</f>
        <v>0</v>
      </c>
      <c r="V1932" s="29" t="str">
        <f aca="false">IF(AND($A1932="",$B1932="",$G1932=""),"",IF(NOT(ISNUMBER($A1932)),"Date manquante ou non reconnue",IF($B1932="","Technicien manquant",IF(COUNTIF(Production!$A$7:$A$21,$B1932)=0,"Technicien absent de la liste (onglet Production)",IF($G1932="","Code BPU manquant (colonne G)",IF($O1932="?","Code BPU inconnu (onglet Prestations)",IF($P1932="?","Catégorie inconnue (onglet Règles)",IF(AND($E1932&lt;&gt;"",NOT(ISNUMBER($E1932))),"Quantité non reconnue",IF(AND($P1932="au prix",NOT(ISNUMBER($Q1932))),"Prix sur devis à saisir (colonne I)",IF($S1932="","Règle à compléter (onglet Règles)",""))))))))))</f>
        <v/>
      </c>
    </row>
    <row r="1933" customFormat="false" ht="15" hidden="false" customHeight="false" outlineLevel="0" collapsed="false">
      <c r="A1933" s="23"/>
      <c r="I1933" s="24"/>
      <c r="J1933" s="24"/>
      <c r="N1933" s="25"/>
      <c r="O1933" s="26" t="str">
        <f aca="false">IF($G1933="","",IFERROR(INDEX(Prestations!$F$5:$F$256,MATCH($G1933,Prestations!$B$5:$B$256,0)),"?"))</f>
        <v/>
      </c>
      <c r="P1933" s="26" t="str">
        <f aca="false">IF($O1933="","",IF($O1933="?","?",IFERROR(INDEX(Règles!$C$5:$C$17,MATCH($O1933,Règles!$A$5:$A$17,0)),"?")))</f>
        <v/>
      </c>
      <c r="Q1933" s="27" t="str">
        <f aca="false">IF($G1933="","",IF(ISNUMBER($I1933),$I1933,IFERROR(IF(ISNUMBER(INDEX(Prestations!$E$5:$E$256,MATCH($G1933,Prestations!$B$5:$B$256,0))),INDEX(Prestations!$E$5:$E$256,MATCH($G1933,Prestations!$B$5:$B$256,0)),""),"")))</f>
        <v/>
      </c>
      <c r="R1933" s="27" t="str">
        <f aca="false">IFERROR(IF(ISNUMBER($Q1933),$Q1933*IF($E1933="",1,$E1933),""),"")</f>
        <v/>
      </c>
      <c r="S1933" s="28" t="str">
        <f aca="false">IFERROR(IF($P1933="au nombre",IF(N(INDEX(Règles!$D$5:$D$17,MATCH($O1933,Règles!$A$5:$A$17,0)))&gt;0,IF($E1933="",1,$E1933)/INDEX(Règles!$D$5:$D$17,MATCH($O1933,Règles!$A$5:$A$17,0)),""),IF($P1933="au prix",IF(AND(ISNUMBER($R1933),N(INDEX(Règles!$E$5:$E$17,MATCH($O1933,Règles!$A$5:$A$17,0)))&gt;0),$R1933/INDEX(Règles!$E$5:$E$17,MATCH($O1933,Règles!$A$5:$A$17,0)),""),IF(OR($P1933="ne compte pas",$P1933="absence"),0,""))),"")</f>
        <v/>
      </c>
      <c r="T1933" s="26" t="n">
        <f aca="false">IF(AND(ISNUMBER($A1933),$B1933&lt;&gt;"",$G1933&lt;&gt;"",$P1933&lt;&gt;"absence"),1,0)</f>
        <v>0</v>
      </c>
      <c r="U1933" s="26" t="n">
        <f aca="false">IF($T1933=1,IF(COUNTIFS($B$2:$B1933,$B1933,$A$2:$A1933,$A1933,$T$2:$T1933,1)=1,1,0),0)</f>
        <v>0</v>
      </c>
      <c r="V1933" s="29" t="str">
        <f aca="false">IF(AND($A1933="",$B1933="",$G1933=""),"",IF(NOT(ISNUMBER($A1933)),"Date manquante ou non reconnue",IF($B1933="","Technicien manquant",IF(COUNTIF(Production!$A$7:$A$21,$B1933)=0,"Technicien absent de la liste (onglet Production)",IF($G1933="","Code BPU manquant (colonne G)",IF($O1933="?","Code BPU inconnu (onglet Prestations)",IF($P1933="?","Catégorie inconnue (onglet Règles)",IF(AND($E1933&lt;&gt;"",NOT(ISNUMBER($E1933))),"Quantité non reconnue",IF(AND($P1933="au prix",NOT(ISNUMBER($Q1933))),"Prix sur devis à saisir (colonne I)",IF($S1933="","Règle à compléter (onglet Règles)",""))))))))))</f>
        <v/>
      </c>
    </row>
    <row r="1934" customFormat="false" ht="15" hidden="false" customHeight="false" outlineLevel="0" collapsed="false">
      <c r="A1934" s="23"/>
      <c r="I1934" s="24"/>
      <c r="J1934" s="24"/>
      <c r="N1934" s="25"/>
      <c r="O1934" s="26" t="str">
        <f aca="false">IF($G1934="","",IFERROR(INDEX(Prestations!$F$5:$F$256,MATCH($G1934,Prestations!$B$5:$B$256,0)),"?"))</f>
        <v/>
      </c>
      <c r="P1934" s="26" t="str">
        <f aca="false">IF($O1934="","",IF($O1934="?","?",IFERROR(INDEX(Règles!$C$5:$C$17,MATCH($O1934,Règles!$A$5:$A$17,0)),"?")))</f>
        <v/>
      </c>
      <c r="Q1934" s="27" t="str">
        <f aca="false">IF($G1934="","",IF(ISNUMBER($I1934),$I1934,IFERROR(IF(ISNUMBER(INDEX(Prestations!$E$5:$E$256,MATCH($G1934,Prestations!$B$5:$B$256,0))),INDEX(Prestations!$E$5:$E$256,MATCH($G1934,Prestations!$B$5:$B$256,0)),""),"")))</f>
        <v/>
      </c>
      <c r="R1934" s="27" t="str">
        <f aca="false">IFERROR(IF(ISNUMBER($Q1934),$Q1934*IF($E1934="",1,$E1934),""),"")</f>
        <v/>
      </c>
      <c r="S1934" s="28" t="str">
        <f aca="false">IFERROR(IF($P1934="au nombre",IF(N(INDEX(Règles!$D$5:$D$17,MATCH($O1934,Règles!$A$5:$A$17,0)))&gt;0,IF($E1934="",1,$E1934)/INDEX(Règles!$D$5:$D$17,MATCH($O1934,Règles!$A$5:$A$17,0)),""),IF($P1934="au prix",IF(AND(ISNUMBER($R1934),N(INDEX(Règles!$E$5:$E$17,MATCH($O1934,Règles!$A$5:$A$17,0)))&gt;0),$R1934/INDEX(Règles!$E$5:$E$17,MATCH($O1934,Règles!$A$5:$A$17,0)),""),IF(OR($P1934="ne compte pas",$P1934="absence"),0,""))),"")</f>
        <v/>
      </c>
      <c r="T1934" s="26" t="n">
        <f aca="false">IF(AND(ISNUMBER($A1934),$B1934&lt;&gt;"",$G1934&lt;&gt;"",$P1934&lt;&gt;"absence"),1,0)</f>
        <v>0</v>
      </c>
      <c r="U1934" s="26" t="n">
        <f aca="false">IF($T1934=1,IF(COUNTIFS($B$2:$B1934,$B1934,$A$2:$A1934,$A1934,$T$2:$T1934,1)=1,1,0),0)</f>
        <v>0</v>
      </c>
      <c r="V1934" s="29" t="str">
        <f aca="false">IF(AND($A1934="",$B1934="",$G1934=""),"",IF(NOT(ISNUMBER($A1934)),"Date manquante ou non reconnue",IF($B1934="","Technicien manquant",IF(COUNTIF(Production!$A$7:$A$21,$B1934)=0,"Technicien absent de la liste (onglet Production)",IF($G1934="","Code BPU manquant (colonne G)",IF($O1934="?","Code BPU inconnu (onglet Prestations)",IF($P1934="?","Catégorie inconnue (onglet Règles)",IF(AND($E1934&lt;&gt;"",NOT(ISNUMBER($E1934))),"Quantité non reconnue",IF(AND($P1934="au prix",NOT(ISNUMBER($Q1934))),"Prix sur devis à saisir (colonne I)",IF($S1934="","Règle à compléter (onglet Règles)",""))))))))))</f>
        <v/>
      </c>
    </row>
    <row r="1935" customFormat="false" ht="15" hidden="false" customHeight="false" outlineLevel="0" collapsed="false">
      <c r="A1935" s="23"/>
      <c r="I1935" s="24"/>
      <c r="J1935" s="24"/>
      <c r="N1935" s="25"/>
      <c r="O1935" s="26" t="str">
        <f aca="false">IF($G1935="","",IFERROR(INDEX(Prestations!$F$5:$F$256,MATCH($G1935,Prestations!$B$5:$B$256,0)),"?"))</f>
        <v/>
      </c>
      <c r="P1935" s="26" t="str">
        <f aca="false">IF($O1935="","",IF($O1935="?","?",IFERROR(INDEX(Règles!$C$5:$C$17,MATCH($O1935,Règles!$A$5:$A$17,0)),"?")))</f>
        <v/>
      </c>
      <c r="Q1935" s="27" t="str">
        <f aca="false">IF($G1935="","",IF(ISNUMBER($I1935),$I1935,IFERROR(IF(ISNUMBER(INDEX(Prestations!$E$5:$E$256,MATCH($G1935,Prestations!$B$5:$B$256,0))),INDEX(Prestations!$E$5:$E$256,MATCH($G1935,Prestations!$B$5:$B$256,0)),""),"")))</f>
        <v/>
      </c>
      <c r="R1935" s="27" t="str">
        <f aca="false">IFERROR(IF(ISNUMBER($Q1935),$Q1935*IF($E1935="",1,$E1935),""),"")</f>
        <v/>
      </c>
      <c r="S1935" s="28" t="str">
        <f aca="false">IFERROR(IF($P1935="au nombre",IF(N(INDEX(Règles!$D$5:$D$17,MATCH($O1935,Règles!$A$5:$A$17,0)))&gt;0,IF($E1935="",1,$E1935)/INDEX(Règles!$D$5:$D$17,MATCH($O1935,Règles!$A$5:$A$17,0)),""),IF($P1935="au prix",IF(AND(ISNUMBER($R1935),N(INDEX(Règles!$E$5:$E$17,MATCH($O1935,Règles!$A$5:$A$17,0)))&gt;0),$R1935/INDEX(Règles!$E$5:$E$17,MATCH($O1935,Règles!$A$5:$A$17,0)),""),IF(OR($P1935="ne compte pas",$P1935="absence"),0,""))),"")</f>
        <v/>
      </c>
      <c r="T1935" s="26" t="n">
        <f aca="false">IF(AND(ISNUMBER($A1935),$B1935&lt;&gt;"",$G1935&lt;&gt;"",$P1935&lt;&gt;"absence"),1,0)</f>
        <v>0</v>
      </c>
      <c r="U1935" s="26" t="n">
        <f aca="false">IF($T1935=1,IF(COUNTIFS($B$2:$B1935,$B1935,$A$2:$A1935,$A1935,$T$2:$T1935,1)=1,1,0),0)</f>
        <v>0</v>
      </c>
      <c r="V1935" s="29" t="str">
        <f aca="false">IF(AND($A1935="",$B1935="",$G1935=""),"",IF(NOT(ISNUMBER($A1935)),"Date manquante ou non reconnue",IF($B1935="","Technicien manquant",IF(COUNTIF(Production!$A$7:$A$21,$B1935)=0,"Technicien absent de la liste (onglet Production)",IF($G1935="","Code BPU manquant (colonne G)",IF($O1935="?","Code BPU inconnu (onglet Prestations)",IF($P1935="?","Catégorie inconnue (onglet Règles)",IF(AND($E1935&lt;&gt;"",NOT(ISNUMBER($E1935))),"Quantité non reconnue",IF(AND($P1935="au prix",NOT(ISNUMBER($Q1935))),"Prix sur devis à saisir (colonne I)",IF($S1935="","Règle à compléter (onglet Règles)",""))))))))))</f>
        <v/>
      </c>
    </row>
    <row r="1936" customFormat="false" ht="15" hidden="false" customHeight="false" outlineLevel="0" collapsed="false">
      <c r="A1936" s="23"/>
      <c r="I1936" s="24"/>
      <c r="J1936" s="24"/>
      <c r="N1936" s="25"/>
      <c r="O1936" s="26" t="str">
        <f aca="false">IF($G1936="","",IFERROR(INDEX(Prestations!$F$5:$F$256,MATCH($G1936,Prestations!$B$5:$B$256,0)),"?"))</f>
        <v/>
      </c>
      <c r="P1936" s="26" t="str">
        <f aca="false">IF($O1936="","",IF($O1936="?","?",IFERROR(INDEX(Règles!$C$5:$C$17,MATCH($O1936,Règles!$A$5:$A$17,0)),"?")))</f>
        <v/>
      </c>
      <c r="Q1936" s="27" t="str">
        <f aca="false">IF($G1936="","",IF(ISNUMBER($I1936),$I1936,IFERROR(IF(ISNUMBER(INDEX(Prestations!$E$5:$E$256,MATCH($G1936,Prestations!$B$5:$B$256,0))),INDEX(Prestations!$E$5:$E$256,MATCH($G1936,Prestations!$B$5:$B$256,0)),""),"")))</f>
        <v/>
      </c>
      <c r="R1936" s="27" t="str">
        <f aca="false">IFERROR(IF(ISNUMBER($Q1936),$Q1936*IF($E1936="",1,$E1936),""),"")</f>
        <v/>
      </c>
      <c r="S1936" s="28" t="str">
        <f aca="false">IFERROR(IF($P1936="au nombre",IF(N(INDEX(Règles!$D$5:$D$17,MATCH($O1936,Règles!$A$5:$A$17,0)))&gt;0,IF($E1936="",1,$E1936)/INDEX(Règles!$D$5:$D$17,MATCH($O1936,Règles!$A$5:$A$17,0)),""),IF($P1936="au prix",IF(AND(ISNUMBER($R1936),N(INDEX(Règles!$E$5:$E$17,MATCH($O1936,Règles!$A$5:$A$17,0)))&gt;0),$R1936/INDEX(Règles!$E$5:$E$17,MATCH($O1936,Règles!$A$5:$A$17,0)),""),IF(OR($P1936="ne compte pas",$P1936="absence"),0,""))),"")</f>
        <v/>
      </c>
      <c r="T1936" s="26" t="n">
        <f aca="false">IF(AND(ISNUMBER($A1936),$B1936&lt;&gt;"",$G1936&lt;&gt;"",$P1936&lt;&gt;"absence"),1,0)</f>
        <v>0</v>
      </c>
      <c r="U1936" s="26" t="n">
        <f aca="false">IF($T1936=1,IF(COUNTIFS($B$2:$B1936,$B1936,$A$2:$A1936,$A1936,$T$2:$T1936,1)=1,1,0),0)</f>
        <v>0</v>
      </c>
      <c r="V1936" s="29" t="str">
        <f aca="false">IF(AND($A1936="",$B1936="",$G1936=""),"",IF(NOT(ISNUMBER($A1936)),"Date manquante ou non reconnue",IF($B1936="","Technicien manquant",IF(COUNTIF(Production!$A$7:$A$21,$B1936)=0,"Technicien absent de la liste (onglet Production)",IF($G1936="","Code BPU manquant (colonne G)",IF($O1936="?","Code BPU inconnu (onglet Prestations)",IF($P1936="?","Catégorie inconnue (onglet Règles)",IF(AND($E1936&lt;&gt;"",NOT(ISNUMBER($E1936))),"Quantité non reconnue",IF(AND($P1936="au prix",NOT(ISNUMBER($Q1936))),"Prix sur devis à saisir (colonne I)",IF($S1936="","Règle à compléter (onglet Règles)",""))))))))))</f>
        <v/>
      </c>
    </row>
    <row r="1937" customFormat="false" ht="15" hidden="false" customHeight="false" outlineLevel="0" collapsed="false">
      <c r="A1937" s="23"/>
      <c r="I1937" s="24"/>
      <c r="J1937" s="24"/>
      <c r="N1937" s="25"/>
      <c r="O1937" s="26" t="str">
        <f aca="false">IF($G1937="","",IFERROR(INDEX(Prestations!$F$5:$F$256,MATCH($G1937,Prestations!$B$5:$B$256,0)),"?"))</f>
        <v/>
      </c>
      <c r="P1937" s="26" t="str">
        <f aca="false">IF($O1937="","",IF($O1937="?","?",IFERROR(INDEX(Règles!$C$5:$C$17,MATCH($O1937,Règles!$A$5:$A$17,0)),"?")))</f>
        <v/>
      </c>
      <c r="Q1937" s="27" t="str">
        <f aca="false">IF($G1937="","",IF(ISNUMBER($I1937),$I1937,IFERROR(IF(ISNUMBER(INDEX(Prestations!$E$5:$E$256,MATCH($G1937,Prestations!$B$5:$B$256,0))),INDEX(Prestations!$E$5:$E$256,MATCH($G1937,Prestations!$B$5:$B$256,0)),""),"")))</f>
        <v/>
      </c>
      <c r="R1937" s="27" t="str">
        <f aca="false">IFERROR(IF(ISNUMBER($Q1937),$Q1937*IF($E1937="",1,$E1937),""),"")</f>
        <v/>
      </c>
      <c r="S1937" s="28" t="str">
        <f aca="false">IFERROR(IF($P1937="au nombre",IF(N(INDEX(Règles!$D$5:$D$17,MATCH($O1937,Règles!$A$5:$A$17,0)))&gt;0,IF($E1937="",1,$E1937)/INDEX(Règles!$D$5:$D$17,MATCH($O1937,Règles!$A$5:$A$17,0)),""),IF($P1937="au prix",IF(AND(ISNUMBER($R1937),N(INDEX(Règles!$E$5:$E$17,MATCH($O1937,Règles!$A$5:$A$17,0)))&gt;0),$R1937/INDEX(Règles!$E$5:$E$17,MATCH($O1937,Règles!$A$5:$A$17,0)),""),IF(OR($P1937="ne compte pas",$P1937="absence"),0,""))),"")</f>
        <v/>
      </c>
      <c r="T1937" s="26" t="n">
        <f aca="false">IF(AND(ISNUMBER($A1937),$B1937&lt;&gt;"",$G1937&lt;&gt;"",$P1937&lt;&gt;"absence"),1,0)</f>
        <v>0</v>
      </c>
      <c r="U1937" s="26" t="n">
        <f aca="false">IF($T1937=1,IF(COUNTIFS($B$2:$B1937,$B1937,$A$2:$A1937,$A1937,$T$2:$T1937,1)=1,1,0),0)</f>
        <v>0</v>
      </c>
      <c r="V1937" s="29" t="str">
        <f aca="false">IF(AND($A1937="",$B1937="",$G1937=""),"",IF(NOT(ISNUMBER($A1937)),"Date manquante ou non reconnue",IF($B1937="","Technicien manquant",IF(COUNTIF(Production!$A$7:$A$21,$B1937)=0,"Technicien absent de la liste (onglet Production)",IF($G1937="","Code BPU manquant (colonne G)",IF($O1937="?","Code BPU inconnu (onglet Prestations)",IF($P1937="?","Catégorie inconnue (onglet Règles)",IF(AND($E1937&lt;&gt;"",NOT(ISNUMBER($E1937))),"Quantité non reconnue",IF(AND($P1937="au prix",NOT(ISNUMBER($Q1937))),"Prix sur devis à saisir (colonne I)",IF($S1937="","Règle à compléter (onglet Règles)",""))))))))))</f>
        <v/>
      </c>
    </row>
    <row r="1938" customFormat="false" ht="15" hidden="false" customHeight="false" outlineLevel="0" collapsed="false">
      <c r="A1938" s="23"/>
      <c r="I1938" s="24"/>
      <c r="J1938" s="24"/>
      <c r="N1938" s="25"/>
      <c r="O1938" s="26" t="str">
        <f aca="false">IF($G1938="","",IFERROR(INDEX(Prestations!$F$5:$F$256,MATCH($G1938,Prestations!$B$5:$B$256,0)),"?"))</f>
        <v/>
      </c>
      <c r="P1938" s="26" t="str">
        <f aca="false">IF($O1938="","",IF($O1938="?","?",IFERROR(INDEX(Règles!$C$5:$C$17,MATCH($O1938,Règles!$A$5:$A$17,0)),"?")))</f>
        <v/>
      </c>
      <c r="Q1938" s="27" t="str">
        <f aca="false">IF($G1938="","",IF(ISNUMBER($I1938),$I1938,IFERROR(IF(ISNUMBER(INDEX(Prestations!$E$5:$E$256,MATCH($G1938,Prestations!$B$5:$B$256,0))),INDEX(Prestations!$E$5:$E$256,MATCH($G1938,Prestations!$B$5:$B$256,0)),""),"")))</f>
        <v/>
      </c>
      <c r="R1938" s="27" t="str">
        <f aca="false">IFERROR(IF(ISNUMBER($Q1938),$Q1938*IF($E1938="",1,$E1938),""),"")</f>
        <v/>
      </c>
      <c r="S1938" s="28" t="str">
        <f aca="false">IFERROR(IF($P1938="au nombre",IF(N(INDEX(Règles!$D$5:$D$17,MATCH($O1938,Règles!$A$5:$A$17,0)))&gt;0,IF($E1938="",1,$E1938)/INDEX(Règles!$D$5:$D$17,MATCH($O1938,Règles!$A$5:$A$17,0)),""),IF($P1938="au prix",IF(AND(ISNUMBER($R1938),N(INDEX(Règles!$E$5:$E$17,MATCH($O1938,Règles!$A$5:$A$17,0)))&gt;0),$R1938/INDEX(Règles!$E$5:$E$17,MATCH($O1938,Règles!$A$5:$A$17,0)),""),IF(OR($P1938="ne compte pas",$P1938="absence"),0,""))),"")</f>
        <v/>
      </c>
      <c r="T1938" s="26" t="n">
        <f aca="false">IF(AND(ISNUMBER($A1938),$B1938&lt;&gt;"",$G1938&lt;&gt;"",$P1938&lt;&gt;"absence"),1,0)</f>
        <v>0</v>
      </c>
      <c r="U1938" s="26" t="n">
        <f aca="false">IF($T1938=1,IF(COUNTIFS($B$2:$B1938,$B1938,$A$2:$A1938,$A1938,$T$2:$T1938,1)=1,1,0),0)</f>
        <v>0</v>
      </c>
      <c r="V1938" s="29" t="str">
        <f aca="false">IF(AND($A1938="",$B1938="",$G1938=""),"",IF(NOT(ISNUMBER($A1938)),"Date manquante ou non reconnue",IF($B1938="","Technicien manquant",IF(COUNTIF(Production!$A$7:$A$21,$B1938)=0,"Technicien absent de la liste (onglet Production)",IF($G1938="","Code BPU manquant (colonne G)",IF($O1938="?","Code BPU inconnu (onglet Prestations)",IF($P1938="?","Catégorie inconnue (onglet Règles)",IF(AND($E1938&lt;&gt;"",NOT(ISNUMBER($E1938))),"Quantité non reconnue",IF(AND($P1938="au prix",NOT(ISNUMBER($Q1938))),"Prix sur devis à saisir (colonne I)",IF($S1938="","Règle à compléter (onglet Règles)",""))))))))))</f>
        <v/>
      </c>
    </row>
    <row r="1939" customFormat="false" ht="15" hidden="false" customHeight="false" outlineLevel="0" collapsed="false">
      <c r="A1939" s="23"/>
      <c r="I1939" s="24"/>
      <c r="J1939" s="24"/>
      <c r="N1939" s="25"/>
      <c r="O1939" s="26" t="str">
        <f aca="false">IF($G1939="","",IFERROR(INDEX(Prestations!$F$5:$F$256,MATCH($G1939,Prestations!$B$5:$B$256,0)),"?"))</f>
        <v/>
      </c>
      <c r="P1939" s="26" t="str">
        <f aca="false">IF($O1939="","",IF($O1939="?","?",IFERROR(INDEX(Règles!$C$5:$C$17,MATCH($O1939,Règles!$A$5:$A$17,0)),"?")))</f>
        <v/>
      </c>
      <c r="Q1939" s="27" t="str">
        <f aca="false">IF($G1939="","",IF(ISNUMBER($I1939),$I1939,IFERROR(IF(ISNUMBER(INDEX(Prestations!$E$5:$E$256,MATCH($G1939,Prestations!$B$5:$B$256,0))),INDEX(Prestations!$E$5:$E$256,MATCH($G1939,Prestations!$B$5:$B$256,0)),""),"")))</f>
        <v/>
      </c>
      <c r="R1939" s="27" t="str">
        <f aca="false">IFERROR(IF(ISNUMBER($Q1939),$Q1939*IF($E1939="",1,$E1939),""),"")</f>
        <v/>
      </c>
      <c r="S1939" s="28" t="str">
        <f aca="false">IFERROR(IF($P1939="au nombre",IF(N(INDEX(Règles!$D$5:$D$17,MATCH($O1939,Règles!$A$5:$A$17,0)))&gt;0,IF($E1939="",1,$E1939)/INDEX(Règles!$D$5:$D$17,MATCH($O1939,Règles!$A$5:$A$17,0)),""),IF($P1939="au prix",IF(AND(ISNUMBER($R1939),N(INDEX(Règles!$E$5:$E$17,MATCH($O1939,Règles!$A$5:$A$17,0)))&gt;0),$R1939/INDEX(Règles!$E$5:$E$17,MATCH($O1939,Règles!$A$5:$A$17,0)),""),IF(OR($P1939="ne compte pas",$P1939="absence"),0,""))),"")</f>
        <v/>
      </c>
      <c r="T1939" s="26" t="n">
        <f aca="false">IF(AND(ISNUMBER($A1939),$B1939&lt;&gt;"",$G1939&lt;&gt;"",$P1939&lt;&gt;"absence"),1,0)</f>
        <v>0</v>
      </c>
      <c r="U1939" s="26" t="n">
        <f aca="false">IF($T1939=1,IF(COUNTIFS($B$2:$B1939,$B1939,$A$2:$A1939,$A1939,$T$2:$T1939,1)=1,1,0),0)</f>
        <v>0</v>
      </c>
      <c r="V1939" s="29" t="str">
        <f aca="false">IF(AND($A1939="",$B1939="",$G1939=""),"",IF(NOT(ISNUMBER($A1939)),"Date manquante ou non reconnue",IF($B1939="","Technicien manquant",IF(COUNTIF(Production!$A$7:$A$21,$B1939)=0,"Technicien absent de la liste (onglet Production)",IF($G1939="","Code BPU manquant (colonne G)",IF($O1939="?","Code BPU inconnu (onglet Prestations)",IF($P1939="?","Catégorie inconnue (onglet Règles)",IF(AND($E1939&lt;&gt;"",NOT(ISNUMBER($E1939))),"Quantité non reconnue",IF(AND($P1939="au prix",NOT(ISNUMBER($Q1939))),"Prix sur devis à saisir (colonne I)",IF($S1939="","Règle à compléter (onglet Règles)",""))))))))))</f>
        <v/>
      </c>
    </row>
    <row r="1940" customFormat="false" ht="15" hidden="false" customHeight="false" outlineLevel="0" collapsed="false">
      <c r="A1940" s="23"/>
      <c r="I1940" s="24"/>
      <c r="J1940" s="24"/>
      <c r="N1940" s="25"/>
      <c r="O1940" s="26" t="str">
        <f aca="false">IF($G1940="","",IFERROR(INDEX(Prestations!$F$5:$F$256,MATCH($G1940,Prestations!$B$5:$B$256,0)),"?"))</f>
        <v/>
      </c>
      <c r="P1940" s="26" t="str">
        <f aca="false">IF($O1940="","",IF($O1940="?","?",IFERROR(INDEX(Règles!$C$5:$C$17,MATCH($O1940,Règles!$A$5:$A$17,0)),"?")))</f>
        <v/>
      </c>
      <c r="Q1940" s="27" t="str">
        <f aca="false">IF($G1940="","",IF(ISNUMBER($I1940),$I1940,IFERROR(IF(ISNUMBER(INDEX(Prestations!$E$5:$E$256,MATCH($G1940,Prestations!$B$5:$B$256,0))),INDEX(Prestations!$E$5:$E$256,MATCH($G1940,Prestations!$B$5:$B$256,0)),""),"")))</f>
        <v/>
      </c>
      <c r="R1940" s="27" t="str">
        <f aca="false">IFERROR(IF(ISNUMBER($Q1940),$Q1940*IF($E1940="",1,$E1940),""),"")</f>
        <v/>
      </c>
      <c r="S1940" s="28" t="str">
        <f aca="false">IFERROR(IF($P1940="au nombre",IF(N(INDEX(Règles!$D$5:$D$17,MATCH($O1940,Règles!$A$5:$A$17,0)))&gt;0,IF($E1940="",1,$E1940)/INDEX(Règles!$D$5:$D$17,MATCH($O1940,Règles!$A$5:$A$17,0)),""),IF($P1940="au prix",IF(AND(ISNUMBER($R1940),N(INDEX(Règles!$E$5:$E$17,MATCH($O1940,Règles!$A$5:$A$17,0)))&gt;0),$R1940/INDEX(Règles!$E$5:$E$17,MATCH($O1940,Règles!$A$5:$A$17,0)),""),IF(OR($P1940="ne compte pas",$P1940="absence"),0,""))),"")</f>
        <v/>
      </c>
      <c r="T1940" s="26" t="n">
        <f aca="false">IF(AND(ISNUMBER($A1940),$B1940&lt;&gt;"",$G1940&lt;&gt;"",$P1940&lt;&gt;"absence"),1,0)</f>
        <v>0</v>
      </c>
      <c r="U1940" s="26" t="n">
        <f aca="false">IF($T1940=1,IF(COUNTIFS($B$2:$B1940,$B1940,$A$2:$A1940,$A1940,$T$2:$T1940,1)=1,1,0),0)</f>
        <v>0</v>
      </c>
      <c r="V1940" s="29" t="str">
        <f aca="false">IF(AND($A1940="",$B1940="",$G1940=""),"",IF(NOT(ISNUMBER($A1940)),"Date manquante ou non reconnue",IF($B1940="","Technicien manquant",IF(COUNTIF(Production!$A$7:$A$21,$B1940)=0,"Technicien absent de la liste (onglet Production)",IF($G1940="","Code BPU manquant (colonne G)",IF($O1940="?","Code BPU inconnu (onglet Prestations)",IF($P1940="?","Catégorie inconnue (onglet Règles)",IF(AND($E1940&lt;&gt;"",NOT(ISNUMBER($E1940))),"Quantité non reconnue",IF(AND($P1940="au prix",NOT(ISNUMBER($Q1940))),"Prix sur devis à saisir (colonne I)",IF($S1940="","Règle à compléter (onglet Règles)",""))))))))))</f>
        <v/>
      </c>
    </row>
    <row r="1941" customFormat="false" ht="15" hidden="false" customHeight="false" outlineLevel="0" collapsed="false">
      <c r="A1941" s="23"/>
      <c r="I1941" s="24"/>
      <c r="J1941" s="24"/>
      <c r="N1941" s="25"/>
      <c r="O1941" s="26" t="str">
        <f aca="false">IF($G1941="","",IFERROR(INDEX(Prestations!$F$5:$F$256,MATCH($G1941,Prestations!$B$5:$B$256,0)),"?"))</f>
        <v/>
      </c>
      <c r="P1941" s="26" t="str">
        <f aca="false">IF($O1941="","",IF($O1941="?","?",IFERROR(INDEX(Règles!$C$5:$C$17,MATCH($O1941,Règles!$A$5:$A$17,0)),"?")))</f>
        <v/>
      </c>
      <c r="Q1941" s="27" t="str">
        <f aca="false">IF($G1941="","",IF(ISNUMBER($I1941),$I1941,IFERROR(IF(ISNUMBER(INDEX(Prestations!$E$5:$E$256,MATCH($G1941,Prestations!$B$5:$B$256,0))),INDEX(Prestations!$E$5:$E$256,MATCH($G1941,Prestations!$B$5:$B$256,0)),""),"")))</f>
        <v/>
      </c>
      <c r="R1941" s="27" t="str">
        <f aca="false">IFERROR(IF(ISNUMBER($Q1941),$Q1941*IF($E1941="",1,$E1941),""),"")</f>
        <v/>
      </c>
      <c r="S1941" s="28" t="str">
        <f aca="false">IFERROR(IF($P1941="au nombre",IF(N(INDEX(Règles!$D$5:$D$17,MATCH($O1941,Règles!$A$5:$A$17,0)))&gt;0,IF($E1941="",1,$E1941)/INDEX(Règles!$D$5:$D$17,MATCH($O1941,Règles!$A$5:$A$17,0)),""),IF($P1941="au prix",IF(AND(ISNUMBER($R1941),N(INDEX(Règles!$E$5:$E$17,MATCH($O1941,Règles!$A$5:$A$17,0)))&gt;0),$R1941/INDEX(Règles!$E$5:$E$17,MATCH($O1941,Règles!$A$5:$A$17,0)),""),IF(OR($P1941="ne compte pas",$P1941="absence"),0,""))),"")</f>
        <v/>
      </c>
      <c r="T1941" s="26" t="n">
        <f aca="false">IF(AND(ISNUMBER($A1941),$B1941&lt;&gt;"",$G1941&lt;&gt;"",$P1941&lt;&gt;"absence"),1,0)</f>
        <v>0</v>
      </c>
      <c r="U1941" s="26" t="n">
        <f aca="false">IF($T1941=1,IF(COUNTIFS($B$2:$B1941,$B1941,$A$2:$A1941,$A1941,$T$2:$T1941,1)=1,1,0),0)</f>
        <v>0</v>
      </c>
      <c r="V1941" s="29" t="str">
        <f aca="false">IF(AND($A1941="",$B1941="",$G1941=""),"",IF(NOT(ISNUMBER($A1941)),"Date manquante ou non reconnue",IF($B1941="","Technicien manquant",IF(COUNTIF(Production!$A$7:$A$21,$B1941)=0,"Technicien absent de la liste (onglet Production)",IF($G1941="","Code BPU manquant (colonne G)",IF($O1941="?","Code BPU inconnu (onglet Prestations)",IF($P1941="?","Catégorie inconnue (onglet Règles)",IF(AND($E1941&lt;&gt;"",NOT(ISNUMBER($E1941))),"Quantité non reconnue",IF(AND($P1941="au prix",NOT(ISNUMBER($Q1941))),"Prix sur devis à saisir (colonne I)",IF($S1941="","Règle à compléter (onglet Règles)",""))))))))))</f>
        <v/>
      </c>
    </row>
    <row r="1942" customFormat="false" ht="15" hidden="false" customHeight="false" outlineLevel="0" collapsed="false">
      <c r="A1942" s="23"/>
      <c r="I1942" s="24"/>
      <c r="J1942" s="24"/>
      <c r="N1942" s="25"/>
      <c r="O1942" s="26" t="str">
        <f aca="false">IF($G1942="","",IFERROR(INDEX(Prestations!$F$5:$F$256,MATCH($G1942,Prestations!$B$5:$B$256,0)),"?"))</f>
        <v/>
      </c>
      <c r="P1942" s="26" t="str">
        <f aca="false">IF($O1942="","",IF($O1942="?","?",IFERROR(INDEX(Règles!$C$5:$C$17,MATCH($O1942,Règles!$A$5:$A$17,0)),"?")))</f>
        <v/>
      </c>
      <c r="Q1942" s="27" t="str">
        <f aca="false">IF($G1942="","",IF(ISNUMBER($I1942),$I1942,IFERROR(IF(ISNUMBER(INDEX(Prestations!$E$5:$E$256,MATCH($G1942,Prestations!$B$5:$B$256,0))),INDEX(Prestations!$E$5:$E$256,MATCH($G1942,Prestations!$B$5:$B$256,0)),""),"")))</f>
        <v/>
      </c>
      <c r="R1942" s="27" t="str">
        <f aca="false">IFERROR(IF(ISNUMBER($Q1942),$Q1942*IF($E1942="",1,$E1942),""),"")</f>
        <v/>
      </c>
      <c r="S1942" s="28" t="str">
        <f aca="false">IFERROR(IF($P1942="au nombre",IF(N(INDEX(Règles!$D$5:$D$17,MATCH($O1942,Règles!$A$5:$A$17,0)))&gt;0,IF($E1942="",1,$E1942)/INDEX(Règles!$D$5:$D$17,MATCH($O1942,Règles!$A$5:$A$17,0)),""),IF($P1942="au prix",IF(AND(ISNUMBER($R1942),N(INDEX(Règles!$E$5:$E$17,MATCH($O1942,Règles!$A$5:$A$17,0)))&gt;0),$R1942/INDEX(Règles!$E$5:$E$17,MATCH($O1942,Règles!$A$5:$A$17,0)),""),IF(OR($P1942="ne compte pas",$P1942="absence"),0,""))),"")</f>
        <v/>
      </c>
      <c r="T1942" s="26" t="n">
        <f aca="false">IF(AND(ISNUMBER($A1942),$B1942&lt;&gt;"",$G1942&lt;&gt;"",$P1942&lt;&gt;"absence"),1,0)</f>
        <v>0</v>
      </c>
      <c r="U1942" s="26" t="n">
        <f aca="false">IF($T1942=1,IF(COUNTIFS($B$2:$B1942,$B1942,$A$2:$A1942,$A1942,$T$2:$T1942,1)=1,1,0),0)</f>
        <v>0</v>
      </c>
      <c r="V1942" s="29" t="str">
        <f aca="false">IF(AND($A1942="",$B1942="",$G1942=""),"",IF(NOT(ISNUMBER($A1942)),"Date manquante ou non reconnue",IF($B1942="","Technicien manquant",IF(COUNTIF(Production!$A$7:$A$21,$B1942)=0,"Technicien absent de la liste (onglet Production)",IF($G1942="","Code BPU manquant (colonne G)",IF($O1942="?","Code BPU inconnu (onglet Prestations)",IF($P1942="?","Catégorie inconnue (onglet Règles)",IF(AND($E1942&lt;&gt;"",NOT(ISNUMBER($E1942))),"Quantité non reconnue",IF(AND($P1942="au prix",NOT(ISNUMBER($Q1942))),"Prix sur devis à saisir (colonne I)",IF($S1942="","Règle à compléter (onglet Règles)",""))))))))))</f>
        <v/>
      </c>
    </row>
    <row r="1943" customFormat="false" ht="15" hidden="false" customHeight="false" outlineLevel="0" collapsed="false">
      <c r="A1943" s="23"/>
      <c r="I1943" s="24"/>
      <c r="J1943" s="24"/>
      <c r="N1943" s="25"/>
      <c r="O1943" s="26" t="str">
        <f aca="false">IF($G1943="","",IFERROR(INDEX(Prestations!$F$5:$F$256,MATCH($G1943,Prestations!$B$5:$B$256,0)),"?"))</f>
        <v/>
      </c>
      <c r="P1943" s="26" t="str">
        <f aca="false">IF($O1943="","",IF($O1943="?","?",IFERROR(INDEX(Règles!$C$5:$C$17,MATCH($O1943,Règles!$A$5:$A$17,0)),"?")))</f>
        <v/>
      </c>
      <c r="Q1943" s="27" t="str">
        <f aca="false">IF($G1943="","",IF(ISNUMBER($I1943),$I1943,IFERROR(IF(ISNUMBER(INDEX(Prestations!$E$5:$E$256,MATCH($G1943,Prestations!$B$5:$B$256,0))),INDEX(Prestations!$E$5:$E$256,MATCH($G1943,Prestations!$B$5:$B$256,0)),""),"")))</f>
        <v/>
      </c>
      <c r="R1943" s="27" t="str">
        <f aca="false">IFERROR(IF(ISNUMBER($Q1943),$Q1943*IF($E1943="",1,$E1943),""),"")</f>
        <v/>
      </c>
      <c r="S1943" s="28" t="str">
        <f aca="false">IFERROR(IF($P1943="au nombre",IF(N(INDEX(Règles!$D$5:$D$17,MATCH($O1943,Règles!$A$5:$A$17,0)))&gt;0,IF($E1943="",1,$E1943)/INDEX(Règles!$D$5:$D$17,MATCH($O1943,Règles!$A$5:$A$17,0)),""),IF($P1943="au prix",IF(AND(ISNUMBER($R1943),N(INDEX(Règles!$E$5:$E$17,MATCH($O1943,Règles!$A$5:$A$17,0)))&gt;0),$R1943/INDEX(Règles!$E$5:$E$17,MATCH($O1943,Règles!$A$5:$A$17,0)),""),IF(OR($P1943="ne compte pas",$P1943="absence"),0,""))),"")</f>
        <v/>
      </c>
      <c r="T1943" s="26" t="n">
        <f aca="false">IF(AND(ISNUMBER($A1943),$B1943&lt;&gt;"",$G1943&lt;&gt;"",$P1943&lt;&gt;"absence"),1,0)</f>
        <v>0</v>
      </c>
      <c r="U1943" s="26" t="n">
        <f aca="false">IF($T1943=1,IF(COUNTIFS($B$2:$B1943,$B1943,$A$2:$A1943,$A1943,$T$2:$T1943,1)=1,1,0),0)</f>
        <v>0</v>
      </c>
      <c r="V1943" s="29" t="str">
        <f aca="false">IF(AND($A1943="",$B1943="",$G1943=""),"",IF(NOT(ISNUMBER($A1943)),"Date manquante ou non reconnue",IF($B1943="","Technicien manquant",IF(COUNTIF(Production!$A$7:$A$21,$B1943)=0,"Technicien absent de la liste (onglet Production)",IF($G1943="","Code BPU manquant (colonne G)",IF($O1943="?","Code BPU inconnu (onglet Prestations)",IF($P1943="?","Catégorie inconnue (onglet Règles)",IF(AND($E1943&lt;&gt;"",NOT(ISNUMBER($E1943))),"Quantité non reconnue",IF(AND($P1943="au prix",NOT(ISNUMBER($Q1943))),"Prix sur devis à saisir (colonne I)",IF($S1943="","Règle à compléter (onglet Règles)",""))))))))))</f>
        <v/>
      </c>
    </row>
    <row r="1944" customFormat="false" ht="15" hidden="false" customHeight="false" outlineLevel="0" collapsed="false">
      <c r="A1944" s="23"/>
      <c r="I1944" s="24"/>
      <c r="J1944" s="24"/>
      <c r="N1944" s="25"/>
      <c r="O1944" s="26" t="str">
        <f aca="false">IF($G1944="","",IFERROR(INDEX(Prestations!$F$5:$F$256,MATCH($G1944,Prestations!$B$5:$B$256,0)),"?"))</f>
        <v/>
      </c>
      <c r="P1944" s="26" t="str">
        <f aca="false">IF($O1944="","",IF($O1944="?","?",IFERROR(INDEX(Règles!$C$5:$C$17,MATCH($O1944,Règles!$A$5:$A$17,0)),"?")))</f>
        <v/>
      </c>
      <c r="Q1944" s="27" t="str">
        <f aca="false">IF($G1944="","",IF(ISNUMBER($I1944),$I1944,IFERROR(IF(ISNUMBER(INDEX(Prestations!$E$5:$E$256,MATCH($G1944,Prestations!$B$5:$B$256,0))),INDEX(Prestations!$E$5:$E$256,MATCH($G1944,Prestations!$B$5:$B$256,0)),""),"")))</f>
        <v/>
      </c>
      <c r="R1944" s="27" t="str">
        <f aca="false">IFERROR(IF(ISNUMBER($Q1944),$Q1944*IF($E1944="",1,$E1944),""),"")</f>
        <v/>
      </c>
      <c r="S1944" s="28" t="str">
        <f aca="false">IFERROR(IF($P1944="au nombre",IF(N(INDEX(Règles!$D$5:$D$17,MATCH($O1944,Règles!$A$5:$A$17,0)))&gt;0,IF($E1944="",1,$E1944)/INDEX(Règles!$D$5:$D$17,MATCH($O1944,Règles!$A$5:$A$17,0)),""),IF($P1944="au prix",IF(AND(ISNUMBER($R1944),N(INDEX(Règles!$E$5:$E$17,MATCH($O1944,Règles!$A$5:$A$17,0)))&gt;0),$R1944/INDEX(Règles!$E$5:$E$17,MATCH($O1944,Règles!$A$5:$A$17,0)),""),IF(OR($P1944="ne compte pas",$P1944="absence"),0,""))),"")</f>
        <v/>
      </c>
      <c r="T1944" s="26" t="n">
        <f aca="false">IF(AND(ISNUMBER($A1944),$B1944&lt;&gt;"",$G1944&lt;&gt;"",$P1944&lt;&gt;"absence"),1,0)</f>
        <v>0</v>
      </c>
      <c r="U1944" s="26" t="n">
        <f aca="false">IF($T1944=1,IF(COUNTIFS($B$2:$B1944,$B1944,$A$2:$A1944,$A1944,$T$2:$T1944,1)=1,1,0),0)</f>
        <v>0</v>
      </c>
      <c r="V1944" s="29" t="str">
        <f aca="false">IF(AND($A1944="",$B1944="",$G1944=""),"",IF(NOT(ISNUMBER($A1944)),"Date manquante ou non reconnue",IF($B1944="","Technicien manquant",IF(COUNTIF(Production!$A$7:$A$21,$B1944)=0,"Technicien absent de la liste (onglet Production)",IF($G1944="","Code BPU manquant (colonne G)",IF($O1944="?","Code BPU inconnu (onglet Prestations)",IF($P1944="?","Catégorie inconnue (onglet Règles)",IF(AND($E1944&lt;&gt;"",NOT(ISNUMBER($E1944))),"Quantité non reconnue",IF(AND($P1944="au prix",NOT(ISNUMBER($Q1944))),"Prix sur devis à saisir (colonne I)",IF($S1944="","Règle à compléter (onglet Règles)",""))))))))))</f>
        <v/>
      </c>
    </row>
    <row r="1945" customFormat="false" ht="15" hidden="false" customHeight="false" outlineLevel="0" collapsed="false">
      <c r="A1945" s="23"/>
      <c r="I1945" s="24"/>
      <c r="J1945" s="24"/>
      <c r="N1945" s="25"/>
      <c r="O1945" s="26" t="str">
        <f aca="false">IF($G1945="","",IFERROR(INDEX(Prestations!$F$5:$F$256,MATCH($G1945,Prestations!$B$5:$B$256,0)),"?"))</f>
        <v/>
      </c>
      <c r="P1945" s="26" t="str">
        <f aca="false">IF($O1945="","",IF($O1945="?","?",IFERROR(INDEX(Règles!$C$5:$C$17,MATCH($O1945,Règles!$A$5:$A$17,0)),"?")))</f>
        <v/>
      </c>
      <c r="Q1945" s="27" t="str">
        <f aca="false">IF($G1945="","",IF(ISNUMBER($I1945),$I1945,IFERROR(IF(ISNUMBER(INDEX(Prestations!$E$5:$E$256,MATCH($G1945,Prestations!$B$5:$B$256,0))),INDEX(Prestations!$E$5:$E$256,MATCH($G1945,Prestations!$B$5:$B$256,0)),""),"")))</f>
        <v/>
      </c>
      <c r="R1945" s="27" t="str">
        <f aca="false">IFERROR(IF(ISNUMBER($Q1945),$Q1945*IF($E1945="",1,$E1945),""),"")</f>
        <v/>
      </c>
      <c r="S1945" s="28" t="str">
        <f aca="false">IFERROR(IF($P1945="au nombre",IF(N(INDEX(Règles!$D$5:$D$17,MATCH($O1945,Règles!$A$5:$A$17,0)))&gt;0,IF($E1945="",1,$E1945)/INDEX(Règles!$D$5:$D$17,MATCH($O1945,Règles!$A$5:$A$17,0)),""),IF($P1945="au prix",IF(AND(ISNUMBER($R1945),N(INDEX(Règles!$E$5:$E$17,MATCH($O1945,Règles!$A$5:$A$17,0)))&gt;0),$R1945/INDEX(Règles!$E$5:$E$17,MATCH($O1945,Règles!$A$5:$A$17,0)),""),IF(OR($P1945="ne compte pas",$P1945="absence"),0,""))),"")</f>
        <v/>
      </c>
      <c r="T1945" s="26" t="n">
        <f aca="false">IF(AND(ISNUMBER($A1945),$B1945&lt;&gt;"",$G1945&lt;&gt;"",$P1945&lt;&gt;"absence"),1,0)</f>
        <v>0</v>
      </c>
      <c r="U1945" s="26" t="n">
        <f aca="false">IF($T1945=1,IF(COUNTIFS($B$2:$B1945,$B1945,$A$2:$A1945,$A1945,$T$2:$T1945,1)=1,1,0),0)</f>
        <v>0</v>
      </c>
      <c r="V1945" s="29" t="str">
        <f aca="false">IF(AND($A1945="",$B1945="",$G1945=""),"",IF(NOT(ISNUMBER($A1945)),"Date manquante ou non reconnue",IF($B1945="","Technicien manquant",IF(COUNTIF(Production!$A$7:$A$21,$B1945)=0,"Technicien absent de la liste (onglet Production)",IF($G1945="","Code BPU manquant (colonne G)",IF($O1945="?","Code BPU inconnu (onglet Prestations)",IF($P1945="?","Catégorie inconnue (onglet Règles)",IF(AND($E1945&lt;&gt;"",NOT(ISNUMBER($E1945))),"Quantité non reconnue",IF(AND($P1945="au prix",NOT(ISNUMBER($Q1945))),"Prix sur devis à saisir (colonne I)",IF($S1945="","Règle à compléter (onglet Règles)",""))))))))))</f>
        <v/>
      </c>
    </row>
    <row r="1946" customFormat="false" ht="15" hidden="false" customHeight="false" outlineLevel="0" collapsed="false">
      <c r="A1946" s="23"/>
      <c r="I1946" s="24"/>
      <c r="J1946" s="24"/>
      <c r="N1946" s="25"/>
      <c r="O1946" s="26" t="str">
        <f aca="false">IF($G1946="","",IFERROR(INDEX(Prestations!$F$5:$F$256,MATCH($G1946,Prestations!$B$5:$B$256,0)),"?"))</f>
        <v/>
      </c>
      <c r="P1946" s="26" t="str">
        <f aca="false">IF($O1946="","",IF($O1946="?","?",IFERROR(INDEX(Règles!$C$5:$C$17,MATCH($O1946,Règles!$A$5:$A$17,0)),"?")))</f>
        <v/>
      </c>
      <c r="Q1946" s="27" t="str">
        <f aca="false">IF($G1946="","",IF(ISNUMBER($I1946),$I1946,IFERROR(IF(ISNUMBER(INDEX(Prestations!$E$5:$E$256,MATCH($G1946,Prestations!$B$5:$B$256,0))),INDEX(Prestations!$E$5:$E$256,MATCH($G1946,Prestations!$B$5:$B$256,0)),""),"")))</f>
        <v/>
      </c>
      <c r="R1946" s="27" t="str">
        <f aca="false">IFERROR(IF(ISNUMBER($Q1946),$Q1946*IF($E1946="",1,$E1946),""),"")</f>
        <v/>
      </c>
      <c r="S1946" s="28" t="str">
        <f aca="false">IFERROR(IF($P1946="au nombre",IF(N(INDEX(Règles!$D$5:$D$17,MATCH($O1946,Règles!$A$5:$A$17,0)))&gt;0,IF($E1946="",1,$E1946)/INDEX(Règles!$D$5:$D$17,MATCH($O1946,Règles!$A$5:$A$17,0)),""),IF($P1946="au prix",IF(AND(ISNUMBER($R1946),N(INDEX(Règles!$E$5:$E$17,MATCH($O1946,Règles!$A$5:$A$17,0)))&gt;0),$R1946/INDEX(Règles!$E$5:$E$17,MATCH($O1946,Règles!$A$5:$A$17,0)),""),IF(OR($P1946="ne compte pas",$P1946="absence"),0,""))),"")</f>
        <v/>
      </c>
      <c r="T1946" s="26" t="n">
        <f aca="false">IF(AND(ISNUMBER($A1946),$B1946&lt;&gt;"",$G1946&lt;&gt;"",$P1946&lt;&gt;"absence"),1,0)</f>
        <v>0</v>
      </c>
      <c r="U1946" s="26" t="n">
        <f aca="false">IF($T1946=1,IF(COUNTIFS($B$2:$B1946,$B1946,$A$2:$A1946,$A1946,$T$2:$T1946,1)=1,1,0),0)</f>
        <v>0</v>
      </c>
      <c r="V1946" s="29" t="str">
        <f aca="false">IF(AND($A1946="",$B1946="",$G1946=""),"",IF(NOT(ISNUMBER($A1946)),"Date manquante ou non reconnue",IF($B1946="","Technicien manquant",IF(COUNTIF(Production!$A$7:$A$21,$B1946)=0,"Technicien absent de la liste (onglet Production)",IF($G1946="","Code BPU manquant (colonne G)",IF($O1946="?","Code BPU inconnu (onglet Prestations)",IF($P1946="?","Catégorie inconnue (onglet Règles)",IF(AND($E1946&lt;&gt;"",NOT(ISNUMBER($E1946))),"Quantité non reconnue",IF(AND($P1946="au prix",NOT(ISNUMBER($Q1946))),"Prix sur devis à saisir (colonne I)",IF($S1946="","Règle à compléter (onglet Règles)",""))))))))))</f>
        <v/>
      </c>
    </row>
    <row r="1947" customFormat="false" ht="15" hidden="false" customHeight="false" outlineLevel="0" collapsed="false">
      <c r="A1947" s="23"/>
      <c r="I1947" s="24"/>
      <c r="J1947" s="24"/>
      <c r="N1947" s="25"/>
      <c r="O1947" s="26" t="str">
        <f aca="false">IF($G1947="","",IFERROR(INDEX(Prestations!$F$5:$F$256,MATCH($G1947,Prestations!$B$5:$B$256,0)),"?"))</f>
        <v/>
      </c>
      <c r="P1947" s="26" t="str">
        <f aca="false">IF($O1947="","",IF($O1947="?","?",IFERROR(INDEX(Règles!$C$5:$C$17,MATCH($O1947,Règles!$A$5:$A$17,0)),"?")))</f>
        <v/>
      </c>
      <c r="Q1947" s="27" t="str">
        <f aca="false">IF($G1947="","",IF(ISNUMBER($I1947),$I1947,IFERROR(IF(ISNUMBER(INDEX(Prestations!$E$5:$E$256,MATCH($G1947,Prestations!$B$5:$B$256,0))),INDEX(Prestations!$E$5:$E$256,MATCH($G1947,Prestations!$B$5:$B$256,0)),""),"")))</f>
        <v/>
      </c>
      <c r="R1947" s="27" t="str">
        <f aca="false">IFERROR(IF(ISNUMBER($Q1947),$Q1947*IF($E1947="",1,$E1947),""),"")</f>
        <v/>
      </c>
      <c r="S1947" s="28" t="str">
        <f aca="false">IFERROR(IF($P1947="au nombre",IF(N(INDEX(Règles!$D$5:$D$17,MATCH($O1947,Règles!$A$5:$A$17,0)))&gt;0,IF($E1947="",1,$E1947)/INDEX(Règles!$D$5:$D$17,MATCH($O1947,Règles!$A$5:$A$17,0)),""),IF($P1947="au prix",IF(AND(ISNUMBER($R1947),N(INDEX(Règles!$E$5:$E$17,MATCH($O1947,Règles!$A$5:$A$17,0)))&gt;0),$R1947/INDEX(Règles!$E$5:$E$17,MATCH($O1947,Règles!$A$5:$A$17,0)),""),IF(OR($P1947="ne compte pas",$P1947="absence"),0,""))),"")</f>
        <v/>
      </c>
      <c r="T1947" s="26" t="n">
        <f aca="false">IF(AND(ISNUMBER($A1947),$B1947&lt;&gt;"",$G1947&lt;&gt;"",$P1947&lt;&gt;"absence"),1,0)</f>
        <v>0</v>
      </c>
      <c r="U1947" s="26" t="n">
        <f aca="false">IF($T1947=1,IF(COUNTIFS($B$2:$B1947,$B1947,$A$2:$A1947,$A1947,$T$2:$T1947,1)=1,1,0),0)</f>
        <v>0</v>
      </c>
      <c r="V1947" s="29" t="str">
        <f aca="false">IF(AND($A1947="",$B1947="",$G1947=""),"",IF(NOT(ISNUMBER($A1947)),"Date manquante ou non reconnue",IF($B1947="","Technicien manquant",IF(COUNTIF(Production!$A$7:$A$21,$B1947)=0,"Technicien absent de la liste (onglet Production)",IF($G1947="","Code BPU manquant (colonne G)",IF($O1947="?","Code BPU inconnu (onglet Prestations)",IF($P1947="?","Catégorie inconnue (onglet Règles)",IF(AND($E1947&lt;&gt;"",NOT(ISNUMBER($E1947))),"Quantité non reconnue",IF(AND($P1947="au prix",NOT(ISNUMBER($Q1947))),"Prix sur devis à saisir (colonne I)",IF($S1947="","Règle à compléter (onglet Règles)",""))))))))))</f>
        <v/>
      </c>
    </row>
    <row r="1948" customFormat="false" ht="15" hidden="false" customHeight="false" outlineLevel="0" collapsed="false">
      <c r="A1948" s="23"/>
      <c r="I1948" s="24"/>
      <c r="J1948" s="24"/>
      <c r="N1948" s="25"/>
      <c r="O1948" s="26" t="str">
        <f aca="false">IF($G1948="","",IFERROR(INDEX(Prestations!$F$5:$F$256,MATCH($G1948,Prestations!$B$5:$B$256,0)),"?"))</f>
        <v/>
      </c>
      <c r="P1948" s="26" t="str">
        <f aca="false">IF($O1948="","",IF($O1948="?","?",IFERROR(INDEX(Règles!$C$5:$C$17,MATCH($O1948,Règles!$A$5:$A$17,0)),"?")))</f>
        <v/>
      </c>
      <c r="Q1948" s="27" t="str">
        <f aca="false">IF($G1948="","",IF(ISNUMBER($I1948),$I1948,IFERROR(IF(ISNUMBER(INDEX(Prestations!$E$5:$E$256,MATCH($G1948,Prestations!$B$5:$B$256,0))),INDEX(Prestations!$E$5:$E$256,MATCH($G1948,Prestations!$B$5:$B$256,0)),""),"")))</f>
        <v/>
      </c>
      <c r="R1948" s="27" t="str">
        <f aca="false">IFERROR(IF(ISNUMBER($Q1948),$Q1948*IF($E1948="",1,$E1948),""),"")</f>
        <v/>
      </c>
      <c r="S1948" s="28" t="str">
        <f aca="false">IFERROR(IF($P1948="au nombre",IF(N(INDEX(Règles!$D$5:$D$17,MATCH($O1948,Règles!$A$5:$A$17,0)))&gt;0,IF($E1948="",1,$E1948)/INDEX(Règles!$D$5:$D$17,MATCH($O1948,Règles!$A$5:$A$17,0)),""),IF($P1948="au prix",IF(AND(ISNUMBER($R1948),N(INDEX(Règles!$E$5:$E$17,MATCH($O1948,Règles!$A$5:$A$17,0)))&gt;0),$R1948/INDEX(Règles!$E$5:$E$17,MATCH($O1948,Règles!$A$5:$A$17,0)),""),IF(OR($P1948="ne compte pas",$P1948="absence"),0,""))),"")</f>
        <v/>
      </c>
      <c r="T1948" s="26" t="n">
        <f aca="false">IF(AND(ISNUMBER($A1948),$B1948&lt;&gt;"",$G1948&lt;&gt;"",$P1948&lt;&gt;"absence"),1,0)</f>
        <v>0</v>
      </c>
      <c r="U1948" s="26" t="n">
        <f aca="false">IF($T1948=1,IF(COUNTIFS($B$2:$B1948,$B1948,$A$2:$A1948,$A1948,$T$2:$T1948,1)=1,1,0),0)</f>
        <v>0</v>
      </c>
      <c r="V1948" s="29" t="str">
        <f aca="false">IF(AND($A1948="",$B1948="",$G1948=""),"",IF(NOT(ISNUMBER($A1948)),"Date manquante ou non reconnue",IF($B1948="","Technicien manquant",IF(COUNTIF(Production!$A$7:$A$21,$B1948)=0,"Technicien absent de la liste (onglet Production)",IF($G1948="","Code BPU manquant (colonne G)",IF($O1948="?","Code BPU inconnu (onglet Prestations)",IF($P1948="?","Catégorie inconnue (onglet Règles)",IF(AND($E1948&lt;&gt;"",NOT(ISNUMBER($E1948))),"Quantité non reconnue",IF(AND($P1948="au prix",NOT(ISNUMBER($Q1948))),"Prix sur devis à saisir (colonne I)",IF($S1948="","Règle à compléter (onglet Règles)",""))))))))))</f>
        <v/>
      </c>
    </row>
    <row r="1949" customFormat="false" ht="15" hidden="false" customHeight="false" outlineLevel="0" collapsed="false">
      <c r="A1949" s="23"/>
      <c r="I1949" s="24"/>
      <c r="J1949" s="24"/>
      <c r="N1949" s="25"/>
      <c r="O1949" s="26" t="str">
        <f aca="false">IF($G1949="","",IFERROR(INDEX(Prestations!$F$5:$F$256,MATCH($G1949,Prestations!$B$5:$B$256,0)),"?"))</f>
        <v/>
      </c>
      <c r="P1949" s="26" t="str">
        <f aca="false">IF($O1949="","",IF($O1949="?","?",IFERROR(INDEX(Règles!$C$5:$C$17,MATCH($O1949,Règles!$A$5:$A$17,0)),"?")))</f>
        <v/>
      </c>
      <c r="Q1949" s="27" t="str">
        <f aca="false">IF($G1949="","",IF(ISNUMBER($I1949),$I1949,IFERROR(IF(ISNUMBER(INDEX(Prestations!$E$5:$E$256,MATCH($G1949,Prestations!$B$5:$B$256,0))),INDEX(Prestations!$E$5:$E$256,MATCH($G1949,Prestations!$B$5:$B$256,0)),""),"")))</f>
        <v/>
      </c>
      <c r="R1949" s="27" t="str">
        <f aca="false">IFERROR(IF(ISNUMBER($Q1949),$Q1949*IF($E1949="",1,$E1949),""),"")</f>
        <v/>
      </c>
      <c r="S1949" s="28" t="str">
        <f aca="false">IFERROR(IF($P1949="au nombre",IF(N(INDEX(Règles!$D$5:$D$17,MATCH($O1949,Règles!$A$5:$A$17,0)))&gt;0,IF($E1949="",1,$E1949)/INDEX(Règles!$D$5:$D$17,MATCH($O1949,Règles!$A$5:$A$17,0)),""),IF($P1949="au prix",IF(AND(ISNUMBER($R1949),N(INDEX(Règles!$E$5:$E$17,MATCH($O1949,Règles!$A$5:$A$17,0)))&gt;0),$R1949/INDEX(Règles!$E$5:$E$17,MATCH($O1949,Règles!$A$5:$A$17,0)),""),IF(OR($P1949="ne compte pas",$P1949="absence"),0,""))),"")</f>
        <v/>
      </c>
      <c r="T1949" s="26" t="n">
        <f aca="false">IF(AND(ISNUMBER($A1949),$B1949&lt;&gt;"",$G1949&lt;&gt;"",$P1949&lt;&gt;"absence"),1,0)</f>
        <v>0</v>
      </c>
      <c r="U1949" s="26" t="n">
        <f aca="false">IF($T1949=1,IF(COUNTIFS($B$2:$B1949,$B1949,$A$2:$A1949,$A1949,$T$2:$T1949,1)=1,1,0),0)</f>
        <v>0</v>
      </c>
      <c r="V1949" s="29" t="str">
        <f aca="false">IF(AND($A1949="",$B1949="",$G1949=""),"",IF(NOT(ISNUMBER($A1949)),"Date manquante ou non reconnue",IF($B1949="","Technicien manquant",IF(COUNTIF(Production!$A$7:$A$21,$B1949)=0,"Technicien absent de la liste (onglet Production)",IF($G1949="","Code BPU manquant (colonne G)",IF($O1949="?","Code BPU inconnu (onglet Prestations)",IF($P1949="?","Catégorie inconnue (onglet Règles)",IF(AND($E1949&lt;&gt;"",NOT(ISNUMBER($E1949))),"Quantité non reconnue",IF(AND($P1949="au prix",NOT(ISNUMBER($Q1949))),"Prix sur devis à saisir (colonne I)",IF($S1949="","Règle à compléter (onglet Règles)",""))))))))))</f>
        <v/>
      </c>
    </row>
    <row r="1950" customFormat="false" ht="15" hidden="false" customHeight="false" outlineLevel="0" collapsed="false">
      <c r="A1950" s="23"/>
      <c r="I1950" s="24"/>
      <c r="J1950" s="24"/>
      <c r="N1950" s="25"/>
      <c r="O1950" s="26" t="str">
        <f aca="false">IF($G1950="","",IFERROR(INDEX(Prestations!$F$5:$F$256,MATCH($G1950,Prestations!$B$5:$B$256,0)),"?"))</f>
        <v/>
      </c>
      <c r="P1950" s="26" t="str">
        <f aca="false">IF($O1950="","",IF($O1950="?","?",IFERROR(INDEX(Règles!$C$5:$C$17,MATCH($O1950,Règles!$A$5:$A$17,0)),"?")))</f>
        <v/>
      </c>
      <c r="Q1950" s="27" t="str">
        <f aca="false">IF($G1950="","",IF(ISNUMBER($I1950),$I1950,IFERROR(IF(ISNUMBER(INDEX(Prestations!$E$5:$E$256,MATCH($G1950,Prestations!$B$5:$B$256,0))),INDEX(Prestations!$E$5:$E$256,MATCH($G1950,Prestations!$B$5:$B$256,0)),""),"")))</f>
        <v/>
      </c>
      <c r="R1950" s="27" t="str">
        <f aca="false">IFERROR(IF(ISNUMBER($Q1950),$Q1950*IF($E1950="",1,$E1950),""),"")</f>
        <v/>
      </c>
      <c r="S1950" s="28" t="str">
        <f aca="false">IFERROR(IF($P1950="au nombre",IF(N(INDEX(Règles!$D$5:$D$17,MATCH($O1950,Règles!$A$5:$A$17,0)))&gt;0,IF($E1950="",1,$E1950)/INDEX(Règles!$D$5:$D$17,MATCH($O1950,Règles!$A$5:$A$17,0)),""),IF($P1950="au prix",IF(AND(ISNUMBER($R1950),N(INDEX(Règles!$E$5:$E$17,MATCH($O1950,Règles!$A$5:$A$17,0)))&gt;0),$R1950/INDEX(Règles!$E$5:$E$17,MATCH($O1950,Règles!$A$5:$A$17,0)),""),IF(OR($P1950="ne compte pas",$P1950="absence"),0,""))),"")</f>
        <v/>
      </c>
      <c r="T1950" s="26" t="n">
        <f aca="false">IF(AND(ISNUMBER($A1950),$B1950&lt;&gt;"",$G1950&lt;&gt;"",$P1950&lt;&gt;"absence"),1,0)</f>
        <v>0</v>
      </c>
      <c r="U1950" s="26" t="n">
        <f aca="false">IF($T1950=1,IF(COUNTIFS($B$2:$B1950,$B1950,$A$2:$A1950,$A1950,$T$2:$T1950,1)=1,1,0),0)</f>
        <v>0</v>
      </c>
      <c r="V1950" s="29" t="str">
        <f aca="false">IF(AND($A1950="",$B1950="",$G1950=""),"",IF(NOT(ISNUMBER($A1950)),"Date manquante ou non reconnue",IF($B1950="","Technicien manquant",IF(COUNTIF(Production!$A$7:$A$21,$B1950)=0,"Technicien absent de la liste (onglet Production)",IF($G1950="","Code BPU manquant (colonne G)",IF($O1950="?","Code BPU inconnu (onglet Prestations)",IF($P1950="?","Catégorie inconnue (onglet Règles)",IF(AND($E1950&lt;&gt;"",NOT(ISNUMBER($E1950))),"Quantité non reconnue",IF(AND($P1950="au prix",NOT(ISNUMBER($Q1950))),"Prix sur devis à saisir (colonne I)",IF($S1950="","Règle à compléter (onglet Règles)",""))))))))))</f>
        <v/>
      </c>
    </row>
    <row r="1951" customFormat="false" ht="15" hidden="false" customHeight="false" outlineLevel="0" collapsed="false">
      <c r="A1951" s="23"/>
      <c r="I1951" s="24"/>
      <c r="J1951" s="24"/>
      <c r="N1951" s="25"/>
      <c r="O1951" s="26" t="str">
        <f aca="false">IF($G1951="","",IFERROR(INDEX(Prestations!$F$5:$F$256,MATCH($G1951,Prestations!$B$5:$B$256,0)),"?"))</f>
        <v/>
      </c>
      <c r="P1951" s="26" t="str">
        <f aca="false">IF($O1951="","",IF($O1951="?","?",IFERROR(INDEX(Règles!$C$5:$C$17,MATCH($O1951,Règles!$A$5:$A$17,0)),"?")))</f>
        <v/>
      </c>
      <c r="Q1951" s="27" t="str">
        <f aca="false">IF($G1951="","",IF(ISNUMBER($I1951),$I1951,IFERROR(IF(ISNUMBER(INDEX(Prestations!$E$5:$E$256,MATCH($G1951,Prestations!$B$5:$B$256,0))),INDEX(Prestations!$E$5:$E$256,MATCH($G1951,Prestations!$B$5:$B$256,0)),""),"")))</f>
        <v/>
      </c>
      <c r="R1951" s="27" t="str">
        <f aca="false">IFERROR(IF(ISNUMBER($Q1951),$Q1951*IF($E1951="",1,$E1951),""),"")</f>
        <v/>
      </c>
      <c r="S1951" s="28" t="str">
        <f aca="false">IFERROR(IF($P1951="au nombre",IF(N(INDEX(Règles!$D$5:$D$17,MATCH($O1951,Règles!$A$5:$A$17,0)))&gt;0,IF($E1951="",1,$E1951)/INDEX(Règles!$D$5:$D$17,MATCH($O1951,Règles!$A$5:$A$17,0)),""),IF($P1951="au prix",IF(AND(ISNUMBER($R1951),N(INDEX(Règles!$E$5:$E$17,MATCH($O1951,Règles!$A$5:$A$17,0)))&gt;0),$R1951/INDEX(Règles!$E$5:$E$17,MATCH($O1951,Règles!$A$5:$A$17,0)),""),IF(OR($P1951="ne compte pas",$P1951="absence"),0,""))),"")</f>
        <v/>
      </c>
      <c r="T1951" s="26" t="n">
        <f aca="false">IF(AND(ISNUMBER($A1951),$B1951&lt;&gt;"",$G1951&lt;&gt;"",$P1951&lt;&gt;"absence"),1,0)</f>
        <v>0</v>
      </c>
      <c r="U1951" s="26" t="n">
        <f aca="false">IF($T1951=1,IF(COUNTIFS($B$2:$B1951,$B1951,$A$2:$A1951,$A1951,$T$2:$T1951,1)=1,1,0),0)</f>
        <v>0</v>
      </c>
      <c r="V1951" s="29" t="str">
        <f aca="false">IF(AND($A1951="",$B1951="",$G1951=""),"",IF(NOT(ISNUMBER($A1951)),"Date manquante ou non reconnue",IF($B1951="","Technicien manquant",IF(COUNTIF(Production!$A$7:$A$21,$B1951)=0,"Technicien absent de la liste (onglet Production)",IF($G1951="","Code BPU manquant (colonne G)",IF($O1951="?","Code BPU inconnu (onglet Prestations)",IF($P1951="?","Catégorie inconnue (onglet Règles)",IF(AND($E1951&lt;&gt;"",NOT(ISNUMBER($E1951))),"Quantité non reconnue",IF(AND($P1951="au prix",NOT(ISNUMBER($Q1951))),"Prix sur devis à saisir (colonne I)",IF($S1951="","Règle à compléter (onglet Règles)",""))))))))))</f>
        <v/>
      </c>
    </row>
    <row r="1952" customFormat="false" ht="15" hidden="false" customHeight="false" outlineLevel="0" collapsed="false">
      <c r="A1952" s="23"/>
      <c r="I1952" s="24"/>
      <c r="J1952" s="24"/>
      <c r="N1952" s="25"/>
      <c r="O1952" s="26" t="str">
        <f aca="false">IF($G1952="","",IFERROR(INDEX(Prestations!$F$5:$F$256,MATCH($G1952,Prestations!$B$5:$B$256,0)),"?"))</f>
        <v/>
      </c>
      <c r="P1952" s="26" t="str">
        <f aca="false">IF($O1952="","",IF($O1952="?","?",IFERROR(INDEX(Règles!$C$5:$C$17,MATCH($O1952,Règles!$A$5:$A$17,0)),"?")))</f>
        <v/>
      </c>
      <c r="Q1952" s="27" t="str">
        <f aca="false">IF($G1952="","",IF(ISNUMBER($I1952),$I1952,IFERROR(IF(ISNUMBER(INDEX(Prestations!$E$5:$E$256,MATCH($G1952,Prestations!$B$5:$B$256,0))),INDEX(Prestations!$E$5:$E$256,MATCH($G1952,Prestations!$B$5:$B$256,0)),""),"")))</f>
        <v/>
      </c>
      <c r="R1952" s="27" t="str">
        <f aca="false">IFERROR(IF(ISNUMBER($Q1952),$Q1952*IF($E1952="",1,$E1952),""),"")</f>
        <v/>
      </c>
      <c r="S1952" s="28" t="str">
        <f aca="false">IFERROR(IF($P1952="au nombre",IF(N(INDEX(Règles!$D$5:$D$17,MATCH($O1952,Règles!$A$5:$A$17,0)))&gt;0,IF($E1952="",1,$E1952)/INDEX(Règles!$D$5:$D$17,MATCH($O1952,Règles!$A$5:$A$17,0)),""),IF($P1952="au prix",IF(AND(ISNUMBER($R1952),N(INDEX(Règles!$E$5:$E$17,MATCH($O1952,Règles!$A$5:$A$17,0)))&gt;0),$R1952/INDEX(Règles!$E$5:$E$17,MATCH($O1952,Règles!$A$5:$A$17,0)),""),IF(OR($P1952="ne compte pas",$P1952="absence"),0,""))),"")</f>
        <v/>
      </c>
      <c r="T1952" s="26" t="n">
        <f aca="false">IF(AND(ISNUMBER($A1952),$B1952&lt;&gt;"",$G1952&lt;&gt;"",$P1952&lt;&gt;"absence"),1,0)</f>
        <v>0</v>
      </c>
      <c r="U1952" s="26" t="n">
        <f aca="false">IF($T1952=1,IF(COUNTIFS($B$2:$B1952,$B1952,$A$2:$A1952,$A1952,$T$2:$T1952,1)=1,1,0),0)</f>
        <v>0</v>
      </c>
      <c r="V1952" s="29" t="str">
        <f aca="false">IF(AND($A1952="",$B1952="",$G1952=""),"",IF(NOT(ISNUMBER($A1952)),"Date manquante ou non reconnue",IF($B1952="","Technicien manquant",IF(COUNTIF(Production!$A$7:$A$21,$B1952)=0,"Technicien absent de la liste (onglet Production)",IF($G1952="","Code BPU manquant (colonne G)",IF($O1952="?","Code BPU inconnu (onglet Prestations)",IF($P1952="?","Catégorie inconnue (onglet Règles)",IF(AND($E1952&lt;&gt;"",NOT(ISNUMBER($E1952))),"Quantité non reconnue",IF(AND($P1952="au prix",NOT(ISNUMBER($Q1952))),"Prix sur devis à saisir (colonne I)",IF($S1952="","Règle à compléter (onglet Règles)",""))))))))))</f>
        <v/>
      </c>
    </row>
    <row r="1953" customFormat="false" ht="15" hidden="false" customHeight="false" outlineLevel="0" collapsed="false">
      <c r="A1953" s="23"/>
      <c r="I1953" s="24"/>
      <c r="J1953" s="24"/>
      <c r="N1953" s="25"/>
      <c r="O1953" s="26" t="str">
        <f aca="false">IF($G1953="","",IFERROR(INDEX(Prestations!$F$5:$F$256,MATCH($G1953,Prestations!$B$5:$B$256,0)),"?"))</f>
        <v/>
      </c>
      <c r="P1953" s="26" t="str">
        <f aca="false">IF($O1953="","",IF($O1953="?","?",IFERROR(INDEX(Règles!$C$5:$C$17,MATCH($O1953,Règles!$A$5:$A$17,0)),"?")))</f>
        <v/>
      </c>
      <c r="Q1953" s="27" t="str">
        <f aca="false">IF($G1953="","",IF(ISNUMBER($I1953),$I1953,IFERROR(IF(ISNUMBER(INDEX(Prestations!$E$5:$E$256,MATCH($G1953,Prestations!$B$5:$B$256,0))),INDEX(Prestations!$E$5:$E$256,MATCH($G1953,Prestations!$B$5:$B$256,0)),""),"")))</f>
        <v/>
      </c>
      <c r="R1953" s="27" t="str">
        <f aca="false">IFERROR(IF(ISNUMBER($Q1953),$Q1953*IF($E1953="",1,$E1953),""),"")</f>
        <v/>
      </c>
      <c r="S1953" s="28" t="str">
        <f aca="false">IFERROR(IF($P1953="au nombre",IF(N(INDEX(Règles!$D$5:$D$17,MATCH($O1953,Règles!$A$5:$A$17,0)))&gt;0,IF($E1953="",1,$E1953)/INDEX(Règles!$D$5:$D$17,MATCH($O1953,Règles!$A$5:$A$17,0)),""),IF($P1953="au prix",IF(AND(ISNUMBER($R1953),N(INDEX(Règles!$E$5:$E$17,MATCH($O1953,Règles!$A$5:$A$17,0)))&gt;0),$R1953/INDEX(Règles!$E$5:$E$17,MATCH($O1953,Règles!$A$5:$A$17,0)),""),IF(OR($P1953="ne compte pas",$P1953="absence"),0,""))),"")</f>
        <v/>
      </c>
      <c r="T1953" s="26" t="n">
        <f aca="false">IF(AND(ISNUMBER($A1953),$B1953&lt;&gt;"",$G1953&lt;&gt;"",$P1953&lt;&gt;"absence"),1,0)</f>
        <v>0</v>
      </c>
      <c r="U1953" s="26" t="n">
        <f aca="false">IF($T1953=1,IF(COUNTIFS($B$2:$B1953,$B1953,$A$2:$A1953,$A1953,$T$2:$T1953,1)=1,1,0),0)</f>
        <v>0</v>
      </c>
      <c r="V1953" s="29" t="str">
        <f aca="false">IF(AND($A1953="",$B1953="",$G1953=""),"",IF(NOT(ISNUMBER($A1953)),"Date manquante ou non reconnue",IF($B1953="","Technicien manquant",IF(COUNTIF(Production!$A$7:$A$21,$B1953)=0,"Technicien absent de la liste (onglet Production)",IF($G1953="","Code BPU manquant (colonne G)",IF($O1953="?","Code BPU inconnu (onglet Prestations)",IF($P1953="?","Catégorie inconnue (onglet Règles)",IF(AND($E1953&lt;&gt;"",NOT(ISNUMBER($E1953))),"Quantité non reconnue",IF(AND($P1953="au prix",NOT(ISNUMBER($Q1953))),"Prix sur devis à saisir (colonne I)",IF($S1953="","Règle à compléter (onglet Règles)",""))))))))))</f>
        <v/>
      </c>
    </row>
    <row r="1954" customFormat="false" ht="15" hidden="false" customHeight="false" outlineLevel="0" collapsed="false">
      <c r="A1954" s="23"/>
      <c r="I1954" s="24"/>
      <c r="J1954" s="24"/>
      <c r="N1954" s="25"/>
      <c r="O1954" s="26" t="str">
        <f aca="false">IF($G1954="","",IFERROR(INDEX(Prestations!$F$5:$F$256,MATCH($G1954,Prestations!$B$5:$B$256,0)),"?"))</f>
        <v/>
      </c>
      <c r="P1954" s="26" t="str">
        <f aca="false">IF($O1954="","",IF($O1954="?","?",IFERROR(INDEX(Règles!$C$5:$C$17,MATCH($O1954,Règles!$A$5:$A$17,0)),"?")))</f>
        <v/>
      </c>
      <c r="Q1954" s="27" t="str">
        <f aca="false">IF($G1954="","",IF(ISNUMBER($I1954),$I1954,IFERROR(IF(ISNUMBER(INDEX(Prestations!$E$5:$E$256,MATCH($G1954,Prestations!$B$5:$B$256,0))),INDEX(Prestations!$E$5:$E$256,MATCH($G1954,Prestations!$B$5:$B$256,0)),""),"")))</f>
        <v/>
      </c>
      <c r="R1954" s="27" t="str">
        <f aca="false">IFERROR(IF(ISNUMBER($Q1954),$Q1954*IF($E1954="",1,$E1954),""),"")</f>
        <v/>
      </c>
      <c r="S1954" s="28" t="str">
        <f aca="false">IFERROR(IF($P1954="au nombre",IF(N(INDEX(Règles!$D$5:$D$17,MATCH($O1954,Règles!$A$5:$A$17,0)))&gt;0,IF($E1954="",1,$E1954)/INDEX(Règles!$D$5:$D$17,MATCH($O1954,Règles!$A$5:$A$17,0)),""),IF($P1954="au prix",IF(AND(ISNUMBER($R1954),N(INDEX(Règles!$E$5:$E$17,MATCH($O1954,Règles!$A$5:$A$17,0)))&gt;0),$R1954/INDEX(Règles!$E$5:$E$17,MATCH($O1954,Règles!$A$5:$A$17,0)),""),IF(OR($P1954="ne compte pas",$P1954="absence"),0,""))),"")</f>
        <v/>
      </c>
      <c r="T1954" s="26" t="n">
        <f aca="false">IF(AND(ISNUMBER($A1954),$B1954&lt;&gt;"",$G1954&lt;&gt;"",$P1954&lt;&gt;"absence"),1,0)</f>
        <v>0</v>
      </c>
      <c r="U1954" s="26" t="n">
        <f aca="false">IF($T1954=1,IF(COUNTIFS($B$2:$B1954,$B1954,$A$2:$A1954,$A1954,$T$2:$T1954,1)=1,1,0),0)</f>
        <v>0</v>
      </c>
      <c r="V1954" s="29" t="str">
        <f aca="false">IF(AND($A1954="",$B1954="",$G1954=""),"",IF(NOT(ISNUMBER($A1954)),"Date manquante ou non reconnue",IF($B1954="","Technicien manquant",IF(COUNTIF(Production!$A$7:$A$21,$B1954)=0,"Technicien absent de la liste (onglet Production)",IF($G1954="","Code BPU manquant (colonne G)",IF($O1954="?","Code BPU inconnu (onglet Prestations)",IF($P1954="?","Catégorie inconnue (onglet Règles)",IF(AND($E1954&lt;&gt;"",NOT(ISNUMBER($E1954))),"Quantité non reconnue",IF(AND($P1954="au prix",NOT(ISNUMBER($Q1954))),"Prix sur devis à saisir (colonne I)",IF($S1954="","Règle à compléter (onglet Règles)",""))))))))))</f>
        <v/>
      </c>
    </row>
    <row r="1955" customFormat="false" ht="15" hidden="false" customHeight="false" outlineLevel="0" collapsed="false">
      <c r="A1955" s="23"/>
      <c r="I1955" s="24"/>
      <c r="J1955" s="24"/>
      <c r="N1955" s="25"/>
      <c r="O1955" s="26" t="str">
        <f aca="false">IF($G1955="","",IFERROR(INDEX(Prestations!$F$5:$F$256,MATCH($G1955,Prestations!$B$5:$B$256,0)),"?"))</f>
        <v/>
      </c>
      <c r="P1955" s="26" t="str">
        <f aca="false">IF($O1955="","",IF($O1955="?","?",IFERROR(INDEX(Règles!$C$5:$C$17,MATCH($O1955,Règles!$A$5:$A$17,0)),"?")))</f>
        <v/>
      </c>
      <c r="Q1955" s="27" t="str">
        <f aca="false">IF($G1955="","",IF(ISNUMBER($I1955),$I1955,IFERROR(IF(ISNUMBER(INDEX(Prestations!$E$5:$E$256,MATCH($G1955,Prestations!$B$5:$B$256,0))),INDEX(Prestations!$E$5:$E$256,MATCH($G1955,Prestations!$B$5:$B$256,0)),""),"")))</f>
        <v/>
      </c>
      <c r="R1955" s="27" t="str">
        <f aca="false">IFERROR(IF(ISNUMBER($Q1955),$Q1955*IF($E1955="",1,$E1955),""),"")</f>
        <v/>
      </c>
      <c r="S1955" s="28" t="str">
        <f aca="false">IFERROR(IF($P1955="au nombre",IF(N(INDEX(Règles!$D$5:$D$17,MATCH($O1955,Règles!$A$5:$A$17,0)))&gt;0,IF($E1955="",1,$E1955)/INDEX(Règles!$D$5:$D$17,MATCH($O1955,Règles!$A$5:$A$17,0)),""),IF($P1955="au prix",IF(AND(ISNUMBER($R1955),N(INDEX(Règles!$E$5:$E$17,MATCH($O1955,Règles!$A$5:$A$17,0)))&gt;0),$R1955/INDEX(Règles!$E$5:$E$17,MATCH($O1955,Règles!$A$5:$A$17,0)),""),IF(OR($P1955="ne compte pas",$P1955="absence"),0,""))),"")</f>
        <v/>
      </c>
      <c r="T1955" s="26" t="n">
        <f aca="false">IF(AND(ISNUMBER($A1955),$B1955&lt;&gt;"",$G1955&lt;&gt;"",$P1955&lt;&gt;"absence"),1,0)</f>
        <v>0</v>
      </c>
      <c r="U1955" s="26" t="n">
        <f aca="false">IF($T1955=1,IF(COUNTIFS($B$2:$B1955,$B1955,$A$2:$A1955,$A1955,$T$2:$T1955,1)=1,1,0),0)</f>
        <v>0</v>
      </c>
      <c r="V1955" s="29" t="str">
        <f aca="false">IF(AND($A1955="",$B1955="",$G1955=""),"",IF(NOT(ISNUMBER($A1955)),"Date manquante ou non reconnue",IF($B1955="","Technicien manquant",IF(COUNTIF(Production!$A$7:$A$21,$B1955)=0,"Technicien absent de la liste (onglet Production)",IF($G1955="","Code BPU manquant (colonne G)",IF($O1955="?","Code BPU inconnu (onglet Prestations)",IF($P1955="?","Catégorie inconnue (onglet Règles)",IF(AND($E1955&lt;&gt;"",NOT(ISNUMBER($E1955))),"Quantité non reconnue",IF(AND($P1955="au prix",NOT(ISNUMBER($Q1955))),"Prix sur devis à saisir (colonne I)",IF($S1955="","Règle à compléter (onglet Règles)",""))))))))))</f>
        <v/>
      </c>
    </row>
    <row r="1956" customFormat="false" ht="15" hidden="false" customHeight="false" outlineLevel="0" collapsed="false">
      <c r="A1956" s="23"/>
      <c r="I1956" s="24"/>
      <c r="J1956" s="24"/>
      <c r="N1956" s="25"/>
      <c r="O1956" s="26" t="str">
        <f aca="false">IF($G1956="","",IFERROR(INDEX(Prestations!$F$5:$F$256,MATCH($G1956,Prestations!$B$5:$B$256,0)),"?"))</f>
        <v/>
      </c>
      <c r="P1956" s="26" t="str">
        <f aca="false">IF($O1956="","",IF($O1956="?","?",IFERROR(INDEX(Règles!$C$5:$C$17,MATCH($O1956,Règles!$A$5:$A$17,0)),"?")))</f>
        <v/>
      </c>
      <c r="Q1956" s="27" t="str">
        <f aca="false">IF($G1956="","",IF(ISNUMBER($I1956),$I1956,IFERROR(IF(ISNUMBER(INDEX(Prestations!$E$5:$E$256,MATCH($G1956,Prestations!$B$5:$B$256,0))),INDEX(Prestations!$E$5:$E$256,MATCH($G1956,Prestations!$B$5:$B$256,0)),""),"")))</f>
        <v/>
      </c>
      <c r="R1956" s="27" t="str">
        <f aca="false">IFERROR(IF(ISNUMBER($Q1956),$Q1956*IF($E1956="",1,$E1956),""),"")</f>
        <v/>
      </c>
      <c r="S1956" s="28" t="str">
        <f aca="false">IFERROR(IF($P1956="au nombre",IF(N(INDEX(Règles!$D$5:$D$17,MATCH($O1956,Règles!$A$5:$A$17,0)))&gt;0,IF($E1956="",1,$E1956)/INDEX(Règles!$D$5:$D$17,MATCH($O1956,Règles!$A$5:$A$17,0)),""),IF($P1956="au prix",IF(AND(ISNUMBER($R1956),N(INDEX(Règles!$E$5:$E$17,MATCH($O1956,Règles!$A$5:$A$17,0)))&gt;0),$R1956/INDEX(Règles!$E$5:$E$17,MATCH($O1956,Règles!$A$5:$A$17,0)),""),IF(OR($P1956="ne compte pas",$P1956="absence"),0,""))),"")</f>
        <v/>
      </c>
      <c r="T1956" s="26" t="n">
        <f aca="false">IF(AND(ISNUMBER($A1956),$B1956&lt;&gt;"",$G1956&lt;&gt;"",$P1956&lt;&gt;"absence"),1,0)</f>
        <v>0</v>
      </c>
      <c r="U1956" s="26" t="n">
        <f aca="false">IF($T1956=1,IF(COUNTIFS($B$2:$B1956,$B1956,$A$2:$A1956,$A1956,$T$2:$T1956,1)=1,1,0),0)</f>
        <v>0</v>
      </c>
      <c r="V1956" s="29" t="str">
        <f aca="false">IF(AND($A1956="",$B1956="",$G1956=""),"",IF(NOT(ISNUMBER($A1956)),"Date manquante ou non reconnue",IF($B1956="","Technicien manquant",IF(COUNTIF(Production!$A$7:$A$21,$B1956)=0,"Technicien absent de la liste (onglet Production)",IF($G1956="","Code BPU manquant (colonne G)",IF($O1956="?","Code BPU inconnu (onglet Prestations)",IF($P1956="?","Catégorie inconnue (onglet Règles)",IF(AND($E1956&lt;&gt;"",NOT(ISNUMBER($E1956))),"Quantité non reconnue",IF(AND($P1956="au prix",NOT(ISNUMBER($Q1956))),"Prix sur devis à saisir (colonne I)",IF($S1956="","Règle à compléter (onglet Règles)",""))))))))))</f>
        <v/>
      </c>
    </row>
    <row r="1957" customFormat="false" ht="15" hidden="false" customHeight="false" outlineLevel="0" collapsed="false">
      <c r="A1957" s="23"/>
      <c r="I1957" s="24"/>
      <c r="J1957" s="24"/>
      <c r="N1957" s="25"/>
      <c r="O1957" s="26" t="str">
        <f aca="false">IF($G1957="","",IFERROR(INDEX(Prestations!$F$5:$F$256,MATCH($G1957,Prestations!$B$5:$B$256,0)),"?"))</f>
        <v/>
      </c>
      <c r="P1957" s="26" t="str">
        <f aca="false">IF($O1957="","",IF($O1957="?","?",IFERROR(INDEX(Règles!$C$5:$C$17,MATCH($O1957,Règles!$A$5:$A$17,0)),"?")))</f>
        <v/>
      </c>
      <c r="Q1957" s="27" t="str">
        <f aca="false">IF($G1957="","",IF(ISNUMBER($I1957),$I1957,IFERROR(IF(ISNUMBER(INDEX(Prestations!$E$5:$E$256,MATCH($G1957,Prestations!$B$5:$B$256,0))),INDEX(Prestations!$E$5:$E$256,MATCH($G1957,Prestations!$B$5:$B$256,0)),""),"")))</f>
        <v/>
      </c>
      <c r="R1957" s="27" t="str">
        <f aca="false">IFERROR(IF(ISNUMBER($Q1957),$Q1957*IF($E1957="",1,$E1957),""),"")</f>
        <v/>
      </c>
      <c r="S1957" s="28" t="str">
        <f aca="false">IFERROR(IF($P1957="au nombre",IF(N(INDEX(Règles!$D$5:$D$17,MATCH($O1957,Règles!$A$5:$A$17,0)))&gt;0,IF($E1957="",1,$E1957)/INDEX(Règles!$D$5:$D$17,MATCH($O1957,Règles!$A$5:$A$17,0)),""),IF($P1957="au prix",IF(AND(ISNUMBER($R1957),N(INDEX(Règles!$E$5:$E$17,MATCH($O1957,Règles!$A$5:$A$17,0)))&gt;0),$R1957/INDEX(Règles!$E$5:$E$17,MATCH($O1957,Règles!$A$5:$A$17,0)),""),IF(OR($P1957="ne compte pas",$P1957="absence"),0,""))),"")</f>
        <v/>
      </c>
      <c r="T1957" s="26" t="n">
        <f aca="false">IF(AND(ISNUMBER($A1957),$B1957&lt;&gt;"",$G1957&lt;&gt;"",$P1957&lt;&gt;"absence"),1,0)</f>
        <v>0</v>
      </c>
      <c r="U1957" s="26" t="n">
        <f aca="false">IF($T1957=1,IF(COUNTIFS($B$2:$B1957,$B1957,$A$2:$A1957,$A1957,$T$2:$T1957,1)=1,1,0),0)</f>
        <v>0</v>
      </c>
      <c r="V1957" s="29" t="str">
        <f aca="false">IF(AND($A1957="",$B1957="",$G1957=""),"",IF(NOT(ISNUMBER($A1957)),"Date manquante ou non reconnue",IF($B1957="","Technicien manquant",IF(COUNTIF(Production!$A$7:$A$21,$B1957)=0,"Technicien absent de la liste (onglet Production)",IF($G1957="","Code BPU manquant (colonne G)",IF($O1957="?","Code BPU inconnu (onglet Prestations)",IF($P1957="?","Catégorie inconnue (onglet Règles)",IF(AND($E1957&lt;&gt;"",NOT(ISNUMBER($E1957))),"Quantité non reconnue",IF(AND($P1957="au prix",NOT(ISNUMBER($Q1957))),"Prix sur devis à saisir (colonne I)",IF($S1957="","Règle à compléter (onglet Règles)",""))))))))))</f>
        <v/>
      </c>
    </row>
    <row r="1958" customFormat="false" ht="15" hidden="false" customHeight="false" outlineLevel="0" collapsed="false">
      <c r="A1958" s="23"/>
      <c r="I1958" s="24"/>
      <c r="J1958" s="24"/>
      <c r="N1958" s="25"/>
      <c r="O1958" s="26" t="str">
        <f aca="false">IF($G1958="","",IFERROR(INDEX(Prestations!$F$5:$F$256,MATCH($G1958,Prestations!$B$5:$B$256,0)),"?"))</f>
        <v/>
      </c>
      <c r="P1958" s="26" t="str">
        <f aca="false">IF($O1958="","",IF($O1958="?","?",IFERROR(INDEX(Règles!$C$5:$C$17,MATCH($O1958,Règles!$A$5:$A$17,0)),"?")))</f>
        <v/>
      </c>
      <c r="Q1958" s="27" t="str">
        <f aca="false">IF($G1958="","",IF(ISNUMBER($I1958),$I1958,IFERROR(IF(ISNUMBER(INDEX(Prestations!$E$5:$E$256,MATCH($G1958,Prestations!$B$5:$B$256,0))),INDEX(Prestations!$E$5:$E$256,MATCH($G1958,Prestations!$B$5:$B$256,0)),""),"")))</f>
        <v/>
      </c>
      <c r="R1958" s="27" t="str">
        <f aca="false">IFERROR(IF(ISNUMBER($Q1958),$Q1958*IF($E1958="",1,$E1958),""),"")</f>
        <v/>
      </c>
      <c r="S1958" s="28" t="str">
        <f aca="false">IFERROR(IF($P1958="au nombre",IF(N(INDEX(Règles!$D$5:$D$17,MATCH($O1958,Règles!$A$5:$A$17,0)))&gt;0,IF($E1958="",1,$E1958)/INDEX(Règles!$D$5:$D$17,MATCH($O1958,Règles!$A$5:$A$17,0)),""),IF($P1958="au prix",IF(AND(ISNUMBER($R1958),N(INDEX(Règles!$E$5:$E$17,MATCH($O1958,Règles!$A$5:$A$17,0)))&gt;0),$R1958/INDEX(Règles!$E$5:$E$17,MATCH($O1958,Règles!$A$5:$A$17,0)),""),IF(OR($P1958="ne compte pas",$P1958="absence"),0,""))),"")</f>
        <v/>
      </c>
      <c r="T1958" s="26" t="n">
        <f aca="false">IF(AND(ISNUMBER($A1958),$B1958&lt;&gt;"",$G1958&lt;&gt;"",$P1958&lt;&gt;"absence"),1,0)</f>
        <v>0</v>
      </c>
      <c r="U1958" s="26" t="n">
        <f aca="false">IF($T1958=1,IF(COUNTIFS($B$2:$B1958,$B1958,$A$2:$A1958,$A1958,$T$2:$T1958,1)=1,1,0),0)</f>
        <v>0</v>
      </c>
      <c r="V1958" s="29" t="str">
        <f aca="false">IF(AND($A1958="",$B1958="",$G1958=""),"",IF(NOT(ISNUMBER($A1958)),"Date manquante ou non reconnue",IF($B1958="","Technicien manquant",IF(COUNTIF(Production!$A$7:$A$21,$B1958)=0,"Technicien absent de la liste (onglet Production)",IF($G1958="","Code BPU manquant (colonne G)",IF($O1958="?","Code BPU inconnu (onglet Prestations)",IF($P1958="?","Catégorie inconnue (onglet Règles)",IF(AND($E1958&lt;&gt;"",NOT(ISNUMBER($E1958))),"Quantité non reconnue",IF(AND($P1958="au prix",NOT(ISNUMBER($Q1958))),"Prix sur devis à saisir (colonne I)",IF($S1958="","Règle à compléter (onglet Règles)",""))))))))))</f>
        <v/>
      </c>
    </row>
    <row r="1959" customFormat="false" ht="15" hidden="false" customHeight="false" outlineLevel="0" collapsed="false">
      <c r="A1959" s="23"/>
      <c r="I1959" s="24"/>
      <c r="J1959" s="24"/>
      <c r="N1959" s="25"/>
      <c r="O1959" s="26" t="str">
        <f aca="false">IF($G1959="","",IFERROR(INDEX(Prestations!$F$5:$F$256,MATCH($G1959,Prestations!$B$5:$B$256,0)),"?"))</f>
        <v/>
      </c>
      <c r="P1959" s="26" t="str">
        <f aca="false">IF($O1959="","",IF($O1959="?","?",IFERROR(INDEX(Règles!$C$5:$C$17,MATCH($O1959,Règles!$A$5:$A$17,0)),"?")))</f>
        <v/>
      </c>
      <c r="Q1959" s="27" t="str">
        <f aca="false">IF($G1959="","",IF(ISNUMBER($I1959),$I1959,IFERROR(IF(ISNUMBER(INDEX(Prestations!$E$5:$E$256,MATCH($G1959,Prestations!$B$5:$B$256,0))),INDEX(Prestations!$E$5:$E$256,MATCH($G1959,Prestations!$B$5:$B$256,0)),""),"")))</f>
        <v/>
      </c>
      <c r="R1959" s="27" t="str">
        <f aca="false">IFERROR(IF(ISNUMBER($Q1959),$Q1959*IF($E1959="",1,$E1959),""),"")</f>
        <v/>
      </c>
      <c r="S1959" s="28" t="str">
        <f aca="false">IFERROR(IF($P1959="au nombre",IF(N(INDEX(Règles!$D$5:$D$17,MATCH($O1959,Règles!$A$5:$A$17,0)))&gt;0,IF($E1959="",1,$E1959)/INDEX(Règles!$D$5:$D$17,MATCH($O1959,Règles!$A$5:$A$17,0)),""),IF($P1959="au prix",IF(AND(ISNUMBER($R1959),N(INDEX(Règles!$E$5:$E$17,MATCH($O1959,Règles!$A$5:$A$17,0)))&gt;0),$R1959/INDEX(Règles!$E$5:$E$17,MATCH($O1959,Règles!$A$5:$A$17,0)),""),IF(OR($P1959="ne compte pas",$P1959="absence"),0,""))),"")</f>
        <v/>
      </c>
      <c r="T1959" s="26" t="n">
        <f aca="false">IF(AND(ISNUMBER($A1959),$B1959&lt;&gt;"",$G1959&lt;&gt;"",$P1959&lt;&gt;"absence"),1,0)</f>
        <v>0</v>
      </c>
      <c r="U1959" s="26" t="n">
        <f aca="false">IF($T1959=1,IF(COUNTIFS($B$2:$B1959,$B1959,$A$2:$A1959,$A1959,$T$2:$T1959,1)=1,1,0),0)</f>
        <v>0</v>
      </c>
      <c r="V1959" s="29" t="str">
        <f aca="false">IF(AND($A1959="",$B1959="",$G1959=""),"",IF(NOT(ISNUMBER($A1959)),"Date manquante ou non reconnue",IF($B1959="","Technicien manquant",IF(COUNTIF(Production!$A$7:$A$21,$B1959)=0,"Technicien absent de la liste (onglet Production)",IF($G1959="","Code BPU manquant (colonne G)",IF($O1959="?","Code BPU inconnu (onglet Prestations)",IF($P1959="?","Catégorie inconnue (onglet Règles)",IF(AND($E1959&lt;&gt;"",NOT(ISNUMBER($E1959))),"Quantité non reconnue",IF(AND($P1959="au prix",NOT(ISNUMBER($Q1959))),"Prix sur devis à saisir (colonne I)",IF($S1959="","Règle à compléter (onglet Règles)",""))))))))))</f>
        <v/>
      </c>
    </row>
    <row r="1960" customFormat="false" ht="15" hidden="false" customHeight="false" outlineLevel="0" collapsed="false">
      <c r="A1960" s="23"/>
      <c r="I1960" s="24"/>
      <c r="J1960" s="24"/>
      <c r="N1960" s="25"/>
      <c r="O1960" s="26" t="str">
        <f aca="false">IF($G1960="","",IFERROR(INDEX(Prestations!$F$5:$F$256,MATCH($G1960,Prestations!$B$5:$B$256,0)),"?"))</f>
        <v/>
      </c>
      <c r="P1960" s="26" t="str">
        <f aca="false">IF($O1960="","",IF($O1960="?","?",IFERROR(INDEX(Règles!$C$5:$C$17,MATCH($O1960,Règles!$A$5:$A$17,0)),"?")))</f>
        <v/>
      </c>
      <c r="Q1960" s="27" t="str">
        <f aca="false">IF($G1960="","",IF(ISNUMBER($I1960),$I1960,IFERROR(IF(ISNUMBER(INDEX(Prestations!$E$5:$E$256,MATCH($G1960,Prestations!$B$5:$B$256,0))),INDEX(Prestations!$E$5:$E$256,MATCH($G1960,Prestations!$B$5:$B$256,0)),""),"")))</f>
        <v/>
      </c>
      <c r="R1960" s="27" t="str">
        <f aca="false">IFERROR(IF(ISNUMBER($Q1960),$Q1960*IF($E1960="",1,$E1960),""),"")</f>
        <v/>
      </c>
      <c r="S1960" s="28" t="str">
        <f aca="false">IFERROR(IF($P1960="au nombre",IF(N(INDEX(Règles!$D$5:$D$17,MATCH($O1960,Règles!$A$5:$A$17,0)))&gt;0,IF($E1960="",1,$E1960)/INDEX(Règles!$D$5:$D$17,MATCH($O1960,Règles!$A$5:$A$17,0)),""),IF($P1960="au prix",IF(AND(ISNUMBER($R1960),N(INDEX(Règles!$E$5:$E$17,MATCH($O1960,Règles!$A$5:$A$17,0)))&gt;0),$R1960/INDEX(Règles!$E$5:$E$17,MATCH($O1960,Règles!$A$5:$A$17,0)),""),IF(OR($P1960="ne compte pas",$P1960="absence"),0,""))),"")</f>
        <v/>
      </c>
      <c r="T1960" s="26" t="n">
        <f aca="false">IF(AND(ISNUMBER($A1960),$B1960&lt;&gt;"",$G1960&lt;&gt;"",$P1960&lt;&gt;"absence"),1,0)</f>
        <v>0</v>
      </c>
      <c r="U1960" s="26" t="n">
        <f aca="false">IF($T1960=1,IF(COUNTIFS($B$2:$B1960,$B1960,$A$2:$A1960,$A1960,$T$2:$T1960,1)=1,1,0),0)</f>
        <v>0</v>
      </c>
      <c r="V1960" s="29" t="str">
        <f aca="false">IF(AND($A1960="",$B1960="",$G1960=""),"",IF(NOT(ISNUMBER($A1960)),"Date manquante ou non reconnue",IF($B1960="","Technicien manquant",IF(COUNTIF(Production!$A$7:$A$21,$B1960)=0,"Technicien absent de la liste (onglet Production)",IF($G1960="","Code BPU manquant (colonne G)",IF($O1960="?","Code BPU inconnu (onglet Prestations)",IF($P1960="?","Catégorie inconnue (onglet Règles)",IF(AND($E1960&lt;&gt;"",NOT(ISNUMBER($E1960))),"Quantité non reconnue",IF(AND($P1960="au prix",NOT(ISNUMBER($Q1960))),"Prix sur devis à saisir (colonne I)",IF($S1960="","Règle à compléter (onglet Règles)",""))))))))))</f>
        <v/>
      </c>
    </row>
    <row r="1961" customFormat="false" ht="15" hidden="false" customHeight="false" outlineLevel="0" collapsed="false">
      <c r="A1961" s="23"/>
      <c r="I1961" s="24"/>
      <c r="J1961" s="24"/>
      <c r="N1961" s="25"/>
      <c r="O1961" s="26" t="str">
        <f aca="false">IF($G1961="","",IFERROR(INDEX(Prestations!$F$5:$F$256,MATCH($G1961,Prestations!$B$5:$B$256,0)),"?"))</f>
        <v/>
      </c>
      <c r="P1961" s="26" t="str">
        <f aca="false">IF($O1961="","",IF($O1961="?","?",IFERROR(INDEX(Règles!$C$5:$C$17,MATCH($O1961,Règles!$A$5:$A$17,0)),"?")))</f>
        <v/>
      </c>
      <c r="Q1961" s="27" t="str">
        <f aca="false">IF($G1961="","",IF(ISNUMBER($I1961),$I1961,IFERROR(IF(ISNUMBER(INDEX(Prestations!$E$5:$E$256,MATCH($G1961,Prestations!$B$5:$B$256,0))),INDEX(Prestations!$E$5:$E$256,MATCH($G1961,Prestations!$B$5:$B$256,0)),""),"")))</f>
        <v/>
      </c>
      <c r="R1961" s="27" t="str">
        <f aca="false">IFERROR(IF(ISNUMBER($Q1961),$Q1961*IF($E1961="",1,$E1961),""),"")</f>
        <v/>
      </c>
      <c r="S1961" s="28" t="str">
        <f aca="false">IFERROR(IF($P1961="au nombre",IF(N(INDEX(Règles!$D$5:$D$17,MATCH($O1961,Règles!$A$5:$A$17,0)))&gt;0,IF($E1961="",1,$E1961)/INDEX(Règles!$D$5:$D$17,MATCH($O1961,Règles!$A$5:$A$17,0)),""),IF($P1961="au prix",IF(AND(ISNUMBER($R1961),N(INDEX(Règles!$E$5:$E$17,MATCH($O1961,Règles!$A$5:$A$17,0)))&gt;0),$R1961/INDEX(Règles!$E$5:$E$17,MATCH($O1961,Règles!$A$5:$A$17,0)),""),IF(OR($P1961="ne compte pas",$P1961="absence"),0,""))),"")</f>
        <v/>
      </c>
      <c r="T1961" s="26" t="n">
        <f aca="false">IF(AND(ISNUMBER($A1961),$B1961&lt;&gt;"",$G1961&lt;&gt;"",$P1961&lt;&gt;"absence"),1,0)</f>
        <v>0</v>
      </c>
      <c r="U1961" s="26" t="n">
        <f aca="false">IF($T1961=1,IF(COUNTIFS($B$2:$B1961,$B1961,$A$2:$A1961,$A1961,$T$2:$T1961,1)=1,1,0),0)</f>
        <v>0</v>
      </c>
      <c r="V1961" s="29" t="str">
        <f aca="false">IF(AND($A1961="",$B1961="",$G1961=""),"",IF(NOT(ISNUMBER($A1961)),"Date manquante ou non reconnue",IF($B1961="","Technicien manquant",IF(COUNTIF(Production!$A$7:$A$21,$B1961)=0,"Technicien absent de la liste (onglet Production)",IF($G1961="","Code BPU manquant (colonne G)",IF($O1961="?","Code BPU inconnu (onglet Prestations)",IF($P1961="?","Catégorie inconnue (onglet Règles)",IF(AND($E1961&lt;&gt;"",NOT(ISNUMBER($E1961))),"Quantité non reconnue",IF(AND($P1961="au prix",NOT(ISNUMBER($Q1961))),"Prix sur devis à saisir (colonne I)",IF($S1961="","Règle à compléter (onglet Règles)",""))))))))))</f>
        <v/>
      </c>
    </row>
    <row r="1962" customFormat="false" ht="15" hidden="false" customHeight="false" outlineLevel="0" collapsed="false">
      <c r="A1962" s="23"/>
      <c r="I1962" s="24"/>
      <c r="J1962" s="24"/>
      <c r="N1962" s="25"/>
      <c r="O1962" s="26" t="str">
        <f aca="false">IF($G1962="","",IFERROR(INDEX(Prestations!$F$5:$F$256,MATCH($G1962,Prestations!$B$5:$B$256,0)),"?"))</f>
        <v/>
      </c>
      <c r="P1962" s="26" t="str">
        <f aca="false">IF($O1962="","",IF($O1962="?","?",IFERROR(INDEX(Règles!$C$5:$C$17,MATCH($O1962,Règles!$A$5:$A$17,0)),"?")))</f>
        <v/>
      </c>
      <c r="Q1962" s="27" t="str">
        <f aca="false">IF($G1962="","",IF(ISNUMBER($I1962),$I1962,IFERROR(IF(ISNUMBER(INDEX(Prestations!$E$5:$E$256,MATCH($G1962,Prestations!$B$5:$B$256,0))),INDEX(Prestations!$E$5:$E$256,MATCH($G1962,Prestations!$B$5:$B$256,0)),""),"")))</f>
        <v/>
      </c>
      <c r="R1962" s="27" t="str">
        <f aca="false">IFERROR(IF(ISNUMBER($Q1962),$Q1962*IF($E1962="",1,$E1962),""),"")</f>
        <v/>
      </c>
      <c r="S1962" s="28" t="str">
        <f aca="false">IFERROR(IF($P1962="au nombre",IF(N(INDEX(Règles!$D$5:$D$17,MATCH($O1962,Règles!$A$5:$A$17,0)))&gt;0,IF($E1962="",1,$E1962)/INDEX(Règles!$D$5:$D$17,MATCH($O1962,Règles!$A$5:$A$17,0)),""),IF($P1962="au prix",IF(AND(ISNUMBER($R1962),N(INDEX(Règles!$E$5:$E$17,MATCH($O1962,Règles!$A$5:$A$17,0)))&gt;0),$R1962/INDEX(Règles!$E$5:$E$17,MATCH($O1962,Règles!$A$5:$A$17,0)),""),IF(OR($P1962="ne compte pas",$P1962="absence"),0,""))),"")</f>
        <v/>
      </c>
      <c r="T1962" s="26" t="n">
        <f aca="false">IF(AND(ISNUMBER($A1962),$B1962&lt;&gt;"",$G1962&lt;&gt;"",$P1962&lt;&gt;"absence"),1,0)</f>
        <v>0</v>
      </c>
      <c r="U1962" s="26" t="n">
        <f aca="false">IF($T1962=1,IF(COUNTIFS($B$2:$B1962,$B1962,$A$2:$A1962,$A1962,$T$2:$T1962,1)=1,1,0),0)</f>
        <v>0</v>
      </c>
      <c r="V1962" s="29" t="str">
        <f aca="false">IF(AND($A1962="",$B1962="",$G1962=""),"",IF(NOT(ISNUMBER($A1962)),"Date manquante ou non reconnue",IF($B1962="","Technicien manquant",IF(COUNTIF(Production!$A$7:$A$21,$B1962)=0,"Technicien absent de la liste (onglet Production)",IF($G1962="","Code BPU manquant (colonne G)",IF($O1962="?","Code BPU inconnu (onglet Prestations)",IF($P1962="?","Catégorie inconnue (onglet Règles)",IF(AND($E1962&lt;&gt;"",NOT(ISNUMBER($E1962))),"Quantité non reconnue",IF(AND($P1962="au prix",NOT(ISNUMBER($Q1962))),"Prix sur devis à saisir (colonne I)",IF($S1962="","Règle à compléter (onglet Règles)",""))))))))))</f>
        <v/>
      </c>
    </row>
    <row r="1963" customFormat="false" ht="15" hidden="false" customHeight="false" outlineLevel="0" collapsed="false">
      <c r="A1963" s="23"/>
      <c r="I1963" s="24"/>
      <c r="J1963" s="24"/>
      <c r="N1963" s="25"/>
      <c r="O1963" s="26" t="str">
        <f aca="false">IF($G1963="","",IFERROR(INDEX(Prestations!$F$5:$F$256,MATCH($G1963,Prestations!$B$5:$B$256,0)),"?"))</f>
        <v/>
      </c>
      <c r="P1963" s="26" t="str">
        <f aca="false">IF($O1963="","",IF($O1963="?","?",IFERROR(INDEX(Règles!$C$5:$C$17,MATCH($O1963,Règles!$A$5:$A$17,0)),"?")))</f>
        <v/>
      </c>
      <c r="Q1963" s="27" t="str">
        <f aca="false">IF($G1963="","",IF(ISNUMBER($I1963),$I1963,IFERROR(IF(ISNUMBER(INDEX(Prestations!$E$5:$E$256,MATCH($G1963,Prestations!$B$5:$B$256,0))),INDEX(Prestations!$E$5:$E$256,MATCH($G1963,Prestations!$B$5:$B$256,0)),""),"")))</f>
        <v/>
      </c>
      <c r="R1963" s="27" t="str">
        <f aca="false">IFERROR(IF(ISNUMBER($Q1963),$Q1963*IF($E1963="",1,$E1963),""),"")</f>
        <v/>
      </c>
      <c r="S1963" s="28" t="str">
        <f aca="false">IFERROR(IF($P1963="au nombre",IF(N(INDEX(Règles!$D$5:$D$17,MATCH($O1963,Règles!$A$5:$A$17,0)))&gt;0,IF($E1963="",1,$E1963)/INDEX(Règles!$D$5:$D$17,MATCH($O1963,Règles!$A$5:$A$17,0)),""),IF($P1963="au prix",IF(AND(ISNUMBER($R1963),N(INDEX(Règles!$E$5:$E$17,MATCH($O1963,Règles!$A$5:$A$17,0)))&gt;0),$R1963/INDEX(Règles!$E$5:$E$17,MATCH($O1963,Règles!$A$5:$A$17,0)),""),IF(OR($P1963="ne compte pas",$P1963="absence"),0,""))),"")</f>
        <v/>
      </c>
      <c r="T1963" s="26" t="n">
        <f aca="false">IF(AND(ISNUMBER($A1963),$B1963&lt;&gt;"",$G1963&lt;&gt;"",$P1963&lt;&gt;"absence"),1,0)</f>
        <v>0</v>
      </c>
      <c r="U1963" s="26" t="n">
        <f aca="false">IF($T1963=1,IF(COUNTIFS($B$2:$B1963,$B1963,$A$2:$A1963,$A1963,$T$2:$T1963,1)=1,1,0),0)</f>
        <v>0</v>
      </c>
      <c r="V1963" s="29" t="str">
        <f aca="false">IF(AND($A1963="",$B1963="",$G1963=""),"",IF(NOT(ISNUMBER($A1963)),"Date manquante ou non reconnue",IF($B1963="","Technicien manquant",IF(COUNTIF(Production!$A$7:$A$21,$B1963)=0,"Technicien absent de la liste (onglet Production)",IF($G1963="","Code BPU manquant (colonne G)",IF($O1963="?","Code BPU inconnu (onglet Prestations)",IF($P1963="?","Catégorie inconnue (onglet Règles)",IF(AND($E1963&lt;&gt;"",NOT(ISNUMBER($E1963))),"Quantité non reconnue",IF(AND($P1963="au prix",NOT(ISNUMBER($Q1963))),"Prix sur devis à saisir (colonne I)",IF($S1963="","Règle à compléter (onglet Règles)",""))))))))))</f>
        <v/>
      </c>
    </row>
    <row r="1964" customFormat="false" ht="15" hidden="false" customHeight="false" outlineLevel="0" collapsed="false">
      <c r="A1964" s="23"/>
      <c r="I1964" s="24"/>
      <c r="J1964" s="24"/>
      <c r="N1964" s="25"/>
      <c r="O1964" s="26" t="str">
        <f aca="false">IF($G1964="","",IFERROR(INDEX(Prestations!$F$5:$F$256,MATCH($G1964,Prestations!$B$5:$B$256,0)),"?"))</f>
        <v/>
      </c>
      <c r="P1964" s="26" t="str">
        <f aca="false">IF($O1964="","",IF($O1964="?","?",IFERROR(INDEX(Règles!$C$5:$C$17,MATCH($O1964,Règles!$A$5:$A$17,0)),"?")))</f>
        <v/>
      </c>
      <c r="Q1964" s="27" t="str">
        <f aca="false">IF($G1964="","",IF(ISNUMBER($I1964),$I1964,IFERROR(IF(ISNUMBER(INDEX(Prestations!$E$5:$E$256,MATCH($G1964,Prestations!$B$5:$B$256,0))),INDEX(Prestations!$E$5:$E$256,MATCH($G1964,Prestations!$B$5:$B$256,0)),""),"")))</f>
        <v/>
      </c>
      <c r="R1964" s="27" t="str">
        <f aca="false">IFERROR(IF(ISNUMBER($Q1964),$Q1964*IF($E1964="",1,$E1964),""),"")</f>
        <v/>
      </c>
      <c r="S1964" s="28" t="str">
        <f aca="false">IFERROR(IF($P1964="au nombre",IF(N(INDEX(Règles!$D$5:$D$17,MATCH($O1964,Règles!$A$5:$A$17,0)))&gt;0,IF($E1964="",1,$E1964)/INDEX(Règles!$D$5:$D$17,MATCH($O1964,Règles!$A$5:$A$17,0)),""),IF($P1964="au prix",IF(AND(ISNUMBER($R1964),N(INDEX(Règles!$E$5:$E$17,MATCH($O1964,Règles!$A$5:$A$17,0)))&gt;0),$R1964/INDEX(Règles!$E$5:$E$17,MATCH($O1964,Règles!$A$5:$A$17,0)),""),IF(OR($P1964="ne compte pas",$P1964="absence"),0,""))),"")</f>
        <v/>
      </c>
      <c r="T1964" s="26" t="n">
        <f aca="false">IF(AND(ISNUMBER($A1964),$B1964&lt;&gt;"",$G1964&lt;&gt;"",$P1964&lt;&gt;"absence"),1,0)</f>
        <v>0</v>
      </c>
      <c r="U1964" s="26" t="n">
        <f aca="false">IF($T1964=1,IF(COUNTIFS($B$2:$B1964,$B1964,$A$2:$A1964,$A1964,$T$2:$T1964,1)=1,1,0),0)</f>
        <v>0</v>
      </c>
      <c r="V1964" s="29" t="str">
        <f aca="false">IF(AND($A1964="",$B1964="",$G1964=""),"",IF(NOT(ISNUMBER($A1964)),"Date manquante ou non reconnue",IF($B1964="","Technicien manquant",IF(COUNTIF(Production!$A$7:$A$21,$B1964)=0,"Technicien absent de la liste (onglet Production)",IF($G1964="","Code BPU manquant (colonne G)",IF($O1964="?","Code BPU inconnu (onglet Prestations)",IF($P1964="?","Catégorie inconnue (onglet Règles)",IF(AND($E1964&lt;&gt;"",NOT(ISNUMBER($E1964))),"Quantité non reconnue",IF(AND($P1964="au prix",NOT(ISNUMBER($Q1964))),"Prix sur devis à saisir (colonne I)",IF($S1964="","Règle à compléter (onglet Règles)",""))))))))))</f>
        <v/>
      </c>
    </row>
    <row r="1965" customFormat="false" ht="15" hidden="false" customHeight="false" outlineLevel="0" collapsed="false">
      <c r="A1965" s="23"/>
      <c r="I1965" s="24"/>
      <c r="J1965" s="24"/>
      <c r="N1965" s="25"/>
      <c r="O1965" s="26" t="str">
        <f aca="false">IF($G1965="","",IFERROR(INDEX(Prestations!$F$5:$F$256,MATCH($G1965,Prestations!$B$5:$B$256,0)),"?"))</f>
        <v/>
      </c>
      <c r="P1965" s="26" t="str">
        <f aca="false">IF($O1965="","",IF($O1965="?","?",IFERROR(INDEX(Règles!$C$5:$C$17,MATCH($O1965,Règles!$A$5:$A$17,0)),"?")))</f>
        <v/>
      </c>
      <c r="Q1965" s="27" t="str">
        <f aca="false">IF($G1965="","",IF(ISNUMBER($I1965),$I1965,IFERROR(IF(ISNUMBER(INDEX(Prestations!$E$5:$E$256,MATCH($G1965,Prestations!$B$5:$B$256,0))),INDEX(Prestations!$E$5:$E$256,MATCH($G1965,Prestations!$B$5:$B$256,0)),""),"")))</f>
        <v/>
      </c>
      <c r="R1965" s="27" t="str">
        <f aca="false">IFERROR(IF(ISNUMBER($Q1965),$Q1965*IF($E1965="",1,$E1965),""),"")</f>
        <v/>
      </c>
      <c r="S1965" s="28" t="str">
        <f aca="false">IFERROR(IF($P1965="au nombre",IF(N(INDEX(Règles!$D$5:$D$17,MATCH($O1965,Règles!$A$5:$A$17,0)))&gt;0,IF($E1965="",1,$E1965)/INDEX(Règles!$D$5:$D$17,MATCH($O1965,Règles!$A$5:$A$17,0)),""),IF($P1965="au prix",IF(AND(ISNUMBER($R1965),N(INDEX(Règles!$E$5:$E$17,MATCH($O1965,Règles!$A$5:$A$17,0)))&gt;0),$R1965/INDEX(Règles!$E$5:$E$17,MATCH($O1965,Règles!$A$5:$A$17,0)),""),IF(OR($P1965="ne compte pas",$P1965="absence"),0,""))),"")</f>
        <v/>
      </c>
      <c r="T1965" s="26" t="n">
        <f aca="false">IF(AND(ISNUMBER($A1965),$B1965&lt;&gt;"",$G1965&lt;&gt;"",$P1965&lt;&gt;"absence"),1,0)</f>
        <v>0</v>
      </c>
      <c r="U1965" s="26" t="n">
        <f aca="false">IF($T1965=1,IF(COUNTIFS($B$2:$B1965,$B1965,$A$2:$A1965,$A1965,$T$2:$T1965,1)=1,1,0),0)</f>
        <v>0</v>
      </c>
      <c r="V1965" s="29" t="str">
        <f aca="false">IF(AND($A1965="",$B1965="",$G1965=""),"",IF(NOT(ISNUMBER($A1965)),"Date manquante ou non reconnue",IF($B1965="","Technicien manquant",IF(COUNTIF(Production!$A$7:$A$21,$B1965)=0,"Technicien absent de la liste (onglet Production)",IF($G1965="","Code BPU manquant (colonne G)",IF($O1965="?","Code BPU inconnu (onglet Prestations)",IF($P1965="?","Catégorie inconnue (onglet Règles)",IF(AND($E1965&lt;&gt;"",NOT(ISNUMBER($E1965))),"Quantité non reconnue",IF(AND($P1965="au prix",NOT(ISNUMBER($Q1965))),"Prix sur devis à saisir (colonne I)",IF($S1965="","Règle à compléter (onglet Règles)",""))))))))))</f>
        <v/>
      </c>
    </row>
    <row r="1966" customFormat="false" ht="15" hidden="false" customHeight="false" outlineLevel="0" collapsed="false">
      <c r="A1966" s="23"/>
      <c r="I1966" s="24"/>
      <c r="J1966" s="24"/>
      <c r="N1966" s="25"/>
      <c r="O1966" s="26" t="str">
        <f aca="false">IF($G1966="","",IFERROR(INDEX(Prestations!$F$5:$F$256,MATCH($G1966,Prestations!$B$5:$B$256,0)),"?"))</f>
        <v/>
      </c>
      <c r="P1966" s="26" t="str">
        <f aca="false">IF($O1966="","",IF($O1966="?","?",IFERROR(INDEX(Règles!$C$5:$C$17,MATCH($O1966,Règles!$A$5:$A$17,0)),"?")))</f>
        <v/>
      </c>
      <c r="Q1966" s="27" t="str">
        <f aca="false">IF($G1966="","",IF(ISNUMBER($I1966),$I1966,IFERROR(IF(ISNUMBER(INDEX(Prestations!$E$5:$E$256,MATCH($G1966,Prestations!$B$5:$B$256,0))),INDEX(Prestations!$E$5:$E$256,MATCH($G1966,Prestations!$B$5:$B$256,0)),""),"")))</f>
        <v/>
      </c>
      <c r="R1966" s="27" t="str">
        <f aca="false">IFERROR(IF(ISNUMBER($Q1966),$Q1966*IF($E1966="",1,$E1966),""),"")</f>
        <v/>
      </c>
      <c r="S1966" s="28" t="str">
        <f aca="false">IFERROR(IF($P1966="au nombre",IF(N(INDEX(Règles!$D$5:$D$17,MATCH($O1966,Règles!$A$5:$A$17,0)))&gt;0,IF($E1966="",1,$E1966)/INDEX(Règles!$D$5:$D$17,MATCH($O1966,Règles!$A$5:$A$17,0)),""),IF($P1966="au prix",IF(AND(ISNUMBER($R1966),N(INDEX(Règles!$E$5:$E$17,MATCH($O1966,Règles!$A$5:$A$17,0)))&gt;0),$R1966/INDEX(Règles!$E$5:$E$17,MATCH($O1966,Règles!$A$5:$A$17,0)),""),IF(OR($P1966="ne compte pas",$P1966="absence"),0,""))),"")</f>
        <v/>
      </c>
      <c r="T1966" s="26" t="n">
        <f aca="false">IF(AND(ISNUMBER($A1966),$B1966&lt;&gt;"",$G1966&lt;&gt;"",$P1966&lt;&gt;"absence"),1,0)</f>
        <v>0</v>
      </c>
      <c r="U1966" s="26" t="n">
        <f aca="false">IF($T1966=1,IF(COUNTIFS($B$2:$B1966,$B1966,$A$2:$A1966,$A1966,$T$2:$T1966,1)=1,1,0),0)</f>
        <v>0</v>
      </c>
      <c r="V1966" s="29" t="str">
        <f aca="false">IF(AND($A1966="",$B1966="",$G1966=""),"",IF(NOT(ISNUMBER($A1966)),"Date manquante ou non reconnue",IF($B1966="","Technicien manquant",IF(COUNTIF(Production!$A$7:$A$21,$B1966)=0,"Technicien absent de la liste (onglet Production)",IF($G1966="","Code BPU manquant (colonne G)",IF($O1966="?","Code BPU inconnu (onglet Prestations)",IF($P1966="?","Catégorie inconnue (onglet Règles)",IF(AND($E1966&lt;&gt;"",NOT(ISNUMBER($E1966))),"Quantité non reconnue",IF(AND($P1966="au prix",NOT(ISNUMBER($Q1966))),"Prix sur devis à saisir (colonne I)",IF($S1966="","Règle à compléter (onglet Règles)",""))))))))))</f>
        <v/>
      </c>
    </row>
    <row r="1967" customFormat="false" ht="15" hidden="false" customHeight="false" outlineLevel="0" collapsed="false">
      <c r="A1967" s="23"/>
      <c r="I1967" s="24"/>
      <c r="J1967" s="24"/>
      <c r="N1967" s="25"/>
      <c r="O1967" s="26" t="str">
        <f aca="false">IF($G1967="","",IFERROR(INDEX(Prestations!$F$5:$F$256,MATCH($G1967,Prestations!$B$5:$B$256,0)),"?"))</f>
        <v/>
      </c>
      <c r="P1967" s="26" t="str">
        <f aca="false">IF($O1967="","",IF($O1967="?","?",IFERROR(INDEX(Règles!$C$5:$C$17,MATCH($O1967,Règles!$A$5:$A$17,0)),"?")))</f>
        <v/>
      </c>
      <c r="Q1967" s="27" t="str">
        <f aca="false">IF($G1967="","",IF(ISNUMBER($I1967),$I1967,IFERROR(IF(ISNUMBER(INDEX(Prestations!$E$5:$E$256,MATCH($G1967,Prestations!$B$5:$B$256,0))),INDEX(Prestations!$E$5:$E$256,MATCH($G1967,Prestations!$B$5:$B$256,0)),""),"")))</f>
        <v/>
      </c>
      <c r="R1967" s="27" t="str">
        <f aca="false">IFERROR(IF(ISNUMBER($Q1967),$Q1967*IF($E1967="",1,$E1967),""),"")</f>
        <v/>
      </c>
      <c r="S1967" s="28" t="str">
        <f aca="false">IFERROR(IF($P1967="au nombre",IF(N(INDEX(Règles!$D$5:$D$17,MATCH($O1967,Règles!$A$5:$A$17,0)))&gt;0,IF($E1967="",1,$E1967)/INDEX(Règles!$D$5:$D$17,MATCH($O1967,Règles!$A$5:$A$17,0)),""),IF($P1967="au prix",IF(AND(ISNUMBER($R1967),N(INDEX(Règles!$E$5:$E$17,MATCH($O1967,Règles!$A$5:$A$17,0)))&gt;0),$R1967/INDEX(Règles!$E$5:$E$17,MATCH($O1967,Règles!$A$5:$A$17,0)),""),IF(OR($P1967="ne compte pas",$P1967="absence"),0,""))),"")</f>
        <v/>
      </c>
      <c r="T1967" s="26" t="n">
        <f aca="false">IF(AND(ISNUMBER($A1967),$B1967&lt;&gt;"",$G1967&lt;&gt;"",$P1967&lt;&gt;"absence"),1,0)</f>
        <v>0</v>
      </c>
      <c r="U1967" s="26" t="n">
        <f aca="false">IF($T1967=1,IF(COUNTIFS($B$2:$B1967,$B1967,$A$2:$A1967,$A1967,$T$2:$T1967,1)=1,1,0),0)</f>
        <v>0</v>
      </c>
      <c r="V1967" s="29" t="str">
        <f aca="false">IF(AND($A1967="",$B1967="",$G1967=""),"",IF(NOT(ISNUMBER($A1967)),"Date manquante ou non reconnue",IF($B1967="","Technicien manquant",IF(COUNTIF(Production!$A$7:$A$21,$B1967)=0,"Technicien absent de la liste (onglet Production)",IF($G1967="","Code BPU manquant (colonne G)",IF($O1967="?","Code BPU inconnu (onglet Prestations)",IF($P1967="?","Catégorie inconnue (onglet Règles)",IF(AND($E1967&lt;&gt;"",NOT(ISNUMBER($E1967))),"Quantité non reconnue",IF(AND($P1967="au prix",NOT(ISNUMBER($Q1967))),"Prix sur devis à saisir (colonne I)",IF($S1967="","Règle à compléter (onglet Règles)",""))))))))))</f>
        <v/>
      </c>
    </row>
    <row r="1968" customFormat="false" ht="15" hidden="false" customHeight="false" outlineLevel="0" collapsed="false">
      <c r="A1968" s="23"/>
      <c r="I1968" s="24"/>
      <c r="J1968" s="24"/>
      <c r="N1968" s="25"/>
      <c r="O1968" s="26" t="str">
        <f aca="false">IF($G1968="","",IFERROR(INDEX(Prestations!$F$5:$F$256,MATCH($G1968,Prestations!$B$5:$B$256,0)),"?"))</f>
        <v/>
      </c>
      <c r="P1968" s="26" t="str">
        <f aca="false">IF($O1968="","",IF($O1968="?","?",IFERROR(INDEX(Règles!$C$5:$C$17,MATCH($O1968,Règles!$A$5:$A$17,0)),"?")))</f>
        <v/>
      </c>
      <c r="Q1968" s="27" t="str">
        <f aca="false">IF($G1968="","",IF(ISNUMBER($I1968),$I1968,IFERROR(IF(ISNUMBER(INDEX(Prestations!$E$5:$E$256,MATCH($G1968,Prestations!$B$5:$B$256,0))),INDEX(Prestations!$E$5:$E$256,MATCH($G1968,Prestations!$B$5:$B$256,0)),""),"")))</f>
        <v/>
      </c>
      <c r="R1968" s="27" t="str">
        <f aca="false">IFERROR(IF(ISNUMBER($Q1968),$Q1968*IF($E1968="",1,$E1968),""),"")</f>
        <v/>
      </c>
      <c r="S1968" s="28" t="str">
        <f aca="false">IFERROR(IF($P1968="au nombre",IF(N(INDEX(Règles!$D$5:$D$17,MATCH($O1968,Règles!$A$5:$A$17,0)))&gt;0,IF($E1968="",1,$E1968)/INDEX(Règles!$D$5:$D$17,MATCH($O1968,Règles!$A$5:$A$17,0)),""),IF($P1968="au prix",IF(AND(ISNUMBER($R1968),N(INDEX(Règles!$E$5:$E$17,MATCH($O1968,Règles!$A$5:$A$17,0)))&gt;0),$R1968/INDEX(Règles!$E$5:$E$17,MATCH($O1968,Règles!$A$5:$A$17,0)),""),IF(OR($P1968="ne compte pas",$P1968="absence"),0,""))),"")</f>
        <v/>
      </c>
      <c r="T1968" s="26" t="n">
        <f aca="false">IF(AND(ISNUMBER($A1968),$B1968&lt;&gt;"",$G1968&lt;&gt;"",$P1968&lt;&gt;"absence"),1,0)</f>
        <v>0</v>
      </c>
      <c r="U1968" s="26" t="n">
        <f aca="false">IF($T1968=1,IF(COUNTIFS($B$2:$B1968,$B1968,$A$2:$A1968,$A1968,$T$2:$T1968,1)=1,1,0),0)</f>
        <v>0</v>
      </c>
      <c r="V1968" s="29" t="str">
        <f aca="false">IF(AND($A1968="",$B1968="",$G1968=""),"",IF(NOT(ISNUMBER($A1968)),"Date manquante ou non reconnue",IF($B1968="","Technicien manquant",IF(COUNTIF(Production!$A$7:$A$21,$B1968)=0,"Technicien absent de la liste (onglet Production)",IF($G1968="","Code BPU manquant (colonne G)",IF($O1968="?","Code BPU inconnu (onglet Prestations)",IF($P1968="?","Catégorie inconnue (onglet Règles)",IF(AND($E1968&lt;&gt;"",NOT(ISNUMBER($E1968))),"Quantité non reconnue",IF(AND($P1968="au prix",NOT(ISNUMBER($Q1968))),"Prix sur devis à saisir (colonne I)",IF($S1968="","Règle à compléter (onglet Règles)",""))))))))))</f>
        <v/>
      </c>
    </row>
    <row r="1969" customFormat="false" ht="15" hidden="false" customHeight="false" outlineLevel="0" collapsed="false">
      <c r="A1969" s="23"/>
      <c r="I1969" s="24"/>
      <c r="J1969" s="24"/>
      <c r="N1969" s="25"/>
      <c r="O1969" s="26" t="str">
        <f aca="false">IF($G1969="","",IFERROR(INDEX(Prestations!$F$5:$F$256,MATCH($G1969,Prestations!$B$5:$B$256,0)),"?"))</f>
        <v/>
      </c>
      <c r="P1969" s="26" t="str">
        <f aca="false">IF($O1969="","",IF($O1969="?","?",IFERROR(INDEX(Règles!$C$5:$C$17,MATCH($O1969,Règles!$A$5:$A$17,0)),"?")))</f>
        <v/>
      </c>
      <c r="Q1969" s="27" t="str">
        <f aca="false">IF($G1969="","",IF(ISNUMBER($I1969),$I1969,IFERROR(IF(ISNUMBER(INDEX(Prestations!$E$5:$E$256,MATCH($G1969,Prestations!$B$5:$B$256,0))),INDEX(Prestations!$E$5:$E$256,MATCH($G1969,Prestations!$B$5:$B$256,0)),""),"")))</f>
        <v/>
      </c>
      <c r="R1969" s="27" t="str">
        <f aca="false">IFERROR(IF(ISNUMBER($Q1969),$Q1969*IF($E1969="",1,$E1969),""),"")</f>
        <v/>
      </c>
      <c r="S1969" s="28" t="str">
        <f aca="false">IFERROR(IF($P1969="au nombre",IF(N(INDEX(Règles!$D$5:$D$17,MATCH($O1969,Règles!$A$5:$A$17,0)))&gt;0,IF($E1969="",1,$E1969)/INDEX(Règles!$D$5:$D$17,MATCH($O1969,Règles!$A$5:$A$17,0)),""),IF($P1969="au prix",IF(AND(ISNUMBER($R1969),N(INDEX(Règles!$E$5:$E$17,MATCH($O1969,Règles!$A$5:$A$17,0)))&gt;0),$R1969/INDEX(Règles!$E$5:$E$17,MATCH($O1969,Règles!$A$5:$A$17,0)),""),IF(OR($P1969="ne compte pas",$P1969="absence"),0,""))),"")</f>
        <v/>
      </c>
      <c r="T1969" s="26" t="n">
        <f aca="false">IF(AND(ISNUMBER($A1969),$B1969&lt;&gt;"",$G1969&lt;&gt;"",$P1969&lt;&gt;"absence"),1,0)</f>
        <v>0</v>
      </c>
      <c r="U1969" s="26" t="n">
        <f aca="false">IF($T1969=1,IF(COUNTIFS($B$2:$B1969,$B1969,$A$2:$A1969,$A1969,$T$2:$T1969,1)=1,1,0),0)</f>
        <v>0</v>
      </c>
      <c r="V1969" s="29" t="str">
        <f aca="false">IF(AND($A1969="",$B1969="",$G1969=""),"",IF(NOT(ISNUMBER($A1969)),"Date manquante ou non reconnue",IF($B1969="","Technicien manquant",IF(COUNTIF(Production!$A$7:$A$21,$B1969)=0,"Technicien absent de la liste (onglet Production)",IF($G1969="","Code BPU manquant (colonne G)",IF($O1969="?","Code BPU inconnu (onglet Prestations)",IF($P1969="?","Catégorie inconnue (onglet Règles)",IF(AND($E1969&lt;&gt;"",NOT(ISNUMBER($E1969))),"Quantité non reconnue",IF(AND($P1969="au prix",NOT(ISNUMBER($Q1969))),"Prix sur devis à saisir (colonne I)",IF($S1969="","Règle à compléter (onglet Règles)",""))))))))))</f>
        <v/>
      </c>
    </row>
    <row r="1970" customFormat="false" ht="15" hidden="false" customHeight="false" outlineLevel="0" collapsed="false">
      <c r="A1970" s="23"/>
      <c r="I1970" s="24"/>
      <c r="J1970" s="24"/>
      <c r="N1970" s="25"/>
      <c r="O1970" s="26" t="str">
        <f aca="false">IF($G1970="","",IFERROR(INDEX(Prestations!$F$5:$F$256,MATCH($G1970,Prestations!$B$5:$B$256,0)),"?"))</f>
        <v/>
      </c>
      <c r="P1970" s="26" t="str">
        <f aca="false">IF($O1970="","",IF($O1970="?","?",IFERROR(INDEX(Règles!$C$5:$C$17,MATCH($O1970,Règles!$A$5:$A$17,0)),"?")))</f>
        <v/>
      </c>
      <c r="Q1970" s="27" t="str">
        <f aca="false">IF($G1970="","",IF(ISNUMBER($I1970),$I1970,IFERROR(IF(ISNUMBER(INDEX(Prestations!$E$5:$E$256,MATCH($G1970,Prestations!$B$5:$B$256,0))),INDEX(Prestations!$E$5:$E$256,MATCH($G1970,Prestations!$B$5:$B$256,0)),""),"")))</f>
        <v/>
      </c>
      <c r="R1970" s="27" t="str">
        <f aca="false">IFERROR(IF(ISNUMBER($Q1970),$Q1970*IF($E1970="",1,$E1970),""),"")</f>
        <v/>
      </c>
      <c r="S1970" s="28" t="str">
        <f aca="false">IFERROR(IF($P1970="au nombre",IF(N(INDEX(Règles!$D$5:$D$17,MATCH($O1970,Règles!$A$5:$A$17,0)))&gt;0,IF($E1970="",1,$E1970)/INDEX(Règles!$D$5:$D$17,MATCH($O1970,Règles!$A$5:$A$17,0)),""),IF($P1970="au prix",IF(AND(ISNUMBER($R1970),N(INDEX(Règles!$E$5:$E$17,MATCH($O1970,Règles!$A$5:$A$17,0)))&gt;0),$R1970/INDEX(Règles!$E$5:$E$17,MATCH($O1970,Règles!$A$5:$A$17,0)),""),IF(OR($P1970="ne compte pas",$P1970="absence"),0,""))),"")</f>
        <v/>
      </c>
      <c r="T1970" s="26" t="n">
        <f aca="false">IF(AND(ISNUMBER($A1970),$B1970&lt;&gt;"",$G1970&lt;&gt;"",$P1970&lt;&gt;"absence"),1,0)</f>
        <v>0</v>
      </c>
      <c r="U1970" s="26" t="n">
        <f aca="false">IF($T1970=1,IF(COUNTIFS($B$2:$B1970,$B1970,$A$2:$A1970,$A1970,$T$2:$T1970,1)=1,1,0),0)</f>
        <v>0</v>
      </c>
      <c r="V1970" s="29" t="str">
        <f aca="false">IF(AND($A1970="",$B1970="",$G1970=""),"",IF(NOT(ISNUMBER($A1970)),"Date manquante ou non reconnue",IF($B1970="","Technicien manquant",IF(COUNTIF(Production!$A$7:$A$21,$B1970)=0,"Technicien absent de la liste (onglet Production)",IF($G1970="","Code BPU manquant (colonne G)",IF($O1970="?","Code BPU inconnu (onglet Prestations)",IF($P1970="?","Catégorie inconnue (onglet Règles)",IF(AND($E1970&lt;&gt;"",NOT(ISNUMBER($E1970))),"Quantité non reconnue",IF(AND($P1970="au prix",NOT(ISNUMBER($Q1970))),"Prix sur devis à saisir (colonne I)",IF($S1970="","Règle à compléter (onglet Règles)",""))))))))))</f>
        <v/>
      </c>
    </row>
    <row r="1971" customFormat="false" ht="15" hidden="false" customHeight="false" outlineLevel="0" collapsed="false">
      <c r="A1971" s="23"/>
      <c r="I1971" s="24"/>
      <c r="J1971" s="24"/>
      <c r="N1971" s="25"/>
      <c r="O1971" s="26" t="str">
        <f aca="false">IF($G1971="","",IFERROR(INDEX(Prestations!$F$5:$F$256,MATCH($G1971,Prestations!$B$5:$B$256,0)),"?"))</f>
        <v/>
      </c>
      <c r="P1971" s="26" t="str">
        <f aca="false">IF($O1971="","",IF($O1971="?","?",IFERROR(INDEX(Règles!$C$5:$C$17,MATCH($O1971,Règles!$A$5:$A$17,0)),"?")))</f>
        <v/>
      </c>
      <c r="Q1971" s="27" t="str">
        <f aca="false">IF($G1971="","",IF(ISNUMBER($I1971),$I1971,IFERROR(IF(ISNUMBER(INDEX(Prestations!$E$5:$E$256,MATCH($G1971,Prestations!$B$5:$B$256,0))),INDEX(Prestations!$E$5:$E$256,MATCH($G1971,Prestations!$B$5:$B$256,0)),""),"")))</f>
        <v/>
      </c>
      <c r="R1971" s="27" t="str">
        <f aca="false">IFERROR(IF(ISNUMBER($Q1971),$Q1971*IF($E1971="",1,$E1971),""),"")</f>
        <v/>
      </c>
      <c r="S1971" s="28" t="str">
        <f aca="false">IFERROR(IF($P1971="au nombre",IF(N(INDEX(Règles!$D$5:$D$17,MATCH($O1971,Règles!$A$5:$A$17,0)))&gt;0,IF($E1971="",1,$E1971)/INDEX(Règles!$D$5:$D$17,MATCH($O1971,Règles!$A$5:$A$17,0)),""),IF($P1971="au prix",IF(AND(ISNUMBER($R1971),N(INDEX(Règles!$E$5:$E$17,MATCH($O1971,Règles!$A$5:$A$17,0)))&gt;0),$R1971/INDEX(Règles!$E$5:$E$17,MATCH($O1971,Règles!$A$5:$A$17,0)),""),IF(OR($P1971="ne compte pas",$P1971="absence"),0,""))),"")</f>
        <v/>
      </c>
      <c r="T1971" s="26" t="n">
        <f aca="false">IF(AND(ISNUMBER($A1971),$B1971&lt;&gt;"",$G1971&lt;&gt;"",$P1971&lt;&gt;"absence"),1,0)</f>
        <v>0</v>
      </c>
      <c r="U1971" s="26" t="n">
        <f aca="false">IF($T1971=1,IF(COUNTIFS($B$2:$B1971,$B1971,$A$2:$A1971,$A1971,$T$2:$T1971,1)=1,1,0),0)</f>
        <v>0</v>
      </c>
      <c r="V1971" s="29" t="str">
        <f aca="false">IF(AND($A1971="",$B1971="",$G1971=""),"",IF(NOT(ISNUMBER($A1971)),"Date manquante ou non reconnue",IF($B1971="","Technicien manquant",IF(COUNTIF(Production!$A$7:$A$21,$B1971)=0,"Technicien absent de la liste (onglet Production)",IF($G1971="","Code BPU manquant (colonne G)",IF($O1971="?","Code BPU inconnu (onglet Prestations)",IF($P1971="?","Catégorie inconnue (onglet Règles)",IF(AND($E1971&lt;&gt;"",NOT(ISNUMBER($E1971))),"Quantité non reconnue",IF(AND($P1971="au prix",NOT(ISNUMBER($Q1971))),"Prix sur devis à saisir (colonne I)",IF($S1971="","Règle à compléter (onglet Règles)",""))))))))))</f>
        <v/>
      </c>
    </row>
    <row r="1972" customFormat="false" ht="15" hidden="false" customHeight="false" outlineLevel="0" collapsed="false">
      <c r="A1972" s="23"/>
      <c r="I1972" s="24"/>
      <c r="J1972" s="24"/>
      <c r="N1972" s="25"/>
      <c r="O1972" s="26" t="str">
        <f aca="false">IF($G1972="","",IFERROR(INDEX(Prestations!$F$5:$F$256,MATCH($G1972,Prestations!$B$5:$B$256,0)),"?"))</f>
        <v/>
      </c>
      <c r="P1972" s="26" t="str">
        <f aca="false">IF($O1972="","",IF($O1972="?","?",IFERROR(INDEX(Règles!$C$5:$C$17,MATCH($O1972,Règles!$A$5:$A$17,0)),"?")))</f>
        <v/>
      </c>
      <c r="Q1972" s="27" t="str">
        <f aca="false">IF($G1972="","",IF(ISNUMBER($I1972),$I1972,IFERROR(IF(ISNUMBER(INDEX(Prestations!$E$5:$E$256,MATCH($G1972,Prestations!$B$5:$B$256,0))),INDEX(Prestations!$E$5:$E$256,MATCH($G1972,Prestations!$B$5:$B$256,0)),""),"")))</f>
        <v/>
      </c>
      <c r="R1972" s="27" t="str">
        <f aca="false">IFERROR(IF(ISNUMBER($Q1972),$Q1972*IF($E1972="",1,$E1972),""),"")</f>
        <v/>
      </c>
      <c r="S1972" s="28" t="str">
        <f aca="false">IFERROR(IF($P1972="au nombre",IF(N(INDEX(Règles!$D$5:$D$17,MATCH($O1972,Règles!$A$5:$A$17,0)))&gt;0,IF($E1972="",1,$E1972)/INDEX(Règles!$D$5:$D$17,MATCH($O1972,Règles!$A$5:$A$17,0)),""),IF($P1972="au prix",IF(AND(ISNUMBER($R1972),N(INDEX(Règles!$E$5:$E$17,MATCH($O1972,Règles!$A$5:$A$17,0)))&gt;0),$R1972/INDEX(Règles!$E$5:$E$17,MATCH($O1972,Règles!$A$5:$A$17,0)),""),IF(OR($P1972="ne compte pas",$P1972="absence"),0,""))),"")</f>
        <v/>
      </c>
      <c r="T1972" s="26" t="n">
        <f aca="false">IF(AND(ISNUMBER($A1972),$B1972&lt;&gt;"",$G1972&lt;&gt;"",$P1972&lt;&gt;"absence"),1,0)</f>
        <v>0</v>
      </c>
      <c r="U1972" s="26" t="n">
        <f aca="false">IF($T1972=1,IF(COUNTIFS($B$2:$B1972,$B1972,$A$2:$A1972,$A1972,$T$2:$T1972,1)=1,1,0),0)</f>
        <v>0</v>
      </c>
      <c r="V1972" s="29" t="str">
        <f aca="false">IF(AND($A1972="",$B1972="",$G1972=""),"",IF(NOT(ISNUMBER($A1972)),"Date manquante ou non reconnue",IF($B1972="","Technicien manquant",IF(COUNTIF(Production!$A$7:$A$21,$B1972)=0,"Technicien absent de la liste (onglet Production)",IF($G1972="","Code BPU manquant (colonne G)",IF($O1972="?","Code BPU inconnu (onglet Prestations)",IF($P1972="?","Catégorie inconnue (onglet Règles)",IF(AND($E1972&lt;&gt;"",NOT(ISNUMBER($E1972))),"Quantité non reconnue",IF(AND($P1972="au prix",NOT(ISNUMBER($Q1972))),"Prix sur devis à saisir (colonne I)",IF($S1972="","Règle à compléter (onglet Règles)",""))))))))))</f>
        <v/>
      </c>
    </row>
    <row r="1973" customFormat="false" ht="15" hidden="false" customHeight="false" outlineLevel="0" collapsed="false">
      <c r="A1973" s="23"/>
      <c r="I1973" s="24"/>
      <c r="J1973" s="24"/>
      <c r="N1973" s="25"/>
      <c r="O1973" s="26" t="str">
        <f aca="false">IF($G1973="","",IFERROR(INDEX(Prestations!$F$5:$F$256,MATCH($G1973,Prestations!$B$5:$B$256,0)),"?"))</f>
        <v/>
      </c>
      <c r="P1973" s="26" t="str">
        <f aca="false">IF($O1973="","",IF($O1973="?","?",IFERROR(INDEX(Règles!$C$5:$C$17,MATCH($O1973,Règles!$A$5:$A$17,0)),"?")))</f>
        <v/>
      </c>
      <c r="Q1973" s="27" t="str">
        <f aca="false">IF($G1973="","",IF(ISNUMBER($I1973),$I1973,IFERROR(IF(ISNUMBER(INDEX(Prestations!$E$5:$E$256,MATCH($G1973,Prestations!$B$5:$B$256,0))),INDEX(Prestations!$E$5:$E$256,MATCH($G1973,Prestations!$B$5:$B$256,0)),""),"")))</f>
        <v/>
      </c>
      <c r="R1973" s="27" t="str">
        <f aca="false">IFERROR(IF(ISNUMBER($Q1973),$Q1973*IF($E1973="",1,$E1973),""),"")</f>
        <v/>
      </c>
      <c r="S1973" s="28" t="str">
        <f aca="false">IFERROR(IF($P1973="au nombre",IF(N(INDEX(Règles!$D$5:$D$17,MATCH($O1973,Règles!$A$5:$A$17,0)))&gt;0,IF($E1973="",1,$E1973)/INDEX(Règles!$D$5:$D$17,MATCH($O1973,Règles!$A$5:$A$17,0)),""),IF($P1973="au prix",IF(AND(ISNUMBER($R1973),N(INDEX(Règles!$E$5:$E$17,MATCH($O1973,Règles!$A$5:$A$17,0)))&gt;0),$R1973/INDEX(Règles!$E$5:$E$17,MATCH($O1973,Règles!$A$5:$A$17,0)),""),IF(OR($P1973="ne compte pas",$P1973="absence"),0,""))),"")</f>
        <v/>
      </c>
      <c r="T1973" s="26" t="n">
        <f aca="false">IF(AND(ISNUMBER($A1973),$B1973&lt;&gt;"",$G1973&lt;&gt;"",$P1973&lt;&gt;"absence"),1,0)</f>
        <v>0</v>
      </c>
      <c r="U1973" s="26" t="n">
        <f aca="false">IF($T1973=1,IF(COUNTIFS($B$2:$B1973,$B1973,$A$2:$A1973,$A1973,$T$2:$T1973,1)=1,1,0),0)</f>
        <v>0</v>
      </c>
      <c r="V1973" s="29" t="str">
        <f aca="false">IF(AND($A1973="",$B1973="",$G1973=""),"",IF(NOT(ISNUMBER($A1973)),"Date manquante ou non reconnue",IF($B1973="","Technicien manquant",IF(COUNTIF(Production!$A$7:$A$21,$B1973)=0,"Technicien absent de la liste (onglet Production)",IF($G1973="","Code BPU manquant (colonne G)",IF($O1973="?","Code BPU inconnu (onglet Prestations)",IF($P1973="?","Catégorie inconnue (onglet Règles)",IF(AND($E1973&lt;&gt;"",NOT(ISNUMBER($E1973))),"Quantité non reconnue",IF(AND($P1973="au prix",NOT(ISNUMBER($Q1973))),"Prix sur devis à saisir (colonne I)",IF($S1973="","Règle à compléter (onglet Règles)",""))))))))))</f>
        <v/>
      </c>
    </row>
    <row r="1974" customFormat="false" ht="15" hidden="false" customHeight="false" outlineLevel="0" collapsed="false">
      <c r="A1974" s="23"/>
      <c r="I1974" s="24"/>
      <c r="J1974" s="24"/>
      <c r="N1974" s="25"/>
      <c r="O1974" s="26" t="str">
        <f aca="false">IF($G1974="","",IFERROR(INDEX(Prestations!$F$5:$F$256,MATCH($G1974,Prestations!$B$5:$B$256,0)),"?"))</f>
        <v/>
      </c>
      <c r="P1974" s="26" t="str">
        <f aca="false">IF($O1974="","",IF($O1974="?","?",IFERROR(INDEX(Règles!$C$5:$C$17,MATCH($O1974,Règles!$A$5:$A$17,0)),"?")))</f>
        <v/>
      </c>
      <c r="Q1974" s="27" t="str">
        <f aca="false">IF($G1974="","",IF(ISNUMBER($I1974),$I1974,IFERROR(IF(ISNUMBER(INDEX(Prestations!$E$5:$E$256,MATCH($G1974,Prestations!$B$5:$B$256,0))),INDEX(Prestations!$E$5:$E$256,MATCH($G1974,Prestations!$B$5:$B$256,0)),""),"")))</f>
        <v/>
      </c>
      <c r="R1974" s="27" t="str">
        <f aca="false">IFERROR(IF(ISNUMBER($Q1974),$Q1974*IF($E1974="",1,$E1974),""),"")</f>
        <v/>
      </c>
      <c r="S1974" s="28" t="str">
        <f aca="false">IFERROR(IF($P1974="au nombre",IF(N(INDEX(Règles!$D$5:$D$17,MATCH($O1974,Règles!$A$5:$A$17,0)))&gt;0,IF($E1974="",1,$E1974)/INDEX(Règles!$D$5:$D$17,MATCH($O1974,Règles!$A$5:$A$17,0)),""),IF($P1974="au prix",IF(AND(ISNUMBER($R1974),N(INDEX(Règles!$E$5:$E$17,MATCH($O1974,Règles!$A$5:$A$17,0)))&gt;0),$R1974/INDEX(Règles!$E$5:$E$17,MATCH($O1974,Règles!$A$5:$A$17,0)),""),IF(OR($P1974="ne compte pas",$P1974="absence"),0,""))),"")</f>
        <v/>
      </c>
      <c r="T1974" s="26" t="n">
        <f aca="false">IF(AND(ISNUMBER($A1974),$B1974&lt;&gt;"",$G1974&lt;&gt;"",$P1974&lt;&gt;"absence"),1,0)</f>
        <v>0</v>
      </c>
      <c r="U1974" s="26" t="n">
        <f aca="false">IF($T1974=1,IF(COUNTIFS($B$2:$B1974,$B1974,$A$2:$A1974,$A1974,$T$2:$T1974,1)=1,1,0),0)</f>
        <v>0</v>
      </c>
      <c r="V1974" s="29" t="str">
        <f aca="false">IF(AND($A1974="",$B1974="",$G1974=""),"",IF(NOT(ISNUMBER($A1974)),"Date manquante ou non reconnue",IF($B1974="","Technicien manquant",IF(COUNTIF(Production!$A$7:$A$21,$B1974)=0,"Technicien absent de la liste (onglet Production)",IF($G1974="","Code BPU manquant (colonne G)",IF($O1974="?","Code BPU inconnu (onglet Prestations)",IF($P1974="?","Catégorie inconnue (onglet Règles)",IF(AND($E1974&lt;&gt;"",NOT(ISNUMBER($E1974))),"Quantité non reconnue",IF(AND($P1974="au prix",NOT(ISNUMBER($Q1974))),"Prix sur devis à saisir (colonne I)",IF($S1974="","Règle à compléter (onglet Règles)",""))))))))))</f>
        <v/>
      </c>
    </row>
    <row r="1975" customFormat="false" ht="15" hidden="false" customHeight="false" outlineLevel="0" collapsed="false">
      <c r="A1975" s="23"/>
      <c r="I1975" s="24"/>
      <c r="J1975" s="24"/>
      <c r="N1975" s="25"/>
      <c r="O1975" s="26" t="str">
        <f aca="false">IF($G1975="","",IFERROR(INDEX(Prestations!$F$5:$F$256,MATCH($G1975,Prestations!$B$5:$B$256,0)),"?"))</f>
        <v/>
      </c>
      <c r="P1975" s="26" t="str">
        <f aca="false">IF($O1975="","",IF($O1975="?","?",IFERROR(INDEX(Règles!$C$5:$C$17,MATCH($O1975,Règles!$A$5:$A$17,0)),"?")))</f>
        <v/>
      </c>
      <c r="Q1975" s="27" t="str">
        <f aca="false">IF($G1975="","",IF(ISNUMBER($I1975),$I1975,IFERROR(IF(ISNUMBER(INDEX(Prestations!$E$5:$E$256,MATCH($G1975,Prestations!$B$5:$B$256,0))),INDEX(Prestations!$E$5:$E$256,MATCH($G1975,Prestations!$B$5:$B$256,0)),""),"")))</f>
        <v/>
      </c>
      <c r="R1975" s="27" t="str">
        <f aca="false">IFERROR(IF(ISNUMBER($Q1975),$Q1975*IF($E1975="",1,$E1975),""),"")</f>
        <v/>
      </c>
      <c r="S1975" s="28" t="str">
        <f aca="false">IFERROR(IF($P1975="au nombre",IF(N(INDEX(Règles!$D$5:$D$17,MATCH($O1975,Règles!$A$5:$A$17,0)))&gt;0,IF($E1975="",1,$E1975)/INDEX(Règles!$D$5:$D$17,MATCH($O1975,Règles!$A$5:$A$17,0)),""),IF($P1975="au prix",IF(AND(ISNUMBER($R1975),N(INDEX(Règles!$E$5:$E$17,MATCH($O1975,Règles!$A$5:$A$17,0)))&gt;0),$R1975/INDEX(Règles!$E$5:$E$17,MATCH($O1975,Règles!$A$5:$A$17,0)),""),IF(OR($P1975="ne compte pas",$P1975="absence"),0,""))),"")</f>
        <v/>
      </c>
      <c r="T1975" s="26" t="n">
        <f aca="false">IF(AND(ISNUMBER($A1975),$B1975&lt;&gt;"",$G1975&lt;&gt;"",$P1975&lt;&gt;"absence"),1,0)</f>
        <v>0</v>
      </c>
      <c r="U1975" s="26" t="n">
        <f aca="false">IF($T1975=1,IF(COUNTIFS($B$2:$B1975,$B1975,$A$2:$A1975,$A1975,$T$2:$T1975,1)=1,1,0),0)</f>
        <v>0</v>
      </c>
      <c r="V1975" s="29" t="str">
        <f aca="false">IF(AND($A1975="",$B1975="",$G1975=""),"",IF(NOT(ISNUMBER($A1975)),"Date manquante ou non reconnue",IF($B1975="","Technicien manquant",IF(COUNTIF(Production!$A$7:$A$21,$B1975)=0,"Technicien absent de la liste (onglet Production)",IF($G1975="","Code BPU manquant (colonne G)",IF($O1975="?","Code BPU inconnu (onglet Prestations)",IF($P1975="?","Catégorie inconnue (onglet Règles)",IF(AND($E1975&lt;&gt;"",NOT(ISNUMBER($E1975))),"Quantité non reconnue",IF(AND($P1975="au prix",NOT(ISNUMBER($Q1975))),"Prix sur devis à saisir (colonne I)",IF($S1975="","Règle à compléter (onglet Règles)",""))))))))))</f>
        <v/>
      </c>
    </row>
    <row r="1976" customFormat="false" ht="15" hidden="false" customHeight="false" outlineLevel="0" collapsed="false">
      <c r="A1976" s="23"/>
      <c r="I1976" s="24"/>
      <c r="J1976" s="24"/>
      <c r="N1976" s="25"/>
      <c r="O1976" s="26" t="str">
        <f aca="false">IF($G1976="","",IFERROR(INDEX(Prestations!$F$5:$F$256,MATCH($G1976,Prestations!$B$5:$B$256,0)),"?"))</f>
        <v/>
      </c>
      <c r="P1976" s="26" t="str">
        <f aca="false">IF($O1976="","",IF($O1976="?","?",IFERROR(INDEX(Règles!$C$5:$C$17,MATCH($O1976,Règles!$A$5:$A$17,0)),"?")))</f>
        <v/>
      </c>
      <c r="Q1976" s="27" t="str">
        <f aca="false">IF($G1976="","",IF(ISNUMBER($I1976),$I1976,IFERROR(IF(ISNUMBER(INDEX(Prestations!$E$5:$E$256,MATCH($G1976,Prestations!$B$5:$B$256,0))),INDEX(Prestations!$E$5:$E$256,MATCH($G1976,Prestations!$B$5:$B$256,0)),""),"")))</f>
        <v/>
      </c>
      <c r="R1976" s="27" t="str">
        <f aca="false">IFERROR(IF(ISNUMBER($Q1976),$Q1976*IF($E1976="",1,$E1976),""),"")</f>
        <v/>
      </c>
      <c r="S1976" s="28" t="str">
        <f aca="false">IFERROR(IF($P1976="au nombre",IF(N(INDEX(Règles!$D$5:$D$17,MATCH($O1976,Règles!$A$5:$A$17,0)))&gt;0,IF($E1976="",1,$E1976)/INDEX(Règles!$D$5:$D$17,MATCH($O1976,Règles!$A$5:$A$17,0)),""),IF($P1976="au prix",IF(AND(ISNUMBER($R1976),N(INDEX(Règles!$E$5:$E$17,MATCH($O1976,Règles!$A$5:$A$17,0)))&gt;0),$R1976/INDEX(Règles!$E$5:$E$17,MATCH($O1976,Règles!$A$5:$A$17,0)),""),IF(OR($P1976="ne compte pas",$P1976="absence"),0,""))),"")</f>
        <v/>
      </c>
      <c r="T1976" s="26" t="n">
        <f aca="false">IF(AND(ISNUMBER($A1976),$B1976&lt;&gt;"",$G1976&lt;&gt;"",$P1976&lt;&gt;"absence"),1,0)</f>
        <v>0</v>
      </c>
      <c r="U1976" s="26" t="n">
        <f aca="false">IF($T1976=1,IF(COUNTIFS($B$2:$B1976,$B1976,$A$2:$A1976,$A1976,$T$2:$T1976,1)=1,1,0),0)</f>
        <v>0</v>
      </c>
      <c r="V1976" s="29" t="str">
        <f aca="false">IF(AND($A1976="",$B1976="",$G1976=""),"",IF(NOT(ISNUMBER($A1976)),"Date manquante ou non reconnue",IF($B1976="","Technicien manquant",IF(COUNTIF(Production!$A$7:$A$21,$B1976)=0,"Technicien absent de la liste (onglet Production)",IF($G1976="","Code BPU manquant (colonne G)",IF($O1976="?","Code BPU inconnu (onglet Prestations)",IF($P1976="?","Catégorie inconnue (onglet Règles)",IF(AND($E1976&lt;&gt;"",NOT(ISNUMBER($E1976))),"Quantité non reconnue",IF(AND($P1976="au prix",NOT(ISNUMBER($Q1976))),"Prix sur devis à saisir (colonne I)",IF($S1976="","Règle à compléter (onglet Règles)",""))))))))))</f>
        <v/>
      </c>
    </row>
    <row r="1977" customFormat="false" ht="15" hidden="false" customHeight="false" outlineLevel="0" collapsed="false">
      <c r="A1977" s="23"/>
      <c r="I1977" s="24"/>
      <c r="J1977" s="24"/>
      <c r="N1977" s="25"/>
      <c r="O1977" s="26" t="str">
        <f aca="false">IF($G1977="","",IFERROR(INDEX(Prestations!$F$5:$F$256,MATCH($G1977,Prestations!$B$5:$B$256,0)),"?"))</f>
        <v/>
      </c>
      <c r="P1977" s="26" t="str">
        <f aca="false">IF($O1977="","",IF($O1977="?","?",IFERROR(INDEX(Règles!$C$5:$C$17,MATCH($O1977,Règles!$A$5:$A$17,0)),"?")))</f>
        <v/>
      </c>
      <c r="Q1977" s="27" t="str">
        <f aca="false">IF($G1977="","",IF(ISNUMBER($I1977),$I1977,IFERROR(IF(ISNUMBER(INDEX(Prestations!$E$5:$E$256,MATCH($G1977,Prestations!$B$5:$B$256,0))),INDEX(Prestations!$E$5:$E$256,MATCH($G1977,Prestations!$B$5:$B$256,0)),""),"")))</f>
        <v/>
      </c>
      <c r="R1977" s="27" t="str">
        <f aca="false">IFERROR(IF(ISNUMBER($Q1977),$Q1977*IF($E1977="",1,$E1977),""),"")</f>
        <v/>
      </c>
      <c r="S1977" s="28" t="str">
        <f aca="false">IFERROR(IF($P1977="au nombre",IF(N(INDEX(Règles!$D$5:$D$17,MATCH($O1977,Règles!$A$5:$A$17,0)))&gt;0,IF($E1977="",1,$E1977)/INDEX(Règles!$D$5:$D$17,MATCH($O1977,Règles!$A$5:$A$17,0)),""),IF($P1977="au prix",IF(AND(ISNUMBER($R1977),N(INDEX(Règles!$E$5:$E$17,MATCH($O1977,Règles!$A$5:$A$17,0)))&gt;0),$R1977/INDEX(Règles!$E$5:$E$17,MATCH($O1977,Règles!$A$5:$A$17,0)),""),IF(OR($P1977="ne compte pas",$P1977="absence"),0,""))),"")</f>
        <v/>
      </c>
      <c r="T1977" s="26" t="n">
        <f aca="false">IF(AND(ISNUMBER($A1977),$B1977&lt;&gt;"",$G1977&lt;&gt;"",$P1977&lt;&gt;"absence"),1,0)</f>
        <v>0</v>
      </c>
      <c r="U1977" s="26" t="n">
        <f aca="false">IF($T1977=1,IF(COUNTIFS($B$2:$B1977,$B1977,$A$2:$A1977,$A1977,$T$2:$T1977,1)=1,1,0),0)</f>
        <v>0</v>
      </c>
      <c r="V1977" s="29" t="str">
        <f aca="false">IF(AND($A1977="",$B1977="",$G1977=""),"",IF(NOT(ISNUMBER($A1977)),"Date manquante ou non reconnue",IF($B1977="","Technicien manquant",IF(COUNTIF(Production!$A$7:$A$21,$B1977)=0,"Technicien absent de la liste (onglet Production)",IF($G1977="","Code BPU manquant (colonne G)",IF($O1977="?","Code BPU inconnu (onglet Prestations)",IF($P1977="?","Catégorie inconnue (onglet Règles)",IF(AND($E1977&lt;&gt;"",NOT(ISNUMBER($E1977))),"Quantité non reconnue",IF(AND($P1977="au prix",NOT(ISNUMBER($Q1977))),"Prix sur devis à saisir (colonne I)",IF($S1977="","Règle à compléter (onglet Règles)",""))))))))))</f>
        <v/>
      </c>
    </row>
    <row r="1978" customFormat="false" ht="15" hidden="false" customHeight="false" outlineLevel="0" collapsed="false">
      <c r="A1978" s="23"/>
      <c r="I1978" s="24"/>
      <c r="J1978" s="24"/>
      <c r="N1978" s="25"/>
      <c r="O1978" s="26" t="str">
        <f aca="false">IF($G1978="","",IFERROR(INDEX(Prestations!$F$5:$F$256,MATCH($G1978,Prestations!$B$5:$B$256,0)),"?"))</f>
        <v/>
      </c>
      <c r="P1978" s="26" t="str">
        <f aca="false">IF($O1978="","",IF($O1978="?","?",IFERROR(INDEX(Règles!$C$5:$C$17,MATCH($O1978,Règles!$A$5:$A$17,0)),"?")))</f>
        <v/>
      </c>
      <c r="Q1978" s="27" t="str">
        <f aca="false">IF($G1978="","",IF(ISNUMBER($I1978),$I1978,IFERROR(IF(ISNUMBER(INDEX(Prestations!$E$5:$E$256,MATCH($G1978,Prestations!$B$5:$B$256,0))),INDEX(Prestations!$E$5:$E$256,MATCH($G1978,Prestations!$B$5:$B$256,0)),""),"")))</f>
        <v/>
      </c>
      <c r="R1978" s="27" t="str">
        <f aca="false">IFERROR(IF(ISNUMBER($Q1978),$Q1978*IF($E1978="",1,$E1978),""),"")</f>
        <v/>
      </c>
      <c r="S1978" s="28" t="str">
        <f aca="false">IFERROR(IF($P1978="au nombre",IF(N(INDEX(Règles!$D$5:$D$17,MATCH($O1978,Règles!$A$5:$A$17,0)))&gt;0,IF($E1978="",1,$E1978)/INDEX(Règles!$D$5:$D$17,MATCH($O1978,Règles!$A$5:$A$17,0)),""),IF($P1978="au prix",IF(AND(ISNUMBER($R1978),N(INDEX(Règles!$E$5:$E$17,MATCH($O1978,Règles!$A$5:$A$17,0)))&gt;0),$R1978/INDEX(Règles!$E$5:$E$17,MATCH($O1978,Règles!$A$5:$A$17,0)),""),IF(OR($P1978="ne compte pas",$P1978="absence"),0,""))),"")</f>
        <v/>
      </c>
      <c r="T1978" s="26" t="n">
        <f aca="false">IF(AND(ISNUMBER($A1978),$B1978&lt;&gt;"",$G1978&lt;&gt;"",$P1978&lt;&gt;"absence"),1,0)</f>
        <v>0</v>
      </c>
      <c r="U1978" s="26" t="n">
        <f aca="false">IF($T1978=1,IF(COUNTIFS($B$2:$B1978,$B1978,$A$2:$A1978,$A1978,$T$2:$T1978,1)=1,1,0),0)</f>
        <v>0</v>
      </c>
      <c r="V1978" s="29" t="str">
        <f aca="false">IF(AND($A1978="",$B1978="",$G1978=""),"",IF(NOT(ISNUMBER($A1978)),"Date manquante ou non reconnue",IF($B1978="","Technicien manquant",IF(COUNTIF(Production!$A$7:$A$21,$B1978)=0,"Technicien absent de la liste (onglet Production)",IF($G1978="","Code BPU manquant (colonne G)",IF($O1978="?","Code BPU inconnu (onglet Prestations)",IF($P1978="?","Catégorie inconnue (onglet Règles)",IF(AND($E1978&lt;&gt;"",NOT(ISNUMBER($E1978))),"Quantité non reconnue",IF(AND($P1978="au prix",NOT(ISNUMBER($Q1978))),"Prix sur devis à saisir (colonne I)",IF($S1978="","Règle à compléter (onglet Règles)",""))))))))))</f>
        <v/>
      </c>
    </row>
    <row r="1979" customFormat="false" ht="15" hidden="false" customHeight="false" outlineLevel="0" collapsed="false">
      <c r="A1979" s="23"/>
      <c r="I1979" s="24"/>
      <c r="J1979" s="24"/>
      <c r="N1979" s="25"/>
      <c r="O1979" s="26" t="str">
        <f aca="false">IF($G1979="","",IFERROR(INDEX(Prestations!$F$5:$F$256,MATCH($G1979,Prestations!$B$5:$B$256,0)),"?"))</f>
        <v/>
      </c>
      <c r="P1979" s="26" t="str">
        <f aca="false">IF($O1979="","",IF($O1979="?","?",IFERROR(INDEX(Règles!$C$5:$C$17,MATCH($O1979,Règles!$A$5:$A$17,0)),"?")))</f>
        <v/>
      </c>
      <c r="Q1979" s="27" t="str">
        <f aca="false">IF($G1979="","",IF(ISNUMBER($I1979),$I1979,IFERROR(IF(ISNUMBER(INDEX(Prestations!$E$5:$E$256,MATCH($G1979,Prestations!$B$5:$B$256,0))),INDEX(Prestations!$E$5:$E$256,MATCH($G1979,Prestations!$B$5:$B$256,0)),""),"")))</f>
        <v/>
      </c>
      <c r="R1979" s="27" t="str">
        <f aca="false">IFERROR(IF(ISNUMBER($Q1979),$Q1979*IF($E1979="",1,$E1979),""),"")</f>
        <v/>
      </c>
      <c r="S1979" s="28" t="str">
        <f aca="false">IFERROR(IF($P1979="au nombre",IF(N(INDEX(Règles!$D$5:$D$17,MATCH($O1979,Règles!$A$5:$A$17,0)))&gt;0,IF($E1979="",1,$E1979)/INDEX(Règles!$D$5:$D$17,MATCH($O1979,Règles!$A$5:$A$17,0)),""),IF($P1979="au prix",IF(AND(ISNUMBER($R1979),N(INDEX(Règles!$E$5:$E$17,MATCH($O1979,Règles!$A$5:$A$17,0)))&gt;0),$R1979/INDEX(Règles!$E$5:$E$17,MATCH($O1979,Règles!$A$5:$A$17,0)),""),IF(OR($P1979="ne compte pas",$P1979="absence"),0,""))),"")</f>
        <v/>
      </c>
      <c r="T1979" s="26" t="n">
        <f aca="false">IF(AND(ISNUMBER($A1979),$B1979&lt;&gt;"",$G1979&lt;&gt;"",$P1979&lt;&gt;"absence"),1,0)</f>
        <v>0</v>
      </c>
      <c r="U1979" s="26" t="n">
        <f aca="false">IF($T1979=1,IF(COUNTIFS($B$2:$B1979,$B1979,$A$2:$A1979,$A1979,$T$2:$T1979,1)=1,1,0),0)</f>
        <v>0</v>
      </c>
      <c r="V1979" s="29" t="str">
        <f aca="false">IF(AND($A1979="",$B1979="",$G1979=""),"",IF(NOT(ISNUMBER($A1979)),"Date manquante ou non reconnue",IF($B1979="","Technicien manquant",IF(COUNTIF(Production!$A$7:$A$21,$B1979)=0,"Technicien absent de la liste (onglet Production)",IF($G1979="","Code BPU manquant (colonne G)",IF($O1979="?","Code BPU inconnu (onglet Prestations)",IF($P1979="?","Catégorie inconnue (onglet Règles)",IF(AND($E1979&lt;&gt;"",NOT(ISNUMBER($E1979))),"Quantité non reconnue",IF(AND($P1979="au prix",NOT(ISNUMBER($Q1979))),"Prix sur devis à saisir (colonne I)",IF($S1979="","Règle à compléter (onglet Règles)",""))))))))))</f>
        <v/>
      </c>
    </row>
    <row r="1980" customFormat="false" ht="15" hidden="false" customHeight="false" outlineLevel="0" collapsed="false">
      <c r="A1980" s="23"/>
      <c r="I1980" s="24"/>
      <c r="J1980" s="24"/>
      <c r="N1980" s="25"/>
      <c r="O1980" s="26" t="str">
        <f aca="false">IF($G1980="","",IFERROR(INDEX(Prestations!$F$5:$F$256,MATCH($G1980,Prestations!$B$5:$B$256,0)),"?"))</f>
        <v/>
      </c>
      <c r="P1980" s="26" t="str">
        <f aca="false">IF($O1980="","",IF($O1980="?","?",IFERROR(INDEX(Règles!$C$5:$C$17,MATCH($O1980,Règles!$A$5:$A$17,0)),"?")))</f>
        <v/>
      </c>
      <c r="Q1980" s="27" t="str">
        <f aca="false">IF($G1980="","",IF(ISNUMBER($I1980),$I1980,IFERROR(IF(ISNUMBER(INDEX(Prestations!$E$5:$E$256,MATCH($G1980,Prestations!$B$5:$B$256,0))),INDEX(Prestations!$E$5:$E$256,MATCH($G1980,Prestations!$B$5:$B$256,0)),""),"")))</f>
        <v/>
      </c>
      <c r="R1980" s="27" t="str">
        <f aca="false">IFERROR(IF(ISNUMBER($Q1980),$Q1980*IF($E1980="",1,$E1980),""),"")</f>
        <v/>
      </c>
      <c r="S1980" s="28" t="str">
        <f aca="false">IFERROR(IF($P1980="au nombre",IF(N(INDEX(Règles!$D$5:$D$17,MATCH($O1980,Règles!$A$5:$A$17,0)))&gt;0,IF($E1980="",1,$E1980)/INDEX(Règles!$D$5:$D$17,MATCH($O1980,Règles!$A$5:$A$17,0)),""),IF($P1980="au prix",IF(AND(ISNUMBER($R1980),N(INDEX(Règles!$E$5:$E$17,MATCH($O1980,Règles!$A$5:$A$17,0)))&gt;0),$R1980/INDEX(Règles!$E$5:$E$17,MATCH($O1980,Règles!$A$5:$A$17,0)),""),IF(OR($P1980="ne compte pas",$P1980="absence"),0,""))),"")</f>
        <v/>
      </c>
      <c r="T1980" s="26" t="n">
        <f aca="false">IF(AND(ISNUMBER($A1980),$B1980&lt;&gt;"",$G1980&lt;&gt;"",$P1980&lt;&gt;"absence"),1,0)</f>
        <v>0</v>
      </c>
      <c r="U1980" s="26" t="n">
        <f aca="false">IF($T1980=1,IF(COUNTIFS($B$2:$B1980,$B1980,$A$2:$A1980,$A1980,$T$2:$T1980,1)=1,1,0),0)</f>
        <v>0</v>
      </c>
      <c r="V1980" s="29" t="str">
        <f aca="false">IF(AND($A1980="",$B1980="",$G1980=""),"",IF(NOT(ISNUMBER($A1980)),"Date manquante ou non reconnue",IF($B1980="","Technicien manquant",IF(COUNTIF(Production!$A$7:$A$21,$B1980)=0,"Technicien absent de la liste (onglet Production)",IF($G1980="","Code BPU manquant (colonne G)",IF($O1980="?","Code BPU inconnu (onglet Prestations)",IF($P1980="?","Catégorie inconnue (onglet Règles)",IF(AND($E1980&lt;&gt;"",NOT(ISNUMBER($E1980))),"Quantité non reconnue",IF(AND($P1980="au prix",NOT(ISNUMBER($Q1980))),"Prix sur devis à saisir (colonne I)",IF($S1980="","Règle à compléter (onglet Règles)",""))))))))))</f>
        <v/>
      </c>
    </row>
    <row r="1981" customFormat="false" ht="15" hidden="false" customHeight="false" outlineLevel="0" collapsed="false">
      <c r="A1981" s="23"/>
      <c r="I1981" s="24"/>
      <c r="J1981" s="24"/>
      <c r="N1981" s="25"/>
      <c r="O1981" s="26" t="str">
        <f aca="false">IF($G1981="","",IFERROR(INDEX(Prestations!$F$5:$F$256,MATCH($G1981,Prestations!$B$5:$B$256,0)),"?"))</f>
        <v/>
      </c>
      <c r="P1981" s="26" t="str">
        <f aca="false">IF($O1981="","",IF($O1981="?","?",IFERROR(INDEX(Règles!$C$5:$C$17,MATCH($O1981,Règles!$A$5:$A$17,0)),"?")))</f>
        <v/>
      </c>
      <c r="Q1981" s="27" t="str">
        <f aca="false">IF($G1981="","",IF(ISNUMBER($I1981),$I1981,IFERROR(IF(ISNUMBER(INDEX(Prestations!$E$5:$E$256,MATCH($G1981,Prestations!$B$5:$B$256,0))),INDEX(Prestations!$E$5:$E$256,MATCH($G1981,Prestations!$B$5:$B$256,0)),""),"")))</f>
        <v/>
      </c>
      <c r="R1981" s="27" t="str">
        <f aca="false">IFERROR(IF(ISNUMBER($Q1981),$Q1981*IF($E1981="",1,$E1981),""),"")</f>
        <v/>
      </c>
      <c r="S1981" s="28" t="str">
        <f aca="false">IFERROR(IF($P1981="au nombre",IF(N(INDEX(Règles!$D$5:$D$17,MATCH($O1981,Règles!$A$5:$A$17,0)))&gt;0,IF($E1981="",1,$E1981)/INDEX(Règles!$D$5:$D$17,MATCH($O1981,Règles!$A$5:$A$17,0)),""),IF($P1981="au prix",IF(AND(ISNUMBER($R1981),N(INDEX(Règles!$E$5:$E$17,MATCH($O1981,Règles!$A$5:$A$17,0)))&gt;0),$R1981/INDEX(Règles!$E$5:$E$17,MATCH($O1981,Règles!$A$5:$A$17,0)),""),IF(OR($P1981="ne compte pas",$P1981="absence"),0,""))),"")</f>
        <v/>
      </c>
      <c r="T1981" s="26" t="n">
        <f aca="false">IF(AND(ISNUMBER($A1981),$B1981&lt;&gt;"",$G1981&lt;&gt;"",$P1981&lt;&gt;"absence"),1,0)</f>
        <v>0</v>
      </c>
      <c r="U1981" s="26" t="n">
        <f aca="false">IF($T1981=1,IF(COUNTIFS($B$2:$B1981,$B1981,$A$2:$A1981,$A1981,$T$2:$T1981,1)=1,1,0),0)</f>
        <v>0</v>
      </c>
      <c r="V1981" s="29" t="str">
        <f aca="false">IF(AND($A1981="",$B1981="",$G1981=""),"",IF(NOT(ISNUMBER($A1981)),"Date manquante ou non reconnue",IF($B1981="","Technicien manquant",IF(COUNTIF(Production!$A$7:$A$21,$B1981)=0,"Technicien absent de la liste (onglet Production)",IF($G1981="","Code BPU manquant (colonne G)",IF($O1981="?","Code BPU inconnu (onglet Prestations)",IF($P1981="?","Catégorie inconnue (onglet Règles)",IF(AND($E1981&lt;&gt;"",NOT(ISNUMBER($E1981))),"Quantité non reconnue",IF(AND($P1981="au prix",NOT(ISNUMBER($Q1981))),"Prix sur devis à saisir (colonne I)",IF($S1981="","Règle à compléter (onglet Règles)",""))))))))))</f>
        <v/>
      </c>
    </row>
    <row r="1982" customFormat="false" ht="15" hidden="false" customHeight="false" outlineLevel="0" collapsed="false">
      <c r="A1982" s="23"/>
      <c r="I1982" s="24"/>
      <c r="J1982" s="24"/>
      <c r="N1982" s="25"/>
      <c r="O1982" s="26" t="str">
        <f aca="false">IF($G1982="","",IFERROR(INDEX(Prestations!$F$5:$F$256,MATCH($G1982,Prestations!$B$5:$B$256,0)),"?"))</f>
        <v/>
      </c>
      <c r="P1982" s="26" t="str">
        <f aca="false">IF($O1982="","",IF($O1982="?","?",IFERROR(INDEX(Règles!$C$5:$C$17,MATCH($O1982,Règles!$A$5:$A$17,0)),"?")))</f>
        <v/>
      </c>
      <c r="Q1982" s="27" t="str">
        <f aca="false">IF($G1982="","",IF(ISNUMBER($I1982),$I1982,IFERROR(IF(ISNUMBER(INDEX(Prestations!$E$5:$E$256,MATCH($G1982,Prestations!$B$5:$B$256,0))),INDEX(Prestations!$E$5:$E$256,MATCH($G1982,Prestations!$B$5:$B$256,0)),""),"")))</f>
        <v/>
      </c>
      <c r="R1982" s="27" t="str">
        <f aca="false">IFERROR(IF(ISNUMBER($Q1982),$Q1982*IF($E1982="",1,$E1982),""),"")</f>
        <v/>
      </c>
      <c r="S1982" s="28" t="str">
        <f aca="false">IFERROR(IF($P1982="au nombre",IF(N(INDEX(Règles!$D$5:$D$17,MATCH($O1982,Règles!$A$5:$A$17,0)))&gt;0,IF($E1982="",1,$E1982)/INDEX(Règles!$D$5:$D$17,MATCH($O1982,Règles!$A$5:$A$17,0)),""),IF($P1982="au prix",IF(AND(ISNUMBER($R1982),N(INDEX(Règles!$E$5:$E$17,MATCH($O1982,Règles!$A$5:$A$17,0)))&gt;0),$R1982/INDEX(Règles!$E$5:$E$17,MATCH($O1982,Règles!$A$5:$A$17,0)),""),IF(OR($P1982="ne compte pas",$P1982="absence"),0,""))),"")</f>
        <v/>
      </c>
      <c r="T1982" s="26" t="n">
        <f aca="false">IF(AND(ISNUMBER($A1982),$B1982&lt;&gt;"",$G1982&lt;&gt;"",$P1982&lt;&gt;"absence"),1,0)</f>
        <v>0</v>
      </c>
      <c r="U1982" s="26" t="n">
        <f aca="false">IF($T1982=1,IF(COUNTIFS($B$2:$B1982,$B1982,$A$2:$A1982,$A1982,$T$2:$T1982,1)=1,1,0),0)</f>
        <v>0</v>
      </c>
      <c r="V1982" s="29" t="str">
        <f aca="false">IF(AND($A1982="",$B1982="",$G1982=""),"",IF(NOT(ISNUMBER($A1982)),"Date manquante ou non reconnue",IF($B1982="","Technicien manquant",IF(COUNTIF(Production!$A$7:$A$21,$B1982)=0,"Technicien absent de la liste (onglet Production)",IF($G1982="","Code BPU manquant (colonne G)",IF($O1982="?","Code BPU inconnu (onglet Prestations)",IF($P1982="?","Catégorie inconnue (onglet Règles)",IF(AND($E1982&lt;&gt;"",NOT(ISNUMBER($E1982))),"Quantité non reconnue",IF(AND($P1982="au prix",NOT(ISNUMBER($Q1982))),"Prix sur devis à saisir (colonne I)",IF($S1982="","Règle à compléter (onglet Règles)",""))))))))))</f>
        <v/>
      </c>
    </row>
    <row r="1983" customFormat="false" ht="15" hidden="false" customHeight="false" outlineLevel="0" collapsed="false">
      <c r="A1983" s="23"/>
      <c r="I1983" s="24"/>
      <c r="J1983" s="24"/>
      <c r="N1983" s="25"/>
      <c r="O1983" s="26" t="str">
        <f aca="false">IF($G1983="","",IFERROR(INDEX(Prestations!$F$5:$F$256,MATCH($G1983,Prestations!$B$5:$B$256,0)),"?"))</f>
        <v/>
      </c>
      <c r="P1983" s="26" t="str">
        <f aca="false">IF($O1983="","",IF($O1983="?","?",IFERROR(INDEX(Règles!$C$5:$C$17,MATCH($O1983,Règles!$A$5:$A$17,0)),"?")))</f>
        <v/>
      </c>
      <c r="Q1983" s="27" t="str">
        <f aca="false">IF($G1983="","",IF(ISNUMBER($I1983),$I1983,IFERROR(IF(ISNUMBER(INDEX(Prestations!$E$5:$E$256,MATCH($G1983,Prestations!$B$5:$B$256,0))),INDEX(Prestations!$E$5:$E$256,MATCH($G1983,Prestations!$B$5:$B$256,0)),""),"")))</f>
        <v/>
      </c>
      <c r="R1983" s="27" t="str">
        <f aca="false">IFERROR(IF(ISNUMBER($Q1983),$Q1983*IF($E1983="",1,$E1983),""),"")</f>
        <v/>
      </c>
      <c r="S1983" s="28" t="str">
        <f aca="false">IFERROR(IF($P1983="au nombre",IF(N(INDEX(Règles!$D$5:$D$17,MATCH($O1983,Règles!$A$5:$A$17,0)))&gt;0,IF($E1983="",1,$E1983)/INDEX(Règles!$D$5:$D$17,MATCH($O1983,Règles!$A$5:$A$17,0)),""),IF($P1983="au prix",IF(AND(ISNUMBER($R1983),N(INDEX(Règles!$E$5:$E$17,MATCH($O1983,Règles!$A$5:$A$17,0)))&gt;0),$R1983/INDEX(Règles!$E$5:$E$17,MATCH($O1983,Règles!$A$5:$A$17,0)),""),IF(OR($P1983="ne compte pas",$P1983="absence"),0,""))),"")</f>
        <v/>
      </c>
      <c r="T1983" s="26" t="n">
        <f aca="false">IF(AND(ISNUMBER($A1983),$B1983&lt;&gt;"",$G1983&lt;&gt;"",$P1983&lt;&gt;"absence"),1,0)</f>
        <v>0</v>
      </c>
      <c r="U1983" s="26" t="n">
        <f aca="false">IF($T1983=1,IF(COUNTIFS($B$2:$B1983,$B1983,$A$2:$A1983,$A1983,$T$2:$T1983,1)=1,1,0),0)</f>
        <v>0</v>
      </c>
      <c r="V1983" s="29" t="str">
        <f aca="false">IF(AND($A1983="",$B1983="",$G1983=""),"",IF(NOT(ISNUMBER($A1983)),"Date manquante ou non reconnue",IF($B1983="","Technicien manquant",IF(COUNTIF(Production!$A$7:$A$21,$B1983)=0,"Technicien absent de la liste (onglet Production)",IF($G1983="","Code BPU manquant (colonne G)",IF($O1983="?","Code BPU inconnu (onglet Prestations)",IF($P1983="?","Catégorie inconnue (onglet Règles)",IF(AND($E1983&lt;&gt;"",NOT(ISNUMBER($E1983))),"Quantité non reconnue",IF(AND($P1983="au prix",NOT(ISNUMBER($Q1983))),"Prix sur devis à saisir (colonne I)",IF($S1983="","Règle à compléter (onglet Règles)",""))))))))))</f>
        <v/>
      </c>
    </row>
    <row r="1984" customFormat="false" ht="15" hidden="false" customHeight="false" outlineLevel="0" collapsed="false">
      <c r="A1984" s="23"/>
      <c r="I1984" s="24"/>
      <c r="J1984" s="24"/>
      <c r="N1984" s="25"/>
      <c r="O1984" s="26" t="str">
        <f aca="false">IF($G1984="","",IFERROR(INDEX(Prestations!$F$5:$F$256,MATCH($G1984,Prestations!$B$5:$B$256,0)),"?"))</f>
        <v/>
      </c>
      <c r="P1984" s="26" t="str">
        <f aca="false">IF($O1984="","",IF($O1984="?","?",IFERROR(INDEX(Règles!$C$5:$C$17,MATCH($O1984,Règles!$A$5:$A$17,0)),"?")))</f>
        <v/>
      </c>
      <c r="Q1984" s="27" t="str">
        <f aca="false">IF($G1984="","",IF(ISNUMBER($I1984),$I1984,IFERROR(IF(ISNUMBER(INDEX(Prestations!$E$5:$E$256,MATCH($G1984,Prestations!$B$5:$B$256,0))),INDEX(Prestations!$E$5:$E$256,MATCH($G1984,Prestations!$B$5:$B$256,0)),""),"")))</f>
        <v/>
      </c>
      <c r="R1984" s="27" t="str">
        <f aca="false">IFERROR(IF(ISNUMBER($Q1984),$Q1984*IF($E1984="",1,$E1984),""),"")</f>
        <v/>
      </c>
      <c r="S1984" s="28" t="str">
        <f aca="false">IFERROR(IF($P1984="au nombre",IF(N(INDEX(Règles!$D$5:$D$17,MATCH($O1984,Règles!$A$5:$A$17,0)))&gt;0,IF($E1984="",1,$E1984)/INDEX(Règles!$D$5:$D$17,MATCH($O1984,Règles!$A$5:$A$17,0)),""),IF($P1984="au prix",IF(AND(ISNUMBER($R1984),N(INDEX(Règles!$E$5:$E$17,MATCH($O1984,Règles!$A$5:$A$17,0)))&gt;0),$R1984/INDEX(Règles!$E$5:$E$17,MATCH($O1984,Règles!$A$5:$A$17,0)),""),IF(OR($P1984="ne compte pas",$P1984="absence"),0,""))),"")</f>
        <v/>
      </c>
      <c r="T1984" s="26" t="n">
        <f aca="false">IF(AND(ISNUMBER($A1984),$B1984&lt;&gt;"",$G1984&lt;&gt;"",$P1984&lt;&gt;"absence"),1,0)</f>
        <v>0</v>
      </c>
      <c r="U1984" s="26" t="n">
        <f aca="false">IF($T1984=1,IF(COUNTIFS($B$2:$B1984,$B1984,$A$2:$A1984,$A1984,$T$2:$T1984,1)=1,1,0),0)</f>
        <v>0</v>
      </c>
      <c r="V1984" s="29" t="str">
        <f aca="false">IF(AND($A1984="",$B1984="",$G1984=""),"",IF(NOT(ISNUMBER($A1984)),"Date manquante ou non reconnue",IF($B1984="","Technicien manquant",IF(COUNTIF(Production!$A$7:$A$21,$B1984)=0,"Technicien absent de la liste (onglet Production)",IF($G1984="","Code BPU manquant (colonne G)",IF($O1984="?","Code BPU inconnu (onglet Prestations)",IF($P1984="?","Catégorie inconnue (onglet Règles)",IF(AND($E1984&lt;&gt;"",NOT(ISNUMBER($E1984))),"Quantité non reconnue",IF(AND($P1984="au prix",NOT(ISNUMBER($Q1984))),"Prix sur devis à saisir (colonne I)",IF($S1984="","Règle à compléter (onglet Règles)",""))))))))))</f>
        <v/>
      </c>
    </row>
    <row r="1985" customFormat="false" ht="15" hidden="false" customHeight="false" outlineLevel="0" collapsed="false">
      <c r="A1985" s="23"/>
      <c r="I1985" s="24"/>
      <c r="J1985" s="24"/>
      <c r="N1985" s="25"/>
      <c r="O1985" s="26" t="str">
        <f aca="false">IF($G1985="","",IFERROR(INDEX(Prestations!$F$5:$F$256,MATCH($G1985,Prestations!$B$5:$B$256,0)),"?"))</f>
        <v/>
      </c>
      <c r="P1985" s="26" t="str">
        <f aca="false">IF($O1985="","",IF($O1985="?","?",IFERROR(INDEX(Règles!$C$5:$C$17,MATCH($O1985,Règles!$A$5:$A$17,0)),"?")))</f>
        <v/>
      </c>
      <c r="Q1985" s="27" t="str">
        <f aca="false">IF($G1985="","",IF(ISNUMBER($I1985),$I1985,IFERROR(IF(ISNUMBER(INDEX(Prestations!$E$5:$E$256,MATCH($G1985,Prestations!$B$5:$B$256,0))),INDEX(Prestations!$E$5:$E$256,MATCH($G1985,Prestations!$B$5:$B$256,0)),""),"")))</f>
        <v/>
      </c>
      <c r="R1985" s="27" t="str">
        <f aca="false">IFERROR(IF(ISNUMBER($Q1985),$Q1985*IF($E1985="",1,$E1985),""),"")</f>
        <v/>
      </c>
      <c r="S1985" s="28" t="str">
        <f aca="false">IFERROR(IF($P1985="au nombre",IF(N(INDEX(Règles!$D$5:$D$17,MATCH($O1985,Règles!$A$5:$A$17,0)))&gt;0,IF($E1985="",1,$E1985)/INDEX(Règles!$D$5:$D$17,MATCH($O1985,Règles!$A$5:$A$17,0)),""),IF($P1985="au prix",IF(AND(ISNUMBER($R1985),N(INDEX(Règles!$E$5:$E$17,MATCH($O1985,Règles!$A$5:$A$17,0)))&gt;0),$R1985/INDEX(Règles!$E$5:$E$17,MATCH($O1985,Règles!$A$5:$A$17,0)),""),IF(OR($P1985="ne compte pas",$P1985="absence"),0,""))),"")</f>
        <v/>
      </c>
      <c r="T1985" s="26" t="n">
        <f aca="false">IF(AND(ISNUMBER($A1985),$B1985&lt;&gt;"",$G1985&lt;&gt;"",$P1985&lt;&gt;"absence"),1,0)</f>
        <v>0</v>
      </c>
      <c r="U1985" s="26" t="n">
        <f aca="false">IF($T1985=1,IF(COUNTIFS($B$2:$B1985,$B1985,$A$2:$A1985,$A1985,$T$2:$T1985,1)=1,1,0),0)</f>
        <v>0</v>
      </c>
      <c r="V1985" s="29" t="str">
        <f aca="false">IF(AND($A1985="",$B1985="",$G1985=""),"",IF(NOT(ISNUMBER($A1985)),"Date manquante ou non reconnue",IF($B1985="","Technicien manquant",IF(COUNTIF(Production!$A$7:$A$21,$B1985)=0,"Technicien absent de la liste (onglet Production)",IF($G1985="","Code BPU manquant (colonne G)",IF($O1985="?","Code BPU inconnu (onglet Prestations)",IF($P1985="?","Catégorie inconnue (onglet Règles)",IF(AND($E1985&lt;&gt;"",NOT(ISNUMBER($E1985))),"Quantité non reconnue",IF(AND($P1985="au prix",NOT(ISNUMBER($Q1985))),"Prix sur devis à saisir (colonne I)",IF($S1985="","Règle à compléter (onglet Règles)",""))))))))))</f>
        <v/>
      </c>
    </row>
    <row r="1986" customFormat="false" ht="15" hidden="false" customHeight="false" outlineLevel="0" collapsed="false">
      <c r="A1986" s="23"/>
      <c r="I1986" s="24"/>
      <c r="J1986" s="24"/>
      <c r="N1986" s="25"/>
      <c r="O1986" s="26" t="str">
        <f aca="false">IF($G1986="","",IFERROR(INDEX(Prestations!$F$5:$F$256,MATCH($G1986,Prestations!$B$5:$B$256,0)),"?"))</f>
        <v/>
      </c>
      <c r="P1986" s="26" t="str">
        <f aca="false">IF($O1986="","",IF($O1986="?","?",IFERROR(INDEX(Règles!$C$5:$C$17,MATCH($O1986,Règles!$A$5:$A$17,0)),"?")))</f>
        <v/>
      </c>
      <c r="Q1986" s="27" t="str">
        <f aca="false">IF($G1986="","",IF(ISNUMBER($I1986),$I1986,IFERROR(IF(ISNUMBER(INDEX(Prestations!$E$5:$E$256,MATCH($G1986,Prestations!$B$5:$B$256,0))),INDEX(Prestations!$E$5:$E$256,MATCH($G1986,Prestations!$B$5:$B$256,0)),""),"")))</f>
        <v/>
      </c>
      <c r="R1986" s="27" t="str">
        <f aca="false">IFERROR(IF(ISNUMBER($Q1986),$Q1986*IF($E1986="",1,$E1986),""),"")</f>
        <v/>
      </c>
      <c r="S1986" s="28" t="str">
        <f aca="false">IFERROR(IF($P1986="au nombre",IF(N(INDEX(Règles!$D$5:$D$17,MATCH($O1986,Règles!$A$5:$A$17,0)))&gt;0,IF($E1986="",1,$E1986)/INDEX(Règles!$D$5:$D$17,MATCH($O1986,Règles!$A$5:$A$17,0)),""),IF($P1986="au prix",IF(AND(ISNUMBER($R1986),N(INDEX(Règles!$E$5:$E$17,MATCH($O1986,Règles!$A$5:$A$17,0)))&gt;0),$R1986/INDEX(Règles!$E$5:$E$17,MATCH($O1986,Règles!$A$5:$A$17,0)),""),IF(OR($P1986="ne compte pas",$P1986="absence"),0,""))),"")</f>
        <v/>
      </c>
      <c r="T1986" s="26" t="n">
        <f aca="false">IF(AND(ISNUMBER($A1986),$B1986&lt;&gt;"",$G1986&lt;&gt;"",$P1986&lt;&gt;"absence"),1,0)</f>
        <v>0</v>
      </c>
      <c r="U1986" s="26" t="n">
        <f aca="false">IF($T1986=1,IF(COUNTIFS($B$2:$B1986,$B1986,$A$2:$A1986,$A1986,$T$2:$T1986,1)=1,1,0),0)</f>
        <v>0</v>
      </c>
      <c r="V1986" s="29" t="str">
        <f aca="false">IF(AND($A1986="",$B1986="",$G1986=""),"",IF(NOT(ISNUMBER($A1986)),"Date manquante ou non reconnue",IF($B1986="","Technicien manquant",IF(COUNTIF(Production!$A$7:$A$21,$B1986)=0,"Technicien absent de la liste (onglet Production)",IF($G1986="","Code BPU manquant (colonne G)",IF($O1986="?","Code BPU inconnu (onglet Prestations)",IF($P1986="?","Catégorie inconnue (onglet Règles)",IF(AND($E1986&lt;&gt;"",NOT(ISNUMBER($E1986))),"Quantité non reconnue",IF(AND($P1986="au prix",NOT(ISNUMBER($Q1986))),"Prix sur devis à saisir (colonne I)",IF($S1986="","Règle à compléter (onglet Règles)",""))))))))))</f>
        <v/>
      </c>
    </row>
    <row r="1987" customFormat="false" ht="15" hidden="false" customHeight="false" outlineLevel="0" collapsed="false">
      <c r="A1987" s="23"/>
      <c r="I1987" s="24"/>
      <c r="J1987" s="24"/>
      <c r="N1987" s="25"/>
      <c r="O1987" s="26" t="str">
        <f aca="false">IF($G1987="","",IFERROR(INDEX(Prestations!$F$5:$F$256,MATCH($G1987,Prestations!$B$5:$B$256,0)),"?"))</f>
        <v/>
      </c>
      <c r="P1987" s="26" t="str">
        <f aca="false">IF($O1987="","",IF($O1987="?","?",IFERROR(INDEX(Règles!$C$5:$C$17,MATCH($O1987,Règles!$A$5:$A$17,0)),"?")))</f>
        <v/>
      </c>
      <c r="Q1987" s="27" t="str">
        <f aca="false">IF($G1987="","",IF(ISNUMBER($I1987),$I1987,IFERROR(IF(ISNUMBER(INDEX(Prestations!$E$5:$E$256,MATCH($G1987,Prestations!$B$5:$B$256,0))),INDEX(Prestations!$E$5:$E$256,MATCH($G1987,Prestations!$B$5:$B$256,0)),""),"")))</f>
        <v/>
      </c>
      <c r="R1987" s="27" t="str">
        <f aca="false">IFERROR(IF(ISNUMBER($Q1987),$Q1987*IF($E1987="",1,$E1987),""),"")</f>
        <v/>
      </c>
      <c r="S1987" s="28" t="str">
        <f aca="false">IFERROR(IF($P1987="au nombre",IF(N(INDEX(Règles!$D$5:$D$17,MATCH($O1987,Règles!$A$5:$A$17,0)))&gt;0,IF($E1987="",1,$E1987)/INDEX(Règles!$D$5:$D$17,MATCH($O1987,Règles!$A$5:$A$17,0)),""),IF($P1987="au prix",IF(AND(ISNUMBER($R1987),N(INDEX(Règles!$E$5:$E$17,MATCH($O1987,Règles!$A$5:$A$17,0)))&gt;0),$R1987/INDEX(Règles!$E$5:$E$17,MATCH($O1987,Règles!$A$5:$A$17,0)),""),IF(OR($P1987="ne compte pas",$P1987="absence"),0,""))),"")</f>
        <v/>
      </c>
      <c r="T1987" s="26" t="n">
        <f aca="false">IF(AND(ISNUMBER($A1987),$B1987&lt;&gt;"",$G1987&lt;&gt;"",$P1987&lt;&gt;"absence"),1,0)</f>
        <v>0</v>
      </c>
      <c r="U1987" s="26" t="n">
        <f aca="false">IF($T1987=1,IF(COUNTIFS($B$2:$B1987,$B1987,$A$2:$A1987,$A1987,$T$2:$T1987,1)=1,1,0),0)</f>
        <v>0</v>
      </c>
      <c r="V1987" s="29" t="str">
        <f aca="false">IF(AND($A1987="",$B1987="",$G1987=""),"",IF(NOT(ISNUMBER($A1987)),"Date manquante ou non reconnue",IF($B1987="","Technicien manquant",IF(COUNTIF(Production!$A$7:$A$21,$B1987)=0,"Technicien absent de la liste (onglet Production)",IF($G1987="","Code BPU manquant (colonne G)",IF($O1987="?","Code BPU inconnu (onglet Prestations)",IF($P1987="?","Catégorie inconnue (onglet Règles)",IF(AND($E1987&lt;&gt;"",NOT(ISNUMBER($E1987))),"Quantité non reconnue",IF(AND($P1987="au prix",NOT(ISNUMBER($Q1987))),"Prix sur devis à saisir (colonne I)",IF($S1987="","Règle à compléter (onglet Règles)",""))))))))))</f>
        <v/>
      </c>
    </row>
    <row r="1988" customFormat="false" ht="15" hidden="false" customHeight="false" outlineLevel="0" collapsed="false">
      <c r="A1988" s="23"/>
      <c r="I1988" s="24"/>
      <c r="J1988" s="24"/>
      <c r="N1988" s="25"/>
      <c r="O1988" s="26" t="str">
        <f aca="false">IF($G1988="","",IFERROR(INDEX(Prestations!$F$5:$F$256,MATCH($G1988,Prestations!$B$5:$B$256,0)),"?"))</f>
        <v/>
      </c>
      <c r="P1988" s="26" t="str">
        <f aca="false">IF($O1988="","",IF($O1988="?","?",IFERROR(INDEX(Règles!$C$5:$C$17,MATCH($O1988,Règles!$A$5:$A$17,0)),"?")))</f>
        <v/>
      </c>
      <c r="Q1988" s="27" t="str">
        <f aca="false">IF($G1988="","",IF(ISNUMBER($I1988),$I1988,IFERROR(IF(ISNUMBER(INDEX(Prestations!$E$5:$E$256,MATCH($G1988,Prestations!$B$5:$B$256,0))),INDEX(Prestations!$E$5:$E$256,MATCH($G1988,Prestations!$B$5:$B$256,0)),""),"")))</f>
        <v/>
      </c>
      <c r="R1988" s="27" t="str">
        <f aca="false">IFERROR(IF(ISNUMBER($Q1988),$Q1988*IF($E1988="",1,$E1988),""),"")</f>
        <v/>
      </c>
      <c r="S1988" s="28" t="str">
        <f aca="false">IFERROR(IF($P1988="au nombre",IF(N(INDEX(Règles!$D$5:$D$17,MATCH($O1988,Règles!$A$5:$A$17,0)))&gt;0,IF($E1988="",1,$E1988)/INDEX(Règles!$D$5:$D$17,MATCH($O1988,Règles!$A$5:$A$17,0)),""),IF($P1988="au prix",IF(AND(ISNUMBER($R1988),N(INDEX(Règles!$E$5:$E$17,MATCH($O1988,Règles!$A$5:$A$17,0)))&gt;0),$R1988/INDEX(Règles!$E$5:$E$17,MATCH($O1988,Règles!$A$5:$A$17,0)),""),IF(OR($P1988="ne compte pas",$P1988="absence"),0,""))),"")</f>
        <v/>
      </c>
      <c r="T1988" s="26" t="n">
        <f aca="false">IF(AND(ISNUMBER($A1988),$B1988&lt;&gt;"",$G1988&lt;&gt;"",$P1988&lt;&gt;"absence"),1,0)</f>
        <v>0</v>
      </c>
      <c r="U1988" s="26" t="n">
        <f aca="false">IF($T1988=1,IF(COUNTIFS($B$2:$B1988,$B1988,$A$2:$A1988,$A1988,$T$2:$T1988,1)=1,1,0),0)</f>
        <v>0</v>
      </c>
      <c r="V1988" s="29" t="str">
        <f aca="false">IF(AND($A1988="",$B1988="",$G1988=""),"",IF(NOT(ISNUMBER($A1988)),"Date manquante ou non reconnue",IF($B1988="","Technicien manquant",IF(COUNTIF(Production!$A$7:$A$21,$B1988)=0,"Technicien absent de la liste (onglet Production)",IF($G1988="","Code BPU manquant (colonne G)",IF($O1988="?","Code BPU inconnu (onglet Prestations)",IF($P1988="?","Catégorie inconnue (onglet Règles)",IF(AND($E1988&lt;&gt;"",NOT(ISNUMBER($E1988))),"Quantité non reconnue",IF(AND($P1988="au prix",NOT(ISNUMBER($Q1988))),"Prix sur devis à saisir (colonne I)",IF($S1988="","Règle à compléter (onglet Règles)",""))))))))))</f>
        <v/>
      </c>
    </row>
    <row r="1989" customFormat="false" ht="15" hidden="false" customHeight="false" outlineLevel="0" collapsed="false">
      <c r="A1989" s="23"/>
      <c r="I1989" s="24"/>
      <c r="J1989" s="24"/>
      <c r="N1989" s="25"/>
      <c r="O1989" s="26" t="str">
        <f aca="false">IF($G1989="","",IFERROR(INDEX(Prestations!$F$5:$F$256,MATCH($G1989,Prestations!$B$5:$B$256,0)),"?"))</f>
        <v/>
      </c>
      <c r="P1989" s="26" t="str">
        <f aca="false">IF($O1989="","",IF($O1989="?","?",IFERROR(INDEX(Règles!$C$5:$C$17,MATCH($O1989,Règles!$A$5:$A$17,0)),"?")))</f>
        <v/>
      </c>
      <c r="Q1989" s="27" t="str">
        <f aca="false">IF($G1989="","",IF(ISNUMBER($I1989),$I1989,IFERROR(IF(ISNUMBER(INDEX(Prestations!$E$5:$E$256,MATCH($G1989,Prestations!$B$5:$B$256,0))),INDEX(Prestations!$E$5:$E$256,MATCH($G1989,Prestations!$B$5:$B$256,0)),""),"")))</f>
        <v/>
      </c>
      <c r="R1989" s="27" t="str">
        <f aca="false">IFERROR(IF(ISNUMBER($Q1989),$Q1989*IF($E1989="",1,$E1989),""),"")</f>
        <v/>
      </c>
      <c r="S1989" s="28" t="str">
        <f aca="false">IFERROR(IF($P1989="au nombre",IF(N(INDEX(Règles!$D$5:$D$17,MATCH($O1989,Règles!$A$5:$A$17,0)))&gt;0,IF($E1989="",1,$E1989)/INDEX(Règles!$D$5:$D$17,MATCH($O1989,Règles!$A$5:$A$17,0)),""),IF($P1989="au prix",IF(AND(ISNUMBER($R1989),N(INDEX(Règles!$E$5:$E$17,MATCH($O1989,Règles!$A$5:$A$17,0)))&gt;0),$R1989/INDEX(Règles!$E$5:$E$17,MATCH($O1989,Règles!$A$5:$A$17,0)),""),IF(OR($P1989="ne compte pas",$P1989="absence"),0,""))),"")</f>
        <v/>
      </c>
      <c r="T1989" s="26" t="n">
        <f aca="false">IF(AND(ISNUMBER($A1989),$B1989&lt;&gt;"",$G1989&lt;&gt;"",$P1989&lt;&gt;"absence"),1,0)</f>
        <v>0</v>
      </c>
      <c r="U1989" s="26" t="n">
        <f aca="false">IF($T1989=1,IF(COUNTIFS($B$2:$B1989,$B1989,$A$2:$A1989,$A1989,$T$2:$T1989,1)=1,1,0),0)</f>
        <v>0</v>
      </c>
      <c r="V1989" s="29" t="str">
        <f aca="false">IF(AND($A1989="",$B1989="",$G1989=""),"",IF(NOT(ISNUMBER($A1989)),"Date manquante ou non reconnue",IF($B1989="","Technicien manquant",IF(COUNTIF(Production!$A$7:$A$21,$B1989)=0,"Technicien absent de la liste (onglet Production)",IF($G1989="","Code BPU manquant (colonne G)",IF($O1989="?","Code BPU inconnu (onglet Prestations)",IF($P1989="?","Catégorie inconnue (onglet Règles)",IF(AND($E1989&lt;&gt;"",NOT(ISNUMBER($E1989))),"Quantité non reconnue",IF(AND($P1989="au prix",NOT(ISNUMBER($Q1989))),"Prix sur devis à saisir (colonne I)",IF($S1989="","Règle à compléter (onglet Règles)",""))))))))))</f>
        <v/>
      </c>
    </row>
    <row r="1990" customFormat="false" ht="15" hidden="false" customHeight="false" outlineLevel="0" collapsed="false">
      <c r="A1990" s="23"/>
      <c r="I1990" s="24"/>
      <c r="J1990" s="24"/>
      <c r="N1990" s="25"/>
      <c r="O1990" s="26" t="str">
        <f aca="false">IF($G1990="","",IFERROR(INDEX(Prestations!$F$5:$F$256,MATCH($G1990,Prestations!$B$5:$B$256,0)),"?"))</f>
        <v/>
      </c>
      <c r="P1990" s="26" t="str">
        <f aca="false">IF($O1990="","",IF($O1990="?","?",IFERROR(INDEX(Règles!$C$5:$C$17,MATCH($O1990,Règles!$A$5:$A$17,0)),"?")))</f>
        <v/>
      </c>
      <c r="Q1990" s="27" t="str">
        <f aca="false">IF($G1990="","",IF(ISNUMBER($I1990),$I1990,IFERROR(IF(ISNUMBER(INDEX(Prestations!$E$5:$E$256,MATCH($G1990,Prestations!$B$5:$B$256,0))),INDEX(Prestations!$E$5:$E$256,MATCH($G1990,Prestations!$B$5:$B$256,0)),""),"")))</f>
        <v/>
      </c>
      <c r="R1990" s="27" t="str">
        <f aca="false">IFERROR(IF(ISNUMBER($Q1990),$Q1990*IF($E1990="",1,$E1990),""),"")</f>
        <v/>
      </c>
      <c r="S1990" s="28" t="str">
        <f aca="false">IFERROR(IF($P1990="au nombre",IF(N(INDEX(Règles!$D$5:$D$17,MATCH($O1990,Règles!$A$5:$A$17,0)))&gt;0,IF($E1990="",1,$E1990)/INDEX(Règles!$D$5:$D$17,MATCH($O1990,Règles!$A$5:$A$17,0)),""),IF($P1990="au prix",IF(AND(ISNUMBER($R1990),N(INDEX(Règles!$E$5:$E$17,MATCH($O1990,Règles!$A$5:$A$17,0)))&gt;0),$R1990/INDEX(Règles!$E$5:$E$17,MATCH($O1990,Règles!$A$5:$A$17,0)),""),IF(OR($P1990="ne compte pas",$P1990="absence"),0,""))),"")</f>
        <v/>
      </c>
      <c r="T1990" s="26" t="n">
        <f aca="false">IF(AND(ISNUMBER($A1990),$B1990&lt;&gt;"",$G1990&lt;&gt;"",$P1990&lt;&gt;"absence"),1,0)</f>
        <v>0</v>
      </c>
      <c r="U1990" s="26" t="n">
        <f aca="false">IF($T1990=1,IF(COUNTIFS($B$2:$B1990,$B1990,$A$2:$A1990,$A1990,$T$2:$T1990,1)=1,1,0),0)</f>
        <v>0</v>
      </c>
      <c r="V1990" s="29" t="str">
        <f aca="false">IF(AND($A1990="",$B1990="",$G1990=""),"",IF(NOT(ISNUMBER($A1990)),"Date manquante ou non reconnue",IF($B1990="","Technicien manquant",IF(COUNTIF(Production!$A$7:$A$21,$B1990)=0,"Technicien absent de la liste (onglet Production)",IF($G1990="","Code BPU manquant (colonne G)",IF($O1990="?","Code BPU inconnu (onglet Prestations)",IF($P1990="?","Catégorie inconnue (onglet Règles)",IF(AND($E1990&lt;&gt;"",NOT(ISNUMBER($E1990))),"Quantité non reconnue",IF(AND($P1990="au prix",NOT(ISNUMBER($Q1990))),"Prix sur devis à saisir (colonne I)",IF($S1990="","Règle à compléter (onglet Règles)",""))))))))))</f>
        <v/>
      </c>
    </row>
    <row r="1991" customFormat="false" ht="15" hidden="false" customHeight="false" outlineLevel="0" collapsed="false">
      <c r="A1991" s="23"/>
      <c r="I1991" s="24"/>
      <c r="J1991" s="24"/>
      <c r="N1991" s="25"/>
      <c r="O1991" s="26" t="str">
        <f aca="false">IF($G1991="","",IFERROR(INDEX(Prestations!$F$5:$F$256,MATCH($G1991,Prestations!$B$5:$B$256,0)),"?"))</f>
        <v/>
      </c>
      <c r="P1991" s="26" t="str">
        <f aca="false">IF($O1991="","",IF($O1991="?","?",IFERROR(INDEX(Règles!$C$5:$C$17,MATCH($O1991,Règles!$A$5:$A$17,0)),"?")))</f>
        <v/>
      </c>
      <c r="Q1991" s="27" t="str">
        <f aca="false">IF($G1991="","",IF(ISNUMBER($I1991),$I1991,IFERROR(IF(ISNUMBER(INDEX(Prestations!$E$5:$E$256,MATCH($G1991,Prestations!$B$5:$B$256,0))),INDEX(Prestations!$E$5:$E$256,MATCH($G1991,Prestations!$B$5:$B$256,0)),""),"")))</f>
        <v/>
      </c>
      <c r="R1991" s="27" t="str">
        <f aca="false">IFERROR(IF(ISNUMBER($Q1991),$Q1991*IF($E1991="",1,$E1991),""),"")</f>
        <v/>
      </c>
      <c r="S1991" s="28" t="str">
        <f aca="false">IFERROR(IF($P1991="au nombre",IF(N(INDEX(Règles!$D$5:$D$17,MATCH($O1991,Règles!$A$5:$A$17,0)))&gt;0,IF($E1991="",1,$E1991)/INDEX(Règles!$D$5:$D$17,MATCH($O1991,Règles!$A$5:$A$17,0)),""),IF($P1991="au prix",IF(AND(ISNUMBER($R1991),N(INDEX(Règles!$E$5:$E$17,MATCH($O1991,Règles!$A$5:$A$17,0)))&gt;0),$R1991/INDEX(Règles!$E$5:$E$17,MATCH($O1991,Règles!$A$5:$A$17,0)),""),IF(OR($P1991="ne compte pas",$P1991="absence"),0,""))),"")</f>
        <v/>
      </c>
      <c r="T1991" s="26" t="n">
        <f aca="false">IF(AND(ISNUMBER($A1991),$B1991&lt;&gt;"",$G1991&lt;&gt;"",$P1991&lt;&gt;"absence"),1,0)</f>
        <v>0</v>
      </c>
      <c r="U1991" s="26" t="n">
        <f aca="false">IF($T1991=1,IF(COUNTIFS($B$2:$B1991,$B1991,$A$2:$A1991,$A1991,$T$2:$T1991,1)=1,1,0),0)</f>
        <v>0</v>
      </c>
      <c r="V1991" s="29" t="str">
        <f aca="false">IF(AND($A1991="",$B1991="",$G1991=""),"",IF(NOT(ISNUMBER($A1991)),"Date manquante ou non reconnue",IF($B1991="","Technicien manquant",IF(COUNTIF(Production!$A$7:$A$21,$B1991)=0,"Technicien absent de la liste (onglet Production)",IF($G1991="","Code BPU manquant (colonne G)",IF($O1991="?","Code BPU inconnu (onglet Prestations)",IF($P1991="?","Catégorie inconnue (onglet Règles)",IF(AND($E1991&lt;&gt;"",NOT(ISNUMBER($E1991))),"Quantité non reconnue",IF(AND($P1991="au prix",NOT(ISNUMBER($Q1991))),"Prix sur devis à saisir (colonne I)",IF($S1991="","Règle à compléter (onglet Règles)",""))))))))))</f>
        <v/>
      </c>
    </row>
    <row r="1992" customFormat="false" ht="15" hidden="false" customHeight="false" outlineLevel="0" collapsed="false">
      <c r="A1992" s="23"/>
      <c r="I1992" s="24"/>
      <c r="J1992" s="24"/>
      <c r="N1992" s="25"/>
      <c r="O1992" s="26" t="str">
        <f aca="false">IF($G1992="","",IFERROR(INDEX(Prestations!$F$5:$F$256,MATCH($G1992,Prestations!$B$5:$B$256,0)),"?"))</f>
        <v/>
      </c>
      <c r="P1992" s="26" t="str">
        <f aca="false">IF($O1992="","",IF($O1992="?","?",IFERROR(INDEX(Règles!$C$5:$C$17,MATCH($O1992,Règles!$A$5:$A$17,0)),"?")))</f>
        <v/>
      </c>
      <c r="Q1992" s="27" t="str">
        <f aca="false">IF($G1992="","",IF(ISNUMBER($I1992),$I1992,IFERROR(IF(ISNUMBER(INDEX(Prestations!$E$5:$E$256,MATCH($G1992,Prestations!$B$5:$B$256,0))),INDEX(Prestations!$E$5:$E$256,MATCH($G1992,Prestations!$B$5:$B$256,0)),""),"")))</f>
        <v/>
      </c>
      <c r="R1992" s="27" t="str">
        <f aca="false">IFERROR(IF(ISNUMBER($Q1992),$Q1992*IF($E1992="",1,$E1992),""),"")</f>
        <v/>
      </c>
      <c r="S1992" s="28" t="str">
        <f aca="false">IFERROR(IF($P1992="au nombre",IF(N(INDEX(Règles!$D$5:$D$17,MATCH($O1992,Règles!$A$5:$A$17,0)))&gt;0,IF($E1992="",1,$E1992)/INDEX(Règles!$D$5:$D$17,MATCH($O1992,Règles!$A$5:$A$17,0)),""),IF($P1992="au prix",IF(AND(ISNUMBER($R1992),N(INDEX(Règles!$E$5:$E$17,MATCH($O1992,Règles!$A$5:$A$17,0)))&gt;0),$R1992/INDEX(Règles!$E$5:$E$17,MATCH($O1992,Règles!$A$5:$A$17,0)),""),IF(OR($P1992="ne compte pas",$P1992="absence"),0,""))),"")</f>
        <v/>
      </c>
      <c r="T1992" s="26" t="n">
        <f aca="false">IF(AND(ISNUMBER($A1992),$B1992&lt;&gt;"",$G1992&lt;&gt;"",$P1992&lt;&gt;"absence"),1,0)</f>
        <v>0</v>
      </c>
      <c r="U1992" s="26" t="n">
        <f aca="false">IF($T1992=1,IF(COUNTIFS($B$2:$B1992,$B1992,$A$2:$A1992,$A1992,$T$2:$T1992,1)=1,1,0),0)</f>
        <v>0</v>
      </c>
      <c r="V1992" s="29" t="str">
        <f aca="false">IF(AND($A1992="",$B1992="",$G1992=""),"",IF(NOT(ISNUMBER($A1992)),"Date manquante ou non reconnue",IF($B1992="","Technicien manquant",IF(COUNTIF(Production!$A$7:$A$21,$B1992)=0,"Technicien absent de la liste (onglet Production)",IF($G1992="","Code BPU manquant (colonne G)",IF($O1992="?","Code BPU inconnu (onglet Prestations)",IF($P1992="?","Catégorie inconnue (onglet Règles)",IF(AND($E1992&lt;&gt;"",NOT(ISNUMBER($E1992))),"Quantité non reconnue",IF(AND($P1992="au prix",NOT(ISNUMBER($Q1992))),"Prix sur devis à saisir (colonne I)",IF($S1992="","Règle à compléter (onglet Règles)",""))))))))))</f>
        <v/>
      </c>
    </row>
    <row r="1993" customFormat="false" ht="15" hidden="false" customHeight="false" outlineLevel="0" collapsed="false">
      <c r="A1993" s="23"/>
      <c r="I1993" s="24"/>
      <c r="J1993" s="24"/>
      <c r="N1993" s="25"/>
      <c r="O1993" s="26" t="str">
        <f aca="false">IF($G1993="","",IFERROR(INDEX(Prestations!$F$5:$F$256,MATCH($G1993,Prestations!$B$5:$B$256,0)),"?"))</f>
        <v/>
      </c>
      <c r="P1993" s="26" t="str">
        <f aca="false">IF($O1993="","",IF($O1993="?","?",IFERROR(INDEX(Règles!$C$5:$C$17,MATCH($O1993,Règles!$A$5:$A$17,0)),"?")))</f>
        <v/>
      </c>
      <c r="Q1993" s="27" t="str">
        <f aca="false">IF($G1993="","",IF(ISNUMBER($I1993),$I1993,IFERROR(IF(ISNUMBER(INDEX(Prestations!$E$5:$E$256,MATCH($G1993,Prestations!$B$5:$B$256,0))),INDEX(Prestations!$E$5:$E$256,MATCH($G1993,Prestations!$B$5:$B$256,0)),""),"")))</f>
        <v/>
      </c>
      <c r="R1993" s="27" t="str">
        <f aca="false">IFERROR(IF(ISNUMBER($Q1993),$Q1993*IF($E1993="",1,$E1993),""),"")</f>
        <v/>
      </c>
      <c r="S1993" s="28" t="str">
        <f aca="false">IFERROR(IF($P1993="au nombre",IF(N(INDEX(Règles!$D$5:$D$17,MATCH($O1993,Règles!$A$5:$A$17,0)))&gt;0,IF($E1993="",1,$E1993)/INDEX(Règles!$D$5:$D$17,MATCH($O1993,Règles!$A$5:$A$17,0)),""),IF($P1993="au prix",IF(AND(ISNUMBER($R1993),N(INDEX(Règles!$E$5:$E$17,MATCH($O1993,Règles!$A$5:$A$17,0)))&gt;0),$R1993/INDEX(Règles!$E$5:$E$17,MATCH($O1993,Règles!$A$5:$A$17,0)),""),IF(OR($P1993="ne compte pas",$P1993="absence"),0,""))),"")</f>
        <v/>
      </c>
      <c r="T1993" s="26" t="n">
        <f aca="false">IF(AND(ISNUMBER($A1993),$B1993&lt;&gt;"",$G1993&lt;&gt;"",$P1993&lt;&gt;"absence"),1,0)</f>
        <v>0</v>
      </c>
      <c r="U1993" s="26" t="n">
        <f aca="false">IF($T1993=1,IF(COUNTIFS($B$2:$B1993,$B1993,$A$2:$A1993,$A1993,$T$2:$T1993,1)=1,1,0),0)</f>
        <v>0</v>
      </c>
      <c r="V1993" s="29" t="str">
        <f aca="false">IF(AND($A1993="",$B1993="",$G1993=""),"",IF(NOT(ISNUMBER($A1993)),"Date manquante ou non reconnue",IF($B1993="","Technicien manquant",IF(COUNTIF(Production!$A$7:$A$21,$B1993)=0,"Technicien absent de la liste (onglet Production)",IF($G1993="","Code BPU manquant (colonne G)",IF($O1993="?","Code BPU inconnu (onglet Prestations)",IF($P1993="?","Catégorie inconnue (onglet Règles)",IF(AND($E1993&lt;&gt;"",NOT(ISNUMBER($E1993))),"Quantité non reconnue",IF(AND($P1993="au prix",NOT(ISNUMBER($Q1993))),"Prix sur devis à saisir (colonne I)",IF($S1993="","Règle à compléter (onglet Règles)",""))))))))))</f>
        <v/>
      </c>
    </row>
    <row r="1994" customFormat="false" ht="15" hidden="false" customHeight="false" outlineLevel="0" collapsed="false">
      <c r="A1994" s="23"/>
      <c r="I1994" s="24"/>
      <c r="J1994" s="24"/>
      <c r="N1994" s="25"/>
      <c r="O1994" s="26" t="str">
        <f aca="false">IF($G1994="","",IFERROR(INDEX(Prestations!$F$5:$F$256,MATCH($G1994,Prestations!$B$5:$B$256,0)),"?"))</f>
        <v/>
      </c>
      <c r="P1994" s="26" t="str">
        <f aca="false">IF($O1994="","",IF($O1994="?","?",IFERROR(INDEX(Règles!$C$5:$C$17,MATCH($O1994,Règles!$A$5:$A$17,0)),"?")))</f>
        <v/>
      </c>
      <c r="Q1994" s="27" t="str">
        <f aca="false">IF($G1994="","",IF(ISNUMBER($I1994),$I1994,IFERROR(IF(ISNUMBER(INDEX(Prestations!$E$5:$E$256,MATCH($G1994,Prestations!$B$5:$B$256,0))),INDEX(Prestations!$E$5:$E$256,MATCH($G1994,Prestations!$B$5:$B$256,0)),""),"")))</f>
        <v/>
      </c>
      <c r="R1994" s="27" t="str">
        <f aca="false">IFERROR(IF(ISNUMBER($Q1994),$Q1994*IF($E1994="",1,$E1994),""),"")</f>
        <v/>
      </c>
      <c r="S1994" s="28" t="str">
        <f aca="false">IFERROR(IF($P1994="au nombre",IF(N(INDEX(Règles!$D$5:$D$17,MATCH($O1994,Règles!$A$5:$A$17,0)))&gt;0,IF($E1994="",1,$E1994)/INDEX(Règles!$D$5:$D$17,MATCH($O1994,Règles!$A$5:$A$17,0)),""),IF($P1994="au prix",IF(AND(ISNUMBER($R1994),N(INDEX(Règles!$E$5:$E$17,MATCH($O1994,Règles!$A$5:$A$17,0)))&gt;0),$R1994/INDEX(Règles!$E$5:$E$17,MATCH($O1994,Règles!$A$5:$A$17,0)),""),IF(OR($P1994="ne compte pas",$P1994="absence"),0,""))),"")</f>
        <v/>
      </c>
      <c r="T1994" s="26" t="n">
        <f aca="false">IF(AND(ISNUMBER($A1994),$B1994&lt;&gt;"",$G1994&lt;&gt;"",$P1994&lt;&gt;"absence"),1,0)</f>
        <v>0</v>
      </c>
      <c r="U1994" s="26" t="n">
        <f aca="false">IF($T1994=1,IF(COUNTIFS($B$2:$B1994,$B1994,$A$2:$A1994,$A1994,$T$2:$T1994,1)=1,1,0),0)</f>
        <v>0</v>
      </c>
      <c r="V1994" s="29" t="str">
        <f aca="false">IF(AND($A1994="",$B1994="",$G1994=""),"",IF(NOT(ISNUMBER($A1994)),"Date manquante ou non reconnue",IF($B1994="","Technicien manquant",IF(COUNTIF(Production!$A$7:$A$21,$B1994)=0,"Technicien absent de la liste (onglet Production)",IF($G1994="","Code BPU manquant (colonne G)",IF($O1994="?","Code BPU inconnu (onglet Prestations)",IF($P1994="?","Catégorie inconnue (onglet Règles)",IF(AND($E1994&lt;&gt;"",NOT(ISNUMBER($E1994))),"Quantité non reconnue",IF(AND($P1994="au prix",NOT(ISNUMBER($Q1994))),"Prix sur devis à saisir (colonne I)",IF($S1994="","Règle à compléter (onglet Règles)",""))))))))))</f>
        <v/>
      </c>
    </row>
    <row r="1995" customFormat="false" ht="15" hidden="false" customHeight="false" outlineLevel="0" collapsed="false">
      <c r="A1995" s="23"/>
      <c r="I1995" s="24"/>
      <c r="J1995" s="24"/>
      <c r="N1995" s="25"/>
      <c r="O1995" s="26" t="str">
        <f aca="false">IF($G1995="","",IFERROR(INDEX(Prestations!$F$5:$F$256,MATCH($G1995,Prestations!$B$5:$B$256,0)),"?"))</f>
        <v/>
      </c>
      <c r="P1995" s="26" t="str">
        <f aca="false">IF($O1995="","",IF($O1995="?","?",IFERROR(INDEX(Règles!$C$5:$C$17,MATCH($O1995,Règles!$A$5:$A$17,0)),"?")))</f>
        <v/>
      </c>
      <c r="Q1995" s="27" t="str">
        <f aca="false">IF($G1995="","",IF(ISNUMBER($I1995),$I1995,IFERROR(IF(ISNUMBER(INDEX(Prestations!$E$5:$E$256,MATCH($G1995,Prestations!$B$5:$B$256,0))),INDEX(Prestations!$E$5:$E$256,MATCH($G1995,Prestations!$B$5:$B$256,0)),""),"")))</f>
        <v/>
      </c>
      <c r="R1995" s="27" t="str">
        <f aca="false">IFERROR(IF(ISNUMBER($Q1995),$Q1995*IF($E1995="",1,$E1995),""),"")</f>
        <v/>
      </c>
      <c r="S1995" s="28" t="str">
        <f aca="false">IFERROR(IF($P1995="au nombre",IF(N(INDEX(Règles!$D$5:$D$17,MATCH($O1995,Règles!$A$5:$A$17,0)))&gt;0,IF($E1995="",1,$E1995)/INDEX(Règles!$D$5:$D$17,MATCH($O1995,Règles!$A$5:$A$17,0)),""),IF($P1995="au prix",IF(AND(ISNUMBER($R1995),N(INDEX(Règles!$E$5:$E$17,MATCH($O1995,Règles!$A$5:$A$17,0)))&gt;0),$R1995/INDEX(Règles!$E$5:$E$17,MATCH($O1995,Règles!$A$5:$A$17,0)),""),IF(OR($P1995="ne compte pas",$P1995="absence"),0,""))),"")</f>
        <v/>
      </c>
      <c r="T1995" s="26" t="n">
        <f aca="false">IF(AND(ISNUMBER($A1995),$B1995&lt;&gt;"",$G1995&lt;&gt;"",$P1995&lt;&gt;"absence"),1,0)</f>
        <v>0</v>
      </c>
      <c r="U1995" s="26" t="n">
        <f aca="false">IF($T1995=1,IF(COUNTIFS($B$2:$B1995,$B1995,$A$2:$A1995,$A1995,$T$2:$T1995,1)=1,1,0),0)</f>
        <v>0</v>
      </c>
      <c r="V1995" s="29" t="str">
        <f aca="false">IF(AND($A1995="",$B1995="",$G1995=""),"",IF(NOT(ISNUMBER($A1995)),"Date manquante ou non reconnue",IF($B1995="","Technicien manquant",IF(COUNTIF(Production!$A$7:$A$21,$B1995)=0,"Technicien absent de la liste (onglet Production)",IF($G1995="","Code BPU manquant (colonne G)",IF($O1995="?","Code BPU inconnu (onglet Prestations)",IF($P1995="?","Catégorie inconnue (onglet Règles)",IF(AND($E1995&lt;&gt;"",NOT(ISNUMBER($E1995))),"Quantité non reconnue",IF(AND($P1995="au prix",NOT(ISNUMBER($Q1995))),"Prix sur devis à saisir (colonne I)",IF($S1995="","Règle à compléter (onglet Règles)",""))))))))))</f>
        <v/>
      </c>
    </row>
    <row r="1996" customFormat="false" ht="15" hidden="false" customHeight="false" outlineLevel="0" collapsed="false">
      <c r="A1996" s="23"/>
      <c r="I1996" s="24"/>
      <c r="J1996" s="24"/>
      <c r="N1996" s="25"/>
      <c r="O1996" s="26" t="str">
        <f aca="false">IF($G1996="","",IFERROR(INDEX(Prestations!$F$5:$F$256,MATCH($G1996,Prestations!$B$5:$B$256,0)),"?"))</f>
        <v/>
      </c>
      <c r="P1996" s="26" t="str">
        <f aca="false">IF($O1996="","",IF($O1996="?","?",IFERROR(INDEX(Règles!$C$5:$C$17,MATCH($O1996,Règles!$A$5:$A$17,0)),"?")))</f>
        <v/>
      </c>
      <c r="Q1996" s="27" t="str">
        <f aca="false">IF($G1996="","",IF(ISNUMBER($I1996),$I1996,IFERROR(IF(ISNUMBER(INDEX(Prestations!$E$5:$E$256,MATCH($G1996,Prestations!$B$5:$B$256,0))),INDEX(Prestations!$E$5:$E$256,MATCH($G1996,Prestations!$B$5:$B$256,0)),""),"")))</f>
        <v/>
      </c>
      <c r="R1996" s="27" t="str">
        <f aca="false">IFERROR(IF(ISNUMBER($Q1996),$Q1996*IF($E1996="",1,$E1996),""),"")</f>
        <v/>
      </c>
      <c r="S1996" s="28" t="str">
        <f aca="false">IFERROR(IF($P1996="au nombre",IF(N(INDEX(Règles!$D$5:$D$17,MATCH($O1996,Règles!$A$5:$A$17,0)))&gt;0,IF($E1996="",1,$E1996)/INDEX(Règles!$D$5:$D$17,MATCH($O1996,Règles!$A$5:$A$17,0)),""),IF($P1996="au prix",IF(AND(ISNUMBER($R1996),N(INDEX(Règles!$E$5:$E$17,MATCH($O1996,Règles!$A$5:$A$17,0)))&gt;0),$R1996/INDEX(Règles!$E$5:$E$17,MATCH($O1996,Règles!$A$5:$A$17,0)),""),IF(OR($P1996="ne compte pas",$P1996="absence"),0,""))),"")</f>
        <v/>
      </c>
      <c r="T1996" s="26" t="n">
        <f aca="false">IF(AND(ISNUMBER($A1996),$B1996&lt;&gt;"",$G1996&lt;&gt;"",$P1996&lt;&gt;"absence"),1,0)</f>
        <v>0</v>
      </c>
      <c r="U1996" s="26" t="n">
        <f aca="false">IF($T1996=1,IF(COUNTIFS($B$2:$B1996,$B1996,$A$2:$A1996,$A1996,$T$2:$T1996,1)=1,1,0),0)</f>
        <v>0</v>
      </c>
      <c r="V1996" s="29" t="str">
        <f aca="false">IF(AND($A1996="",$B1996="",$G1996=""),"",IF(NOT(ISNUMBER($A1996)),"Date manquante ou non reconnue",IF($B1996="","Technicien manquant",IF(COUNTIF(Production!$A$7:$A$21,$B1996)=0,"Technicien absent de la liste (onglet Production)",IF($G1996="","Code BPU manquant (colonne G)",IF($O1996="?","Code BPU inconnu (onglet Prestations)",IF($P1996="?","Catégorie inconnue (onglet Règles)",IF(AND($E1996&lt;&gt;"",NOT(ISNUMBER($E1996))),"Quantité non reconnue",IF(AND($P1996="au prix",NOT(ISNUMBER($Q1996))),"Prix sur devis à saisir (colonne I)",IF($S1996="","Règle à compléter (onglet Règles)",""))))))))))</f>
        <v/>
      </c>
    </row>
    <row r="1997" customFormat="false" ht="15" hidden="false" customHeight="false" outlineLevel="0" collapsed="false">
      <c r="A1997" s="23"/>
      <c r="I1997" s="24"/>
      <c r="J1997" s="24"/>
      <c r="N1997" s="25"/>
      <c r="O1997" s="26" t="str">
        <f aca="false">IF($G1997="","",IFERROR(INDEX(Prestations!$F$5:$F$256,MATCH($G1997,Prestations!$B$5:$B$256,0)),"?"))</f>
        <v/>
      </c>
      <c r="P1997" s="26" t="str">
        <f aca="false">IF($O1997="","",IF($O1997="?","?",IFERROR(INDEX(Règles!$C$5:$C$17,MATCH($O1997,Règles!$A$5:$A$17,0)),"?")))</f>
        <v/>
      </c>
      <c r="Q1997" s="27" t="str">
        <f aca="false">IF($G1997="","",IF(ISNUMBER($I1997),$I1997,IFERROR(IF(ISNUMBER(INDEX(Prestations!$E$5:$E$256,MATCH($G1997,Prestations!$B$5:$B$256,0))),INDEX(Prestations!$E$5:$E$256,MATCH($G1997,Prestations!$B$5:$B$256,0)),""),"")))</f>
        <v/>
      </c>
      <c r="R1997" s="27" t="str">
        <f aca="false">IFERROR(IF(ISNUMBER($Q1997),$Q1997*IF($E1997="",1,$E1997),""),"")</f>
        <v/>
      </c>
      <c r="S1997" s="28" t="str">
        <f aca="false">IFERROR(IF($P1997="au nombre",IF(N(INDEX(Règles!$D$5:$D$17,MATCH($O1997,Règles!$A$5:$A$17,0)))&gt;0,IF($E1997="",1,$E1997)/INDEX(Règles!$D$5:$D$17,MATCH($O1997,Règles!$A$5:$A$17,0)),""),IF($P1997="au prix",IF(AND(ISNUMBER($R1997),N(INDEX(Règles!$E$5:$E$17,MATCH($O1997,Règles!$A$5:$A$17,0)))&gt;0),$R1997/INDEX(Règles!$E$5:$E$17,MATCH($O1997,Règles!$A$5:$A$17,0)),""),IF(OR($P1997="ne compte pas",$P1997="absence"),0,""))),"")</f>
        <v/>
      </c>
      <c r="T1997" s="26" t="n">
        <f aca="false">IF(AND(ISNUMBER($A1997),$B1997&lt;&gt;"",$G1997&lt;&gt;"",$P1997&lt;&gt;"absence"),1,0)</f>
        <v>0</v>
      </c>
      <c r="U1997" s="26" t="n">
        <f aca="false">IF($T1997=1,IF(COUNTIFS($B$2:$B1997,$B1997,$A$2:$A1997,$A1997,$T$2:$T1997,1)=1,1,0),0)</f>
        <v>0</v>
      </c>
      <c r="V1997" s="29" t="str">
        <f aca="false">IF(AND($A1997="",$B1997="",$G1997=""),"",IF(NOT(ISNUMBER($A1997)),"Date manquante ou non reconnue",IF($B1997="","Technicien manquant",IF(COUNTIF(Production!$A$7:$A$21,$B1997)=0,"Technicien absent de la liste (onglet Production)",IF($G1997="","Code BPU manquant (colonne G)",IF($O1997="?","Code BPU inconnu (onglet Prestations)",IF($P1997="?","Catégorie inconnue (onglet Règles)",IF(AND($E1997&lt;&gt;"",NOT(ISNUMBER($E1997))),"Quantité non reconnue",IF(AND($P1997="au prix",NOT(ISNUMBER($Q1997))),"Prix sur devis à saisir (colonne I)",IF($S1997="","Règle à compléter (onglet Règles)",""))))))))))</f>
        <v/>
      </c>
    </row>
    <row r="1998" customFormat="false" ht="15" hidden="false" customHeight="false" outlineLevel="0" collapsed="false">
      <c r="A1998" s="23"/>
      <c r="I1998" s="24"/>
      <c r="J1998" s="24"/>
      <c r="N1998" s="25"/>
      <c r="O1998" s="26" t="str">
        <f aca="false">IF($G1998="","",IFERROR(INDEX(Prestations!$F$5:$F$256,MATCH($G1998,Prestations!$B$5:$B$256,0)),"?"))</f>
        <v/>
      </c>
      <c r="P1998" s="26" t="str">
        <f aca="false">IF($O1998="","",IF($O1998="?","?",IFERROR(INDEX(Règles!$C$5:$C$17,MATCH($O1998,Règles!$A$5:$A$17,0)),"?")))</f>
        <v/>
      </c>
      <c r="Q1998" s="27" t="str">
        <f aca="false">IF($G1998="","",IF(ISNUMBER($I1998),$I1998,IFERROR(IF(ISNUMBER(INDEX(Prestations!$E$5:$E$256,MATCH($G1998,Prestations!$B$5:$B$256,0))),INDEX(Prestations!$E$5:$E$256,MATCH($G1998,Prestations!$B$5:$B$256,0)),""),"")))</f>
        <v/>
      </c>
      <c r="R1998" s="27" t="str">
        <f aca="false">IFERROR(IF(ISNUMBER($Q1998),$Q1998*IF($E1998="",1,$E1998),""),"")</f>
        <v/>
      </c>
      <c r="S1998" s="28" t="str">
        <f aca="false">IFERROR(IF($P1998="au nombre",IF(N(INDEX(Règles!$D$5:$D$17,MATCH($O1998,Règles!$A$5:$A$17,0)))&gt;0,IF($E1998="",1,$E1998)/INDEX(Règles!$D$5:$D$17,MATCH($O1998,Règles!$A$5:$A$17,0)),""),IF($P1998="au prix",IF(AND(ISNUMBER($R1998),N(INDEX(Règles!$E$5:$E$17,MATCH($O1998,Règles!$A$5:$A$17,0)))&gt;0),$R1998/INDEX(Règles!$E$5:$E$17,MATCH($O1998,Règles!$A$5:$A$17,0)),""),IF(OR($P1998="ne compte pas",$P1998="absence"),0,""))),"")</f>
        <v/>
      </c>
      <c r="T1998" s="26" t="n">
        <f aca="false">IF(AND(ISNUMBER($A1998),$B1998&lt;&gt;"",$G1998&lt;&gt;"",$P1998&lt;&gt;"absence"),1,0)</f>
        <v>0</v>
      </c>
      <c r="U1998" s="26" t="n">
        <f aca="false">IF($T1998=1,IF(COUNTIFS($B$2:$B1998,$B1998,$A$2:$A1998,$A1998,$T$2:$T1998,1)=1,1,0),0)</f>
        <v>0</v>
      </c>
      <c r="V1998" s="29" t="str">
        <f aca="false">IF(AND($A1998="",$B1998="",$G1998=""),"",IF(NOT(ISNUMBER($A1998)),"Date manquante ou non reconnue",IF($B1998="","Technicien manquant",IF(COUNTIF(Production!$A$7:$A$21,$B1998)=0,"Technicien absent de la liste (onglet Production)",IF($G1998="","Code BPU manquant (colonne G)",IF($O1998="?","Code BPU inconnu (onglet Prestations)",IF($P1998="?","Catégorie inconnue (onglet Règles)",IF(AND($E1998&lt;&gt;"",NOT(ISNUMBER($E1998))),"Quantité non reconnue",IF(AND($P1998="au prix",NOT(ISNUMBER($Q1998))),"Prix sur devis à saisir (colonne I)",IF($S1998="","Règle à compléter (onglet Règles)",""))))))))))</f>
        <v/>
      </c>
    </row>
    <row r="1999" customFormat="false" ht="15" hidden="false" customHeight="false" outlineLevel="0" collapsed="false">
      <c r="A1999" s="23"/>
      <c r="I1999" s="24"/>
      <c r="J1999" s="24"/>
      <c r="N1999" s="25"/>
      <c r="O1999" s="26" t="str">
        <f aca="false">IF($G1999="","",IFERROR(INDEX(Prestations!$F$5:$F$256,MATCH($G1999,Prestations!$B$5:$B$256,0)),"?"))</f>
        <v/>
      </c>
      <c r="P1999" s="26" t="str">
        <f aca="false">IF($O1999="","",IF($O1999="?","?",IFERROR(INDEX(Règles!$C$5:$C$17,MATCH($O1999,Règles!$A$5:$A$17,0)),"?")))</f>
        <v/>
      </c>
      <c r="Q1999" s="27" t="str">
        <f aca="false">IF($G1999="","",IF(ISNUMBER($I1999),$I1999,IFERROR(IF(ISNUMBER(INDEX(Prestations!$E$5:$E$256,MATCH($G1999,Prestations!$B$5:$B$256,0))),INDEX(Prestations!$E$5:$E$256,MATCH($G1999,Prestations!$B$5:$B$256,0)),""),"")))</f>
        <v/>
      </c>
      <c r="R1999" s="27" t="str">
        <f aca="false">IFERROR(IF(ISNUMBER($Q1999),$Q1999*IF($E1999="",1,$E1999),""),"")</f>
        <v/>
      </c>
      <c r="S1999" s="28" t="str">
        <f aca="false">IFERROR(IF($P1999="au nombre",IF(N(INDEX(Règles!$D$5:$D$17,MATCH($O1999,Règles!$A$5:$A$17,0)))&gt;0,IF($E1999="",1,$E1999)/INDEX(Règles!$D$5:$D$17,MATCH($O1999,Règles!$A$5:$A$17,0)),""),IF($P1999="au prix",IF(AND(ISNUMBER($R1999),N(INDEX(Règles!$E$5:$E$17,MATCH($O1999,Règles!$A$5:$A$17,0)))&gt;0),$R1999/INDEX(Règles!$E$5:$E$17,MATCH($O1999,Règles!$A$5:$A$17,0)),""),IF(OR($P1999="ne compte pas",$P1999="absence"),0,""))),"")</f>
        <v/>
      </c>
      <c r="T1999" s="26" t="n">
        <f aca="false">IF(AND(ISNUMBER($A1999),$B1999&lt;&gt;"",$G1999&lt;&gt;"",$P1999&lt;&gt;"absence"),1,0)</f>
        <v>0</v>
      </c>
      <c r="U1999" s="26" t="n">
        <f aca="false">IF($T1999=1,IF(COUNTIFS($B$2:$B1999,$B1999,$A$2:$A1999,$A1999,$T$2:$T1999,1)=1,1,0),0)</f>
        <v>0</v>
      </c>
      <c r="V1999" s="29" t="str">
        <f aca="false">IF(AND($A1999="",$B1999="",$G1999=""),"",IF(NOT(ISNUMBER($A1999)),"Date manquante ou non reconnue",IF($B1999="","Technicien manquant",IF(COUNTIF(Production!$A$7:$A$21,$B1999)=0,"Technicien absent de la liste (onglet Production)",IF($G1999="","Code BPU manquant (colonne G)",IF($O1999="?","Code BPU inconnu (onglet Prestations)",IF($P1999="?","Catégorie inconnue (onglet Règles)",IF(AND($E1999&lt;&gt;"",NOT(ISNUMBER($E1999))),"Quantité non reconnue",IF(AND($P1999="au prix",NOT(ISNUMBER($Q1999))),"Prix sur devis à saisir (colonne I)",IF($S1999="","Règle à compléter (onglet Règles)",""))))))))))</f>
        <v/>
      </c>
    </row>
    <row r="2000" customFormat="false" ht="15" hidden="false" customHeight="false" outlineLevel="0" collapsed="false">
      <c r="A2000" s="23"/>
      <c r="I2000" s="24"/>
      <c r="J2000" s="24"/>
      <c r="N2000" s="25"/>
      <c r="O2000" s="26" t="str">
        <f aca="false">IF($G2000="","",IFERROR(INDEX(Prestations!$F$5:$F$256,MATCH($G2000,Prestations!$B$5:$B$256,0)),"?"))</f>
        <v/>
      </c>
      <c r="P2000" s="26" t="str">
        <f aca="false">IF($O2000="","",IF($O2000="?","?",IFERROR(INDEX(Règles!$C$5:$C$17,MATCH($O2000,Règles!$A$5:$A$17,0)),"?")))</f>
        <v/>
      </c>
      <c r="Q2000" s="27" t="str">
        <f aca="false">IF($G2000="","",IF(ISNUMBER($I2000),$I2000,IFERROR(IF(ISNUMBER(INDEX(Prestations!$E$5:$E$256,MATCH($G2000,Prestations!$B$5:$B$256,0))),INDEX(Prestations!$E$5:$E$256,MATCH($G2000,Prestations!$B$5:$B$256,0)),""),"")))</f>
        <v/>
      </c>
      <c r="R2000" s="27" t="str">
        <f aca="false">IFERROR(IF(ISNUMBER($Q2000),$Q2000*IF($E2000="",1,$E2000),""),"")</f>
        <v/>
      </c>
      <c r="S2000" s="28" t="str">
        <f aca="false">IFERROR(IF($P2000="au nombre",IF(N(INDEX(Règles!$D$5:$D$17,MATCH($O2000,Règles!$A$5:$A$17,0)))&gt;0,IF($E2000="",1,$E2000)/INDEX(Règles!$D$5:$D$17,MATCH($O2000,Règles!$A$5:$A$17,0)),""),IF($P2000="au prix",IF(AND(ISNUMBER($R2000),N(INDEX(Règles!$E$5:$E$17,MATCH($O2000,Règles!$A$5:$A$17,0)))&gt;0),$R2000/INDEX(Règles!$E$5:$E$17,MATCH($O2000,Règles!$A$5:$A$17,0)),""),IF(OR($P2000="ne compte pas",$P2000="absence"),0,""))),"")</f>
        <v/>
      </c>
      <c r="T2000" s="26" t="n">
        <f aca="false">IF(AND(ISNUMBER($A2000),$B2000&lt;&gt;"",$G2000&lt;&gt;"",$P2000&lt;&gt;"absence"),1,0)</f>
        <v>0</v>
      </c>
      <c r="U2000" s="26" t="n">
        <f aca="false">IF($T2000=1,IF(COUNTIFS($B$2:$B2000,$B2000,$A$2:$A2000,$A2000,$T$2:$T2000,1)=1,1,0),0)</f>
        <v>0</v>
      </c>
      <c r="V2000" s="29" t="str">
        <f aca="false">IF(AND($A2000="",$B2000="",$G2000=""),"",IF(NOT(ISNUMBER($A2000)),"Date manquante ou non reconnue",IF($B2000="","Technicien manquant",IF(COUNTIF(Production!$A$7:$A$21,$B2000)=0,"Technicien absent de la liste (onglet Production)",IF($G2000="","Code BPU manquant (colonne G)",IF($O2000="?","Code BPU inconnu (onglet Prestations)",IF($P2000="?","Catégorie inconnue (onglet Règles)",IF(AND($E2000&lt;&gt;"",NOT(ISNUMBER($E2000))),"Quantité non reconnue",IF(AND($P2000="au prix",NOT(ISNUMBER($Q2000))),"Prix sur devis à saisir (colonne I)",IF($S2000="","Règle à compléter (onglet Règles)",""))))))))))</f>
        <v/>
      </c>
    </row>
    <row r="2001" customFormat="false" ht="15" hidden="false" customHeight="false" outlineLevel="0" collapsed="false">
      <c r="A2001" s="23"/>
      <c r="I2001" s="24"/>
      <c r="J2001" s="24"/>
      <c r="N2001" s="25"/>
      <c r="O2001" s="26" t="str">
        <f aca="false">IF($G2001="","",IFERROR(INDEX(Prestations!$F$5:$F$256,MATCH($G2001,Prestations!$B$5:$B$256,0)),"?"))</f>
        <v/>
      </c>
      <c r="P2001" s="26" t="str">
        <f aca="false">IF($O2001="","",IF($O2001="?","?",IFERROR(INDEX(Règles!$C$5:$C$17,MATCH($O2001,Règles!$A$5:$A$17,0)),"?")))</f>
        <v/>
      </c>
      <c r="Q2001" s="27" t="str">
        <f aca="false">IF($G2001="","",IF(ISNUMBER($I2001),$I2001,IFERROR(IF(ISNUMBER(INDEX(Prestations!$E$5:$E$256,MATCH($G2001,Prestations!$B$5:$B$256,0))),INDEX(Prestations!$E$5:$E$256,MATCH($G2001,Prestations!$B$5:$B$256,0)),""),"")))</f>
        <v/>
      </c>
      <c r="R2001" s="27" t="str">
        <f aca="false">IFERROR(IF(ISNUMBER($Q2001),$Q2001*IF($E2001="",1,$E2001),""),"")</f>
        <v/>
      </c>
      <c r="S2001" s="28" t="str">
        <f aca="false">IFERROR(IF($P2001="au nombre",IF(N(INDEX(Règles!$D$5:$D$17,MATCH($O2001,Règles!$A$5:$A$17,0)))&gt;0,IF($E2001="",1,$E2001)/INDEX(Règles!$D$5:$D$17,MATCH($O2001,Règles!$A$5:$A$17,0)),""),IF($P2001="au prix",IF(AND(ISNUMBER($R2001),N(INDEX(Règles!$E$5:$E$17,MATCH($O2001,Règles!$A$5:$A$17,0)))&gt;0),$R2001/INDEX(Règles!$E$5:$E$17,MATCH($O2001,Règles!$A$5:$A$17,0)),""),IF(OR($P2001="ne compte pas",$P2001="absence"),0,""))),"")</f>
        <v/>
      </c>
      <c r="T2001" s="26" t="n">
        <f aca="false">IF(AND(ISNUMBER($A2001),$B2001&lt;&gt;"",$G2001&lt;&gt;"",$P2001&lt;&gt;"absence"),1,0)</f>
        <v>0</v>
      </c>
      <c r="U2001" s="26" t="n">
        <f aca="false">IF($T2001=1,IF(COUNTIFS($B$2:$B2001,$B2001,$A$2:$A2001,$A2001,$T$2:$T2001,1)=1,1,0),0)</f>
        <v>0</v>
      </c>
      <c r="V2001" s="29" t="str">
        <f aca="false">IF(AND($A2001="",$B2001="",$G2001=""),"",IF(NOT(ISNUMBER($A2001)),"Date manquante ou non reconnue",IF($B2001="","Technicien manquant",IF(COUNTIF(Production!$A$7:$A$21,$B2001)=0,"Technicien absent de la liste (onglet Production)",IF($G2001="","Code BPU manquant (colonne G)",IF($O2001="?","Code BPU inconnu (onglet Prestations)",IF($P2001="?","Catégorie inconnue (onglet Règles)",IF(AND($E2001&lt;&gt;"",NOT(ISNUMBER($E2001))),"Quantité non reconnue",IF(AND($P2001="au prix",NOT(ISNUMBER($Q2001))),"Prix sur devis à saisir (colonne I)",IF($S2001="","Règle à compléter (onglet Règles)",""))))))))))</f>
        <v/>
      </c>
    </row>
    <row r="2002" customFormat="false" ht="15" hidden="false" customHeight="false" outlineLevel="0" collapsed="false">
      <c r="A2002" s="23"/>
      <c r="I2002" s="24"/>
      <c r="J2002" s="24"/>
      <c r="N2002" s="25"/>
      <c r="O2002" s="26" t="str">
        <f aca="false">IF($G2002="","",IFERROR(INDEX(Prestations!$F$5:$F$256,MATCH($G2002,Prestations!$B$5:$B$256,0)),"?"))</f>
        <v/>
      </c>
      <c r="P2002" s="26" t="str">
        <f aca="false">IF($O2002="","",IF($O2002="?","?",IFERROR(INDEX(Règles!$C$5:$C$17,MATCH($O2002,Règles!$A$5:$A$17,0)),"?")))</f>
        <v/>
      </c>
      <c r="Q2002" s="27" t="str">
        <f aca="false">IF($G2002="","",IF(ISNUMBER($I2002),$I2002,IFERROR(IF(ISNUMBER(INDEX(Prestations!$E$5:$E$256,MATCH($G2002,Prestations!$B$5:$B$256,0))),INDEX(Prestations!$E$5:$E$256,MATCH($G2002,Prestations!$B$5:$B$256,0)),""),"")))</f>
        <v/>
      </c>
      <c r="R2002" s="27" t="str">
        <f aca="false">IFERROR(IF(ISNUMBER($Q2002),$Q2002*IF($E2002="",1,$E2002),""),"")</f>
        <v/>
      </c>
      <c r="S2002" s="28" t="str">
        <f aca="false">IFERROR(IF($P2002="au nombre",IF(N(INDEX(Règles!$D$5:$D$17,MATCH($O2002,Règles!$A$5:$A$17,0)))&gt;0,IF($E2002="",1,$E2002)/INDEX(Règles!$D$5:$D$17,MATCH($O2002,Règles!$A$5:$A$17,0)),""),IF($P2002="au prix",IF(AND(ISNUMBER($R2002),N(INDEX(Règles!$E$5:$E$17,MATCH($O2002,Règles!$A$5:$A$17,0)))&gt;0),$R2002/INDEX(Règles!$E$5:$E$17,MATCH($O2002,Règles!$A$5:$A$17,0)),""),IF(OR($P2002="ne compte pas",$P2002="absence"),0,""))),"")</f>
        <v/>
      </c>
      <c r="T2002" s="26" t="n">
        <f aca="false">IF(AND(ISNUMBER($A2002),$B2002&lt;&gt;"",$G2002&lt;&gt;"",$P2002&lt;&gt;"absence"),1,0)</f>
        <v>0</v>
      </c>
      <c r="U2002" s="26" t="n">
        <f aca="false">IF($T2002=1,IF(COUNTIFS($B$2:$B2002,$B2002,$A$2:$A2002,$A2002,$T$2:$T2002,1)=1,1,0),0)</f>
        <v>0</v>
      </c>
      <c r="V2002" s="29" t="str">
        <f aca="false">IF(AND($A2002="",$B2002="",$G2002=""),"",IF(NOT(ISNUMBER($A2002)),"Date manquante ou non reconnue",IF($B2002="","Technicien manquant",IF(COUNTIF(Production!$A$7:$A$21,$B2002)=0,"Technicien absent de la liste (onglet Production)",IF($G2002="","Code BPU manquant (colonne G)",IF($O2002="?","Code BPU inconnu (onglet Prestations)",IF($P2002="?","Catégorie inconnue (onglet Règles)",IF(AND($E2002&lt;&gt;"",NOT(ISNUMBER($E2002))),"Quantité non reconnue",IF(AND($P2002="au prix",NOT(ISNUMBER($Q2002))),"Prix sur devis à saisir (colonne I)",IF($S2002="","Règle à compléter (onglet Règles)",""))))))))))</f>
        <v/>
      </c>
    </row>
    <row r="2003" customFormat="false" ht="15" hidden="false" customHeight="false" outlineLevel="0" collapsed="false">
      <c r="A2003" s="23"/>
      <c r="I2003" s="24"/>
      <c r="J2003" s="24"/>
      <c r="N2003" s="25"/>
      <c r="O2003" s="26" t="str">
        <f aca="false">IF($G2003="","",IFERROR(INDEX(Prestations!$F$5:$F$256,MATCH($G2003,Prestations!$B$5:$B$256,0)),"?"))</f>
        <v/>
      </c>
      <c r="P2003" s="26" t="str">
        <f aca="false">IF($O2003="","",IF($O2003="?","?",IFERROR(INDEX(Règles!$C$5:$C$17,MATCH($O2003,Règles!$A$5:$A$17,0)),"?")))</f>
        <v/>
      </c>
      <c r="Q2003" s="27" t="str">
        <f aca="false">IF($G2003="","",IF(ISNUMBER($I2003),$I2003,IFERROR(IF(ISNUMBER(INDEX(Prestations!$E$5:$E$256,MATCH($G2003,Prestations!$B$5:$B$256,0))),INDEX(Prestations!$E$5:$E$256,MATCH($G2003,Prestations!$B$5:$B$256,0)),""),"")))</f>
        <v/>
      </c>
      <c r="R2003" s="27" t="str">
        <f aca="false">IFERROR(IF(ISNUMBER($Q2003),$Q2003*IF($E2003="",1,$E2003),""),"")</f>
        <v/>
      </c>
      <c r="S2003" s="28" t="str">
        <f aca="false">IFERROR(IF($P2003="au nombre",IF(N(INDEX(Règles!$D$5:$D$17,MATCH($O2003,Règles!$A$5:$A$17,0)))&gt;0,IF($E2003="",1,$E2003)/INDEX(Règles!$D$5:$D$17,MATCH($O2003,Règles!$A$5:$A$17,0)),""),IF($P2003="au prix",IF(AND(ISNUMBER($R2003),N(INDEX(Règles!$E$5:$E$17,MATCH($O2003,Règles!$A$5:$A$17,0)))&gt;0),$R2003/INDEX(Règles!$E$5:$E$17,MATCH($O2003,Règles!$A$5:$A$17,0)),""),IF(OR($P2003="ne compte pas",$P2003="absence"),0,""))),"")</f>
        <v/>
      </c>
      <c r="T2003" s="26" t="n">
        <f aca="false">IF(AND(ISNUMBER($A2003),$B2003&lt;&gt;"",$G2003&lt;&gt;"",$P2003&lt;&gt;"absence"),1,0)</f>
        <v>0</v>
      </c>
      <c r="U2003" s="26" t="n">
        <f aca="false">IF($T2003=1,IF(COUNTIFS($B$2:$B2003,$B2003,$A$2:$A2003,$A2003,$T$2:$T2003,1)=1,1,0),0)</f>
        <v>0</v>
      </c>
      <c r="V2003" s="29" t="str">
        <f aca="false">IF(AND($A2003="",$B2003="",$G2003=""),"",IF(NOT(ISNUMBER($A2003)),"Date manquante ou non reconnue",IF($B2003="","Technicien manquant",IF(COUNTIF(Production!$A$7:$A$21,$B2003)=0,"Technicien absent de la liste (onglet Production)",IF($G2003="","Code BPU manquant (colonne G)",IF($O2003="?","Code BPU inconnu (onglet Prestations)",IF($P2003="?","Catégorie inconnue (onglet Règles)",IF(AND($E2003&lt;&gt;"",NOT(ISNUMBER($E2003))),"Quantité non reconnue",IF(AND($P2003="au prix",NOT(ISNUMBER($Q2003))),"Prix sur devis à saisir (colonne I)",IF($S2003="","Règle à compléter (onglet Règles)",""))))))))))</f>
        <v/>
      </c>
    </row>
    <row r="2004" customFormat="false" ht="15" hidden="false" customHeight="false" outlineLevel="0" collapsed="false">
      <c r="A2004" s="23"/>
      <c r="I2004" s="24"/>
      <c r="J2004" s="24"/>
      <c r="N2004" s="25"/>
      <c r="O2004" s="26" t="str">
        <f aca="false">IF($G2004="","",IFERROR(INDEX(Prestations!$F$5:$F$256,MATCH($G2004,Prestations!$B$5:$B$256,0)),"?"))</f>
        <v/>
      </c>
      <c r="P2004" s="26" t="str">
        <f aca="false">IF($O2004="","",IF($O2004="?","?",IFERROR(INDEX(Règles!$C$5:$C$17,MATCH($O2004,Règles!$A$5:$A$17,0)),"?")))</f>
        <v/>
      </c>
      <c r="Q2004" s="27" t="str">
        <f aca="false">IF($G2004="","",IF(ISNUMBER($I2004),$I2004,IFERROR(IF(ISNUMBER(INDEX(Prestations!$E$5:$E$256,MATCH($G2004,Prestations!$B$5:$B$256,0))),INDEX(Prestations!$E$5:$E$256,MATCH($G2004,Prestations!$B$5:$B$256,0)),""),"")))</f>
        <v/>
      </c>
      <c r="R2004" s="27" t="str">
        <f aca="false">IFERROR(IF(ISNUMBER($Q2004),$Q2004*IF($E2004="",1,$E2004),""),"")</f>
        <v/>
      </c>
      <c r="S2004" s="28" t="str">
        <f aca="false">IFERROR(IF($P2004="au nombre",IF(N(INDEX(Règles!$D$5:$D$17,MATCH($O2004,Règles!$A$5:$A$17,0)))&gt;0,IF($E2004="",1,$E2004)/INDEX(Règles!$D$5:$D$17,MATCH($O2004,Règles!$A$5:$A$17,0)),""),IF($P2004="au prix",IF(AND(ISNUMBER($R2004),N(INDEX(Règles!$E$5:$E$17,MATCH($O2004,Règles!$A$5:$A$17,0)))&gt;0),$R2004/INDEX(Règles!$E$5:$E$17,MATCH($O2004,Règles!$A$5:$A$17,0)),""),IF(OR($P2004="ne compte pas",$P2004="absence"),0,""))),"")</f>
        <v/>
      </c>
      <c r="T2004" s="26" t="n">
        <f aca="false">IF(AND(ISNUMBER($A2004),$B2004&lt;&gt;"",$G2004&lt;&gt;"",$P2004&lt;&gt;"absence"),1,0)</f>
        <v>0</v>
      </c>
      <c r="U2004" s="26" t="n">
        <f aca="false">IF($T2004=1,IF(COUNTIFS($B$2:$B2004,$B2004,$A$2:$A2004,$A2004,$T$2:$T2004,1)=1,1,0),0)</f>
        <v>0</v>
      </c>
      <c r="V2004" s="29" t="str">
        <f aca="false">IF(AND($A2004="",$B2004="",$G2004=""),"",IF(NOT(ISNUMBER($A2004)),"Date manquante ou non reconnue",IF($B2004="","Technicien manquant",IF(COUNTIF(Production!$A$7:$A$21,$B2004)=0,"Technicien absent de la liste (onglet Production)",IF($G2004="","Code BPU manquant (colonne G)",IF($O2004="?","Code BPU inconnu (onglet Prestations)",IF($P2004="?","Catégorie inconnue (onglet Règles)",IF(AND($E2004&lt;&gt;"",NOT(ISNUMBER($E2004))),"Quantité non reconnue",IF(AND($P2004="au prix",NOT(ISNUMBER($Q2004))),"Prix sur devis à saisir (colonne I)",IF($S2004="","Règle à compléter (onglet Règles)",""))))))))))</f>
        <v/>
      </c>
    </row>
    <row r="2005" customFormat="false" ht="15" hidden="false" customHeight="false" outlineLevel="0" collapsed="false">
      <c r="A2005" s="23"/>
      <c r="I2005" s="24"/>
      <c r="J2005" s="24"/>
      <c r="N2005" s="25"/>
      <c r="O2005" s="26" t="str">
        <f aca="false">IF($G2005="","",IFERROR(INDEX(Prestations!$F$5:$F$256,MATCH($G2005,Prestations!$B$5:$B$256,0)),"?"))</f>
        <v/>
      </c>
      <c r="P2005" s="26" t="str">
        <f aca="false">IF($O2005="","",IF($O2005="?","?",IFERROR(INDEX(Règles!$C$5:$C$17,MATCH($O2005,Règles!$A$5:$A$17,0)),"?")))</f>
        <v/>
      </c>
      <c r="Q2005" s="27" t="str">
        <f aca="false">IF($G2005="","",IF(ISNUMBER($I2005),$I2005,IFERROR(IF(ISNUMBER(INDEX(Prestations!$E$5:$E$256,MATCH($G2005,Prestations!$B$5:$B$256,0))),INDEX(Prestations!$E$5:$E$256,MATCH($G2005,Prestations!$B$5:$B$256,0)),""),"")))</f>
        <v/>
      </c>
      <c r="R2005" s="27" t="str">
        <f aca="false">IFERROR(IF(ISNUMBER($Q2005),$Q2005*IF($E2005="",1,$E2005),""),"")</f>
        <v/>
      </c>
      <c r="S2005" s="28" t="str">
        <f aca="false">IFERROR(IF($P2005="au nombre",IF(N(INDEX(Règles!$D$5:$D$17,MATCH($O2005,Règles!$A$5:$A$17,0)))&gt;0,IF($E2005="",1,$E2005)/INDEX(Règles!$D$5:$D$17,MATCH($O2005,Règles!$A$5:$A$17,0)),""),IF($P2005="au prix",IF(AND(ISNUMBER($R2005),N(INDEX(Règles!$E$5:$E$17,MATCH($O2005,Règles!$A$5:$A$17,0)))&gt;0),$R2005/INDEX(Règles!$E$5:$E$17,MATCH($O2005,Règles!$A$5:$A$17,0)),""),IF(OR($P2005="ne compte pas",$P2005="absence"),0,""))),"")</f>
        <v/>
      </c>
      <c r="T2005" s="26" t="n">
        <f aca="false">IF(AND(ISNUMBER($A2005),$B2005&lt;&gt;"",$G2005&lt;&gt;"",$P2005&lt;&gt;"absence"),1,0)</f>
        <v>0</v>
      </c>
      <c r="U2005" s="26" t="n">
        <f aca="false">IF($T2005=1,IF(COUNTIFS($B$2:$B2005,$B2005,$A$2:$A2005,$A2005,$T$2:$T2005,1)=1,1,0),0)</f>
        <v>0</v>
      </c>
      <c r="V2005" s="29" t="str">
        <f aca="false">IF(AND($A2005="",$B2005="",$G2005=""),"",IF(NOT(ISNUMBER($A2005)),"Date manquante ou non reconnue",IF($B2005="","Technicien manquant",IF(COUNTIF(Production!$A$7:$A$21,$B2005)=0,"Technicien absent de la liste (onglet Production)",IF($G2005="","Code BPU manquant (colonne G)",IF($O2005="?","Code BPU inconnu (onglet Prestations)",IF($P2005="?","Catégorie inconnue (onglet Règles)",IF(AND($E2005&lt;&gt;"",NOT(ISNUMBER($E2005))),"Quantité non reconnue",IF(AND($P2005="au prix",NOT(ISNUMBER($Q2005))),"Prix sur devis à saisir (colonne I)",IF($S2005="","Règle à compléter (onglet Règles)",""))))))))))</f>
        <v/>
      </c>
    </row>
    <row r="2006" customFormat="false" ht="15" hidden="false" customHeight="false" outlineLevel="0" collapsed="false">
      <c r="A2006" s="23"/>
      <c r="I2006" s="24"/>
      <c r="J2006" s="24"/>
      <c r="N2006" s="25"/>
      <c r="O2006" s="26" t="str">
        <f aca="false">IF($G2006="","",IFERROR(INDEX(Prestations!$F$5:$F$256,MATCH($G2006,Prestations!$B$5:$B$256,0)),"?"))</f>
        <v/>
      </c>
      <c r="P2006" s="26" t="str">
        <f aca="false">IF($O2006="","",IF($O2006="?","?",IFERROR(INDEX(Règles!$C$5:$C$17,MATCH($O2006,Règles!$A$5:$A$17,0)),"?")))</f>
        <v/>
      </c>
      <c r="Q2006" s="27" t="str">
        <f aca="false">IF($G2006="","",IF(ISNUMBER($I2006),$I2006,IFERROR(IF(ISNUMBER(INDEX(Prestations!$E$5:$E$256,MATCH($G2006,Prestations!$B$5:$B$256,0))),INDEX(Prestations!$E$5:$E$256,MATCH($G2006,Prestations!$B$5:$B$256,0)),""),"")))</f>
        <v/>
      </c>
      <c r="R2006" s="27" t="str">
        <f aca="false">IFERROR(IF(ISNUMBER($Q2006),$Q2006*IF($E2006="",1,$E2006),""),"")</f>
        <v/>
      </c>
      <c r="S2006" s="28" t="str">
        <f aca="false">IFERROR(IF($P2006="au nombre",IF(N(INDEX(Règles!$D$5:$D$17,MATCH($O2006,Règles!$A$5:$A$17,0)))&gt;0,IF($E2006="",1,$E2006)/INDEX(Règles!$D$5:$D$17,MATCH($O2006,Règles!$A$5:$A$17,0)),""),IF($P2006="au prix",IF(AND(ISNUMBER($R2006),N(INDEX(Règles!$E$5:$E$17,MATCH($O2006,Règles!$A$5:$A$17,0)))&gt;0),$R2006/INDEX(Règles!$E$5:$E$17,MATCH($O2006,Règles!$A$5:$A$17,0)),""),IF(OR($P2006="ne compte pas",$P2006="absence"),0,""))),"")</f>
        <v/>
      </c>
      <c r="T2006" s="26" t="n">
        <f aca="false">IF(AND(ISNUMBER($A2006),$B2006&lt;&gt;"",$G2006&lt;&gt;"",$P2006&lt;&gt;"absence"),1,0)</f>
        <v>0</v>
      </c>
      <c r="U2006" s="26" t="n">
        <f aca="false">IF($T2006=1,IF(COUNTIFS($B$2:$B2006,$B2006,$A$2:$A2006,$A2006,$T$2:$T2006,1)=1,1,0),0)</f>
        <v>0</v>
      </c>
      <c r="V2006" s="29" t="str">
        <f aca="false">IF(AND($A2006="",$B2006="",$G2006=""),"",IF(NOT(ISNUMBER($A2006)),"Date manquante ou non reconnue",IF($B2006="","Technicien manquant",IF(COUNTIF(Production!$A$7:$A$21,$B2006)=0,"Technicien absent de la liste (onglet Production)",IF($G2006="","Code BPU manquant (colonne G)",IF($O2006="?","Code BPU inconnu (onglet Prestations)",IF($P2006="?","Catégorie inconnue (onglet Règles)",IF(AND($E2006&lt;&gt;"",NOT(ISNUMBER($E2006))),"Quantité non reconnue",IF(AND($P2006="au prix",NOT(ISNUMBER($Q2006))),"Prix sur devis à saisir (colonne I)",IF($S2006="","Règle à compléter (onglet Règles)",""))))))))))</f>
        <v/>
      </c>
    </row>
    <row r="2007" customFormat="false" ht="15" hidden="false" customHeight="false" outlineLevel="0" collapsed="false">
      <c r="A2007" s="23"/>
      <c r="I2007" s="24"/>
      <c r="J2007" s="24"/>
      <c r="N2007" s="25"/>
      <c r="O2007" s="26" t="str">
        <f aca="false">IF($G2007="","",IFERROR(INDEX(Prestations!$F$5:$F$256,MATCH($G2007,Prestations!$B$5:$B$256,0)),"?"))</f>
        <v/>
      </c>
      <c r="P2007" s="26" t="str">
        <f aca="false">IF($O2007="","",IF($O2007="?","?",IFERROR(INDEX(Règles!$C$5:$C$17,MATCH($O2007,Règles!$A$5:$A$17,0)),"?")))</f>
        <v/>
      </c>
      <c r="Q2007" s="27" t="str">
        <f aca="false">IF($G2007="","",IF(ISNUMBER($I2007),$I2007,IFERROR(IF(ISNUMBER(INDEX(Prestations!$E$5:$E$256,MATCH($G2007,Prestations!$B$5:$B$256,0))),INDEX(Prestations!$E$5:$E$256,MATCH($G2007,Prestations!$B$5:$B$256,0)),""),"")))</f>
        <v/>
      </c>
      <c r="R2007" s="27" t="str">
        <f aca="false">IFERROR(IF(ISNUMBER($Q2007),$Q2007*IF($E2007="",1,$E2007),""),"")</f>
        <v/>
      </c>
      <c r="S2007" s="28" t="str">
        <f aca="false">IFERROR(IF($P2007="au nombre",IF(N(INDEX(Règles!$D$5:$D$17,MATCH($O2007,Règles!$A$5:$A$17,0)))&gt;0,IF($E2007="",1,$E2007)/INDEX(Règles!$D$5:$D$17,MATCH($O2007,Règles!$A$5:$A$17,0)),""),IF($P2007="au prix",IF(AND(ISNUMBER($R2007),N(INDEX(Règles!$E$5:$E$17,MATCH($O2007,Règles!$A$5:$A$17,0)))&gt;0),$R2007/INDEX(Règles!$E$5:$E$17,MATCH($O2007,Règles!$A$5:$A$17,0)),""),IF(OR($P2007="ne compte pas",$P2007="absence"),0,""))),"")</f>
        <v/>
      </c>
      <c r="T2007" s="26" t="n">
        <f aca="false">IF(AND(ISNUMBER($A2007),$B2007&lt;&gt;"",$G2007&lt;&gt;"",$P2007&lt;&gt;"absence"),1,0)</f>
        <v>0</v>
      </c>
      <c r="U2007" s="26" t="n">
        <f aca="false">IF($T2007=1,IF(COUNTIFS($B$2:$B2007,$B2007,$A$2:$A2007,$A2007,$T$2:$T2007,1)=1,1,0),0)</f>
        <v>0</v>
      </c>
      <c r="V2007" s="29" t="str">
        <f aca="false">IF(AND($A2007="",$B2007="",$G2007=""),"",IF(NOT(ISNUMBER($A2007)),"Date manquante ou non reconnue",IF($B2007="","Technicien manquant",IF(COUNTIF(Production!$A$7:$A$21,$B2007)=0,"Technicien absent de la liste (onglet Production)",IF($G2007="","Code BPU manquant (colonne G)",IF($O2007="?","Code BPU inconnu (onglet Prestations)",IF($P2007="?","Catégorie inconnue (onglet Règles)",IF(AND($E2007&lt;&gt;"",NOT(ISNUMBER($E2007))),"Quantité non reconnue",IF(AND($P2007="au prix",NOT(ISNUMBER($Q2007))),"Prix sur devis à saisir (colonne I)",IF($S2007="","Règle à compléter (onglet Règles)",""))))))))))</f>
        <v/>
      </c>
    </row>
    <row r="2008" customFormat="false" ht="15" hidden="false" customHeight="false" outlineLevel="0" collapsed="false">
      <c r="A2008" s="23"/>
      <c r="I2008" s="24"/>
      <c r="J2008" s="24"/>
      <c r="N2008" s="25"/>
      <c r="O2008" s="26" t="str">
        <f aca="false">IF($G2008="","",IFERROR(INDEX(Prestations!$F$5:$F$256,MATCH($G2008,Prestations!$B$5:$B$256,0)),"?"))</f>
        <v/>
      </c>
      <c r="P2008" s="26" t="str">
        <f aca="false">IF($O2008="","",IF($O2008="?","?",IFERROR(INDEX(Règles!$C$5:$C$17,MATCH($O2008,Règles!$A$5:$A$17,0)),"?")))</f>
        <v/>
      </c>
      <c r="Q2008" s="27" t="str">
        <f aca="false">IF($G2008="","",IF(ISNUMBER($I2008),$I2008,IFERROR(IF(ISNUMBER(INDEX(Prestations!$E$5:$E$256,MATCH($G2008,Prestations!$B$5:$B$256,0))),INDEX(Prestations!$E$5:$E$256,MATCH($G2008,Prestations!$B$5:$B$256,0)),""),"")))</f>
        <v/>
      </c>
      <c r="R2008" s="27" t="str">
        <f aca="false">IFERROR(IF(ISNUMBER($Q2008),$Q2008*IF($E2008="",1,$E2008),""),"")</f>
        <v/>
      </c>
      <c r="S2008" s="28" t="str">
        <f aca="false">IFERROR(IF($P2008="au nombre",IF(N(INDEX(Règles!$D$5:$D$17,MATCH($O2008,Règles!$A$5:$A$17,0)))&gt;0,IF($E2008="",1,$E2008)/INDEX(Règles!$D$5:$D$17,MATCH($O2008,Règles!$A$5:$A$17,0)),""),IF($P2008="au prix",IF(AND(ISNUMBER($R2008),N(INDEX(Règles!$E$5:$E$17,MATCH($O2008,Règles!$A$5:$A$17,0)))&gt;0),$R2008/INDEX(Règles!$E$5:$E$17,MATCH($O2008,Règles!$A$5:$A$17,0)),""),IF(OR($P2008="ne compte pas",$P2008="absence"),0,""))),"")</f>
        <v/>
      </c>
      <c r="T2008" s="26" t="n">
        <f aca="false">IF(AND(ISNUMBER($A2008),$B2008&lt;&gt;"",$G2008&lt;&gt;"",$P2008&lt;&gt;"absence"),1,0)</f>
        <v>0</v>
      </c>
      <c r="U2008" s="26" t="n">
        <f aca="false">IF($T2008=1,IF(COUNTIFS($B$2:$B2008,$B2008,$A$2:$A2008,$A2008,$T$2:$T2008,1)=1,1,0),0)</f>
        <v>0</v>
      </c>
      <c r="V2008" s="29" t="str">
        <f aca="false">IF(AND($A2008="",$B2008="",$G2008=""),"",IF(NOT(ISNUMBER($A2008)),"Date manquante ou non reconnue",IF($B2008="","Technicien manquant",IF(COUNTIF(Production!$A$7:$A$21,$B2008)=0,"Technicien absent de la liste (onglet Production)",IF($G2008="","Code BPU manquant (colonne G)",IF($O2008="?","Code BPU inconnu (onglet Prestations)",IF($P2008="?","Catégorie inconnue (onglet Règles)",IF(AND($E2008&lt;&gt;"",NOT(ISNUMBER($E2008))),"Quantité non reconnue",IF(AND($P2008="au prix",NOT(ISNUMBER($Q2008))),"Prix sur devis à saisir (colonne I)",IF($S2008="","Règle à compléter (onglet Règles)",""))))))))))</f>
        <v/>
      </c>
    </row>
    <row r="2009" customFormat="false" ht="15" hidden="false" customHeight="false" outlineLevel="0" collapsed="false">
      <c r="A2009" s="23"/>
      <c r="I2009" s="24"/>
      <c r="J2009" s="24"/>
      <c r="N2009" s="25"/>
      <c r="O2009" s="26" t="str">
        <f aca="false">IF($G2009="","",IFERROR(INDEX(Prestations!$F$5:$F$256,MATCH($G2009,Prestations!$B$5:$B$256,0)),"?"))</f>
        <v/>
      </c>
      <c r="P2009" s="26" t="str">
        <f aca="false">IF($O2009="","",IF($O2009="?","?",IFERROR(INDEX(Règles!$C$5:$C$17,MATCH($O2009,Règles!$A$5:$A$17,0)),"?")))</f>
        <v/>
      </c>
      <c r="Q2009" s="27" t="str">
        <f aca="false">IF($G2009="","",IF(ISNUMBER($I2009),$I2009,IFERROR(IF(ISNUMBER(INDEX(Prestations!$E$5:$E$256,MATCH($G2009,Prestations!$B$5:$B$256,0))),INDEX(Prestations!$E$5:$E$256,MATCH($G2009,Prestations!$B$5:$B$256,0)),""),"")))</f>
        <v/>
      </c>
      <c r="R2009" s="27" t="str">
        <f aca="false">IFERROR(IF(ISNUMBER($Q2009),$Q2009*IF($E2009="",1,$E2009),""),"")</f>
        <v/>
      </c>
      <c r="S2009" s="28" t="str">
        <f aca="false">IFERROR(IF($P2009="au nombre",IF(N(INDEX(Règles!$D$5:$D$17,MATCH($O2009,Règles!$A$5:$A$17,0)))&gt;0,IF($E2009="",1,$E2009)/INDEX(Règles!$D$5:$D$17,MATCH($O2009,Règles!$A$5:$A$17,0)),""),IF($P2009="au prix",IF(AND(ISNUMBER($R2009),N(INDEX(Règles!$E$5:$E$17,MATCH($O2009,Règles!$A$5:$A$17,0)))&gt;0),$R2009/INDEX(Règles!$E$5:$E$17,MATCH($O2009,Règles!$A$5:$A$17,0)),""),IF(OR($P2009="ne compte pas",$P2009="absence"),0,""))),"")</f>
        <v/>
      </c>
      <c r="T2009" s="26" t="n">
        <f aca="false">IF(AND(ISNUMBER($A2009),$B2009&lt;&gt;"",$G2009&lt;&gt;"",$P2009&lt;&gt;"absence"),1,0)</f>
        <v>0</v>
      </c>
      <c r="U2009" s="26" t="n">
        <f aca="false">IF($T2009=1,IF(COUNTIFS($B$2:$B2009,$B2009,$A$2:$A2009,$A2009,$T$2:$T2009,1)=1,1,0),0)</f>
        <v>0</v>
      </c>
      <c r="V2009" s="29" t="str">
        <f aca="false">IF(AND($A2009="",$B2009="",$G2009=""),"",IF(NOT(ISNUMBER($A2009)),"Date manquante ou non reconnue",IF($B2009="","Technicien manquant",IF(COUNTIF(Production!$A$7:$A$21,$B2009)=0,"Technicien absent de la liste (onglet Production)",IF($G2009="","Code BPU manquant (colonne G)",IF($O2009="?","Code BPU inconnu (onglet Prestations)",IF($P2009="?","Catégorie inconnue (onglet Règles)",IF(AND($E2009&lt;&gt;"",NOT(ISNUMBER($E2009))),"Quantité non reconnue",IF(AND($P2009="au prix",NOT(ISNUMBER($Q2009))),"Prix sur devis à saisir (colonne I)",IF($S2009="","Règle à compléter (onglet Règles)",""))))))))))</f>
        <v/>
      </c>
    </row>
    <row r="2010" customFormat="false" ht="15" hidden="false" customHeight="false" outlineLevel="0" collapsed="false">
      <c r="A2010" s="23"/>
      <c r="I2010" s="24"/>
      <c r="J2010" s="24"/>
      <c r="N2010" s="25"/>
      <c r="O2010" s="26" t="str">
        <f aca="false">IF($G2010="","",IFERROR(INDEX(Prestations!$F$5:$F$256,MATCH($G2010,Prestations!$B$5:$B$256,0)),"?"))</f>
        <v/>
      </c>
      <c r="P2010" s="26" t="str">
        <f aca="false">IF($O2010="","",IF($O2010="?","?",IFERROR(INDEX(Règles!$C$5:$C$17,MATCH($O2010,Règles!$A$5:$A$17,0)),"?")))</f>
        <v/>
      </c>
      <c r="Q2010" s="27" t="str">
        <f aca="false">IF($G2010="","",IF(ISNUMBER($I2010),$I2010,IFERROR(IF(ISNUMBER(INDEX(Prestations!$E$5:$E$256,MATCH($G2010,Prestations!$B$5:$B$256,0))),INDEX(Prestations!$E$5:$E$256,MATCH($G2010,Prestations!$B$5:$B$256,0)),""),"")))</f>
        <v/>
      </c>
      <c r="R2010" s="27" t="str">
        <f aca="false">IFERROR(IF(ISNUMBER($Q2010),$Q2010*IF($E2010="",1,$E2010),""),"")</f>
        <v/>
      </c>
      <c r="S2010" s="28" t="str">
        <f aca="false">IFERROR(IF($P2010="au nombre",IF(N(INDEX(Règles!$D$5:$D$17,MATCH($O2010,Règles!$A$5:$A$17,0)))&gt;0,IF($E2010="",1,$E2010)/INDEX(Règles!$D$5:$D$17,MATCH($O2010,Règles!$A$5:$A$17,0)),""),IF($P2010="au prix",IF(AND(ISNUMBER($R2010),N(INDEX(Règles!$E$5:$E$17,MATCH($O2010,Règles!$A$5:$A$17,0)))&gt;0),$R2010/INDEX(Règles!$E$5:$E$17,MATCH($O2010,Règles!$A$5:$A$17,0)),""),IF(OR($P2010="ne compte pas",$P2010="absence"),0,""))),"")</f>
        <v/>
      </c>
      <c r="T2010" s="26" t="n">
        <f aca="false">IF(AND(ISNUMBER($A2010),$B2010&lt;&gt;"",$G2010&lt;&gt;"",$P2010&lt;&gt;"absence"),1,0)</f>
        <v>0</v>
      </c>
      <c r="U2010" s="26" t="n">
        <f aca="false">IF($T2010=1,IF(COUNTIFS($B$2:$B2010,$B2010,$A$2:$A2010,$A2010,$T$2:$T2010,1)=1,1,0),0)</f>
        <v>0</v>
      </c>
      <c r="V2010" s="29" t="str">
        <f aca="false">IF(AND($A2010="",$B2010="",$G2010=""),"",IF(NOT(ISNUMBER($A2010)),"Date manquante ou non reconnue",IF($B2010="","Technicien manquant",IF(COUNTIF(Production!$A$7:$A$21,$B2010)=0,"Technicien absent de la liste (onglet Production)",IF($G2010="","Code BPU manquant (colonne G)",IF($O2010="?","Code BPU inconnu (onglet Prestations)",IF($P2010="?","Catégorie inconnue (onglet Règles)",IF(AND($E2010&lt;&gt;"",NOT(ISNUMBER($E2010))),"Quantité non reconnue",IF(AND($P2010="au prix",NOT(ISNUMBER($Q2010))),"Prix sur devis à saisir (colonne I)",IF($S2010="","Règle à compléter (onglet Règles)",""))))))))))</f>
        <v/>
      </c>
    </row>
    <row r="2011" customFormat="false" ht="15" hidden="false" customHeight="false" outlineLevel="0" collapsed="false">
      <c r="A2011" s="23"/>
      <c r="I2011" s="24"/>
      <c r="J2011" s="24"/>
      <c r="N2011" s="25"/>
      <c r="O2011" s="26" t="str">
        <f aca="false">IF($G2011="","",IFERROR(INDEX(Prestations!$F$5:$F$256,MATCH($G2011,Prestations!$B$5:$B$256,0)),"?"))</f>
        <v/>
      </c>
      <c r="P2011" s="26" t="str">
        <f aca="false">IF($O2011="","",IF($O2011="?","?",IFERROR(INDEX(Règles!$C$5:$C$17,MATCH($O2011,Règles!$A$5:$A$17,0)),"?")))</f>
        <v/>
      </c>
      <c r="Q2011" s="27" t="str">
        <f aca="false">IF($G2011="","",IF(ISNUMBER($I2011),$I2011,IFERROR(IF(ISNUMBER(INDEX(Prestations!$E$5:$E$256,MATCH($G2011,Prestations!$B$5:$B$256,0))),INDEX(Prestations!$E$5:$E$256,MATCH($G2011,Prestations!$B$5:$B$256,0)),""),"")))</f>
        <v/>
      </c>
      <c r="R2011" s="27" t="str">
        <f aca="false">IFERROR(IF(ISNUMBER($Q2011),$Q2011*IF($E2011="",1,$E2011),""),"")</f>
        <v/>
      </c>
      <c r="S2011" s="28" t="str">
        <f aca="false">IFERROR(IF($P2011="au nombre",IF(N(INDEX(Règles!$D$5:$D$17,MATCH($O2011,Règles!$A$5:$A$17,0)))&gt;0,IF($E2011="",1,$E2011)/INDEX(Règles!$D$5:$D$17,MATCH($O2011,Règles!$A$5:$A$17,0)),""),IF($P2011="au prix",IF(AND(ISNUMBER($R2011),N(INDEX(Règles!$E$5:$E$17,MATCH($O2011,Règles!$A$5:$A$17,0)))&gt;0),$R2011/INDEX(Règles!$E$5:$E$17,MATCH($O2011,Règles!$A$5:$A$17,0)),""),IF(OR($P2011="ne compte pas",$P2011="absence"),0,""))),"")</f>
        <v/>
      </c>
      <c r="T2011" s="26" t="n">
        <f aca="false">IF(AND(ISNUMBER($A2011),$B2011&lt;&gt;"",$G2011&lt;&gt;"",$P2011&lt;&gt;"absence"),1,0)</f>
        <v>0</v>
      </c>
      <c r="U2011" s="26" t="n">
        <f aca="false">IF($T2011=1,IF(COUNTIFS($B$2:$B2011,$B2011,$A$2:$A2011,$A2011,$T$2:$T2011,1)=1,1,0),0)</f>
        <v>0</v>
      </c>
      <c r="V2011" s="29" t="str">
        <f aca="false">IF(AND($A2011="",$B2011="",$G2011=""),"",IF(NOT(ISNUMBER($A2011)),"Date manquante ou non reconnue",IF($B2011="","Technicien manquant",IF(COUNTIF(Production!$A$7:$A$21,$B2011)=0,"Technicien absent de la liste (onglet Production)",IF($G2011="","Code BPU manquant (colonne G)",IF($O2011="?","Code BPU inconnu (onglet Prestations)",IF($P2011="?","Catégorie inconnue (onglet Règles)",IF(AND($E2011&lt;&gt;"",NOT(ISNUMBER($E2011))),"Quantité non reconnue",IF(AND($P2011="au prix",NOT(ISNUMBER($Q2011))),"Prix sur devis à saisir (colonne I)",IF($S2011="","Règle à compléter (onglet Règles)",""))))))))))</f>
        <v/>
      </c>
    </row>
    <row r="2012" customFormat="false" ht="15" hidden="false" customHeight="false" outlineLevel="0" collapsed="false">
      <c r="A2012" s="23"/>
      <c r="I2012" s="24"/>
      <c r="J2012" s="24"/>
      <c r="N2012" s="25"/>
      <c r="O2012" s="26" t="str">
        <f aca="false">IF($G2012="","",IFERROR(INDEX(Prestations!$F$5:$F$256,MATCH($G2012,Prestations!$B$5:$B$256,0)),"?"))</f>
        <v/>
      </c>
      <c r="P2012" s="26" t="str">
        <f aca="false">IF($O2012="","",IF($O2012="?","?",IFERROR(INDEX(Règles!$C$5:$C$17,MATCH($O2012,Règles!$A$5:$A$17,0)),"?")))</f>
        <v/>
      </c>
      <c r="Q2012" s="27" t="str">
        <f aca="false">IF($G2012="","",IF(ISNUMBER($I2012),$I2012,IFERROR(IF(ISNUMBER(INDEX(Prestations!$E$5:$E$256,MATCH($G2012,Prestations!$B$5:$B$256,0))),INDEX(Prestations!$E$5:$E$256,MATCH($G2012,Prestations!$B$5:$B$256,0)),""),"")))</f>
        <v/>
      </c>
      <c r="R2012" s="27" t="str">
        <f aca="false">IFERROR(IF(ISNUMBER($Q2012),$Q2012*IF($E2012="",1,$E2012),""),"")</f>
        <v/>
      </c>
      <c r="S2012" s="28" t="str">
        <f aca="false">IFERROR(IF($P2012="au nombre",IF(N(INDEX(Règles!$D$5:$D$17,MATCH($O2012,Règles!$A$5:$A$17,0)))&gt;0,IF($E2012="",1,$E2012)/INDEX(Règles!$D$5:$D$17,MATCH($O2012,Règles!$A$5:$A$17,0)),""),IF($P2012="au prix",IF(AND(ISNUMBER($R2012),N(INDEX(Règles!$E$5:$E$17,MATCH($O2012,Règles!$A$5:$A$17,0)))&gt;0),$R2012/INDEX(Règles!$E$5:$E$17,MATCH($O2012,Règles!$A$5:$A$17,0)),""),IF(OR($P2012="ne compte pas",$P2012="absence"),0,""))),"")</f>
        <v/>
      </c>
      <c r="T2012" s="26" t="n">
        <f aca="false">IF(AND(ISNUMBER($A2012),$B2012&lt;&gt;"",$G2012&lt;&gt;"",$P2012&lt;&gt;"absence"),1,0)</f>
        <v>0</v>
      </c>
      <c r="U2012" s="26" t="n">
        <f aca="false">IF($T2012=1,IF(COUNTIFS($B$2:$B2012,$B2012,$A$2:$A2012,$A2012,$T$2:$T2012,1)=1,1,0),0)</f>
        <v>0</v>
      </c>
      <c r="V2012" s="29" t="str">
        <f aca="false">IF(AND($A2012="",$B2012="",$G2012=""),"",IF(NOT(ISNUMBER($A2012)),"Date manquante ou non reconnue",IF($B2012="","Technicien manquant",IF(COUNTIF(Production!$A$7:$A$21,$B2012)=0,"Technicien absent de la liste (onglet Production)",IF($G2012="","Code BPU manquant (colonne G)",IF($O2012="?","Code BPU inconnu (onglet Prestations)",IF($P2012="?","Catégorie inconnue (onglet Règles)",IF(AND($E2012&lt;&gt;"",NOT(ISNUMBER($E2012))),"Quantité non reconnue",IF(AND($P2012="au prix",NOT(ISNUMBER($Q2012))),"Prix sur devis à saisir (colonne I)",IF($S2012="","Règle à compléter (onglet Règles)",""))))))))))</f>
        <v/>
      </c>
    </row>
    <row r="2013" customFormat="false" ht="15" hidden="false" customHeight="false" outlineLevel="0" collapsed="false">
      <c r="A2013" s="23"/>
      <c r="I2013" s="24"/>
      <c r="J2013" s="24"/>
      <c r="N2013" s="25"/>
      <c r="O2013" s="26" t="str">
        <f aca="false">IF($G2013="","",IFERROR(INDEX(Prestations!$F$5:$F$256,MATCH($G2013,Prestations!$B$5:$B$256,0)),"?"))</f>
        <v/>
      </c>
      <c r="P2013" s="26" t="str">
        <f aca="false">IF($O2013="","",IF($O2013="?","?",IFERROR(INDEX(Règles!$C$5:$C$17,MATCH($O2013,Règles!$A$5:$A$17,0)),"?")))</f>
        <v/>
      </c>
      <c r="Q2013" s="27" t="str">
        <f aca="false">IF($G2013="","",IF(ISNUMBER($I2013),$I2013,IFERROR(IF(ISNUMBER(INDEX(Prestations!$E$5:$E$256,MATCH($G2013,Prestations!$B$5:$B$256,0))),INDEX(Prestations!$E$5:$E$256,MATCH($G2013,Prestations!$B$5:$B$256,0)),""),"")))</f>
        <v/>
      </c>
      <c r="R2013" s="27" t="str">
        <f aca="false">IFERROR(IF(ISNUMBER($Q2013),$Q2013*IF($E2013="",1,$E2013),""),"")</f>
        <v/>
      </c>
      <c r="S2013" s="28" t="str">
        <f aca="false">IFERROR(IF($P2013="au nombre",IF(N(INDEX(Règles!$D$5:$D$17,MATCH($O2013,Règles!$A$5:$A$17,0)))&gt;0,IF($E2013="",1,$E2013)/INDEX(Règles!$D$5:$D$17,MATCH($O2013,Règles!$A$5:$A$17,0)),""),IF($P2013="au prix",IF(AND(ISNUMBER($R2013),N(INDEX(Règles!$E$5:$E$17,MATCH($O2013,Règles!$A$5:$A$17,0)))&gt;0),$R2013/INDEX(Règles!$E$5:$E$17,MATCH($O2013,Règles!$A$5:$A$17,0)),""),IF(OR($P2013="ne compte pas",$P2013="absence"),0,""))),"")</f>
        <v/>
      </c>
      <c r="T2013" s="26" t="n">
        <f aca="false">IF(AND(ISNUMBER($A2013),$B2013&lt;&gt;"",$G2013&lt;&gt;"",$P2013&lt;&gt;"absence"),1,0)</f>
        <v>0</v>
      </c>
      <c r="U2013" s="26" t="n">
        <f aca="false">IF($T2013=1,IF(COUNTIFS($B$2:$B2013,$B2013,$A$2:$A2013,$A2013,$T$2:$T2013,1)=1,1,0),0)</f>
        <v>0</v>
      </c>
      <c r="V2013" s="29" t="str">
        <f aca="false">IF(AND($A2013="",$B2013="",$G2013=""),"",IF(NOT(ISNUMBER($A2013)),"Date manquante ou non reconnue",IF($B2013="","Technicien manquant",IF(COUNTIF(Production!$A$7:$A$21,$B2013)=0,"Technicien absent de la liste (onglet Production)",IF($G2013="","Code BPU manquant (colonne G)",IF($O2013="?","Code BPU inconnu (onglet Prestations)",IF($P2013="?","Catégorie inconnue (onglet Règles)",IF(AND($E2013&lt;&gt;"",NOT(ISNUMBER($E2013))),"Quantité non reconnue",IF(AND($P2013="au prix",NOT(ISNUMBER($Q2013))),"Prix sur devis à saisir (colonne I)",IF($S2013="","Règle à compléter (onglet Règles)",""))))))))))</f>
        <v/>
      </c>
    </row>
    <row r="2014" customFormat="false" ht="15" hidden="false" customHeight="false" outlineLevel="0" collapsed="false">
      <c r="A2014" s="23"/>
      <c r="I2014" s="24"/>
      <c r="J2014" s="24"/>
      <c r="N2014" s="25"/>
      <c r="O2014" s="26" t="str">
        <f aca="false">IF($G2014="","",IFERROR(INDEX(Prestations!$F$5:$F$256,MATCH($G2014,Prestations!$B$5:$B$256,0)),"?"))</f>
        <v/>
      </c>
      <c r="P2014" s="26" t="str">
        <f aca="false">IF($O2014="","",IF($O2014="?","?",IFERROR(INDEX(Règles!$C$5:$C$17,MATCH($O2014,Règles!$A$5:$A$17,0)),"?")))</f>
        <v/>
      </c>
      <c r="Q2014" s="27" t="str">
        <f aca="false">IF($G2014="","",IF(ISNUMBER($I2014),$I2014,IFERROR(IF(ISNUMBER(INDEX(Prestations!$E$5:$E$256,MATCH($G2014,Prestations!$B$5:$B$256,0))),INDEX(Prestations!$E$5:$E$256,MATCH($G2014,Prestations!$B$5:$B$256,0)),""),"")))</f>
        <v/>
      </c>
      <c r="R2014" s="27" t="str">
        <f aca="false">IFERROR(IF(ISNUMBER($Q2014),$Q2014*IF($E2014="",1,$E2014),""),"")</f>
        <v/>
      </c>
      <c r="S2014" s="28" t="str">
        <f aca="false">IFERROR(IF($P2014="au nombre",IF(N(INDEX(Règles!$D$5:$D$17,MATCH($O2014,Règles!$A$5:$A$17,0)))&gt;0,IF($E2014="",1,$E2014)/INDEX(Règles!$D$5:$D$17,MATCH($O2014,Règles!$A$5:$A$17,0)),""),IF($P2014="au prix",IF(AND(ISNUMBER($R2014),N(INDEX(Règles!$E$5:$E$17,MATCH($O2014,Règles!$A$5:$A$17,0)))&gt;0),$R2014/INDEX(Règles!$E$5:$E$17,MATCH($O2014,Règles!$A$5:$A$17,0)),""),IF(OR($P2014="ne compte pas",$P2014="absence"),0,""))),"")</f>
        <v/>
      </c>
      <c r="T2014" s="26" t="n">
        <f aca="false">IF(AND(ISNUMBER($A2014),$B2014&lt;&gt;"",$G2014&lt;&gt;"",$P2014&lt;&gt;"absence"),1,0)</f>
        <v>0</v>
      </c>
      <c r="U2014" s="26" t="n">
        <f aca="false">IF($T2014=1,IF(COUNTIFS($B$2:$B2014,$B2014,$A$2:$A2014,$A2014,$T$2:$T2014,1)=1,1,0),0)</f>
        <v>0</v>
      </c>
      <c r="V2014" s="29" t="str">
        <f aca="false">IF(AND($A2014="",$B2014="",$G2014=""),"",IF(NOT(ISNUMBER($A2014)),"Date manquante ou non reconnue",IF($B2014="","Technicien manquant",IF(COUNTIF(Production!$A$7:$A$21,$B2014)=0,"Technicien absent de la liste (onglet Production)",IF($G2014="","Code BPU manquant (colonne G)",IF($O2014="?","Code BPU inconnu (onglet Prestations)",IF($P2014="?","Catégorie inconnue (onglet Règles)",IF(AND($E2014&lt;&gt;"",NOT(ISNUMBER($E2014))),"Quantité non reconnue",IF(AND($P2014="au prix",NOT(ISNUMBER($Q2014))),"Prix sur devis à saisir (colonne I)",IF($S2014="","Règle à compléter (onglet Règles)",""))))))))))</f>
        <v/>
      </c>
    </row>
    <row r="2015" customFormat="false" ht="15" hidden="false" customHeight="false" outlineLevel="0" collapsed="false">
      <c r="A2015" s="23"/>
      <c r="I2015" s="24"/>
      <c r="J2015" s="24"/>
      <c r="N2015" s="25"/>
      <c r="O2015" s="26" t="str">
        <f aca="false">IF($G2015="","",IFERROR(INDEX(Prestations!$F$5:$F$256,MATCH($G2015,Prestations!$B$5:$B$256,0)),"?"))</f>
        <v/>
      </c>
      <c r="P2015" s="26" t="str">
        <f aca="false">IF($O2015="","",IF($O2015="?","?",IFERROR(INDEX(Règles!$C$5:$C$17,MATCH($O2015,Règles!$A$5:$A$17,0)),"?")))</f>
        <v/>
      </c>
      <c r="Q2015" s="27" t="str">
        <f aca="false">IF($G2015="","",IF(ISNUMBER($I2015),$I2015,IFERROR(IF(ISNUMBER(INDEX(Prestations!$E$5:$E$256,MATCH($G2015,Prestations!$B$5:$B$256,0))),INDEX(Prestations!$E$5:$E$256,MATCH($G2015,Prestations!$B$5:$B$256,0)),""),"")))</f>
        <v/>
      </c>
      <c r="R2015" s="27" t="str">
        <f aca="false">IFERROR(IF(ISNUMBER($Q2015),$Q2015*IF($E2015="",1,$E2015),""),"")</f>
        <v/>
      </c>
      <c r="S2015" s="28" t="str">
        <f aca="false">IFERROR(IF($P2015="au nombre",IF(N(INDEX(Règles!$D$5:$D$17,MATCH($O2015,Règles!$A$5:$A$17,0)))&gt;0,IF($E2015="",1,$E2015)/INDEX(Règles!$D$5:$D$17,MATCH($O2015,Règles!$A$5:$A$17,0)),""),IF($P2015="au prix",IF(AND(ISNUMBER($R2015),N(INDEX(Règles!$E$5:$E$17,MATCH($O2015,Règles!$A$5:$A$17,0)))&gt;0),$R2015/INDEX(Règles!$E$5:$E$17,MATCH($O2015,Règles!$A$5:$A$17,0)),""),IF(OR($P2015="ne compte pas",$P2015="absence"),0,""))),"")</f>
        <v/>
      </c>
      <c r="T2015" s="26" t="n">
        <f aca="false">IF(AND(ISNUMBER($A2015),$B2015&lt;&gt;"",$G2015&lt;&gt;"",$P2015&lt;&gt;"absence"),1,0)</f>
        <v>0</v>
      </c>
      <c r="U2015" s="26" t="n">
        <f aca="false">IF($T2015=1,IF(COUNTIFS($B$2:$B2015,$B2015,$A$2:$A2015,$A2015,$T$2:$T2015,1)=1,1,0),0)</f>
        <v>0</v>
      </c>
      <c r="V2015" s="29" t="str">
        <f aca="false">IF(AND($A2015="",$B2015="",$G2015=""),"",IF(NOT(ISNUMBER($A2015)),"Date manquante ou non reconnue",IF($B2015="","Technicien manquant",IF(COUNTIF(Production!$A$7:$A$21,$B2015)=0,"Technicien absent de la liste (onglet Production)",IF($G2015="","Code BPU manquant (colonne G)",IF($O2015="?","Code BPU inconnu (onglet Prestations)",IF($P2015="?","Catégorie inconnue (onglet Règles)",IF(AND($E2015&lt;&gt;"",NOT(ISNUMBER($E2015))),"Quantité non reconnue",IF(AND($P2015="au prix",NOT(ISNUMBER($Q2015))),"Prix sur devis à saisir (colonne I)",IF($S2015="","Règle à compléter (onglet Règles)",""))))))))))</f>
        <v/>
      </c>
    </row>
    <row r="2016" customFormat="false" ht="15" hidden="false" customHeight="false" outlineLevel="0" collapsed="false">
      <c r="A2016" s="23"/>
      <c r="I2016" s="24"/>
      <c r="J2016" s="24"/>
      <c r="N2016" s="25"/>
      <c r="O2016" s="26" t="str">
        <f aca="false">IF($G2016="","",IFERROR(INDEX(Prestations!$F$5:$F$256,MATCH($G2016,Prestations!$B$5:$B$256,0)),"?"))</f>
        <v/>
      </c>
      <c r="P2016" s="26" t="str">
        <f aca="false">IF($O2016="","",IF($O2016="?","?",IFERROR(INDEX(Règles!$C$5:$C$17,MATCH($O2016,Règles!$A$5:$A$17,0)),"?")))</f>
        <v/>
      </c>
      <c r="Q2016" s="27" t="str">
        <f aca="false">IF($G2016="","",IF(ISNUMBER($I2016),$I2016,IFERROR(IF(ISNUMBER(INDEX(Prestations!$E$5:$E$256,MATCH($G2016,Prestations!$B$5:$B$256,0))),INDEX(Prestations!$E$5:$E$256,MATCH($G2016,Prestations!$B$5:$B$256,0)),""),"")))</f>
        <v/>
      </c>
      <c r="R2016" s="27" t="str">
        <f aca="false">IFERROR(IF(ISNUMBER($Q2016),$Q2016*IF($E2016="",1,$E2016),""),"")</f>
        <v/>
      </c>
      <c r="S2016" s="28" t="str">
        <f aca="false">IFERROR(IF($P2016="au nombre",IF(N(INDEX(Règles!$D$5:$D$17,MATCH($O2016,Règles!$A$5:$A$17,0)))&gt;0,IF($E2016="",1,$E2016)/INDEX(Règles!$D$5:$D$17,MATCH($O2016,Règles!$A$5:$A$17,0)),""),IF($P2016="au prix",IF(AND(ISNUMBER($R2016),N(INDEX(Règles!$E$5:$E$17,MATCH($O2016,Règles!$A$5:$A$17,0)))&gt;0),$R2016/INDEX(Règles!$E$5:$E$17,MATCH($O2016,Règles!$A$5:$A$17,0)),""),IF(OR($P2016="ne compte pas",$P2016="absence"),0,""))),"")</f>
        <v/>
      </c>
      <c r="T2016" s="26" t="n">
        <f aca="false">IF(AND(ISNUMBER($A2016),$B2016&lt;&gt;"",$G2016&lt;&gt;"",$P2016&lt;&gt;"absence"),1,0)</f>
        <v>0</v>
      </c>
      <c r="U2016" s="26" t="n">
        <f aca="false">IF($T2016=1,IF(COUNTIFS($B$2:$B2016,$B2016,$A$2:$A2016,$A2016,$T$2:$T2016,1)=1,1,0),0)</f>
        <v>0</v>
      </c>
      <c r="V2016" s="29" t="str">
        <f aca="false">IF(AND($A2016="",$B2016="",$G2016=""),"",IF(NOT(ISNUMBER($A2016)),"Date manquante ou non reconnue",IF($B2016="","Technicien manquant",IF(COUNTIF(Production!$A$7:$A$21,$B2016)=0,"Technicien absent de la liste (onglet Production)",IF($G2016="","Code BPU manquant (colonne G)",IF($O2016="?","Code BPU inconnu (onglet Prestations)",IF($P2016="?","Catégorie inconnue (onglet Règles)",IF(AND($E2016&lt;&gt;"",NOT(ISNUMBER($E2016))),"Quantité non reconnue",IF(AND($P2016="au prix",NOT(ISNUMBER($Q2016))),"Prix sur devis à saisir (colonne I)",IF($S2016="","Règle à compléter (onglet Règles)",""))))))))))</f>
        <v/>
      </c>
    </row>
    <row r="2017" customFormat="false" ht="15" hidden="false" customHeight="false" outlineLevel="0" collapsed="false">
      <c r="A2017" s="23"/>
      <c r="I2017" s="24"/>
      <c r="J2017" s="24"/>
      <c r="N2017" s="25"/>
      <c r="O2017" s="26" t="str">
        <f aca="false">IF($G2017="","",IFERROR(INDEX(Prestations!$F$5:$F$256,MATCH($G2017,Prestations!$B$5:$B$256,0)),"?"))</f>
        <v/>
      </c>
      <c r="P2017" s="26" t="str">
        <f aca="false">IF($O2017="","",IF($O2017="?","?",IFERROR(INDEX(Règles!$C$5:$C$17,MATCH($O2017,Règles!$A$5:$A$17,0)),"?")))</f>
        <v/>
      </c>
      <c r="Q2017" s="27" t="str">
        <f aca="false">IF($G2017="","",IF(ISNUMBER($I2017),$I2017,IFERROR(IF(ISNUMBER(INDEX(Prestations!$E$5:$E$256,MATCH($G2017,Prestations!$B$5:$B$256,0))),INDEX(Prestations!$E$5:$E$256,MATCH($G2017,Prestations!$B$5:$B$256,0)),""),"")))</f>
        <v/>
      </c>
      <c r="R2017" s="27" t="str">
        <f aca="false">IFERROR(IF(ISNUMBER($Q2017),$Q2017*IF($E2017="",1,$E2017),""),"")</f>
        <v/>
      </c>
      <c r="S2017" s="28" t="str">
        <f aca="false">IFERROR(IF($P2017="au nombre",IF(N(INDEX(Règles!$D$5:$D$17,MATCH($O2017,Règles!$A$5:$A$17,0)))&gt;0,IF($E2017="",1,$E2017)/INDEX(Règles!$D$5:$D$17,MATCH($O2017,Règles!$A$5:$A$17,0)),""),IF($P2017="au prix",IF(AND(ISNUMBER($R2017),N(INDEX(Règles!$E$5:$E$17,MATCH($O2017,Règles!$A$5:$A$17,0)))&gt;0),$R2017/INDEX(Règles!$E$5:$E$17,MATCH($O2017,Règles!$A$5:$A$17,0)),""),IF(OR($P2017="ne compte pas",$P2017="absence"),0,""))),"")</f>
        <v/>
      </c>
      <c r="T2017" s="26" t="n">
        <f aca="false">IF(AND(ISNUMBER($A2017),$B2017&lt;&gt;"",$G2017&lt;&gt;"",$P2017&lt;&gt;"absence"),1,0)</f>
        <v>0</v>
      </c>
      <c r="U2017" s="26" t="n">
        <f aca="false">IF($T2017=1,IF(COUNTIFS($B$2:$B2017,$B2017,$A$2:$A2017,$A2017,$T$2:$T2017,1)=1,1,0),0)</f>
        <v>0</v>
      </c>
      <c r="V2017" s="29" t="str">
        <f aca="false">IF(AND($A2017="",$B2017="",$G2017=""),"",IF(NOT(ISNUMBER($A2017)),"Date manquante ou non reconnue",IF($B2017="","Technicien manquant",IF(COUNTIF(Production!$A$7:$A$21,$B2017)=0,"Technicien absent de la liste (onglet Production)",IF($G2017="","Code BPU manquant (colonne G)",IF($O2017="?","Code BPU inconnu (onglet Prestations)",IF($P2017="?","Catégorie inconnue (onglet Règles)",IF(AND($E2017&lt;&gt;"",NOT(ISNUMBER($E2017))),"Quantité non reconnue",IF(AND($P2017="au prix",NOT(ISNUMBER($Q2017))),"Prix sur devis à saisir (colonne I)",IF($S2017="","Règle à compléter (onglet Règles)",""))))))))))</f>
        <v/>
      </c>
    </row>
    <row r="2018" customFormat="false" ht="15" hidden="false" customHeight="false" outlineLevel="0" collapsed="false">
      <c r="A2018" s="23"/>
      <c r="I2018" s="24"/>
      <c r="J2018" s="24"/>
      <c r="N2018" s="25"/>
      <c r="O2018" s="26" t="str">
        <f aca="false">IF($G2018="","",IFERROR(INDEX(Prestations!$F$5:$F$256,MATCH($G2018,Prestations!$B$5:$B$256,0)),"?"))</f>
        <v/>
      </c>
      <c r="P2018" s="26" t="str">
        <f aca="false">IF($O2018="","",IF($O2018="?","?",IFERROR(INDEX(Règles!$C$5:$C$17,MATCH($O2018,Règles!$A$5:$A$17,0)),"?")))</f>
        <v/>
      </c>
      <c r="Q2018" s="27" t="str">
        <f aca="false">IF($G2018="","",IF(ISNUMBER($I2018),$I2018,IFERROR(IF(ISNUMBER(INDEX(Prestations!$E$5:$E$256,MATCH($G2018,Prestations!$B$5:$B$256,0))),INDEX(Prestations!$E$5:$E$256,MATCH($G2018,Prestations!$B$5:$B$256,0)),""),"")))</f>
        <v/>
      </c>
      <c r="R2018" s="27" t="str">
        <f aca="false">IFERROR(IF(ISNUMBER($Q2018),$Q2018*IF($E2018="",1,$E2018),""),"")</f>
        <v/>
      </c>
      <c r="S2018" s="28" t="str">
        <f aca="false">IFERROR(IF($P2018="au nombre",IF(N(INDEX(Règles!$D$5:$D$17,MATCH($O2018,Règles!$A$5:$A$17,0)))&gt;0,IF($E2018="",1,$E2018)/INDEX(Règles!$D$5:$D$17,MATCH($O2018,Règles!$A$5:$A$17,0)),""),IF($P2018="au prix",IF(AND(ISNUMBER($R2018),N(INDEX(Règles!$E$5:$E$17,MATCH($O2018,Règles!$A$5:$A$17,0)))&gt;0),$R2018/INDEX(Règles!$E$5:$E$17,MATCH($O2018,Règles!$A$5:$A$17,0)),""),IF(OR($P2018="ne compte pas",$P2018="absence"),0,""))),"")</f>
        <v/>
      </c>
      <c r="T2018" s="26" t="n">
        <f aca="false">IF(AND(ISNUMBER($A2018),$B2018&lt;&gt;"",$G2018&lt;&gt;"",$P2018&lt;&gt;"absence"),1,0)</f>
        <v>0</v>
      </c>
      <c r="U2018" s="26" t="n">
        <f aca="false">IF($T2018=1,IF(COUNTIFS($B$2:$B2018,$B2018,$A$2:$A2018,$A2018,$T$2:$T2018,1)=1,1,0),0)</f>
        <v>0</v>
      </c>
      <c r="V2018" s="29" t="str">
        <f aca="false">IF(AND($A2018="",$B2018="",$G2018=""),"",IF(NOT(ISNUMBER($A2018)),"Date manquante ou non reconnue",IF($B2018="","Technicien manquant",IF(COUNTIF(Production!$A$7:$A$21,$B2018)=0,"Technicien absent de la liste (onglet Production)",IF($G2018="","Code BPU manquant (colonne G)",IF($O2018="?","Code BPU inconnu (onglet Prestations)",IF($P2018="?","Catégorie inconnue (onglet Règles)",IF(AND($E2018&lt;&gt;"",NOT(ISNUMBER($E2018))),"Quantité non reconnue",IF(AND($P2018="au prix",NOT(ISNUMBER($Q2018))),"Prix sur devis à saisir (colonne I)",IF($S2018="","Règle à compléter (onglet Règles)",""))))))))))</f>
        <v/>
      </c>
    </row>
    <row r="2019" customFormat="false" ht="15" hidden="false" customHeight="false" outlineLevel="0" collapsed="false">
      <c r="A2019" s="23"/>
      <c r="I2019" s="24"/>
      <c r="J2019" s="24"/>
      <c r="N2019" s="25"/>
      <c r="O2019" s="26" t="str">
        <f aca="false">IF($G2019="","",IFERROR(INDEX(Prestations!$F$5:$F$256,MATCH($G2019,Prestations!$B$5:$B$256,0)),"?"))</f>
        <v/>
      </c>
      <c r="P2019" s="26" t="str">
        <f aca="false">IF($O2019="","",IF($O2019="?","?",IFERROR(INDEX(Règles!$C$5:$C$17,MATCH($O2019,Règles!$A$5:$A$17,0)),"?")))</f>
        <v/>
      </c>
      <c r="Q2019" s="27" t="str">
        <f aca="false">IF($G2019="","",IF(ISNUMBER($I2019),$I2019,IFERROR(IF(ISNUMBER(INDEX(Prestations!$E$5:$E$256,MATCH($G2019,Prestations!$B$5:$B$256,0))),INDEX(Prestations!$E$5:$E$256,MATCH($G2019,Prestations!$B$5:$B$256,0)),""),"")))</f>
        <v/>
      </c>
      <c r="R2019" s="27" t="str">
        <f aca="false">IFERROR(IF(ISNUMBER($Q2019),$Q2019*IF($E2019="",1,$E2019),""),"")</f>
        <v/>
      </c>
      <c r="S2019" s="28" t="str">
        <f aca="false">IFERROR(IF($P2019="au nombre",IF(N(INDEX(Règles!$D$5:$D$17,MATCH($O2019,Règles!$A$5:$A$17,0)))&gt;0,IF($E2019="",1,$E2019)/INDEX(Règles!$D$5:$D$17,MATCH($O2019,Règles!$A$5:$A$17,0)),""),IF($P2019="au prix",IF(AND(ISNUMBER($R2019),N(INDEX(Règles!$E$5:$E$17,MATCH($O2019,Règles!$A$5:$A$17,0)))&gt;0),$R2019/INDEX(Règles!$E$5:$E$17,MATCH($O2019,Règles!$A$5:$A$17,0)),""),IF(OR($P2019="ne compte pas",$P2019="absence"),0,""))),"")</f>
        <v/>
      </c>
      <c r="T2019" s="26" t="n">
        <f aca="false">IF(AND(ISNUMBER($A2019),$B2019&lt;&gt;"",$G2019&lt;&gt;"",$P2019&lt;&gt;"absence"),1,0)</f>
        <v>0</v>
      </c>
      <c r="U2019" s="26" t="n">
        <f aca="false">IF($T2019=1,IF(COUNTIFS($B$2:$B2019,$B2019,$A$2:$A2019,$A2019,$T$2:$T2019,1)=1,1,0),0)</f>
        <v>0</v>
      </c>
      <c r="V2019" s="29" t="str">
        <f aca="false">IF(AND($A2019="",$B2019="",$G2019=""),"",IF(NOT(ISNUMBER($A2019)),"Date manquante ou non reconnue",IF($B2019="","Technicien manquant",IF(COUNTIF(Production!$A$7:$A$21,$B2019)=0,"Technicien absent de la liste (onglet Production)",IF($G2019="","Code BPU manquant (colonne G)",IF($O2019="?","Code BPU inconnu (onglet Prestations)",IF($P2019="?","Catégorie inconnue (onglet Règles)",IF(AND($E2019&lt;&gt;"",NOT(ISNUMBER($E2019))),"Quantité non reconnue",IF(AND($P2019="au prix",NOT(ISNUMBER($Q2019))),"Prix sur devis à saisir (colonne I)",IF($S2019="","Règle à compléter (onglet Règles)",""))))))))))</f>
        <v/>
      </c>
    </row>
    <row r="2020" customFormat="false" ht="15" hidden="false" customHeight="false" outlineLevel="0" collapsed="false">
      <c r="A2020" s="23"/>
      <c r="I2020" s="24"/>
      <c r="J2020" s="24"/>
      <c r="N2020" s="25"/>
      <c r="O2020" s="26" t="str">
        <f aca="false">IF($G2020="","",IFERROR(INDEX(Prestations!$F$5:$F$256,MATCH($G2020,Prestations!$B$5:$B$256,0)),"?"))</f>
        <v/>
      </c>
      <c r="P2020" s="26" t="str">
        <f aca="false">IF($O2020="","",IF($O2020="?","?",IFERROR(INDEX(Règles!$C$5:$C$17,MATCH($O2020,Règles!$A$5:$A$17,0)),"?")))</f>
        <v/>
      </c>
      <c r="Q2020" s="27" t="str">
        <f aca="false">IF($G2020="","",IF(ISNUMBER($I2020),$I2020,IFERROR(IF(ISNUMBER(INDEX(Prestations!$E$5:$E$256,MATCH($G2020,Prestations!$B$5:$B$256,0))),INDEX(Prestations!$E$5:$E$256,MATCH($G2020,Prestations!$B$5:$B$256,0)),""),"")))</f>
        <v/>
      </c>
      <c r="R2020" s="27" t="str">
        <f aca="false">IFERROR(IF(ISNUMBER($Q2020),$Q2020*IF($E2020="",1,$E2020),""),"")</f>
        <v/>
      </c>
      <c r="S2020" s="28" t="str">
        <f aca="false">IFERROR(IF($P2020="au nombre",IF(N(INDEX(Règles!$D$5:$D$17,MATCH($O2020,Règles!$A$5:$A$17,0)))&gt;0,IF($E2020="",1,$E2020)/INDEX(Règles!$D$5:$D$17,MATCH($O2020,Règles!$A$5:$A$17,0)),""),IF($P2020="au prix",IF(AND(ISNUMBER($R2020),N(INDEX(Règles!$E$5:$E$17,MATCH($O2020,Règles!$A$5:$A$17,0)))&gt;0),$R2020/INDEX(Règles!$E$5:$E$17,MATCH($O2020,Règles!$A$5:$A$17,0)),""),IF(OR($P2020="ne compte pas",$P2020="absence"),0,""))),"")</f>
        <v/>
      </c>
      <c r="T2020" s="26" t="n">
        <f aca="false">IF(AND(ISNUMBER($A2020),$B2020&lt;&gt;"",$G2020&lt;&gt;"",$P2020&lt;&gt;"absence"),1,0)</f>
        <v>0</v>
      </c>
      <c r="U2020" s="26" t="n">
        <f aca="false">IF($T2020=1,IF(COUNTIFS($B$2:$B2020,$B2020,$A$2:$A2020,$A2020,$T$2:$T2020,1)=1,1,0),0)</f>
        <v>0</v>
      </c>
      <c r="V2020" s="29" t="str">
        <f aca="false">IF(AND($A2020="",$B2020="",$G2020=""),"",IF(NOT(ISNUMBER($A2020)),"Date manquante ou non reconnue",IF($B2020="","Technicien manquant",IF(COUNTIF(Production!$A$7:$A$21,$B2020)=0,"Technicien absent de la liste (onglet Production)",IF($G2020="","Code BPU manquant (colonne G)",IF($O2020="?","Code BPU inconnu (onglet Prestations)",IF($P2020="?","Catégorie inconnue (onglet Règles)",IF(AND($E2020&lt;&gt;"",NOT(ISNUMBER($E2020))),"Quantité non reconnue",IF(AND($P2020="au prix",NOT(ISNUMBER($Q2020))),"Prix sur devis à saisir (colonne I)",IF($S2020="","Règle à compléter (onglet Règles)",""))))))))))</f>
        <v/>
      </c>
    </row>
    <row r="2021" customFormat="false" ht="15" hidden="false" customHeight="false" outlineLevel="0" collapsed="false">
      <c r="A2021" s="23"/>
      <c r="I2021" s="24"/>
      <c r="J2021" s="24"/>
      <c r="N2021" s="25"/>
      <c r="O2021" s="26" t="str">
        <f aca="false">IF($G2021="","",IFERROR(INDEX(Prestations!$F$5:$F$256,MATCH($G2021,Prestations!$B$5:$B$256,0)),"?"))</f>
        <v/>
      </c>
      <c r="P2021" s="26" t="str">
        <f aca="false">IF($O2021="","",IF($O2021="?","?",IFERROR(INDEX(Règles!$C$5:$C$17,MATCH($O2021,Règles!$A$5:$A$17,0)),"?")))</f>
        <v/>
      </c>
      <c r="Q2021" s="27" t="str">
        <f aca="false">IF($G2021="","",IF(ISNUMBER($I2021),$I2021,IFERROR(IF(ISNUMBER(INDEX(Prestations!$E$5:$E$256,MATCH($G2021,Prestations!$B$5:$B$256,0))),INDEX(Prestations!$E$5:$E$256,MATCH($G2021,Prestations!$B$5:$B$256,0)),""),"")))</f>
        <v/>
      </c>
      <c r="R2021" s="27" t="str">
        <f aca="false">IFERROR(IF(ISNUMBER($Q2021),$Q2021*IF($E2021="",1,$E2021),""),"")</f>
        <v/>
      </c>
      <c r="S2021" s="28" t="str">
        <f aca="false">IFERROR(IF($P2021="au nombre",IF(N(INDEX(Règles!$D$5:$D$17,MATCH($O2021,Règles!$A$5:$A$17,0)))&gt;0,IF($E2021="",1,$E2021)/INDEX(Règles!$D$5:$D$17,MATCH($O2021,Règles!$A$5:$A$17,0)),""),IF($P2021="au prix",IF(AND(ISNUMBER($R2021),N(INDEX(Règles!$E$5:$E$17,MATCH($O2021,Règles!$A$5:$A$17,0)))&gt;0),$R2021/INDEX(Règles!$E$5:$E$17,MATCH($O2021,Règles!$A$5:$A$17,0)),""),IF(OR($P2021="ne compte pas",$P2021="absence"),0,""))),"")</f>
        <v/>
      </c>
      <c r="T2021" s="26" t="n">
        <f aca="false">IF(AND(ISNUMBER($A2021),$B2021&lt;&gt;"",$G2021&lt;&gt;"",$P2021&lt;&gt;"absence"),1,0)</f>
        <v>0</v>
      </c>
      <c r="U2021" s="26" t="n">
        <f aca="false">IF($T2021=1,IF(COUNTIFS($B$2:$B2021,$B2021,$A$2:$A2021,$A2021,$T$2:$T2021,1)=1,1,0),0)</f>
        <v>0</v>
      </c>
      <c r="V2021" s="29" t="str">
        <f aca="false">IF(AND($A2021="",$B2021="",$G2021=""),"",IF(NOT(ISNUMBER($A2021)),"Date manquante ou non reconnue",IF($B2021="","Technicien manquant",IF(COUNTIF(Production!$A$7:$A$21,$B2021)=0,"Technicien absent de la liste (onglet Production)",IF($G2021="","Code BPU manquant (colonne G)",IF($O2021="?","Code BPU inconnu (onglet Prestations)",IF($P2021="?","Catégorie inconnue (onglet Règles)",IF(AND($E2021&lt;&gt;"",NOT(ISNUMBER($E2021))),"Quantité non reconnue",IF(AND($P2021="au prix",NOT(ISNUMBER($Q2021))),"Prix sur devis à saisir (colonne I)",IF($S2021="","Règle à compléter (onglet Règles)",""))))))))))</f>
        <v/>
      </c>
    </row>
    <row r="2022" customFormat="false" ht="15" hidden="false" customHeight="false" outlineLevel="0" collapsed="false">
      <c r="A2022" s="23"/>
      <c r="I2022" s="24"/>
      <c r="J2022" s="24"/>
      <c r="N2022" s="25"/>
      <c r="O2022" s="26" t="str">
        <f aca="false">IF($G2022="","",IFERROR(INDEX(Prestations!$F$5:$F$256,MATCH($G2022,Prestations!$B$5:$B$256,0)),"?"))</f>
        <v/>
      </c>
      <c r="P2022" s="26" t="str">
        <f aca="false">IF($O2022="","",IF($O2022="?","?",IFERROR(INDEX(Règles!$C$5:$C$17,MATCH($O2022,Règles!$A$5:$A$17,0)),"?")))</f>
        <v/>
      </c>
      <c r="Q2022" s="27" t="str">
        <f aca="false">IF($G2022="","",IF(ISNUMBER($I2022),$I2022,IFERROR(IF(ISNUMBER(INDEX(Prestations!$E$5:$E$256,MATCH($G2022,Prestations!$B$5:$B$256,0))),INDEX(Prestations!$E$5:$E$256,MATCH($G2022,Prestations!$B$5:$B$256,0)),""),"")))</f>
        <v/>
      </c>
      <c r="R2022" s="27" t="str">
        <f aca="false">IFERROR(IF(ISNUMBER($Q2022),$Q2022*IF($E2022="",1,$E2022),""),"")</f>
        <v/>
      </c>
      <c r="S2022" s="28" t="str">
        <f aca="false">IFERROR(IF($P2022="au nombre",IF(N(INDEX(Règles!$D$5:$D$17,MATCH($O2022,Règles!$A$5:$A$17,0)))&gt;0,IF($E2022="",1,$E2022)/INDEX(Règles!$D$5:$D$17,MATCH($O2022,Règles!$A$5:$A$17,0)),""),IF($P2022="au prix",IF(AND(ISNUMBER($R2022),N(INDEX(Règles!$E$5:$E$17,MATCH($O2022,Règles!$A$5:$A$17,0)))&gt;0),$R2022/INDEX(Règles!$E$5:$E$17,MATCH($O2022,Règles!$A$5:$A$17,0)),""),IF(OR($P2022="ne compte pas",$P2022="absence"),0,""))),"")</f>
        <v/>
      </c>
      <c r="T2022" s="26" t="n">
        <f aca="false">IF(AND(ISNUMBER($A2022),$B2022&lt;&gt;"",$G2022&lt;&gt;"",$P2022&lt;&gt;"absence"),1,0)</f>
        <v>0</v>
      </c>
      <c r="U2022" s="26" t="n">
        <f aca="false">IF($T2022=1,IF(COUNTIFS($B$2:$B2022,$B2022,$A$2:$A2022,$A2022,$T$2:$T2022,1)=1,1,0),0)</f>
        <v>0</v>
      </c>
      <c r="V2022" s="29" t="str">
        <f aca="false">IF(AND($A2022="",$B2022="",$G2022=""),"",IF(NOT(ISNUMBER($A2022)),"Date manquante ou non reconnue",IF($B2022="","Technicien manquant",IF(COUNTIF(Production!$A$7:$A$21,$B2022)=0,"Technicien absent de la liste (onglet Production)",IF($G2022="","Code BPU manquant (colonne G)",IF($O2022="?","Code BPU inconnu (onglet Prestations)",IF($P2022="?","Catégorie inconnue (onglet Règles)",IF(AND($E2022&lt;&gt;"",NOT(ISNUMBER($E2022))),"Quantité non reconnue",IF(AND($P2022="au prix",NOT(ISNUMBER($Q2022))),"Prix sur devis à saisir (colonne I)",IF($S2022="","Règle à compléter (onglet Règles)",""))))))))))</f>
        <v/>
      </c>
    </row>
    <row r="2023" customFormat="false" ht="15" hidden="false" customHeight="false" outlineLevel="0" collapsed="false">
      <c r="A2023" s="23"/>
      <c r="I2023" s="24"/>
      <c r="J2023" s="24"/>
      <c r="N2023" s="25"/>
      <c r="O2023" s="26" t="str">
        <f aca="false">IF($G2023="","",IFERROR(INDEX(Prestations!$F$5:$F$256,MATCH($G2023,Prestations!$B$5:$B$256,0)),"?"))</f>
        <v/>
      </c>
      <c r="P2023" s="26" t="str">
        <f aca="false">IF($O2023="","",IF($O2023="?","?",IFERROR(INDEX(Règles!$C$5:$C$17,MATCH($O2023,Règles!$A$5:$A$17,0)),"?")))</f>
        <v/>
      </c>
      <c r="Q2023" s="27" t="str">
        <f aca="false">IF($G2023="","",IF(ISNUMBER($I2023),$I2023,IFERROR(IF(ISNUMBER(INDEX(Prestations!$E$5:$E$256,MATCH($G2023,Prestations!$B$5:$B$256,0))),INDEX(Prestations!$E$5:$E$256,MATCH($G2023,Prestations!$B$5:$B$256,0)),""),"")))</f>
        <v/>
      </c>
      <c r="R2023" s="27" t="str">
        <f aca="false">IFERROR(IF(ISNUMBER($Q2023),$Q2023*IF($E2023="",1,$E2023),""),"")</f>
        <v/>
      </c>
      <c r="S2023" s="28" t="str">
        <f aca="false">IFERROR(IF($P2023="au nombre",IF(N(INDEX(Règles!$D$5:$D$17,MATCH($O2023,Règles!$A$5:$A$17,0)))&gt;0,IF($E2023="",1,$E2023)/INDEX(Règles!$D$5:$D$17,MATCH($O2023,Règles!$A$5:$A$17,0)),""),IF($P2023="au prix",IF(AND(ISNUMBER($R2023),N(INDEX(Règles!$E$5:$E$17,MATCH($O2023,Règles!$A$5:$A$17,0)))&gt;0),$R2023/INDEX(Règles!$E$5:$E$17,MATCH($O2023,Règles!$A$5:$A$17,0)),""),IF(OR($P2023="ne compte pas",$P2023="absence"),0,""))),"")</f>
        <v/>
      </c>
      <c r="T2023" s="26" t="n">
        <f aca="false">IF(AND(ISNUMBER($A2023),$B2023&lt;&gt;"",$G2023&lt;&gt;"",$P2023&lt;&gt;"absence"),1,0)</f>
        <v>0</v>
      </c>
      <c r="U2023" s="26" t="n">
        <f aca="false">IF($T2023=1,IF(COUNTIFS($B$2:$B2023,$B2023,$A$2:$A2023,$A2023,$T$2:$T2023,1)=1,1,0),0)</f>
        <v>0</v>
      </c>
      <c r="V2023" s="29" t="str">
        <f aca="false">IF(AND($A2023="",$B2023="",$G2023=""),"",IF(NOT(ISNUMBER($A2023)),"Date manquante ou non reconnue",IF($B2023="","Technicien manquant",IF(COUNTIF(Production!$A$7:$A$21,$B2023)=0,"Technicien absent de la liste (onglet Production)",IF($G2023="","Code BPU manquant (colonne G)",IF($O2023="?","Code BPU inconnu (onglet Prestations)",IF($P2023="?","Catégorie inconnue (onglet Règles)",IF(AND($E2023&lt;&gt;"",NOT(ISNUMBER($E2023))),"Quantité non reconnue",IF(AND($P2023="au prix",NOT(ISNUMBER($Q2023))),"Prix sur devis à saisir (colonne I)",IF($S2023="","Règle à compléter (onglet Règles)",""))))))))))</f>
        <v/>
      </c>
    </row>
    <row r="2024" customFormat="false" ht="15" hidden="false" customHeight="false" outlineLevel="0" collapsed="false">
      <c r="A2024" s="23"/>
      <c r="I2024" s="24"/>
      <c r="J2024" s="24"/>
      <c r="N2024" s="25"/>
      <c r="O2024" s="26" t="str">
        <f aca="false">IF($G2024="","",IFERROR(INDEX(Prestations!$F$5:$F$256,MATCH($G2024,Prestations!$B$5:$B$256,0)),"?"))</f>
        <v/>
      </c>
      <c r="P2024" s="26" t="str">
        <f aca="false">IF($O2024="","",IF($O2024="?","?",IFERROR(INDEX(Règles!$C$5:$C$17,MATCH($O2024,Règles!$A$5:$A$17,0)),"?")))</f>
        <v/>
      </c>
      <c r="Q2024" s="27" t="str">
        <f aca="false">IF($G2024="","",IF(ISNUMBER($I2024),$I2024,IFERROR(IF(ISNUMBER(INDEX(Prestations!$E$5:$E$256,MATCH($G2024,Prestations!$B$5:$B$256,0))),INDEX(Prestations!$E$5:$E$256,MATCH($G2024,Prestations!$B$5:$B$256,0)),""),"")))</f>
        <v/>
      </c>
      <c r="R2024" s="27" t="str">
        <f aca="false">IFERROR(IF(ISNUMBER($Q2024),$Q2024*IF($E2024="",1,$E2024),""),"")</f>
        <v/>
      </c>
      <c r="S2024" s="28" t="str">
        <f aca="false">IFERROR(IF($P2024="au nombre",IF(N(INDEX(Règles!$D$5:$D$17,MATCH($O2024,Règles!$A$5:$A$17,0)))&gt;0,IF($E2024="",1,$E2024)/INDEX(Règles!$D$5:$D$17,MATCH($O2024,Règles!$A$5:$A$17,0)),""),IF($P2024="au prix",IF(AND(ISNUMBER($R2024),N(INDEX(Règles!$E$5:$E$17,MATCH($O2024,Règles!$A$5:$A$17,0)))&gt;0),$R2024/INDEX(Règles!$E$5:$E$17,MATCH($O2024,Règles!$A$5:$A$17,0)),""),IF(OR($P2024="ne compte pas",$P2024="absence"),0,""))),"")</f>
        <v/>
      </c>
      <c r="T2024" s="26" t="n">
        <f aca="false">IF(AND(ISNUMBER($A2024),$B2024&lt;&gt;"",$G2024&lt;&gt;"",$P2024&lt;&gt;"absence"),1,0)</f>
        <v>0</v>
      </c>
      <c r="U2024" s="26" t="n">
        <f aca="false">IF($T2024=1,IF(COUNTIFS($B$2:$B2024,$B2024,$A$2:$A2024,$A2024,$T$2:$T2024,1)=1,1,0),0)</f>
        <v>0</v>
      </c>
      <c r="V2024" s="29" t="str">
        <f aca="false">IF(AND($A2024="",$B2024="",$G2024=""),"",IF(NOT(ISNUMBER($A2024)),"Date manquante ou non reconnue",IF($B2024="","Technicien manquant",IF(COUNTIF(Production!$A$7:$A$21,$B2024)=0,"Technicien absent de la liste (onglet Production)",IF($G2024="","Code BPU manquant (colonne G)",IF($O2024="?","Code BPU inconnu (onglet Prestations)",IF($P2024="?","Catégorie inconnue (onglet Règles)",IF(AND($E2024&lt;&gt;"",NOT(ISNUMBER($E2024))),"Quantité non reconnue",IF(AND($P2024="au prix",NOT(ISNUMBER($Q2024))),"Prix sur devis à saisir (colonne I)",IF($S2024="","Règle à compléter (onglet Règles)",""))))))))))</f>
        <v/>
      </c>
    </row>
    <row r="2025" customFormat="false" ht="15" hidden="false" customHeight="false" outlineLevel="0" collapsed="false">
      <c r="A2025" s="23"/>
      <c r="I2025" s="24"/>
      <c r="J2025" s="24"/>
      <c r="N2025" s="25"/>
      <c r="O2025" s="26" t="str">
        <f aca="false">IF($G2025="","",IFERROR(INDEX(Prestations!$F$5:$F$256,MATCH($G2025,Prestations!$B$5:$B$256,0)),"?"))</f>
        <v/>
      </c>
      <c r="P2025" s="26" t="str">
        <f aca="false">IF($O2025="","",IF($O2025="?","?",IFERROR(INDEX(Règles!$C$5:$C$17,MATCH($O2025,Règles!$A$5:$A$17,0)),"?")))</f>
        <v/>
      </c>
      <c r="Q2025" s="27" t="str">
        <f aca="false">IF($G2025="","",IF(ISNUMBER($I2025),$I2025,IFERROR(IF(ISNUMBER(INDEX(Prestations!$E$5:$E$256,MATCH($G2025,Prestations!$B$5:$B$256,0))),INDEX(Prestations!$E$5:$E$256,MATCH($G2025,Prestations!$B$5:$B$256,0)),""),"")))</f>
        <v/>
      </c>
      <c r="R2025" s="27" t="str">
        <f aca="false">IFERROR(IF(ISNUMBER($Q2025),$Q2025*IF($E2025="",1,$E2025),""),"")</f>
        <v/>
      </c>
      <c r="S2025" s="28" t="str">
        <f aca="false">IFERROR(IF($P2025="au nombre",IF(N(INDEX(Règles!$D$5:$D$17,MATCH($O2025,Règles!$A$5:$A$17,0)))&gt;0,IF($E2025="",1,$E2025)/INDEX(Règles!$D$5:$D$17,MATCH($O2025,Règles!$A$5:$A$17,0)),""),IF($P2025="au prix",IF(AND(ISNUMBER($R2025),N(INDEX(Règles!$E$5:$E$17,MATCH($O2025,Règles!$A$5:$A$17,0)))&gt;0),$R2025/INDEX(Règles!$E$5:$E$17,MATCH($O2025,Règles!$A$5:$A$17,0)),""),IF(OR($P2025="ne compte pas",$P2025="absence"),0,""))),"")</f>
        <v/>
      </c>
      <c r="T2025" s="26" t="n">
        <f aca="false">IF(AND(ISNUMBER($A2025),$B2025&lt;&gt;"",$G2025&lt;&gt;"",$P2025&lt;&gt;"absence"),1,0)</f>
        <v>0</v>
      </c>
      <c r="U2025" s="26" t="n">
        <f aca="false">IF($T2025=1,IF(COUNTIFS($B$2:$B2025,$B2025,$A$2:$A2025,$A2025,$T$2:$T2025,1)=1,1,0),0)</f>
        <v>0</v>
      </c>
      <c r="V2025" s="29" t="str">
        <f aca="false">IF(AND($A2025="",$B2025="",$G2025=""),"",IF(NOT(ISNUMBER($A2025)),"Date manquante ou non reconnue",IF($B2025="","Technicien manquant",IF(COUNTIF(Production!$A$7:$A$21,$B2025)=0,"Technicien absent de la liste (onglet Production)",IF($G2025="","Code BPU manquant (colonne G)",IF($O2025="?","Code BPU inconnu (onglet Prestations)",IF($P2025="?","Catégorie inconnue (onglet Règles)",IF(AND($E2025&lt;&gt;"",NOT(ISNUMBER($E2025))),"Quantité non reconnue",IF(AND($P2025="au prix",NOT(ISNUMBER($Q2025))),"Prix sur devis à saisir (colonne I)",IF($S2025="","Règle à compléter (onglet Règles)",""))))))))))</f>
        <v/>
      </c>
    </row>
    <row r="2026" customFormat="false" ht="15" hidden="false" customHeight="false" outlineLevel="0" collapsed="false">
      <c r="A2026" s="23"/>
      <c r="I2026" s="24"/>
      <c r="J2026" s="24"/>
      <c r="N2026" s="25"/>
      <c r="O2026" s="26" t="str">
        <f aca="false">IF($G2026="","",IFERROR(INDEX(Prestations!$F$5:$F$256,MATCH($G2026,Prestations!$B$5:$B$256,0)),"?"))</f>
        <v/>
      </c>
      <c r="P2026" s="26" t="str">
        <f aca="false">IF($O2026="","",IF($O2026="?","?",IFERROR(INDEX(Règles!$C$5:$C$17,MATCH($O2026,Règles!$A$5:$A$17,0)),"?")))</f>
        <v/>
      </c>
      <c r="Q2026" s="27" t="str">
        <f aca="false">IF($G2026="","",IF(ISNUMBER($I2026),$I2026,IFERROR(IF(ISNUMBER(INDEX(Prestations!$E$5:$E$256,MATCH($G2026,Prestations!$B$5:$B$256,0))),INDEX(Prestations!$E$5:$E$256,MATCH($G2026,Prestations!$B$5:$B$256,0)),""),"")))</f>
        <v/>
      </c>
      <c r="R2026" s="27" t="str">
        <f aca="false">IFERROR(IF(ISNUMBER($Q2026),$Q2026*IF($E2026="",1,$E2026),""),"")</f>
        <v/>
      </c>
      <c r="S2026" s="28" t="str">
        <f aca="false">IFERROR(IF($P2026="au nombre",IF(N(INDEX(Règles!$D$5:$D$17,MATCH($O2026,Règles!$A$5:$A$17,0)))&gt;0,IF($E2026="",1,$E2026)/INDEX(Règles!$D$5:$D$17,MATCH($O2026,Règles!$A$5:$A$17,0)),""),IF($P2026="au prix",IF(AND(ISNUMBER($R2026),N(INDEX(Règles!$E$5:$E$17,MATCH($O2026,Règles!$A$5:$A$17,0)))&gt;0),$R2026/INDEX(Règles!$E$5:$E$17,MATCH($O2026,Règles!$A$5:$A$17,0)),""),IF(OR($P2026="ne compte pas",$P2026="absence"),0,""))),"")</f>
        <v/>
      </c>
      <c r="T2026" s="26" t="n">
        <f aca="false">IF(AND(ISNUMBER($A2026),$B2026&lt;&gt;"",$G2026&lt;&gt;"",$P2026&lt;&gt;"absence"),1,0)</f>
        <v>0</v>
      </c>
      <c r="U2026" s="26" t="n">
        <f aca="false">IF($T2026=1,IF(COUNTIFS($B$2:$B2026,$B2026,$A$2:$A2026,$A2026,$T$2:$T2026,1)=1,1,0),0)</f>
        <v>0</v>
      </c>
      <c r="V2026" s="29" t="str">
        <f aca="false">IF(AND($A2026="",$B2026="",$G2026=""),"",IF(NOT(ISNUMBER($A2026)),"Date manquante ou non reconnue",IF($B2026="","Technicien manquant",IF(COUNTIF(Production!$A$7:$A$21,$B2026)=0,"Technicien absent de la liste (onglet Production)",IF($G2026="","Code BPU manquant (colonne G)",IF($O2026="?","Code BPU inconnu (onglet Prestations)",IF($P2026="?","Catégorie inconnue (onglet Règles)",IF(AND($E2026&lt;&gt;"",NOT(ISNUMBER($E2026))),"Quantité non reconnue",IF(AND($P2026="au prix",NOT(ISNUMBER($Q2026))),"Prix sur devis à saisir (colonne I)",IF($S2026="","Règle à compléter (onglet Règles)",""))))))))))</f>
        <v/>
      </c>
    </row>
    <row r="2027" customFormat="false" ht="15" hidden="false" customHeight="false" outlineLevel="0" collapsed="false">
      <c r="A2027" s="23"/>
      <c r="I2027" s="24"/>
      <c r="J2027" s="24"/>
      <c r="N2027" s="25"/>
      <c r="O2027" s="26" t="str">
        <f aca="false">IF($G2027="","",IFERROR(INDEX(Prestations!$F$5:$F$256,MATCH($G2027,Prestations!$B$5:$B$256,0)),"?"))</f>
        <v/>
      </c>
      <c r="P2027" s="26" t="str">
        <f aca="false">IF($O2027="","",IF($O2027="?","?",IFERROR(INDEX(Règles!$C$5:$C$17,MATCH($O2027,Règles!$A$5:$A$17,0)),"?")))</f>
        <v/>
      </c>
      <c r="Q2027" s="27" t="str">
        <f aca="false">IF($G2027="","",IF(ISNUMBER($I2027),$I2027,IFERROR(IF(ISNUMBER(INDEX(Prestations!$E$5:$E$256,MATCH($G2027,Prestations!$B$5:$B$256,0))),INDEX(Prestations!$E$5:$E$256,MATCH($G2027,Prestations!$B$5:$B$256,0)),""),"")))</f>
        <v/>
      </c>
      <c r="R2027" s="27" t="str">
        <f aca="false">IFERROR(IF(ISNUMBER($Q2027),$Q2027*IF($E2027="",1,$E2027),""),"")</f>
        <v/>
      </c>
      <c r="S2027" s="28" t="str">
        <f aca="false">IFERROR(IF($P2027="au nombre",IF(N(INDEX(Règles!$D$5:$D$17,MATCH($O2027,Règles!$A$5:$A$17,0)))&gt;0,IF($E2027="",1,$E2027)/INDEX(Règles!$D$5:$D$17,MATCH($O2027,Règles!$A$5:$A$17,0)),""),IF($P2027="au prix",IF(AND(ISNUMBER($R2027),N(INDEX(Règles!$E$5:$E$17,MATCH($O2027,Règles!$A$5:$A$17,0)))&gt;0),$R2027/INDEX(Règles!$E$5:$E$17,MATCH($O2027,Règles!$A$5:$A$17,0)),""),IF(OR($P2027="ne compte pas",$P2027="absence"),0,""))),"")</f>
        <v/>
      </c>
      <c r="T2027" s="26" t="n">
        <f aca="false">IF(AND(ISNUMBER($A2027),$B2027&lt;&gt;"",$G2027&lt;&gt;"",$P2027&lt;&gt;"absence"),1,0)</f>
        <v>0</v>
      </c>
      <c r="U2027" s="26" t="n">
        <f aca="false">IF($T2027=1,IF(COUNTIFS($B$2:$B2027,$B2027,$A$2:$A2027,$A2027,$T$2:$T2027,1)=1,1,0),0)</f>
        <v>0</v>
      </c>
      <c r="V2027" s="29" t="str">
        <f aca="false">IF(AND($A2027="",$B2027="",$G2027=""),"",IF(NOT(ISNUMBER($A2027)),"Date manquante ou non reconnue",IF($B2027="","Technicien manquant",IF(COUNTIF(Production!$A$7:$A$21,$B2027)=0,"Technicien absent de la liste (onglet Production)",IF($G2027="","Code BPU manquant (colonne G)",IF($O2027="?","Code BPU inconnu (onglet Prestations)",IF($P2027="?","Catégorie inconnue (onglet Règles)",IF(AND($E2027&lt;&gt;"",NOT(ISNUMBER($E2027))),"Quantité non reconnue",IF(AND($P2027="au prix",NOT(ISNUMBER($Q2027))),"Prix sur devis à saisir (colonne I)",IF($S2027="","Règle à compléter (onglet Règles)",""))))))))))</f>
        <v/>
      </c>
    </row>
    <row r="2028" customFormat="false" ht="15" hidden="false" customHeight="false" outlineLevel="0" collapsed="false">
      <c r="A2028" s="23"/>
      <c r="I2028" s="24"/>
      <c r="J2028" s="24"/>
      <c r="N2028" s="25"/>
      <c r="O2028" s="26" t="str">
        <f aca="false">IF($G2028="","",IFERROR(INDEX(Prestations!$F$5:$F$256,MATCH($G2028,Prestations!$B$5:$B$256,0)),"?"))</f>
        <v/>
      </c>
      <c r="P2028" s="26" t="str">
        <f aca="false">IF($O2028="","",IF($O2028="?","?",IFERROR(INDEX(Règles!$C$5:$C$17,MATCH($O2028,Règles!$A$5:$A$17,0)),"?")))</f>
        <v/>
      </c>
      <c r="Q2028" s="27" t="str">
        <f aca="false">IF($G2028="","",IF(ISNUMBER($I2028),$I2028,IFERROR(IF(ISNUMBER(INDEX(Prestations!$E$5:$E$256,MATCH($G2028,Prestations!$B$5:$B$256,0))),INDEX(Prestations!$E$5:$E$256,MATCH($G2028,Prestations!$B$5:$B$256,0)),""),"")))</f>
        <v/>
      </c>
      <c r="R2028" s="27" t="str">
        <f aca="false">IFERROR(IF(ISNUMBER($Q2028),$Q2028*IF($E2028="",1,$E2028),""),"")</f>
        <v/>
      </c>
      <c r="S2028" s="28" t="str">
        <f aca="false">IFERROR(IF($P2028="au nombre",IF(N(INDEX(Règles!$D$5:$D$17,MATCH($O2028,Règles!$A$5:$A$17,0)))&gt;0,IF($E2028="",1,$E2028)/INDEX(Règles!$D$5:$D$17,MATCH($O2028,Règles!$A$5:$A$17,0)),""),IF($P2028="au prix",IF(AND(ISNUMBER($R2028),N(INDEX(Règles!$E$5:$E$17,MATCH($O2028,Règles!$A$5:$A$17,0)))&gt;0),$R2028/INDEX(Règles!$E$5:$E$17,MATCH($O2028,Règles!$A$5:$A$17,0)),""),IF(OR($P2028="ne compte pas",$P2028="absence"),0,""))),"")</f>
        <v/>
      </c>
      <c r="T2028" s="26" t="n">
        <f aca="false">IF(AND(ISNUMBER($A2028),$B2028&lt;&gt;"",$G2028&lt;&gt;"",$P2028&lt;&gt;"absence"),1,0)</f>
        <v>0</v>
      </c>
      <c r="U2028" s="26" t="n">
        <f aca="false">IF($T2028=1,IF(COUNTIFS($B$2:$B2028,$B2028,$A$2:$A2028,$A2028,$T$2:$T2028,1)=1,1,0),0)</f>
        <v>0</v>
      </c>
      <c r="V2028" s="29" t="str">
        <f aca="false">IF(AND($A2028="",$B2028="",$G2028=""),"",IF(NOT(ISNUMBER($A2028)),"Date manquante ou non reconnue",IF($B2028="","Technicien manquant",IF(COUNTIF(Production!$A$7:$A$21,$B2028)=0,"Technicien absent de la liste (onglet Production)",IF($G2028="","Code BPU manquant (colonne G)",IF($O2028="?","Code BPU inconnu (onglet Prestations)",IF($P2028="?","Catégorie inconnue (onglet Règles)",IF(AND($E2028&lt;&gt;"",NOT(ISNUMBER($E2028))),"Quantité non reconnue",IF(AND($P2028="au prix",NOT(ISNUMBER($Q2028))),"Prix sur devis à saisir (colonne I)",IF($S2028="","Règle à compléter (onglet Règles)",""))))))))))</f>
        <v/>
      </c>
    </row>
    <row r="2029" customFormat="false" ht="15" hidden="false" customHeight="false" outlineLevel="0" collapsed="false">
      <c r="A2029" s="23"/>
      <c r="I2029" s="24"/>
      <c r="J2029" s="24"/>
      <c r="N2029" s="25"/>
      <c r="O2029" s="26" t="str">
        <f aca="false">IF($G2029="","",IFERROR(INDEX(Prestations!$F$5:$F$256,MATCH($G2029,Prestations!$B$5:$B$256,0)),"?"))</f>
        <v/>
      </c>
      <c r="P2029" s="26" t="str">
        <f aca="false">IF($O2029="","",IF($O2029="?","?",IFERROR(INDEX(Règles!$C$5:$C$17,MATCH($O2029,Règles!$A$5:$A$17,0)),"?")))</f>
        <v/>
      </c>
      <c r="Q2029" s="27" t="str">
        <f aca="false">IF($G2029="","",IF(ISNUMBER($I2029),$I2029,IFERROR(IF(ISNUMBER(INDEX(Prestations!$E$5:$E$256,MATCH($G2029,Prestations!$B$5:$B$256,0))),INDEX(Prestations!$E$5:$E$256,MATCH($G2029,Prestations!$B$5:$B$256,0)),""),"")))</f>
        <v/>
      </c>
      <c r="R2029" s="27" t="str">
        <f aca="false">IFERROR(IF(ISNUMBER($Q2029),$Q2029*IF($E2029="",1,$E2029),""),"")</f>
        <v/>
      </c>
      <c r="S2029" s="28" t="str">
        <f aca="false">IFERROR(IF($P2029="au nombre",IF(N(INDEX(Règles!$D$5:$D$17,MATCH($O2029,Règles!$A$5:$A$17,0)))&gt;0,IF($E2029="",1,$E2029)/INDEX(Règles!$D$5:$D$17,MATCH($O2029,Règles!$A$5:$A$17,0)),""),IF($P2029="au prix",IF(AND(ISNUMBER($R2029),N(INDEX(Règles!$E$5:$E$17,MATCH($O2029,Règles!$A$5:$A$17,0)))&gt;0),$R2029/INDEX(Règles!$E$5:$E$17,MATCH($O2029,Règles!$A$5:$A$17,0)),""),IF(OR($P2029="ne compte pas",$P2029="absence"),0,""))),"")</f>
        <v/>
      </c>
      <c r="T2029" s="26" t="n">
        <f aca="false">IF(AND(ISNUMBER($A2029),$B2029&lt;&gt;"",$G2029&lt;&gt;"",$P2029&lt;&gt;"absence"),1,0)</f>
        <v>0</v>
      </c>
      <c r="U2029" s="26" t="n">
        <f aca="false">IF($T2029=1,IF(COUNTIFS($B$2:$B2029,$B2029,$A$2:$A2029,$A2029,$T$2:$T2029,1)=1,1,0),0)</f>
        <v>0</v>
      </c>
      <c r="V2029" s="29" t="str">
        <f aca="false">IF(AND($A2029="",$B2029="",$G2029=""),"",IF(NOT(ISNUMBER($A2029)),"Date manquante ou non reconnue",IF($B2029="","Technicien manquant",IF(COUNTIF(Production!$A$7:$A$21,$B2029)=0,"Technicien absent de la liste (onglet Production)",IF($G2029="","Code BPU manquant (colonne G)",IF($O2029="?","Code BPU inconnu (onglet Prestations)",IF($P2029="?","Catégorie inconnue (onglet Règles)",IF(AND($E2029&lt;&gt;"",NOT(ISNUMBER($E2029))),"Quantité non reconnue",IF(AND($P2029="au prix",NOT(ISNUMBER($Q2029))),"Prix sur devis à saisir (colonne I)",IF($S2029="","Règle à compléter (onglet Règles)",""))))))))))</f>
        <v/>
      </c>
    </row>
    <row r="2030" customFormat="false" ht="15" hidden="false" customHeight="false" outlineLevel="0" collapsed="false">
      <c r="A2030" s="23"/>
      <c r="I2030" s="24"/>
      <c r="J2030" s="24"/>
      <c r="N2030" s="25"/>
      <c r="O2030" s="26" t="str">
        <f aca="false">IF($G2030="","",IFERROR(INDEX(Prestations!$F$5:$F$256,MATCH($G2030,Prestations!$B$5:$B$256,0)),"?"))</f>
        <v/>
      </c>
      <c r="P2030" s="26" t="str">
        <f aca="false">IF($O2030="","",IF($O2030="?","?",IFERROR(INDEX(Règles!$C$5:$C$17,MATCH($O2030,Règles!$A$5:$A$17,0)),"?")))</f>
        <v/>
      </c>
      <c r="Q2030" s="27" t="str">
        <f aca="false">IF($G2030="","",IF(ISNUMBER($I2030),$I2030,IFERROR(IF(ISNUMBER(INDEX(Prestations!$E$5:$E$256,MATCH($G2030,Prestations!$B$5:$B$256,0))),INDEX(Prestations!$E$5:$E$256,MATCH($G2030,Prestations!$B$5:$B$256,0)),""),"")))</f>
        <v/>
      </c>
      <c r="R2030" s="27" t="str">
        <f aca="false">IFERROR(IF(ISNUMBER($Q2030),$Q2030*IF($E2030="",1,$E2030),""),"")</f>
        <v/>
      </c>
      <c r="S2030" s="28" t="str">
        <f aca="false">IFERROR(IF($P2030="au nombre",IF(N(INDEX(Règles!$D$5:$D$17,MATCH($O2030,Règles!$A$5:$A$17,0)))&gt;0,IF($E2030="",1,$E2030)/INDEX(Règles!$D$5:$D$17,MATCH($O2030,Règles!$A$5:$A$17,0)),""),IF($P2030="au prix",IF(AND(ISNUMBER($R2030),N(INDEX(Règles!$E$5:$E$17,MATCH($O2030,Règles!$A$5:$A$17,0)))&gt;0),$R2030/INDEX(Règles!$E$5:$E$17,MATCH($O2030,Règles!$A$5:$A$17,0)),""),IF(OR($P2030="ne compte pas",$P2030="absence"),0,""))),"")</f>
        <v/>
      </c>
      <c r="T2030" s="26" t="n">
        <f aca="false">IF(AND(ISNUMBER($A2030),$B2030&lt;&gt;"",$G2030&lt;&gt;"",$P2030&lt;&gt;"absence"),1,0)</f>
        <v>0</v>
      </c>
      <c r="U2030" s="26" t="n">
        <f aca="false">IF($T2030=1,IF(COUNTIFS($B$2:$B2030,$B2030,$A$2:$A2030,$A2030,$T$2:$T2030,1)=1,1,0),0)</f>
        <v>0</v>
      </c>
      <c r="V2030" s="29" t="str">
        <f aca="false">IF(AND($A2030="",$B2030="",$G2030=""),"",IF(NOT(ISNUMBER($A2030)),"Date manquante ou non reconnue",IF($B2030="","Technicien manquant",IF(COUNTIF(Production!$A$7:$A$21,$B2030)=0,"Technicien absent de la liste (onglet Production)",IF($G2030="","Code BPU manquant (colonne G)",IF($O2030="?","Code BPU inconnu (onglet Prestations)",IF($P2030="?","Catégorie inconnue (onglet Règles)",IF(AND($E2030&lt;&gt;"",NOT(ISNUMBER($E2030))),"Quantité non reconnue",IF(AND($P2030="au prix",NOT(ISNUMBER($Q2030))),"Prix sur devis à saisir (colonne I)",IF($S2030="","Règle à compléter (onglet Règles)",""))))))))))</f>
        <v/>
      </c>
    </row>
    <row r="2031" customFormat="false" ht="15" hidden="false" customHeight="false" outlineLevel="0" collapsed="false">
      <c r="A2031" s="23"/>
      <c r="I2031" s="24"/>
      <c r="J2031" s="24"/>
      <c r="N2031" s="25"/>
      <c r="O2031" s="26" t="str">
        <f aca="false">IF($G2031="","",IFERROR(INDEX(Prestations!$F$5:$F$256,MATCH($G2031,Prestations!$B$5:$B$256,0)),"?"))</f>
        <v/>
      </c>
      <c r="P2031" s="26" t="str">
        <f aca="false">IF($O2031="","",IF($O2031="?","?",IFERROR(INDEX(Règles!$C$5:$C$17,MATCH($O2031,Règles!$A$5:$A$17,0)),"?")))</f>
        <v/>
      </c>
      <c r="Q2031" s="27" t="str">
        <f aca="false">IF($G2031="","",IF(ISNUMBER($I2031),$I2031,IFERROR(IF(ISNUMBER(INDEX(Prestations!$E$5:$E$256,MATCH($G2031,Prestations!$B$5:$B$256,0))),INDEX(Prestations!$E$5:$E$256,MATCH($G2031,Prestations!$B$5:$B$256,0)),""),"")))</f>
        <v/>
      </c>
      <c r="R2031" s="27" t="str">
        <f aca="false">IFERROR(IF(ISNUMBER($Q2031),$Q2031*IF($E2031="",1,$E2031),""),"")</f>
        <v/>
      </c>
      <c r="S2031" s="28" t="str">
        <f aca="false">IFERROR(IF($P2031="au nombre",IF(N(INDEX(Règles!$D$5:$D$17,MATCH($O2031,Règles!$A$5:$A$17,0)))&gt;0,IF($E2031="",1,$E2031)/INDEX(Règles!$D$5:$D$17,MATCH($O2031,Règles!$A$5:$A$17,0)),""),IF($P2031="au prix",IF(AND(ISNUMBER($R2031),N(INDEX(Règles!$E$5:$E$17,MATCH($O2031,Règles!$A$5:$A$17,0)))&gt;0),$R2031/INDEX(Règles!$E$5:$E$17,MATCH($O2031,Règles!$A$5:$A$17,0)),""),IF(OR($P2031="ne compte pas",$P2031="absence"),0,""))),"")</f>
        <v/>
      </c>
      <c r="T2031" s="26" t="n">
        <f aca="false">IF(AND(ISNUMBER($A2031),$B2031&lt;&gt;"",$G2031&lt;&gt;"",$P2031&lt;&gt;"absence"),1,0)</f>
        <v>0</v>
      </c>
      <c r="U2031" s="26" t="n">
        <f aca="false">IF($T2031=1,IF(COUNTIFS($B$2:$B2031,$B2031,$A$2:$A2031,$A2031,$T$2:$T2031,1)=1,1,0),0)</f>
        <v>0</v>
      </c>
      <c r="V2031" s="29" t="str">
        <f aca="false">IF(AND($A2031="",$B2031="",$G2031=""),"",IF(NOT(ISNUMBER($A2031)),"Date manquante ou non reconnue",IF($B2031="","Technicien manquant",IF(COUNTIF(Production!$A$7:$A$21,$B2031)=0,"Technicien absent de la liste (onglet Production)",IF($G2031="","Code BPU manquant (colonne G)",IF($O2031="?","Code BPU inconnu (onglet Prestations)",IF($P2031="?","Catégorie inconnue (onglet Règles)",IF(AND($E2031&lt;&gt;"",NOT(ISNUMBER($E2031))),"Quantité non reconnue",IF(AND($P2031="au prix",NOT(ISNUMBER($Q2031))),"Prix sur devis à saisir (colonne I)",IF($S2031="","Règle à compléter (onglet Règles)",""))))))))))</f>
        <v/>
      </c>
    </row>
    <row r="2032" customFormat="false" ht="15" hidden="false" customHeight="false" outlineLevel="0" collapsed="false">
      <c r="A2032" s="23"/>
      <c r="I2032" s="24"/>
      <c r="J2032" s="24"/>
      <c r="N2032" s="25"/>
      <c r="O2032" s="26" t="str">
        <f aca="false">IF($G2032="","",IFERROR(INDEX(Prestations!$F$5:$F$256,MATCH($G2032,Prestations!$B$5:$B$256,0)),"?"))</f>
        <v/>
      </c>
      <c r="P2032" s="26" t="str">
        <f aca="false">IF($O2032="","",IF($O2032="?","?",IFERROR(INDEX(Règles!$C$5:$C$17,MATCH($O2032,Règles!$A$5:$A$17,0)),"?")))</f>
        <v/>
      </c>
      <c r="Q2032" s="27" t="str">
        <f aca="false">IF($G2032="","",IF(ISNUMBER($I2032),$I2032,IFERROR(IF(ISNUMBER(INDEX(Prestations!$E$5:$E$256,MATCH($G2032,Prestations!$B$5:$B$256,0))),INDEX(Prestations!$E$5:$E$256,MATCH($G2032,Prestations!$B$5:$B$256,0)),""),"")))</f>
        <v/>
      </c>
      <c r="R2032" s="27" t="str">
        <f aca="false">IFERROR(IF(ISNUMBER($Q2032),$Q2032*IF($E2032="",1,$E2032),""),"")</f>
        <v/>
      </c>
      <c r="S2032" s="28" t="str">
        <f aca="false">IFERROR(IF($P2032="au nombre",IF(N(INDEX(Règles!$D$5:$D$17,MATCH($O2032,Règles!$A$5:$A$17,0)))&gt;0,IF($E2032="",1,$E2032)/INDEX(Règles!$D$5:$D$17,MATCH($O2032,Règles!$A$5:$A$17,0)),""),IF($P2032="au prix",IF(AND(ISNUMBER($R2032),N(INDEX(Règles!$E$5:$E$17,MATCH($O2032,Règles!$A$5:$A$17,0)))&gt;0),$R2032/INDEX(Règles!$E$5:$E$17,MATCH($O2032,Règles!$A$5:$A$17,0)),""),IF(OR($P2032="ne compte pas",$P2032="absence"),0,""))),"")</f>
        <v/>
      </c>
      <c r="T2032" s="26" t="n">
        <f aca="false">IF(AND(ISNUMBER($A2032),$B2032&lt;&gt;"",$G2032&lt;&gt;"",$P2032&lt;&gt;"absence"),1,0)</f>
        <v>0</v>
      </c>
      <c r="U2032" s="26" t="n">
        <f aca="false">IF($T2032=1,IF(COUNTIFS($B$2:$B2032,$B2032,$A$2:$A2032,$A2032,$T$2:$T2032,1)=1,1,0),0)</f>
        <v>0</v>
      </c>
      <c r="V2032" s="29" t="str">
        <f aca="false">IF(AND($A2032="",$B2032="",$G2032=""),"",IF(NOT(ISNUMBER($A2032)),"Date manquante ou non reconnue",IF($B2032="","Technicien manquant",IF(COUNTIF(Production!$A$7:$A$21,$B2032)=0,"Technicien absent de la liste (onglet Production)",IF($G2032="","Code BPU manquant (colonne G)",IF($O2032="?","Code BPU inconnu (onglet Prestations)",IF($P2032="?","Catégorie inconnue (onglet Règles)",IF(AND($E2032&lt;&gt;"",NOT(ISNUMBER($E2032))),"Quantité non reconnue",IF(AND($P2032="au prix",NOT(ISNUMBER($Q2032))),"Prix sur devis à saisir (colonne I)",IF($S2032="","Règle à compléter (onglet Règles)",""))))))))))</f>
        <v/>
      </c>
    </row>
    <row r="2033" customFormat="false" ht="15" hidden="false" customHeight="false" outlineLevel="0" collapsed="false">
      <c r="A2033" s="23"/>
      <c r="I2033" s="24"/>
      <c r="J2033" s="24"/>
      <c r="N2033" s="25"/>
      <c r="O2033" s="26" t="str">
        <f aca="false">IF($G2033="","",IFERROR(INDEX(Prestations!$F$5:$F$256,MATCH($G2033,Prestations!$B$5:$B$256,0)),"?"))</f>
        <v/>
      </c>
      <c r="P2033" s="26" t="str">
        <f aca="false">IF($O2033="","",IF($O2033="?","?",IFERROR(INDEX(Règles!$C$5:$C$17,MATCH($O2033,Règles!$A$5:$A$17,0)),"?")))</f>
        <v/>
      </c>
      <c r="Q2033" s="27" t="str">
        <f aca="false">IF($G2033="","",IF(ISNUMBER($I2033),$I2033,IFERROR(IF(ISNUMBER(INDEX(Prestations!$E$5:$E$256,MATCH($G2033,Prestations!$B$5:$B$256,0))),INDEX(Prestations!$E$5:$E$256,MATCH($G2033,Prestations!$B$5:$B$256,0)),""),"")))</f>
        <v/>
      </c>
      <c r="R2033" s="27" t="str">
        <f aca="false">IFERROR(IF(ISNUMBER($Q2033),$Q2033*IF($E2033="",1,$E2033),""),"")</f>
        <v/>
      </c>
      <c r="S2033" s="28" t="str">
        <f aca="false">IFERROR(IF($P2033="au nombre",IF(N(INDEX(Règles!$D$5:$D$17,MATCH($O2033,Règles!$A$5:$A$17,0)))&gt;0,IF($E2033="",1,$E2033)/INDEX(Règles!$D$5:$D$17,MATCH($O2033,Règles!$A$5:$A$17,0)),""),IF($P2033="au prix",IF(AND(ISNUMBER($R2033),N(INDEX(Règles!$E$5:$E$17,MATCH($O2033,Règles!$A$5:$A$17,0)))&gt;0),$R2033/INDEX(Règles!$E$5:$E$17,MATCH($O2033,Règles!$A$5:$A$17,0)),""),IF(OR($P2033="ne compte pas",$P2033="absence"),0,""))),"")</f>
        <v/>
      </c>
      <c r="T2033" s="26" t="n">
        <f aca="false">IF(AND(ISNUMBER($A2033),$B2033&lt;&gt;"",$G2033&lt;&gt;"",$P2033&lt;&gt;"absence"),1,0)</f>
        <v>0</v>
      </c>
      <c r="U2033" s="26" t="n">
        <f aca="false">IF($T2033=1,IF(COUNTIFS($B$2:$B2033,$B2033,$A$2:$A2033,$A2033,$T$2:$T2033,1)=1,1,0),0)</f>
        <v>0</v>
      </c>
      <c r="V2033" s="29" t="str">
        <f aca="false">IF(AND($A2033="",$B2033="",$G2033=""),"",IF(NOT(ISNUMBER($A2033)),"Date manquante ou non reconnue",IF($B2033="","Technicien manquant",IF(COUNTIF(Production!$A$7:$A$21,$B2033)=0,"Technicien absent de la liste (onglet Production)",IF($G2033="","Code BPU manquant (colonne G)",IF($O2033="?","Code BPU inconnu (onglet Prestations)",IF($P2033="?","Catégorie inconnue (onglet Règles)",IF(AND($E2033&lt;&gt;"",NOT(ISNUMBER($E2033))),"Quantité non reconnue",IF(AND($P2033="au prix",NOT(ISNUMBER($Q2033))),"Prix sur devis à saisir (colonne I)",IF($S2033="","Règle à compléter (onglet Règles)",""))))))))))</f>
        <v/>
      </c>
    </row>
    <row r="2034" customFormat="false" ht="15" hidden="false" customHeight="false" outlineLevel="0" collapsed="false">
      <c r="A2034" s="23"/>
      <c r="I2034" s="24"/>
      <c r="J2034" s="24"/>
      <c r="N2034" s="25"/>
      <c r="O2034" s="26" t="str">
        <f aca="false">IF($G2034="","",IFERROR(INDEX(Prestations!$F$5:$F$256,MATCH($G2034,Prestations!$B$5:$B$256,0)),"?"))</f>
        <v/>
      </c>
      <c r="P2034" s="26" t="str">
        <f aca="false">IF($O2034="","",IF($O2034="?","?",IFERROR(INDEX(Règles!$C$5:$C$17,MATCH($O2034,Règles!$A$5:$A$17,0)),"?")))</f>
        <v/>
      </c>
      <c r="Q2034" s="27" t="str">
        <f aca="false">IF($G2034="","",IF(ISNUMBER($I2034),$I2034,IFERROR(IF(ISNUMBER(INDEX(Prestations!$E$5:$E$256,MATCH($G2034,Prestations!$B$5:$B$256,0))),INDEX(Prestations!$E$5:$E$256,MATCH($G2034,Prestations!$B$5:$B$256,0)),""),"")))</f>
        <v/>
      </c>
      <c r="R2034" s="27" t="str">
        <f aca="false">IFERROR(IF(ISNUMBER($Q2034),$Q2034*IF($E2034="",1,$E2034),""),"")</f>
        <v/>
      </c>
      <c r="S2034" s="28" t="str">
        <f aca="false">IFERROR(IF($P2034="au nombre",IF(N(INDEX(Règles!$D$5:$D$17,MATCH($O2034,Règles!$A$5:$A$17,0)))&gt;0,IF($E2034="",1,$E2034)/INDEX(Règles!$D$5:$D$17,MATCH($O2034,Règles!$A$5:$A$17,0)),""),IF($P2034="au prix",IF(AND(ISNUMBER($R2034),N(INDEX(Règles!$E$5:$E$17,MATCH($O2034,Règles!$A$5:$A$17,0)))&gt;0),$R2034/INDEX(Règles!$E$5:$E$17,MATCH($O2034,Règles!$A$5:$A$17,0)),""),IF(OR($P2034="ne compte pas",$P2034="absence"),0,""))),"")</f>
        <v/>
      </c>
      <c r="T2034" s="26" t="n">
        <f aca="false">IF(AND(ISNUMBER($A2034),$B2034&lt;&gt;"",$G2034&lt;&gt;"",$P2034&lt;&gt;"absence"),1,0)</f>
        <v>0</v>
      </c>
      <c r="U2034" s="26" t="n">
        <f aca="false">IF($T2034=1,IF(COUNTIFS($B$2:$B2034,$B2034,$A$2:$A2034,$A2034,$T$2:$T2034,1)=1,1,0),0)</f>
        <v>0</v>
      </c>
      <c r="V2034" s="29" t="str">
        <f aca="false">IF(AND($A2034="",$B2034="",$G2034=""),"",IF(NOT(ISNUMBER($A2034)),"Date manquante ou non reconnue",IF($B2034="","Technicien manquant",IF(COUNTIF(Production!$A$7:$A$21,$B2034)=0,"Technicien absent de la liste (onglet Production)",IF($G2034="","Code BPU manquant (colonne G)",IF($O2034="?","Code BPU inconnu (onglet Prestations)",IF($P2034="?","Catégorie inconnue (onglet Règles)",IF(AND($E2034&lt;&gt;"",NOT(ISNUMBER($E2034))),"Quantité non reconnue",IF(AND($P2034="au prix",NOT(ISNUMBER($Q2034))),"Prix sur devis à saisir (colonne I)",IF($S2034="","Règle à compléter (onglet Règles)",""))))))))))</f>
        <v/>
      </c>
    </row>
    <row r="2035" customFormat="false" ht="15" hidden="false" customHeight="false" outlineLevel="0" collapsed="false">
      <c r="A2035" s="23"/>
      <c r="I2035" s="24"/>
      <c r="J2035" s="24"/>
      <c r="N2035" s="25"/>
      <c r="O2035" s="26" t="str">
        <f aca="false">IF($G2035="","",IFERROR(INDEX(Prestations!$F$5:$F$256,MATCH($G2035,Prestations!$B$5:$B$256,0)),"?"))</f>
        <v/>
      </c>
      <c r="P2035" s="26" t="str">
        <f aca="false">IF($O2035="","",IF($O2035="?","?",IFERROR(INDEX(Règles!$C$5:$C$17,MATCH($O2035,Règles!$A$5:$A$17,0)),"?")))</f>
        <v/>
      </c>
      <c r="Q2035" s="27" t="str">
        <f aca="false">IF($G2035="","",IF(ISNUMBER($I2035),$I2035,IFERROR(IF(ISNUMBER(INDEX(Prestations!$E$5:$E$256,MATCH($G2035,Prestations!$B$5:$B$256,0))),INDEX(Prestations!$E$5:$E$256,MATCH($G2035,Prestations!$B$5:$B$256,0)),""),"")))</f>
        <v/>
      </c>
      <c r="R2035" s="27" t="str">
        <f aca="false">IFERROR(IF(ISNUMBER($Q2035),$Q2035*IF($E2035="",1,$E2035),""),"")</f>
        <v/>
      </c>
      <c r="S2035" s="28" t="str">
        <f aca="false">IFERROR(IF($P2035="au nombre",IF(N(INDEX(Règles!$D$5:$D$17,MATCH($O2035,Règles!$A$5:$A$17,0)))&gt;0,IF($E2035="",1,$E2035)/INDEX(Règles!$D$5:$D$17,MATCH($O2035,Règles!$A$5:$A$17,0)),""),IF($P2035="au prix",IF(AND(ISNUMBER($R2035),N(INDEX(Règles!$E$5:$E$17,MATCH($O2035,Règles!$A$5:$A$17,0)))&gt;0),$R2035/INDEX(Règles!$E$5:$E$17,MATCH($O2035,Règles!$A$5:$A$17,0)),""),IF(OR($P2035="ne compte pas",$P2035="absence"),0,""))),"")</f>
        <v/>
      </c>
      <c r="T2035" s="26" t="n">
        <f aca="false">IF(AND(ISNUMBER($A2035),$B2035&lt;&gt;"",$G2035&lt;&gt;"",$P2035&lt;&gt;"absence"),1,0)</f>
        <v>0</v>
      </c>
      <c r="U2035" s="26" t="n">
        <f aca="false">IF($T2035=1,IF(COUNTIFS($B$2:$B2035,$B2035,$A$2:$A2035,$A2035,$T$2:$T2035,1)=1,1,0),0)</f>
        <v>0</v>
      </c>
      <c r="V2035" s="29" t="str">
        <f aca="false">IF(AND($A2035="",$B2035="",$G2035=""),"",IF(NOT(ISNUMBER($A2035)),"Date manquante ou non reconnue",IF($B2035="","Technicien manquant",IF(COUNTIF(Production!$A$7:$A$21,$B2035)=0,"Technicien absent de la liste (onglet Production)",IF($G2035="","Code BPU manquant (colonne G)",IF($O2035="?","Code BPU inconnu (onglet Prestations)",IF($P2035="?","Catégorie inconnue (onglet Règles)",IF(AND($E2035&lt;&gt;"",NOT(ISNUMBER($E2035))),"Quantité non reconnue",IF(AND($P2035="au prix",NOT(ISNUMBER($Q2035))),"Prix sur devis à saisir (colonne I)",IF($S2035="","Règle à compléter (onglet Règles)",""))))))))))</f>
        <v/>
      </c>
    </row>
    <row r="2036" customFormat="false" ht="15" hidden="false" customHeight="false" outlineLevel="0" collapsed="false">
      <c r="A2036" s="23"/>
      <c r="I2036" s="24"/>
      <c r="J2036" s="24"/>
      <c r="N2036" s="25"/>
      <c r="O2036" s="26" t="str">
        <f aca="false">IF($G2036="","",IFERROR(INDEX(Prestations!$F$5:$F$256,MATCH($G2036,Prestations!$B$5:$B$256,0)),"?"))</f>
        <v/>
      </c>
      <c r="P2036" s="26" t="str">
        <f aca="false">IF($O2036="","",IF($O2036="?","?",IFERROR(INDEX(Règles!$C$5:$C$17,MATCH($O2036,Règles!$A$5:$A$17,0)),"?")))</f>
        <v/>
      </c>
      <c r="Q2036" s="27" t="str">
        <f aca="false">IF($G2036="","",IF(ISNUMBER($I2036),$I2036,IFERROR(IF(ISNUMBER(INDEX(Prestations!$E$5:$E$256,MATCH($G2036,Prestations!$B$5:$B$256,0))),INDEX(Prestations!$E$5:$E$256,MATCH($G2036,Prestations!$B$5:$B$256,0)),""),"")))</f>
        <v/>
      </c>
      <c r="R2036" s="27" t="str">
        <f aca="false">IFERROR(IF(ISNUMBER($Q2036),$Q2036*IF($E2036="",1,$E2036),""),"")</f>
        <v/>
      </c>
      <c r="S2036" s="28" t="str">
        <f aca="false">IFERROR(IF($P2036="au nombre",IF(N(INDEX(Règles!$D$5:$D$17,MATCH($O2036,Règles!$A$5:$A$17,0)))&gt;0,IF($E2036="",1,$E2036)/INDEX(Règles!$D$5:$D$17,MATCH($O2036,Règles!$A$5:$A$17,0)),""),IF($P2036="au prix",IF(AND(ISNUMBER($R2036),N(INDEX(Règles!$E$5:$E$17,MATCH($O2036,Règles!$A$5:$A$17,0)))&gt;0),$R2036/INDEX(Règles!$E$5:$E$17,MATCH($O2036,Règles!$A$5:$A$17,0)),""),IF(OR($P2036="ne compte pas",$P2036="absence"),0,""))),"")</f>
        <v/>
      </c>
      <c r="T2036" s="26" t="n">
        <f aca="false">IF(AND(ISNUMBER($A2036),$B2036&lt;&gt;"",$G2036&lt;&gt;"",$P2036&lt;&gt;"absence"),1,0)</f>
        <v>0</v>
      </c>
      <c r="U2036" s="26" t="n">
        <f aca="false">IF($T2036=1,IF(COUNTIFS($B$2:$B2036,$B2036,$A$2:$A2036,$A2036,$T$2:$T2036,1)=1,1,0),0)</f>
        <v>0</v>
      </c>
      <c r="V2036" s="29" t="str">
        <f aca="false">IF(AND($A2036="",$B2036="",$G2036=""),"",IF(NOT(ISNUMBER($A2036)),"Date manquante ou non reconnue",IF($B2036="","Technicien manquant",IF(COUNTIF(Production!$A$7:$A$21,$B2036)=0,"Technicien absent de la liste (onglet Production)",IF($G2036="","Code BPU manquant (colonne G)",IF($O2036="?","Code BPU inconnu (onglet Prestations)",IF($P2036="?","Catégorie inconnue (onglet Règles)",IF(AND($E2036&lt;&gt;"",NOT(ISNUMBER($E2036))),"Quantité non reconnue",IF(AND($P2036="au prix",NOT(ISNUMBER($Q2036))),"Prix sur devis à saisir (colonne I)",IF($S2036="","Règle à compléter (onglet Règles)",""))))))))))</f>
        <v/>
      </c>
    </row>
    <row r="2037" customFormat="false" ht="15" hidden="false" customHeight="false" outlineLevel="0" collapsed="false">
      <c r="A2037" s="23"/>
      <c r="I2037" s="24"/>
      <c r="J2037" s="24"/>
      <c r="N2037" s="25"/>
      <c r="O2037" s="26" t="str">
        <f aca="false">IF($G2037="","",IFERROR(INDEX(Prestations!$F$5:$F$256,MATCH($G2037,Prestations!$B$5:$B$256,0)),"?"))</f>
        <v/>
      </c>
      <c r="P2037" s="26" t="str">
        <f aca="false">IF($O2037="","",IF($O2037="?","?",IFERROR(INDEX(Règles!$C$5:$C$17,MATCH($O2037,Règles!$A$5:$A$17,0)),"?")))</f>
        <v/>
      </c>
      <c r="Q2037" s="27" t="str">
        <f aca="false">IF($G2037="","",IF(ISNUMBER($I2037),$I2037,IFERROR(IF(ISNUMBER(INDEX(Prestations!$E$5:$E$256,MATCH($G2037,Prestations!$B$5:$B$256,0))),INDEX(Prestations!$E$5:$E$256,MATCH($G2037,Prestations!$B$5:$B$256,0)),""),"")))</f>
        <v/>
      </c>
      <c r="R2037" s="27" t="str">
        <f aca="false">IFERROR(IF(ISNUMBER($Q2037),$Q2037*IF($E2037="",1,$E2037),""),"")</f>
        <v/>
      </c>
      <c r="S2037" s="28" t="str">
        <f aca="false">IFERROR(IF($P2037="au nombre",IF(N(INDEX(Règles!$D$5:$D$17,MATCH($O2037,Règles!$A$5:$A$17,0)))&gt;0,IF($E2037="",1,$E2037)/INDEX(Règles!$D$5:$D$17,MATCH($O2037,Règles!$A$5:$A$17,0)),""),IF($P2037="au prix",IF(AND(ISNUMBER($R2037),N(INDEX(Règles!$E$5:$E$17,MATCH($O2037,Règles!$A$5:$A$17,0)))&gt;0),$R2037/INDEX(Règles!$E$5:$E$17,MATCH($O2037,Règles!$A$5:$A$17,0)),""),IF(OR($P2037="ne compte pas",$P2037="absence"),0,""))),"")</f>
        <v/>
      </c>
      <c r="T2037" s="26" t="n">
        <f aca="false">IF(AND(ISNUMBER($A2037),$B2037&lt;&gt;"",$G2037&lt;&gt;"",$P2037&lt;&gt;"absence"),1,0)</f>
        <v>0</v>
      </c>
      <c r="U2037" s="26" t="n">
        <f aca="false">IF($T2037=1,IF(COUNTIFS($B$2:$B2037,$B2037,$A$2:$A2037,$A2037,$T$2:$T2037,1)=1,1,0),0)</f>
        <v>0</v>
      </c>
      <c r="V2037" s="29" t="str">
        <f aca="false">IF(AND($A2037="",$B2037="",$G2037=""),"",IF(NOT(ISNUMBER($A2037)),"Date manquante ou non reconnue",IF($B2037="","Technicien manquant",IF(COUNTIF(Production!$A$7:$A$21,$B2037)=0,"Technicien absent de la liste (onglet Production)",IF($G2037="","Code BPU manquant (colonne G)",IF($O2037="?","Code BPU inconnu (onglet Prestations)",IF($P2037="?","Catégorie inconnue (onglet Règles)",IF(AND($E2037&lt;&gt;"",NOT(ISNUMBER($E2037))),"Quantité non reconnue",IF(AND($P2037="au prix",NOT(ISNUMBER($Q2037))),"Prix sur devis à saisir (colonne I)",IF($S2037="","Règle à compléter (onglet Règles)",""))))))))))</f>
        <v/>
      </c>
    </row>
    <row r="2038" customFormat="false" ht="15" hidden="false" customHeight="false" outlineLevel="0" collapsed="false">
      <c r="A2038" s="23"/>
      <c r="I2038" s="24"/>
      <c r="J2038" s="24"/>
      <c r="N2038" s="25"/>
      <c r="O2038" s="26" t="str">
        <f aca="false">IF($G2038="","",IFERROR(INDEX(Prestations!$F$5:$F$256,MATCH($G2038,Prestations!$B$5:$B$256,0)),"?"))</f>
        <v/>
      </c>
      <c r="P2038" s="26" t="str">
        <f aca="false">IF($O2038="","",IF($O2038="?","?",IFERROR(INDEX(Règles!$C$5:$C$17,MATCH($O2038,Règles!$A$5:$A$17,0)),"?")))</f>
        <v/>
      </c>
      <c r="Q2038" s="27" t="str">
        <f aca="false">IF($G2038="","",IF(ISNUMBER($I2038),$I2038,IFERROR(IF(ISNUMBER(INDEX(Prestations!$E$5:$E$256,MATCH($G2038,Prestations!$B$5:$B$256,0))),INDEX(Prestations!$E$5:$E$256,MATCH($G2038,Prestations!$B$5:$B$256,0)),""),"")))</f>
        <v/>
      </c>
      <c r="R2038" s="27" t="str">
        <f aca="false">IFERROR(IF(ISNUMBER($Q2038),$Q2038*IF($E2038="",1,$E2038),""),"")</f>
        <v/>
      </c>
      <c r="S2038" s="28" t="str">
        <f aca="false">IFERROR(IF($P2038="au nombre",IF(N(INDEX(Règles!$D$5:$D$17,MATCH($O2038,Règles!$A$5:$A$17,0)))&gt;0,IF($E2038="",1,$E2038)/INDEX(Règles!$D$5:$D$17,MATCH($O2038,Règles!$A$5:$A$17,0)),""),IF($P2038="au prix",IF(AND(ISNUMBER($R2038),N(INDEX(Règles!$E$5:$E$17,MATCH($O2038,Règles!$A$5:$A$17,0)))&gt;0),$R2038/INDEX(Règles!$E$5:$E$17,MATCH($O2038,Règles!$A$5:$A$17,0)),""),IF(OR($P2038="ne compte pas",$P2038="absence"),0,""))),"")</f>
        <v/>
      </c>
      <c r="T2038" s="26" t="n">
        <f aca="false">IF(AND(ISNUMBER($A2038),$B2038&lt;&gt;"",$G2038&lt;&gt;"",$P2038&lt;&gt;"absence"),1,0)</f>
        <v>0</v>
      </c>
      <c r="U2038" s="26" t="n">
        <f aca="false">IF($T2038=1,IF(COUNTIFS($B$2:$B2038,$B2038,$A$2:$A2038,$A2038,$T$2:$T2038,1)=1,1,0),0)</f>
        <v>0</v>
      </c>
      <c r="V2038" s="29" t="str">
        <f aca="false">IF(AND($A2038="",$B2038="",$G2038=""),"",IF(NOT(ISNUMBER($A2038)),"Date manquante ou non reconnue",IF($B2038="","Technicien manquant",IF(COUNTIF(Production!$A$7:$A$21,$B2038)=0,"Technicien absent de la liste (onglet Production)",IF($G2038="","Code BPU manquant (colonne G)",IF($O2038="?","Code BPU inconnu (onglet Prestations)",IF($P2038="?","Catégorie inconnue (onglet Règles)",IF(AND($E2038&lt;&gt;"",NOT(ISNUMBER($E2038))),"Quantité non reconnue",IF(AND($P2038="au prix",NOT(ISNUMBER($Q2038))),"Prix sur devis à saisir (colonne I)",IF($S2038="","Règle à compléter (onglet Règles)",""))))))))))</f>
        <v/>
      </c>
    </row>
    <row r="2039" customFormat="false" ht="15" hidden="false" customHeight="false" outlineLevel="0" collapsed="false">
      <c r="A2039" s="23"/>
      <c r="I2039" s="24"/>
      <c r="J2039" s="24"/>
      <c r="N2039" s="25"/>
      <c r="O2039" s="26" t="str">
        <f aca="false">IF($G2039="","",IFERROR(INDEX(Prestations!$F$5:$F$256,MATCH($G2039,Prestations!$B$5:$B$256,0)),"?"))</f>
        <v/>
      </c>
      <c r="P2039" s="26" t="str">
        <f aca="false">IF($O2039="","",IF($O2039="?","?",IFERROR(INDEX(Règles!$C$5:$C$17,MATCH($O2039,Règles!$A$5:$A$17,0)),"?")))</f>
        <v/>
      </c>
      <c r="Q2039" s="27" t="str">
        <f aca="false">IF($G2039="","",IF(ISNUMBER($I2039),$I2039,IFERROR(IF(ISNUMBER(INDEX(Prestations!$E$5:$E$256,MATCH($G2039,Prestations!$B$5:$B$256,0))),INDEX(Prestations!$E$5:$E$256,MATCH($G2039,Prestations!$B$5:$B$256,0)),""),"")))</f>
        <v/>
      </c>
      <c r="R2039" s="27" t="str">
        <f aca="false">IFERROR(IF(ISNUMBER($Q2039),$Q2039*IF($E2039="",1,$E2039),""),"")</f>
        <v/>
      </c>
      <c r="S2039" s="28" t="str">
        <f aca="false">IFERROR(IF($P2039="au nombre",IF(N(INDEX(Règles!$D$5:$D$17,MATCH($O2039,Règles!$A$5:$A$17,0)))&gt;0,IF($E2039="",1,$E2039)/INDEX(Règles!$D$5:$D$17,MATCH($O2039,Règles!$A$5:$A$17,0)),""),IF($P2039="au prix",IF(AND(ISNUMBER($R2039),N(INDEX(Règles!$E$5:$E$17,MATCH($O2039,Règles!$A$5:$A$17,0)))&gt;0),$R2039/INDEX(Règles!$E$5:$E$17,MATCH($O2039,Règles!$A$5:$A$17,0)),""),IF(OR($P2039="ne compte pas",$P2039="absence"),0,""))),"")</f>
        <v/>
      </c>
      <c r="T2039" s="26" t="n">
        <f aca="false">IF(AND(ISNUMBER($A2039),$B2039&lt;&gt;"",$G2039&lt;&gt;"",$P2039&lt;&gt;"absence"),1,0)</f>
        <v>0</v>
      </c>
      <c r="U2039" s="26" t="n">
        <f aca="false">IF($T2039=1,IF(COUNTIFS($B$2:$B2039,$B2039,$A$2:$A2039,$A2039,$T$2:$T2039,1)=1,1,0),0)</f>
        <v>0</v>
      </c>
      <c r="V2039" s="29" t="str">
        <f aca="false">IF(AND($A2039="",$B2039="",$G2039=""),"",IF(NOT(ISNUMBER($A2039)),"Date manquante ou non reconnue",IF($B2039="","Technicien manquant",IF(COUNTIF(Production!$A$7:$A$21,$B2039)=0,"Technicien absent de la liste (onglet Production)",IF($G2039="","Code BPU manquant (colonne G)",IF($O2039="?","Code BPU inconnu (onglet Prestations)",IF($P2039="?","Catégorie inconnue (onglet Règles)",IF(AND($E2039&lt;&gt;"",NOT(ISNUMBER($E2039))),"Quantité non reconnue",IF(AND($P2039="au prix",NOT(ISNUMBER($Q2039))),"Prix sur devis à saisir (colonne I)",IF($S2039="","Règle à compléter (onglet Règles)",""))))))))))</f>
        <v/>
      </c>
    </row>
    <row r="2040" customFormat="false" ht="15" hidden="false" customHeight="false" outlineLevel="0" collapsed="false">
      <c r="A2040" s="23"/>
      <c r="I2040" s="24"/>
      <c r="J2040" s="24"/>
      <c r="N2040" s="25"/>
      <c r="O2040" s="26" t="str">
        <f aca="false">IF($G2040="","",IFERROR(INDEX(Prestations!$F$5:$F$256,MATCH($G2040,Prestations!$B$5:$B$256,0)),"?"))</f>
        <v/>
      </c>
      <c r="P2040" s="26" t="str">
        <f aca="false">IF($O2040="","",IF($O2040="?","?",IFERROR(INDEX(Règles!$C$5:$C$17,MATCH($O2040,Règles!$A$5:$A$17,0)),"?")))</f>
        <v/>
      </c>
      <c r="Q2040" s="27" t="str">
        <f aca="false">IF($G2040="","",IF(ISNUMBER($I2040),$I2040,IFERROR(IF(ISNUMBER(INDEX(Prestations!$E$5:$E$256,MATCH($G2040,Prestations!$B$5:$B$256,0))),INDEX(Prestations!$E$5:$E$256,MATCH($G2040,Prestations!$B$5:$B$256,0)),""),"")))</f>
        <v/>
      </c>
      <c r="R2040" s="27" t="str">
        <f aca="false">IFERROR(IF(ISNUMBER($Q2040),$Q2040*IF($E2040="",1,$E2040),""),"")</f>
        <v/>
      </c>
      <c r="S2040" s="28" t="str">
        <f aca="false">IFERROR(IF($P2040="au nombre",IF(N(INDEX(Règles!$D$5:$D$17,MATCH($O2040,Règles!$A$5:$A$17,0)))&gt;0,IF($E2040="",1,$E2040)/INDEX(Règles!$D$5:$D$17,MATCH($O2040,Règles!$A$5:$A$17,0)),""),IF($P2040="au prix",IF(AND(ISNUMBER($R2040),N(INDEX(Règles!$E$5:$E$17,MATCH($O2040,Règles!$A$5:$A$17,0)))&gt;0),$R2040/INDEX(Règles!$E$5:$E$17,MATCH($O2040,Règles!$A$5:$A$17,0)),""),IF(OR($P2040="ne compte pas",$P2040="absence"),0,""))),"")</f>
        <v/>
      </c>
      <c r="T2040" s="26" t="n">
        <f aca="false">IF(AND(ISNUMBER($A2040),$B2040&lt;&gt;"",$G2040&lt;&gt;"",$P2040&lt;&gt;"absence"),1,0)</f>
        <v>0</v>
      </c>
      <c r="U2040" s="26" t="n">
        <f aca="false">IF($T2040=1,IF(COUNTIFS($B$2:$B2040,$B2040,$A$2:$A2040,$A2040,$T$2:$T2040,1)=1,1,0),0)</f>
        <v>0</v>
      </c>
      <c r="V2040" s="29" t="str">
        <f aca="false">IF(AND($A2040="",$B2040="",$G2040=""),"",IF(NOT(ISNUMBER($A2040)),"Date manquante ou non reconnue",IF($B2040="","Technicien manquant",IF(COUNTIF(Production!$A$7:$A$21,$B2040)=0,"Technicien absent de la liste (onglet Production)",IF($G2040="","Code BPU manquant (colonne G)",IF($O2040="?","Code BPU inconnu (onglet Prestations)",IF($P2040="?","Catégorie inconnue (onglet Règles)",IF(AND($E2040&lt;&gt;"",NOT(ISNUMBER($E2040))),"Quantité non reconnue",IF(AND($P2040="au prix",NOT(ISNUMBER($Q2040))),"Prix sur devis à saisir (colonne I)",IF($S2040="","Règle à compléter (onglet Règles)",""))))))))))</f>
        <v/>
      </c>
    </row>
    <row r="2041" customFormat="false" ht="15" hidden="false" customHeight="false" outlineLevel="0" collapsed="false">
      <c r="A2041" s="23"/>
      <c r="I2041" s="24"/>
      <c r="J2041" s="24"/>
      <c r="N2041" s="25"/>
      <c r="O2041" s="26" t="str">
        <f aca="false">IF($G2041="","",IFERROR(INDEX(Prestations!$F$5:$F$256,MATCH($G2041,Prestations!$B$5:$B$256,0)),"?"))</f>
        <v/>
      </c>
      <c r="P2041" s="26" t="str">
        <f aca="false">IF($O2041="","",IF($O2041="?","?",IFERROR(INDEX(Règles!$C$5:$C$17,MATCH($O2041,Règles!$A$5:$A$17,0)),"?")))</f>
        <v/>
      </c>
      <c r="Q2041" s="27" t="str">
        <f aca="false">IF($G2041="","",IF(ISNUMBER($I2041),$I2041,IFERROR(IF(ISNUMBER(INDEX(Prestations!$E$5:$E$256,MATCH($G2041,Prestations!$B$5:$B$256,0))),INDEX(Prestations!$E$5:$E$256,MATCH($G2041,Prestations!$B$5:$B$256,0)),""),"")))</f>
        <v/>
      </c>
      <c r="R2041" s="27" t="str">
        <f aca="false">IFERROR(IF(ISNUMBER($Q2041),$Q2041*IF($E2041="",1,$E2041),""),"")</f>
        <v/>
      </c>
      <c r="S2041" s="28" t="str">
        <f aca="false">IFERROR(IF($P2041="au nombre",IF(N(INDEX(Règles!$D$5:$D$17,MATCH($O2041,Règles!$A$5:$A$17,0)))&gt;0,IF($E2041="",1,$E2041)/INDEX(Règles!$D$5:$D$17,MATCH($O2041,Règles!$A$5:$A$17,0)),""),IF($P2041="au prix",IF(AND(ISNUMBER($R2041),N(INDEX(Règles!$E$5:$E$17,MATCH($O2041,Règles!$A$5:$A$17,0)))&gt;0),$R2041/INDEX(Règles!$E$5:$E$17,MATCH($O2041,Règles!$A$5:$A$17,0)),""),IF(OR($P2041="ne compte pas",$P2041="absence"),0,""))),"")</f>
        <v/>
      </c>
      <c r="T2041" s="26" t="n">
        <f aca="false">IF(AND(ISNUMBER($A2041),$B2041&lt;&gt;"",$G2041&lt;&gt;"",$P2041&lt;&gt;"absence"),1,0)</f>
        <v>0</v>
      </c>
      <c r="U2041" s="26" t="n">
        <f aca="false">IF($T2041=1,IF(COUNTIFS($B$2:$B2041,$B2041,$A$2:$A2041,$A2041,$T$2:$T2041,1)=1,1,0),0)</f>
        <v>0</v>
      </c>
      <c r="V2041" s="29" t="str">
        <f aca="false">IF(AND($A2041="",$B2041="",$G2041=""),"",IF(NOT(ISNUMBER($A2041)),"Date manquante ou non reconnue",IF($B2041="","Technicien manquant",IF(COUNTIF(Production!$A$7:$A$21,$B2041)=0,"Technicien absent de la liste (onglet Production)",IF($G2041="","Code BPU manquant (colonne G)",IF($O2041="?","Code BPU inconnu (onglet Prestations)",IF($P2041="?","Catégorie inconnue (onglet Règles)",IF(AND($E2041&lt;&gt;"",NOT(ISNUMBER($E2041))),"Quantité non reconnue",IF(AND($P2041="au prix",NOT(ISNUMBER($Q2041))),"Prix sur devis à saisir (colonne I)",IF($S2041="","Règle à compléter (onglet Règles)",""))))))))))</f>
        <v/>
      </c>
    </row>
    <row r="2042" customFormat="false" ht="15" hidden="false" customHeight="false" outlineLevel="0" collapsed="false">
      <c r="A2042" s="23"/>
      <c r="I2042" s="24"/>
      <c r="J2042" s="24"/>
      <c r="N2042" s="25"/>
      <c r="O2042" s="26" t="str">
        <f aca="false">IF($G2042="","",IFERROR(INDEX(Prestations!$F$5:$F$256,MATCH($G2042,Prestations!$B$5:$B$256,0)),"?"))</f>
        <v/>
      </c>
      <c r="P2042" s="26" t="str">
        <f aca="false">IF($O2042="","",IF($O2042="?","?",IFERROR(INDEX(Règles!$C$5:$C$17,MATCH($O2042,Règles!$A$5:$A$17,0)),"?")))</f>
        <v/>
      </c>
      <c r="Q2042" s="27" t="str">
        <f aca="false">IF($G2042="","",IF(ISNUMBER($I2042),$I2042,IFERROR(IF(ISNUMBER(INDEX(Prestations!$E$5:$E$256,MATCH($G2042,Prestations!$B$5:$B$256,0))),INDEX(Prestations!$E$5:$E$256,MATCH($G2042,Prestations!$B$5:$B$256,0)),""),"")))</f>
        <v/>
      </c>
      <c r="R2042" s="27" t="str">
        <f aca="false">IFERROR(IF(ISNUMBER($Q2042),$Q2042*IF($E2042="",1,$E2042),""),"")</f>
        <v/>
      </c>
      <c r="S2042" s="28" t="str">
        <f aca="false">IFERROR(IF($P2042="au nombre",IF(N(INDEX(Règles!$D$5:$D$17,MATCH($O2042,Règles!$A$5:$A$17,0)))&gt;0,IF($E2042="",1,$E2042)/INDEX(Règles!$D$5:$D$17,MATCH($O2042,Règles!$A$5:$A$17,0)),""),IF($P2042="au prix",IF(AND(ISNUMBER($R2042),N(INDEX(Règles!$E$5:$E$17,MATCH($O2042,Règles!$A$5:$A$17,0)))&gt;0),$R2042/INDEX(Règles!$E$5:$E$17,MATCH($O2042,Règles!$A$5:$A$17,0)),""),IF(OR($P2042="ne compte pas",$P2042="absence"),0,""))),"")</f>
        <v/>
      </c>
      <c r="T2042" s="26" t="n">
        <f aca="false">IF(AND(ISNUMBER($A2042),$B2042&lt;&gt;"",$G2042&lt;&gt;"",$P2042&lt;&gt;"absence"),1,0)</f>
        <v>0</v>
      </c>
      <c r="U2042" s="26" t="n">
        <f aca="false">IF($T2042=1,IF(COUNTIFS($B$2:$B2042,$B2042,$A$2:$A2042,$A2042,$T$2:$T2042,1)=1,1,0),0)</f>
        <v>0</v>
      </c>
      <c r="V2042" s="29" t="str">
        <f aca="false">IF(AND($A2042="",$B2042="",$G2042=""),"",IF(NOT(ISNUMBER($A2042)),"Date manquante ou non reconnue",IF($B2042="","Technicien manquant",IF(COUNTIF(Production!$A$7:$A$21,$B2042)=0,"Technicien absent de la liste (onglet Production)",IF($G2042="","Code BPU manquant (colonne G)",IF($O2042="?","Code BPU inconnu (onglet Prestations)",IF($P2042="?","Catégorie inconnue (onglet Règles)",IF(AND($E2042&lt;&gt;"",NOT(ISNUMBER($E2042))),"Quantité non reconnue",IF(AND($P2042="au prix",NOT(ISNUMBER($Q2042))),"Prix sur devis à saisir (colonne I)",IF($S2042="","Règle à compléter (onglet Règles)",""))))))))))</f>
        <v/>
      </c>
    </row>
    <row r="2043" customFormat="false" ht="15" hidden="false" customHeight="false" outlineLevel="0" collapsed="false">
      <c r="A2043" s="23"/>
      <c r="I2043" s="24"/>
      <c r="J2043" s="24"/>
      <c r="N2043" s="25"/>
      <c r="O2043" s="26" t="str">
        <f aca="false">IF($G2043="","",IFERROR(INDEX(Prestations!$F$5:$F$256,MATCH($G2043,Prestations!$B$5:$B$256,0)),"?"))</f>
        <v/>
      </c>
      <c r="P2043" s="26" t="str">
        <f aca="false">IF($O2043="","",IF($O2043="?","?",IFERROR(INDEX(Règles!$C$5:$C$17,MATCH($O2043,Règles!$A$5:$A$17,0)),"?")))</f>
        <v/>
      </c>
      <c r="Q2043" s="27" t="str">
        <f aca="false">IF($G2043="","",IF(ISNUMBER($I2043),$I2043,IFERROR(IF(ISNUMBER(INDEX(Prestations!$E$5:$E$256,MATCH($G2043,Prestations!$B$5:$B$256,0))),INDEX(Prestations!$E$5:$E$256,MATCH($G2043,Prestations!$B$5:$B$256,0)),""),"")))</f>
        <v/>
      </c>
      <c r="R2043" s="27" t="str">
        <f aca="false">IFERROR(IF(ISNUMBER($Q2043),$Q2043*IF($E2043="",1,$E2043),""),"")</f>
        <v/>
      </c>
      <c r="S2043" s="28" t="str">
        <f aca="false">IFERROR(IF($P2043="au nombre",IF(N(INDEX(Règles!$D$5:$D$17,MATCH($O2043,Règles!$A$5:$A$17,0)))&gt;0,IF($E2043="",1,$E2043)/INDEX(Règles!$D$5:$D$17,MATCH($O2043,Règles!$A$5:$A$17,0)),""),IF($P2043="au prix",IF(AND(ISNUMBER($R2043),N(INDEX(Règles!$E$5:$E$17,MATCH($O2043,Règles!$A$5:$A$17,0)))&gt;0),$R2043/INDEX(Règles!$E$5:$E$17,MATCH($O2043,Règles!$A$5:$A$17,0)),""),IF(OR($P2043="ne compte pas",$P2043="absence"),0,""))),"")</f>
        <v/>
      </c>
      <c r="T2043" s="26" t="n">
        <f aca="false">IF(AND(ISNUMBER($A2043),$B2043&lt;&gt;"",$G2043&lt;&gt;"",$P2043&lt;&gt;"absence"),1,0)</f>
        <v>0</v>
      </c>
      <c r="U2043" s="26" t="n">
        <f aca="false">IF($T2043=1,IF(COUNTIFS($B$2:$B2043,$B2043,$A$2:$A2043,$A2043,$T$2:$T2043,1)=1,1,0),0)</f>
        <v>0</v>
      </c>
      <c r="V2043" s="29" t="str">
        <f aca="false">IF(AND($A2043="",$B2043="",$G2043=""),"",IF(NOT(ISNUMBER($A2043)),"Date manquante ou non reconnue",IF($B2043="","Technicien manquant",IF(COUNTIF(Production!$A$7:$A$21,$B2043)=0,"Technicien absent de la liste (onglet Production)",IF($G2043="","Code BPU manquant (colonne G)",IF($O2043="?","Code BPU inconnu (onglet Prestations)",IF($P2043="?","Catégorie inconnue (onglet Règles)",IF(AND($E2043&lt;&gt;"",NOT(ISNUMBER($E2043))),"Quantité non reconnue",IF(AND($P2043="au prix",NOT(ISNUMBER($Q2043))),"Prix sur devis à saisir (colonne I)",IF($S2043="","Règle à compléter (onglet Règles)",""))))))))))</f>
        <v/>
      </c>
    </row>
    <row r="2044" customFormat="false" ht="15" hidden="false" customHeight="false" outlineLevel="0" collapsed="false">
      <c r="A2044" s="23"/>
      <c r="I2044" s="24"/>
      <c r="J2044" s="24"/>
      <c r="N2044" s="25"/>
      <c r="O2044" s="26" t="str">
        <f aca="false">IF($G2044="","",IFERROR(INDEX(Prestations!$F$5:$F$256,MATCH($G2044,Prestations!$B$5:$B$256,0)),"?"))</f>
        <v/>
      </c>
      <c r="P2044" s="26" t="str">
        <f aca="false">IF($O2044="","",IF($O2044="?","?",IFERROR(INDEX(Règles!$C$5:$C$17,MATCH($O2044,Règles!$A$5:$A$17,0)),"?")))</f>
        <v/>
      </c>
      <c r="Q2044" s="27" t="str">
        <f aca="false">IF($G2044="","",IF(ISNUMBER($I2044),$I2044,IFERROR(IF(ISNUMBER(INDEX(Prestations!$E$5:$E$256,MATCH($G2044,Prestations!$B$5:$B$256,0))),INDEX(Prestations!$E$5:$E$256,MATCH($G2044,Prestations!$B$5:$B$256,0)),""),"")))</f>
        <v/>
      </c>
      <c r="R2044" s="27" t="str">
        <f aca="false">IFERROR(IF(ISNUMBER($Q2044),$Q2044*IF($E2044="",1,$E2044),""),"")</f>
        <v/>
      </c>
      <c r="S2044" s="28" t="str">
        <f aca="false">IFERROR(IF($P2044="au nombre",IF(N(INDEX(Règles!$D$5:$D$17,MATCH($O2044,Règles!$A$5:$A$17,0)))&gt;0,IF($E2044="",1,$E2044)/INDEX(Règles!$D$5:$D$17,MATCH($O2044,Règles!$A$5:$A$17,0)),""),IF($P2044="au prix",IF(AND(ISNUMBER($R2044),N(INDEX(Règles!$E$5:$E$17,MATCH($O2044,Règles!$A$5:$A$17,0)))&gt;0),$R2044/INDEX(Règles!$E$5:$E$17,MATCH($O2044,Règles!$A$5:$A$17,0)),""),IF(OR($P2044="ne compte pas",$P2044="absence"),0,""))),"")</f>
        <v/>
      </c>
      <c r="T2044" s="26" t="n">
        <f aca="false">IF(AND(ISNUMBER($A2044),$B2044&lt;&gt;"",$G2044&lt;&gt;"",$P2044&lt;&gt;"absence"),1,0)</f>
        <v>0</v>
      </c>
      <c r="U2044" s="26" t="n">
        <f aca="false">IF($T2044=1,IF(COUNTIFS($B$2:$B2044,$B2044,$A$2:$A2044,$A2044,$T$2:$T2044,1)=1,1,0),0)</f>
        <v>0</v>
      </c>
      <c r="V2044" s="29" t="str">
        <f aca="false">IF(AND($A2044="",$B2044="",$G2044=""),"",IF(NOT(ISNUMBER($A2044)),"Date manquante ou non reconnue",IF($B2044="","Technicien manquant",IF(COUNTIF(Production!$A$7:$A$21,$B2044)=0,"Technicien absent de la liste (onglet Production)",IF($G2044="","Code BPU manquant (colonne G)",IF($O2044="?","Code BPU inconnu (onglet Prestations)",IF($P2044="?","Catégorie inconnue (onglet Règles)",IF(AND($E2044&lt;&gt;"",NOT(ISNUMBER($E2044))),"Quantité non reconnue",IF(AND($P2044="au prix",NOT(ISNUMBER($Q2044))),"Prix sur devis à saisir (colonne I)",IF($S2044="","Règle à compléter (onglet Règles)",""))))))))))</f>
        <v/>
      </c>
    </row>
    <row r="2045" customFormat="false" ht="15" hidden="false" customHeight="false" outlineLevel="0" collapsed="false">
      <c r="A2045" s="23"/>
      <c r="I2045" s="24"/>
      <c r="J2045" s="24"/>
      <c r="N2045" s="25"/>
      <c r="O2045" s="26" t="str">
        <f aca="false">IF($G2045="","",IFERROR(INDEX(Prestations!$F$5:$F$256,MATCH($G2045,Prestations!$B$5:$B$256,0)),"?"))</f>
        <v/>
      </c>
      <c r="P2045" s="26" t="str">
        <f aca="false">IF($O2045="","",IF($O2045="?","?",IFERROR(INDEX(Règles!$C$5:$C$17,MATCH($O2045,Règles!$A$5:$A$17,0)),"?")))</f>
        <v/>
      </c>
      <c r="Q2045" s="27" t="str">
        <f aca="false">IF($G2045="","",IF(ISNUMBER($I2045),$I2045,IFERROR(IF(ISNUMBER(INDEX(Prestations!$E$5:$E$256,MATCH($G2045,Prestations!$B$5:$B$256,0))),INDEX(Prestations!$E$5:$E$256,MATCH($G2045,Prestations!$B$5:$B$256,0)),""),"")))</f>
        <v/>
      </c>
      <c r="R2045" s="27" t="str">
        <f aca="false">IFERROR(IF(ISNUMBER($Q2045),$Q2045*IF($E2045="",1,$E2045),""),"")</f>
        <v/>
      </c>
      <c r="S2045" s="28" t="str">
        <f aca="false">IFERROR(IF($P2045="au nombre",IF(N(INDEX(Règles!$D$5:$D$17,MATCH($O2045,Règles!$A$5:$A$17,0)))&gt;0,IF($E2045="",1,$E2045)/INDEX(Règles!$D$5:$D$17,MATCH($O2045,Règles!$A$5:$A$17,0)),""),IF($P2045="au prix",IF(AND(ISNUMBER($R2045),N(INDEX(Règles!$E$5:$E$17,MATCH($O2045,Règles!$A$5:$A$17,0)))&gt;0),$R2045/INDEX(Règles!$E$5:$E$17,MATCH($O2045,Règles!$A$5:$A$17,0)),""),IF(OR($P2045="ne compte pas",$P2045="absence"),0,""))),"")</f>
        <v/>
      </c>
      <c r="T2045" s="26" t="n">
        <f aca="false">IF(AND(ISNUMBER($A2045),$B2045&lt;&gt;"",$G2045&lt;&gt;"",$P2045&lt;&gt;"absence"),1,0)</f>
        <v>0</v>
      </c>
      <c r="U2045" s="26" t="n">
        <f aca="false">IF($T2045=1,IF(COUNTIFS($B$2:$B2045,$B2045,$A$2:$A2045,$A2045,$T$2:$T2045,1)=1,1,0),0)</f>
        <v>0</v>
      </c>
      <c r="V2045" s="29" t="str">
        <f aca="false">IF(AND($A2045="",$B2045="",$G2045=""),"",IF(NOT(ISNUMBER($A2045)),"Date manquante ou non reconnue",IF($B2045="","Technicien manquant",IF(COUNTIF(Production!$A$7:$A$21,$B2045)=0,"Technicien absent de la liste (onglet Production)",IF($G2045="","Code BPU manquant (colonne G)",IF($O2045="?","Code BPU inconnu (onglet Prestations)",IF($P2045="?","Catégorie inconnue (onglet Règles)",IF(AND($E2045&lt;&gt;"",NOT(ISNUMBER($E2045))),"Quantité non reconnue",IF(AND($P2045="au prix",NOT(ISNUMBER($Q2045))),"Prix sur devis à saisir (colonne I)",IF($S2045="","Règle à compléter (onglet Règles)",""))))))))))</f>
        <v/>
      </c>
    </row>
    <row r="2046" customFormat="false" ht="15" hidden="false" customHeight="false" outlineLevel="0" collapsed="false">
      <c r="A2046" s="23"/>
      <c r="I2046" s="24"/>
      <c r="J2046" s="24"/>
      <c r="N2046" s="25"/>
      <c r="O2046" s="26" t="str">
        <f aca="false">IF($G2046="","",IFERROR(INDEX(Prestations!$F$5:$F$256,MATCH($G2046,Prestations!$B$5:$B$256,0)),"?"))</f>
        <v/>
      </c>
      <c r="P2046" s="26" t="str">
        <f aca="false">IF($O2046="","",IF($O2046="?","?",IFERROR(INDEX(Règles!$C$5:$C$17,MATCH($O2046,Règles!$A$5:$A$17,0)),"?")))</f>
        <v/>
      </c>
      <c r="Q2046" s="27" t="str">
        <f aca="false">IF($G2046="","",IF(ISNUMBER($I2046),$I2046,IFERROR(IF(ISNUMBER(INDEX(Prestations!$E$5:$E$256,MATCH($G2046,Prestations!$B$5:$B$256,0))),INDEX(Prestations!$E$5:$E$256,MATCH($G2046,Prestations!$B$5:$B$256,0)),""),"")))</f>
        <v/>
      </c>
      <c r="R2046" s="27" t="str">
        <f aca="false">IFERROR(IF(ISNUMBER($Q2046),$Q2046*IF($E2046="",1,$E2046),""),"")</f>
        <v/>
      </c>
      <c r="S2046" s="28" t="str">
        <f aca="false">IFERROR(IF($P2046="au nombre",IF(N(INDEX(Règles!$D$5:$D$17,MATCH($O2046,Règles!$A$5:$A$17,0)))&gt;0,IF($E2046="",1,$E2046)/INDEX(Règles!$D$5:$D$17,MATCH($O2046,Règles!$A$5:$A$17,0)),""),IF($P2046="au prix",IF(AND(ISNUMBER($R2046),N(INDEX(Règles!$E$5:$E$17,MATCH($O2046,Règles!$A$5:$A$17,0)))&gt;0),$R2046/INDEX(Règles!$E$5:$E$17,MATCH($O2046,Règles!$A$5:$A$17,0)),""),IF(OR($P2046="ne compte pas",$P2046="absence"),0,""))),"")</f>
        <v/>
      </c>
      <c r="T2046" s="26" t="n">
        <f aca="false">IF(AND(ISNUMBER($A2046),$B2046&lt;&gt;"",$G2046&lt;&gt;"",$P2046&lt;&gt;"absence"),1,0)</f>
        <v>0</v>
      </c>
      <c r="U2046" s="26" t="n">
        <f aca="false">IF($T2046=1,IF(COUNTIFS($B$2:$B2046,$B2046,$A$2:$A2046,$A2046,$T$2:$T2046,1)=1,1,0),0)</f>
        <v>0</v>
      </c>
      <c r="V2046" s="29" t="str">
        <f aca="false">IF(AND($A2046="",$B2046="",$G2046=""),"",IF(NOT(ISNUMBER($A2046)),"Date manquante ou non reconnue",IF($B2046="","Technicien manquant",IF(COUNTIF(Production!$A$7:$A$21,$B2046)=0,"Technicien absent de la liste (onglet Production)",IF($G2046="","Code BPU manquant (colonne G)",IF($O2046="?","Code BPU inconnu (onglet Prestations)",IF($P2046="?","Catégorie inconnue (onglet Règles)",IF(AND($E2046&lt;&gt;"",NOT(ISNUMBER($E2046))),"Quantité non reconnue",IF(AND($P2046="au prix",NOT(ISNUMBER($Q2046))),"Prix sur devis à saisir (colonne I)",IF($S2046="","Règle à compléter (onglet Règles)",""))))))))))</f>
        <v/>
      </c>
    </row>
    <row r="2047" customFormat="false" ht="15" hidden="false" customHeight="false" outlineLevel="0" collapsed="false">
      <c r="A2047" s="23"/>
      <c r="I2047" s="24"/>
      <c r="J2047" s="24"/>
      <c r="N2047" s="25"/>
      <c r="O2047" s="26" t="str">
        <f aca="false">IF($G2047="","",IFERROR(INDEX(Prestations!$F$5:$F$256,MATCH($G2047,Prestations!$B$5:$B$256,0)),"?"))</f>
        <v/>
      </c>
      <c r="P2047" s="26" t="str">
        <f aca="false">IF($O2047="","",IF($O2047="?","?",IFERROR(INDEX(Règles!$C$5:$C$17,MATCH($O2047,Règles!$A$5:$A$17,0)),"?")))</f>
        <v/>
      </c>
      <c r="Q2047" s="27" t="str">
        <f aca="false">IF($G2047="","",IF(ISNUMBER($I2047),$I2047,IFERROR(IF(ISNUMBER(INDEX(Prestations!$E$5:$E$256,MATCH($G2047,Prestations!$B$5:$B$256,0))),INDEX(Prestations!$E$5:$E$256,MATCH($G2047,Prestations!$B$5:$B$256,0)),""),"")))</f>
        <v/>
      </c>
      <c r="R2047" s="27" t="str">
        <f aca="false">IFERROR(IF(ISNUMBER($Q2047),$Q2047*IF($E2047="",1,$E2047),""),"")</f>
        <v/>
      </c>
      <c r="S2047" s="28" t="str">
        <f aca="false">IFERROR(IF($P2047="au nombre",IF(N(INDEX(Règles!$D$5:$D$17,MATCH($O2047,Règles!$A$5:$A$17,0)))&gt;0,IF($E2047="",1,$E2047)/INDEX(Règles!$D$5:$D$17,MATCH($O2047,Règles!$A$5:$A$17,0)),""),IF($P2047="au prix",IF(AND(ISNUMBER($R2047),N(INDEX(Règles!$E$5:$E$17,MATCH($O2047,Règles!$A$5:$A$17,0)))&gt;0),$R2047/INDEX(Règles!$E$5:$E$17,MATCH($O2047,Règles!$A$5:$A$17,0)),""),IF(OR($P2047="ne compte pas",$P2047="absence"),0,""))),"")</f>
        <v/>
      </c>
      <c r="T2047" s="26" t="n">
        <f aca="false">IF(AND(ISNUMBER($A2047),$B2047&lt;&gt;"",$G2047&lt;&gt;"",$P2047&lt;&gt;"absence"),1,0)</f>
        <v>0</v>
      </c>
      <c r="U2047" s="26" t="n">
        <f aca="false">IF($T2047=1,IF(COUNTIFS($B$2:$B2047,$B2047,$A$2:$A2047,$A2047,$T$2:$T2047,1)=1,1,0),0)</f>
        <v>0</v>
      </c>
      <c r="V2047" s="29" t="str">
        <f aca="false">IF(AND($A2047="",$B2047="",$G2047=""),"",IF(NOT(ISNUMBER($A2047)),"Date manquante ou non reconnue",IF($B2047="","Technicien manquant",IF(COUNTIF(Production!$A$7:$A$21,$B2047)=0,"Technicien absent de la liste (onglet Production)",IF($G2047="","Code BPU manquant (colonne G)",IF($O2047="?","Code BPU inconnu (onglet Prestations)",IF($P2047="?","Catégorie inconnue (onglet Règles)",IF(AND($E2047&lt;&gt;"",NOT(ISNUMBER($E2047))),"Quantité non reconnue",IF(AND($P2047="au prix",NOT(ISNUMBER($Q2047))),"Prix sur devis à saisir (colonne I)",IF($S2047="","Règle à compléter (onglet Règles)",""))))))))))</f>
        <v/>
      </c>
    </row>
    <row r="2048" customFormat="false" ht="15" hidden="false" customHeight="false" outlineLevel="0" collapsed="false">
      <c r="A2048" s="23"/>
      <c r="I2048" s="24"/>
      <c r="J2048" s="24"/>
      <c r="N2048" s="25"/>
      <c r="O2048" s="26" t="str">
        <f aca="false">IF($G2048="","",IFERROR(INDEX(Prestations!$F$5:$F$256,MATCH($G2048,Prestations!$B$5:$B$256,0)),"?"))</f>
        <v/>
      </c>
      <c r="P2048" s="26" t="str">
        <f aca="false">IF($O2048="","",IF($O2048="?","?",IFERROR(INDEX(Règles!$C$5:$C$17,MATCH($O2048,Règles!$A$5:$A$17,0)),"?")))</f>
        <v/>
      </c>
      <c r="Q2048" s="27" t="str">
        <f aca="false">IF($G2048="","",IF(ISNUMBER($I2048),$I2048,IFERROR(IF(ISNUMBER(INDEX(Prestations!$E$5:$E$256,MATCH($G2048,Prestations!$B$5:$B$256,0))),INDEX(Prestations!$E$5:$E$256,MATCH($G2048,Prestations!$B$5:$B$256,0)),""),"")))</f>
        <v/>
      </c>
      <c r="R2048" s="27" t="str">
        <f aca="false">IFERROR(IF(ISNUMBER($Q2048),$Q2048*IF($E2048="",1,$E2048),""),"")</f>
        <v/>
      </c>
      <c r="S2048" s="28" t="str">
        <f aca="false">IFERROR(IF($P2048="au nombre",IF(N(INDEX(Règles!$D$5:$D$17,MATCH($O2048,Règles!$A$5:$A$17,0)))&gt;0,IF($E2048="",1,$E2048)/INDEX(Règles!$D$5:$D$17,MATCH($O2048,Règles!$A$5:$A$17,0)),""),IF($P2048="au prix",IF(AND(ISNUMBER($R2048),N(INDEX(Règles!$E$5:$E$17,MATCH($O2048,Règles!$A$5:$A$17,0)))&gt;0),$R2048/INDEX(Règles!$E$5:$E$17,MATCH($O2048,Règles!$A$5:$A$17,0)),""),IF(OR($P2048="ne compte pas",$P2048="absence"),0,""))),"")</f>
        <v/>
      </c>
      <c r="T2048" s="26" t="n">
        <f aca="false">IF(AND(ISNUMBER($A2048),$B2048&lt;&gt;"",$G2048&lt;&gt;"",$P2048&lt;&gt;"absence"),1,0)</f>
        <v>0</v>
      </c>
      <c r="U2048" s="26" t="n">
        <f aca="false">IF($T2048=1,IF(COUNTIFS($B$2:$B2048,$B2048,$A$2:$A2048,$A2048,$T$2:$T2048,1)=1,1,0),0)</f>
        <v>0</v>
      </c>
      <c r="V2048" s="29" t="str">
        <f aca="false">IF(AND($A2048="",$B2048="",$G2048=""),"",IF(NOT(ISNUMBER($A2048)),"Date manquante ou non reconnue",IF($B2048="","Technicien manquant",IF(COUNTIF(Production!$A$7:$A$21,$B2048)=0,"Technicien absent de la liste (onglet Production)",IF($G2048="","Code BPU manquant (colonne G)",IF($O2048="?","Code BPU inconnu (onglet Prestations)",IF($P2048="?","Catégorie inconnue (onglet Règles)",IF(AND($E2048&lt;&gt;"",NOT(ISNUMBER($E2048))),"Quantité non reconnue",IF(AND($P2048="au prix",NOT(ISNUMBER($Q2048))),"Prix sur devis à saisir (colonne I)",IF($S2048="","Règle à compléter (onglet Règles)",""))))))))))</f>
        <v/>
      </c>
    </row>
    <row r="2049" customFormat="false" ht="15" hidden="false" customHeight="false" outlineLevel="0" collapsed="false">
      <c r="A2049" s="23"/>
      <c r="I2049" s="24"/>
      <c r="J2049" s="24"/>
      <c r="N2049" s="25"/>
      <c r="O2049" s="26" t="str">
        <f aca="false">IF($G2049="","",IFERROR(INDEX(Prestations!$F$5:$F$256,MATCH($G2049,Prestations!$B$5:$B$256,0)),"?"))</f>
        <v/>
      </c>
      <c r="P2049" s="26" t="str">
        <f aca="false">IF($O2049="","",IF($O2049="?","?",IFERROR(INDEX(Règles!$C$5:$C$17,MATCH($O2049,Règles!$A$5:$A$17,0)),"?")))</f>
        <v/>
      </c>
      <c r="Q2049" s="27" t="str">
        <f aca="false">IF($G2049="","",IF(ISNUMBER($I2049),$I2049,IFERROR(IF(ISNUMBER(INDEX(Prestations!$E$5:$E$256,MATCH($G2049,Prestations!$B$5:$B$256,0))),INDEX(Prestations!$E$5:$E$256,MATCH($G2049,Prestations!$B$5:$B$256,0)),""),"")))</f>
        <v/>
      </c>
      <c r="R2049" s="27" t="str">
        <f aca="false">IFERROR(IF(ISNUMBER($Q2049),$Q2049*IF($E2049="",1,$E2049),""),"")</f>
        <v/>
      </c>
      <c r="S2049" s="28" t="str">
        <f aca="false">IFERROR(IF($P2049="au nombre",IF(N(INDEX(Règles!$D$5:$D$17,MATCH($O2049,Règles!$A$5:$A$17,0)))&gt;0,IF($E2049="",1,$E2049)/INDEX(Règles!$D$5:$D$17,MATCH($O2049,Règles!$A$5:$A$17,0)),""),IF($P2049="au prix",IF(AND(ISNUMBER($R2049),N(INDEX(Règles!$E$5:$E$17,MATCH($O2049,Règles!$A$5:$A$17,0)))&gt;0),$R2049/INDEX(Règles!$E$5:$E$17,MATCH($O2049,Règles!$A$5:$A$17,0)),""),IF(OR($P2049="ne compte pas",$P2049="absence"),0,""))),"")</f>
        <v/>
      </c>
      <c r="T2049" s="26" t="n">
        <f aca="false">IF(AND(ISNUMBER($A2049),$B2049&lt;&gt;"",$G2049&lt;&gt;"",$P2049&lt;&gt;"absence"),1,0)</f>
        <v>0</v>
      </c>
      <c r="U2049" s="26" t="n">
        <f aca="false">IF($T2049=1,IF(COUNTIFS($B$2:$B2049,$B2049,$A$2:$A2049,$A2049,$T$2:$T2049,1)=1,1,0),0)</f>
        <v>0</v>
      </c>
      <c r="V2049" s="29" t="str">
        <f aca="false">IF(AND($A2049="",$B2049="",$G2049=""),"",IF(NOT(ISNUMBER($A2049)),"Date manquante ou non reconnue",IF($B2049="","Technicien manquant",IF(COUNTIF(Production!$A$7:$A$21,$B2049)=0,"Technicien absent de la liste (onglet Production)",IF($G2049="","Code BPU manquant (colonne G)",IF($O2049="?","Code BPU inconnu (onglet Prestations)",IF($P2049="?","Catégorie inconnue (onglet Règles)",IF(AND($E2049&lt;&gt;"",NOT(ISNUMBER($E2049))),"Quantité non reconnue",IF(AND($P2049="au prix",NOT(ISNUMBER($Q2049))),"Prix sur devis à saisir (colonne I)",IF($S2049="","Règle à compléter (onglet Règles)",""))))))))))</f>
        <v/>
      </c>
    </row>
    <row r="2050" customFormat="false" ht="15" hidden="false" customHeight="false" outlineLevel="0" collapsed="false">
      <c r="A2050" s="23"/>
      <c r="I2050" s="24"/>
      <c r="J2050" s="24"/>
      <c r="N2050" s="25"/>
      <c r="O2050" s="26" t="str">
        <f aca="false">IF($G2050="","",IFERROR(INDEX(Prestations!$F$5:$F$256,MATCH($G2050,Prestations!$B$5:$B$256,0)),"?"))</f>
        <v/>
      </c>
      <c r="P2050" s="26" t="str">
        <f aca="false">IF($O2050="","",IF($O2050="?","?",IFERROR(INDEX(Règles!$C$5:$C$17,MATCH($O2050,Règles!$A$5:$A$17,0)),"?")))</f>
        <v/>
      </c>
      <c r="Q2050" s="27" t="str">
        <f aca="false">IF($G2050="","",IF(ISNUMBER($I2050),$I2050,IFERROR(IF(ISNUMBER(INDEX(Prestations!$E$5:$E$256,MATCH($G2050,Prestations!$B$5:$B$256,0))),INDEX(Prestations!$E$5:$E$256,MATCH($G2050,Prestations!$B$5:$B$256,0)),""),"")))</f>
        <v/>
      </c>
      <c r="R2050" s="27" t="str">
        <f aca="false">IFERROR(IF(ISNUMBER($Q2050),$Q2050*IF($E2050="",1,$E2050),""),"")</f>
        <v/>
      </c>
      <c r="S2050" s="28" t="str">
        <f aca="false">IFERROR(IF($P2050="au nombre",IF(N(INDEX(Règles!$D$5:$D$17,MATCH($O2050,Règles!$A$5:$A$17,0)))&gt;0,IF($E2050="",1,$E2050)/INDEX(Règles!$D$5:$D$17,MATCH($O2050,Règles!$A$5:$A$17,0)),""),IF($P2050="au prix",IF(AND(ISNUMBER($R2050),N(INDEX(Règles!$E$5:$E$17,MATCH($O2050,Règles!$A$5:$A$17,0)))&gt;0),$R2050/INDEX(Règles!$E$5:$E$17,MATCH($O2050,Règles!$A$5:$A$17,0)),""),IF(OR($P2050="ne compte pas",$P2050="absence"),0,""))),"")</f>
        <v/>
      </c>
      <c r="T2050" s="26" t="n">
        <f aca="false">IF(AND(ISNUMBER($A2050),$B2050&lt;&gt;"",$G2050&lt;&gt;"",$P2050&lt;&gt;"absence"),1,0)</f>
        <v>0</v>
      </c>
      <c r="U2050" s="26" t="n">
        <f aca="false">IF($T2050=1,IF(COUNTIFS($B$2:$B2050,$B2050,$A$2:$A2050,$A2050,$T$2:$T2050,1)=1,1,0),0)</f>
        <v>0</v>
      </c>
      <c r="V2050" s="29" t="str">
        <f aca="false">IF(AND($A2050="",$B2050="",$G2050=""),"",IF(NOT(ISNUMBER($A2050)),"Date manquante ou non reconnue",IF($B2050="","Technicien manquant",IF(COUNTIF(Production!$A$7:$A$21,$B2050)=0,"Technicien absent de la liste (onglet Production)",IF($G2050="","Code BPU manquant (colonne G)",IF($O2050="?","Code BPU inconnu (onglet Prestations)",IF($P2050="?","Catégorie inconnue (onglet Règles)",IF(AND($E2050&lt;&gt;"",NOT(ISNUMBER($E2050))),"Quantité non reconnue",IF(AND($P2050="au prix",NOT(ISNUMBER($Q2050))),"Prix sur devis à saisir (colonne I)",IF($S2050="","Règle à compléter (onglet Règles)",""))))))))))</f>
        <v/>
      </c>
    </row>
    <row r="2051" customFormat="false" ht="15" hidden="false" customHeight="false" outlineLevel="0" collapsed="false">
      <c r="A2051" s="23"/>
      <c r="I2051" s="24"/>
      <c r="J2051" s="24"/>
      <c r="N2051" s="25"/>
      <c r="O2051" s="26" t="str">
        <f aca="false">IF($G2051="","",IFERROR(INDEX(Prestations!$F$5:$F$256,MATCH($G2051,Prestations!$B$5:$B$256,0)),"?"))</f>
        <v/>
      </c>
      <c r="P2051" s="26" t="str">
        <f aca="false">IF($O2051="","",IF($O2051="?","?",IFERROR(INDEX(Règles!$C$5:$C$17,MATCH($O2051,Règles!$A$5:$A$17,0)),"?")))</f>
        <v/>
      </c>
      <c r="Q2051" s="27" t="str">
        <f aca="false">IF($G2051="","",IF(ISNUMBER($I2051),$I2051,IFERROR(IF(ISNUMBER(INDEX(Prestations!$E$5:$E$256,MATCH($G2051,Prestations!$B$5:$B$256,0))),INDEX(Prestations!$E$5:$E$256,MATCH($G2051,Prestations!$B$5:$B$256,0)),""),"")))</f>
        <v/>
      </c>
      <c r="R2051" s="27" t="str">
        <f aca="false">IFERROR(IF(ISNUMBER($Q2051),$Q2051*IF($E2051="",1,$E2051),""),"")</f>
        <v/>
      </c>
      <c r="S2051" s="28" t="str">
        <f aca="false">IFERROR(IF($P2051="au nombre",IF(N(INDEX(Règles!$D$5:$D$17,MATCH($O2051,Règles!$A$5:$A$17,0)))&gt;0,IF($E2051="",1,$E2051)/INDEX(Règles!$D$5:$D$17,MATCH($O2051,Règles!$A$5:$A$17,0)),""),IF($P2051="au prix",IF(AND(ISNUMBER($R2051),N(INDEX(Règles!$E$5:$E$17,MATCH($O2051,Règles!$A$5:$A$17,0)))&gt;0),$R2051/INDEX(Règles!$E$5:$E$17,MATCH($O2051,Règles!$A$5:$A$17,0)),""),IF(OR($P2051="ne compte pas",$P2051="absence"),0,""))),"")</f>
        <v/>
      </c>
      <c r="T2051" s="26" t="n">
        <f aca="false">IF(AND(ISNUMBER($A2051),$B2051&lt;&gt;"",$G2051&lt;&gt;"",$P2051&lt;&gt;"absence"),1,0)</f>
        <v>0</v>
      </c>
      <c r="U2051" s="26" t="n">
        <f aca="false">IF($T2051=1,IF(COUNTIFS($B$2:$B2051,$B2051,$A$2:$A2051,$A2051,$T$2:$T2051,1)=1,1,0),0)</f>
        <v>0</v>
      </c>
      <c r="V2051" s="29" t="str">
        <f aca="false">IF(AND($A2051="",$B2051="",$G2051=""),"",IF(NOT(ISNUMBER($A2051)),"Date manquante ou non reconnue",IF($B2051="","Technicien manquant",IF(COUNTIF(Production!$A$7:$A$21,$B2051)=0,"Technicien absent de la liste (onglet Production)",IF($G2051="","Code BPU manquant (colonne G)",IF($O2051="?","Code BPU inconnu (onglet Prestations)",IF($P2051="?","Catégorie inconnue (onglet Règles)",IF(AND($E2051&lt;&gt;"",NOT(ISNUMBER($E2051))),"Quantité non reconnue",IF(AND($P2051="au prix",NOT(ISNUMBER($Q2051))),"Prix sur devis à saisir (colonne I)",IF($S2051="","Règle à compléter (onglet Règles)",""))))))))))</f>
        <v/>
      </c>
    </row>
    <row r="2052" customFormat="false" ht="15" hidden="false" customHeight="false" outlineLevel="0" collapsed="false">
      <c r="A2052" s="23"/>
      <c r="I2052" s="24"/>
      <c r="J2052" s="24"/>
      <c r="N2052" s="25"/>
      <c r="O2052" s="26" t="str">
        <f aca="false">IF($G2052="","",IFERROR(INDEX(Prestations!$F$5:$F$256,MATCH($G2052,Prestations!$B$5:$B$256,0)),"?"))</f>
        <v/>
      </c>
      <c r="P2052" s="26" t="str">
        <f aca="false">IF($O2052="","",IF($O2052="?","?",IFERROR(INDEX(Règles!$C$5:$C$17,MATCH($O2052,Règles!$A$5:$A$17,0)),"?")))</f>
        <v/>
      </c>
      <c r="Q2052" s="27" t="str">
        <f aca="false">IF($G2052="","",IF(ISNUMBER($I2052),$I2052,IFERROR(IF(ISNUMBER(INDEX(Prestations!$E$5:$E$256,MATCH($G2052,Prestations!$B$5:$B$256,0))),INDEX(Prestations!$E$5:$E$256,MATCH($G2052,Prestations!$B$5:$B$256,0)),""),"")))</f>
        <v/>
      </c>
      <c r="R2052" s="27" t="str">
        <f aca="false">IFERROR(IF(ISNUMBER($Q2052),$Q2052*IF($E2052="",1,$E2052),""),"")</f>
        <v/>
      </c>
      <c r="S2052" s="28" t="str">
        <f aca="false">IFERROR(IF($P2052="au nombre",IF(N(INDEX(Règles!$D$5:$D$17,MATCH($O2052,Règles!$A$5:$A$17,0)))&gt;0,IF($E2052="",1,$E2052)/INDEX(Règles!$D$5:$D$17,MATCH($O2052,Règles!$A$5:$A$17,0)),""),IF($P2052="au prix",IF(AND(ISNUMBER($R2052),N(INDEX(Règles!$E$5:$E$17,MATCH($O2052,Règles!$A$5:$A$17,0)))&gt;0),$R2052/INDEX(Règles!$E$5:$E$17,MATCH($O2052,Règles!$A$5:$A$17,0)),""),IF(OR($P2052="ne compte pas",$P2052="absence"),0,""))),"")</f>
        <v/>
      </c>
      <c r="T2052" s="26" t="n">
        <f aca="false">IF(AND(ISNUMBER($A2052),$B2052&lt;&gt;"",$G2052&lt;&gt;"",$P2052&lt;&gt;"absence"),1,0)</f>
        <v>0</v>
      </c>
      <c r="U2052" s="26" t="n">
        <f aca="false">IF($T2052=1,IF(COUNTIFS($B$2:$B2052,$B2052,$A$2:$A2052,$A2052,$T$2:$T2052,1)=1,1,0),0)</f>
        <v>0</v>
      </c>
      <c r="V2052" s="29" t="str">
        <f aca="false">IF(AND($A2052="",$B2052="",$G2052=""),"",IF(NOT(ISNUMBER($A2052)),"Date manquante ou non reconnue",IF($B2052="","Technicien manquant",IF(COUNTIF(Production!$A$7:$A$21,$B2052)=0,"Technicien absent de la liste (onglet Production)",IF($G2052="","Code BPU manquant (colonne G)",IF($O2052="?","Code BPU inconnu (onglet Prestations)",IF($P2052="?","Catégorie inconnue (onglet Règles)",IF(AND($E2052&lt;&gt;"",NOT(ISNUMBER($E2052))),"Quantité non reconnue",IF(AND($P2052="au prix",NOT(ISNUMBER($Q2052))),"Prix sur devis à saisir (colonne I)",IF($S2052="","Règle à compléter (onglet Règles)",""))))))))))</f>
        <v/>
      </c>
    </row>
    <row r="2053" customFormat="false" ht="15" hidden="false" customHeight="false" outlineLevel="0" collapsed="false">
      <c r="A2053" s="23"/>
      <c r="I2053" s="24"/>
      <c r="J2053" s="24"/>
      <c r="N2053" s="25"/>
      <c r="O2053" s="26" t="str">
        <f aca="false">IF($G2053="","",IFERROR(INDEX(Prestations!$F$5:$F$256,MATCH($G2053,Prestations!$B$5:$B$256,0)),"?"))</f>
        <v/>
      </c>
      <c r="P2053" s="26" t="str">
        <f aca="false">IF($O2053="","",IF($O2053="?","?",IFERROR(INDEX(Règles!$C$5:$C$17,MATCH($O2053,Règles!$A$5:$A$17,0)),"?")))</f>
        <v/>
      </c>
      <c r="Q2053" s="27" t="str">
        <f aca="false">IF($G2053="","",IF(ISNUMBER($I2053),$I2053,IFERROR(IF(ISNUMBER(INDEX(Prestations!$E$5:$E$256,MATCH($G2053,Prestations!$B$5:$B$256,0))),INDEX(Prestations!$E$5:$E$256,MATCH($G2053,Prestations!$B$5:$B$256,0)),""),"")))</f>
        <v/>
      </c>
      <c r="R2053" s="27" t="str">
        <f aca="false">IFERROR(IF(ISNUMBER($Q2053),$Q2053*IF($E2053="",1,$E2053),""),"")</f>
        <v/>
      </c>
      <c r="S2053" s="28" t="str">
        <f aca="false">IFERROR(IF($P2053="au nombre",IF(N(INDEX(Règles!$D$5:$D$17,MATCH($O2053,Règles!$A$5:$A$17,0)))&gt;0,IF($E2053="",1,$E2053)/INDEX(Règles!$D$5:$D$17,MATCH($O2053,Règles!$A$5:$A$17,0)),""),IF($P2053="au prix",IF(AND(ISNUMBER($R2053),N(INDEX(Règles!$E$5:$E$17,MATCH($O2053,Règles!$A$5:$A$17,0)))&gt;0),$R2053/INDEX(Règles!$E$5:$E$17,MATCH($O2053,Règles!$A$5:$A$17,0)),""),IF(OR($P2053="ne compte pas",$P2053="absence"),0,""))),"")</f>
        <v/>
      </c>
      <c r="T2053" s="26" t="n">
        <f aca="false">IF(AND(ISNUMBER($A2053),$B2053&lt;&gt;"",$G2053&lt;&gt;"",$P2053&lt;&gt;"absence"),1,0)</f>
        <v>0</v>
      </c>
      <c r="U2053" s="26" t="n">
        <f aca="false">IF($T2053=1,IF(COUNTIFS($B$2:$B2053,$B2053,$A$2:$A2053,$A2053,$T$2:$T2053,1)=1,1,0),0)</f>
        <v>0</v>
      </c>
      <c r="V2053" s="29" t="str">
        <f aca="false">IF(AND($A2053="",$B2053="",$G2053=""),"",IF(NOT(ISNUMBER($A2053)),"Date manquante ou non reconnue",IF($B2053="","Technicien manquant",IF(COUNTIF(Production!$A$7:$A$21,$B2053)=0,"Technicien absent de la liste (onglet Production)",IF($G2053="","Code BPU manquant (colonne G)",IF($O2053="?","Code BPU inconnu (onglet Prestations)",IF($P2053="?","Catégorie inconnue (onglet Règles)",IF(AND($E2053&lt;&gt;"",NOT(ISNUMBER($E2053))),"Quantité non reconnue",IF(AND($P2053="au prix",NOT(ISNUMBER($Q2053))),"Prix sur devis à saisir (colonne I)",IF($S2053="","Règle à compléter (onglet Règles)",""))))))))))</f>
        <v/>
      </c>
    </row>
    <row r="2054" customFormat="false" ht="15" hidden="false" customHeight="false" outlineLevel="0" collapsed="false">
      <c r="A2054" s="23"/>
      <c r="I2054" s="24"/>
      <c r="J2054" s="24"/>
      <c r="N2054" s="25"/>
      <c r="O2054" s="26" t="str">
        <f aca="false">IF($G2054="","",IFERROR(INDEX(Prestations!$F$5:$F$256,MATCH($G2054,Prestations!$B$5:$B$256,0)),"?"))</f>
        <v/>
      </c>
      <c r="P2054" s="26" t="str">
        <f aca="false">IF($O2054="","",IF($O2054="?","?",IFERROR(INDEX(Règles!$C$5:$C$17,MATCH($O2054,Règles!$A$5:$A$17,0)),"?")))</f>
        <v/>
      </c>
      <c r="Q2054" s="27" t="str">
        <f aca="false">IF($G2054="","",IF(ISNUMBER($I2054),$I2054,IFERROR(IF(ISNUMBER(INDEX(Prestations!$E$5:$E$256,MATCH($G2054,Prestations!$B$5:$B$256,0))),INDEX(Prestations!$E$5:$E$256,MATCH($G2054,Prestations!$B$5:$B$256,0)),""),"")))</f>
        <v/>
      </c>
      <c r="R2054" s="27" t="str">
        <f aca="false">IFERROR(IF(ISNUMBER($Q2054),$Q2054*IF($E2054="",1,$E2054),""),"")</f>
        <v/>
      </c>
      <c r="S2054" s="28" t="str">
        <f aca="false">IFERROR(IF($P2054="au nombre",IF(N(INDEX(Règles!$D$5:$D$17,MATCH($O2054,Règles!$A$5:$A$17,0)))&gt;0,IF($E2054="",1,$E2054)/INDEX(Règles!$D$5:$D$17,MATCH($O2054,Règles!$A$5:$A$17,0)),""),IF($P2054="au prix",IF(AND(ISNUMBER($R2054),N(INDEX(Règles!$E$5:$E$17,MATCH($O2054,Règles!$A$5:$A$17,0)))&gt;0),$R2054/INDEX(Règles!$E$5:$E$17,MATCH($O2054,Règles!$A$5:$A$17,0)),""),IF(OR($P2054="ne compte pas",$P2054="absence"),0,""))),"")</f>
        <v/>
      </c>
      <c r="T2054" s="26" t="n">
        <f aca="false">IF(AND(ISNUMBER($A2054),$B2054&lt;&gt;"",$G2054&lt;&gt;"",$P2054&lt;&gt;"absence"),1,0)</f>
        <v>0</v>
      </c>
      <c r="U2054" s="26" t="n">
        <f aca="false">IF($T2054=1,IF(COUNTIFS($B$2:$B2054,$B2054,$A$2:$A2054,$A2054,$T$2:$T2054,1)=1,1,0),0)</f>
        <v>0</v>
      </c>
      <c r="V2054" s="29" t="str">
        <f aca="false">IF(AND($A2054="",$B2054="",$G2054=""),"",IF(NOT(ISNUMBER($A2054)),"Date manquante ou non reconnue",IF($B2054="","Technicien manquant",IF(COUNTIF(Production!$A$7:$A$21,$B2054)=0,"Technicien absent de la liste (onglet Production)",IF($G2054="","Code BPU manquant (colonne G)",IF($O2054="?","Code BPU inconnu (onglet Prestations)",IF($P2054="?","Catégorie inconnue (onglet Règles)",IF(AND($E2054&lt;&gt;"",NOT(ISNUMBER($E2054))),"Quantité non reconnue",IF(AND($P2054="au prix",NOT(ISNUMBER($Q2054))),"Prix sur devis à saisir (colonne I)",IF($S2054="","Règle à compléter (onglet Règles)",""))))))))))</f>
        <v/>
      </c>
    </row>
    <row r="2055" customFormat="false" ht="15" hidden="false" customHeight="false" outlineLevel="0" collapsed="false">
      <c r="A2055" s="23"/>
      <c r="I2055" s="24"/>
      <c r="J2055" s="24"/>
      <c r="N2055" s="25"/>
      <c r="O2055" s="26" t="str">
        <f aca="false">IF($G2055="","",IFERROR(INDEX(Prestations!$F$5:$F$256,MATCH($G2055,Prestations!$B$5:$B$256,0)),"?"))</f>
        <v/>
      </c>
      <c r="P2055" s="26" t="str">
        <f aca="false">IF($O2055="","",IF($O2055="?","?",IFERROR(INDEX(Règles!$C$5:$C$17,MATCH($O2055,Règles!$A$5:$A$17,0)),"?")))</f>
        <v/>
      </c>
      <c r="Q2055" s="27" t="str">
        <f aca="false">IF($G2055="","",IF(ISNUMBER($I2055),$I2055,IFERROR(IF(ISNUMBER(INDEX(Prestations!$E$5:$E$256,MATCH($G2055,Prestations!$B$5:$B$256,0))),INDEX(Prestations!$E$5:$E$256,MATCH($G2055,Prestations!$B$5:$B$256,0)),""),"")))</f>
        <v/>
      </c>
      <c r="R2055" s="27" t="str">
        <f aca="false">IFERROR(IF(ISNUMBER($Q2055),$Q2055*IF($E2055="",1,$E2055),""),"")</f>
        <v/>
      </c>
      <c r="S2055" s="28" t="str">
        <f aca="false">IFERROR(IF($P2055="au nombre",IF(N(INDEX(Règles!$D$5:$D$17,MATCH($O2055,Règles!$A$5:$A$17,0)))&gt;0,IF($E2055="",1,$E2055)/INDEX(Règles!$D$5:$D$17,MATCH($O2055,Règles!$A$5:$A$17,0)),""),IF($P2055="au prix",IF(AND(ISNUMBER($R2055),N(INDEX(Règles!$E$5:$E$17,MATCH($O2055,Règles!$A$5:$A$17,0)))&gt;0),$R2055/INDEX(Règles!$E$5:$E$17,MATCH($O2055,Règles!$A$5:$A$17,0)),""),IF(OR($P2055="ne compte pas",$P2055="absence"),0,""))),"")</f>
        <v/>
      </c>
      <c r="T2055" s="26" t="n">
        <f aca="false">IF(AND(ISNUMBER($A2055),$B2055&lt;&gt;"",$G2055&lt;&gt;"",$P2055&lt;&gt;"absence"),1,0)</f>
        <v>0</v>
      </c>
      <c r="U2055" s="26" t="n">
        <f aca="false">IF($T2055=1,IF(COUNTIFS($B$2:$B2055,$B2055,$A$2:$A2055,$A2055,$T$2:$T2055,1)=1,1,0),0)</f>
        <v>0</v>
      </c>
      <c r="V2055" s="29" t="str">
        <f aca="false">IF(AND($A2055="",$B2055="",$G2055=""),"",IF(NOT(ISNUMBER($A2055)),"Date manquante ou non reconnue",IF($B2055="","Technicien manquant",IF(COUNTIF(Production!$A$7:$A$21,$B2055)=0,"Technicien absent de la liste (onglet Production)",IF($G2055="","Code BPU manquant (colonne G)",IF($O2055="?","Code BPU inconnu (onglet Prestations)",IF($P2055="?","Catégorie inconnue (onglet Règles)",IF(AND($E2055&lt;&gt;"",NOT(ISNUMBER($E2055))),"Quantité non reconnue",IF(AND($P2055="au prix",NOT(ISNUMBER($Q2055))),"Prix sur devis à saisir (colonne I)",IF($S2055="","Règle à compléter (onglet Règles)",""))))))))))</f>
        <v/>
      </c>
    </row>
    <row r="2056" customFormat="false" ht="15" hidden="false" customHeight="false" outlineLevel="0" collapsed="false">
      <c r="A2056" s="23"/>
      <c r="I2056" s="24"/>
      <c r="J2056" s="24"/>
      <c r="N2056" s="25"/>
      <c r="O2056" s="26" t="str">
        <f aca="false">IF($G2056="","",IFERROR(INDEX(Prestations!$F$5:$F$256,MATCH($G2056,Prestations!$B$5:$B$256,0)),"?"))</f>
        <v/>
      </c>
      <c r="P2056" s="26" t="str">
        <f aca="false">IF($O2056="","",IF($O2056="?","?",IFERROR(INDEX(Règles!$C$5:$C$17,MATCH($O2056,Règles!$A$5:$A$17,0)),"?")))</f>
        <v/>
      </c>
      <c r="Q2056" s="27" t="str">
        <f aca="false">IF($G2056="","",IF(ISNUMBER($I2056),$I2056,IFERROR(IF(ISNUMBER(INDEX(Prestations!$E$5:$E$256,MATCH($G2056,Prestations!$B$5:$B$256,0))),INDEX(Prestations!$E$5:$E$256,MATCH($G2056,Prestations!$B$5:$B$256,0)),""),"")))</f>
        <v/>
      </c>
      <c r="R2056" s="27" t="str">
        <f aca="false">IFERROR(IF(ISNUMBER($Q2056),$Q2056*IF($E2056="",1,$E2056),""),"")</f>
        <v/>
      </c>
      <c r="S2056" s="28" t="str">
        <f aca="false">IFERROR(IF($P2056="au nombre",IF(N(INDEX(Règles!$D$5:$D$17,MATCH($O2056,Règles!$A$5:$A$17,0)))&gt;0,IF($E2056="",1,$E2056)/INDEX(Règles!$D$5:$D$17,MATCH($O2056,Règles!$A$5:$A$17,0)),""),IF($P2056="au prix",IF(AND(ISNUMBER($R2056),N(INDEX(Règles!$E$5:$E$17,MATCH($O2056,Règles!$A$5:$A$17,0)))&gt;0),$R2056/INDEX(Règles!$E$5:$E$17,MATCH($O2056,Règles!$A$5:$A$17,0)),""),IF(OR($P2056="ne compte pas",$P2056="absence"),0,""))),"")</f>
        <v/>
      </c>
      <c r="T2056" s="26" t="n">
        <f aca="false">IF(AND(ISNUMBER($A2056),$B2056&lt;&gt;"",$G2056&lt;&gt;"",$P2056&lt;&gt;"absence"),1,0)</f>
        <v>0</v>
      </c>
      <c r="U2056" s="26" t="n">
        <f aca="false">IF($T2056=1,IF(COUNTIFS($B$2:$B2056,$B2056,$A$2:$A2056,$A2056,$T$2:$T2056,1)=1,1,0),0)</f>
        <v>0</v>
      </c>
      <c r="V2056" s="29" t="str">
        <f aca="false">IF(AND($A2056="",$B2056="",$G2056=""),"",IF(NOT(ISNUMBER($A2056)),"Date manquante ou non reconnue",IF($B2056="","Technicien manquant",IF(COUNTIF(Production!$A$7:$A$21,$B2056)=0,"Technicien absent de la liste (onglet Production)",IF($G2056="","Code BPU manquant (colonne G)",IF($O2056="?","Code BPU inconnu (onglet Prestations)",IF($P2056="?","Catégorie inconnue (onglet Règles)",IF(AND($E2056&lt;&gt;"",NOT(ISNUMBER($E2056))),"Quantité non reconnue",IF(AND($P2056="au prix",NOT(ISNUMBER($Q2056))),"Prix sur devis à saisir (colonne I)",IF($S2056="","Règle à compléter (onglet Règles)",""))))))))))</f>
        <v/>
      </c>
    </row>
    <row r="2057" customFormat="false" ht="15" hidden="false" customHeight="false" outlineLevel="0" collapsed="false">
      <c r="A2057" s="23"/>
      <c r="I2057" s="24"/>
      <c r="J2057" s="24"/>
      <c r="N2057" s="25"/>
      <c r="O2057" s="26" t="str">
        <f aca="false">IF($G2057="","",IFERROR(INDEX(Prestations!$F$5:$F$256,MATCH($G2057,Prestations!$B$5:$B$256,0)),"?"))</f>
        <v/>
      </c>
      <c r="P2057" s="26" t="str">
        <f aca="false">IF($O2057="","",IF($O2057="?","?",IFERROR(INDEX(Règles!$C$5:$C$17,MATCH($O2057,Règles!$A$5:$A$17,0)),"?")))</f>
        <v/>
      </c>
      <c r="Q2057" s="27" t="str">
        <f aca="false">IF($G2057="","",IF(ISNUMBER($I2057),$I2057,IFERROR(IF(ISNUMBER(INDEX(Prestations!$E$5:$E$256,MATCH($G2057,Prestations!$B$5:$B$256,0))),INDEX(Prestations!$E$5:$E$256,MATCH($G2057,Prestations!$B$5:$B$256,0)),""),"")))</f>
        <v/>
      </c>
      <c r="R2057" s="27" t="str">
        <f aca="false">IFERROR(IF(ISNUMBER($Q2057),$Q2057*IF($E2057="",1,$E2057),""),"")</f>
        <v/>
      </c>
      <c r="S2057" s="28" t="str">
        <f aca="false">IFERROR(IF($P2057="au nombre",IF(N(INDEX(Règles!$D$5:$D$17,MATCH($O2057,Règles!$A$5:$A$17,0)))&gt;0,IF($E2057="",1,$E2057)/INDEX(Règles!$D$5:$D$17,MATCH($O2057,Règles!$A$5:$A$17,0)),""),IF($P2057="au prix",IF(AND(ISNUMBER($R2057),N(INDEX(Règles!$E$5:$E$17,MATCH($O2057,Règles!$A$5:$A$17,0)))&gt;0),$R2057/INDEX(Règles!$E$5:$E$17,MATCH($O2057,Règles!$A$5:$A$17,0)),""),IF(OR($P2057="ne compte pas",$P2057="absence"),0,""))),"")</f>
        <v/>
      </c>
      <c r="T2057" s="26" t="n">
        <f aca="false">IF(AND(ISNUMBER($A2057),$B2057&lt;&gt;"",$G2057&lt;&gt;"",$P2057&lt;&gt;"absence"),1,0)</f>
        <v>0</v>
      </c>
      <c r="U2057" s="26" t="n">
        <f aca="false">IF($T2057=1,IF(COUNTIFS($B$2:$B2057,$B2057,$A$2:$A2057,$A2057,$T$2:$T2057,1)=1,1,0),0)</f>
        <v>0</v>
      </c>
      <c r="V2057" s="29" t="str">
        <f aca="false">IF(AND($A2057="",$B2057="",$G2057=""),"",IF(NOT(ISNUMBER($A2057)),"Date manquante ou non reconnue",IF($B2057="","Technicien manquant",IF(COUNTIF(Production!$A$7:$A$21,$B2057)=0,"Technicien absent de la liste (onglet Production)",IF($G2057="","Code BPU manquant (colonne G)",IF($O2057="?","Code BPU inconnu (onglet Prestations)",IF($P2057="?","Catégorie inconnue (onglet Règles)",IF(AND($E2057&lt;&gt;"",NOT(ISNUMBER($E2057))),"Quantité non reconnue",IF(AND($P2057="au prix",NOT(ISNUMBER($Q2057))),"Prix sur devis à saisir (colonne I)",IF($S2057="","Règle à compléter (onglet Règles)",""))))))))))</f>
        <v/>
      </c>
    </row>
    <row r="2058" customFormat="false" ht="15" hidden="false" customHeight="false" outlineLevel="0" collapsed="false">
      <c r="A2058" s="23"/>
      <c r="I2058" s="24"/>
      <c r="J2058" s="24"/>
      <c r="N2058" s="25"/>
      <c r="O2058" s="26" t="str">
        <f aca="false">IF($G2058="","",IFERROR(INDEX(Prestations!$F$5:$F$256,MATCH($G2058,Prestations!$B$5:$B$256,0)),"?"))</f>
        <v/>
      </c>
      <c r="P2058" s="26" t="str">
        <f aca="false">IF($O2058="","",IF($O2058="?","?",IFERROR(INDEX(Règles!$C$5:$C$17,MATCH($O2058,Règles!$A$5:$A$17,0)),"?")))</f>
        <v/>
      </c>
      <c r="Q2058" s="27" t="str">
        <f aca="false">IF($G2058="","",IF(ISNUMBER($I2058),$I2058,IFERROR(IF(ISNUMBER(INDEX(Prestations!$E$5:$E$256,MATCH($G2058,Prestations!$B$5:$B$256,0))),INDEX(Prestations!$E$5:$E$256,MATCH($G2058,Prestations!$B$5:$B$256,0)),""),"")))</f>
        <v/>
      </c>
      <c r="R2058" s="27" t="str">
        <f aca="false">IFERROR(IF(ISNUMBER($Q2058),$Q2058*IF($E2058="",1,$E2058),""),"")</f>
        <v/>
      </c>
      <c r="S2058" s="28" t="str">
        <f aca="false">IFERROR(IF($P2058="au nombre",IF(N(INDEX(Règles!$D$5:$D$17,MATCH($O2058,Règles!$A$5:$A$17,0)))&gt;0,IF($E2058="",1,$E2058)/INDEX(Règles!$D$5:$D$17,MATCH($O2058,Règles!$A$5:$A$17,0)),""),IF($P2058="au prix",IF(AND(ISNUMBER($R2058),N(INDEX(Règles!$E$5:$E$17,MATCH($O2058,Règles!$A$5:$A$17,0)))&gt;0),$R2058/INDEX(Règles!$E$5:$E$17,MATCH($O2058,Règles!$A$5:$A$17,0)),""),IF(OR($P2058="ne compte pas",$P2058="absence"),0,""))),"")</f>
        <v/>
      </c>
      <c r="T2058" s="26" t="n">
        <f aca="false">IF(AND(ISNUMBER($A2058),$B2058&lt;&gt;"",$G2058&lt;&gt;"",$P2058&lt;&gt;"absence"),1,0)</f>
        <v>0</v>
      </c>
      <c r="U2058" s="26" t="n">
        <f aca="false">IF($T2058=1,IF(COUNTIFS($B$2:$B2058,$B2058,$A$2:$A2058,$A2058,$T$2:$T2058,1)=1,1,0),0)</f>
        <v>0</v>
      </c>
      <c r="V2058" s="29" t="str">
        <f aca="false">IF(AND($A2058="",$B2058="",$G2058=""),"",IF(NOT(ISNUMBER($A2058)),"Date manquante ou non reconnue",IF($B2058="","Technicien manquant",IF(COUNTIF(Production!$A$7:$A$21,$B2058)=0,"Technicien absent de la liste (onglet Production)",IF($G2058="","Code BPU manquant (colonne G)",IF($O2058="?","Code BPU inconnu (onglet Prestations)",IF($P2058="?","Catégorie inconnue (onglet Règles)",IF(AND($E2058&lt;&gt;"",NOT(ISNUMBER($E2058))),"Quantité non reconnue",IF(AND($P2058="au prix",NOT(ISNUMBER($Q2058))),"Prix sur devis à saisir (colonne I)",IF($S2058="","Règle à compléter (onglet Règles)",""))))))))))</f>
        <v/>
      </c>
    </row>
    <row r="2059" customFormat="false" ht="15" hidden="false" customHeight="false" outlineLevel="0" collapsed="false">
      <c r="A2059" s="23"/>
      <c r="I2059" s="24"/>
      <c r="J2059" s="24"/>
      <c r="N2059" s="25"/>
      <c r="O2059" s="26" t="str">
        <f aca="false">IF($G2059="","",IFERROR(INDEX(Prestations!$F$5:$F$256,MATCH($G2059,Prestations!$B$5:$B$256,0)),"?"))</f>
        <v/>
      </c>
      <c r="P2059" s="26" t="str">
        <f aca="false">IF($O2059="","",IF($O2059="?","?",IFERROR(INDEX(Règles!$C$5:$C$17,MATCH($O2059,Règles!$A$5:$A$17,0)),"?")))</f>
        <v/>
      </c>
      <c r="Q2059" s="27" t="str">
        <f aca="false">IF($G2059="","",IF(ISNUMBER($I2059),$I2059,IFERROR(IF(ISNUMBER(INDEX(Prestations!$E$5:$E$256,MATCH($G2059,Prestations!$B$5:$B$256,0))),INDEX(Prestations!$E$5:$E$256,MATCH($G2059,Prestations!$B$5:$B$256,0)),""),"")))</f>
        <v/>
      </c>
      <c r="R2059" s="27" t="str">
        <f aca="false">IFERROR(IF(ISNUMBER($Q2059),$Q2059*IF($E2059="",1,$E2059),""),"")</f>
        <v/>
      </c>
      <c r="S2059" s="28" t="str">
        <f aca="false">IFERROR(IF($P2059="au nombre",IF(N(INDEX(Règles!$D$5:$D$17,MATCH($O2059,Règles!$A$5:$A$17,0)))&gt;0,IF($E2059="",1,$E2059)/INDEX(Règles!$D$5:$D$17,MATCH($O2059,Règles!$A$5:$A$17,0)),""),IF($P2059="au prix",IF(AND(ISNUMBER($R2059),N(INDEX(Règles!$E$5:$E$17,MATCH($O2059,Règles!$A$5:$A$17,0)))&gt;0),$R2059/INDEX(Règles!$E$5:$E$17,MATCH($O2059,Règles!$A$5:$A$17,0)),""),IF(OR($P2059="ne compte pas",$P2059="absence"),0,""))),"")</f>
        <v/>
      </c>
      <c r="T2059" s="26" t="n">
        <f aca="false">IF(AND(ISNUMBER($A2059),$B2059&lt;&gt;"",$G2059&lt;&gt;"",$P2059&lt;&gt;"absence"),1,0)</f>
        <v>0</v>
      </c>
      <c r="U2059" s="26" t="n">
        <f aca="false">IF($T2059=1,IF(COUNTIFS($B$2:$B2059,$B2059,$A$2:$A2059,$A2059,$T$2:$T2059,1)=1,1,0),0)</f>
        <v>0</v>
      </c>
      <c r="V2059" s="29" t="str">
        <f aca="false">IF(AND($A2059="",$B2059="",$G2059=""),"",IF(NOT(ISNUMBER($A2059)),"Date manquante ou non reconnue",IF($B2059="","Technicien manquant",IF(COUNTIF(Production!$A$7:$A$21,$B2059)=0,"Technicien absent de la liste (onglet Production)",IF($G2059="","Code BPU manquant (colonne G)",IF($O2059="?","Code BPU inconnu (onglet Prestations)",IF($P2059="?","Catégorie inconnue (onglet Règles)",IF(AND($E2059&lt;&gt;"",NOT(ISNUMBER($E2059))),"Quantité non reconnue",IF(AND($P2059="au prix",NOT(ISNUMBER($Q2059))),"Prix sur devis à saisir (colonne I)",IF($S2059="","Règle à compléter (onglet Règles)",""))))))))))</f>
        <v/>
      </c>
    </row>
    <row r="2060" customFormat="false" ht="15" hidden="false" customHeight="false" outlineLevel="0" collapsed="false">
      <c r="A2060" s="23"/>
      <c r="I2060" s="24"/>
      <c r="J2060" s="24"/>
      <c r="N2060" s="25"/>
      <c r="O2060" s="26" t="str">
        <f aca="false">IF($G2060="","",IFERROR(INDEX(Prestations!$F$5:$F$256,MATCH($G2060,Prestations!$B$5:$B$256,0)),"?"))</f>
        <v/>
      </c>
      <c r="P2060" s="26" t="str">
        <f aca="false">IF($O2060="","",IF($O2060="?","?",IFERROR(INDEX(Règles!$C$5:$C$17,MATCH($O2060,Règles!$A$5:$A$17,0)),"?")))</f>
        <v/>
      </c>
      <c r="Q2060" s="27" t="str">
        <f aca="false">IF($G2060="","",IF(ISNUMBER($I2060),$I2060,IFERROR(IF(ISNUMBER(INDEX(Prestations!$E$5:$E$256,MATCH($G2060,Prestations!$B$5:$B$256,0))),INDEX(Prestations!$E$5:$E$256,MATCH($G2060,Prestations!$B$5:$B$256,0)),""),"")))</f>
        <v/>
      </c>
      <c r="R2060" s="27" t="str">
        <f aca="false">IFERROR(IF(ISNUMBER($Q2060),$Q2060*IF($E2060="",1,$E2060),""),"")</f>
        <v/>
      </c>
      <c r="S2060" s="28" t="str">
        <f aca="false">IFERROR(IF($P2060="au nombre",IF(N(INDEX(Règles!$D$5:$D$17,MATCH($O2060,Règles!$A$5:$A$17,0)))&gt;0,IF($E2060="",1,$E2060)/INDEX(Règles!$D$5:$D$17,MATCH($O2060,Règles!$A$5:$A$17,0)),""),IF($P2060="au prix",IF(AND(ISNUMBER($R2060),N(INDEX(Règles!$E$5:$E$17,MATCH($O2060,Règles!$A$5:$A$17,0)))&gt;0),$R2060/INDEX(Règles!$E$5:$E$17,MATCH($O2060,Règles!$A$5:$A$17,0)),""),IF(OR($P2060="ne compte pas",$P2060="absence"),0,""))),"")</f>
        <v/>
      </c>
      <c r="T2060" s="26" t="n">
        <f aca="false">IF(AND(ISNUMBER($A2060),$B2060&lt;&gt;"",$G2060&lt;&gt;"",$P2060&lt;&gt;"absence"),1,0)</f>
        <v>0</v>
      </c>
      <c r="U2060" s="26" t="n">
        <f aca="false">IF($T2060=1,IF(COUNTIFS($B$2:$B2060,$B2060,$A$2:$A2060,$A2060,$T$2:$T2060,1)=1,1,0),0)</f>
        <v>0</v>
      </c>
      <c r="V2060" s="29" t="str">
        <f aca="false">IF(AND($A2060="",$B2060="",$G2060=""),"",IF(NOT(ISNUMBER($A2060)),"Date manquante ou non reconnue",IF($B2060="","Technicien manquant",IF(COUNTIF(Production!$A$7:$A$21,$B2060)=0,"Technicien absent de la liste (onglet Production)",IF($G2060="","Code BPU manquant (colonne G)",IF($O2060="?","Code BPU inconnu (onglet Prestations)",IF($P2060="?","Catégorie inconnue (onglet Règles)",IF(AND($E2060&lt;&gt;"",NOT(ISNUMBER($E2060))),"Quantité non reconnue",IF(AND($P2060="au prix",NOT(ISNUMBER($Q2060))),"Prix sur devis à saisir (colonne I)",IF($S2060="","Règle à compléter (onglet Règles)",""))))))))))</f>
        <v/>
      </c>
    </row>
    <row r="2061" customFormat="false" ht="15" hidden="false" customHeight="false" outlineLevel="0" collapsed="false">
      <c r="A2061" s="23"/>
      <c r="I2061" s="24"/>
      <c r="J2061" s="24"/>
      <c r="N2061" s="25"/>
      <c r="O2061" s="26" t="str">
        <f aca="false">IF($G2061="","",IFERROR(INDEX(Prestations!$F$5:$F$256,MATCH($G2061,Prestations!$B$5:$B$256,0)),"?"))</f>
        <v/>
      </c>
      <c r="P2061" s="26" t="str">
        <f aca="false">IF($O2061="","",IF($O2061="?","?",IFERROR(INDEX(Règles!$C$5:$C$17,MATCH($O2061,Règles!$A$5:$A$17,0)),"?")))</f>
        <v/>
      </c>
      <c r="Q2061" s="27" t="str">
        <f aca="false">IF($G2061="","",IF(ISNUMBER($I2061),$I2061,IFERROR(IF(ISNUMBER(INDEX(Prestations!$E$5:$E$256,MATCH($G2061,Prestations!$B$5:$B$256,0))),INDEX(Prestations!$E$5:$E$256,MATCH($G2061,Prestations!$B$5:$B$256,0)),""),"")))</f>
        <v/>
      </c>
      <c r="R2061" s="27" t="str">
        <f aca="false">IFERROR(IF(ISNUMBER($Q2061),$Q2061*IF($E2061="",1,$E2061),""),"")</f>
        <v/>
      </c>
      <c r="S2061" s="28" t="str">
        <f aca="false">IFERROR(IF($P2061="au nombre",IF(N(INDEX(Règles!$D$5:$D$17,MATCH($O2061,Règles!$A$5:$A$17,0)))&gt;0,IF($E2061="",1,$E2061)/INDEX(Règles!$D$5:$D$17,MATCH($O2061,Règles!$A$5:$A$17,0)),""),IF($P2061="au prix",IF(AND(ISNUMBER($R2061),N(INDEX(Règles!$E$5:$E$17,MATCH($O2061,Règles!$A$5:$A$17,0)))&gt;0),$R2061/INDEX(Règles!$E$5:$E$17,MATCH($O2061,Règles!$A$5:$A$17,0)),""),IF(OR($P2061="ne compte pas",$P2061="absence"),0,""))),"")</f>
        <v/>
      </c>
      <c r="T2061" s="26" t="n">
        <f aca="false">IF(AND(ISNUMBER($A2061),$B2061&lt;&gt;"",$G2061&lt;&gt;"",$P2061&lt;&gt;"absence"),1,0)</f>
        <v>0</v>
      </c>
      <c r="U2061" s="26" t="n">
        <f aca="false">IF($T2061=1,IF(COUNTIFS($B$2:$B2061,$B2061,$A$2:$A2061,$A2061,$T$2:$T2061,1)=1,1,0),0)</f>
        <v>0</v>
      </c>
      <c r="V2061" s="29" t="str">
        <f aca="false">IF(AND($A2061="",$B2061="",$G2061=""),"",IF(NOT(ISNUMBER($A2061)),"Date manquante ou non reconnue",IF($B2061="","Technicien manquant",IF(COUNTIF(Production!$A$7:$A$21,$B2061)=0,"Technicien absent de la liste (onglet Production)",IF($G2061="","Code BPU manquant (colonne G)",IF($O2061="?","Code BPU inconnu (onglet Prestations)",IF($P2061="?","Catégorie inconnue (onglet Règles)",IF(AND($E2061&lt;&gt;"",NOT(ISNUMBER($E2061))),"Quantité non reconnue",IF(AND($P2061="au prix",NOT(ISNUMBER($Q2061))),"Prix sur devis à saisir (colonne I)",IF($S2061="","Règle à compléter (onglet Règles)",""))))))))))</f>
        <v/>
      </c>
    </row>
    <row r="2062" customFormat="false" ht="15" hidden="false" customHeight="false" outlineLevel="0" collapsed="false">
      <c r="A2062" s="23"/>
      <c r="I2062" s="24"/>
      <c r="J2062" s="24"/>
      <c r="N2062" s="25"/>
      <c r="O2062" s="26" t="str">
        <f aca="false">IF($G2062="","",IFERROR(INDEX(Prestations!$F$5:$F$256,MATCH($G2062,Prestations!$B$5:$B$256,0)),"?"))</f>
        <v/>
      </c>
      <c r="P2062" s="26" t="str">
        <f aca="false">IF($O2062="","",IF($O2062="?","?",IFERROR(INDEX(Règles!$C$5:$C$17,MATCH($O2062,Règles!$A$5:$A$17,0)),"?")))</f>
        <v/>
      </c>
      <c r="Q2062" s="27" t="str">
        <f aca="false">IF($G2062="","",IF(ISNUMBER($I2062),$I2062,IFERROR(IF(ISNUMBER(INDEX(Prestations!$E$5:$E$256,MATCH($G2062,Prestations!$B$5:$B$256,0))),INDEX(Prestations!$E$5:$E$256,MATCH($G2062,Prestations!$B$5:$B$256,0)),""),"")))</f>
        <v/>
      </c>
      <c r="R2062" s="27" t="str">
        <f aca="false">IFERROR(IF(ISNUMBER($Q2062),$Q2062*IF($E2062="",1,$E2062),""),"")</f>
        <v/>
      </c>
      <c r="S2062" s="28" t="str">
        <f aca="false">IFERROR(IF($P2062="au nombre",IF(N(INDEX(Règles!$D$5:$D$17,MATCH($O2062,Règles!$A$5:$A$17,0)))&gt;0,IF($E2062="",1,$E2062)/INDEX(Règles!$D$5:$D$17,MATCH($O2062,Règles!$A$5:$A$17,0)),""),IF($P2062="au prix",IF(AND(ISNUMBER($R2062),N(INDEX(Règles!$E$5:$E$17,MATCH($O2062,Règles!$A$5:$A$17,0)))&gt;0),$R2062/INDEX(Règles!$E$5:$E$17,MATCH($O2062,Règles!$A$5:$A$17,0)),""),IF(OR($P2062="ne compte pas",$P2062="absence"),0,""))),"")</f>
        <v/>
      </c>
      <c r="T2062" s="26" t="n">
        <f aca="false">IF(AND(ISNUMBER($A2062),$B2062&lt;&gt;"",$G2062&lt;&gt;"",$P2062&lt;&gt;"absence"),1,0)</f>
        <v>0</v>
      </c>
      <c r="U2062" s="26" t="n">
        <f aca="false">IF($T2062=1,IF(COUNTIFS($B$2:$B2062,$B2062,$A$2:$A2062,$A2062,$T$2:$T2062,1)=1,1,0),0)</f>
        <v>0</v>
      </c>
      <c r="V2062" s="29" t="str">
        <f aca="false">IF(AND($A2062="",$B2062="",$G2062=""),"",IF(NOT(ISNUMBER($A2062)),"Date manquante ou non reconnue",IF($B2062="","Technicien manquant",IF(COUNTIF(Production!$A$7:$A$21,$B2062)=0,"Technicien absent de la liste (onglet Production)",IF($G2062="","Code BPU manquant (colonne G)",IF($O2062="?","Code BPU inconnu (onglet Prestations)",IF($P2062="?","Catégorie inconnue (onglet Règles)",IF(AND($E2062&lt;&gt;"",NOT(ISNUMBER($E2062))),"Quantité non reconnue",IF(AND($P2062="au prix",NOT(ISNUMBER($Q2062))),"Prix sur devis à saisir (colonne I)",IF($S2062="","Règle à compléter (onglet Règles)",""))))))))))</f>
        <v/>
      </c>
    </row>
    <row r="2063" customFormat="false" ht="15" hidden="false" customHeight="false" outlineLevel="0" collapsed="false">
      <c r="A2063" s="23"/>
      <c r="I2063" s="24"/>
      <c r="J2063" s="24"/>
      <c r="N2063" s="25"/>
      <c r="O2063" s="26" t="str">
        <f aca="false">IF($G2063="","",IFERROR(INDEX(Prestations!$F$5:$F$256,MATCH($G2063,Prestations!$B$5:$B$256,0)),"?"))</f>
        <v/>
      </c>
      <c r="P2063" s="26" t="str">
        <f aca="false">IF($O2063="","",IF($O2063="?","?",IFERROR(INDEX(Règles!$C$5:$C$17,MATCH($O2063,Règles!$A$5:$A$17,0)),"?")))</f>
        <v/>
      </c>
      <c r="Q2063" s="27" t="str">
        <f aca="false">IF($G2063="","",IF(ISNUMBER($I2063),$I2063,IFERROR(IF(ISNUMBER(INDEX(Prestations!$E$5:$E$256,MATCH($G2063,Prestations!$B$5:$B$256,0))),INDEX(Prestations!$E$5:$E$256,MATCH($G2063,Prestations!$B$5:$B$256,0)),""),"")))</f>
        <v/>
      </c>
      <c r="R2063" s="27" t="str">
        <f aca="false">IFERROR(IF(ISNUMBER($Q2063),$Q2063*IF($E2063="",1,$E2063),""),"")</f>
        <v/>
      </c>
      <c r="S2063" s="28" t="str">
        <f aca="false">IFERROR(IF($P2063="au nombre",IF(N(INDEX(Règles!$D$5:$D$17,MATCH($O2063,Règles!$A$5:$A$17,0)))&gt;0,IF($E2063="",1,$E2063)/INDEX(Règles!$D$5:$D$17,MATCH($O2063,Règles!$A$5:$A$17,0)),""),IF($P2063="au prix",IF(AND(ISNUMBER($R2063),N(INDEX(Règles!$E$5:$E$17,MATCH($O2063,Règles!$A$5:$A$17,0)))&gt;0),$R2063/INDEX(Règles!$E$5:$E$17,MATCH($O2063,Règles!$A$5:$A$17,0)),""),IF(OR($P2063="ne compte pas",$P2063="absence"),0,""))),"")</f>
        <v/>
      </c>
      <c r="T2063" s="26" t="n">
        <f aca="false">IF(AND(ISNUMBER($A2063),$B2063&lt;&gt;"",$G2063&lt;&gt;"",$P2063&lt;&gt;"absence"),1,0)</f>
        <v>0</v>
      </c>
      <c r="U2063" s="26" t="n">
        <f aca="false">IF($T2063=1,IF(COUNTIFS($B$2:$B2063,$B2063,$A$2:$A2063,$A2063,$T$2:$T2063,1)=1,1,0),0)</f>
        <v>0</v>
      </c>
      <c r="V2063" s="29" t="str">
        <f aca="false">IF(AND($A2063="",$B2063="",$G2063=""),"",IF(NOT(ISNUMBER($A2063)),"Date manquante ou non reconnue",IF($B2063="","Technicien manquant",IF(COUNTIF(Production!$A$7:$A$21,$B2063)=0,"Technicien absent de la liste (onglet Production)",IF($G2063="","Code BPU manquant (colonne G)",IF($O2063="?","Code BPU inconnu (onglet Prestations)",IF($P2063="?","Catégorie inconnue (onglet Règles)",IF(AND($E2063&lt;&gt;"",NOT(ISNUMBER($E2063))),"Quantité non reconnue",IF(AND($P2063="au prix",NOT(ISNUMBER($Q2063))),"Prix sur devis à saisir (colonne I)",IF($S2063="","Règle à compléter (onglet Règles)",""))))))))))</f>
        <v/>
      </c>
    </row>
    <row r="2064" customFormat="false" ht="15" hidden="false" customHeight="false" outlineLevel="0" collapsed="false">
      <c r="A2064" s="23"/>
      <c r="I2064" s="24"/>
      <c r="J2064" s="24"/>
      <c r="N2064" s="25"/>
      <c r="O2064" s="26" t="str">
        <f aca="false">IF($G2064="","",IFERROR(INDEX(Prestations!$F$5:$F$256,MATCH($G2064,Prestations!$B$5:$B$256,0)),"?"))</f>
        <v/>
      </c>
      <c r="P2064" s="26" t="str">
        <f aca="false">IF($O2064="","",IF($O2064="?","?",IFERROR(INDEX(Règles!$C$5:$C$17,MATCH($O2064,Règles!$A$5:$A$17,0)),"?")))</f>
        <v/>
      </c>
      <c r="Q2064" s="27" t="str">
        <f aca="false">IF($G2064="","",IF(ISNUMBER($I2064),$I2064,IFERROR(IF(ISNUMBER(INDEX(Prestations!$E$5:$E$256,MATCH($G2064,Prestations!$B$5:$B$256,0))),INDEX(Prestations!$E$5:$E$256,MATCH($G2064,Prestations!$B$5:$B$256,0)),""),"")))</f>
        <v/>
      </c>
      <c r="R2064" s="27" t="str">
        <f aca="false">IFERROR(IF(ISNUMBER($Q2064),$Q2064*IF($E2064="",1,$E2064),""),"")</f>
        <v/>
      </c>
      <c r="S2064" s="28" t="str">
        <f aca="false">IFERROR(IF($P2064="au nombre",IF(N(INDEX(Règles!$D$5:$D$17,MATCH($O2064,Règles!$A$5:$A$17,0)))&gt;0,IF($E2064="",1,$E2064)/INDEX(Règles!$D$5:$D$17,MATCH($O2064,Règles!$A$5:$A$17,0)),""),IF($P2064="au prix",IF(AND(ISNUMBER($R2064),N(INDEX(Règles!$E$5:$E$17,MATCH($O2064,Règles!$A$5:$A$17,0)))&gt;0),$R2064/INDEX(Règles!$E$5:$E$17,MATCH($O2064,Règles!$A$5:$A$17,0)),""),IF(OR($P2064="ne compte pas",$P2064="absence"),0,""))),"")</f>
        <v/>
      </c>
      <c r="T2064" s="26" t="n">
        <f aca="false">IF(AND(ISNUMBER($A2064),$B2064&lt;&gt;"",$G2064&lt;&gt;"",$P2064&lt;&gt;"absence"),1,0)</f>
        <v>0</v>
      </c>
      <c r="U2064" s="26" t="n">
        <f aca="false">IF($T2064=1,IF(COUNTIFS($B$2:$B2064,$B2064,$A$2:$A2064,$A2064,$T$2:$T2064,1)=1,1,0),0)</f>
        <v>0</v>
      </c>
      <c r="V2064" s="29" t="str">
        <f aca="false">IF(AND($A2064="",$B2064="",$G2064=""),"",IF(NOT(ISNUMBER($A2064)),"Date manquante ou non reconnue",IF($B2064="","Technicien manquant",IF(COUNTIF(Production!$A$7:$A$21,$B2064)=0,"Technicien absent de la liste (onglet Production)",IF($G2064="","Code BPU manquant (colonne G)",IF($O2064="?","Code BPU inconnu (onglet Prestations)",IF($P2064="?","Catégorie inconnue (onglet Règles)",IF(AND($E2064&lt;&gt;"",NOT(ISNUMBER($E2064))),"Quantité non reconnue",IF(AND($P2064="au prix",NOT(ISNUMBER($Q2064))),"Prix sur devis à saisir (colonne I)",IF($S2064="","Règle à compléter (onglet Règles)",""))))))))))</f>
        <v/>
      </c>
    </row>
    <row r="2065" customFormat="false" ht="15" hidden="false" customHeight="false" outlineLevel="0" collapsed="false">
      <c r="A2065" s="23"/>
      <c r="I2065" s="24"/>
      <c r="J2065" s="24"/>
      <c r="N2065" s="25"/>
      <c r="O2065" s="26" t="str">
        <f aca="false">IF($G2065="","",IFERROR(INDEX(Prestations!$F$5:$F$256,MATCH($G2065,Prestations!$B$5:$B$256,0)),"?"))</f>
        <v/>
      </c>
      <c r="P2065" s="26" t="str">
        <f aca="false">IF($O2065="","",IF($O2065="?","?",IFERROR(INDEX(Règles!$C$5:$C$17,MATCH($O2065,Règles!$A$5:$A$17,0)),"?")))</f>
        <v/>
      </c>
      <c r="Q2065" s="27" t="str">
        <f aca="false">IF($G2065="","",IF(ISNUMBER($I2065),$I2065,IFERROR(IF(ISNUMBER(INDEX(Prestations!$E$5:$E$256,MATCH($G2065,Prestations!$B$5:$B$256,0))),INDEX(Prestations!$E$5:$E$256,MATCH($G2065,Prestations!$B$5:$B$256,0)),""),"")))</f>
        <v/>
      </c>
      <c r="R2065" s="27" t="str">
        <f aca="false">IFERROR(IF(ISNUMBER($Q2065),$Q2065*IF($E2065="",1,$E2065),""),"")</f>
        <v/>
      </c>
      <c r="S2065" s="28" t="str">
        <f aca="false">IFERROR(IF($P2065="au nombre",IF(N(INDEX(Règles!$D$5:$D$17,MATCH($O2065,Règles!$A$5:$A$17,0)))&gt;0,IF($E2065="",1,$E2065)/INDEX(Règles!$D$5:$D$17,MATCH($O2065,Règles!$A$5:$A$17,0)),""),IF($P2065="au prix",IF(AND(ISNUMBER($R2065),N(INDEX(Règles!$E$5:$E$17,MATCH($O2065,Règles!$A$5:$A$17,0)))&gt;0),$R2065/INDEX(Règles!$E$5:$E$17,MATCH($O2065,Règles!$A$5:$A$17,0)),""),IF(OR($P2065="ne compte pas",$P2065="absence"),0,""))),"")</f>
        <v/>
      </c>
      <c r="T2065" s="26" t="n">
        <f aca="false">IF(AND(ISNUMBER($A2065),$B2065&lt;&gt;"",$G2065&lt;&gt;"",$P2065&lt;&gt;"absence"),1,0)</f>
        <v>0</v>
      </c>
      <c r="U2065" s="26" t="n">
        <f aca="false">IF($T2065=1,IF(COUNTIFS($B$2:$B2065,$B2065,$A$2:$A2065,$A2065,$T$2:$T2065,1)=1,1,0),0)</f>
        <v>0</v>
      </c>
      <c r="V2065" s="29" t="str">
        <f aca="false">IF(AND($A2065="",$B2065="",$G2065=""),"",IF(NOT(ISNUMBER($A2065)),"Date manquante ou non reconnue",IF($B2065="","Technicien manquant",IF(COUNTIF(Production!$A$7:$A$21,$B2065)=0,"Technicien absent de la liste (onglet Production)",IF($G2065="","Code BPU manquant (colonne G)",IF($O2065="?","Code BPU inconnu (onglet Prestations)",IF($P2065="?","Catégorie inconnue (onglet Règles)",IF(AND($E2065&lt;&gt;"",NOT(ISNUMBER($E2065))),"Quantité non reconnue",IF(AND($P2065="au prix",NOT(ISNUMBER($Q2065))),"Prix sur devis à saisir (colonne I)",IF($S2065="","Règle à compléter (onglet Règles)",""))))))))))</f>
        <v/>
      </c>
    </row>
    <row r="2066" customFormat="false" ht="15" hidden="false" customHeight="false" outlineLevel="0" collapsed="false">
      <c r="A2066" s="23"/>
      <c r="I2066" s="24"/>
      <c r="J2066" s="24"/>
      <c r="N2066" s="25"/>
      <c r="O2066" s="26" t="str">
        <f aca="false">IF($G2066="","",IFERROR(INDEX(Prestations!$F$5:$F$256,MATCH($G2066,Prestations!$B$5:$B$256,0)),"?"))</f>
        <v/>
      </c>
      <c r="P2066" s="26" t="str">
        <f aca="false">IF($O2066="","",IF($O2066="?","?",IFERROR(INDEX(Règles!$C$5:$C$17,MATCH($O2066,Règles!$A$5:$A$17,0)),"?")))</f>
        <v/>
      </c>
      <c r="Q2066" s="27" t="str">
        <f aca="false">IF($G2066="","",IF(ISNUMBER($I2066),$I2066,IFERROR(IF(ISNUMBER(INDEX(Prestations!$E$5:$E$256,MATCH($G2066,Prestations!$B$5:$B$256,0))),INDEX(Prestations!$E$5:$E$256,MATCH($G2066,Prestations!$B$5:$B$256,0)),""),"")))</f>
        <v/>
      </c>
      <c r="R2066" s="27" t="str">
        <f aca="false">IFERROR(IF(ISNUMBER($Q2066),$Q2066*IF($E2066="",1,$E2066),""),"")</f>
        <v/>
      </c>
      <c r="S2066" s="28" t="str">
        <f aca="false">IFERROR(IF($P2066="au nombre",IF(N(INDEX(Règles!$D$5:$D$17,MATCH($O2066,Règles!$A$5:$A$17,0)))&gt;0,IF($E2066="",1,$E2066)/INDEX(Règles!$D$5:$D$17,MATCH($O2066,Règles!$A$5:$A$17,0)),""),IF($P2066="au prix",IF(AND(ISNUMBER($R2066),N(INDEX(Règles!$E$5:$E$17,MATCH($O2066,Règles!$A$5:$A$17,0)))&gt;0),$R2066/INDEX(Règles!$E$5:$E$17,MATCH($O2066,Règles!$A$5:$A$17,0)),""),IF(OR($P2066="ne compte pas",$P2066="absence"),0,""))),"")</f>
        <v/>
      </c>
      <c r="T2066" s="26" t="n">
        <f aca="false">IF(AND(ISNUMBER($A2066),$B2066&lt;&gt;"",$G2066&lt;&gt;"",$P2066&lt;&gt;"absence"),1,0)</f>
        <v>0</v>
      </c>
      <c r="U2066" s="26" t="n">
        <f aca="false">IF($T2066=1,IF(COUNTIFS($B$2:$B2066,$B2066,$A$2:$A2066,$A2066,$T$2:$T2066,1)=1,1,0),0)</f>
        <v>0</v>
      </c>
      <c r="V2066" s="29" t="str">
        <f aca="false">IF(AND($A2066="",$B2066="",$G2066=""),"",IF(NOT(ISNUMBER($A2066)),"Date manquante ou non reconnue",IF($B2066="","Technicien manquant",IF(COUNTIF(Production!$A$7:$A$21,$B2066)=0,"Technicien absent de la liste (onglet Production)",IF($G2066="","Code BPU manquant (colonne G)",IF($O2066="?","Code BPU inconnu (onglet Prestations)",IF($P2066="?","Catégorie inconnue (onglet Règles)",IF(AND($E2066&lt;&gt;"",NOT(ISNUMBER($E2066))),"Quantité non reconnue",IF(AND($P2066="au prix",NOT(ISNUMBER($Q2066))),"Prix sur devis à saisir (colonne I)",IF($S2066="","Règle à compléter (onglet Règles)",""))))))))))</f>
        <v/>
      </c>
    </row>
    <row r="2067" customFormat="false" ht="15" hidden="false" customHeight="false" outlineLevel="0" collapsed="false">
      <c r="A2067" s="23"/>
      <c r="I2067" s="24"/>
      <c r="J2067" s="24"/>
      <c r="N2067" s="25"/>
      <c r="O2067" s="26" t="str">
        <f aca="false">IF($G2067="","",IFERROR(INDEX(Prestations!$F$5:$F$256,MATCH($G2067,Prestations!$B$5:$B$256,0)),"?"))</f>
        <v/>
      </c>
      <c r="P2067" s="26" t="str">
        <f aca="false">IF($O2067="","",IF($O2067="?","?",IFERROR(INDEX(Règles!$C$5:$C$17,MATCH($O2067,Règles!$A$5:$A$17,0)),"?")))</f>
        <v/>
      </c>
      <c r="Q2067" s="27" t="str">
        <f aca="false">IF($G2067="","",IF(ISNUMBER($I2067),$I2067,IFERROR(IF(ISNUMBER(INDEX(Prestations!$E$5:$E$256,MATCH($G2067,Prestations!$B$5:$B$256,0))),INDEX(Prestations!$E$5:$E$256,MATCH($G2067,Prestations!$B$5:$B$256,0)),""),"")))</f>
        <v/>
      </c>
      <c r="R2067" s="27" t="str">
        <f aca="false">IFERROR(IF(ISNUMBER($Q2067),$Q2067*IF($E2067="",1,$E2067),""),"")</f>
        <v/>
      </c>
      <c r="S2067" s="28" t="str">
        <f aca="false">IFERROR(IF($P2067="au nombre",IF(N(INDEX(Règles!$D$5:$D$17,MATCH($O2067,Règles!$A$5:$A$17,0)))&gt;0,IF($E2067="",1,$E2067)/INDEX(Règles!$D$5:$D$17,MATCH($O2067,Règles!$A$5:$A$17,0)),""),IF($P2067="au prix",IF(AND(ISNUMBER($R2067),N(INDEX(Règles!$E$5:$E$17,MATCH($O2067,Règles!$A$5:$A$17,0)))&gt;0),$R2067/INDEX(Règles!$E$5:$E$17,MATCH($O2067,Règles!$A$5:$A$17,0)),""),IF(OR($P2067="ne compte pas",$P2067="absence"),0,""))),"")</f>
        <v/>
      </c>
      <c r="T2067" s="26" t="n">
        <f aca="false">IF(AND(ISNUMBER($A2067),$B2067&lt;&gt;"",$G2067&lt;&gt;"",$P2067&lt;&gt;"absence"),1,0)</f>
        <v>0</v>
      </c>
      <c r="U2067" s="26" t="n">
        <f aca="false">IF($T2067=1,IF(COUNTIFS($B$2:$B2067,$B2067,$A$2:$A2067,$A2067,$T$2:$T2067,1)=1,1,0),0)</f>
        <v>0</v>
      </c>
      <c r="V2067" s="29" t="str">
        <f aca="false">IF(AND($A2067="",$B2067="",$G2067=""),"",IF(NOT(ISNUMBER($A2067)),"Date manquante ou non reconnue",IF($B2067="","Technicien manquant",IF(COUNTIF(Production!$A$7:$A$21,$B2067)=0,"Technicien absent de la liste (onglet Production)",IF($G2067="","Code BPU manquant (colonne G)",IF($O2067="?","Code BPU inconnu (onglet Prestations)",IF($P2067="?","Catégorie inconnue (onglet Règles)",IF(AND($E2067&lt;&gt;"",NOT(ISNUMBER($E2067))),"Quantité non reconnue",IF(AND($P2067="au prix",NOT(ISNUMBER($Q2067))),"Prix sur devis à saisir (colonne I)",IF($S2067="","Règle à compléter (onglet Règles)",""))))))))))</f>
        <v/>
      </c>
    </row>
    <row r="2068" customFormat="false" ht="15" hidden="false" customHeight="false" outlineLevel="0" collapsed="false">
      <c r="A2068" s="23"/>
      <c r="I2068" s="24"/>
      <c r="J2068" s="24"/>
      <c r="N2068" s="25"/>
      <c r="O2068" s="26" t="str">
        <f aca="false">IF($G2068="","",IFERROR(INDEX(Prestations!$F$5:$F$256,MATCH($G2068,Prestations!$B$5:$B$256,0)),"?"))</f>
        <v/>
      </c>
      <c r="P2068" s="26" t="str">
        <f aca="false">IF($O2068="","",IF($O2068="?","?",IFERROR(INDEX(Règles!$C$5:$C$17,MATCH($O2068,Règles!$A$5:$A$17,0)),"?")))</f>
        <v/>
      </c>
      <c r="Q2068" s="27" t="str">
        <f aca="false">IF($G2068="","",IF(ISNUMBER($I2068),$I2068,IFERROR(IF(ISNUMBER(INDEX(Prestations!$E$5:$E$256,MATCH($G2068,Prestations!$B$5:$B$256,0))),INDEX(Prestations!$E$5:$E$256,MATCH($G2068,Prestations!$B$5:$B$256,0)),""),"")))</f>
        <v/>
      </c>
      <c r="R2068" s="27" t="str">
        <f aca="false">IFERROR(IF(ISNUMBER($Q2068),$Q2068*IF($E2068="",1,$E2068),""),"")</f>
        <v/>
      </c>
      <c r="S2068" s="28" t="str">
        <f aca="false">IFERROR(IF($P2068="au nombre",IF(N(INDEX(Règles!$D$5:$D$17,MATCH($O2068,Règles!$A$5:$A$17,0)))&gt;0,IF($E2068="",1,$E2068)/INDEX(Règles!$D$5:$D$17,MATCH($O2068,Règles!$A$5:$A$17,0)),""),IF($P2068="au prix",IF(AND(ISNUMBER($R2068),N(INDEX(Règles!$E$5:$E$17,MATCH($O2068,Règles!$A$5:$A$17,0)))&gt;0),$R2068/INDEX(Règles!$E$5:$E$17,MATCH($O2068,Règles!$A$5:$A$17,0)),""),IF(OR($P2068="ne compte pas",$P2068="absence"),0,""))),"")</f>
        <v/>
      </c>
      <c r="T2068" s="26" t="n">
        <f aca="false">IF(AND(ISNUMBER($A2068),$B2068&lt;&gt;"",$G2068&lt;&gt;"",$P2068&lt;&gt;"absence"),1,0)</f>
        <v>0</v>
      </c>
      <c r="U2068" s="26" t="n">
        <f aca="false">IF($T2068=1,IF(COUNTIFS($B$2:$B2068,$B2068,$A$2:$A2068,$A2068,$T$2:$T2068,1)=1,1,0),0)</f>
        <v>0</v>
      </c>
      <c r="V2068" s="29" t="str">
        <f aca="false">IF(AND($A2068="",$B2068="",$G2068=""),"",IF(NOT(ISNUMBER($A2068)),"Date manquante ou non reconnue",IF($B2068="","Technicien manquant",IF(COUNTIF(Production!$A$7:$A$21,$B2068)=0,"Technicien absent de la liste (onglet Production)",IF($G2068="","Code BPU manquant (colonne G)",IF($O2068="?","Code BPU inconnu (onglet Prestations)",IF($P2068="?","Catégorie inconnue (onglet Règles)",IF(AND($E2068&lt;&gt;"",NOT(ISNUMBER($E2068))),"Quantité non reconnue",IF(AND($P2068="au prix",NOT(ISNUMBER($Q2068))),"Prix sur devis à saisir (colonne I)",IF($S2068="","Règle à compléter (onglet Règles)",""))))))))))</f>
        <v/>
      </c>
    </row>
    <row r="2069" customFormat="false" ht="15" hidden="false" customHeight="false" outlineLevel="0" collapsed="false">
      <c r="A2069" s="23"/>
      <c r="I2069" s="24"/>
      <c r="J2069" s="24"/>
      <c r="N2069" s="25"/>
      <c r="O2069" s="26" t="str">
        <f aca="false">IF($G2069="","",IFERROR(INDEX(Prestations!$F$5:$F$256,MATCH($G2069,Prestations!$B$5:$B$256,0)),"?"))</f>
        <v/>
      </c>
      <c r="P2069" s="26" t="str">
        <f aca="false">IF($O2069="","",IF($O2069="?","?",IFERROR(INDEX(Règles!$C$5:$C$17,MATCH($O2069,Règles!$A$5:$A$17,0)),"?")))</f>
        <v/>
      </c>
      <c r="Q2069" s="27" t="str">
        <f aca="false">IF($G2069="","",IF(ISNUMBER($I2069),$I2069,IFERROR(IF(ISNUMBER(INDEX(Prestations!$E$5:$E$256,MATCH($G2069,Prestations!$B$5:$B$256,0))),INDEX(Prestations!$E$5:$E$256,MATCH($G2069,Prestations!$B$5:$B$256,0)),""),"")))</f>
        <v/>
      </c>
      <c r="R2069" s="27" t="str">
        <f aca="false">IFERROR(IF(ISNUMBER($Q2069),$Q2069*IF($E2069="",1,$E2069),""),"")</f>
        <v/>
      </c>
      <c r="S2069" s="28" t="str">
        <f aca="false">IFERROR(IF($P2069="au nombre",IF(N(INDEX(Règles!$D$5:$D$17,MATCH($O2069,Règles!$A$5:$A$17,0)))&gt;0,IF($E2069="",1,$E2069)/INDEX(Règles!$D$5:$D$17,MATCH($O2069,Règles!$A$5:$A$17,0)),""),IF($P2069="au prix",IF(AND(ISNUMBER($R2069),N(INDEX(Règles!$E$5:$E$17,MATCH($O2069,Règles!$A$5:$A$17,0)))&gt;0),$R2069/INDEX(Règles!$E$5:$E$17,MATCH($O2069,Règles!$A$5:$A$17,0)),""),IF(OR($P2069="ne compte pas",$P2069="absence"),0,""))),"")</f>
        <v/>
      </c>
      <c r="T2069" s="26" t="n">
        <f aca="false">IF(AND(ISNUMBER($A2069),$B2069&lt;&gt;"",$G2069&lt;&gt;"",$P2069&lt;&gt;"absence"),1,0)</f>
        <v>0</v>
      </c>
      <c r="U2069" s="26" t="n">
        <f aca="false">IF($T2069=1,IF(COUNTIFS($B$2:$B2069,$B2069,$A$2:$A2069,$A2069,$T$2:$T2069,1)=1,1,0),0)</f>
        <v>0</v>
      </c>
      <c r="V2069" s="29" t="str">
        <f aca="false">IF(AND($A2069="",$B2069="",$G2069=""),"",IF(NOT(ISNUMBER($A2069)),"Date manquante ou non reconnue",IF($B2069="","Technicien manquant",IF(COUNTIF(Production!$A$7:$A$21,$B2069)=0,"Technicien absent de la liste (onglet Production)",IF($G2069="","Code BPU manquant (colonne G)",IF($O2069="?","Code BPU inconnu (onglet Prestations)",IF($P2069="?","Catégorie inconnue (onglet Règles)",IF(AND($E2069&lt;&gt;"",NOT(ISNUMBER($E2069))),"Quantité non reconnue",IF(AND($P2069="au prix",NOT(ISNUMBER($Q2069))),"Prix sur devis à saisir (colonne I)",IF($S2069="","Règle à compléter (onglet Règles)",""))))))))))</f>
        <v/>
      </c>
    </row>
    <row r="2070" customFormat="false" ht="15" hidden="false" customHeight="false" outlineLevel="0" collapsed="false">
      <c r="A2070" s="23"/>
      <c r="I2070" s="24"/>
      <c r="J2070" s="24"/>
      <c r="N2070" s="25"/>
      <c r="O2070" s="26" t="str">
        <f aca="false">IF($G2070="","",IFERROR(INDEX(Prestations!$F$5:$F$256,MATCH($G2070,Prestations!$B$5:$B$256,0)),"?"))</f>
        <v/>
      </c>
      <c r="P2070" s="26" t="str">
        <f aca="false">IF($O2070="","",IF($O2070="?","?",IFERROR(INDEX(Règles!$C$5:$C$17,MATCH($O2070,Règles!$A$5:$A$17,0)),"?")))</f>
        <v/>
      </c>
      <c r="Q2070" s="27" t="str">
        <f aca="false">IF($G2070="","",IF(ISNUMBER($I2070),$I2070,IFERROR(IF(ISNUMBER(INDEX(Prestations!$E$5:$E$256,MATCH($G2070,Prestations!$B$5:$B$256,0))),INDEX(Prestations!$E$5:$E$256,MATCH($G2070,Prestations!$B$5:$B$256,0)),""),"")))</f>
        <v/>
      </c>
      <c r="R2070" s="27" t="str">
        <f aca="false">IFERROR(IF(ISNUMBER($Q2070),$Q2070*IF($E2070="",1,$E2070),""),"")</f>
        <v/>
      </c>
      <c r="S2070" s="28" t="str">
        <f aca="false">IFERROR(IF($P2070="au nombre",IF(N(INDEX(Règles!$D$5:$D$17,MATCH($O2070,Règles!$A$5:$A$17,0)))&gt;0,IF($E2070="",1,$E2070)/INDEX(Règles!$D$5:$D$17,MATCH($O2070,Règles!$A$5:$A$17,0)),""),IF($P2070="au prix",IF(AND(ISNUMBER($R2070),N(INDEX(Règles!$E$5:$E$17,MATCH($O2070,Règles!$A$5:$A$17,0)))&gt;0),$R2070/INDEX(Règles!$E$5:$E$17,MATCH($O2070,Règles!$A$5:$A$17,0)),""),IF(OR($P2070="ne compte pas",$P2070="absence"),0,""))),"")</f>
        <v/>
      </c>
      <c r="T2070" s="26" t="n">
        <f aca="false">IF(AND(ISNUMBER($A2070),$B2070&lt;&gt;"",$G2070&lt;&gt;"",$P2070&lt;&gt;"absence"),1,0)</f>
        <v>0</v>
      </c>
      <c r="U2070" s="26" t="n">
        <f aca="false">IF($T2070=1,IF(COUNTIFS($B$2:$B2070,$B2070,$A$2:$A2070,$A2070,$T$2:$T2070,1)=1,1,0),0)</f>
        <v>0</v>
      </c>
      <c r="V2070" s="29" t="str">
        <f aca="false">IF(AND($A2070="",$B2070="",$G2070=""),"",IF(NOT(ISNUMBER($A2070)),"Date manquante ou non reconnue",IF($B2070="","Technicien manquant",IF(COUNTIF(Production!$A$7:$A$21,$B2070)=0,"Technicien absent de la liste (onglet Production)",IF($G2070="","Code BPU manquant (colonne G)",IF($O2070="?","Code BPU inconnu (onglet Prestations)",IF($P2070="?","Catégorie inconnue (onglet Règles)",IF(AND($E2070&lt;&gt;"",NOT(ISNUMBER($E2070))),"Quantité non reconnue",IF(AND($P2070="au prix",NOT(ISNUMBER($Q2070))),"Prix sur devis à saisir (colonne I)",IF($S2070="","Règle à compléter (onglet Règles)",""))))))))))</f>
        <v/>
      </c>
    </row>
    <row r="2071" customFormat="false" ht="15" hidden="false" customHeight="false" outlineLevel="0" collapsed="false">
      <c r="A2071" s="23"/>
      <c r="I2071" s="24"/>
      <c r="J2071" s="24"/>
      <c r="N2071" s="25"/>
      <c r="O2071" s="26" t="str">
        <f aca="false">IF($G2071="","",IFERROR(INDEX(Prestations!$F$5:$F$256,MATCH($G2071,Prestations!$B$5:$B$256,0)),"?"))</f>
        <v/>
      </c>
      <c r="P2071" s="26" t="str">
        <f aca="false">IF($O2071="","",IF($O2071="?","?",IFERROR(INDEX(Règles!$C$5:$C$17,MATCH($O2071,Règles!$A$5:$A$17,0)),"?")))</f>
        <v/>
      </c>
      <c r="Q2071" s="27" t="str">
        <f aca="false">IF($G2071="","",IF(ISNUMBER($I2071),$I2071,IFERROR(IF(ISNUMBER(INDEX(Prestations!$E$5:$E$256,MATCH($G2071,Prestations!$B$5:$B$256,0))),INDEX(Prestations!$E$5:$E$256,MATCH($G2071,Prestations!$B$5:$B$256,0)),""),"")))</f>
        <v/>
      </c>
      <c r="R2071" s="27" t="str">
        <f aca="false">IFERROR(IF(ISNUMBER($Q2071),$Q2071*IF($E2071="",1,$E2071),""),"")</f>
        <v/>
      </c>
      <c r="S2071" s="28" t="str">
        <f aca="false">IFERROR(IF($P2071="au nombre",IF(N(INDEX(Règles!$D$5:$D$17,MATCH($O2071,Règles!$A$5:$A$17,0)))&gt;0,IF($E2071="",1,$E2071)/INDEX(Règles!$D$5:$D$17,MATCH($O2071,Règles!$A$5:$A$17,0)),""),IF($P2071="au prix",IF(AND(ISNUMBER($R2071),N(INDEX(Règles!$E$5:$E$17,MATCH($O2071,Règles!$A$5:$A$17,0)))&gt;0),$R2071/INDEX(Règles!$E$5:$E$17,MATCH($O2071,Règles!$A$5:$A$17,0)),""),IF(OR($P2071="ne compte pas",$P2071="absence"),0,""))),"")</f>
        <v/>
      </c>
      <c r="T2071" s="26" t="n">
        <f aca="false">IF(AND(ISNUMBER($A2071),$B2071&lt;&gt;"",$G2071&lt;&gt;"",$P2071&lt;&gt;"absence"),1,0)</f>
        <v>0</v>
      </c>
      <c r="U2071" s="26" t="n">
        <f aca="false">IF($T2071=1,IF(COUNTIFS($B$2:$B2071,$B2071,$A$2:$A2071,$A2071,$T$2:$T2071,1)=1,1,0),0)</f>
        <v>0</v>
      </c>
      <c r="V2071" s="29" t="str">
        <f aca="false">IF(AND($A2071="",$B2071="",$G2071=""),"",IF(NOT(ISNUMBER($A2071)),"Date manquante ou non reconnue",IF($B2071="","Technicien manquant",IF(COUNTIF(Production!$A$7:$A$21,$B2071)=0,"Technicien absent de la liste (onglet Production)",IF($G2071="","Code BPU manquant (colonne G)",IF($O2071="?","Code BPU inconnu (onglet Prestations)",IF($P2071="?","Catégorie inconnue (onglet Règles)",IF(AND($E2071&lt;&gt;"",NOT(ISNUMBER($E2071))),"Quantité non reconnue",IF(AND($P2071="au prix",NOT(ISNUMBER($Q2071))),"Prix sur devis à saisir (colonne I)",IF($S2071="","Règle à compléter (onglet Règles)",""))))))))))</f>
        <v/>
      </c>
    </row>
    <row r="2072" customFormat="false" ht="15" hidden="false" customHeight="false" outlineLevel="0" collapsed="false">
      <c r="A2072" s="23"/>
      <c r="I2072" s="24"/>
      <c r="J2072" s="24"/>
      <c r="N2072" s="25"/>
      <c r="O2072" s="26" t="str">
        <f aca="false">IF($G2072="","",IFERROR(INDEX(Prestations!$F$5:$F$256,MATCH($G2072,Prestations!$B$5:$B$256,0)),"?"))</f>
        <v/>
      </c>
      <c r="P2072" s="26" t="str">
        <f aca="false">IF($O2072="","",IF($O2072="?","?",IFERROR(INDEX(Règles!$C$5:$C$17,MATCH($O2072,Règles!$A$5:$A$17,0)),"?")))</f>
        <v/>
      </c>
      <c r="Q2072" s="27" t="str">
        <f aca="false">IF($G2072="","",IF(ISNUMBER($I2072),$I2072,IFERROR(IF(ISNUMBER(INDEX(Prestations!$E$5:$E$256,MATCH($G2072,Prestations!$B$5:$B$256,0))),INDEX(Prestations!$E$5:$E$256,MATCH($G2072,Prestations!$B$5:$B$256,0)),""),"")))</f>
        <v/>
      </c>
      <c r="R2072" s="27" t="str">
        <f aca="false">IFERROR(IF(ISNUMBER($Q2072),$Q2072*IF($E2072="",1,$E2072),""),"")</f>
        <v/>
      </c>
      <c r="S2072" s="28" t="str">
        <f aca="false">IFERROR(IF($P2072="au nombre",IF(N(INDEX(Règles!$D$5:$D$17,MATCH($O2072,Règles!$A$5:$A$17,0)))&gt;0,IF($E2072="",1,$E2072)/INDEX(Règles!$D$5:$D$17,MATCH($O2072,Règles!$A$5:$A$17,0)),""),IF($P2072="au prix",IF(AND(ISNUMBER($R2072),N(INDEX(Règles!$E$5:$E$17,MATCH($O2072,Règles!$A$5:$A$17,0)))&gt;0),$R2072/INDEX(Règles!$E$5:$E$17,MATCH($O2072,Règles!$A$5:$A$17,0)),""),IF(OR($P2072="ne compte pas",$P2072="absence"),0,""))),"")</f>
        <v/>
      </c>
      <c r="T2072" s="26" t="n">
        <f aca="false">IF(AND(ISNUMBER($A2072),$B2072&lt;&gt;"",$G2072&lt;&gt;"",$P2072&lt;&gt;"absence"),1,0)</f>
        <v>0</v>
      </c>
      <c r="U2072" s="26" t="n">
        <f aca="false">IF($T2072=1,IF(COUNTIFS($B$2:$B2072,$B2072,$A$2:$A2072,$A2072,$T$2:$T2072,1)=1,1,0),0)</f>
        <v>0</v>
      </c>
      <c r="V2072" s="29" t="str">
        <f aca="false">IF(AND($A2072="",$B2072="",$G2072=""),"",IF(NOT(ISNUMBER($A2072)),"Date manquante ou non reconnue",IF($B2072="","Technicien manquant",IF(COUNTIF(Production!$A$7:$A$21,$B2072)=0,"Technicien absent de la liste (onglet Production)",IF($G2072="","Code BPU manquant (colonne G)",IF($O2072="?","Code BPU inconnu (onglet Prestations)",IF($P2072="?","Catégorie inconnue (onglet Règles)",IF(AND($E2072&lt;&gt;"",NOT(ISNUMBER($E2072))),"Quantité non reconnue",IF(AND($P2072="au prix",NOT(ISNUMBER($Q2072))),"Prix sur devis à saisir (colonne I)",IF($S2072="","Règle à compléter (onglet Règles)",""))))))))))</f>
        <v/>
      </c>
    </row>
    <row r="2073" customFormat="false" ht="15" hidden="false" customHeight="false" outlineLevel="0" collapsed="false">
      <c r="A2073" s="23"/>
      <c r="I2073" s="24"/>
      <c r="J2073" s="24"/>
      <c r="N2073" s="25"/>
      <c r="O2073" s="26" t="str">
        <f aca="false">IF($G2073="","",IFERROR(INDEX(Prestations!$F$5:$F$256,MATCH($G2073,Prestations!$B$5:$B$256,0)),"?"))</f>
        <v/>
      </c>
      <c r="P2073" s="26" t="str">
        <f aca="false">IF($O2073="","",IF($O2073="?","?",IFERROR(INDEX(Règles!$C$5:$C$17,MATCH($O2073,Règles!$A$5:$A$17,0)),"?")))</f>
        <v/>
      </c>
      <c r="Q2073" s="27" t="str">
        <f aca="false">IF($G2073="","",IF(ISNUMBER($I2073),$I2073,IFERROR(IF(ISNUMBER(INDEX(Prestations!$E$5:$E$256,MATCH($G2073,Prestations!$B$5:$B$256,0))),INDEX(Prestations!$E$5:$E$256,MATCH($G2073,Prestations!$B$5:$B$256,0)),""),"")))</f>
        <v/>
      </c>
      <c r="R2073" s="27" t="str">
        <f aca="false">IFERROR(IF(ISNUMBER($Q2073),$Q2073*IF($E2073="",1,$E2073),""),"")</f>
        <v/>
      </c>
      <c r="S2073" s="28" t="str">
        <f aca="false">IFERROR(IF($P2073="au nombre",IF(N(INDEX(Règles!$D$5:$D$17,MATCH($O2073,Règles!$A$5:$A$17,0)))&gt;0,IF($E2073="",1,$E2073)/INDEX(Règles!$D$5:$D$17,MATCH($O2073,Règles!$A$5:$A$17,0)),""),IF($P2073="au prix",IF(AND(ISNUMBER($R2073),N(INDEX(Règles!$E$5:$E$17,MATCH($O2073,Règles!$A$5:$A$17,0)))&gt;0),$R2073/INDEX(Règles!$E$5:$E$17,MATCH($O2073,Règles!$A$5:$A$17,0)),""),IF(OR($P2073="ne compte pas",$P2073="absence"),0,""))),"")</f>
        <v/>
      </c>
      <c r="T2073" s="26" t="n">
        <f aca="false">IF(AND(ISNUMBER($A2073),$B2073&lt;&gt;"",$G2073&lt;&gt;"",$P2073&lt;&gt;"absence"),1,0)</f>
        <v>0</v>
      </c>
      <c r="U2073" s="26" t="n">
        <f aca="false">IF($T2073=1,IF(COUNTIFS($B$2:$B2073,$B2073,$A$2:$A2073,$A2073,$T$2:$T2073,1)=1,1,0),0)</f>
        <v>0</v>
      </c>
      <c r="V2073" s="29" t="str">
        <f aca="false">IF(AND($A2073="",$B2073="",$G2073=""),"",IF(NOT(ISNUMBER($A2073)),"Date manquante ou non reconnue",IF($B2073="","Technicien manquant",IF(COUNTIF(Production!$A$7:$A$21,$B2073)=0,"Technicien absent de la liste (onglet Production)",IF($G2073="","Code BPU manquant (colonne G)",IF($O2073="?","Code BPU inconnu (onglet Prestations)",IF($P2073="?","Catégorie inconnue (onglet Règles)",IF(AND($E2073&lt;&gt;"",NOT(ISNUMBER($E2073))),"Quantité non reconnue",IF(AND($P2073="au prix",NOT(ISNUMBER($Q2073))),"Prix sur devis à saisir (colonne I)",IF($S2073="","Règle à compléter (onglet Règles)",""))))))))))</f>
        <v/>
      </c>
    </row>
    <row r="2074" customFormat="false" ht="15" hidden="false" customHeight="false" outlineLevel="0" collapsed="false">
      <c r="A2074" s="23"/>
      <c r="I2074" s="24"/>
      <c r="J2074" s="24"/>
      <c r="N2074" s="25"/>
      <c r="O2074" s="26" t="str">
        <f aca="false">IF($G2074="","",IFERROR(INDEX(Prestations!$F$5:$F$256,MATCH($G2074,Prestations!$B$5:$B$256,0)),"?"))</f>
        <v/>
      </c>
      <c r="P2074" s="26" t="str">
        <f aca="false">IF($O2074="","",IF($O2074="?","?",IFERROR(INDEX(Règles!$C$5:$C$17,MATCH($O2074,Règles!$A$5:$A$17,0)),"?")))</f>
        <v/>
      </c>
      <c r="Q2074" s="27" t="str">
        <f aca="false">IF($G2074="","",IF(ISNUMBER($I2074),$I2074,IFERROR(IF(ISNUMBER(INDEX(Prestations!$E$5:$E$256,MATCH($G2074,Prestations!$B$5:$B$256,0))),INDEX(Prestations!$E$5:$E$256,MATCH($G2074,Prestations!$B$5:$B$256,0)),""),"")))</f>
        <v/>
      </c>
      <c r="R2074" s="27" t="str">
        <f aca="false">IFERROR(IF(ISNUMBER($Q2074),$Q2074*IF($E2074="",1,$E2074),""),"")</f>
        <v/>
      </c>
      <c r="S2074" s="28" t="str">
        <f aca="false">IFERROR(IF($P2074="au nombre",IF(N(INDEX(Règles!$D$5:$D$17,MATCH($O2074,Règles!$A$5:$A$17,0)))&gt;0,IF($E2074="",1,$E2074)/INDEX(Règles!$D$5:$D$17,MATCH($O2074,Règles!$A$5:$A$17,0)),""),IF($P2074="au prix",IF(AND(ISNUMBER($R2074),N(INDEX(Règles!$E$5:$E$17,MATCH($O2074,Règles!$A$5:$A$17,0)))&gt;0),$R2074/INDEX(Règles!$E$5:$E$17,MATCH($O2074,Règles!$A$5:$A$17,0)),""),IF(OR($P2074="ne compte pas",$P2074="absence"),0,""))),"")</f>
        <v/>
      </c>
      <c r="T2074" s="26" t="n">
        <f aca="false">IF(AND(ISNUMBER($A2074),$B2074&lt;&gt;"",$G2074&lt;&gt;"",$P2074&lt;&gt;"absence"),1,0)</f>
        <v>0</v>
      </c>
      <c r="U2074" s="26" t="n">
        <f aca="false">IF($T2074=1,IF(COUNTIFS($B$2:$B2074,$B2074,$A$2:$A2074,$A2074,$T$2:$T2074,1)=1,1,0),0)</f>
        <v>0</v>
      </c>
      <c r="V2074" s="29" t="str">
        <f aca="false">IF(AND($A2074="",$B2074="",$G2074=""),"",IF(NOT(ISNUMBER($A2074)),"Date manquante ou non reconnue",IF($B2074="","Technicien manquant",IF(COUNTIF(Production!$A$7:$A$21,$B2074)=0,"Technicien absent de la liste (onglet Production)",IF($G2074="","Code BPU manquant (colonne G)",IF($O2074="?","Code BPU inconnu (onglet Prestations)",IF($P2074="?","Catégorie inconnue (onglet Règles)",IF(AND($E2074&lt;&gt;"",NOT(ISNUMBER($E2074))),"Quantité non reconnue",IF(AND($P2074="au prix",NOT(ISNUMBER($Q2074))),"Prix sur devis à saisir (colonne I)",IF($S2074="","Règle à compléter (onglet Règles)",""))))))))))</f>
        <v/>
      </c>
    </row>
    <row r="2075" customFormat="false" ht="15" hidden="false" customHeight="false" outlineLevel="0" collapsed="false">
      <c r="A2075" s="23"/>
      <c r="I2075" s="24"/>
      <c r="J2075" s="24"/>
      <c r="N2075" s="25"/>
      <c r="O2075" s="26" t="str">
        <f aca="false">IF($G2075="","",IFERROR(INDEX(Prestations!$F$5:$F$256,MATCH($G2075,Prestations!$B$5:$B$256,0)),"?"))</f>
        <v/>
      </c>
      <c r="P2075" s="26" t="str">
        <f aca="false">IF($O2075="","",IF($O2075="?","?",IFERROR(INDEX(Règles!$C$5:$C$17,MATCH($O2075,Règles!$A$5:$A$17,0)),"?")))</f>
        <v/>
      </c>
      <c r="Q2075" s="27" t="str">
        <f aca="false">IF($G2075="","",IF(ISNUMBER($I2075),$I2075,IFERROR(IF(ISNUMBER(INDEX(Prestations!$E$5:$E$256,MATCH($G2075,Prestations!$B$5:$B$256,0))),INDEX(Prestations!$E$5:$E$256,MATCH($G2075,Prestations!$B$5:$B$256,0)),""),"")))</f>
        <v/>
      </c>
      <c r="R2075" s="27" t="str">
        <f aca="false">IFERROR(IF(ISNUMBER($Q2075),$Q2075*IF($E2075="",1,$E2075),""),"")</f>
        <v/>
      </c>
      <c r="S2075" s="28" t="str">
        <f aca="false">IFERROR(IF($P2075="au nombre",IF(N(INDEX(Règles!$D$5:$D$17,MATCH($O2075,Règles!$A$5:$A$17,0)))&gt;0,IF($E2075="",1,$E2075)/INDEX(Règles!$D$5:$D$17,MATCH($O2075,Règles!$A$5:$A$17,0)),""),IF($P2075="au prix",IF(AND(ISNUMBER($R2075),N(INDEX(Règles!$E$5:$E$17,MATCH($O2075,Règles!$A$5:$A$17,0)))&gt;0),$R2075/INDEX(Règles!$E$5:$E$17,MATCH($O2075,Règles!$A$5:$A$17,0)),""),IF(OR($P2075="ne compte pas",$P2075="absence"),0,""))),"")</f>
        <v/>
      </c>
      <c r="T2075" s="26" t="n">
        <f aca="false">IF(AND(ISNUMBER($A2075),$B2075&lt;&gt;"",$G2075&lt;&gt;"",$P2075&lt;&gt;"absence"),1,0)</f>
        <v>0</v>
      </c>
      <c r="U2075" s="26" t="n">
        <f aca="false">IF($T2075=1,IF(COUNTIFS($B$2:$B2075,$B2075,$A$2:$A2075,$A2075,$T$2:$T2075,1)=1,1,0),0)</f>
        <v>0</v>
      </c>
      <c r="V2075" s="29" t="str">
        <f aca="false">IF(AND($A2075="",$B2075="",$G2075=""),"",IF(NOT(ISNUMBER($A2075)),"Date manquante ou non reconnue",IF($B2075="","Technicien manquant",IF(COUNTIF(Production!$A$7:$A$21,$B2075)=0,"Technicien absent de la liste (onglet Production)",IF($G2075="","Code BPU manquant (colonne G)",IF($O2075="?","Code BPU inconnu (onglet Prestations)",IF($P2075="?","Catégorie inconnue (onglet Règles)",IF(AND($E2075&lt;&gt;"",NOT(ISNUMBER($E2075))),"Quantité non reconnue",IF(AND($P2075="au prix",NOT(ISNUMBER($Q2075))),"Prix sur devis à saisir (colonne I)",IF($S2075="","Règle à compléter (onglet Règles)",""))))))))))</f>
        <v/>
      </c>
    </row>
    <row r="2076" customFormat="false" ht="15" hidden="false" customHeight="false" outlineLevel="0" collapsed="false">
      <c r="A2076" s="23"/>
      <c r="I2076" s="24"/>
      <c r="J2076" s="24"/>
      <c r="N2076" s="25"/>
      <c r="O2076" s="26" t="str">
        <f aca="false">IF($G2076="","",IFERROR(INDEX(Prestations!$F$5:$F$256,MATCH($G2076,Prestations!$B$5:$B$256,0)),"?"))</f>
        <v/>
      </c>
      <c r="P2076" s="26" t="str">
        <f aca="false">IF($O2076="","",IF($O2076="?","?",IFERROR(INDEX(Règles!$C$5:$C$17,MATCH($O2076,Règles!$A$5:$A$17,0)),"?")))</f>
        <v/>
      </c>
      <c r="Q2076" s="27" t="str">
        <f aca="false">IF($G2076="","",IF(ISNUMBER($I2076),$I2076,IFERROR(IF(ISNUMBER(INDEX(Prestations!$E$5:$E$256,MATCH($G2076,Prestations!$B$5:$B$256,0))),INDEX(Prestations!$E$5:$E$256,MATCH($G2076,Prestations!$B$5:$B$256,0)),""),"")))</f>
        <v/>
      </c>
      <c r="R2076" s="27" t="str">
        <f aca="false">IFERROR(IF(ISNUMBER($Q2076),$Q2076*IF($E2076="",1,$E2076),""),"")</f>
        <v/>
      </c>
      <c r="S2076" s="28" t="str">
        <f aca="false">IFERROR(IF($P2076="au nombre",IF(N(INDEX(Règles!$D$5:$D$17,MATCH($O2076,Règles!$A$5:$A$17,0)))&gt;0,IF($E2076="",1,$E2076)/INDEX(Règles!$D$5:$D$17,MATCH($O2076,Règles!$A$5:$A$17,0)),""),IF($P2076="au prix",IF(AND(ISNUMBER($R2076),N(INDEX(Règles!$E$5:$E$17,MATCH($O2076,Règles!$A$5:$A$17,0)))&gt;0),$R2076/INDEX(Règles!$E$5:$E$17,MATCH($O2076,Règles!$A$5:$A$17,0)),""),IF(OR($P2076="ne compte pas",$P2076="absence"),0,""))),"")</f>
        <v/>
      </c>
      <c r="T2076" s="26" t="n">
        <f aca="false">IF(AND(ISNUMBER($A2076),$B2076&lt;&gt;"",$G2076&lt;&gt;"",$P2076&lt;&gt;"absence"),1,0)</f>
        <v>0</v>
      </c>
      <c r="U2076" s="26" t="n">
        <f aca="false">IF($T2076=1,IF(COUNTIFS($B$2:$B2076,$B2076,$A$2:$A2076,$A2076,$T$2:$T2076,1)=1,1,0),0)</f>
        <v>0</v>
      </c>
      <c r="V2076" s="29" t="str">
        <f aca="false">IF(AND($A2076="",$B2076="",$G2076=""),"",IF(NOT(ISNUMBER($A2076)),"Date manquante ou non reconnue",IF($B2076="","Technicien manquant",IF(COUNTIF(Production!$A$7:$A$21,$B2076)=0,"Technicien absent de la liste (onglet Production)",IF($G2076="","Code BPU manquant (colonne G)",IF($O2076="?","Code BPU inconnu (onglet Prestations)",IF($P2076="?","Catégorie inconnue (onglet Règles)",IF(AND($E2076&lt;&gt;"",NOT(ISNUMBER($E2076))),"Quantité non reconnue",IF(AND($P2076="au prix",NOT(ISNUMBER($Q2076))),"Prix sur devis à saisir (colonne I)",IF($S2076="","Règle à compléter (onglet Règles)",""))))))))))</f>
        <v/>
      </c>
    </row>
    <row r="2077" customFormat="false" ht="15" hidden="false" customHeight="false" outlineLevel="0" collapsed="false">
      <c r="A2077" s="23"/>
      <c r="I2077" s="24"/>
      <c r="J2077" s="24"/>
      <c r="N2077" s="25"/>
      <c r="O2077" s="26" t="str">
        <f aca="false">IF($G2077="","",IFERROR(INDEX(Prestations!$F$5:$F$256,MATCH($G2077,Prestations!$B$5:$B$256,0)),"?"))</f>
        <v/>
      </c>
      <c r="P2077" s="26" t="str">
        <f aca="false">IF($O2077="","",IF($O2077="?","?",IFERROR(INDEX(Règles!$C$5:$C$17,MATCH($O2077,Règles!$A$5:$A$17,0)),"?")))</f>
        <v/>
      </c>
      <c r="Q2077" s="27" t="str">
        <f aca="false">IF($G2077="","",IF(ISNUMBER($I2077),$I2077,IFERROR(IF(ISNUMBER(INDEX(Prestations!$E$5:$E$256,MATCH($G2077,Prestations!$B$5:$B$256,0))),INDEX(Prestations!$E$5:$E$256,MATCH($G2077,Prestations!$B$5:$B$256,0)),""),"")))</f>
        <v/>
      </c>
      <c r="R2077" s="27" t="str">
        <f aca="false">IFERROR(IF(ISNUMBER($Q2077),$Q2077*IF($E2077="",1,$E2077),""),"")</f>
        <v/>
      </c>
      <c r="S2077" s="28" t="str">
        <f aca="false">IFERROR(IF($P2077="au nombre",IF(N(INDEX(Règles!$D$5:$D$17,MATCH($O2077,Règles!$A$5:$A$17,0)))&gt;0,IF($E2077="",1,$E2077)/INDEX(Règles!$D$5:$D$17,MATCH($O2077,Règles!$A$5:$A$17,0)),""),IF($P2077="au prix",IF(AND(ISNUMBER($R2077),N(INDEX(Règles!$E$5:$E$17,MATCH($O2077,Règles!$A$5:$A$17,0)))&gt;0),$R2077/INDEX(Règles!$E$5:$E$17,MATCH($O2077,Règles!$A$5:$A$17,0)),""),IF(OR($P2077="ne compte pas",$P2077="absence"),0,""))),"")</f>
        <v/>
      </c>
      <c r="T2077" s="26" t="n">
        <f aca="false">IF(AND(ISNUMBER($A2077),$B2077&lt;&gt;"",$G2077&lt;&gt;"",$P2077&lt;&gt;"absence"),1,0)</f>
        <v>0</v>
      </c>
      <c r="U2077" s="26" t="n">
        <f aca="false">IF($T2077=1,IF(COUNTIFS($B$2:$B2077,$B2077,$A$2:$A2077,$A2077,$T$2:$T2077,1)=1,1,0),0)</f>
        <v>0</v>
      </c>
      <c r="V2077" s="29" t="str">
        <f aca="false">IF(AND($A2077="",$B2077="",$G2077=""),"",IF(NOT(ISNUMBER($A2077)),"Date manquante ou non reconnue",IF($B2077="","Technicien manquant",IF(COUNTIF(Production!$A$7:$A$21,$B2077)=0,"Technicien absent de la liste (onglet Production)",IF($G2077="","Code BPU manquant (colonne G)",IF($O2077="?","Code BPU inconnu (onglet Prestations)",IF($P2077="?","Catégorie inconnue (onglet Règles)",IF(AND($E2077&lt;&gt;"",NOT(ISNUMBER($E2077))),"Quantité non reconnue",IF(AND($P2077="au prix",NOT(ISNUMBER($Q2077))),"Prix sur devis à saisir (colonne I)",IF($S2077="","Règle à compléter (onglet Règles)",""))))))))))</f>
        <v/>
      </c>
    </row>
    <row r="2078" customFormat="false" ht="15" hidden="false" customHeight="false" outlineLevel="0" collapsed="false">
      <c r="A2078" s="23"/>
      <c r="I2078" s="24"/>
      <c r="J2078" s="24"/>
      <c r="N2078" s="25"/>
      <c r="O2078" s="26" t="str">
        <f aca="false">IF($G2078="","",IFERROR(INDEX(Prestations!$F$5:$F$256,MATCH($G2078,Prestations!$B$5:$B$256,0)),"?"))</f>
        <v/>
      </c>
      <c r="P2078" s="26" t="str">
        <f aca="false">IF($O2078="","",IF($O2078="?","?",IFERROR(INDEX(Règles!$C$5:$C$17,MATCH($O2078,Règles!$A$5:$A$17,0)),"?")))</f>
        <v/>
      </c>
      <c r="Q2078" s="27" t="str">
        <f aca="false">IF($G2078="","",IF(ISNUMBER($I2078),$I2078,IFERROR(IF(ISNUMBER(INDEX(Prestations!$E$5:$E$256,MATCH($G2078,Prestations!$B$5:$B$256,0))),INDEX(Prestations!$E$5:$E$256,MATCH($G2078,Prestations!$B$5:$B$256,0)),""),"")))</f>
        <v/>
      </c>
      <c r="R2078" s="27" t="str">
        <f aca="false">IFERROR(IF(ISNUMBER($Q2078),$Q2078*IF($E2078="",1,$E2078),""),"")</f>
        <v/>
      </c>
      <c r="S2078" s="28" t="str">
        <f aca="false">IFERROR(IF($P2078="au nombre",IF(N(INDEX(Règles!$D$5:$D$17,MATCH($O2078,Règles!$A$5:$A$17,0)))&gt;0,IF($E2078="",1,$E2078)/INDEX(Règles!$D$5:$D$17,MATCH($O2078,Règles!$A$5:$A$17,0)),""),IF($P2078="au prix",IF(AND(ISNUMBER($R2078),N(INDEX(Règles!$E$5:$E$17,MATCH($O2078,Règles!$A$5:$A$17,0)))&gt;0),$R2078/INDEX(Règles!$E$5:$E$17,MATCH($O2078,Règles!$A$5:$A$17,0)),""),IF(OR($P2078="ne compte pas",$P2078="absence"),0,""))),"")</f>
        <v/>
      </c>
      <c r="T2078" s="26" t="n">
        <f aca="false">IF(AND(ISNUMBER($A2078),$B2078&lt;&gt;"",$G2078&lt;&gt;"",$P2078&lt;&gt;"absence"),1,0)</f>
        <v>0</v>
      </c>
      <c r="U2078" s="26" t="n">
        <f aca="false">IF($T2078=1,IF(COUNTIFS($B$2:$B2078,$B2078,$A$2:$A2078,$A2078,$T$2:$T2078,1)=1,1,0),0)</f>
        <v>0</v>
      </c>
      <c r="V2078" s="29" t="str">
        <f aca="false">IF(AND($A2078="",$B2078="",$G2078=""),"",IF(NOT(ISNUMBER($A2078)),"Date manquante ou non reconnue",IF($B2078="","Technicien manquant",IF(COUNTIF(Production!$A$7:$A$21,$B2078)=0,"Technicien absent de la liste (onglet Production)",IF($G2078="","Code BPU manquant (colonne G)",IF($O2078="?","Code BPU inconnu (onglet Prestations)",IF($P2078="?","Catégorie inconnue (onglet Règles)",IF(AND($E2078&lt;&gt;"",NOT(ISNUMBER($E2078))),"Quantité non reconnue",IF(AND($P2078="au prix",NOT(ISNUMBER($Q2078))),"Prix sur devis à saisir (colonne I)",IF($S2078="","Règle à compléter (onglet Règles)",""))))))))))</f>
        <v/>
      </c>
    </row>
    <row r="2079" customFormat="false" ht="15" hidden="false" customHeight="false" outlineLevel="0" collapsed="false">
      <c r="A2079" s="23"/>
      <c r="I2079" s="24"/>
      <c r="J2079" s="24"/>
      <c r="N2079" s="25"/>
      <c r="O2079" s="26" t="str">
        <f aca="false">IF($G2079="","",IFERROR(INDEX(Prestations!$F$5:$F$256,MATCH($G2079,Prestations!$B$5:$B$256,0)),"?"))</f>
        <v/>
      </c>
      <c r="P2079" s="26" t="str">
        <f aca="false">IF($O2079="","",IF($O2079="?","?",IFERROR(INDEX(Règles!$C$5:$C$17,MATCH($O2079,Règles!$A$5:$A$17,0)),"?")))</f>
        <v/>
      </c>
      <c r="Q2079" s="27" t="str">
        <f aca="false">IF($G2079="","",IF(ISNUMBER($I2079),$I2079,IFERROR(IF(ISNUMBER(INDEX(Prestations!$E$5:$E$256,MATCH($G2079,Prestations!$B$5:$B$256,0))),INDEX(Prestations!$E$5:$E$256,MATCH($G2079,Prestations!$B$5:$B$256,0)),""),"")))</f>
        <v/>
      </c>
      <c r="R2079" s="27" t="str">
        <f aca="false">IFERROR(IF(ISNUMBER($Q2079),$Q2079*IF($E2079="",1,$E2079),""),"")</f>
        <v/>
      </c>
      <c r="S2079" s="28" t="str">
        <f aca="false">IFERROR(IF($P2079="au nombre",IF(N(INDEX(Règles!$D$5:$D$17,MATCH($O2079,Règles!$A$5:$A$17,0)))&gt;0,IF($E2079="",1,$E2079)/INDEX(Règles!$D$5:$D$17,MATCH($O2079,Règles!$A$5:$A$17,0)),""),IF($P2079="au prix",IF(AND(ISNUMBER($R2079),N(INDEX(Règles!$E$5:$E$17,MATCH($O2079,Règles!$A$5:$A$17,0)))&gt;0),$R2079/INDEX(Règles!$E$5:$E$17,MATCH($O2079,Règles!$A$5:$A$17,0)),""),IF(OR($P2079="ne compte pas",$P2079="absence"),0,""))),"")</f>
        <v/>
      </c>
      <c r="T2079" s="26" t="n">
        <f aca="false">IF(AND(ISNUMBER($A2079),$B2079&lt;&gt;"",$G2079&lt;&gt;"",$P2079&lt;&gt;"absence"),1,0)</f>
        <v>0</v>
      </c>
      <c r="U2079" s="26" t="n">
        <f aca="false">IF($T2079=1,IF(COUNTIFS($B$2:$B2079,$B2079,$A$2:$A2079,$A2079,$T$2:$T2079,1)=1,1,0),0)</f>
        <v>0</v>
      </c>
      <c r="V2079" s="29" t="str">
        <f aca="false">IF(AND($A2079="",$B2079="",$G2079=""),"",IF(NOT(ISNUMBER($A2079)),"Date manquante ou non reconnue",IF($B2079="","Technicien manquant",IF(COUNTIF(Production!$A$7:$A$21,$B2079)=0,"Technicien absent de la liste (onglet Production)",IF($G2079="","Code BPU manquant (colonne G)",IF($O2079="?","Code BPU inconnu (onglet Prestations)",IF($P2079="?","Catégorie inconnue (onglet Règles)",IF(AND($E2079&lt;&gt;"",NOT(ISNUMBER($E2079))),"Quantité non reconnue",IF(AND($P2079="au prix",NOT(ISNUMBER($Q2079))),"Prix sur devis à saisir (colonne I)",IF($S2079="","Règle à compléter (onglet Règles)",""))))))))))</f>
        <v/>
      </c>
    </row>
    <row r="2080" customFormat="false" ht="15" hidden="false" customHeight="false" outlineLevel="0" collapsed="false">
      <c r="A2080" s="23"/>
      <c r="I2080" s="24"/>
      <c r="J2080" s="24"/>
      <c r="N2080" s="25"/>
      <c r="O2080" s="26" t="str">
        <f aca="false">IF($G2080="","",IFERROR(INDEX(Prestations!$F$5:$F$256,MATCH($G2080,Prestations!$B$5:$B$256,0)),"?"))</f>
        <v/>
      </c>
      <c r="P2080" s="26" t="str">
        <f aca="false">IF($O2080="","",IF($O2080="?","?",IFERROR(INDEX(Règles!$C$5:$C$17,MATCH($O2080,Règles!$A$5:$A$17,0)),"?")))</f>
        <v/>
      </c>
      <c r="Q2080" s="27" t="str">
        <f aca="false">IF($G2080="","",IF(ISNUMBER($I2080),$I2080,IFERROR(IF(ISNUMBER(INDEX(Prestations!$E$5:$E$256,MATCH($G2080,Prestations!$B$5:$B$256,0))),INDEX(Prestations!$E$5:$E$256,MATCH($G2080,Prestations!$B$5:$B$256,0)),""),"")))</f>
        <v/>
      </c>
      <c r="R2080" s="27" t="str">
        <f aca="false">IFERROR(IF(ISNUMBER($Q2080),$Q2080*IF($E2080="",1,$E2080),""),"")</f>
        <v/>
      </c>
      <c r="S2080" s="28" t="str">
        <f aca="false">IFERROR(IF($P2080="au nombre",IF(N(INDEX(Règles!$D$5:$D$17,MATCH($O2080,Règles!$A$5:$A$17,0)))&gt;0,IF($E2080="",1,$E2080)/INDEX(Règles!$D$5:$D$17,MATCH($O2080,Règles!$A$5:$A$17,0)),""),IF($P2080="au prix",IF(AND(ISNUMBER($R2080),N(INDEX(Règles!$E$5:$E$17,MATCH($O2080,Règles!$A$5:$A$17,0)))&gt;0),$R2080/INDEX(Règles!$E$5:$E$17,MATCH($O2080,Règles!$A$5:$A$17,0)),""),IF(OR($P2080="ne compte pas",$P2080="absence"),0,""))),"")</f>
        <v/>
      </c>
      <c r="T2080" s="26" t="n">
        <f aca="false">IF(AND(ISNUMBER($A2080),$B2080&lt;&gt;"",$G2080&lt;&gt;"",$P2080&lt;&gt;"absence"),1,0)</f>
        <v>0</v>
      </c>
      <c r="U2080" s="26" t="n">
        <f aca="false">IF($T2080=1,IF(COUNTIFS($B$2:$B2080,$B2080,$A$2:$A2080,$A2080,$T$2:$T2080,1)=1,1,0),0)</f>
        <v>0</v>
      </c>
      <c r="V2080" s="29" t="str">
        <f aca="false">IF(AND($A2080="",$B2080="",$G2080=""),"",IF(NOT(ISNUMBER($A2080)),"Date manquante ou non reconnue",IF($B2080="","Technicien manquant",IF(COUNTIF(Production!$A$7:$A$21,$B2080)=0,"Technicien absent de la liste (onglet Production)",IF($G2080="","Code BPU manquant (colonne G)",IF($O2080="?","Code BPU inconnu (onglet Prestations)",IF($P2080="?","Catégorie inconnue (onglet Règles)",IF(AND($E2080&lt;&gt;"",NOT(ISNUMBER($E2080))),"Quantité non reconnue",IF(AND($P2080="au prix",NOT(ISNUMBER($Q2080))),"Prix sur devis à saisir (colonne I)",IF($S2080="","Règle à compléter (onglet Règles)",""))))))))))</f>
        <v/>
      </c>
    </row>
    <row r="2081" customFormat="false" ht="15" hidden="false" customHeight="false" outlineLevel="0" collapsed="false">
      <c r="A2081" s="23"/>
      <c r="I2081" s="24"/>
      <c r="J2081" s="24"/>
      <c r="N2081" s="25"/>
      <c r="O2081" s="26" t="str">
        <f aca="false">IF($G2081="","",IFERROR(INDEX(Prestations!$F$5:$F$256,MATCH($G2081,Prestations!$B$5:$B$256,0)),"?"))</f>
        <v/>
      </c>
      <c r="P2081" s="26" t="str">
        <f aca="false">IF($O2081="","",IF($O2081="?","?",IFERROR(INDEX(Règles!$C$5:$C$17,MATCH($O2081,Règles!$A$5:$A$17,0)),"?")))</f>
        <v/>
      </c>
      <c r="Q2081" s="27" t="str">
        <f aca="false">IF($G2081="","",IF(ISNUMBER($I2081),$I2081,IFERROR(IF(ISNUMBER(INDEX(Prestations!$E$5:$E$256,MATCH($G2081,Prestations!$B$5:$B$256,0))),INDEX(Prestations!$E$5:$E$256,MATCH($G2081,Prestations!$B$5:$B$256,0)),""),"")))</f>
        <v/>
      </c>
      <c r="R2081" s="27" t="str">
        <f aca="false">IFERROR(IF(ISNUMBER($Q2081),$Q2081*IF($E2081="",1,$E2081),""),"")</f>
        <v/>
      </c>
      <c r="S2081" s="28" t="str">
        <f aca="false">IFERROR(IF($P2081="au nombre",IF(N(INDEX(Règles!$D$5:$D$17,MATCH($O2081,Règles!$A$5:$A$17,0)))&gt;0,IF($E2081="",1,$E2081)/INDEX(Règles!$D$5:$D$17,MATCH($O2081,Règles!$A$5:$A$17,0)),""),IF($P2081="au prix",IF(AND(ISNUMBER($R2081),N(INDEX(Règles!$E$5:$E$17,MATCH($O2081,Règles!$A$5:$A$17,0)))&gt;0),$R2081/INDEX(Règles!$E$5:$E$17,MATCH($O2081,Règles!$A$5:$A$17,0)),""),IF(OR($P2081="ne compte pas",$P2081="absence"),0,""))),"")</f>
        <v/>
      </c>
      <c r="T2081" s="26" t="n">
        <f aca="false">IF(AND(ISNUMBER($A2081),$B2081&lt;&gt;"",$G2081&lt;&gt;"",$P2081&lt;&gt;"absence"),1,0)</f>
        <v>0</v>
      </c>
      <c r="U2081" s="26" t="n">
        <f aca="false">IF($T2081=1,IF(COUNTIFS($B$2:$B2081,$B2081,$A$2:$A2081,$A2081,$T$2:$T2081,1)=1,1,0),0)</f>
        <v>0</v>
      </c>
      <c r="V2081" s="29" t="str">
        <f aca="false">IF(AND($A2081="",$B2081="",$G2081=""),"",IF(NOT(ISNUMBER($A2081)),"Date manquante ou non reconnue",IF($B2081="","Technicien manquant",IF(COUNTIF(Production!$A$7:$A$21,$B2081)=0,"Technicien absent de la liste (onglet Production)",IF($G2081="","Code BPU manquant (colonne G)",IF($O2081="?","Code BPU inconnu (onglet Prestations)",IF($P2081="?","Catégorie inconnue (onglet Règles)",IF(AND($E2081&lt;&gt;"",NOT(ISNUMBER($E2081))),"Quantité non reconnue",IF(AND($P2081="au prix",NOT(ISNUMBER($Q2081))),"Prix sur devis à saisir (colonne I)",IF($S2081="","Règle à compléter (onglet Règles)",""))))))))))</f>
        <v/>
      </c>
    </row>
    <row r="2082" customFormat="false" ht="15" hidden="false" customHeight="false" outlineLevel="0" collapsed="false">
      <c r="A2082" s="23"/>
      <c r="I2082" s="24"/>
      <c r="J2082" s="24"/>
      <c r="N2082" s="25"/>
      <c r="O2082" s="26" t="str">
        <f aca="false">IF($G2082="","",IFERROR(INDEX(Prestations!$F$5:$F$256,MATCH($G2082,Prestations!$B$5:$B$256,0)),"?"))</f>
        <v/>
      </c>
      <c r="P2082" s="26" t="str">
        <f aca="false">IF($O2082="","",IF($O2082="?","?",IFERROR(INDEX(Règles!$C$5:$C$17,MATCH($O2082,Règles!$A$5:$A$17,0)),"?")))</f>
        <v/>
      </c>
      <c r="Q2082" s="27" t="str">
        <f aca="false">IF($G2082="","",IF(ISNUMBER($I2082),$I2082,IFERROR(IF(ISNUMBER(INDEX(Prestations!$E$5:$E$256,MATCH($G2082,Prestations!$B$5:$B$256,0))),INDEX(Prestations!$E$5:$E$256,MATCH($G2082,Prestations!$B$5:$B$256,0)),""),"")))</f>
        <v/>
      </c>
      <c r="R2082" s="27" t="str">
        <f aca="false">IFERROR(IF(ISNUMBER($Q2082),$Q2082*IF($E2082="",1,$E2082),""),"")</f>
        <v/>
      </c>
      <c r="S2082" s="28" t="str">
        <f aca="false">IFERROR(IF($P2082="au nombre",IF(N(INDEX(Règles!$D$5:$D$17,MATCH($O2082,Règles!$A$5:$A$17,0)))&gt;0,IF($E2082="",1,$E2082)/INDEX(Règles!$D$5:$D$17,MATCH($O2082,Règles!$A$5:$A$17,0)),""),IF($P2082="au prix",IF(AND(ISNUMBER($R2082),N(INDEX(Règles!$E$5:$E$17,MATCH($O2082,Règles!$A$5:$A$17,0)))&gt;0),$R2082/INDEX(Règles!$E$5:$E$17,MATCH($O2082,Règles!$A$5:$A$17,0)),""),IF(OR($P2082="ne compte pas",$P2082="absence"),0,""))),"")</f>
        <v/>
      </c>
      <c r="T2082" s="26" t="n">
        <f aca="false">IF(AND(ISNUMBER($A2082),$B2082&lt;&gt;"",$G2082&lt;&gt;"",$P2082&lt;&gt;"absence"),1,0)</f>
        <v>0</v>
      </c>
      <c r="U2082" s="26" t="n">
        <f aca="false">IF($T2082=1,IF(COUNTIFS($B$2:$B2082,$B2082,$A$2:$A2082,$A2082,$T$2:$T2082,1)=1,1,0),0)</f>
        <v>0</v>
      </c>
      <c r="V2082" s="29" t="str">
        <f aca="false">IF(AND($A2082="",$B2082="",$G2082=""),"",IF(NOT(ISNUMBER($A2082)),"Date manquante ou non reconnue",IF($B2082="","Technicien manquant",IF(COUNTIF(Production!$A$7:$A$21,$B2082)=0,"Technicien absent de la liste (onglet Production)",IF($G2082="","Code BPU manquant (colonne G)",IF($O2082="?","Code BPU inconnu (onglet Prestations)",IF($P2082="?","Catégorie inconnue (onglet Règles)",IF(AND($E2082&lt;&gt;"",NOT(ISNUMBER($E2082))),"Quantité non reconnue",IF(AND($P2082="au prix",NOT(ISNUMBER($Q2082))),"Prix sur devis à saisir (colonne I)",IF($S2082="","Règle à compléter (onglet Règles)",""))))))))))</f>
        <v/>
      </c>
    </row>
    <row r="2083" customFormat="false" ht="15" hidden="false" customHeight="false" outlineLevel="0" collapsed="false">
      <c r="A2083" s="23"/>
      <c r="I2083" s="24"/>
      <c r="J2083" s="24"/>
      <c r="N2083" s="25"/>
      <c r="O2083" s="26" t="str">
        <f aca="false">IF($G2083="","",IFERROR(INDEX(Prestations!$F$5:$F$256,MATCH($G2083,Prestations!$B$5:$B$256,0)),"?"))</f>
        <v/>
      </c>
      <c r="P2083" s="26" t="str">
        <f aca="false">IF($O2083="","",IF($O2083="?","?",IFERROR(INDEX(Règles!$C$5:$C$17,MATCH($O2083,Règles!$A$5:$A$17,0)),"?")))</f>
        <v/>
      </c>
      <c r="Q2083" s="27" t="str">
        <f aca="false">IF($G2083="","",IF(ISNUMBER($I2083),$I2083,IFERROR(IF(ISNUMBER(INDEX(Prestations!$E$5:$E$256,MATCH($G2083,Prestations!$B$5:$B$256,0))),INDEX(Prestations!$E$5:$E$256,MATCH($G2083,Prestations!$B$5:$B$256,0)),""),"")))</f>
        <v/>
      </c>
      <c r="R2083" s="27" t="str">
        <f aca="false">IFERROR(IF(ISNUMBER($Q2083),$Q2083*IF($E2083="",1,$E2083),""),"")</f>
        <v/>
      </c>
      <c r="S2083" s="28" t="str">
        <f aca="false">IFERROR(IF($P2083="au nombre",IF(N(INDEX(Règles!$D$5:$D$17,MATCH($O2083,Règles!$A$5:$A$17,0)))&gt;0,IF($E2083="",1,$E2083)/INDEX(Règles!$D$5:$D$17,MATCH($O2083,Règles!$A$5:$A$17,0)),""),IF($P2083="au prix",IF(AND(ISNUMBER($R2083),N(INDEX(Règles!$E$5:$E$17,MATCH($O2083,Règles!$A$5:$A$17,0)))&gt;0),$R2083/INDEX(Règles!$E$5:$E$17,MATCH($O2083,Règles!$A$5:$A$17,0)),""),IF(OR($P2083="ne compte pas",$P2083="absence"),0,""))),"")</f>
        <v/>
      </c>
      <c r="T2083" s="26" t="n">
        <f aca="false">IF(AND(ISNUMBER($A2083),$B2083&lt;&gt;"",$G2083&lt;&gt;"",$P2083&lt;&gt;"absence"),1,0)</f>
        <v>0</v>
      </c>
      <c r="U2083" s="26" t="n">
        <f aca="false">IF($T2083=1,IF(COUNTIFS($B$2:$B2083,$B2083,$A$2:$A2083,$A2083,$T$2:$T2083,1)=1,1,0),0)</f>
        <v>0</v>
      </c>
      <c r="V2083" s="29" t="str">
        <f aca="false">IF(AND($A2083="",$B2083="",$G2083=""),"",IF(NOT(ISNUMBER($A2083)),"Date manquante ou non reconnue",IF($B2083="","Technicien manquant",IF(COUNTIF(Production!$A$7:$A$21,$B2083)=0,"Technicien absent de la liste (onglet Production)",IF($G2083="","Code BPU manquant (colonne G)",IF($O2083="?","Code BPU inconnu (onglet Prestations)",IF($P2083="?","Catégorie inconnue (onglet Règles)",IF(AND($E2083&lt;&gt;"",NOT(ISNUMBER($E2083))),"Quantité non reconnue",IF(AND($P2083="au prix",NOT(ISNUMBER($Q2083))),"Prix sur devis à saisir (colonne I)",IF($S2083="","Règle à compléter (onglet Règles)",""))))))))))</f>
        <v/>
      </c>
    </row>
    <row r="2084" customFormat="false" ht="15" hidden="false" customHeight="false" outlineLevel="0" collapsed="false">
      <c r="A2084" s="23"/>
      <c r="I2084" s="24"/>
      <c r="J2084" s="24"/>
      <c r="N2084" s="25"/>
      <c r="O2084" s="26" t="str">
        <f aca="false">IF($G2084="","",IFERROR(INDEX(Prestations!$F$5:$F$256,MATCH($G2084,Prestations!$B$5:$B$256,0)),"?"))</f>
        <v/>
      </c>
      <c r="P2084" s="26" t="str">
        <f aca="false">IF($O2084="","",IF($O2084="?","?",IFERROR(INDEX(Règles!$C$5:$C$17,MATCH($O2084,Règles!$A$5:$A$17,0)),"?")))</f>
        <v/>
      </c>
      <c r="Q2084" s="27" t="str">
        <f aca="false">IF($G2084="","",IF(ISNUMBER($I2084),$I2084,IFERROR(IF(ISNUMBER(INDEX(Prestations!$E$5:$E$256,MATCH($G2084,Prestations!$B$5:$B$256,0))),INDEX(Prestations!$E$5:$E$256,MATCH($G2084,Prestations!$B$5:$B$256,0)),""),"")))</f>
        <v/>
      </c>
      <c r="R2084" s="27" t="str">
        <f aca="false">IFERROR(IF(ISNUMBER($Q2084),$Q2084*IF($E2084="",1,$E2084),""),"")</f>
        <v/>
      </c>
      <c r="S2084" s="28" t="str">
        <f aca="false">IFERROR(IF($P2084="au nombre",IF(N(INDEX(Règles!$D$5:$D$17,MATCH($O2084,Règles!$A$5:$A$17,0)))&gt;0,IF($E2084="",1,$E2084)/INDEX(Règles!$D$5:$D$17,MATCH($O2084,Règles!$A$5:$A$17,0)),""),IF($P2084="au prix",IF(AND(ISNUMBER($R2084),N(INDEX(Règles!$E$5:$E$17,MATCH($O2084,Règles!$A$5:$A$17,0)))&gt;0),$R2084/INDEX(Règles!$E$5:$E$17,MATCH($O2084,Règles!$A$5:$A$17,0)),""),IF(OR($P2084="ne compte pas",$P2084="absence"),0,""))),"")</f>
        <v/>
      </c>
      <c r="T2084" s="26" t="n">
        <f aca="false">IF(AND(ISNUMBER($A2084),$B2084&lt;&gt;"",$G2084&lt;&gt;"",$P2084&lt;&gt;"absence"),1,0)</f>
        <v>0</v>
      </c>
      <c r="U2084" s="26" t="n">
        <f aca="false">IF($T2084=1,IF(COUNTIFS($B$2:$B2084,$B2084,$A$2:$A2084,$A2084,$T$2:$T2084,1)=1,1,0),0)</f>
        <v>0</v>
      </c>
      <c r="V2084" s="29" t="str">
        <f aca="false">IF(AND($A2084="",$B2084="",$G2084=""),"",IF(NOT(ISNUMBER($A2084)),"Date manquante ou non reconnue",IF($B2084="","Technicien manquant",IF(COUNTIF(Production!$A$7:$A$21,$B2084)=0,"Technicien absent de la liste (onglet Production)",IF($G2084="","Code BPU manquant (colonne G)",IF($O2084="?","Code BPU inconnu (onglet Prestations)",IF($P2084="?","Catégorie inconnue (onglet Règles)",IF(AND($E2084&lt;&gt;"",NOT(ISNUMBER($E2084))),"Quantité non reconnue",IF(AND($P2084="au prix",NOT(ISNUMBER($Q2084))),"Prix sur devis à saisir (colonne I)",IF($S2084="","Règle à compléter (onglet Règles)",""))))))))))</f>
        <v/>
      </c>
    </row>
    <row r="2085" customFormat="false" ht="15" hidden="false" customHeight="false" outlineLevel="0" collapsed="false">
      <c r="A2085" s="23"/>
      <c r="I2085" s="24"/>
      <c r="J2085" s="24"/>
      <c r="N2085" s="25"/>
      <c r="O2085" s="26" t="str">
        <f aca="false">IF($G2085="","",IFERROR(INDEX(Prestations!$F$5:$F$256,MATCH($G2085,Prestations!$B$5:$B$256,0)),"?"))</f>
        <v/>
      </c>
      <c r="P2085" s="26" t="str">
        <f aca="false">IF($O2085="","",IF($O2085="?","?",IFERROR(INDEX(Règles!$C$5:$C$17,MATCH($O2085,Règles!$A$5:$A$17,0)),"?")))</f>
        <v/>
      </c>
      <c r="Q2085" s="27" t="str">
        <f aca="false">IF($G2085="","",IF(ISNUMBER($I2085),$I2085,IFERROR(IF(ISNUMBER(INDEX(Prestations!$E$5:$E$256,MATCH($G2085,Prestations!$B$5:$B$256,0))),INDEX(Prestations!$E$5:$E$256,MATCH($G2085,Prestations!$B$5:$B$256,0)),""),"")))</f>
        <v/>
      </c>
      <c r="R2085" s="27" t="str">
        <f aca="false">IFERROR(IF(ISNUMBER($Q2085),$Q2085*IF($E2085="",1,$E2085),""),"")</f>
        <v/>
      </c>
      <c r="S2085" s="28" t="str">
        <f aca="false">IFERROR(IF($P2085="au nombre",IF(N(INDEX(Règles!$D$5:$D$17,MATCH($O2085,Règles!$A$5:$A$17,0)))&gt;0,IF($E2085="",1,$E2085)/INDEX(Règles!$D$5:$D$17,MATCH($O2085,Règles!$A$5:$A$17,0)),""),IF($P2085="au prix",IF(AND(ISNUMBER($R2085),N(INDEX(Règles!$E$5:$E$17,MATCH($O2085,Règles!$A$5:$A$17,0)))&gt;0),$R2085/INDEX(Règles!$E$5:$E$17,MATCH($O2085,Règles!$A$5:$A$17,0)),""),IF(OR($P2085="ne compte pas",$P2085="absence"),0,""))),"")</f>
        <v/>
      </c>
      <c r="T2085" s="26" t="n">
        <f aca="false">IF(AND(ISNUMBER($A2085),$B2085&lt;&gt;"",$G2085&lt;&gt;"",$P2085&lt;&gt;"absence"),1,0)</f>
        <v>0</v>
      </c>
      <c r="U2085" s="26" t="n">
        <f aca="false">IF($T2085=1,IF(COUNTIFS($B$2:$B2085,$B2085,$A$2:$A2085,$A2085,$T$2:$T2085,1)=1,1,0),0)</f>
        <v>0</v>
      </c>
      <c r="V2085" s="29" t="str">
        <f aca="false">IF(AND($A2085="",$B2085="",$G2085=""),"",IF(NOT(ISNUMBER($A2085)),"Date manquante ou non reconnue",IF($B2085="","Technicien manquant",IF(COUNTIF(Production!$A$7:$A$21,$B2085)=0,"Technicien absent de la liste (onglet Production)",IF($G2085="","Code BPU manquant (colonne G)",IF($O2085="?","Code BPU inconnu (onglet Prestations)",IF($P2085="?","Catégorie inconnue (onglet Règles)",IF(AND($E2085&lt;&gt;"",NOT(ISNUMBER($E2085))),"Quantité non reconnue",IF(AND($P2085="au prix",NOT(ISNUMBER($Q2085))),"Prix sur devis à saisir (colonne I)",IF($S2085="","Règle à compléter (onglet Règles)",""))))))))))</f>
        <v/>
      </c>
    </row>
    <row r="2086" customFormat="false" ht="15" hidden="false" customHeight="false" outlineLevel="0" collapsed="false">
      <c r="A2086" s="23"/>
      <c r="I2086" s="24"/>
      <c r="J2086" s="24"/>
      <c r="N2086" s="25"/>
      <c r="O2086" s="26" t="str">
        <f aca="false">IF($G2086="","",IFERROR(INDEX(Prestations!$F$5:$F$256,MATCH($G2086,Prestations!$B$5:$B$256,0)),"?"))</f>
        <v/>
      </c>
      <c r="P2086" s="26" t="str">
        <f aca="false">IF($O2086="","",IF($O2086="?","?",IFERROR(INDEX(Règles!$C$5:$C$17,MATCH($O2086,Règles!$A$5:$A$17,0)),"?")))</f>
        <v/>
      </c>
      <c r="Q2086" s="27" t="str">
        <f aca="false">IF($G2086="","",IF(ISNUMBER($I2086),$I2086,IFERROR(IF(ISNUMBER(INDEX(Prestations!$E$5:$E$256,MATCH($G2086,Prestations!$B$5:$B$256,0))),INDEX(Prestations!$E$5:$E$256,MATCH($G2086,Prestations!$B$5:$B$256,0)),""),"")))</f>
        <v/>
      </c>
      <c r="R2086" s="27" t="str">
        <f aca="false">IFERROR(IF(ISNUMBER($Q2086),$Q2086*IF($E2086="",1,$E2086),""),"")</f>
        <v/>
      </c>
      <c r="S2086" s="28" t="str">
        <f aca="false">IFERROR(IF($P2086="au nombre",IF(N(INDEX(Règles!$D$5:$D$17,MATCH($O2086,Règles!$A$5:$A$17,0)))&gt;0,IF($E2086="",1,$E2086)/INDEX(Règles!$D$5:$D$17,MATCH($O2086,Règles!$A$5:$A$17,0)),""),IF($P2086="au prix",IF(AND(ISNUMBER($R2086),N(INDEX(Règles!$E$5:$E$17,MATCH($O2086,Règles!$A$5:$A$17,0)))&gt;0),$R2086/INDEX(Règles!$E$5:$E$17,MATCH($O2086,Règles!$A$5:$A$17,0)),""),IF(OR($P2086="ne compte pas",$P2086="absence"),0,""))),"")</f>
        <v/>
      </c>
      <c r="T2086" s="26" t="n">
        <f aca="false">IF(AND(ISNUMBER($A2086),$B2086&lt;&gt;"",$G2086&lt;&gt;"",$P2086&lt;&gt;"absence"),1,0)</f>
        <v>0</v>
      </c>
      <c r="U2086" s="26" t="n">
        <f aca="false">IF($T2086=1,IF(COUNTIFS($B$2:$B2086,$B2086,$A$2:$A2086,$A2086,$T$2:$T2086,1)=1,1,0),0)</f>
        <v>0</v>
      </c>
      <c r="V2086" s="29" t="str">
        <f aca="false">IF(AND($A2086="",$B2086="",$G2086=""),"",IF(NOT(ISNUMBER($A2086)),"Date manquante ou non reconnue",IF($B2086="","Technicien manquant",IF(COUNTIF(Production!$A$7:$A$21,$B2086)=0,"Technicien absent de la liste (onglet Production)",IF($G2086="","Code BPU manquant (colonne G)",IF($O2086="?","Code BPU inconnu (onglet Prestations)",IF($P2086="?","Catégorie inconnue (onglet Règles)",IF(AND($E2086&lt;&gt;"",NOT(ISNUMBER($E2086))),"Quantité non reconnue",IF(AND($P2086="au prix",NOT(ISNUMBER($Q2086))),"Prix sur devis à saisir (colonne I)",IF($S2086="","Règle à compléter (onglet Règles)",""))))))))))</f>
        <v/>
      </c>
    </row>
    <row r="2087" customFormat="false" ht="15" hidden="false" customHeight="false" outlineLevel="0" collapsed="false">
      <c r="A2087" s="23"/>
      <c r="I2087" s="24"/>
      <c r="J2087" s="24"/>
      <c r="N2087" s="25"/>
      <c r="O2087" s="26" t="str">
        <f aca="false">IF($G2087="","",IFERROR(INDEX(Prestations!$F$5:$F$256,MATCH($G2087,Prestations!$B$5:$B$256,0)),"?"))</f>
        <v/>
      </c>
      <c r="P2087" s="26" t="str">
        <f aca="false">IF($O2087="","",IF($O2087="?","?",IFERROR(INDEX(Règles!$C$5:$C$17,MATCH($O2087,Règles!$A$5:$A$17,0)),"?")))</f>
        <v/>
      </c>
      <c r="Q2087" s="27" t="str">
        <f aca="false">IF($G2087="","",IF(ISNUMBER($I2087),$I2087,IFERROR(IF(ISNUMBER(INDEX(Prestations!$E$5:$E$256,MATCH($G2087,Prestations!$B$5:$B$256,0))),INDEX(Prestations!$E$5:$E$256,MATCH($G2087,Prestations!$B$5:$B$256,0)),""),"")))</f>
        <v/>
      </c>
      <c r="R2087" s="27" t="str">
        <f aca="false">IFERROR(IF(ISNUMBER($Q2087),$Q2087*IF($E2087="",1,$E2087),""),"")</f>
        <v/>
      </c>
      <c r="S2087" s="28" t="str">
        <f aca="false">IFERROR(IF($P2087="au nombre",IF(N(INDEX(Règles!$D$5:$D$17,MATCH($O2087,Règles!$A$5:$A$17,0)))&gt;0,IF($E2087="",1,$E2087)/INDEX(Règles!$D$5:$D$17,MATCH($O2087,Règles!$A$5:$A$17,0)),""),IF($P2087="au prix",IF(AND(ISNUMBER($R2087),N(INDEX(Règles!$E$5:$E$17,MATCH($O2087,Règles!$A$5:$A$17,0)))&gt;0),$R2087/INDEX(Règles!$E$5:$E$17,MATCH($O2087,Règles!$A$5:$A$17,0)),""),IF(OR($P2087="ne compte pas",$P2087="absence"),0,""))),"")</f>
        <v/>
      </c>
      <c r="T2087" s="26" t="n">
        <f aca="false">IF(AND(ISNUMBER($A2087),$B2087&lt;&gt;"",$G2087&lt;&gt;"",$P2087&lt;&gt;"absence"),1,0)</f>
        <v>0</v>
      </c>
      <c r="U2087" s="26" t="n">
        <f aca="false">IF($T2087=1,IF(COUNTIFS($B$2:$B2087,$B2087,$A$2:$A2087,$A2087,$T$2:$T2087,1)=1,1,0),0)</f>
        <v>0</v>
      </c>
      <c r="V2087" s="29" t="str">
        <f aca="false">IF(AND($A2087="",$B2087="",$G2087=""),"",IF(NOT(ISNUMBER($A2087)),"Date manquante ou non reconnue",IF($B2087="","Technicien manquant",IF(COUNTIF(Production!$A$7:$A$21,$B2087)=0,"Technicien absent de la liste (onglet Production)",IF($G2087="","Code BPU manquant (colonne G)",IF($O2087="?","Code BPU inconnu (onglet Prestations)",IF($P2087="?","Catégorie inconnue (onglet Règles)",IF(AND($E2087&lt;&gt;"",NOT(ISNUMBER($E2087))),"Quantité non reconnue",IF(AND($P2087="au prix",NOT(ISNUMBER($Q2087))),"Prix sur devis à saisir (colonne I)",IF($S2087="","Règle à compléter (onglet Règles)",""))))))))))</f>
        <v/>
      </c>
    </row>
    <row r="2088" customFormat="false" ht="15" hidden="false" customHeight="false" outlineLevel="0" collapsed="false">
      <c r="A2088" s="23"/>
      <c r="I2088" s="24"/>
      <c r="J2088" s="24"/>
      <c r="N2088" s="25"/>
      <c r="O2088" s="26" t="str">
        <f aca="false">IF($G2088="","",IFERROR(INDEX(Prestations!$F$5:$F$256,MATCH($G2088,Prestations!$B$5:$B$256,0)),"?"))</f>
        <v/>
      </c>
      <c r="P2088" s="26" t="str">
        <f aca="false">IF($O2088="","",IF($O2088="?","?",IFERROR(INDEX(Règles!$C$5:$C$17,MATCH($O2088,Règles!$A$5:$A$17,0)),"?")))</f>
        <v/>
      </c>
      <c r="Q2088" s="27" t="str">
        <f aca="false">IF($G2088="","",IF(ISNUMBER($I2088),$I2088,IFERROR(IF(ISNUMBER(INDEX(Prestations!$E$5:$E$256,MATCH($G2088,Prestations!$B$5:$B$256,0))),INDEX(Prestations!$E$5:$E$256,MATCH($G2088,Prestations!$B$5:$B$256,0)),""),"")))</f>
        <v/>
      </c>
      <c r="R2088" s="27" t="str">
        <f aca="false">IFERROR(IF(ISNUMBER($Q2088),$Q2088*IF($E2088="",1,$E2088),""),"")</f>
        <v/>
      </c>
      <c r="S2088" s="28" t="str">
        <f aca="false">IFERROR(IF($P2088="au nombre",IF(N(INDEX(Règles!$D$5:$D$17,MATCH($O2088,Règles!$A$5:$A$17,0)))&gt;0,IF($E2088="",1,$E2088)/INDEX(Règles!$D$5:$D$17,MATCH($O2088,Règles!$A$5:$A$17,0)),""),IF($P2088="au prix",IF(AND(ISNUMBER($R2088),N(INDEX(Règles!$E$5:$E$17,MATCH($O2088,Règles!$A$5:$A$17,0)))&gt;0),$R2088/INDEX(Règles!$E$5:$E$17,MATCH($O2088,Règles!$A$5:$A$17,0)),""),IF(OR($P2088="ne compte pas",$P2088="absence"),0,""))),"")</f>
        <v/>
      </c>
      <c r="T2088" s="26" t="n">
        <f aca="false">IF(AND(ISNUMBER($A2088),$B2088&lt;&gt;"",$G2088&lt;&gt;"",$P2088&lt;&gt;"absence"),1,0)</f>
        <v>0</v>
      </c>
      <c r="U2088" s="26" t="n">
        <f aca="false">IF($T2088=1,IF(COUNTIFS($B$2:$B2088,$B2088,$A$2:$A2088,$A2088,$T$2:$T2088,1)=1,1,0),0)</f>
        <v>0</v>
      </c>
      <c r="V2088" s="29" t="str">
        <f aca="false">IF(AND($A2088="",$B2088="",$G2088=""),"",IF(NOT(ISNUMBER($A2088)),"Date manquante ou non reconnue",IF($B2088="","Technicien manquant",IF(COUNTIF(Production!$A$7:$A$21,$B2088)=0,"Technicien absent de la liste (onglet Production)",IF($G2088="","Code BPU manquant (colonne G)",IF($O2088="?","Code BPU inconnu (onglet Prestations)",IF($P2088="?","Catégorie inconnue (onglet Règles)",IF(AND($E2088&lt;&gt;"",NOT(ISNUMBER($E2088))),"Quantité non reconnue",IF(AND($P2088="au prix",NOT(ISNUMBER($Q2088))),"Prix sur devis à saisir (colonne I)",IF($S2088="","Règle à compléter (onglet Règles)",""))))))))))</f>
        <v/>
      </c>
    </row>
    <row r="2089" customFormat="false" ht="15" hidden="false" customHeight="false" outlineLevel="0" collapsed="false">
      <c r="A2089" s="23"/>
      <c r="I2089" s="24"/>
      <c r="J2089" s="24"/>
      <c r="N2089" s="25"/>
      <c r="O2089" s="26" t="str">
        <f aca="false">IF($G2089="","",IFERROR(INDEX(Prestations!$F$5:$F$256,MATCH($G2089,Prestations!$B$5:$B$256,0)),"?"))</f>
        <v/>
      </c>
      <c r="P2089" s="26" t="str">
        <f aca="false">IF($O2089="","",IF($O2089="?","?",IFERROR(INDEX(Règles!$C$5:$C$17,MATCH($O2089,Règles!$A$5:$A$17,0)),"?")))</f>
        <v/>
      </c>
      <c r="Q2089" s="27" t="str">
        <f aca="false">IF($G2089="","",IF(ISNUMBER($I2089),$I2089,IFERROR(IF(ISNUMBER(INDEX(Prestations!$E$5:$E$256,MATCH($G2089,Prestations!$B$5:$B$256,0))),INDEX(Prestations!$E$5:$E$256,MATCH($G2089,Prestations!$B$5:$B$256,0)),""),"")))</f>
        <v/>
      </c>
      <c r="R2089" s="27" t="str">
        <f aca="false">IFERROR(IF(ISNUMBER($Q2089),$Q2089*IF($E2089="",1,$E2089),""),"")</f>
        <v/>
      </c>
      <c r="S2089" s="28" t="str">
        <f aca="false">IFERROR(IF($P2089="au nombre",IF(N(INDEX(Règles!$D$5:$D$17,MATCH($O2089,Règles!$A$5:$A$17,0)))&gt;0,IF($E2089="",1,$E2089)/INDEX(Règles!$D$5:$D$17,MATCH($O2089,Règles!$A$5:$A$17,0)),""),IF($P2089="au prix",IF(AND(ISNUMBER($R2089),N(INDEX(Règles!$E$5:$E$17,MATCH($O2089,Règles!$A$5:$A$17,0)))&gt;0),$R2089/INDEX(Règles!$E$5:$E$17,MATCH($O2089,Règles!$A$5:$A$17,0)),""),IF(OR($P2089="ne compte pas",$P2089="absence"),0,""))),"")</f>
        <v/>
      </c>
      <c r="T2089" s="26" t="n">
        <f aca="false">IF(AND(ISNUMBER($A2089),$B2089&lt;&gt;"",$G2089&lt;&gt;"",$P2089&lt;&gt;"absence"),1,0)</f>
        <v>0</v>
      </c>
      <c r="U2089" s="26" t="n">
        <f aca="false">IF($T2089=1,IF(COUNTIFS($B$2:$B2089,$B2089,$A$2:$A2089,$A2089,$T$2:$T2089,1)=1,1,0),0)</f>
        <v>0</v>
      </c>
      <c r="V2089" s="29" t="str">
        <f aca="false">IF(AND($A2089="",$B2089="",$G2089=""),"",IF(NOT(ISNUMBER($A2089)),"Date manquante ou non reconnue",IF($B2089="","Technicien manquant",IF(COUNTIF(Production!$A$7:$A$21,$B2089)=0,"Technicien absent de la liste (onglet Production)",IF($G2089="","Code BPU manquant (colonne G)",IF($O2089="?","Code BPU inconnu (onglet Prestations)",IF($P2089="?","Catégorie inconnue (onglet Règles)",IF(AND($E2089&lt;&gt;"",NOT(ISNUMBER($E2089))),"Quantité non reconnue",IF(AND($P2089="au prix",NOT(ISNUMBER($Q2089))),"Prix sur devis à saisir (colonne I)",IF($S2089="","Règle à compléter (onglet Règles)",""))))))))))</f>
        <v/>
      </c>
    </row>
    <row r="2090" customFormat="false" ht="15" hidden="false" customHeight="false" outlineLevel="0" collapsed="false">
      <c r="A2090" s="23"/>
      <c r="I2090" s="24"/>
      <c r="J2090" s="24"/>
      <c r="N2090" s="25"/>
      <c r="O2090" s="26" t="str">
        <f aca="false">IF($G2090="","",IFERROR(INDEX(Prestations!$F$5:$F$256,MATCH($G2090,Prestations!$B$5:$B$256,0)),"?"))</f>
        <v/>
      </c>
      <c r="P2090" s="26" t="str">
        <f aca="false">IF($O2090="","",IF($O2090="?","?",IFERROR(INDEX(Règles!$C$5:$C$17,MATCH($O2090,Règles!$A$5:$A$17,0)),"?")))</f>
        <v/>
      </c>
      <c r="Q2090" s="27" t="str">
        <f aca="false">IF($G2090="","",IF(ISNUMBER($I2090),$I2090,IFERROR(IF(ISNUMBER(INDEX(Prestations!$E$5:$E$256,MATCH($G2090,Prestations!$B$5:$B$256,0))),INDEX(Prestations!$E$5:$E$256,MATCH($G2090,Prestations!$B$5:$B$256,0)),""),"")))</f>
        <v/>
      </c>
      <c r="R2090" s="27" t="str">
        <f aca="false">IFERROR(IF(ISNUMBER($Q2090),$Q2090*IF($E2090="",1,$E2090),""),"")</f>
        <v/>
      </c>
      <c r="S2090" s="28" t="str">
        <f aca="false">IFERROR(IF($P2090="au nombre",IF(N(INDEX(Règles!$D$5:$D$17,MATCH($O2090,Règles!$A$5:$A$17,0)))&gt;0,IF($E2090="",1,$E2090)/INDEX(Règles!$D$5:$D$17,MATCH($O2090,Règles!$A$5:$A$17,0)),""),IF($P2090="au prix",IF(AND(ISNUMBER($R2090),N(INDEX(Règles!$E$5:$E$17,MATCH($O2090,Règles!$A$5:$A$17,0)))&gt;0),$R2090/INDEX(Règles!$E$5:$E$17,MATCH($O2090,Règles!$A$5:$A$17,0)),""),IF(OR($P2090="ne compte pas",$P2090="absence"),0,""))),"")</f>
        <v/>
      </c>
      <c r="T2090" s="26" t="n">
        <f aca="false">IF(AND(ISNUMBER($A2090),$B2090&lt;&gt;"",$G2090&lt;&gt;"",$P2090&lt;&gt;"absence"),1,0)</f>
        <v>0</v>
      </c>
      <c r="U2090" s="26" t="n">
        <f aca="false">IF($T2090=1,IF(COUNTIFS($B$2:$B2090,$B2090,$A$2:$A2090,$A2090,$T$2:$T2090,1)=1,1,0),0)</f>
        <v>0</v>
      </c>
      <c r="V2090" s="29" t="str">
        <f aca="false">IF(AND($A2090="",$B2090="",$G2090=""),"",IF(NOT(ISNUMBER($A2090)),"Date manquante ou non reconnue",IF($B2090="","Technicien manquant",IF(COUNTIF(Production!$A$7:$A$21,$B2090)=0,"Technicien absent de la liste (onglet Production)",IF($G2090="","Code BPU manquant (colonne G)",IF($O2090="?","Code BPU inconnu (onglet Prestations)",IF($P2090="?","Catégorie inconnue (onglet Règles)",IF(AND($E2090&lt;&gt;"",NOT(ISNUMBER($E2090))),"Quantité non reconnue",IF(AND($P2090="au prix",NOT(ISNUMBER($Q2090))),"Prix sur devis à saisir (colonne I)",IF($S2090="","Règle à compléter (onglet Règles)",""))))))))))</f>
        <v/>
      </c>
    </row>
    <row r="2091" customFormat="false" ht="15" hidden="false" customHeight="false" outlineLevel="0" collapsed="false">
      <c r="A2091" s="23"/>
      <c r="I2091" s="24"/>
      <c r="J2091" s="24"/>
      <c r="N2091" s="25"/>
      <c r="O2091" s="26" t="str">
        <f aca="false">IF($G2091="","",IFERROR(INDEX(Prestations!$F$5:$F$256,MATCH($G2091,Prestations!$B$5:$B$256,0)),"?"))</f>
        <v/>
      </c>
      <c r="P2091" s="26" t="str">
        <f aca="false">IF($O2091="","",IF($O2091="?","?",IFERROR(INDEX(Règles!$C$5:$C$17,MATCH($O2091,Règles!$A$5:$A$17,0)),"?")))</f>
        <v/>
      </c>
      <c r="Q2091" s="27" t="str">
        <f aca="false">IF($G2091="","",IF(ISNUMBER($I2091),$I2091,IFERROR(IF(ISNUMBER(INDEX(Prestations!$E$5:$E$256,MATCH($G2091,Prestations!$B$5:$B$256,0))),INDEX(Prestations!$E$5:$E$256,MATCH($G2091,Prestations!$B$5:$B$256,0)),""),"")))</f>
        <v/>
      </c>
      <c r="R2091" s="27" t="str">
        <f aca="false">IFERROR(IF(ISNUMBER($Q2091),$Q2091*IF($E2091="",1,$E2091),""),"")</f>
        <v/>
      </c>
      <c r="S2091" s="28" t="str">
        <f aca="false">IFERROR(IF($P2091="au nombre",IF(N(INDEX(Règles!$D$5:$D$17,MATCH($O2091,Règles!$A$5:$A$17,0)))&gt;0,IF($E2091="",1,$E2091)/INDEX(Règles!$D$5:$D$17,MATCH($O2091,Règles!$A$5:$A$17,0)),""),IF($P2091="au prix",IF(AND(ISNUMBER($R2091),N(INDEX(Règles!$E$5:$E$17,MATCH($O2091,Règles!$A$5:$A$17,0)))&gt;0),$R2091/INDEX(Règles!$E$5:$E$17,MATCH($O2091,Règles!$A$5:$A$17,0)),""),IF(OR($P2091="ne compte pas",$P2091="absence"),0,""))),"")</f>
        <v/>
      </c>
      <c r="T2091" s="26" t="n">
        <f aca="false">IF(AND(ISNUMBER($A2091),$B2091&lt;&gt;"",$G2091&lt;&gt;"",$P2091&lt;&gt;"absence"),1,0)</f>
        <v>0</v>
      </c>
      <c r="U2091" s="26" t="n">
        <f aca="false">IF($T2091=1,IF(COUNTIFS($B$2:$B2091,$B2091,$A$2:$A2091,$A2091,$T$2:$T2091,1)=1,1,0),0)</f>
        <v>0</v>
      </c>
      <c r="V2091" s="29" t="str">
        <f aca="false">IF(AND($A2091="",$B2091="",$G2091=""),"",IF(NOT(ISNUMBER($A2091)),"Date manquante ou non reconnue",IF($B2091="","Technicien manquant",IF(COUNTIF(Production!$A$7:$A$21,$B2091)=0,"Technicien absent de la liste (onglet Production)",IF($G2091="","Code BPU manquant (colonne G)",IF($O2091="?","Code BPU inconnu (onglet Prestations)",IF($P2091="?","Catégorie inconnue (onglet Règles)",IF(AND($E2091&lt;&gt;"",NOT(ISNUMBER($E2091))),"Quantité non reconnue",IF(AND($P2091="au prix",NOT(ISNUMBER($Q2091))),"Prix sur devis à saisir (colonne I)",IF($S2091="","Règle à compléter (onglet Règles)",""))))))))))</f>
        <v/>
      </c>
    </row>
    <row r="2092" customFormat="false" ht="15" hidden="false" customHeight="false" outlineLevel="0" collapsed="false">
      <c r="A2092" s="23"/>
      <c r="I2092" s="24"/>
      <c r="J2092" s="24"/>
      <c r="N2092" s="25"/>
      <c r="O2092" s="26" t="str">
        <f aca="false">IF($G2092="","",IFERROR(INDEX(Prestations!$F$5:$F$256,MATCH($G2092,Prestations!$B$5:$B$256,0)),"?"))</f>
        <v/>
      </c>
      <c r="P2092" s="26" t="str">
        <f aca="false">IF($O2092="","",IF($O2092="?","?",IFERROR(INDEX(Règles!$C$5:$C$17,MATCH($O2092,Règles!$A$5:$A$17,0)),"?")))</f>
        <v/>
      </c>
      <c r="Q2092" s="27" t="str">
        <f aca="false">IF($G2092="","",IF(ISNUMBER($I2092),$I2092,IFERROR(IF(ISNUMBER(INDEX(Prestations!$E$5:$E$256,MATCH($G2092,Prestations!$B$5:$B$256,0))),INDEX(Prestations!$E$5:$E$256,MATCH($G2092,Prestations!$B$5:$B$256,0)),""),"")))</f>
        <v/>
      </c>
      <c r="R2092" s="27" t="str">
        <f aca="false">IFERROR(IF(ISNUMBER($Q2092),$Q2092*IF($E2092="",1,$E2092),""),"")</f>
        <v/>
      </c>
      <c r="S2092" s="28" t="str">
        <f aca="false">IFERROR(IF($P2092="au nombre",IF(N(INDEX(Règles!$D$5:$D$17,MATCH($O2092,Règles!$A$5:$A$17,0)))&gt;0,IF($E2092="",1,$E2092)/INDEX(Règles!$D$5:$D$17,MATCH($O2092,Règles!$A$5:$A$17,0)),""),IF($P2092="au prix",IF(AND(ISNUMBER($R2092),N(INDEX(Règles!$E$5:$E$17,MATCH($O2092,Règles!$A$5:$A$17,0)))&gt;0),$R2092/INDEX(Règles!$E$5:$E$17,MATCH($O2092,Règles!$A$5:$A$17,0)),""),IF(OR($P2092="ne compte pas",$P2092="absence"),0,""))),"")</f>
        <v/>
      </c>
      <c r="T2092" s="26" t="n">
        <f aca="false">IF(AND(ISNUMBER($A2092),$B2092&lt;&gt;"",$G2092&lt;&gt;"",$P2092&lt;&gt;"absence"),1,0)</f>
        <v>0</v>
      </c>
      <c r="U2092" s="26" t="n">
        <f aca="false">IF($T2092=1,IF(COUNTIFS($B$2:$B2092,$B2092,$A$2:$A2092,$A2092,$T$2:$T2092,1)=1,1,0),0)</f>
        <v>0</v>
      </c>
      <c r="V2092" s="29" t="str">
        <f aca="false">IF(AND($A2092="",$B2092="",$G2092=""),"",IF(NOT(ISNUMBER($A2092)),"Date manquante ou non reconnue",IF($B2092="","Technicien manquant",IF(COUNTIF(Production!$A$7:$A$21,$B2092)=0,"Technicien absent de la liste (onglet Production)",IF($G2092="","Code BPU manquant (colonne G)",IF($O2092="?","Code BPU inconnu (onglet Prestations)",IF($P2092="?","Catégorie inconnue (onglet Règles)",IF(AND($E2092&lt;&gt;"",NOT(ISNUMBER($E2092))),"Quantité non reconnue",IF(AND($P2092="au prix",NOT(ISNUMBER($Q2092))),"Prix sur devis à saisir (colonne I)",IF($S2092="","Règle à compléter (onglet Règles)",""))))))))))</f>
        <v/>
      </c>
    </row>
    <row r="2093" customFormat="false" ht="15" hidden="false" customHeight="false" outlineLevel="0" collapsed="false">
      <c r="A2093" s="23"/>
      <c r="I2093" s="24"/>
      <c r="J2093" s="24"/>
      <c r="N2093" s="25"/>
      <c r="O2093" s="26" t="str">
        <f aca="false">IF($G2093="","",IFERROR(INDEX(Prestations!$F$5:$F$256,MATCH($G2093,Prestations!$B$5:$B$256,0)),"?"))</f>
        <v/>
      </c>
      <c r="P2093" s="26" t="str">
        <f aca="false">IF($O2093="","",IF($O2093="?","?",IFERROR(INDEX(Règles!$C$5:$C$17,MATCH($O2093,Règles!$A$5:$A$17,0)),"?")))</f>
        <v/>
      </c>
      <c r="Q2093" s="27" t="str">
        <f aca="false">IF($G2093="","",IF(ISNUMBER($I2093),$I2093,IFERROR(IF(ISNUMBER(INDEX(Prestations!$E$5:$E$256,MATCH($G2093,Prestations!$B$5:$B$256,0))),INDEX(Prestations!$E$5:$E$256,MATCH($G2093,Prestations!$B$5:$B$256,0)),""),"")))</f>
        <v/>
      </c>
      <c r="R2093" s="27" t="str">
        <f aca="false">IFERROR(IF(ISNUMBER($Q2093),$Q2093*IF($E2093="",1,$E2093),""),"")</f>
        <v/>
      </c>
      <c r="S2093" s="28" t="str">
        <f aca="false">IFERROR(IF($P2093="au nombre",IF(N(INDEX(Règles!$D$5:$D$17,MATCH($O2093,Règles!$A$5:$A$17,0)))&gt;0,IF($E2093="",1,$E2093)/INDEX(Règles!$D$5:$D$17,MATCH($O2093,Règles!$A$5:$A$17,0)),""),IF($P2093="au prix",IF(AND(ISNUMBER($R2093),N(INDEX(Règles!$E$5:$E$17,MATCH($O2093,Règles!$A$5:$A$17,0)))&gt;0),$R2093/INDEX(Règles!$E$5:$E$17,MATCH($O2093,Règles!$A$5:$A$17,0)),""),IF(OR($P2093="ne compte pas",$P2093="absence"),0,""))),"")</f>
        <v/>
      </c>
      <c r="T2093" s="26" t="n">
        <f aca="false">IF(AND(ISNUMBER($A2093),$B2093&lt;&gt;"",$G2093&lt;&gt;"",$P2093&lt;&gt;"absence"),1,0)</f>
        <v>0</v>
      </c>
      <c r="U2093" s="26" t="n">
        <f aca="false">IF($T2093=1,IF(COUNTIFS($B$2:$B2093,$B2093,$A$2:$A2093,$A2093,$T$2:$T2093,1)=1,1,0),0)</f>
        <v>0</v>
      </c>
      <c r="V2093" s="29" t="str">
        <f aca="false">IF(AND($A2093="",$B2093="",$G2093=""),"",IF(NOT(ISNUMBER($A2093)),"Date manquante ou non reconnue",IF($B2093="","Technicien manquant",IF(COUNTIF(Production!$A$7:$A$21,$B2093)=0,"Technicien absent de la liste (onglet Production)",IF($G2093="","Code BPU manquant (colonne G)",IF($O2093="?","Code BPU inconnu (onglet Prestations)",IF($P2093="?","Catégorie inconnue (onglet Règles)",IF(AND($E2093&lt;&gt;"",NOT(ISNUMBER($E2093))),"Quantité non reconnue",IF(AND($P2093="au prix",NOT(ISNUMBER($Q2093))),"Prix sur devis à saisir (colonne I)",IF($S2093="","Règle à compléter (onglet Règles)",""))))))))))</f>
        <v/>
      </c>
    </row>
    <row r="2094" customFormat="false" ht="15" hidden="false" customHeight="false" outlineLevel="0" collapsed="false">
      <c r="A2094" s="23"/>
      <c r="I2094" s="24"/>
      <c r="J2094" s="24"/>
      <c r="N2094" s="25"/>
      <c r="O2094" s="26" t="str">
        <f aca="false">IF($G2094="","",IFERROR(INDEX(Prestations!$F$5:$F$256,MATCH($G2094,Prestations!$B$5:$B$256,0)),"?"))</f>
        <v/>
      </c>
      <c r="P2094" s="26" t="str">
        <f aca="false">IF($O2094="","",IF($O2094="?","?",IFERROR(INDEX(Règles!$C$5:$C$17,MATCH($O2094,Règles!$A$5:$A$17,0)),"?")))</f>
        <v/>
      </c>
      <c r="Q2094" s="27" t="str">
        <f aca="false">IF($G2094="","",IF(ISNUMBER($I2094),$I2094,IFERROR(IF(ISNUMBER(INDEX(Prestations!$E$5:$E$256,MATCH($G2094,Prestations!$B$5:$B$256,0))),INDEX(Prestations!$E$5:$E$256,MATCH($G2094,Prestations!$B$5:$B$256,0)),""),"")))</f>
        <v/>
      </c>
      <c r="R2094" s="27" t="str">
        <f aca="false">IFERROR(IF(ISNUMBER($Q2094),$Q2094*IF($E2094="",1,$E2094),""),"")</f>
        <v/>
      </c>
      <c r="S2094" s="28" t="str">
        <f aca="false">IFERROR(IF($P2094="au nombre",IF(N(INDEX(Règles!$D$5:$D$17,MATCH($O2094,Règles!$A$5:$A$17,0)))&gt;0,IF($E2094="",1,$E2094)/INDEX(Règles!$D$5:$D$17,MATCH($O2094,Règles!$A$5:$A$17,0)),""),IF($P2094="au prix",IF(AND(ISNUMBER($R2094),N(INDEX(Règles!$E$5:$E$17,MATCH($O2094,Règles!$A$5:$A$17,0)))&gt;0),$R2094/INDEX(Règles!$E$5:$E$17,MATCH($O2094,Règles!$A$5:$A$17,0)),""),IF(OR($P2094="ne compte pas",$P2094="absence"),0,""))),"")</f>
        <v/>
      </c>
      <c r="T2094" s="26" t="n">
        <f aca="false">IF(AND(ISNUMBER($A2094),$B2094&lt;&gt;"",$G2094&lt;&gt;"",$P2094&lt;&gt;"absence"),1,0)</f>
        <v>0</v>
      </c>
      <c r="U2094" s="26" t="n">
        <f aca="false">IF($T2094=1,IF(COUNTIFS($B$2:$B2094,$B2094,$A$2:$A2094,$A2094,$T$2:$T2094,1)=1,1,0),0)</f>
        <v>0</v>
      </c>
      <c r="V2094" s="29" t="str">
        <f aca="false">IF(AND($A2094="",$B2094="",$G2094=""),"",IF(NOT(ISNUMBER($A2094)),"Date manquante ou non reconnue",IF($B2094="","Technicien manquant",IF(COUNTIF(Production!$A$7:$A$21,$B2094)=0,"Technicien absent de la liste (onglet Production)",IF($G2094="","Code BPU manquant (colonne G)",IF($O2094="?","Code BPU inconnu (onglet Prestations)",IF($P2094="?","Catégorie inconnue (onglet Règles)",IF(AND($E2094&lt;&gt;"",NOT(ISNUMBER($E2094))),"Quantité non reconnue",IF(AND($P2094="au prix",NOT(ISNUMBER($Q2094))),"Prix sur devis à saisir (colonne I)",IF($S2094="","Règle à compléter (onglet Règles)",""))))))))))</f>
        <v/>
      </c>
    </row>
    <row r="2095" customFormat="false" ht="15" hidden="false" customHeight="false" outlineLevel="0" collapsed="false">
      <c r="A2095" s="23"/>
      <c r="I2095" s="24"/>
      <c r="J2095" s="24"/>
      <c r="N2095" s="25"/>
      <c r="O2095" s="26" t="str">
        <f aca="false">IF($G2095="","",IFERROR(INDEX(Prestations!$F$5:$F$256,MATCH($G2095,Prestations!$B$5:$B$256,0)),"?"))</f>
        <v/>
      </c>
      <c r="P2095" s="26" t="str">
        <f aca="false">IF($O2095="","",IF($O2095="?","?",IFERROR(INDEX(Règles!$C$5:$C$17,MATCH($O2095,Règles!$A$5:$A$17,0)),"?")))</f>
        <v/>
      </c>
      <c r="Q2095" s="27" t="str">
        <f aca="false">IF($G2095="","",IF(ISNUMBER($I2095),$I2095,IFERROR(IF(ISNUMBER(INDEX(Prestations!$E$5:$E$256,MATCH($G2095,Prestations!$B$5:$B$256,0))),INDEX(Prestations!$E$5:$E$256,MATCH($G2095,Prestations!$B$5:$B$256,0)),""),"")))</f>
        <v/>
      </c>
      <c r="R2095" s="27" t="str">
        <f aca="false">IFERROR(IF(ISNUMBER($Q2095),$Q2095*IF($E2095="",1,$E2095),""),"")</f>
        <v/>
      </c>
      <c r="S2095" s="28" t="str">
        <f aca="false">IFERROR(IF($P2095="au nombre",IF(N(INDEX(Règles!$D$5:$D$17,MATCH($O2095,Règles!$A$5:$A$17,0)))&gt;0,IF($E2095="",1,$E2095)/INDEX(Règles!$D$5:$D$17,MATCH($O2095,Règles!$A$5:$A$17,0)),""),IF($P2095="au prix",IF(AND(ISNUMBER($R2095),N(INDEX(Règles!$E$5:$E$17,MATCH($O2095,Règles!$A$5:$A$17,0)))&gt;0),$R2095/INDEX(Règles!$E$5:$E$17,MATCH($O2095,Règles!$A$5:$A$17,0)),""),IF(OR($P2095="ne compte pas",$P2095="absence"),0,""))),"")</f>
        <v/>
      </c>
      <c r="T2095" s="26" t="n">
        <f aca="false">IF(AND(ISNUMBER($A2095),$B2095&lt;&gt;"",$G2095&lt;&gt;"",$P2095&lt;&gt;"absence"),1,0)</f>
        <v>0</v>
      </c>
      <c r="U2095" s="26" t="n">
        <f aca="false">IF($T2095=1,IF(COUNTIFS($B$2:$B2095,$B2095,$A$2:$A2095,$A2095,$T$2:$T2095,1)=1,1,0),0)</f>
        <v>0</v>
      </c>
      <c r="V2095" s="29" t="str">
        <f aca="false">IF(AND($A2095="",$B2095="",$G2095=""),"",IF(NOT(ISNUMBER($A2095)),"Date manquante ou non reconnue",IF($B2095="","Technicien manquant",IF(COUNTIF(Production!$A$7:$A$21,$B2095)=0,"Technicien absent de la liste (onglet Production)",IF($G2095="","Code BPU manquant (colonne G)",IF($O2095="?","Code BPU inconnu (onglet Prestations)",IF($P2095="?","Catégorie inconnue (onglet Règles)",IF(AND($E2095&lt;&gt;"",NOT(ISNUMBER($E2095))),"Quantité non reconnue",IF(AND($P2095="au prix",NOT(ISNUMBER($Q2095))),"Prix sur devis à saisir (colonne I)",IF($S2095="","Règle à compléter (onglet Règles)",""))))))))))</f>
        <v/>
      </c>
    </row>
    <row r="2096" customFormat="false" ht="15" hidden="false" customHeight="false" outlineLevel="0" collapsed="false">
      <c r="A2096" s="23"/>
      <c r="I2096" s="24"/>
      <c r="J2096" s="24"/>
      <c r="N2096" s="25"/>
      <c r="O2096" s="26" t="str">
        <f aca="false">IF($G2096="","",IFERROR(INDEX(Prestations!$F$5:$F$256,MATCH($G2096,Prestations!$B$5:$B$256,0)),"?"))</f>
        <v/>
      </c>
      <c r="P2096" s="26" t="str">
        <f aca="false">IF($O2096="","",IF($O2096="?","?",IFERROR(INDEX(Règles!$C$5:$C$17,MATCH($O2096,Règles!$A$5:$A$17,0)),"?")))</f>
        <v/>
      </c>
      <c r="Q2096" s="27" t="str">
        <f aca="false">IF($G2096="","",IF(ISNUMBER($I2096),$I2096,IFERROR(IF(ISNUMBER(INDEX(Prestations!$E$5:$E$256,MATCH($G2096,Prestations!$B$5:$B$256,0))),INDEX(Prestations!$E$5:$E$256,MATCH($G2096,Prestations!$B$5:$B$256,0)),""),"")))</f>
        <v/>
      </c>
      <c r="R2096" s="27" t="str">
        <f aca="false">IFERROR(IF(ISNUMBER($Q2096),$Q2096*IF($E2096="",1,$E2096),""),"")</f>
        <v/>
      </c>
      <c r="S2096" s="28" t="str">
        <f aca="false">IFERROR(IF($P2096="au nombre",IF(N(INDEX(Règles!$D$5:$D$17,MATCH($O2096,Règles!$A$5:$A$17,0)))&gt;0,IF($E2096="",1,$E2096)/INDEX(Règles!$D$5:$D$17,MATCH($O2096,Règles!$A$5:$A$17,0)),""),IF($P2096="au prix",IF(AND(ISNUMBER($R2096),N(INDEX(Règles!$E$5:$E$17,MATCH($O2096,Règles!$A$5:$A$17,0)))&gt;0),$R2096/INDEX(Règles!$E$5:$E$17,MATCH($O2096,Règles!$A$5:$A$17,0)),""),IF(OR($P2096="ne compte pas",$P2096="absence"),0,""))),"")</f>
        <v/>
      </c>
      <c r="T2096" s="26" t="n">
        <f aca="false">IF(AND(ISNUMBER($A2096),$B2096&lt;&gt;"",$G2096&lt;&gt;"",$P2096&lt;&gt;"absence"),1,0)</f>
        <v>0</v>
      </c>
      <c r="U2096" s="26" t="n">
        <f aca="false">IF($T2096=1,IF(COUNTIFS($B$2:$B2096,$B2096,$A$2:$A2096,$A2096,$T$2:$T2096,1)=1,1,0),0)</f>
        <v>0</v>
      </c>
      <c r="V2096" s="29" t="str">
        <f aca="false">IF(AND($A2096="",$B2096="",$G2096=""),"",IF(NOT(ISNUMBER($A2096)),"Date manquante ou non reconnue",IF($B2096="","Technicien manquant",IF(COUNTIF(Production!$A$7:$A$21,$B2096)=0,"Technicien absent de la liste (onglet Production)",IF($G2096="","Code BPU manquant (colonne G)",IF($O2096="?","Code BPU inconnu (onglet Prestations)",IF($P2096="?","Catégorie inconnue (onglet Règles)",IF(AND($E2096&lt;&gt;"",NOT(ISNUMBER($E2096))),"Quantité non reconnue",IF(AND($P2096="au prix",NOT(ISNUMBER($Q2096))),"Prix sur devis à saisir (colonne I)",IF($S2096="","Règle à compléter (onglet Règles)",""))))))))))</f>
        <v/>
      </c>
    </row>
    <row r="2097" customFormat="false" ht="15" hidden="false" customHeight="false" outlineLevel="0" collapsed="false">
      <c r="A2097" s="23"/>
      <c r="I2097" s="24"/>
      <c r="J2097" s="24"/>
      <c r="N2097" s="25"/>
      <c r="O2097" s="26" t="str">
        <f aca="false">IF($G2097="","",IFERROR(INDEX(Prestations!$F$5:$F$256,MATCH($G2097,Prestations!$B$5:$B$256,0)),"?"))</f>
        <v/>
      </c>
      <c r="P2097" s="26" t="str">
        <f aca="false">IF($O2097="","",IF($O2097="?","?",IFERROR(INDEX(Règles!$C$5:$C$17,MATCH($O2097,Règles!$A$5:$A$17,0)),"?")))</f>
        <v/>
      </c>
      <c r="Q2097" s="27" t="str">
        <f aca="false">IF($G2097="","",IF(ISNUMBER($I2097),$I2097,IFERROR(IF(ISNUMBER(INDEX(Prestations!$E$5:$E$256,MATCH($G2097,Prestations!$B$5:$B$256,0))),INDEX(Prestations!$E$5:$E$256,MATCH($G2097,Prestations!$B$5:$B$256,0)),""),"")))</f>
        <v/>
      </c>
      <c r="R2097" s="27" t="str">
        <f aca="false">IFERROR(IF(ISNUMBER($Q2097),$Q2097*IF($E2097="",1,$E2097),""),"")</f>
        <v/>
      </c>
      <c r="S2097" s="28" t="str">
        <f aca="false">IFERROR(IF($P2097="au nombre",IF(N(INDEX(Règles!$D$5:$D$17,MATCH($O2097,Règles!$A$5:$A$17,0)))&gt;0,IF($E2097="",1,$E2097)/INDEX(Règles!$D$5:$D$17,MATCH($O2097,Règles!$A$5:$A$17,0)),""),IF($P2097="au prix",IF(AND(ISNUMBER($R2097),N(INDEX(Règles!$E$5:$E$17,MATCH($O2097,Règles!$A$5:$A$17,0)))&gt;0),$R2097/INDEX(Règles!$E$5:$E$17,MATCH($O2097,Règles!$A$5:$A$17,0)),""),IF(OR($P2097="ne compte pas",$P2097="absence"),0,""))),"")</f>
        <v/>
      </c>
      <c r="T2097" s="26" t="n">
        <f aca="false">IF(AND(ISNUMBER($A2097),$B2097&lt;&gt;"",$G2097&lt;&gt;"",$P2097&lt;&gt;"absence"),1,0)</f>
        <v>0</v>
      </c>
      <c r="U2097" s="26" t="n">
        <f aca="false">IF($T2097=1,IF(COUNTIFS($B$2:$B2097,$B2097,$A$2:$A2097,$A2097,$T$2:$T2097,1)=1,1,0),0)</f>
        <v>0</v>
      </c>
      <c r="V2097" s="29" t="str">
        <f aca="false">IF(AND($A2097="",$B2097="",$G2097=""),"",IF(NOT(ISNUMBER($A2097)),"Date manquante ou non reconnue",IF($B2097="","Technicien manquant",IF(COUNTIF(Production!$A$7:$A$21,$B2097)=0,"Technicien absent de la liste (onglet Production)",IF($G2097="","Code BPU manquant (colonne G)",IF($O2097="?","Code BPU inconnu (onglet Prestations)",IF($P2097="?","Catégorie inconnue (onglet Règles)",IF(AND($E2097&lt;&gt;"",NOT(ISNUMBER($E2097))),"Quantité non reconnue",IF(AND($P2097="au prix",NOT(ISNUMBER($Q2097))),"Prix sur devis à saisir (colonne I)",IF($S2097="","Règle à compléter (onglet Règles)",""))))))))))</f>
        <v/>
      </c>
    </row>
    <row r="2098" customFormat="false" ht="15" hidden="false" customHeight="false" outlineLevel="0" collapsed="false">
      <c r="A2098" s="23"/>
      <c r="I2098" s="24"/>
      <c r="J2098" s="24"/>
      <c r="N2098" s="25"/>
      <c r="O2098" s="26" t="str">
        <f aca="false">IF($G2098="","",IFERROR(INDEX(Prestations!$F$5:$F$256,MATCH($G2098,Prestations!$B$5:$B$256,0)),"?"))</f>
        <v/>
      </c>
      <c r="P2098" s="26" t="str">
        <f aca="false">IF($O2098="","",IF($O2098="?","?",IFERROR(INDEX(Règles!$C$5:$C$17,MATCH($O2098,Règles!$A$5:$A$17,0)),"?")))</f>
        <v/>
      </c>
      <c r="Q2098" s="27" t="str">
        <f aca="false">IF($G2098="","",IF(ISNUMBER($I2098),$I2098,IFERROR(IF(ISNUMBER(INDEX(Prestations!$E$5:$E$256,MATCH($G2098,Prestations!$B$5:$B$256,0))),INDEX(Prestations!$E$5:$E$256,MATCH($G2098,Prestations!$B$5:$B$256,0)),""),"")))</f>
        <v/>
      </c>
      <c r="R2098" s="27" t="str">
        <f aca="false">IFERROR(IF(ISNUMBER($Q2098),$Q2098*IF($E2098="",1,$E2098),""),"")</f>
        <v/>
      </c>
      <c r="S2098" s="28" t="str">
        <f aca="false">IFERROR(IF($P2098="au nombre",IF(N(INDEX(Règles!$D$5:$D$17,MATCH($O2098,Règles!$A$5:$A$17,0)))&gt;0,IF($E2098="",1,$E2098)/INDEX(Règles!$D$5:$D$17,MATCH($O2098,Règles!$A$5:$A$17,0)),""),IF($P2098="au prix",IF(AND(ISNUMBER($R2098),N(INDEX(Règles!$E$5:$E$17,MATCH($O2098,Règles!$A$5:$A$17,0)))&gt;0),$R2098/INDEX(Règles!$E$5:$E$17,MATCH($O2098,Règles!$A$5:$A$17,0)),""),IF(OR($P2098="ne compte pas",$P2098="absence"),0,""))),"")</f>
        <v/>
      </c>
      <c r="T2098" s="26" t="n">
        <f aca="false">IF(AND(ISNUMBER($A2098),$B2098&lt;&gt;"",$G2098&lt;&gt;"",$P2098&lt;&gt;"absence"),1,0)</f>
        <v>0</v>
      </c>
      <c r="U2098" s="26" t="n">
        <f aca="false">IF($T2098=1,IF(COUNTIFS($B$2:$B2098,$B2098,$A$2:$A2098,$A2098,$T$2:$T2098,1)=1,1,0),0)</f>
        <v>0</v>
      </c>
      <c r="V2098" s="29" t="str">
        <f aca="false">IF(AND($A2098="",$B2098="",$G2098=""),"",IF(NOT(ISNUMBER($A2098)),"Date manquante ou non reconnue",IF($B2098="","Technicien manquant",IF(COUNTIF(Production!$A$7:$A$21,$B2098)=0,"Technicien absent de la liste (onglet Production)",IF($G2098="","Code BPU manquant (colonne G)",IF($O2098="?","Code BPU inconnu (onglet Prestations)",IF($P2098="?","Catégorie inconnue (onglet Règles)",IF(AND($E2098&lt;&gt;"",NOT(ISNUMBER($E2098))),"Quantité non reconnue",IF(AND($P2098="au prix",NOT(ISNUMBER($Q2098))),"Prix sur devis à saisir (colonne I)",IF($S2098="","Règle à compléter (onglet Règles)",""))))))))))</f>
        <v/>
      </c>
    </row>
    <row r="2099" customFormat="false" ht="15" hidden="false" customHeight="false" outlineLevel="0" collapsed="false">
      <c r="A2099" s="23"/>
      <c r="I2099" s="24"/>
      <c r="J2099" s="24"/>
      <c r="N2099" s="25"/>
      <c r="O2099" s="26" t="str">
        <f aca="false">IF($G2099="","",IFERROR(INDEX(Prestations!$F$5:$F$256,MATCH($G2099,Prestations!$B$5:$B$256,0)),"?"))</f>
        <v/>
      </c>
      <c r="P2099" s="26" t="str">
        <f aca="false">IF($O2099="","",IF($O2099="?","?",IFERROR(INDEX(Règles!$C$5:$C$17,MATCH($O2099,Règles!$A$5:$A$17,0)),"?")))</f>
        <v/>
      </c>
      <c r="Q2099" s="27" t="str">
        <f aca="false">IF($G2099="","",IF(ISNUMBER($I2099),$I2099,IFERROR(IF(ISNUMBER(INDEX(Prestations!$E$5:$E$256,MATCH($G2099,Prestations!$B$5:$B$256,0))),INDEX(Prestations!$E$5:$E$256,MATCH($G2099,Prestations!$B$5:$B$256,0)),""),"")))</f>
        <v/>
      </c>
      <c r="R2099" s="27" t="str">
        <f aca="false">IFERROR(IF(ISNUMBER($Q2099),$Q2099*IF($E2099="",1,$E2099),""),"")</f>
        <v/>
      </c>
      <c r="S2099" s="28" t="str">
        <f aca="false">IFERROR(IF($P2099="au nombre",IF(N(INDEX(Règles!$D$5:$D$17,MATCH($O2099,Règles!$A$5:$A$17,0)))&gt;0,IF($E2099="",1,$E2099)/INDEX(Règles!$D$5:$D$17,MATCH($O2099,Règles!$A$5:$A$17,0)),""),IF($P2099="au prix",IF(AND(ISNUMBER($R2099),N(INDEX(Règles!$E$5:$E$17,MATCH($O2099,Règles!$A$5:$A$17,0)))&gt;0),$R2099/INDEX(Règles!$E$5:$E$17,MATCH($O2099,Règles!$A$5:$A$17,0)),""),IF(OR($P2099="ne compte pas",$P2099="absence"),0,""))),"")</f>
        <v/>
      </c>
      <c r="T2099" s="26" t="n">
        <f aca="false">IF(AND(ISNUMBER($A2099),$B2099&lt;&gt;"",$G2099&lt;&gt;"",$P2099&lt;&gt;"absence"),1,0)</f>
        <v>0</v>
      </c>
      <c r="U2099" s="26" t="n">
        <f aca="false">IF($T2099=1,IF(COUNTIFS($B$2:$B2099,$B2099,$A$2:$A2099,$A2099,$T$2:$T2099,1)=1,1,0),0)</f>
        <v>0</v>
      </c>
      <c r="V2099" s="29" t="str">
        <f aca="false">IF(AND($A2099="",$B2099="",$G2099=""),"",IF(NOT(ISNUMBER($A2099)),"Date manquante ou non reconnue",IF($B2099="","Technicien manquant",IF(COUNTIF(Production!$A$7:$A$21,$B2099)=0,"Technicien absent de la liste (onglet Production)",IF($G2099="","Code BPU manquant (colonne G)",IF($O2099="?","Code BPU inconnu (onglet Prestations)",IF($P2099="?","Catégorie inconnue (onglet Règles)",IF(AND($E2099&lt;&gt;"",NOT(ISNUMBER($E2099))),"Quantité non reconnue",IF(AND($P2099="au prix",NOT(ISNUMBER($Q2099))),"Prix sur devis à saisir (colonne I)",IF($S2099="","Règle à compléter (onglet Règles)",""))))))))))</f>
        <v/>
      </c>
    </row>
    <row r="2100" customFormat="false" ht="15" hidden="false" customHeight="false" outlineLevel="0" collapsed="false">
      <c r="A2100" s="23"/>
      <c r="I2100" s="24"/>
      <c r="J2100" s="24"/>
      <c r="N2100" s="25"/>
      <c r="O2100" s="26" t="str">
        <f aca="false">IF($G2100="","",IFERROR(INDEX(Prestations!$F$5:$F$256,MATCH($G2100,Prestations!$B$5:$B$256,0)),"?"))</f>
        <v/>
      </c>
      <c r="P2100" s="26" t="str">
        <f aca="false">IF($O2100="","",IF($O2100="?","?",IFERROR(INDEX(Règles!$C$5:$C$17,MATCH($O2100,Règles!$A$5:$A$17,0)),"?")))</f>
        <v/>
      </c>
      <c r="Q2100" s="27" t="str">
        <f aca="false">IF($G2100="","",IF(ISNUMBER($I2100),$I2100,IFERROR(IF(ISNUMBER(INDEX(Prestations!$E$5:$E$256,MATCH($G2100,Prestations!$B$5:$B$256,0))),INDEX(Prestations!$E$5:$E$256,MATCH($G2100,Prestations!$B$5:$B$256,0)),""),"")))</f>
        <v/>
      </c>
      <c r="R2100" s="27" t="str">
        <f aca="false">IFERROR(IF(ISNUMBER($Q2100),$Q2100*IF($E2100="",1,$E2100),""),"")</f>
        <v/>
      </c>
      <c r="S2100" s="28" t="str">
        <f aca="false">IFERROR(IF($P2100="au nombre",IF(N(INDEX(Règles!$D$5:$D$17,MATCH($O2100,Règles!$A$5:$A$17,0)))&gt;0,IF($E2100="",1,$E2100)/INDEX(Règles!$D$5:$D$17,MATCH($O2100,Règles!$A$5:$A$17,0)),""),IF($P2100="au prix",IF(AND(ISNUMBER($R2100),N(INDEX(Règles!$E$5:$E$17,MATCH($O2100,Règles!$A$5:$A$17,0)))&gt;0),$R2100/INDEX(Règles!$E$5:$E$17,MATCH($O2100,Règles!$A$5:$A$17,0)),""),IF(OR($P2100="ne compte pas",$P2100="absence"),0,""))),"")</f>
        <v/>
      </c>
      <c r="T2100" s="26" t="n">
        <f aca="false">IF(AND(ISNUMBER($A2100),$B2100&lt;&gt;"",$G2100&lt;&gt;"",$P2100&lt;&gt;"absence"),1,0)</f>
        <v>0</v>
      </c>
      <c r="U2100" s="26" t="n">
        <f aca="false">IF($T2100=1,IF(COUNTIFS($B$2:$B2100,$B2100,$A$2:$A2100,$A2100,$T$2:$T2100,1)=1,1,0),0)</f>
        <v>0</v>
      </c>
      <c r="V2100" s="29" t="str">
        <f aca="false">IF(AND($A2100="",$B2100="",$G2100=""),"",IF(NOT(ISNUMBER($A2100)),"Date manquante ou non reconnue",IF($B2100="","Technicien manquant",IF(COUNTIF(Production!$A$7:$A$21,$B2100)=0,"Technicien absent de la liste (onglet Production)",IF($G2100="","Code BPU manquant (colonne G)",IF($O2100="?","Code BPU inconnu (onglet Prestations)",IF($P2100="?","Catégorie inconnue (onglet Règles)",IF(AND($E2100&lt;&gt;"",NOT(ISNUMBER($E2100))),"Quantité non reconnue",IF(AND($P2100="au prix",NOT(ISNUMBER($Q2100))),"Prix sur devis à saisir (colonne I)",IF($S2100="","Règle à compléter (onglet Règles)",""))))))))))</f>
        <v/>
      </c>
    </row>
    <row r="2101" customFormat="false" ht="15" hidden="false" customHeight="false" outlineLevel="0" collapsed="false">
      <c r="A2101" s="23"/>
      <c r="I2101" s="24"/>
      <c r="J2101" s="24"/>
      <c r="N2101" s="25"/>
      <c r="O2101" s="26" t="str">
        <f aca="false">IF($G2101="","",IFERROR(INDEX(Prestations!$F$5:$F$256,MATCH($G2101,Prestations!$B$5:$B$256,0)),"?"))</f>
        <v/>
      </c>
      <c r="P2101" s="26" t="str">
        <f aca="false">IF($O2101="","",IF($O2101="?","?",IFERROR(INDEX(Règles!$C$5:$C$17,MATCH($O2101,Règles!$A$5:$A$17,0)),"?")))</f>
        <v/>
      </c>
      <c r="Q2101" s="27" t="str">
        <f aca="false">IF($G2101="","",IF(ISNUMBER($I2101),$I2101,IFERROR(IF(ISNUMBER(INDEX(Prestations!$E$5:$E$256,MATCH($G2101,Prestations!$B$5:$B$256,0))),INDEX(Prestations!$E$5:$E$256,MATCH($G2101,Prestations!$B$5:$B$256,0)),""),"")))</f>
        <v/>
      </c>
      <c r="R2101" s="27" t="str">
        <f aca="false">IFERROR(IF(ISNUMBER($Q2101),$Q2101*IF($E2101="",1,$E2101),""),"")</f>
        <v/>
      </c>
      <c r="S2101" s="28" t="str">
        <f aca="false">IFERROR(IF($P2101="au nombre",IF(N(INDEX(Règles!$D$5:$D$17,MATCH($O2101,Règles!$A$5:$A$17,0)))&gt;0,IF($E2101="",1,$E2101)/INDEX(Règles!$D$5:$D$17,MATCH($O2101,Règles!$A$5:$A$17,0)),""),IF($P2101="au prix",IF(AND(ISNUMBER($R2101),N(INDEX(Règles!$E$5:$E$17,MATCH($O2101,Règles!$A$5:$A$17,0)))&gt;0),$R2101/INDEX(Règles!$E$5:$E$17,MATCH($O2101,Règles!$A$5:$A$17,0)),""),IF(OR($P2101="ne compte pas",$P2101="absence"),0,""))),"")</f>
        <v/>
      </c>
      <c r="T2101" s="26" t="n">
        <f aca="false">IF(AND(ISNUMBER($A2101),$B2101&lt;&gt;"",$G2101&lt;&gt;"",$P2101&lt;&gt;"absence"),1,0)</f>
        <v>0</v>
      </c>
      <c r="U2101" s="26" t="n">
        <f aca="false">IF($T2101=1,IF(COUNTIFS($B$2:$B2101,$B2101,$A$2:$A2101,$A2101,$T$2:$T2101,1)=1,1,0),0)</f>
        <v>0</v>
      </c>
      <c r="V2101" s="29" t="str">
        <f aca="false">IF(AND($A2101="",$B2101="",$G2101=""),"",IF(NOT(ISNUMBER($A2101)),"Date manquante ou non reconnue",IF($B2101="","Technicien manquant",IF(COUNTIF(Production!$A$7:$A$21,$B2101)=0,"Technicien absent de la liste (onglet Production)",IF($G2101="","Code BPU manquant (colonne G)",IF($O2101="?","Code BPU inconnu (onglet Prestations)",IF($P2101="?","Catégorie inconnue (onglet Règles)",IF(AND($E2101&lt;&gt;"",NOT(ISNUMBER($E2101))),"Quantité non reconnue",IF(AND($P2101="au prix",NOT(ISNUMBER($Q2101))),"Prix sur devis à saisir (colonne I)",IF($S2101="","Règle à compléter (onglet Règles)",""))))))))))</f>
        <v/>
      </c>
    </row>
    <row r="2102" customFormat="false" ht="15" hidden="false" customHeight="false" outlineLevel="0" collapsed="false">
      <c r="A2102" s="23"/>
      <c r="I2102" s="24"/>
      <c r="J2102" s="24"/>
      <c r="N2102" s="25"/>
      <c r="O2102" s="26" t="str">
        <f aca="false">IF($G2102="","",IFERROR(INDEX(Prestations!$F$5:$F$256,MATCH($G2102,Prestations!$B$5:$B$256,0)),"?"))</f>
        <v/>
      </c>
      <c r="P2102" s="26" t="str">
        <f aca="false">IF($O2102="","",IF($O2102="?","?",IFERROR(INDEX(Règles!$C$5:$C$17,MATCH($O2102,Règles!$A$5:$A$17,0)),"?")))</f>
        <v/>
      </c>
      <c r="Q2102" s="27" t="str">
        <f aca="false">IF($G2102="","",IF(ISNUMBER($I2102),$I2102,IFERROR(IF(ISNUMBER(INDEX(Prestations!$E$5:$E$256,MATCH($G2102,Prestations!$B$5:$B$256,0))),INDEX(Prestations!$E$5:$E$256,MATCH($G2102,Prestations!$B$5:$B$256,0)),""),"")))</f>
        <v/>
      </c>
      <c r="R2102" s="27" t="str">
        <f aca="false">IFERROR(IF(ISNUMBER($Q2102),$Q2102*IF($E2102="",1,$E2102),""),"")</f>
        <v/>
      </c>
      <c r="S2102" s="28" t="str">
        <f aca="false">IFERROR(IF($P2102="au nombre",IF(N(INDEX(Règles!$D$5:$D$17,MATCH($O2102,Règles!$A$5:$A$17,0)))&gt;0,IF($E2102="",1,$E2102)/INDEX(Règles!$D$5:$D$17,MATCH($O2102,Règles!$A$5:$A$17,0)),""),IF($P2102="au prix",IF(AND(ISNUMBER($R2102),N(INDEX(Règles!$E$5:$E$17,MATCH($O2102,Règles!$A$5:$A$17,0)))&gt;0),$R2102/INDEX(Règles!$E$5:$E$17,MATCH($O2102,Règles!$A$5:$A$17,0)),""),IF(OR($P2102="ne compte pas",$P2102="absence"),0,""))),"")</f>
        <v/>
      </c>
      <c r="T2102" s="26" t="n">
        <f aca="false">IF(AND(ISNUMBER($A2102),$B2102&lt;&gt;"",$G2102&lt;&gt;"",$P2102&lt;&gt;"absence"),1,0)</f>
        <v>0</v>
      </c>
      <c r="U2102" s="26" t="n">
        <f aca="false">IF($T2102=1,IF(COUNTIFS($B$2:$B2102,$B2102,$A$2:$A2102,$A2102,$T$2:$T2102,1)=1,1,0),0)</f>
        <v>0</v>
      </c>
      <c r="V2102" s="29" t="str">
        <f aca="false">IF(AND($A2102="",$B2102="",$G2102=""),"",IF(NOT(ISNUMBER($A2102)),"Date manquante ou non reconnue",IF($B2102="","Technicien manquant",IF(COUNTIF(Production!$A$7:$A$21,$B2102)=0,"Technicien absent de la liste (onglet Production)",IF($G2102="","Code BPU manquant (colonne G)",IF($O2102="?","Code BPU inconnu (onglet Prestations)",IF($P2102="?","Catégorie inconnue (onglet Règles)",IF(AND($E2102&lt;&gt;"",NOT(ISNUMBER($E2102))),"Quantité non reconnue",IF(AND($P2102="au prix",NOT(ISNUMBER($Q2102))),"Prix sur devis à saisir (colonne I)",IF($S2102="","Règle à compléter (onglet Règles)",""))))))))))</f>
        <v/>
      </c>
    </row>
    <row r="2103" customFormat="false" ht="15" hidden="false" customHeight="false" outlineLevel="0" collapsed="false">
      <c r="A2103" s="23"/>
      <c r="I2103" s="24"/>
      <c r="J2103" s="24"/>
      <c r="N2103" s="25"/>
      <c r="O2103" s="26" t="str">
        <f aca="false">IF($G2103="","",IFERROR(INDEX(Prestations!$F$5:$F$256,MATCH($G2103,Prestations!$B$5:$B$256,0)),"?"))</f>
        <v/>
      </c>
      <c r="P2103" s="26" t="str">
        <f aca="false">IF($O2103="","",IF($O2103="?","?",IFERROR(INDEX(Règles!$C$5:$C$17,MATCH($O2103,Règles!$A$5:$A$17,0)),"?")))</f>
        <v/>
      </c>
      <c r="Q2103" s="27" t="str">
        <f aca="false">IF($G2103="","",IF(ISNUMBER($I2103),$I2103,IFERROR(IF(ISNUMBER(INDEX(Prestations!$E$5:$E$256,MATCH($G2103,Prestations!$B$5:$B$256,0))),INDEX(Prestations!$E$5:$E$256,MATCH($G2103,Prestations!$B$5:$B$256,0)),""),"")))</f>
        <v/>
      </c>
      <c r="R2103" s="27" t="str">
        <f aca="false">IFERROR(IF(ISNUMBER($Q2103),$Q2103*IF($E2103="",1,$E2103),""),"")</f>
        <v/>
      </c>
      <c r="S2103" s="28" t="str">
        <f aca="false">IFERROR(IF($P2103="au nombre",IF(N(INDEX(Règles!$D$5:$D$17,MATCH($O2103,Règles!$A$5:$A$17,0)))&gt;0,IF($E2103="",1,$E2103)/INDEX(Règles!$D$5:$D$17,MATCH($O2103,Règles!$A$5:$A$17,0)),""),IF($P2103="au prix",IF(AND(ISNUMBER($R2103),N(INDEX(Règles!$E$5:$E$17,MATCH($O2103,Règles!$A$5:$A$17,0)))&gt;0),$R2103/INDEX(Règles!$E$5:$E$17,MATCH($O2103,Règles!$A$5:$A$17,0)),""),IF(OR($P2103="ne compte pas",$P2103="absence"),0,""))),"")</f>
        <v/>
      </c>
      <c r="T2103" s="26" t="n">
        <f aca="false">IF(AND(ISNUMBER($A2103),$B2103&lt;&gt;"",$G2103&lt;&gt;"",$P2103&lt;&gt;"absence"),1,0)</f>
        <v>0</v>
      </c>
      <c r="U2103" s="26" t="n">
        <f aca="false">IF($T2103=1,IF(COUNTIFS($B$2:$B2103,$B2103,$A$2:$A2103,$A2103,$T$2:$T2103,1)=1,1,0),0)</f>
        <v>0</v>
      </c>
      <c r="V2103" s="29" t="str">
        <f aca="false">IF(AND($A2103="",$B2103="",$G2103=""),"",IF(NOT(ISNUMBER($A2103)),"Date manquante ou non reconnue",IF($B2103="","Technicien manquant",IF(COUNTIF(Production!$A$7:$A$21,$B2103)=0,"Technicien absent de la liste (onglet Production)",IF($G2103="","Code BPU manquant (colonne G)",IF($O2103="?","Code BPU inconnu (onglet Prestations)",IF($P2103="?","Catégorie inconnue (onglet Règles)",IF(AND($E2103&lt;&gt;"",NOT(ISNUMBER($E2103))),"Quantité non reconnue",IF(AND($P2103="au prix",NOT(ISNUMBER($Q2103))),"Prix sur devis à saisir (colonne I)",IF($S2103="","Règle à compléter (onglet Règles)",""))))))))))</f>
        <v/>
      </c>
    </row>
    <row r="2104" customFormat="false" ht="15" hidden="false" customHeight="false" outlineLevel="0" collapsed="false">
      <c r="A2104" s="23"/>
      <c r="I2104" s="24"/>
      <c r="J2104" s="24"/>
      <c r="N2104" s="25"/>
      <c r="O2104" s="26" t="str">
        <f aca="false">IF($G2104="","",IFERROR(INDEX(Prestations!$F$5:$F$256,MATCH($G2104,Prestations!$B$5:$B$256,0)),"?"))</f>
        <v/>
      </c>
      <c r="P2104" s="26" t="str">
        <f aca="false">IF($O2104="","",IF($O2104="?","?",IFERROR(INDEX(Règles!$C$5:$C$17,MATCH($O2104,Règles!$A$5:$A$17,0)),"?")))</f>
        <v/>
      </c>
      <c r="Q2104" s="27" t="str">
        <f aca="false">IF($G2104="","",IF(ISNUMBER($I2104),$I2104,IFERROR(IF(ISNUMBER(INDEX(Prestations!$E$5:$E$256,MATCH($G2104,Prestations!$B$5:$B$256,0))),INDEX(Prestations!$E$5:$E$256,MATCH($G2104,Prestations!$B$5:$B$256,0)),""),"")))</f>
        <v/>
      </c>
      <c r="R2104" s="27" t="str">
        <f aca="false">IFERROR(IF(ISNUMBER($Q2104),$Q2104*IF($E2104="",1,$E2104),""),"")</f>
        <v/>
      </c>
      <c r="S2104" s="28" t="str">
        <f aca="false">IFERROR(IF($P2104="au nombre",IF(N(INDEX(Règles!$D$5:$D$17,MATCH($O2104,Règles!$A$5:$A$17,0)))&gt;0,IF($E2104="",1,$E2104)/INDEX(Règles!$D$5:$D$17,MATCH($O2104,Règles!$A$5:$A$17,0)),""),IF($P2104="au prix",IF(AND(ISNUMBER($R2104),N(INDEX(Règles!$E$5:$E$17,MATCH($O2104,Règles!$A$5:$A$17,0)))&gt;0),$R2104/INDEX(Règles!$E$5:$E$17,MATCH($O2104,Règles!$A$5:$A$17,0)),""),IF(OR($P2104="ne compte pas",$P2104="absence"),0,""))),"")</f>
        <v/>
      </c>
      <c r="T2104" s="26" t="n">
        <f aca="false">IF(AND(ISNUMBER($A2104),$B2104&lt;&gt;"",$G2104&lt;&gt;"",$P2104&lt;&gt;"absence"),1,0)</f>
        <v>0</v>
      </c>
      <c r="U2104" s="26" t="n">
        <f aca="false">IF($T2104=1,IF(COUNTIFS($B$2:$B2104,$B2104,$A$2:$A2104,$A2104,$T$2:$T2104,1)=1,1,0),0)</f>
        <v>0</v>
      </c>
      <c r="V2104" s="29" t="str">
        <f aca="false">IF(AND($A2104="",$B2104="",$G2104=""),"",IF(NOT(ISNUMBER($A2104)),"Date manquante ou non reconnue",IF($B2104="","Technicien manquant",IF(COUNTIF(Production!$A$7:$A$21,$B2104)=0,"Technicien absent de la liste (onglet Production)",IF($G2104="","Code BPU manquant (colonne G)",IF($O2104="?","Code BPU inconnu (onglet Prestations)",IF($P2104="?","Catégorie inconnue (onglet Règles)",IF(AND($E2104&lt;&gt;"",NOT(ISNUMBER($E2104))),"Quantité non reconnue",IF(AND($P2104="au prix",NOT(ISNUMBER($Q2104))),"Prix sur devis à saisir (colonne I)",IF($S2104="","Règle à compléter (onglet Règles)",""))))))))))</f>
        <v/>
      </c>
    </row>
    <row r="2105" customFormat="false" ht="15" hidden="false" customHeight="false" outlineLevel="0" collapsed="false">
      <c r="A2105" s="23"/>
      <c r="I2105" s="24"/>
      <c r="J2105" s="24"/>
      <c r="N2105" s="25"/>
      <c r="O2105" s="26" t="str">
        <f aca="false">IF($G2105="","",IFERROR(INDEX(Prestations!$F$5:$F$256,MATCH($G2105,Prestations!$B$5:$B$256,0)),"?"))</f>
        <v/>
      </c>
      <c r="P2105" s="26" t="str">
        <f aca="false">IF($O2105="","",IF($O2105="?","?",IFERROR(INDEX(Règles!$C$5:$C$17,MATCH($O2105,Règles!$A$5:$A$17,0)),"?")))</f>
        <v/>
      </c>
      <c r="Q2105" s="27" t="str">
        <f aca="false">IF($G2105="","",IF(ISNUMBER($I2105),$I2105,IFERROR(IF(ISNUMBER(INDEX(Prestations!$E$5:$E$256,MATCH($G2105,Prestations!$B$5:$B$256,0))),INDEX(Prestations!$E$5:$E$256,MATCH($G2105,Prestations!$B$5:$B$256,0)),""),"")))</f>
        <v/>
      </c>
      <c r="R2105" s="27" t="str">
        <f aca="false">IFERROR(IF(ISNUMBER($Q2105),$Q2105*IF($E2105="",1,$E2105),""),"")</f>
        <v/>
      </c>
      <c r="S2105" s="28" t="str">
        <f aca="false">IFERROR(IF($P2105="au nombre",IF(N(INDEX(Règles!$D$5:$D$17,MATCH($O2105,Règles!$A$5:$A$17,0)))&gt;0,IF($E2105="",1,$E2105)/INDEX(Règles!$D$5:$D$17,MATCH($O2105,Règles!$A$5:$A$17,0)),""),IF($P2105="au prix",IF(AND(ISNUMBER($R2105),N(INDEX(Règles!$E$5:$E$17,MATCH($O2105,Règles!$A$5:$A$17,0)))&gt;0),$R2105/INDEX(Règles!$E$5:$E$17,MATCH($O2105,Règles!$A$5:$A$17,0)),""),IF(OR($P2105="ne compte pas",$P2105="absence"),0,""))),"")</f>
        <v/>
      </c>
      <c r="T2105" s="26" t="n">
        <f aca="false">IF(AND(ISNUMBER($A2105),$B2105&lt;&gt;"",$G2105&lt;&gt;"",$P2105&lt;&gt;"absence"),1,0)</f>
        <v>0</v>
      </c>
      <c r="U2105" s="26" t="n">
        <f aca="false">IF($T2105=1,IF(COUNTIFS($B$2:$B2105,$B2105,$A$2:$A2105,$A2105,$T$2:$T2105,1)=1,1,0),0)</f>
        <v>0</v>
      </c>
      <c r="V2105" s="29" t="str">
        <f aca="false">IF(AND($A2105="",$B2105="",$G2105=""),"",IF(NOT(ISNUMBER($A2105)),"Date manquante ou non reconnue",IF($B2105="","Technicien manquant",IF(COUNTIF(Production!$A$7:$A$21,$B2105)=0,"Technicien absent de la liste (onglet Production)",IF($G2105="","Code BPU manquant (colonne G)",IF($O2105="?","Code BPU inconnu (onglet Prestations)",IF($P2105="?","Catégorie inconnue (onglet Règles)",IF(AND($E2105&lt;&gt;"",NOT(ISNUMBER($E2105))),"Quantité non reconnue",IF(AND($P2105="au prix",NOT(ISNUMBER($Q2105))),"Prix sur devis à saisir (colonne I)",IF($S2105="","Règle à compléter (onglet Règles)",""))))))))))</f>
        <v/>
      </c>
    </row>
    <row r="2106" customFormat="false" ht="15" hidden="false" customHeight="false" outlineLevel="0" collapsed="false">
      <c r="A2106" s="23"/>
      <c r="I2106" s="24"/>
      <c r="J2106" s="24"/>
      <c r="N2106" s="25"/>
      <c r="O2106" s="26" t="str">
        <f aca="false">IF($G2106="","",IFERROR(INDEX(Prestations!$F$5:$F$256,MATCH($G2106,Prestations!$B$5:$B$256,0)),"?"))</f>
        <v/>
      </c>
      <c r="P2106" s="26" t="str">
        <f aca="false">IF($O2106="","",IF($O2106="?","?",IFERROR(INDEX(Règles!$C$5:$C$17,MATCH($O2106,Règles!$A$5:$A$17,0)),"?")))</f>
        <v/>
      </c>
      <c r="Q2106" s="27" t="str">
        <f aca="false">IF($G2106="","",IF(ISNUMBER($I2106),$I2106,IFERROR(IF(ISNUMBER(INDEX(Prestations!$E$5:$E$256,MATCH($G2106,Prestations!$B$5:$B$256,0))),INDEX(Prestations!$E$5:$E$256,MATCH($G2106,Prestations!$B$5:$B$256,0)),""),"")))</f>
        <v/>
      </c>
      <c r="R2106" s="27" t="str">
        <f aca="false">IFERROR(IF(ISNUMBER($Q2106),$Q2106*IF($E2106="",1,$E2106),""),"")</f>
        <v/>
      </c>
      <c r="S2106" s="28" t="str">
        <f aca="false">IFERROR(IF($P2106="au nombre",IF(N(INDEX(Règles!$D$5:$D$17,MATCH($O2106,Règles!$A$5:$A$17,0)))&gt;0,IF($E2106="",1,$E2106)/INDEX(Règles!$D$5:$D$17,MATCH($O2106,Règles!$A$5:$A$17,0)),""),IF($P2106="au prix",IF(AND(ISNUMBER($R2106),N(INDEX(Règles!$E$5:$E$17,MATCH($O2106,Règles!$A$5:$A$17,0)))&gt;0),$R2106/INDEX(Règles!$E$5:$E$17,MATCH($O2106,Règles!$A$5:$A$17,0)),""),IF(OR($P2106="ne compte pas",$P2106="absence"),0,""))),"")</f>
        <v/>
      </c>
      <c r="T2106" s="26" t="n">
        <f aca="false">IF(AND(ISNUMBER($A2106),$B2106&lt;&gt;"",$G2106&lt;&gt;"",$P2106&lt;&gt;"absence"),1,0)</f>
        <v>0</v>
      </c>
      <c r="U2106" s="26" t="n">
        <f aca="false">IF($T2106=1,IF(COUNTIFS($B$2:$B2106,$B2106,$A$2:$A2106,$A2106,$T$2:$T2106,1)=1,1,0),0)</f>
        <v>0</v>
      </c>
      <c r="V2106" s="29" t="str">
        <f aca="false">IF(AND($A2106="",$B2106="",$G2106=""),"",IF(NOT(ISNUMBER($A2106)),"Date manquante ou non reconnue",IF($B2106="","Technicien manquant",IF(COUNTIF(Production!$A$7:$A$21,$B2106)=0,"Technicien absent de la liste (onglet Production)",IF($G2106="","Code BPU manquant (colonne G)",IF($O2106="?","Code BPU inconnu (onglet Prestations)",IF($P2106="?","Catégorie inconnue (onglet Règles)",IF(AND($E2106&lt;&gt;"",NOT(ISNUMBER($E2106))),"Quantité non reconnue",IF(AND($P2106="au prix",NOT(ISNUMBER($Q2106))),"Prix sur devis à saisir (colonne I)",IF($S2106="","Règle à compléter (onglet Règles)",""))))))))))</f>
        <v/>
      </c>
    </row>
    <row r="2107" customFormat="false" ht="15" hidden="false" customHeight="false" outlineLevel="0" collapsed="false">
      <c r="A2107" s="23"/>
      <c r="I2107" s="24"/>
      <c r="J2107" s="24"/>
      <c r="N2107" s="25"/>
      <c r="O2107" s="26" t="str">
        <f aca="false">IF($G2107="","",IFERROR(INDEX(Prestations!$F$5:$F$256,MATCH($G2107,Prestations!$B$5:$B$256,0)),"?"))</f>
        <v/>
      </c>
      <c r="P2107" s="26" t="str">
        <f aca="false">IF($O2107="","",IF($O2107="?","?",IFERROR(INDEX(Règles!$C$5:$C$17,MATCH($O2107,Règles!$A$5:$A$17,0)),"?")))</f>
        <v/>
      </c>
      <c r="Q2107" s="27" t="str">
        <f aca="false">IF($G2107="","",IF(ISNUMBER($I2107),$I2107,IFERROR(IF(ISNUMBER(INDEX(Prestations!$E$5:$E$256,MATCH($G2107,Prestations!$B$5:$B$256,0))),INDEX(Prestations!$E$5:$E$256,MATCH($G2107,Prestations!$B$5:$B$256,0)),""),"")))</f>
        <v/>
      </c>
      <c r="R2107" s="27" t="str">
        <f aca="false">IFERROR(IF(ISNUMBER($Q2107),$Q2107*IF($E2107="",1,$E2107),""),"")</f>
        <v/>
      </c>
      <c r="S2107" s="28" t="str">
        <f aca="false">IFERROR(IF($P2107="au nombre",IF(N(INDEX(Règles!$D$5:$D$17,MATCH($O2107,Règles!$A$5:$A$17,0)))&gt;0,IF($E2107="",1,$E2107)/INDEX(Règles!$D$5:$D$17,MATCH($O2107,Règles!$A$5:$A$17,0)),""),IF($P2107="au prix",IF(AND(ISNUMBER($R2107),N(INDEX(Règles!$E$5:$E$17,MATCH($O2107,Règles!$A$5:$A$17,0)))&gt;0),$R2107/INDEX(Règles!$E$5:$E$17,MATCH($O2107,Règles!$A$5:$A$17,0)),""),IF(OR($P2107="ne compte pas",$P2107="absence"),0,""))),"")</f>
        <v/>
      </c>
      <c r="T2107" s="26" t="n">
        <f aca="false">IF(AND(ISNUMBER($A2107),$B2107&lt;&gt;"",$G2107&lt;&gt;"",$P2107&lt;&gt;"absence"),1,0)</f>
        <v>0</v>
      </c>
      <c r="U2107" s="26" t="n">
        <f aca="false">IF($T2107=1,IF(COUNTIFS($B$2:$B2107,$B2107,$A$2:$A2107,$A2107,$T$2:$T2107,1)=1,1,0),0)</f>
        <v>0</v>
      </c>
      <c r="V2107" s="29" t="str">
        <f aca="false">IF(AND($A2107="",$B2107="",$G2107=""),"",IF(NOT(ISNUMBER($A2107)),"Date manquante ou non reconnue",IF($B2107="","Technicien manquant",IF(COUNTIF(Production!$A$7:$A$21,$B2107)=0,"Technicien absent de la liste (onglet Production)",IF($G2107="","Code BPU manquant (colonne G)",IF($O2107="?","Code BPU inconnu (onglet Prestations)",IF($P2107="?","Catégorie inconnue (onglet Règles)",IF(AND($E2107&lt;&gt;"",NOT(ISNUMBER($E2107))),"Quantité non reconnue",IF(AND($P2107="au prix",NOT(ISNUMBER($Q2107))),"Prix sur devis à saisir (colonne I)",IF($S2107="","Règle à compléter (onglet Règles)",""))))))))))</f>
        <v/>
      </c>
    </row>
    <row r="2108" customFormat="false" ht="15" hidden="false" customHeight="false" outlineLevel="0" collapsed="false">
      <c r="A2108" s="23"/>
      <c r="I2108" s="24"/>
      <c r="J2108" s="24"/>
      <c r="N2108" s="25"/>
      <c r="O2108" s="26" t="str">
        <f aca="false">IF($G2108="","",IFERROR(INDEX(Prestations!$F$5:$F$256,MATCH($G2108,Prestations!$B$5:$B$256,0)),"?"))</f>
        <v/>
      </c>
      <c r="P2108" s="26" t="str">
        <f aca="false">IF($O2108="","",IF($O2108="?","?",IFERROR(INDEX(Règles!$C$5:$C$17,MATCH($O2108,Règles!$A$5:$A$17,0)),"?")))</f>
        <v/>
      </c>
      <c r="Q2108" s="27" t="str">
        <f aca="false">IF($G2108="","",IF(ISNUMBER($I2108),$I2108,IFERROR(IF(ISNUMBER(INDEX(Prestations!$E$5:$E$256,MATCH($G2108,Prestations!$B$5:$B$256,0))),INDEX(Prestations!$E$5:$E$256,MATCH($G2108,Prestations!$B$5:$B$256,0)),""),"")))</f>
        <v/>
      </c>
      <c r="R2108" s="27" t="str">
        <f aca="false">IFERROR(IF(ISNUMBER($Q2108),$Q2108*IF($E2108="",1,$E2108),""),"")</f>
        <v/>
      </c>
      <c r="S2108" s="28" t="str">
        <f aca="false">IFERROR(IF($P2108="au nombre",IF(N(INDEX(Règles!$D$5:$D$17,MATCH($O2108,Règles!$A$5:$A$17,0)))&gt;0,IF($E2108="",1,$E2108)/INDEX(Règles!$D$5:$D$17,MATCH($O2108,Règles!$A$5:$A$17,0)),""),IF($P2108="au prix",IF(AND(ISNUMBER($R2108),N(INDEX(Règles!$E$5:$E$17,MATCH($O2108,Règles!$A$5:$A$17,0)))&gt;0),$R2108/INDEX(Règles!$E$5:$E$17,MATCH($O2108,Règles!$A$5:$A$17,0)),""),IF(OR($P2108="ne compte pas",$P2108="absence"),0,""))),"")</f>
        <v/>
      </c>
      <c r="T2108" s="26" t="n">
        <f aca="false">IF(AND(ISNUMBER($A2108),$B2108&lt;&gt;"",$G2108&lt;&gt;"",$P2108&lt;&gt;"absence"),1,0)</f>
        <v>0</v>
      </c>
      <c r="U2108" s="26" t="n">
        <f aca="false">IF($T2108=1,IF(COUNTIFS($B$2:$B2108,$B2108,$A$2:$A2108,$A2108,$T$2:$T2108,1)=1,1,0),0)</f>
        <v>0</v>
      </c>
      <c r="V2108" s="29" t="str">
        <f aca="false">IF(AND($A2108="",$B2108="",$G2108=""),"",IF(NOT(ISNUMBER($A2108)),"Date manquante ou non reconnue",IF($B2108="","Technicien manquant",IF(COUNTIF(Production!$A$7:$A$21,$B2108)=0,"Technicien absent de la liste (onglet Production)",IF($G2108="","Code BPU manquant (colonne G)",IF($O2108="?","Code BPU inconnu (onglet Prestations)",IF($P2108="?","Catégorie inconnue (onglet Règles)",IF(AND($E2108&lt;&gt;"",NOT(ISNUMBER($E2108))),"Quantité non reconnue",IF(AND($P2108="au prix",NOT(ISNUMBER($Q2108))),"Prix sur devis à saisir (colonne I)",IF($S2108="","Règle à compléter (onglet Règles)",""))))))))))</f>
        <v/>
      </c>
    </row>
    <row r="2109" customFormat="false" ht="15" hidden="false" customHeight="false" outlineLevel="0" collapsed="false">
      <c r="A2109" s="23"/>
      <c r="I2109" s="24"/>
      <c r="J2109" s="24"/>
      <c r="N2109" s="25"/>
      <c r="O2109" s="26" t="str">
        <f aca="false">IF($G2109="","",IFERROR(INDEX(Prestations!$F$5:$F$256,MATCH($G2109,Prestations!$B$5:$B$256,0)),"?"))</f>
        <v/>
      </c>
      <c r="P2109" s="26" t="str">
        <f aca="false">IF($O2109="","",IF($O2109="?","?",IFERROR(INDEX(Règles!$C$5:$C$17,MATCH($O2109,Règles!$A$5:$A$17,0)),"?")))</f>
        <v/>
      </c>
      <c r="Q2109" s="27" t="str">
        <f aca="false">IF($G2109="","",IF(ISNUMBER($I2109),$I2109,IFERROR(IF(ISNUMBER(INDEX(Prestations!$E$5:$E$256,MATCH($G2109,Prestations!$B$5:$B$256,0))),INDEX(Prestations!$E$5:$E$256,MATCH($G2109,Prestations!$B$5:$B$256,0)),""),"")))</f>
        <v/>
      </c>
      <c r="R2109" s="27" t="str">
        <f aca="false">IFERROR(IF(ISNUMBER($Q2109),$Q2109*IF($E2109="",1,$E2109),""),"")</f>
        <v/>
      </c>
      <c r="S2109" s="28" t="str">
        <f aca="false">IFERROR(IF($P2109="au nombre",IF(N(INDEX(Règles!$D$5:$D$17,MATCH($O2109,Règles!$A$5:$A$17,0)))&gt;0,IF($E2109="",1,$E2109)/INDEX(Règles!$D$5:$D$17,MATCH($O2109,Règles!$A$5:$A$17,0)),""),IF($P2109="au prix",IF(AND(ISNUMBER($R2109),N(INDEX(Règles!$E$5:$E$17,MATCH($O2109,Règles!$A$5:$A$17,0)))&gt;0),$R2109/INDEX(Règles!$E$5:$E$17,MATCH($O2109,Règles!$A$5:$A$17,0)),""),IF(OR($P2109="ne compte pas",$P2109="absence"),0,""))),"")</f>
        <v/>
      </c>
      <c r="T2109" s="26" t="n">
        <f aca="false">IF(AND(ISNUMBER($A2109),$B2109&lt;&gt;"",$G2109&lt;&gt;"",$P2109&lt;&gt;"absence"),1,0)</f>
        <v>0</v>
      </c>
      <c r="U2109" s="26" t="n">
        <f aca="false">IF($T2109=1,IF(COUNTIFS($B$2:$B2109,$B2109,$A$2:$A2109,$A2109,$T$2:$T2109,1)=1,1,0),0)</f>
        <v>0</v>
      </c>
      <c r="V2109" s="29" t="str">
        <f aca="false">IF(AND($A2109="",$B2109="",$G2109=""),"",IF(NOT(ISNUMBER($A2109)),"Date manquante ou non reconnue",IF($B2109="","Technicien manquant",IF(COUNTIF(Production!$A$7:$A$21,$B2109)=0,"Technicien absent de la liste (onglet Production)",IF($G2109="","Code BPU manquant (colonne G)",IF($O2109="?","Code BPU inconnu (onglet Prestations)",IF($P2109="?","Catégorie inconnue (onglet Règles)",IF(AND($E2109&lt;&gt;"",NOT(ISNUMBER($E2109))),"Quantité non reconnue",IF(AND($P2109="au prix",NOT(ISNUMBER($Q2109))),"Prix sur devis à saisir (colonne I)",IF($S2109="","Règle à compléter (onglet Règles)",""))))))))))</f>
        <v/>
      </c>
    </row>
    <row r="2110" customFormat="false" ht="15" hidden="false" customHeight="false" outlineLevel="0" collapsed="false">
      <c r="A2110" s="23"/>
      <c r="I2110" s="24"/>
      <c r="J2110" s="24"/>
      <c r="N2110" s="25"/>
      <c r="O2110" s="26" t="str">
        <f aca="false">IF($G2110="","",IFERROR(INDEX(Prestations!$F$5:$F$256,MATCH($G2110,Prestations!$B$5:$B$256,0)),"?"))</f>
        <v/>
      </c>
      <c r="P2110" s="26" t="str">
        <f aca="false">IF($O2110="","",IF($O2110="?","?",IFERROR(INDEX(Règles!$C$5:$C$17,MATCH($O2110,Règles!$A$5:$A$17,0)),"?")))</f>
        <v/>
      </c>
      <c r="Q2110" s="27" t="str">
        <f aca="false">IF($G2110="","",IF(ISNUMBER($I2110),$I2110,IFERROR(IF(ISNUMBER(INDEX(Prestations!$E$5:$E$256,MATCH($G2110,Prestations!$B$5:$B$256,0))),INDEX(Prestations!$E$5:$E$256,MATCH($G2110,Prestations!$B$5:$B$256,0)),""),"")))</f>
        <v/>
      </c>
      <c r="R2110" s="27" t="str">
        <f aca="false">IFERROR(IF(ISNUMBER($Q2110),$Q2110*IF($E2110="",1,$E2110),""),"")</f>
        <v/>
      </c>
      <c r="S2110" s="28" t="str">
        <f aca="false">IFERROR(IF($P2110="au nombre",IF(N(INDEX(Règles!$D$5:$D$17,MATCH($O2110,Règles!$A$5:$A$17,0)))&gt;0,IF($E2110="",1,$E2110)/INDEX(Règles!$D$5:$D$17,MATCH($O2110,Règles!$A$5:$A$17,0)),""),IF($P2110="au prix",IF(AND(ISNUMBER($R2110),N(INDEX(Règles!$E$5:$E$17,MATCH($O2110,Règles!$A$5:$A$17,0)))&gt;0),$R2110/INDEX(Règles!$E$5:$E$17,MATCH($O2110,Règles!$A$5:$A$17,0)),""),IF(OR($P2110="ne compte pas",$P2110="absence"),0,""))),"")</f>
        <v/>
      </c>
      <c r="T2110" s="26" t="n">
        <f aca="false">IF(AND(ISNUMBER($A2110),$B2110&lt;&gt;"",$G2110&lt;&gt;"",$P2110&lt;&gt;"absence"),1,0)</f>
        <v>0</v>
      </c>
      <c r="U2110" s="26" t="n">
        <f aca="false">IF($T2110=1,IF(COUNTIFS($B$2:$B2110,$B2110,$A$2:$A2110,$A2110,$T$2:$T2110,1)=1,1,0),0)</f>
        <v>0</v>
      </c>
      <c r="V2110" s="29" t="str">
        <f aca="false">IF(AND($A2110="",$B2110="",$G2110=""),"",IF(NOT(ISNUMBER($A2110)),"Date manquante ou non reconnue",IF($B2110="","Technicien manquant",IF(COUNTIF(Production!$A$7:$A$21,$B2110)=0,"Technicien absent de la liste (onglet Production)",IF($G2110="","Code BPU manquant (colonne G)",IF($O2110="?","Code BPU inconnu (onglet Prestations)",IF($P2110="?","Catégorie inconnue (onglet Règles)",IF(AND($E2110&lt;&gt;"",NOT(ISNUMBER($E2110))),"Quantité non reconnue",IF(AND($P2110="au prix",NOT(ISNUMBER($Q2110))),"Prix sur devis à saisir (colonne I)",IF($S2110="","Règle à compléter (onglet Règles)",""))))))))))</f>
        <v/>
      </c>
    </row>
    <row r="2111" customFormat="false" ht="15" hidden="false" customHeight="false" outlineLevel="0" collapsed="false">
      <c r="A2111" s="23"/>
      <c r="I2111" s="24"/>
      <c r="J2111" s="24"/>
      <c r="N2111" s="25"/>
      <c r="O2111" s="26" t="str">
        <f aca="false">IF($G2111="","",IFERROR(INDEX(Prestations!$F$5:$F$256,MATCH($G2111,Prestations!$B$5:$B$256,0)),"?"))</f>
        <v/>
      </c>
      <c r="P2111" s="26" t="str">
        <f aca="false">IF($O2111="","",IF($O2111="?","?",IFERROR(INDEX(Règles!$C$5:$C$17,MATCH($O2111,Règles!$A$5:$A$17,0)),"?")))</f>
        <v/>
      </c>
      <c r="Q2111" s="27" t="str">
        <f aca="false">IF($G2111="","",IF(ISNUMBER($I2111),$I2111,IFERROR(IF(ISNUMBER(INDEX(Prestations!$E$5:$E$256,MATCH($G2111,Prestations!$B$5:$B$256,0))),INDEX(Prestations!$E$5:$E$256,MATCH($G2111,Prestations!$B$5:$B$256,0)),""),"")))</f>
        <v/>
      </c>
      <c r="R2111" s="27" t="str">
        <f aca="false">IFERROR(IF(ISNUMBER($Q2111),$Q2111*IF($E2111="",1,$E2111),""),"")</f>
        <v/>
      </c>
      <c r="S2111" s="28" t="str">
        <f aca="false">IFERROR(IF($P2111="au nombre",IF(N(INDEX(Règles!$D$5:$D$17,MATCH($O2111,Règles!$A$5:$A$17,0)))&gt;0,IF($E2111="",1,$E2111)/INDEX(Règles!$D$5:$D$17,MATCH($O2111,Règles!$A$5:$A$17,0)),""),IF($P2111="au prix",IF(AND(ISNUMBER($R2111),N(INDEX(Règles!$E$5:$E$17,MATCH($O2111,Règles!$A$5:$A$17,0)))&gt;0),$R2111/INDEX(Règles!$E$5:$E$17,MATCH($O2111,Règles!$A$5:$A$17,0)),""),IF(OR($P2111="ne compte pas",$P2111="absence"),0,""))),"")</f>
        <v/>
      </c>
      <c r="T2111" s="26" t="n">
        <f aca="false">IF(AND(ISNUMBER($A2111),$B2111&lt;&gt;"",$G2111&lt;&gt;"",$P2111&lt;&gt;"absence"),1,0)</f>
        <v>0</v>
      </c>
      <c r="U2111" s="26" t="n">
        <f aca="false">IF($T2111=1,IF(COUNTIFS($B$2:$B2111,$B2111,$A$2:$A2111,$A2111,$T$2:$T2111,1)=1,1,0),0)</f>
        <v>0</v>
      </c>
      <c r="V2111" s="29" t="str">
        <f aca="false">IF(AND($A2111="",$B2111="",$G2111=""),"",IF(NOT(ISNUMBER($A2111)),"Date manquante ou non reconnue",IF($B2111="","Technicien manquant",IF(COUNTIF(Production!$A$7:$A$21,$B2111)=0,"Technicien absent de la liste (onglet Production)",IF($G2111="","Code BPU manquant (colonne G)",IF($O2111="?","Code BPU inconnu (onglet Prestations)",IF($P2111="?","Catégorie inconnue (onglet Règles)",IF(AND($E2111&lt;&gt;"",NOT(ISNUMBER($E2111))),"Quantité non reconnue",IF(AND($P2111="au prix",NOT(ISNUMBER($Q2111))),"Prix sur devis à saisir (colonne I)",IF($S2111="","Règle à compléter (onglet Règles)",""))))))))))</f>
        <v/>
      </c>
    </row>
    <row r="2112" customFormat="false" ht="15" hidden="false" customHeight="false" outlineLevel="0" collapsed="false">
      <c r="A2112" s="23"/>
      <c r="I2112" s="24"/>
      <c r="J2112" s="24"/>
      <c r="N2112" s="25"/>
      <c r="O2112" s="26" t="str">
        <f aca="false">IF($G2112="","",IFERROR(INDEX(Prestations!$F$5:$F$256,MATCH($G2112,Prestations!$B$5:$B$256,0)),"?"))</f>
        <v/>
      </c>
      <c r="P2112" s="26" t="str">
        <f aca="false">IF($O2112="","",IF($O2112="?","?",IFERROR(INDEX(Règles!$C$5:$C$17,MATCH($O2112,Règles!$A$5:$A$17,0)),"?")))</f>
        <v/>
      </c>
      <c r="Q2112" s="27" t="str">
        <f aca="false">IF($G2112="","",IF(ISNUMBER($I2112),$I2112,IFERROR(IF(ISNUMBER(INDEX(Prestations!$E$5:$E$256,MATCH($G2112,Prestations!$B$5:$B$256,0))),INDEX(Prestations!$E$5:$E$256,MATCH($G2112,Prestations!$B$5:$B$256,0)),""),"")))</f>
        <v/>
      </c>
      <c r="R2112" s="27" t="str">
        <f aca="false">IFERROR(IF(ISNUMBER($Q2112),$Q2112*IF($E2112="",1,$E2112),""),"")</f>
        <v/>
      </c>
      <c r="S2112" s="28" t="str">
        <f aca="false">IFERROR(IF($P2112="au nombre",IF(N(INDEX(Règles!$D$5:$D$17,MATCH($O2112,Règles!$A$5:$A$17,0)))&gt;0,IF($E2112="",1,$E2112)/INDEX(Règles!$D$5:$D$17,MATCH($O2112,Règles!$A$5:$A$17,0)),""),IF($P2112="au prix",IF(AND(ISNUMBER($R2112),N(INDEX(Règles!$E$5:$E$17,MATCH($O2112,Règles!$A$5:$A$17,0)))&gt;0),$R2112/INDEX(Règles!$E$5:$E$17,MATCH($O2112,Règles!$A$5:$A$17,0)),""),IF(OR($P2112="ne compte pas",$P2112="absence"),0,""))),"")</f>
        <v/>
      </c>
      <c r="T2112" s="26" t="n">
        <f aca="false">IF(AND(ISNUMBER($A2112),$B2112&lt;&gt;"",$G2112&lt;&gt;"",$P2112&lt;&gt;"absence"),1,0)</f>
        <v>0</v>
      </c>
      <c r="U2112" s="26" t="n">
        <f aca="false">IF($T2112=1,IF(COUNTIFS($B$2:$B2112,$B2112,$A$2:$A2112,$A2112,$T$2:$T2112,1)=1,1,0),0)</f>
        <v>0</v>
      </c>
      <c r="V2112" s="29" t="str">
        <f aca="false">IF(AND($A2112="",$B2112="",$G2112=""),"",IF(NOT(ISNUMBER($A2112)),"Date manquante ou non reconnue",IF($B2112="","Technicien manquant",IF(COUNTIF(Production!$A$7:$A$21,$B2112)=0,"Technicien absent de la liste (onglet Production)",IF($G2112="","Code BPU manquant (colonne G)",IF($O2112="?","Code BPU inconnu (onglet Prestations)",IF($P2112="?","Catégorie inconnue (onglet Règles)",IF(AND($E2112&lt;&gt;"",NOT(ISNUMBER($E2112))),"Quantité non reconnue",IF(AND($P2112="au prix",NOT(ISNUMBER($Q2112))),"Prix sur devis à saisir (colonne I)",IF($S2112="","Règle à compléter (onglet Règles)",""))))))))))</f>
        <v/>
      </c>
    </row>
    <row r="2113" customFormat="false" ht="15" hidden="false" customHeight="false" outlineLevel="0" collapsed="false">
      <c r="A2113" s="23"/>
      <c r="I2113" s="24"/>
      <c r="J2113" s="24"/>
      <c r="N2113" s="25"/>
      <c r="O2113" s="26" t="str">
        <f aca="false">IF($G2113="","",IFERROR(INDEX(Prestations!$F$5:$F$256,MATCH($G2113,Prestations!$B$5:$B$256,0)),"?"))</f>
        <v/>
      </c>
      <c r="P2113" s="26" t="str">
        <f aca="false">IF($O2113="","",IF($O2113="?","?",IFERROR(INDEX(Règles!$C$5:$C$17,MATCH($O2113,Règles!$A$5:$A$17,0)),"?")))</f>
        <v/>
      </c>
      <c r="Q2113" s="27" t="str">
        <f aca="false">IF($G2113="","",IF(ISNUMBER($I2113),$I2113,IFERROR(IF(ISNUMBER(INDEX(Prestations!$E$5:$E$256,MATCH($G2113,Prestations!$B$5:$B$256,0))),INDEX(Prestations!$E$5:$E$256,MATCH($G2113,Prestations!$B$5:$B$256,0)),""),"")))</f>
        <v/>
      </c>
      <c r="R2113" s="27" t="str">
        <f aca="false">IFERROR(IF(ISNUMBER($Q2113),$Q2113*IF($E2113="",1,$E2113),""),"")</f>
        <v/>
      </c>
      <c r="S2113" s="28" t="str">
        <f aca="false">IFERROR(IF($P2113="au nombre",IF(N(INDEX(Règles!$D$5:$D$17,MATCH($O2113,Règles!$A$5:$A$17,0)))&gt;0,IF($E2113="",1,$E2113)/INDEX(Règles!$D$5:$D$17,MATCH($O2113,Règles!$A$5:$A$17,0)),""),IF($P2113="au prix",IF(AND(ISNUMBER($R2113),N(INDEX(Règles!$E$5:$E$17,MATCH($O2113,Règles!$A$5:$A$17,0)))&gt;0),$R2113/INDEX(Règles!$E$5:$E$17,MATCH($O2113,Règles!$A$5:$A$17,0)),""),IF(OR($P2113="ne compte pas",$P2113="absence"),0,""))),"")</f>
        <v/>
      </c>
      <c r="T2113" s="26" t="n">
        <f aca="false">IF(AND(ISNUMBER($A2113),$B2113&lt;&gt;"",$G2113&lt;&gt;"",$P2113&lt;&gt;"absence"),1,0)</f>
        <v>0</v>
      </c>
      <c r="U2113" s="26" t="n">
        <f aca="false">IF($T2113=1,IF(COUNTIFS($B$2:$B2113,$B2113,$A$2:$A2113,$A2113,$T$2:$T2113,1)=1,1,0),0)</f>
        <v>0</v>
      </c>
      <c r="V2113" s="29" t="str">
        <f aca="false">IF(AND($A2113="",$B2113="",$G2113=""),"",IF(NOT(ISNUMBER($A2113)),"Date manquante ou non reconnue",IF($B2113="","Technicien manquant",IF(COUNTIF(Production!$A$7:$A$21,$B2113)=0,"Technicien absent de la liste (onglet Production)",IF($G2113="","Code BPU manquant (colonne G)",IF($O2113="?","Code BPU inconnu (onglet Prestations)",IF($P2113="?","Catégorie inconnue (onglet Règles)",IF(AND($E2113&lt;&gt;"",NOT(ISNUMBER($E2113))),"Quantité non reconnue",IF(AND($P2113="au prix",NOT(ISNUMBER($Q2113))),"Prix sur devis à saisir (colonne I)",IF($S2113="","Règle à compléter (onglet Règles)",""))))))))))</f>
        <v/>
      </c>
    </row>
    <row r="2114" customFormat="false" ht="15" hidden="false" customHeight="false" outlineLevel="0" collapsed="false">
      <c r="A2114" s="23"/>
      <c r="I2114" s="24"/>
      <c r="J2114" s="24"/>
      <c r="N2114" s="25"/>
      <c r="O2114" s="26" t="str">
        <f aca="false">IF($G2114="","",IFERROR(INDEX(Prestations!$F$5:$F$256,MATCH($G2114,Prestations!$B$5:$B$256,0)),"?"))</f>
        <v/>
      </c>
      <c r="P2114" s="26" t="str">
        <f aca="false">IF($O2114="","",IF($O2114="?","?",IFERROR(INDEX(Règles!$C$5:$C$17,MATCH($O2114,Règles!$A$5:$A$17,0)),"?")))</f>
        <v/>
      </c>
      <c r="Q2114" s="27" t="str">
        <f aca="false">IF($G2114="","",IF(ISNUMBER($I2114),$I2114,IFERROR(IF(ISNUMBER(INDEX(Prestations!$E$5:$E$256,MATCH($G2114,Prestations!$B$5:$B$256,0))),INDEX(Prestations!$E$5:$E$256,MATCH($G2114,Prestations!$B$5:$B$256,0)),""),"")))</f>
        <v/>
      </c>
      <c r="R2114" s="27" t="str">
        <f aca="false">IFERROR(IF(ISNUMBER($Q2114),$Q2114*IF($E2114="",1,$E2114),""),"")</f>
        <v/>
      </c>
      <c r="S2114" s="28" t="str">
        <f aca="false">IFERROR(IF($P2114="au nombre",IF(N(INDEX(Règles!$D$5:$D$17,MATCH($O2114,Règles!$A$5:$A$17,0)))&gt;0,IF($E2114="",1,$E2114)/INDEX(Règles!$D$5:$D$17,MATCH($O2114,Règles!$A$5:$A$17,0)),""),IF($P2114="au prix",IF(AND(ISNUMBER($R2114),N(INDEX(Règles!$E$5:$E$17,MATCH($O2114,Règles!$A$5:$A$17,0)))&gt;0),$R2114/INDEX(Règles!$E$5:$E$17,MATCH($O2114,Règles!$A$5:$A$17,0)),""),IF(OR($P2114="ne compte pas",$P2114="absence"),0,""))),"")</f>
        <v/>
      </c>
      <c r="T2114" s="26" t="n">
        <f aca="false">IF(AND(ISNUMBER($A2114),$B2114&lt;&gt;"",$G2114&lt;&gt;"",$P2114&lt;&gt;"absence"),1,0)</f>
        <v>0</v>
      </c>
      <c r="U2114" s="26" t="n">
        <f aca="false">IF($T2114=1,IF(COUNTIFS($B$2:$B2114,$B2114,$A$2:$A2114,$A2114,$T$2:$T2114,1)=1,1,0),0)</f>
        <v>0</v>
      </c>
      <c r="V2114" s="29" t="str">
        <f aca="false">IF(AND($A2114="",$B2114="",$G2114=""),"",IF(NOT(ISNUMBER($A2114)),"Date manquante ou non reconnue",IF($B2114="","Technicien manquant",IF(COUNTIF(Production!$A$7:$A$21,$B2114)=0,"Technicien absent de la liste (onglet Production)",IF($G2114="","Code BPU manquant (colonne G)",IF($O2114="?","Code BPU inconnu (onglet Prestations)",IF($P2114="?","Catégorie inconnue (onglet Règles)",IF(AND($E2114&lt;&gt;"",NOT(ISNUMBER($E2114))),"Quantité non reconnue",IF(AND($P2114="au prix",NOT(ISNUMBER($Q2114))),"Prix sur devis à saisir (colonne I)",IF($S2114="","Règle à compléter (onglet Règles)",""))))))))))</f>
        <v/>
      </c>
    </row>
    <row r="2115" customFormat="false" ht="15" hidden="false" customHeight="false" outlineLevel="0" collapsed="false">
      <c r="A2115" s="23"/>
      <c r="I2115" s="24"/>
      <c r="J2115" s="24"/>
      <c r="N2115" s="25"/>
      <c r="O2115" s="26" t="str">
        <f aca="false">IF($G2115="","",IFERROR(INDEX(Prestations!$F$5:$F$256,MATCH($G2115,Prestations!$B$5:$B$256,0)),"?"))</f>
        <v/>
      </c>
      <c r="P2115" s="26" t="str">
        <f aca="false">IF($O2115="","",IF($O2115="?","?",IFERROR(INDEX(Règles!$C$5:$C$17,MATCH($O2115,Règles!$A$5:$A$17,0)),"?")))</f>
        <v/>
      </c>
      <c r="Q2115" s="27" t="str">
        <f aca="false">IF($G2115="","",IF(ISNUMBER($I2115),$I2115,IFERROR(IF(ISNUMBER(INDEX(Prestations!$E$5:$E$256,MATCH($G2115,Prestations!$B$5:$B$256,0))),INDEX(Prestations!$E$5:$E$256,MATCH($G2115,Prestations!$B$5:$B$256,0)),""),"")))</f>
        <v/>
      </c>
      <c r="R2115" s="27" t="str">
        <f aca="false">IFERROR(IF(ISNUMBER($Q2115),$Q2115*IF($E2115="",1,$E2115),""),"")</f>
        <v/>
      </c>
      <c r="S2115" s="28" t="str">
        <f aca="false">IFERROR(IF($P2115="au nombre",IF(N(INDEX(Règles!$D$5:$D$17,MATCH($O2115,Règles!$A$5:$A$17,0)))&gt;0,IF($E2115="",1,$E2115)/INDEX(Règles!$D$5:$D$17,MATCH($O2115,Règles!$A$5:$A$17,0)),""),IF($P2115="au prix",IF(AND(ISNUMBER($R2115),N(INDEX(Règles!$E$5:$E$17,MATCH($O2115,Règles!$A$5:$A$17,0)))&gt;0),$R2115/INDEX(Règles!$E$5:$E$17,MATCH($O2115,Règles!$A$5:$A$17,0)),""),IF(OR($P2115="ne compte pas",$P2115="absence"),0,""))),"")</f>
        <v/>
      </c>
      <c r="T2115" s="26" t="n">
        <f aca="false">IF(AND(ISNUMBER($A2115),$B2115&lt;&gt;"",$G2115&lt;&gt;"",$P2115&lt;&gt;"absence"),1,0)</f>
        <v>0</v>
      </c>
      <c r="U2115" s="26" t="n">
        <f aca="false">IF($T2115=1,IF(COUNTIFS($B$2:$B2115,$B2115,$A$2:$A2115,$A2115,$T$2:$T2115,1)=1,1,0),0)</f>
        <v>0</v>
      </c>
      <c r="V2115" s="29" t="str">
        <f aca="false">IF(AND($A2115="",$B2115="",$G2115=""),"",IF(NOT(ISNUMBER($A2115)),"Date manquante ou non reconnue",IF($B2115="","Technicien manquant",IF(COUNTIF(Production!$A$7:$A$21,$B2115)=0,"Technicien absent de la liste (onglet Production)",IF($G2115="","Code BPU manquant (colonne G)",IF($O2115="?","Code BPU inconnu (onglet Prestations)",IF($P2115="?","Catégorie inconnue (onglet Règles)",IF(AND($E2115&lt;&gt;"",NOT(ISNUMBER($E2115))),"Quantité non reconnue",IF(AND($P2115="au prix",NOT(ISNUMBER($Q2115))),"Prix sur devis à saisir (colonne I)",IF($S2115="","Règle à compléter (onglet Règles)",""))))))))))</f>
        <v/>
      </c>
    </row>
    <row r="2116" customFormat="false" ht="15" hidden="false" customHeight="false" outlineLevel="0" collapsed="false">
      <c r="A2116" s="23"/>
      <c r="I2116" s="24"/>
      <c r="J2116" s="24"/>
      <c r="N2116" s="25"/>
      <c r="O2116" s="26" t="str">
        <f aca="false">IF($G2116="","",IFERROR(INDEX(Prestations!$F$5:$F$256,MATCH($G2116,Prestations!$B$5:$B$256,0)),"?"))</f>
        <v/>
      </c>
      <c r="P2116" s="26" t="str">
        <f aca="false">IF($O2116="","",IF($O2116="?","?",IFERROR(INDEX(Règles!$C$5:$C$17,MATCH($O2116,Règles!$A$5:$A$17,0)),"?")))</f>
        <v/>
      </c>
      <c r="Q2116" s="27" t="str">
        <f aca="false">IF($G2116="","",IF(ISNUMBER($I2116),$I2116,IFERROR(IF(ISNUMBER(INDEX(Prestations!$E$5:$E$256,MATCH($G2116,Prestations!$B$5:$B$256,0))),INDEX(Prestations!$E$5:$E$256,MATCH($G2116,Prestations!$B$5:$B$256,0)),""),"")))</f>
        <v/>
      </c>
      <c r="R2116" s="27" t="str">
        <f aca="false">IFERROR(IF(ISNUMBER($Q2116),$Q2116*IF($E2116="",1,$E2116),""),"")</f>
        <v/>
      </c>
      <c r="S2116" s="28" t="str">
        <f aca="false">IFERROR(IF($P2116="au nombre",IF(N(INDEX(Règles!$D$5:$D$17,MATCH($O2116,Règles!$A$5:$A$17,0)))&gt;0,IF($E2116="",1,$E2116)/INDEX(Règles!$D$5:$D$17,MATCH($O2116,Règles!$A$5:$A$17,0)),""),IF($P2116="au prix",IF(AND(ISNUMBER($R2116),N(INDEX(Règles!$E$5:$E$17,MATCH($O2116,Règles!$A$5:$A$17,0)))&gt;0),$R2116/INDEX(Règles!$E$5:$E$17,MATCH($O2116,Règles!$A$5:$A$17,0)),""),IF(OR($P2116="ne compte pas",$P2116="absence"),0,""))),"")</f>
        <v/>
      </c>
      <c r="T2116" s="26" t="n">
        <f aca="false">IF(AND(ISNUMBER($A2116),$B2116&lt;&gt;"",$G2116&lt;&gt;"",$P2116&lt;&gt;"absence"),1,0)</f>
        <v>0</v>
      </c>
      <c r="U2116" s="26" t="n">
        <f aca="false">IF($T2116=1,IF(COUNTIFS($B$2:$B2116,$B2116,$A$2:$A2116,$A2116,$T$2:$T2116,1)=1,1,0),0)</f>
        <v>0</v>
      </c>
      <c r="V2116" s="29" t="str">
        <f aca="false">IF(AND($A2116="",$B2116="",$G2116=""),"",IF(NOT(ISNUMBER($A2116)),"Date manquante ou non reconnue",IF($B2116="","Technicien manquant",IF(COUNTIF(Production!$A$7:$A$21,$B2116)=0,"Technicien absent de la liste (onglet Production)",IF($G2116="","Code BPU manquant (colonne G)",IF($O2116="?","Code BPU inconnu (onglet Prestations)",IF($P2116="?","Catégorie inconnue (onglet Règles)",IF(AND($E2116&lt;&gt;"",NOT(ISNUMBER($E2116))),"Quantité non reconnue",IF(AND($P2116="au prix",NOT(ISNUMBER($Q2116))),"Prix sur devis à saisir (colonne I)",IF($S2116="","Règle à compléter (onglet Règles)",""))))))))))</f>
        <v/>
      </c>
    </row>
    <row r="2117" customFormat="false" ht="15" hidden="false" customHeight="false" outlineLevel="0" collapsed="false">
      <c r="A2117" s="23"/>
      <c r="I2117" s="24"/>
      <c r="J2117" s="24"/>
      <c r="N2117" s="25"/>
      <c r="O2117" s="26" t="str">
        <f aca="false">IF($G2117="","",IFERROR(INDEX(Prestations!$F$5:$F$256,MATCH($G2117,Prestations!$B$5:$B$256,0)),"?"))</f>
        <v/>
      </c>
      <c r="P2117" s="26" t="str">
        <f aca="false">IF($O2117="","",IF($O2117="?","?",IFERROR(INDEX(Règles!$C$5:$C$17,MATCH($O2117,Règles!$A$5:$A$17,0)),"?")))</f>
        <v/>
      </c>
      <c r="Q2117" s="27" t="str">
        <f aca="false">IF($G2117="","",IF(ISNUMBER($I2117),$I2117,IFERROR(IF(ISNUMBER(INDEX(Prestations!$E$5:$E$256,MATCH($G2117,Prestations!$B$5:$B$256,0))),INDEX(Prestations!$E$5:$E$256,MATCH($G2117,Prestations!$B$5:$B$256,0)),""),"")))</f>
        <v/>
      </c>
      <c r="R2117" s="27" t="str">
        <f aca="false">IFERROR(IF(ISNUMBER($Q2117),$Q2117*IF($E2117="",1,$E2117),""),"")</f>
        <v/>
      </c>
      <c r="S2117" s="28" t="str">
        <f aca="false">IFERROR(IF($P2117="au nombre",IF(N(INDEX(Règles!$D$5:$D$17,MATCH($O2117,Règles!$A$5:$A$17,0)))&gt;0,IF($E2117="",1,$E2117)/INDEX(Règles!$D$5:$D$17,MATCH($O2117,Règles!$A$5:$A$17,0)),""),IF($P2117="au prix",IF(AND(ISNUMBER($R2117),N(INDEX(Règles!$E$5:$E$17,MATCH($O2117,Règles!$A$5:$A$17,0)))&gt;0),$R2117/INDEX(Règles!$E$5:$E$17,MATCH($O2117,Règles!$A$5:$A$17,0)),""),IF(OR($P2117="ne compte pas",$P2117="absence"),0,""))),"")</f>
        <v/>
      </c>
      <c r="T2117" s="26" t="n">
        <f aca="false">IF(AND(ISNUMBER($A2117),$B2117&lt;&gt;"",$G2117&lt;&gt;"",$P2117&lt;&gt;"absence"),1,0)</f>
        <v>0</v>
      </c>
      <c r="U2117" s="26" t="n">
        <f aca="false">IF($T2117=1,IF(COUNTIFS($B$2:$B2117,$B2117,$A$2:$A2117,$A2117,$T$2:$T2117,1)=1,1,0),0)</f>
        <v>0</v>
      </c>
      <c r="V2117" s="29" t="str">
        <f aca="false">IF(AND($A2117="",$B2117="",$G2117=""),"",IF(NOT(ISNUMBER($A2117)),"Date manquante ou non reconnue",IF($B2117="","Technicien manquant",IF(COUNTIF(Production!$A$7:$A$21,$B2117)=0,"Technicien absent de la liste (onglet Production)",IF($G2117="","Code BPU manquant (colonne G)",IF($O2117="?","Code BPU inconnu (onglet Prestations)",IF($P2117="?","Catégorie inconnue (onglet Règles)",IF(AND($E2117&lt;&gt;"",NOT(ISNUMBER($E2117))),"Quantité non reconnue",IF(AND($P2117="au prix",NOT(ISNUMBER($Q2117))),"Prix sur devis à saisir (colonne I)",IF($S2117="","Règle à compléter (onglet Règles)",""))))))))))</f>
        <v/>
      </c>
    </row>
    <row r="2118" customFormat="false" ht="15" hidden="false" customHeight="false" outlineLevel="0" collapsed="false">
      <c r="A2118" s="23"/>
      <c r="I2118" s="24"/>
      <c r="J2118" s="24"/>
      <c r="N2118" s="25"/>
      <c r="O2118" s="26" t="str">
        <f aca="false">IF($G2118="","",IFERROR(INDEX(Prestations!$F$5:$F$256,MATCH($G2118,Prestations!$B$5:$B$256,0)),"?"))</f>
        <v/>
      </c>
      <c r="P2118" s="26" t="str">
        <f aca="false">IF($O2118="","",IF($O2118="?","?",IFERROR(INDEX(Règles!$C$5:$C$17,MATCH($O2118,Règles!$A$5:$A$17,0)),"?")))</f>
        <v/>
      </c>
      <c r="Q2118" s="27" t="str">
        <f aca="false">IF($G2118="","",IF(ISNUMBER($I2118),$I2118,IFERROR(IF(ISNUMBER(INDEX(Prestations!$E$5:$E$256,MATCH($G2118,Prestations!$B$5:$B$256,0))),INDEX(Prestations!$E$5:$E$256,MATCH($G2118,Prestations!$B$5:$B$256,0)),""),"")))</f>
        <v/>
      </c>
      <c r="R2118" s="27" t="str">
        <f aca="false">IFERROR(IF(ISNUMBER($Q2118),$Q2118*IF($E2118="",1,$E2118),""),"")</f>
        <v/>
      </c>
      <c r="S2118" s="28" t="str">
        <f aca="false">IFERROR(IF($P2118="au nombre",IF(N(INDEX(Règles!$D$5:$D$17,MATCH($O2118,Règles!$A$5:$A$17,0)))&gt;0,IF($E2118="",1,$E2118)/INDEX(Règles!$D$5:$D$17,MATCH($O2118,Règles!$A$5:$A$17,0)),""),IF($P2118="au prix",IF(AND(ISNUMBER($R2118),N(INDEX(Règles!$E$5:$E$17,MATCH($O2118,Règles!$A$5:$A$17,0)))&gt;0),$R2118/INDEX(Règles!$E$5:$E$17,MATCH($O2118,Règles!$A$5:$A$17,0)),""),IF(OR($P2118="ne compte pas",$P2118="absence"),0,""))),"")</f>
        <v/>
      </c>
      <c r="T2118" s="26" t="n">
        <f aca="false">IF(AND(ISNUMBER($A2118),$B2118&lt;&gt;"",$G2118&lt;&gt;"",$P2118&lt;&gt;"absence"),1,0)</f>
        <v>0</v>
      </c>
      <c r="U2118" s="26" t="n">
        <f aca="false">IF($T2118=1,IF(COUNTIFS($B$2:$B2118,$B2118,$A$2:$A2118,$A2118,$T$2:$T2118,1)=1,1,0),0)</f>
        <v>0</v>
      </c>
      <c r="V2118" s="29" t="str">
        <f aca="false">IF(AND($A2118="",$B2118="",$G2118=""),"",IF(NOT(ISNUMBER($A2118)),"Date manquante ou non reconnue",IF($B2118="","Technicien manquant",IF(COUNTIF(Production!$A$7:$A$21,$B2118)=0,"Technicien absent de la liste (onglet Production)",IF($G2118="","Code BPU manquant (colonne G)",IF($O2118="?","Code BPU inconnu (onglet Prestations)",IF($P2118="?","Catégorie inconnue (onglet Règles)",IF(AND($E2118&lt;&gt;"",NOT(ISNUMBER($E2118))),"Quantité non reconnue",IF(AND($P2118="au prix",NOT(ISNUMBER($Q2118))),"Prix sur devis à saisir (colonne I)",IF($S2118="","Règle à compléter (onglet Règles)",""))))))))))</f>
        <v/>
      </c>
    </row>
    <row r="2119" customFormat="false" ht="15" hidden="false" customHeight="false" outlineLevel="0" collapsed="false">
      <c r="A2119" s="23"/>
      <c r="I2119" s="24"/>
      <c r="J2119" s="24"/>
      <c r="N2119" s="25"/>
      <c r="O2119" s="26" t="str">
        <f aca="false">IF($G2119="","",IFERROR(INDEX(Prestations!$F$5:$F$256,MATCH($G2119,Prestations!$B$5:$B$256,0)),"?"))</f>
        <v/>
      </c>
      <c r="P2119" s="26" t="str">
        <f aca="false">IF($O2119="","",IF($O2119="?","?",IFERROR(INDEX(Règles!$C$5:$C$17,MATCH($O2119,Règles!$A$5:$A$17,0)),"?")))</f>
        <v/>
      </c>
      <c r="Q2119" s="27" t="str">
        <f aca="false">IF($G2119="","",IF(ISNUMBER($I2119),$I2119,IFERROR(IF(ISNUMBER(INDEX(Prestations!$E$5:$E$256,MATCH($G2119,Prestations!$B$5:$B$256,0))),INDEX(Prestations!$E$5:$E$256,MATCH($G2119,Prestations!$B$5:$B$256,0)),""),"")))</f>
        <v/>
      </c>
      <c r="R2119" s="27" t="str">
        <f aca="false">IFERROR(IF(ISNUMBER($Q2119),$Q2119*IF($E2119="",1,$E2119),""),"")</f>
        <v/>
      </c>
      <c r="S2119" s="28" t="str">
        <f aca="false">IFERROR(IF($P2119="au nombre",IF(N(INDEX(Règles!$D$5:$D$17,MATCH($O2119,Règles!$A$5:$A$17,0)))&gt;0,IF($E2119="",1,$E2119)/INDEX(Règles!$D$5:$D$17,MATCH($O2119,Règles!$A$5:$A$17,0)),""),IF($P2119="au prix",IF(AND(ISNUMBER($R2119),N(INDEX(Règles!$E$5:$E$17,MATCH($O2119,Règles!$A$5:$A$17,0)))&gt;0),$R2119/INDEX(Règles!$E$5:$E$17,MATCH($O2119,Règles!$A$5:$A$17,0)),""),IF(OR($P2119="ne compte pas",$P2119="absence"),0,""))),"")</f>
        <v/>
      </c>
      <c r="T2119" s="26" t="n">
        <f aca="false">IF(AND(ISNUMBER($A2119),$B2119&lt;&gt;"",$G2119&lt;&gt;"",$P2119&lt;&gt;"absence"),1,0)</f>
        <v>0</v>
      </c>
      <c r="U2119" s="26" t="n">
        <f aca="false">IF($T2119=1,IF(COUNTIFS($B$2:$B2119,$B2119,$A$2:$A2119,$A2119,$T$2:$T2119,1)=1,1,0),0)</f>
        <v>0</v>
      </c>
      <c r="V2119" s="29" t="str">
        <f aca="false">IF(AND($A2119="",$B2119="",$G2119=""),"",IF(NOT(ISNUMBER($A2119)),"Date manquante ou non reconnue",IF($B2119="","Technicien manquant",IF(COUNTIF(Production!$A$7:$A$21,$B2119)=0,"Technicien absent de la liste (onglet Production)",IF($G2119="","Code BPU manquant (colonne G)",IF($O2119="?","Code BPU inconnu (onglet Prestations)",IF($P2119="?","Catégorie inconnue (onglet Règles)",IF(AND($E2119&lt;&gt;"",NOT(ISNUMBER($E2119))),"Quantité non reconnue",IF(AND($P2119="au prix",NOT(ISNUMBER($Q2119))),"Prix sur devis à saisir (colonne I)",IF($S2119="","Règle à compléter (onglet Règles)",""))))))))))</f>
        <v/>
      </c>
    </row>
    <row r="2120" customFormat="false" ht="15" hidden="false" customHeight="false" outlineLevel="0" collapsed="false">
      <c r="A2120" s="23"/>
      <c r="I2120" s="24"/>
      <c r="J2120" s="24"/>
      <c r="N2120" s="25"/>
      <c r="O2120" s="26" t="str">
        <f aca="false">IF($G2120="","",IFERROR(INDEX(Prestations!$F$5:$F$256,MATCH($G2120,Prestations!$B$5:$B$256,0)),"?"))</f>
        <v/>
      </c>
      <c r="P2120" s="26" t="str">
        <f aca="false">IF($O2120="","",IF($O2120="?","?",IFERROR(INDEX(Règles!$C$5:$C$17,MATCH($O2120,Règles!$A$5:$A$17,0)),"?")))</f>
        <v/>
      </c>
      <c r="Q2120" s="27" t="str">
        <f aca="false">IF($G2120="","",IF(ISNUMBER($I2120),$I2120,IFERROR(IF(ISNUMBER(INDEX(Prestations!$E$5:$E$256,MATCH($G2120,Prestations!$B$5:$B$256,0))),INDEX(Prestations!$E$5:$E$256,MATCH($G2120,Prestations!$B$5:$B$256,0)),""),"")))</f>
        <v/>
      </c>
      <c r="R2120" s="27" t="str">
        <f aca="false">IFERROR(IF(ISNUMBER($Q2120),$Q2120*IF($E2120="",1,$E2120),""),"")</f>
        <v/>
      </c>
      <c r="S2120" s="28" t="str">
        <f aca="false">IFERROR(IF($P2120="au nombre",IF(N(INDEX(Règles!$D$5:$D$17,MATCH($O2120,Règles!$A$5:$A$17,0)))&gt;0,IF($E2120="",1,$E2120)/INDEX(Règles!$D$5:$D$17,MATCH($O2120,Règles!$A$5:$A$17,0)),""),IF($P2120="au prix",IF(AND(ISNUMBER($R2120),N(INDEX(Règles!$E$5:$E$17,MATCH($O2120,Règles!$A$5:$A$17,0)))&gt;0),$R2120/INDEX(Règles!$E$5:$E$17,MATCH($O2120,Règles!$A$5:$A$17,0)),""),IF(OR($P2120="ne compte pas",$P2120="absence"),0,""))),"")</f>
        <v/>
      </c>
      <c r="T2120" s="26" t="n">
        <f aca="false">IF(AND(ISNUMBER($A2120),$B2120&lt;&gt;"",$G2120&lt;&gt;"",$P2120&lt;&gt;"absence"),1,0)</f>
        <v>0</v>
      </c>
      <c r="U2120" s="26" t="n">
        <f aca="false">IF($T2120=1,IF(COUNTIFS($B$2:$B2120,$B2120,$A$2:$A2120,$A2120,$T$2:$T2120,1)=1,1,0),0)</f>
        <v>0</v>
      </c>
      <c r="V2120" s="29" t="str">
        <f aca="false">IF(AND($A2120="",$B2120="",$G2120=""),"",IF(NOT(ISNUMBER($A2120)),"Date manquante ou non reconnue",IF($B2120="","Technicien manquant",IF(COUNTIF(Production!$A$7:$A$21,$B2120)=0,"Technicien absent de la liste (onglet Production)",IF($G2120="","Code BPU manquant (colonne G)",IF($O2120="?","Code BPU inconnu (onglet Prestations)",IF($P2120="?","Catégorie inconnue (onglet Règles)",IF(AND($E2120&lt;&gt;"",NOT(ISNUMBER($E2120))),"Quantité non reconnue",IF(AND($P2120="au prix",NOT(ISNUMBER($Q2120))),"Prix sur devis à saisir (colonne I)",IF($S2120="","Règle à compléter (onglet Règles)",""))))))))))</f>
        <v/>
      </c>
    </row>
    <row r="2121" customFormat="false" ht="15" hidden="false" customHeight="false" outlineLevel="0" collapsed="false">
      <c r="A2121" s="23"/>
      <c r="I2121" s="24"/>
      <c r="J2121" s="24"/>
      <c r="N2121" s="25"/>
      <c r="O2121" s="26" t="str">
        <f aca="false">IF($G2121="","",IFERROR(INDEX(Prestations!$F$5:$F$256,MATCH($G2121,Prestations!$B$5:$B$256,0)),"?"))</f>
        <v/>
      </c>
      <c r="P2121" s="26" t="str">
        <f aca="false">IF($O2121="","",IF($O2121="?","?",IFERROR(INDEX(Règles!$C$5:$C$17,MATCH($O2121,Règles!$A$5:$A$17,0)),"?")))</f>
        <v/>
      </c>
      <c r="Q2121" s="27" t="str">
        <f aca="false">IF($G2121="","",IF(ISNUMBER($I2121),$I2121,IFERROR(IF(ISNUMBER(INDEX(Prestations!$E$5:$E$256,MATCH($G2121,Prestations!$B$5:$B$256,0))),INDEX(Prestations!$E$5:$E$256,MATCH($G2121,Prestations!$B$5:$B$256,0)),""),"")))</f>
        <v/>
      </c>
      <c r="R2121" s="27" t="str">
        <f aca="false">IFERROR(IF(ISNUMBER($Q2121),$Q2121*IF($E2121="",1,$E2121),""),"")</f>
        <v/>
      </c>
      <c r="S2121" s="28" t="str">
        <f aca="false">IFERROR(IF($P2121="au nombre",IF(N(INDEX(Règles!$D$5:$D$17,MATCH($O2121,Règles!$A$5:$A$17,0)))&gt;0,IF($E2121="",1,$E2121)/INDEX(Règles!$D$5:$D$17,MATCH($O2121,Règles!$A$5:$A$17,0)),""),IF($P2121="au prix",IF(AND(ISNUMBER($R2121),N(INDEX(Règles!$E$5:$E$17,MATCH($O2121,Règles!$A$5:$A$17,0)))&gt;0),$R2121/INDEX(Règles!$E$5:$E$17,MATCH($O2121,Règles!$A$5:$A$17,0)),""),IF(OR($P2121="ne compte pas",$P2121="absence"),0,""))),"")</f>
        <v/>
      </c>
      <c r="T2121" s="26" t="n">
        <f aca="false">IF(AND(ISNUMBER($A2121),$B2121&lt;&gt;"",$G2121&lt;&gt;"",$P2121&lt;&gt;"absence"),1,0)</f>
        <v>0</v>
      </c>
      <c r="U2121" s="26" t="n">
        <f aca="false">IF($T2121=1,IF(COUNTIFS($B$2:$B2121,$B2121,$A$2:$A2121,$A2121,$T$2:$T2121,1)=1,1,0),0)</f>
        <v>0</v>
      </c>
      <c r="V2121" s="29" t="str">
        <f aca="false">IF(AND($A2121="",$B2121="",$G2121=""),"",IF(NOT(ISNUMBER($A2121)),"Date manquante ou non reconnue",IF($B2121="","Technicien manquant",IF(COUNTIF(Production!$A$7:$A$21,$B2121)=0,"Technicien absent de la liste (onglet Production)",IF($G2121="","Code BPU manquant (colonne G)",IF($O2121="?","Code BPU inconnu (onglet Prestations)",IF($P2121="?","Catégorie inconnue (onglet Règles)",IF(AND($E2121&lt;&gt;"",NOT(ISNUMBER($E2121))),"Quantité non reconnue",IF(AND($P2121="au prix",NOT(ISNUMBER($Q2121))),"Prix sur devis à saisir (colonne I)",IF($S2121="","Règle à compléter (onglet Règles)",""))))))))))</f>
        <v/>
      </c>
    </row>
    <row r="2122" customFormat="false" ht="15" hidden="false" customHeight="false" outlineLevel="0" collapsed="false">
      <c r="A2122" s="23"/>
      <c r="I2122" s="24"/>
      <c r="J2122" s="24"/>
      <c r="N2122" s="25"/>
      <c r="O2122" s="26" t="str">
        <f aca="false">IF($G2122="","",IFERROR(INDEX(Prestations!$F$5:$F$256,MATCH($G2122,Prestations!$B$5:$B$256,0)),"?"))</f>
        <v/>
      </c>
      <c r="P2122" s="26" t="str">
        <f aca="false">IF($O2122="","",IF($O2122="?","?",IFERROR(INDEX(Règles!$C$5:$C$17,MATCH($O2122,Règles!$A$5:$A$17,0)),"?")))</f>
        <v/>
      </c>
      <c r="Q2122" s="27" t="str">
        <f aca="false">IF($G2122="","",IF(ISNUMBER($I2122),$I2122,IFERROR(IF(ISNUMBER(INDEX(Prestations!$E$5:$E$256,MATCH($G2122,Prestations!$B$5:$B$256,0))),INDEX(Prestations!$E$5:$E$256,MATCH($G2122,Prestations!$B$5:$B$256,0)),""),"")))</f>
        <v/>
      </c>
      <c r="R2122" s="27" t="str">
        <f aca="false">IFERROR(IF(ISNUMBER($Q2122),$Q2122*IF($E2122="",1,$E2122),""),"")</f>
        <v/>
      </c>
      <c r="S2122" s="28" t="str">
        <f aca="false">IFERROR(IF($P2122="au nombre",IF(N(INDEX(Règles!$D$5:$D$17,MATCH($O2122,Règles!$A$5:$A$17,0)))&gt;0,IF($E2122="",1,$E2122)/INDEX(Règles!$D$5:$D$17,MATCH($O2122,Règles!$A$5:$A$17,0)),""),IF($P2122="au prix",IF(AND(ISNUMBER($R2122),N(INDEX(Règles!$E$5:$E$17,MATCH($O2122,Règles!$A$5:$A$17,0)))&gt;0),$R2122/INDEX(Règles!$E$5:$E$17,MATCH($O2122,Règles!$A$5:$A$17,0)),""),IF(OR($P2122="ne compte pas",$P2122="absence"),0,""))),"")</f>
        <v/>
      </c>
      <c r="T2122" s="26" t="n">
        <f aca="false">IF(AND(ISNUMBER($A2122),$B2122&lt;&gt;"",$G2122&lt;&gt;"",$P2122&lt;&gt;"absence"),1,0)</f>
        <v>0</v>
      </c>
      <c r="U2122" s="26" t="n">
        <f aca="false">IF($T2122=1,IF(COUNTIFS($B$2:$B2122,$B2122,$A$2:$A2122,$A2122,$T$2:$T2122,1)=1,1,0),0)</f>
        <v>0</v>
      </c>
      <c r="V2122" s="29" t="str">
        <f aca="false">IF(AND($A2122="",$B2122="",$G2122=""),"",IF(NOT(ISNUMBER($A2122)),"Date manquante ou non reconnue",IF($B2122="","Technicien manquant",IF(COUNTIF(Production!$A$7:$A$21,$B2122)=0,"Technicien absent de la liste (onglet Production)",IF($G2122="","Code BPU manquant (colonne G)",IF($O2122="?","Code BPU inconnu (onglet Prestations)",IF($P2122="?","Catégorie inconnue (onglet Règles)",IF(AND($E2122&lt;&gt;"",NOT(ISNUMBER($E2122))),"Quantité non reconnue",IF(AND($P2122="au prix",NOT(ISNUMBER($Q2122))),"Prix sur devis à saisir (colonne I)",IF($S2122="","Règle à compléter (onglet Règles)",""))))))))))</f>
        <v/>
      </c>
    </row>
    <row r="2123" customFormat="false" ht="15" hidden="false" customHeight="false" outlineLevel="0" collapsed="false">
      <c r="A2123" s="23"/>
      <c r="I2123" s="24"/>
      <c r="J2123" s="24"/>
      <c r="N2123" s="25"/>
      <c r="O2123" s="26" t="str">
        <f aca="false">IF($G2123="","",IFERROR(INDEX(Prestations!$F$5:$F$256,MATCH($G2123,Prestations!$B$5:$B$256,0)),"?"))</f>
        <v/>
      </c>
      <c r="P2123" s="26" t="str">
        <f aca="false">IF($O2123="","",IF($O2123="?","?",IFERROR(INDEX(Règles!$C$5:$C$17,MATCH($O2123,Règles!$A$5:$A$17,0)),"?")))</f>
        <v/>
      </c>
      <c r="Q2123" s="27" t="str">
        <f aca="false">IF($G2123="","",IF(ISNUMBER($I2123),$I2123,IFERROR(IF(ISNUMBER(INDEX(Prestations!$E$5:$E$256,MATCH($G2123,Prestations!$B$5:$B$256,0))),INDEX(Prestations!$E$5:$E$256,MATCH($G2123,Prestations!$B$5:$B$256,0)),""),"")))</f>
        <v/>
      </c>
      <c r="R2123" s="27" t="str">
        <f aca="false">IFERROR(IF(ISNUMBER($Q2123),$Q2123*IF($E2123="",1,$E2123),""),"")</f>
        <v/>
      </c>
      <c r="S2123" s="28" t="str">
        <f aca="false">IFERROR(IF($P2123="au nombre",IF(N(INDEX(Règles!$D$5:$D$17,MATCH($O2123,Règles!$A$5:$A$17,0)))&gt;0,IF($E2123="",1,$E2123)/INDEX(Règles!$D$5:$D$17,MATCH($O2123,Règles!$A$5:$A$17,0)),""),IF($P2123="au prix",IF(AND(ISNUMBER($R2123),N(INDEX(Règles!$E$5:$E$17,MATCH($O2123,Règles!$A$5:$A$17,0)))&gt;0),$R2123/INDEX(Règles!$E$5:$E$17,MATCH($O2123,Règles!$A$5:$A$17,0)),""),IF(OR($P2123="ne compte pas",$P2123="absence"),0,""))),"")</f>
        <v/>
      </c>
      <c r="T2123" s="26" t="n">
        <f aca="false">IF(AND(ISNUMBER($A2123),$B2123&lt;&gt;"",$G2123&lt;&gt;"",$P2123&lt;&gt;"absence"),1,0)</f>
        <v>0</v>
      </c>
      <c r="U2123" s="26" t="n">
        <f aca="false">IF($T2123=1,IF(COUNTIFS($B$2:$B2123,$B2123,$A$2:$A2123,$A2123,$T$2:$T2123,1)=1,1,0),0)</f>
        <v>0</v>
      </c>
      <c r="V2123" s="29" t="str">
        <f aca="false">IF(AND($A2123="",$B2123="",$G2123=""),"",IF(NOT(ISNUMBER($A2123)),"Date manquante ou non reconnue",IF($B2123="","Technicien manquant",IF(COUNTIF(Production!$A$7:$A$21,$B2123)=0,"Technicien absent de la liste (onglet Production)",IF($G2123="","Code BPU manquant (colonne G)",IF($O2123="?","Code BPU inconnu (onglet Prestations)",IF($P2123="?","Catégorie inconnue (onglet Règles)",IF(AND($E2123&lt;&gt;"",NOT(ISNUMBER($E2123))),"Quantité non reconnue",IF(AND($P2123="au prix",NOT(ISNUMBER($Q2123))),"Prix sur devis à saisir (colonne I)",IF($S2123="","Règle à compléter (onglet Règles)",""))))))))))</f>
        <v/>
      </c>
    </row>
    <row r="2124" customFormat="false" ht="15" hidden="false" customHeight="false" outlineLevel="0" collapsed="false">
      <c r="A2124" s="23"/>
      <c r="I2124" s="24"/>
      <c r="J2124" s="24"/>
      <c r="N2124" s="25"/>
      <c r="O2124" s="26" t="str">
        <f aca="false">IF($G2124="","",IFERROR(INDEX(Prestations!$F$5:$F$256,MATCH($G2124,Prestations!$B$5:$B$256,0)),"?"))</f>
        <v/>
      </c>
      <c r="P2124" s="26" t="str">
        <f aca="false">IF($O2124="","",IF($O2124="?","?",IFERROR(INDEX(Règles!$C$5:$C$17,MATCH($O2124,Règles!$A$5:$A$17,0)),"?")))</f>
        <v/>
      </c>
      <c r="Q2124" s="27" t="str">
        <f aca="false">IF($G2124="","",IF(ISNUMBER($I2124),$I2124,IFERROR(IF(ISNUMBER(INDEX(Prestations!$E$5:$E$256,MATCH($G2124,Prestations!$B$5:$B$256,0))),INDEX(Prestations!$E$5:$E$256,MATCH($G2124,Prestations!$B$5:$B$256,0)),""),"")))</f>
        <v/>
      </c>
      <c r="R2124" s="27" t="str">
        <f aca="false">IFERROR(IF(ISNUMBER($Q2124),$Q2124*IF($E2124="",1,$E2124),""),"")</f>
        <v/>
      </c>
      <c r="S2124" s="28" t="str">
        <f aca="false">IFERROR(IF($P2124="au nombre",IF(N(INDEX(Règles!$D$5:$D$17,MATCH($O2124,Règles!$A$5:$A$17,0)))&gt;0,IF($E2124="",1,$E2124)/INDEX(Règles!$D$5:$D$17,MATCH($O2124,Règles!$A$5:$A$17,0)),""),IF($P2124="au prix",IF(AND(ISNUMBER($R2124),N(INDEX(Règles!$E$5:$E$17,MATCH($O2124,Règles!$A$5:$A$17,0)))&gt;0),$R2124/INDEX(Règles!$E$5:$E$17,MATCH($O2124,Règles!$A$5:$A$17,0)),""),IF(OR($P2124="ne compte pas",$P2124="absence"),0,""))),"")</f>
        <v/>
      </c>
      <c r="T2124" s="26" t="n">
        <f aca="false">IF(AND(ISNUMBER($A2124),$B2124&lt;&gt;"",$G2124&lt;&gt;"",$P2124&lt;&gt;"absence"),1,0)</f>
        <v>0</v>
      </c>
      <c r="U2124" s="26" t="n">
        <f aca="false">IF($T2124=1,IF(COUNTIFS($B$2:$B2124,$B2124,$A$2:$A2124,$A2124,$T$2:$T2124,1)=1,1,0),0)</f>
        <v>0</v>
      </c>
      <c r="V2124" s="29" t="str">
        <f aca="false">IF(AND($A2124="",$B2124="",$G2124=""),"",IF(NOT(ISNUMBER($A2124)),"Date manquante ou non reconnue",IF($B2124="","Technicien manquant",IF(COUNTIF(Production!$A$7:$A$21,$B2124)=0,"Technicien absent de la liste (onglet Production)",IF($G2124="","Code BPU manquant (colonne G)",IF($O2124="?","Code BPU inconnu (onglet Prestations)",IF($P2124="?","Catégorie inconnue (onglet Règles)",IF(AND($E2124&lt;&gt;"",NOT(ISNUMBER($E2124))),"Quantité non reconnue",IF(AND($P2124="au prix",NOT(ISNUMBER($Q2124))),"Prix sur devis à saisir (colonne I)",IF($S2124="","Règle à compléter (onglet Règles)",""))))))))))</f>
        <v/>
      </c>
    </row>
    <row r="2125" customFormat="false" ht="15" hidden="false" customHeight="false" outlineLevel="0" collapsed="false">
      <c r="A2125" s="23"/>
      <c r="I2125" s="24"/>
      <c r="J2125" s="24"/>
      <c r="N2125" s="25"/>
      <c r="O2125" s="26" t="str">
        <f aca="false">IF($G2125="","",IFERROR(INDEX(Prestations!$F$5:$F$256,MATCH($G2125,Prestations!$B$5:$B$256,0)),"?"))</f>
        <v/>
      </c>
      <c r="P2125" s="26" t="str">
        <f aca="false">IF($O2125="","",IF($O2125="?","?",IFERROR(INDEX(Règles!$C$5:$C$17,MATCH($O2125,Règles!$A$5:$A$17,0)),"?")))</f>
        <v/>
      </c>
      <c r="Q2125" s="27" t="str">
        <f aca="false">IF($G2125="","",IF(ISNUMBER($I2125),$I2125,IFERROR(IF(ISNUMBER(INDEX(Prestations!$E$5:$E$256,MATCH($G2125,Prestations!$B$5:$B$256,0))),INDEX(Prestations!$E$5:$E$256,MATCH($G2125,Prestations!$B$5:$B$256,0)),""),"")))</f>
        <v/>
      </c>
      <c r="R2125" s="27" t="str">
        <f aca="false">IFERROR(IF(ISNUMBER($Q2125),$Q2125*IF($E2125="",1,$E2125),""),"")</f>
        <v/>
      </c>
      <c r="S2125" s="28" t="str">
        <f aca="false">IFERROR(IF($P2125="au nombre",IF(N(INDEX(Règles!$D$5:$D$17,MATCH($O2125,Règles!$A$5:$A$17,0)))&gt;0,IF($E2125="",1,$E2125)/INDEX(Règles!$D$5:$D$17,MATCH($O2125,Règles!$A$5:$A$17,0)),""),IF($P2125="au prix",IF(AND(ISNUMBER($R2125),N(INDEX(Règles!$E$5:$E$17,MATCH($O2125,Règles!$A$5:$A$17,0)))&gt;0),$R2125/INDEX(Règles!$E$5:$E$17,MATCH($O2125,Règles!$A$5:$A$17,0)),""),IF(OR($P2125="ne compte pas",$P2125="absence"),0,""))),"")</f>
        <v/>
      </c>
      <c r="T2125" s="26" t="n">
        <f aca="false">IF(AND(ISNUMBER($A2125),$B2125&lt;&gt;"",$G2125&lt;&gt;"",$P2125&lt;&gt;"absence"),1,0)</f>
        <v>0</v>
      </c>
      <c r="U2125" s="26" t="n">
        <f aca="false">IF($T2125=1,IF(COUNTIFS($B$2:$B2125,$B2125,$A$2:$A2125,$A2125,$T$2:$T2125,1)=1,1,0),0)</f>
        <v>0</v>
      </c>
      <c r="V2125" s="29" t="str">
        <f aca="false">IF(AND($A2125="",$B2125="",$G2125=""),"",IF(NOT(ISNUMBER($A2125)),"Date manquante ou non reconnue",IF($B2125="","Technicien manquant",IF(COUNTIF(Production!$A$7:$A$21,$B2125)=0,"Technicien absent de la liste (onglet Production)",IF($G2125="","Code BPU manquant (colonne G)",IF($O2125="?","Code BPU inconnu (onglet Prestations)",IF($P2125="?","Catégorie inconnue (onglet Règles)",IF(AND($E2125&lt;&gt;"",NOT(ISNUMBER($E2125))),"Quantité non reconnue",IF(AND($P2125="au prix",NOT(ISNUMBER($Q2125))),"Prix sur devis à saisir (colonne I)",IF($S2125="","Règle à compléter (onglet Règles)",""))))))))))</f>
        <v/>
      </c>
    </row>
    <row r="2126" customFormat="false" ht="15" hidden="false" customHeight="false" outlineLevel="0" collapsed="false">
      <c r="A2126" s="23"/>
      <c r="I2126" s="24"/>
      <c r="J2126" s="24"/>
      <c r="N2126" s="25"/>
      <c r="O2126" s="26" t="str">
        <f aca="false">IF($G2126="","",IFERROR(INDEX(Prestations!$F$5:$F$256,MATCH($G2126,Prestations!$B$5:$B$256,0)),"?"))</f>
        <v/>
      </c>
      <c r="P2126" s="26" t="str">
        <f aca="false">IF($O2126="","",IF($O2126="?","?",IFERROR(INDEX(Règles!$C$5:$C$17,MATCH($O2126,Règles!$A$5:$A$17,0)),"?")))</f>
        <v/>
      </c>
      <c r="Q2126" s="27" t="str">
        <f aca="false">IF($G2126="","",IF(ISNUMBER($I2126),$I2126,IFERROR(IF(ISNUMBER(INDEX(Prestations!$E$5:$E$256,MATCH($G2126,Prestations!$B$5:$B$256,0))),INDEX(Prestations!$E$5:$E$256,MATCH($G2126,Prestations!$B$5:$B$256,0)),""),"")))</f>
        <v/>
      </c>
      <c r="R2126" s="27" t="str">
        <f aca="false">IFERROR(IF(ISNUMBER($Q2126),$Q2126*IF($E2126="",1,$E2126),""),"")</f>
        <v/>
      </c>
      <c r="S2126" s="28" t="str">
        <f aca="false">IFERROR(IF($P2126="au nombre",IF(N(INDEX(Règles!$D$5:$D$17,MATCH($O2126,Règles!$A$5:$A$17,0)))&gt;0,IF($E2126="",1,$E2126)/INDEX(Règles!$D$5:$D$17,MATCH($O2126,Règles!$A$5:$A$17,0)),""),IF($P2126="au prix",IF(AND(ISNUMBER($R2126),N(INDEX(Règles!$E$5:$E$17,MATCH($O2126,Règles!$A$5:$A$17,0)))&gt;0),$R2126/INDEX(Règles!$E$5:$E$17,MATCH($O2126,Règles!$A$5:$A$17,0)),""),IF(OR($P2126="ne compte pas",$P2126="absence"),0,""))),"")</f>
        <v/>
      </c>
      <c r="T2126" s="26" t="n">
        <f aca="false">IF(AND(ISNUMBER($A2126),$B2126&lt;&gt;"",$G2126&lt;&gt;"",$P2126&lt;&gt;"absence"),1,0)</f>
        <v>0</v>
      </c>
      <c r="U2126" s="26" t="n">
        <f aca="false">IF($T2126=1,IF(COUNTIFS($B$2:$B2126,$B2126,$A$2:$A2126,$A2126,$T$2:$T2126,1)=1,1,0),0)</f>
        <v>0</v>
      </c>
      <c r="V2126" s="29" t="str">
        <f aca="false">IF(AND($A2126="",$B2126="",$G2126=""),"",IF(NOT(ISNUMBER($A2126)),"Date manquante ou non reconnue",IF($B2126="","Technicien manquant",IF(COUNTIF(Production!$A$7:$A$21,$B2126)=0,"Technicien absent de la liste (onglet Production)",IF($G2126="","Code BPU manquant (colonne G)",IF($O2126="?","Code BPU inconnu (onglet Prestations)",IF($P2126="?","Catégorie inconnue (onglet Règles)",IF(AND($E2126&lt;&gt;"",NOT(ISNUMBER($E2126))),"Quantité non reconnue",IF(AND($P2126="au prix",NOT(ISNUMBER($Q2126))),"Prix sur devis à saisir (colonne I)",IF($S2126="","Règle à compléter (onglet Règles)",""))))))))))</f>
        <v/>
      </c>
    </row>
    <row r="2127" customFormat="false" ht="15" hidden="false" customHeight="false" outlineLevel="0" collapsed="false">
      <c r="A2127" s="23"/>
      <c r="I2127" s="24"/>
      <c r="J2127" s="24"/>
      <c r="N2127" s="25"/>
      <c r="O2127" s="26" t="str">
        <f aca="false">IF($G2127="","",IFERROR(INDEX(Prestations!$F$5:$F$256,MATCH($G2127,Prestations!$B$5:$B$256,0)),"?"))</f>
        <v/>
      </c>
      <c r="P2127" s="26" t="str">
        <f aca="false">IF($O2127="","",IF($O2127="?","?",IFERROR(INDEX(Règles!$C$5:$C$17,MATCH($O2127,Règles!$A$5:$A$17,0)),"?")))</f>
        <v/>
      </c>
      <c r="Q2127" s="27" t="str">
        <f aca="false">IF($G2127="","",IF(ISNUMBER($I2127),$I2127,IFERROR(IF(ISNUMBER(INDEX(Prestations!$E$5:$E$256,MATCH($G2127,Prestations!$B$5:$B$256,0))),INDEX(Prestations!$E$5:$E$256,MATCH($G2127,Prestations!$B$5:$B$256,0)),""),"")))</f>
        <v/>
      </c>
      <c r="R2127" s="27" t="str">
        <f aca="false">IFERROR(IF(ISNUMBER($Q2127),$Q2127*IF($E2127="",1,$E2127),""),"")</f>
        <v/>
      </c>
      <c r="S2127" s="28" t="str">
        <f aca="false">IFERROR(IF($P2127="au nombre",IF(N(INDEX(Règles!$D$5:$D$17,MATCH($O2127,Règles!$A$5:$A$17,0)))&gt;0,IF($E2127="",1,$E2127)/INDEX(Règles!$D$5:$D$17,MATCH($O2127,Règles!$A$5:$A$17,0)),""),IF($P2127="au prix",IF(AND(ISNUMBER($R2127),N(INDEX(Règles!$E$5:$E$17,MATCH($O2127,Règles!$A$5:$A$17,0)))&gt;0),$R2127/INDEX(Règles!$E$5:$E$17,MATCH($O2127,Règles!$A$5:$A$17,0)),""),IF(OR($P2127="ne compte pas",$P2127="absence"),0,""))),"")</f>
        <v/>
      </c>
      <c r="T2127" s="26" t="n">
        <f aca="false">IF(AND(ISNUMBER($A2127),$B2127&lt;&gt;"",$G2127&lt;&gt;"",$P2127&lt;&gt;"absence"),1,0)</f>
        <v>0</v>
      </c>
      <c r="U2127" s="26" t="n">
        <f aca="false">IF($T2127=1,IF(COUNTIFS($B$2:$B2127,$B2127,$A$2:$A2127,$A2127,$T$2:$T2127,1)=1,1,0),0)</f>
        <v>0</v>
      </c>
      <c r="V2127" s="29" t="str">
        <f aca="false">IF(AND($A2127="",$B2127="",$G2127=""),"",IF(NOT(ISNUMBER($A2127)),"Date manquante ou non reconnue",IF($B2127="","Technicien manquant",IF(COUNTIF(Production!$A$7:$A$21,$B2127)=0,"Technicien absent de la liste (onglet Production)",IF($G2127="","Code BPU manquant (colonne G)",IF($O2127="?","Code BPU inconnu (onglet Prestations)",IF($P2127="?","Catégorie inconnue (onglet Règles)",IF(AND($E2127&lt;&gt;"",NOT(ISNUMBER($E2127))),"Quantité non reconnue",IF(AND($P2127="au prix",NOT(ISNUMBER($Q2127))),"Prix sur devis à saisir (colonne I)",IF($S2127="","Règle à compléter (onglet Règles)",""))))))))))</f>
        <v/>
      </c>
    </row>
    <row r="2128" customFormat="false" ht="15" hidden="false" customHeight="false" outlineLevel="0" collapsed="false">
      <c r="A2128" s="23"/>
      <c r="I2128" s="24"/>
      <c r="J2128" s="24"/>
      <c r="N2128" s="25"/>
      <c r="O2128" s="26" t="str">
        <f aca="false">IF($G2128="","",IFERROR(INDEX(Prestations!$F$5:$F$256,MATCH($G2128,Prestations!$B$5:$B$256,0)),"?"))</f>
        <v/>
      </c>
      <c r="P2128" s="26" t="str">
        <f aca="false">IF($O2128="","",IF($O2128="?","?",IFERROR(INDEX(Règles!$C$5:$C$17,MATCH($O2128,Règles!$A$5:$A$17,0)),"?")))</f>
        <v/>
      </c>
      <c r="Q2128" s="27" t="str">
        <f aca="false">IF($G2128="","",IF(ISNUMBER($I2128),$I2128,IFERROR(IF(ISNUMBER(INDEX(Prestations!$E$5:$E$256,MATCH($G2128,Prestations!$B$5:$B$256,0))),INDEX(Prestations!$E$5:$E$256,MATCH($G2128,Prestations!$B$5:$B$256,0)),""),"")))</f>
        <v/>
      </c>
      <c r="R2128" s="27" t="str">
        <f aca="false">IFERROR(IF(ISNUMBER($Q2128),$Q2128*IF($E2128="",1,$E2128),""),"")</f>
        <v/>
      </c>
      <c r="S2128" s="28" t="str">
        <f aca="false">IFERROR(IF($P2128="au nombre",IF(N(INDEX(Règles!$D$5:$D$17,MATCH($O2128,Règles!$A$5:$A$17,0)))&gt;0,IF($E2128="",1,$E2128)/INDEX(Règles!$D$5:$D$17,MATCH($O2128,Règles!$A$5:$A$17,0)),""),IF($P2128="au prix",IF(AND(ISNUMBER($R2128),N(INDEX(Règles!$E$5:$E$17,MATCH($O2128,Règles!$A$5:$A$17,0)))&gt;0),$R2128/INDEX(Règles!$E$5:$E$17,MATCH($O2128,Règles!$A$5:$A$17,0)),""),IF(OR($P2128="ne compte pas",$P2128="absence"),0,""))),"")</f>
        <v/>
      </c>
      <c r="T2128" s="26" t="n">
        <f aca="false">IF(AND(ISNUMBER($A2128),$B2128&lt;&gt;"",$G2128&lt;&gt;"",$P2128&lt;&gt;"absence"),1,0)</f>
        <v>0</v>
      </c>
      <c r="U2128" s="26" t="n">
        <f aca="false">IF($T2128=1,IF(COUNTIFS($B$2:$B2128,$B2128,$A$2:$A2128,$A2128,$T$2:$T2128,1)=1,1,0),0)</f>
        <v>0</v>
      </c>
      <c r="V2128" s="29" t="str">
        <f aca="false">IF(AND($A2128="",$B2128="",$G2128=""),"",IF(NOT(ISNUMBER($A2128)),"Date manquante ou non reconnue",IF($B2128="","Technicien manquant",IF(COUNTIF(Production!$A$7:$A$21,$B2128)=0,"Technicien absent de la liste (onglet Production)",IF($G2128="","Code BPU manquant (colonne G)",IF($O2128="?","Code BPU inconnu (onglet Prestations)",IF($P2128="?","Catégorie inconnue (onglet Règles)",IF(AND($E2128&lt;&gt;"",NOT(ISNUMBER($E2128))),"Quantité non reconnue",IF(AND($P2128="au prix",NOT(ISNUMBER($Q2128))),"Prix sur devis à saisir (colonne I)",IF($S2128="","Règle à compléter (onglet Règles)",""))))))))))</f>
        <v/>
      </c>
    </row>
    <row r="2129" customFormat="false" ht="15" hidden="false" customHeight="false" outlineLevel="0" collapsed="false">
      <c r="A2129" s="23"/>
      <c r="I2129" s="24"/>
      <c r="J2129" s="24"/>
      <c r="N2129" s="25"/>
      <c r="O2129" s="26" t="str">
        <f aca="false">IF($G2129="","",IFERROR(INDEX(Prestations!$F$5:$F$256,MATCH($G2129,Prestations!$B$5:$B$256,0)),"?"))</f>
        <v/>
      </c>
      <c r="P2129" s="26" t="str">
        <f aca="false">IF($O2129="","",IF($O2129="?","?",IFERROR(INDEX(Règles!$C$5:$C$17,MATCH($O2129,Règles!$A$5:$A$17,0)),"?")))</f>
        <v/>
      </c>
      <c r="Q2129" s="27" t="str">
        <f aca="false">IF($G2129="","",IF(ISNUMBER($I2129),$I2129,IFERROR(IF(ISNUMBER(INDEX(Prestations!$E$5:$E$256,MATCH($G2129,Prestations!$B$5:$B$256,0))),INDEX(Prestations!$E$5:$E$256,MATCH($G2129,Prestations!$B$5:$B$256,0)),""),"")))</f>
        <v/>
      </c>
      <c r="R2129" s="27" t="str">
        <f aca="false">IFERROR(IF(ISNUMBER($Q2129),$Q2129*IF($E2129="",1,$E2129),""),"")</f>
        <v/>
      </c>
      <c r="S2129" s="28" t="str">
        <f aca="false">IFERROR(IF($P2129="au nombre",IF(N(INDEX(Règles!$D$5:$D$17,MATCH($O2129,Règles!$A$5:$A$17,0)))&gt;0,IF($E2129="",1,$E2129)/INDEX(Règles!$D$5:$D$17,MATCH($O2129,Règles!$A$5:$A$17,0)),""),IF($P2129="au prix",IF(AND(ISNUMBER($R2129),N(INDEX(Règles!$E$5:$E$17,MATCH($O2129,Règles!$A$5:$A$17,0)))&gt;0),$R2129/INDEX(Règles!$E$5:$E$17,MATCH($O2129,Règles!$A$5:$A$17,0)),""),IF(OR($P2129="ne compte pas",$P2129="absence"),0,""))),"")</f>
        <v/>
      </c>
      <c r="T2129" s="26" t="n">
        <f aca="false">IF(AND(ISNUMBER($A2129),$B2129&lt;&gt;"",$G2129&lt;&gt;"",$P2129&lt;&gt;"absence"),1,0)</f>
        <v>0</v>
      </c>
      <c r="U2129" s="26" t="n">
        <f aca="false">IF($T2129=1,IF(COUNTIFS($B$2:$B2129,$B2129,$A$2:$A2129,$A2129,$T$2:$T2129,1)=1,1,0),0)</f>
        <v>0</v>
      </c>
      <c r="V2129" s="29" t="str">
        <f aca="false">IF(AND($A2129="",$B2129="",$G2129=""),"",IF(NOT(ISNUMBER($A2129)),"Date manquante ou non reconnue",IF($B2129="","Technicien manquant",IF(COUNTIF(Production!$A$7:$A$21,$B2129)=0,"Technicien absent de la liste (onglet Production)",IF($G2129="","Code BPU manquant (colonne G)",IF($O2129="?","Code BPU inconnu (onglet Prestations)",IF($P2129="?","Catégorie inconnue (onglet Règles)",IF(AND($E2129&lt;&gt;"",NOT(ISNUMBER($E2129))),"Quantité non reconnue",IF(AND($P2129="au prix",NOT(ISNUMBER($Q2129))),"Prix sur devis à saisir (colonne I)",IF($S2129="","Règle à compléter (onglet Règles)",""))))))))))</f>
        <v/>
      </c>
    </row>
    <row r="2130" customFormat="false" ht="15" hidden="false" customHeight="false" outlineLevel="0" collapsed="false">
      <c r="A2130" s="23"/>
      <c r="I2130" s="24"/>
      <c r="J2130" s="24"/>
      <c r="N2130" s="25"/>
      <c r="O2130" s="26" t="str">
        <f aca="false">IF($G2130="","",IFERROR(INDEX(Prestations!$F$5:$F$256,MATCH($G2130,Prestations!$B$5:$B$256,0)),"?"))</f>
        <v/>
      </c>
      <c r="P2130" s="26" t="str">
        <f aca="false">IF($O2130="","",IF($O2130="?","?",IFERROR(INDEX(Règles!$C$5:$C$17,MATCH($O2130,Règles!$A$5:$A$17,0)),"?")))</f>
        <v/>
      </c>
      <c r="Q2130" s="27" t="str">
        <f aca="false">IF($G2130="","",IF(ISNUMBER($I2130),$I2130,IFERROR(IF(ISNUMBER(INDEX(Prestations!$E$5:$E$256,MATCH($G2130,Prestations!$B$5:$B$256,0))),INDEX(Prestations!$E$5:$E$256,MATCH($G2130,Prestations!$B$5:$B$256,0)),""),"")))</f>
        <v/>
      </c>
      <c r="R2130" s="27" t="str">
        <f aca="false">IFERROR(IF(ISNUMBER($Q2130),$Q2130*IF($E2130="",1,$E2130),""),"")</f>
        <v/>
      </c>
      <c r="S2130" s="28" t="str">
        <f aca="false">IFERROR(IF($P2130="au nombre",IF(N(INDEX(Règles!$D$5:$D$17,MATCH($O2130,Règles!$A$5:$A$17,0)))&gt;0,IF($E2130="",1,$E2130)/INDEX(Règles!$D$5:$D$17,MATCH($O2130,Règles!$A$5:$A$17,0)),""),IF($P2130="au prix",IF(AND(ISNUMBER($R2130),N(INDEX(Règles!$E$5:$E$17,MATCH($O2130,Règles!$A$5:$A$17,0)))&gt;0),$R2130/INDEX(Règles!$E$5:$E$17,MATCH($O2130,Règles!$A$5:$A$17,0)),""),IF(OR($P2130="ne compte pas",$P2130="absence"),0,""))),"")</f>
        <v/>
      </c>
      <c r="T2130" s="26" t="n">
        <f aca="false">IF(AND(ISNUMBER($A2130),$B2130&lt;&gt;"",$G2130&lt;&gt;"",$P2130&lt;&gt;"absence"),1,0)</f>
        <v>0</v>
      </c>
      <c r="U2130" s="26" t="n">
        <f aca="false">IF($T2130=1,IF(COUNTIFS($B$2:$B2130,$B2130,$A$2:$A2130,$A2130,$T$2:$T2130,1)=1,1,0),0)</f>
        <v>0</v>
      </c>
      <c r="V2130" s="29" t="str">
        <f aca="false">IF(AND($A2130="",$B2130="",$G2130=""),"",IF(NOT(ISNUMBER($A2130)),"Date manquante ou non reconnue",IF($B2130="","Technicien manquant",IF(COUNTIF(Production!$A$7:$A$21,$B2130)=0,"Technicien absent de la liste (onglet Production)",IF($G2130="","Code BPU manquant (colonne G)",IF($O2130="?","Code BPU inconnu (onglet Prestations)",IF($P2130="?","Catégorie inconnue (onglet Règles)",IF(AND($E2130&lt;&gt;"",NOT(ISNUMBER($E2130))),"Quantité non reconnue",IF(AND($P2130="au prix",NOT(ISNUMBER($Q2130))),"Prix sur devis à saisir (colonne I)",IF($S2130="","Règle à compléter (onglet Règles)",""))))))))))</f>
        <v/>
      </c>
    </row>
    <row r="2131" customFormat="false" ht="15" hidden="false" customHeight="false" outlineLevel="0" collapsed="false">
      <c r="A2131" s="23"/>
      <c r="I2131" s="24"/>
      <c r="J2131" s="24"/>
      <c r="N2131" s="25"/>
      <c r="O2131" s="26" t="str">
        <f aca="false">IF($G2131="","",IFERROR(INDEX(Prestations!$F$5:$F$256,MATCH($G2131,Prestations!$B$5:$B$256,0)),"?"))</f>
        <v/>
      </c>
      <c r="P2131" s="26" t="str">
        <f aca="false">IF($O2131="","",IF($O2131="?","?",IFERROR(INDEX(Règles!$C$5:$C$17,MATCH($O2131,Règles!$A$5:$A$17,0)),"?")))</f>
        <v/>
      </c>
      <c r="Q2131" s="27" t="str">
        <f aca="false">IF($G2131="","",IF(ISNUMBER($I2131),$I2131,IFERROR(IF(ISNUMBER(INDEX(Prestations!$E$5:$E$256,MATCH($G2131,Prestations!$B$5:$B$256,0))),INDEX(Prestations!$E$5:$E$256,MATCH($G2131,Prestations!$B$5:$B$256,0)),""),"")))</f>
        <v/>
      </c>
      <c r="R2131" s="27" t="str">
        <f aca="false">IFERROR(IF(ISNUMBER($Q2131),$Q2131*IF($E2131="",1,$E2131),""),"")</f>
        <v/>
      </c>
      <c r="S2131" s="28" t="str">
        <f aca="false">IFERROR(IF($P2131="au nombre",IF(N(INDEX(Règles!$D$5:$D$17,MATCH($O2131,Règles!$A$5:$A$17,0)))&gt;0,IF($E2131="",1,$E2131)/INDEX(Règles!$D$5:$D$17,MATCH($O2131,Règles!$A$5:$A$17,0)),""),IF($P2131="au prix",IF(AND(ISNUMBER($R2131),N(INDEX(Règles!$E$5:$E$17,MATCH($O2131,Règles!$A$5:$A$17,0)))&gt;0),$R2131/INDEX(Règles!$E$5:$E$17,MATCH($O2131,Règles!$A$5:$A$17,0)),""),IF(OR($P2131="ne compte pas",$P2131="absence"),0,""))),"")</f>
        <v/>
      </c>
      <c r="T2131" s="26" t="n">
        <f aca="false">IF(AND(ISNUMBER($A2131),$B2131&lt;&gt;"",$G2131&lt;&gt;"",$P2131&lt;&gt;"absence"),1,0)</f>
        <v>0</v>
      </c>
      <c r="U2131" s="26" t="n">
        <f aca="false">IF($T2131=1,IF(COUNTIFS($B$2:$B2131,$B2131,$A$2:$A2131,$A2131,$T$2:$T2131,1)=1,1,0),0)</f>
        <v>0</v>
      </c>
      <c r="V2131" s="29" t="str">
        <f aca="false">IF(AND($A2131="",$B2131="",$G2131=""),"",IF(NOT(ISNUMBER($A2131)),"Date manquante ou non reconnue",IF($B2131="","Technicien manquant",IF(COUNTIF(Production!$A$7:$A$21,$B2131)=0,"Technicien absent de la liste (onglet Production)",IF($G2131="","Code BPU manquant (colonne G)",IF($O2131="?","Code BPU inconnu (onglet Prestations)",IF($P2131="?","Catégorie inconnue (onglet Règles)",IF(AND($E2131&lt;&gt;"",NOT(ISNUMBER($E2131))),"Quantité non reconnue",IF(AND($P2131="au prix",NOT(ISNUMBER($Q2131))),"Prix sur devis à saisir (colonne I)",IF($S2131="","Règle à compléter (onglet Règles)",""))))))))))</f>
        <v/>
      </c>
    </row>
    <row r="2132" customFormat="false" ht="15" hidden="false" customHeight="false" outlineLevel="0" collapsed="false">
      <c r="A2132" s="23"/>
      <c r="I2132" s="24"/>
      <c r="J2132" s="24"/>
      <c r="N2132" s="25"/>
      <c r="O2132" s="26" t="str">
        <f aca="false">IF($G2132="","",IFERROR(INDEX(Prestations!$F$5:$F$256,MATCH($G2132,Prestations!$B$5:$B$256,0)),"?"))</f>
        <v/>
      </c>
      <c r="P2132" s="26" t="str">
        <f aca="false">IF($O2132="","",IF($O2132="?","?",IFERROR(INDEX(Règles!$C$5:$C$17,MATCH($O2132,Règles!$A$5:$A$17,0)),"?")))</f>
        <v/>
      </c>
      <c r="Q2132" s="27" t="str">
        <f aca="false">IF($G2132="","",IF(ISNUMBER($I2132),$I2132,IFERROR(IF(ISNUMBER(INDEX(Prestations!$E$5:$E$256,MATCH($G2132,Prestations!$B$5:$B$256,0))),INDEX(Prestations!$E$5:$E$256,MATCH($G2132,Prestations!$B$5:$B$256,0)),""),"")))</f>
        <v/>
      </c>
      <c r="R2132" s="27" t="str">
        <f aca="false">IFERROR(IF(ISNUMBER($Q2132),$Q2132*IF($E2132="",1,$E2132),""),"")</f>
        <v/>
      </c>
      <c r="S2132" s="28" t="str">
        <f aca="false">IFERROR(IF($P2132="au nombre",IF(N(INDEX(Règles!$D$5:$D$17,MATCH($O2132,Règles!$A$5:$A$17,0)))&gt;0,IF($E2132="",1,$E2132)/INDEX(Règles!$D$5:$D$17,MATCH($O2132,Règles!$A$5:$A$17,0)),""),IF($P2132="au prix",IF(AND(ISNUMBER($R2132),N(INDEX(Règles!$E$5:$E$17,MATCH($O2132,Règles!$A$5:$A$17,0)))&gt;0),$R2132/INDEX(Règles!$E$5:$E$17,MATCH($O2132,Règles!$A$5:$A$17,0)),""),IF(OR($P2132="ne compte pas",$P2132="absence"),0,""))),"")</f>
        <v/>
      </c>
      <c r="T2132" s="26" t="n">
        <f aca="false">IF(AND(ISNUMBER($A2132),$B2132&lt;&gt;"",$G2132&lt;&gt;"",$P2132&lt;&gt;"absence"),1,0)</f>
        <v>0</v>
      </c>
      <c r="U2132" s="26" t="n">
        <f aca="false">IF($T2132=1,IF(COUNTIFS($B$2:$B2132,$B2132,$A$2:$A2132,$A2132,$T$2:$T2132,1)=1,1,0),0)</f>
        <v>0</v>
      </c>
      <c r="V2132" s="29" t="str">
        <f aca="false">IF(AND($A2132="",$B2132="",$G2132=""),"",IF(NOT(ISNUMBER($A2132)),"Date manquante ou non reconnue",IF($B2132="","Technicien manquant",IF(COUNTIF(Production!$A$7:$A$21,$B2132)=0,"Technicien absent de la liste (onglet Production)",IF($G2132="","Code BPU manquant (colonne G)",IF($O2132="?","Code BPU inconnu (onglet Prestations)",IF($P2132="?","Catégorie inconnue (onglet Règles)",IF(AND($E2132&lt;&gt;"",NOT(ISNUMBER($E2132))),"Quantité non reconnue",IF(AND($P2132="au prix",NOT(ISNUMBER($Q2132))),"Prix sur devis à saisir (colonne I)",IF($S2132="","Règle à compléter (onglet Règles)",""))))))))))</f>
        <v/>
      </c>
    </row>
    <row r="2133" customFormat="false" ht="15" hidden="false" customHeight="false" outlineLevel="0" collapsed="false">
      <c r="A2133" s="23"/>
      <c r="I2133" s="24"/>
      <c r="J2133" s="24"/>
      <c r="N2133" s="25"/>
      <c r="O2133" s="26" t="str">
        <f aca="false">IF($G2133="","",IFERROR(INDEX(Prestations!$F$5:$F$256,MATCH($G2133,Prestations!$B$5:$B$256,0)),"?"))</f>
        <v/>
      </c>
      <c r="P2133" s="26" t="str">
        <f aca="false">IF($O2133="","",IF($O2133="?","?",IFERROR(INDEX(Règles!$C$5:$C$17,MATCH($O2133,Règles!$A$5:$A$17,0)),"?")))</f>
        <v/>
      </c>
      <c r="Q2133" s="27" t="str">
        <f aca="false">IF($G2133="","",IF(ISNUMBER($I2133),$I2133,IFERROR(IF(ISNUMBER(INDEX(Prestations!$E$5:$E$256,MATCH($G2133,Prestations!$B$5:$B$256,0))),INDEX(Prestations!$E$5:$E$256,MATCH($G2133,Prestations!$B$5:$B$256,0)),""),"")))</f>
        <v/>
      </c>
      <c r="R2133" s="27" t="str">
        <f aca="false">IFERROR(IF(ISNUMBER($Q2133),$Q2133*IF($E2133="",1,$E2133),""),"")</f>
        <v/>
      </c>
      <c r="S2133" s="28" t="str">
        <f aca="false">IFERROR(IF($P2133="au nombre",IF(N(INDEX(Règles!$D$5:$D$17,MATCH($O2133,Règles!$A$5:$A$17,0)))&gt;0,IF($E2133="",1,$E2133)/INDEX(Règles!$D$5:$D$17,MATCH($O2133,Règles!$A$5:$A$17,0)),""),IF($P2133="au prix",IF(AND(ISNUMBER($R2133),N(INDEX(Règles!$E$5:$E$17,MATCH($O2133,Règles!$A$5:$A$17,0)))&gt;0),$R2133/INDEX(Règles!$E$5:$E$17,MATCH($O2133,Règles!$A$5:$A$17,0)),""),IF(OR($P2133="ne compte pas",$P2133="absence"),0,""))),"")</f>
        <v/>
      </c>
      <c r="T2133" s="26" t="n">
        <f aca="false">IF(AND(ISNUMBER($A2133),$B2133&lt;&gt;"",$G2133&lt;&gt;"",$P2133&lt;&gt;"absence"),1,0)</f>
        <v>0</v>
      </c>
      <c r="U2133" s="26" t="n">
        <f aca="false">IF($T2133=1,IF(COUNTIFS($B$2:$B2133,$B2133,$A$2:$A2133,$A2133,$T$2:$T2133,1)=1,1,0),0)</f>
        <v>0</v>
      </c>
      <c r="V2133" s="29" t="str">
        <f aca="false">IF(AND($A2133="",$B2133="",$G2133=""),"",IF(NOT(ISNUMBER($A2133)),"Date manquante ou non reconnue",IF($B2133="","Technicien manquant",IF(COUNTIF(Production!$A$7:$A$21,$B2133)=0,"Technicien absent de la liste (onglet Production)",IF($G2133="","Code BPU manquant (colonne G)",IF($O2133="?","Code BPU inconnu (onglet Prestations)",IF($P2133="?","Catégorie inconnue (onglet Règles)",IF(AND($E2133&lt;&gt;"",NOT(ISNUMBER($E2133))),"Quantité non reconnue",IF(AND($P2133="au prix",NOT(ISNUMBER($Q2133))),"Prix sur devis à saisir (colonne I)",IF($S2133="","Règle à compléter (onglet Règles)",""))))))))))</f>
        <v/>
      </c>
    </row>
    <row r="2134" customFormat="false" ht="15" hidden="false" customHeight="false" outlineLevel="0" collapsed="false">
      <c r="A2134" s="23"/>
      <c r="I2134" s="24"/>
      <c r="J2134" s="24"/>
      <c r="N2134" s="25"/>
      <c r="O2134" s="26" t="str">
        <f aca="false">IF($G2134="","",IFERROR(INDEX(Prestations!$F$5:$F$256,MATCH($G2134,Prestations!$B$5:$B$256,0)),"?"))</f>
        <v/>
      </c>
      <c r="P2134" s="26" t="str">
        <f aca="false">IF($O2134="","",IF($O2134="?","?",IFERROR(INDEX(Règles!$C$5:$C$17,MATCH($O2134,Règles!$A$5:$A$17,0)),"?")))</f>
        <v/>
      </c>
      <c r="Q2134" s="27" t="str">
        <f aca="false">IF($G2134="","",IF(ISNUMBER($I2134),$I2134,IFERROR(IF(ISNUMBER(INDEX(Prestations!$E$5:$E$256,MATCH($G2134,Prestations!$B$5:$B$256,0))),INDEX(Prestations!$E$5:$E$256,MATCH($G2134,Prestations!$B$5:$B$256,0)),""),"")))</f>
        <v/>
      </c>
      <c r="R2134" s="27" t="str">
        <f aca="false">IFERROR(IF(ISNUMBER($Q2134),$Q2134*IF($E2134="",1,$E2134),""),"")</f>
        <v/>
      </c>
      <c r="S2134" s="28" t="str">
        <f aca="false">IFERROR(IF($P2134="au nombre",IF(N(INDEX(Règles!$D$5:$D$17,MATCH($O2134,Règles!$A$5:$A$17,0)))&gt;0,IF($E2134="",1,$E2134)/INDEX(Règles!$D$5:$D$17,MATCH($O2134,Règles!$A$5:$A$17,0)),""),IF($P2134="au prix",IF(AND(ISNUMBER($R2134),N(INDEX(Règles!$E$5:$E$17,MATCH($O2134,Règles!$A$5:$A$17,0)))&gt;0),$R2134/INDEX(Règles!$E$5:$E$17,MATCH($O2134,Règles!$A$5:$A$17,0)),""),IF(OR($P2134="ne compte pas",$P2134="absence"),0,""))),"")</f>
        <v/>
      </c>
      <c r="T2134" s="26" t="n">
        <f aca="false">IF(AND(ISNUMBER($A2134),$B2134&lt;&gt;"",$G2134&lt;&gt;"",$P2134&lt;&gt;"absence"),1,0)</f>
        <v>0</v>
      </c>
      <c r="U2134" s="26" t="n">
        <f aca="false">IF($T2134=1,IF(COUNTIFS($B$2:$B2134,$B2134,$A$2:$A2134,$A2134,$T$2:$T2134,1)=1,1,0),0)</f>
        <v>0</v>
      </c>
      <c r="V2134" s="29" t="str">
        <f aca="false">IF(AND($A2134="",$B2134="",$G2134=""),"",IF(NOT(ISNUMBER($A2134)),"Date manquante ou non reconnue",IF($B2134="","Technicien manquant",IF(COUNTIF(Production!$A$7:$A$21,$B2134)=0,"Technicien absent de la liste (onglet Production)",IF($G2134="","Code BPU manquant (colonne G)",IF($O2134="?","Code BPU inconnu (onglet Prestations)",IF($P2134="?","Catégorie inconnue (onglet Règles)",IF(AND($E2134&lt;&gt;"",NOT(ISNUMBER($E2134))),"Quantité non reconnue",IF(AND($P2134="au prix",NOT(ISNUMBER($Q2134))),"Prix sur devis à saisir (colonne I)",IF($S2134="","Règle à compléter (onglet Règles)",""))))))))))</f>
        <v/>
      </c>
    </row>
    <row r="2135" customFormat="false" ht="15" hidden="false" customHeight="false" outlineLevel="0" collapsed="false">
      <c r="A2135" s="23"/>
      <c r="I2135" s="24"/>
      <c r="J2135" s="24"/>
      <c r="N2135" s="25"/>
      <c r="O2135" s="26" t="str">
        <f aca="false">IF($G2135="","",IFERROR(INDEX(Prestations!$F$5:$F$256,MATCH($G2135,Prestations!$B$5:$B$256,0)),"?"))</f>
        <v/>
      </c>
      <c r="P2135" s="26" t="str">
        <f aca="false">IF($O2135="","",IF($O2135="?","?",IFERROR(INDEX(Règles!$C$5:$C$17,MATCH($O2135,Règles!$A$5:$A$17,0)),"?")))</f>
        <v/>
      </c>
      <c r="Q2135" s="27" t="str">
        <f aca="false">IF($G2135="","",IF(ISNUMBER($I2135),$I2135,IFERROR(IF(ISNUMBER(INDEX(Prestations!$E$5:$E$256,MATCH($G2135,Prestations!$B$5:$B$256,0))),INDEX(Prestations!$E$5:$E$256,MATCH($G2135,Prestations!$B$5:$B$256,0)),""),"")))</f>
        <v/>
      </c>
      <c r="R2135" s="27" t="str">
        <f aca="false">IFERROR(IF(ISNUMBER($Q2135),$Q2135*IF($E2135="",1,$E2135),""),"")</f>
        <v/>
      </c>
      <c r="S2135" s="28" t="str">
        <f aca="false">IFERROR(IF($P2135="au nombre",IF(N(INDEX(Règles!$D$5:$D$17,MATCH($O2135,Règles!$A$5:$A$17,0)))&gt;0,IF($E2135="",1,$E2135)/INDEX(Règles!$D$5:$D$17,MATCH($O2135,Règles!$A$5:$A$17,0)),""),IF($P2135="au prix",IF(AND(ISNUMBER($R2135),N(INDEX(Règles!$E$5:$E$17,MATCH($O2135,Règles!$A$5:$A$17,0)))&gt;0),$R2135/INDEX(Règles!$E$5:$E$17,MATCH($O2135,Règles!$A$5:$A$17,0)),""),IF(OR($P2135="ne compte pas",$P2135="absence"),0,""))),"")</f>
        <v/>
      </c>
      <c r="T2135" s="26" t="n">
        <f aca="false">IF(AND(ISNUMBER($A2135),$B2135&lt;&gt;"",$G2135&lt;&gt;"",$P2135&lt;&gt;"absence"),1,0)</f>
        <v>0</v>
      </c>
      <c r="U2135" s="26" t="n">
        <f aca="false">IF($T2135=1,IF(COUNTIFS($B$2:$B2135,$B2135,$A$2:$A2135,$A2135,$T$2:$T2135,1)=1,1,0),0)</f>
        <v>0</v>
      </c>
      <c r="V2135" s="29" t="str">
        <f aca="false">IF(AND($A2135="",$B2135="",$G2135=""),"",IF(NOT(ISNUMBER($A2135)),"Date manquante ou non reconnue",IF($B2135="","Technicien manquant",IF(COUNTIF(Production!$A$7:$A$21,$B2135)=0,"Technicien absent de la liste (onglet Production)",IF($G2135="","Code BPU manquant (colonne G)",IF($O2135="?","Code BPU inconnu (onglet Prestations)",IF($P2135="?","Catégorie inconnue (onglet Règles)",IF(AND($E2135&lt;&gt;"",NOT(ISNUMBER($E2135))),"Quantité non reconnue",IF(AND($P2135="au prix",NOT(ISNUMBER($Q2135))),"Prix sur devis à saisir (colonne I)",IF($S2135="","Règle à compléter (onglet Règles)",""))))))))))</f>
        <v/>
      </c>
    </row>
    <row r="2136" customFormat="false" ht="15" hidden="false" customHeight="false" outlineLevel="0" collapsed="false">
      <c r="A2136" s="23"/>
      <c r="I2136" s="24"/>
      <c r="J2136" s="24"/>
      <c r="N2136" s="25"/>
      <c r="O2136" s="26" t="str">
        <f aca="false">IF($G2136="","",IFERROR(INDEX(Prestations!$F$5:$F$256,MATCH($G2136,Prestations!$B$5:$B$256,0)),"?"))</f>
        <v/>
      </c>
      <c r="P2136" s="26" t="str">
        <f aca="false">IF($O2136="","",IF($O2136="?","?",IFERROR(INDEX(Règles!$C$5:$C$17,MATCH($O2136,Règles!$A$5:$A$17,0)),"?")))</f>
        <v/>
      </c>
      <c r="Q2136" s="27" t="str">
        <f aca="false">IF($G2136="","",IF(ISNUMBER($I2136),$I2136,IFERROR(IF(ISNUMBER(INDEX(Prestations!$E$5:$E$256,MATCH($G2136,Prestations!$B$5:$B$256,0))),INDEX(Prestations!$E$5:$E$256,MATCH($G2136,Prestations!$B$5:$B$256,0)),""),"")))</f>
        <v/>
      </c>
      <c r="R2136" s="27" t="str">
        <f aca="false">IFERROR(IF(ISNUMBER($Q2136),$Q2136*IF($E2136="",1,$E2136),""),"")</f>
        <v/>
      </c>
      <c r="S2136" s="28" t="str">
        <f aca="false">IFERROR(IF($P2136="au nombre",IF(N(INDEX(Règles!$D$5:$D$17,MATCH($O2136,Règles!$A$5:$A$17,0)))&gt;0,IF($E2136="",1,$E2136)/INDEX(Règles!$D$5:$D$17,MATCH($O2136,Règles!$A$5:$A$17,0)),""),IF($P2136="au prix",IF(AND(ISNUMBER($R2136),N(INDEX(Règles!$E$5:$E$17,MATCH($O2136,Règles!$A$5:$A$17,0)))&gt;0),$R2136/INDEX(Règles!$E$5:$E$17,MATCH($O2136,Règles!$A$5:$A$17,0)),""),IF(OR($P2136="ne compte pas",$P2136="absence"),0,""))),"")</f>
        <v/>
      </c>
      <c r="T2136" s="26" t="n">
        <f aca="false">IF(AND(ISNUMBER($A2136),$B2136&lt;&gt;"",$G2136&lt;&gt;"",$P2136&lt;&gt;"absence"),1,0)</f>
        <v>0</v>
      </c>
      <c r="U2136" s="26" t="n">
        <f aca="false">IF($T2136=1,IF(COUNTIFS($B$2:$B2136,$B2136,$A$2:$A2136,$A2136,$T$2:$T2136,1)=1,1,0),0)</f>
        <v>0</v>
      </c>
      <c r="V2136" s="29" t="str">
        <f aca="false">IF(AND($A2136="",$B2136="",$G2136=""),"",IF(NOT(ISNUMBER($A2136)),"Date manquante ou non reconnue",IF($B2136="","Technicien manquant",IF(COUNTIF(Production!$A$7:$A$21,$B2136)=0,"Technicien absent de la liste (onglet Production)",IF($G2136="","Code BPU manquant (colonne G)",IF($O2136="?","Code BPU inconnu (onglet Prestations)",IF($P2136="?","Catégorie inconnue (onglet Règles)",IF(AND($E2136&lt;&gt;"",NOT(ISNUMBER($E2136))),"Quantité non reconnue",IF(AND($P2136="au prix",NOT(ISNUMBER($Q2136))),"Prix sur devis à saisir (colonne I)",IF($S2136="","Règle à compléter (onglet Règles)",""))))))))))</f>
        <v/>
      </c>
    </row>
    <row r="2137" customFormat="false" ht="15" hidden="false" customHeight="false" outlineLevel="0" collapsed="false">
      <c r="A2137" s="23"/>
      <c r="I2137" s="24"/>
      <c r="J2137" s="24"/>
      <c r="N2137" s="25"/>
      <c r="O2137" s="26" t="str">
        <f aca="false">IF($G2137="","",IFERROR(INDEX(Prestations!$F$5:$F$256,MATCH($G2137,Prestations!$B$5:$B$256,0)),"?"))</f>
        <v/>
      </c>
      <c r="P2137" s="26" t="str">
        <f aca="false">IF($O2137="","",IF($O2137="?","?",IFERROR(INDEX(Règles!$C$5:$C$17,MATCH($O2137,Règles!$A$5:$A$17,0)),"?")))</f>
        <v/>
      </c>
      <c r="Q2137" s="27" t="str">
        <f aca="false">IF($G2137="","",IF(ISNUMBER($I2137),$I2137,IFERROR(IF(ISNUMBER(INDEX(Prestations!$E$5:$E$256,MATCH($G2137,Prestations!$B$5:$B$256,0))),INDEX(Prestations!$E$5:$E$256,MATCH($G2137,Prestations!$B$5:$B$256,0)),""),"")))</f>
        <v/>
      </c>
      <c r="R2137" s="27" t="str">
        <f aca="false">IFERROR(IF(ISNUMBER($Q2137),$Q2137*IF($E2137="",1,$E2137),""),"")</f>
        <v/>
      </c>
      <c r="S2137" s="28" t="str">
        <f aca="false">IFERROR(IF($P2137="au nombre",IF(N(INDEX(Règles!$D$5:$D$17,MATCH($O2137,Règles!$A$5:$A$17,0)))&gt;0,IF($E2137="",1,$E2137)/INDEX(Règles!$D$5:$D$17,MATCH($O2137,Règles!$A$5:$A$17,0)),""),IF($P2137="au prix",IF(AND(ISNUMBER($R2137),N(INDEX(Règles!$E$5:$E$17,MATCH($O2137,Règles!$A$5:$A$17,0)))&gt;0),$R2137/INDEX(Règles!$E$5:$E$17,MATCH($O2137,Règles!$A$5:$A$17,0)),""),IF(OR($P2137="ne compte pas",$P2137="absence"),0,""))),"")</f>
        <v/>
      </c>
      <c r="T2137" s="26" t="n">
        <f aca="false">IF(AND(ISNUMBER($A2137),$B2137&lt;&gt;"",$G2137&lt;&gt;"",$P2137&lt;&gt;"absence"),1,0)</f>
        <v>0</v>
      </c>
      <c r="U2137" s="26" t="n">
        <f aca="false">IF($T2137=1,IF(COUNTIFS($B$2:$B2137,$B2137,$A$2:$A2137,$A2137,$T$2:$T2137,1)=1,1,0),0)</f>
        <v>0</v>
      </c>
      <c r="V2137" s="29" t="str">
        <f aca="false">IF(AND($A2137="",$B2137="",$G2137=""),"",IF(NOT(ISNUMBER($A2137)),"Date manquante ou non reconnue",IF($B2137="","Technicien manquant",IF(COUNTIF(Production!$A$7:$A$21,$B2137)=0,"Technicien absent de la liste (onglet Production)",IF($G2137="","Code BPU manquant (colonne G)",IF($O2137="?","Code BPU inconnu (onglet Prestations)",IF($P2137="?","Catégorie inconnue (onglet Règles)",IF(AND($E2137&lt;&gt;"",NOT(ISNUMBER($E2137))),"Quantité non reconnue",IF(AND($P2137="au prix",NOT(ISNUMBER($Q2137))),"Prix sur devis à saisir (colonne I)",IF($S2137="","Règle à compléter (onglet Règles)",""))))))))))</f>
        <v/>
      </c>
    </row>
    <row r="2138" customFormat="false" ht="15" hidden="false" customHeight="false" outlineLevel="0" collapsed="false">
      <c r="A2138" s="23"/>
      <c r="I2138" s="24"/>
      <c r="J2138" s="24"/>
      <c r="N2138" s="25"/>
      <c r="O2138" s="26" t="str">
        <f aca="false">IF($G2138="","",IFERROR(INDEX(Prestations!$F$5:$F$256,MATCH($G2138,Prestations!$B$5:$B$256,0)),"?"))</f>
        <v/>
      </c>
      <c r="P2138" s="26" t="str">
        <f aca="false">IF($O2138="","",IF($O2138="?","?",IFERROR(INDEX(Règles!$C$5:$C$17,MATCH($O2138,Règles!$A$5:$A$17,0)),"?")))</f>
        <v/>
      </c>
      <c r="Q2138" s="27" t="str">
        <f aca="false">IF($G2138="","",IF(ISNUMBER($I2138),$I2138,IFERROR(IF(ISNUMBER(INDEX(Prestations!$E$5:$E$256,MATCH($G2138,Prestations!$B$5:$B$256,0))),INDEX(Prestations!$E$5:$E$256,MATCH($G2138,Prestations!$B$5:$B$256,0)),""),"")))</f>
        <v/>
      </c>
      <c r="R2138" s="27" t="str">
        <f aca="false">IFERROR(IF(ISNUMBER($Q2138),$Q2138*IF($E2138="",1,$E2138),""),"")</f>
        <v/>
      </c>
      <c r="S2138" s="28" t="str">
        <f aca="false">IFERROR(IF($P2138="au nombre",IF(N(INDEX(Règles!$D$5:$D$17,MATCH($O2138,Règles!$A$5:$A$17,0)))&gt;0,IF($E2138="",1,$E2138)/INDEX(Règles!$D$5:$D$17,MATCH($O2138,Règles!$A$5:$A$17,0)),""),IF($P2138="au prix",IF(AND(ISNUMBER($R2138),N(INDEX(Règles!$E$5:$E$17,MATCH($O2138,Règles!$A$5:$A$17,0)))&gt;0),$R2138/INDEX(Règles!$E$5:$E$17,MATCH($O2138,Règles!$A$5:$A$17,0)),""),IF(OR($P2138="ne compte pas",$P2138="absence"),0,""))),"")</f>
        <v/>
      </c>
      <c r="T2138" s="26" t="n">
        <f aca="false">IF(AND(ISNUMBER($A2138),$B2138&lt;&gt;"",$G2138&lt;&gt;"",$P2138&lt;&gt;"absence"),1,0)</f>
        <v>0</v>
      </c>
      <c r="U2138" s="26" t="n">
        <f aca="false">IF($T2138=1,IF(COUNTIFS($B$2:$B2138,$B2138,$A$2:$A2138,$A2138,$T$2:$T2138,1)=1,1,0),0)</f>
        <v>0</v>
      </c>
      <c r="V2138" s="29" t="str">
        <f aca="false">IF(AND($A2138="",$B2138="",$G2138=""),"",IF(NOT(ISNUMBER($A2138)),"Date manquante ou non reconnue",IF($B2138="","Technicien manquant",IF(COUNTIF(Production!$A$7:$A$21,$B2138)=0,"Technicien absent de la liste (onglet Production)",IF($G2138="","Code BPU manquant (colonne G)",IF($O2138="?","Code BPU inconnu (onglet Prestations)",IF($P2138="?","Catégorie inconnue (onglet Règles)",IF(AND($E2138&lt;&gt;"",NOT(ISNUMBER($E2138))),"Quantité non reconnue",IF(AND($P2138="au prix",NOT(ISNUMBER($Q2138))),"Prix sur devis à saisir (colonne I)",IF($S2138="","Règle à compléter (onglet Règles)",""))))))))))</f>
        <v/>
      </c>
    </row>
    <row r="2139" customFormat="false" ht="15" hidden="false" customHeight="false" outlineLevel="0" collapsed="false">
      <c r="A2139" s="23"/>
      <c r="I2139" s="24"/>
      <c r="J2139" s="24"/>
      <c r="N2139" s="25"/>
      <c r="O2139" s="26" t="str">
        <f aca="false">IF($G2139="","",IFERROR(INDEX(Prestations!$F$5:$F$256,MATCH($G2139,Prestations!$B$5:$B$256,0)),"?"))</f>
        <v/>
      </c>
      <c r="P2139" s="26" t="str">
        <f aca="false">IF($O2139="","",IF($O2139="?","?",IFERROR(INDEX(Règles!$C$5:$C$17,MATCH($O2139,Règles!$A$5:$A$17,0)),"?")))</f>
        <v/>
      </c>
      <c r="Q2139" s="27" t="str">
        <f aca="false">IF($G2139="","",IF(ISNUMBER($I2139),$I2139,IFERROR(IF(ISNUMBER(INDEX(Prestations!$E$5:$E$256,MATCH($G2139,Prestations!$B$5:$B$256,0))),INDEX(Prestations!$E$5:$E$256,MATCH($G2139,Prestations!$B$5:$B$256,0)),""),"")))</f>
        <v/>
      </c>
      <c r="R2139" s="27" t="str">
        <f aca="false">IFERROR(IF(ISNUMBER($Q2139),$Q2139*IF($E2139="",1,$E2139),""),"")</f>
        <v/>
      </c>
      <c r="S2139" s="28" t="str">
        <f aca="false">IFERROR(IF($P2139="au nombre",IF(N(INDEX(Règles!$D$5:$D$17,MATCH($O2139,Règles!$A$5:$A$17,0)))&gt;0,IF($E2139="",1,$E2139)/INDEX(Règles!$D$5:$D$17,MATCH($O2139,Règles!$A$5:$A$17,0)),""),IF($P2139="au prix",IF(AND(ISNUMBER($R2139),N(INDEX(Règles!$E$5:$E$17,MATCH($O2139,Règles!$A$5:$A$17,0)))&gt;0),$R2139/INDEX(Règles!$E$5:$E$17,MATCH($O2139,Règles!$A$5:$A$17,0)),""),IF(OR($P2139="ne compte pas",$P2139="absence"),0,""))),"")</f>
        <v/>
      </c>
      <c r="T2139" s="26" t="n">
        <f aca="false">IF(AND(ISNUMBER($A2139),$B2139&lt;&gt;"",$G2139&lt;&gt;"",$P2139&lt;&gt;"absence"),1,0)</f>
        <v>0</v>
      </c>
      <c r="U2139" s="26" t="n">
        <f aca="false">IF($T2139=1,IF(COUNTIFS($B$2:$B2139,$B2139,$A$2:$A2139,$A2139,$T$2:$T2139,1)=1,1,0),0)</f>
        <v>0</v>
      </c>
      <c r="V2139" s="29" t="str">
        <f aca="false">IF(AND($A2139="",$B2139="",$G2139=""),"",IF(NOT(ISNUMBER($A2139)),"Date manquante ou non reconnue",IF($B2139="","Technicien manquant",IF(COUNTIF(Production!$A$7:$A$21,$B2139)=0,"Technicien absent de la liste (onglet Production)",IF($G2139="","Code BPU manquant (colonne G)",IF($O2139="?","Code BPU inconnu (onglet Prestations)",IF($P2139="?","Catégorie inconnue (onglet Règles)",IF(AND($E2139&lt;&gt;"",NOT(ISNUMBER($E2139))),"Quantité non reconnue",IF(AND($P2139="au prix",NOT(ISNUMBER($Q2139))),"Prix sur devis à saisir (colonne I)",IF($S2139="","Règle à compléter (onglet Règles)",""))))))))))</f>
        <v/>
      </c>
    </row>
    <row r="2140" customFormat="false" ht="15" hidden="false" customHeight="false" outlineLevel="0" collapsed="false">
      <c r="A2140" s="23"/>
      <c r="I2140" s="24"/>
      <c r="J2140" s="24"/>
      <c r="N2140" s="25"/>
      <c r="O2140" s="26" t="str">
        <f aca="false">IF($G2140="","",IFERROR(INDEX(Prestations!$F$5:$F$256,MATCH($G2140,Prestations!$B$5:$B$256,0)),"?"))</f>
        <v/>
      </c>
      <c r="P2140" s="26" t="str">
        <f aca="false">IF($O2140="","",IF($O2140="?","?",IFERROR(INDEX(Règles!$C$5:$C$17,MATCH($O2140,Règles!$A$5:$A$17,0)),"?")))</f>
        <v/>
      </c>
      <c r="Q2140" s="27" t="str">
        <f aca="false">IF($G2140="","",IF(ISNUMBER($I2140),$I2140,IFERROR(IF(ISNUMBER(INDEX(Prestations!$E$5:$E$256,MATCH($G2140,Prestations!$B$5:$B$256,0))),INDEX(Prestations!$E$5:$E$256,MATCH($G2140,Prestations!$B$5:$B$256,0)),""),"")))</f>
        <v/>
      </c>
      <c r="R2140" s="27" t="str">
        <f aca="false">IFERROR(IF(ISNUMBER($Q2140),$Q2140*IF($E2140="",1,$E2140),""),"")</f>
        <v/>
      </c>
      <c r="S2140" s="28" t="str">
        <f aca="false">IFERROR(IF($P2140="au nombre",IF(N(INDEX(Règles!$D$5:$D$17,MATCH($O2140,Règles!$A$5:$A$17,0)))&gt;0,IF($E2140="",1,$E2140)/INDEX(Règles!$D$5:$D$17,MATCH($O2140,Règles!$A$5:$A$17,0)),""),IF($P2140="au prix",IF(AND(ISNUMBER($R2140),N(INDEX(Règles!$E$5:$E$17,MATCH($O2140,Règles!$A$5:$A$17,0)))&gt;0),$R2140/INDEX(Règles!$E$5:$E$17,MATCH($O2140,Règles!$A$5:$A$17,0)),""),IF(OR($P2140="ne compte pas",$P2140="absence"),0,""))),"")</f>
        <v/>
      </c>
      <c r="T2140" s="26" t="n">
        <f aca="false">IF(AND(ISNUMBER($A2140),$B2140&lt;&gt;"",$G2140&lt;&gt;"",$P2140&lt;&gt;"absence"),1,0)</f>
        <v>0</v>
      </c>
      <c r="U2140" s="26" t="n">
        <f aca="false">IF($T2140=1,IF(COUNTIFS($B$2:$B2140,$B2140,$A$2:$A2140,$A2140,$T$2:$T2140,1)=1,1,0),0)</f>
        <v>0</v>
      </c>
      <c r="V2140" s="29" t="str">
        <f aca="false">IF(AND($A2140="",$B2140="",$G2140=""),"",IF(NOT(ISNUMBER($A2140)),"Date manquante ou non reconnue",IF($B2140="","Technicien manquant",IF(COUNTIF(Production!$A$7:$A$21,$B2140)=0,"Technicien absent de la liste (onglet Production)",IF($G2140="","Code BPU manquant (colonne G)",IF($O2140="?","Code BPU inconnu (onglet Prestations)",IF($P2140="?","Catégorie inconnue (onglet Règles)",IF(AND($E2140&lt;&gt;"",NOT(ISNUMBER($E2140))),"Quantité non reconnue",IF(AND($P2140="au prix",NOT(ISNUMBER($Q2140))),"Prix sur devis à saisir (colonne I)",IF($S2140="","Règle à compléter (onglet Règles)",""))))))))))</f>
        <v/>
      </c>
    </row>
    <row r="2141" customFormat="false" ht="15" hidden="false" customHeight="false" outlineLevel="0" collapsed="false">
      <c r="A2141" s="23"/>
      <c r="I2141" s="24"/>
      <c r="J2141" s="24"/>
      <c r="N2141" s="25"/>
      <c r="O2141" s="26" t="str">
        <f aca="false">IF($G2141="","",IFERROR(INDEX(Prestations!$F$5:$F$256,MATCH($G2141,Prestations!$B$5:$B$256,0)),"?"))</f>
        <v/>
      </c>
      <c r="P2141" s="26" t="str">
        <f aca="false">IF($O2141="","",IF($O2141="?","?",IFERROR(INDEX(Règles!$C$5:$C$17,MATCH($O2141,Règles!$A$5:$A$17,0)),"?")))</f>
        <v/>
      </c>
      <c r="Q2141" s="27" t="str">
        <f aca="false">IF($G2141="","",IF(ISNUMBER($I2141),$I2141,IFERROR(IF(ISNUMBER(INDEX(Prestations!$E$5:$E$256,MATCH($G2141,Prestations!$B$5:$B$256,0))),INDEX(Prestations!$E$5:$E$256,MATCH($G2141,Prestations!$B$5:$B$256,0)),""),"")))</f>
        <v/>
      </c>
      <c r="R2141" s="27" t="str">
        <f aca="false">IFERROR(IF(ISNUMBER($Q2141),$Q2141*IF($E2141="",1,$E2141),""),"")</f>
        <v/>
      </c>
      <c r="S2141" s="28" t="str">
        <f aca="false">IFERROR(IF($P2141="au nombre",IF(N(INDEX(Règles!$D$5:$D$17,MATCH($O2141,Règles!$A$5:$A$17,0)))&gt;0,IF($E2141="",1,$E2141)/INDEX(Règles!$D$5:$D$17,MATCH($O2141,Règles!$A$5:$A$17,0)),""),IF($P2141="au prix",IF(AND(ISNUMBER($R2141),N(INDEX(Règles!$E$5:$E$17,MATCH($O2141,Règles!$A$5:$A$17,0)))&gt;0),$R2141/INDEX(Règles!$E$5:$E$17,MATCH($O2141,Règles!$A$5:$A$17,0)),""),IF(OR($P2141="ne compte pas",$P2141="absence"),0,""))),"")</f>
        <v/>
      </c>
      <c r="T2141" s="26" t="n">
        <f aca="false">IF(AND(ISNUMBER($A2141),$B2141&lt;&gt;"",$G2141&lt;&gt;"",$P2141&lt;&gt;"absence"),1,0)</f>
        <v>0</v>
      </c>
      <c r="U2141" s="26" t="n">
        <f aca="false">IF($T2141=1,IF(COUNTIFS($B$2:$B2141,$B2141,$A$2:$A2141,$A2141,$T$2:$T2141,1)=1,1,0),0)</f>
        <v>0</v>
      </c>
      <c r="V2141" s="29" t="str">
        <f aca="false">IF(AND($A2141="",$B2141="",$G2141=""),"",IF(NOT(ISNUMBER($A2141)),"Date manquante ou non reconnue",IF($B2141="","Technicien manquant",IF(COUNTIF(Production!$A$7:$A$21,$B2141)=0,"Technicien absent de la liste (onglet Production)",IF($G2141="","Code BPU manquant (colonne G)",IF($O2141="?","Code BPU inconnu (onglet Prestations)",IF($P2141="?","Catégorie inconnue (onglet Règles)",IF(AND($E2141&lt;&gt;"",NOT(ISNUMBER($E2141))),"Quantité non reconnue",IF(AND($P2141="au prix",NOT(ISNUMBER($Q2141))),"Prix sur devis à saisir (colonne I)",IF($S2141="","Règle à compléter (onglet Règles)",""))))))))))</f>
        <v/>
      </c>
    </row>
    <row r="2142" customFormat="false" ht="15" hidden="false" customHeight="false" outlineLevel="0" collapsed="false">
      <c r="A2142" s="23"/>
      <c r="I2142" s="24"/>
      <c r="J2142" s="24"/>
      <c r="N2142" s="25"/>
      <c r="O2142" s="26" t="str">
        <f aca="false">IF($G2142="","",IFERROR(INDEX(Prestations!$F$5:$F$256,MATCH($G2142,Prestations!$B$5:$B$256,0)),"?"))</f>
        <v/>
      </c>
      <c r="P2142" s="26" t="str">
        <f aca="false">IF($O2142="","",IF($O2142="?","?",IFERROR(INDEX(Règles!$C$5:$C$17,MATCH($O2142,Règles!$A$5:$A$17,0)),"?")))</f>
        <v/>
      </c>
      <c r="Q2142" s="27" t="str">
        <f aca="false">IF($G2142="","",IF(ISNUMBER($I2142),$I2142,IFERROR(IF(ISNUMBER(INDEX(Prestations!$E$5:$E$256,MATCH($G2142,Prestations!$B$5:$B$256,0))),INDEX(Prestations!$E$5:$E$256,MATCH($G2142,Prestations!$B$5:$B$256,0)),""),"")))</f>
        <v/>
      </c>
      <c r="R2142" s="27" t="str">
        <f aca="false">IFERROR(IF(ISNUMBER($Q2142),$Q2142*IF($E2142="",1,$E2142),""),"")</f>
        <v/>
      </c>
      <c r="S2142" s="28" t="str">
        <f aca="false">IFERROR(IF($P2142="au nombre",IF(N(INDEX(Règles!$D$5:$D$17,MATCH($O2142,Règles!$A$5:$A$17,0)))&gt;0,IF($E2142="",1,$E2142)/INDEX(Règles!$D$5:$D$17,MATCH($O2142,Règles!$A$5:$A$17,0)),""),IF($P2142="au prix",IF(AND(ISNUMBER($R2142),N(INDEX(Règles!$E$5:$E$17,MATCH($O2142,Règles!$A$5:$A$17,0)))&gt;0),$R2142/INDEX(Règles!$E$5:$E$17,MATCH($O2142,Règles!$A$5:$A$17,0)),""),IF(OR($P2142="ne compte pas",$P2142="absence"),0,""))),"")</f>
        <v/>
      </c>
      <c r="T2142" s="26" t="n">
        <f aca="false">IF(AND(ISNUMBER($A2142),$B2142&lt;&gt;"",$G2142&lt;&gt;"",$P2142&lt;&gt;"absence"),1,0)</f>
        <v>0</v>
      </c>
      <c r="U2142" s="26" t="n">
        <f aca="false">IF($T2142=1,IF(COUNTIFS($B$2:$B2142,$B2142,$A$2:$A2142,$A2142,$T$2:$T2142,1)=1,1,0),0)</f>
        <v>0</v>
      </c>
      <c r="V2142" s="29" t="str">
        <f aca="false">IF(AND($A2142="",$B2142="",$G2142=""),"",IF(NOT(ISNUMBER($A2142)),"Date manquante ou non reconnue",IF($B2142="","Technicien manquant",IF(COUNTIF(Production!$A$7:$A$21,$B2142)=0,"Technicien absent de la liste (onglet Production)",IF($G2142="","Code BPU manquant (colonne G)",IF($O2142="?","Code BPU inconnu (onglet Prestations)",IF($P2142="?","Catégorie inconnue (onglet Règles)",IF(AND($E2142&lt;&gt;"",NOT(ISNUMBER($E2142))),"Quantité non reconnue",IF(AND($P2142="au prix",NOT(ISNUMBER($Q2142))),"Prix sur devis à saisir (colonne I)",IF($S2142="","Règle à compléter (onglet Règles)",""))))))))))</f>
        <v/>
      </c>
    </row>
    <row r="2143" customFormat="false" ht="15" hidden="false" customHeight="false" outlineLevel="0" collapsed="false">
      <c r="A2143" s="23"/>
      <c r="I2143" s="24"/>
      <c r="J2143" s="24"/>
      <c r="N2143" s="25"/>
      <c r="O2143" s="26" t="str">
        <f aca="false">IF($G2143="","",IFERROR(INDEX(Prestations!$F$5:$F$256,MATCH($G2143,Prestations!$B$5:$B$256,0)),"?"))</f>
        <v/>
      </c>
      <c r="P2143" s="26" t="str">
        <f aca="false">IF($O2143="","",IF($O2143="?","?",IFERROR(INDEX(Règles!$C$5:$C$17,MATCH($O2143,Règles!$A$5:$A$17,0)),"?")))</f>
        <v/>
      </c>
      <c r="Q2143" s="27" t="str">
        <f aca="false">IF($G2143="","",IF(ISNUMBER($I2143),$I2143,IFERROR(IF(ISNUMBER(INDEX(Prestations!$E$5:$E$256,MATCH($G2143,Prestations!$B$5:$B$256,0))),INDEX(Prestations!$E$5:$E$256,MATCH($G2143,Prestations!$B$5:$B$256,0)),""),"")))</f>
        <v/>
      </c>
      <c r="R2143" s="27" t="str">
        <f aca="false">IFERROR(IF(ISNUMBER($Q2143),$Q2143*IF($E2143="",1,$E2143),""),"")</f>
        <v/>
      </c>
      <c r="S2143" s="28" t="str">
        <f aca="false">IFERROR(IF($P2143="au nombre",IF(N(INDEX(Règles!$D$5:$D$17,MATCH($O2143,Règles!$A$5:$A$17,0)))&gt;0,IF($E2143="",1,$E2143)/INDEX(Règles!$D$5:$D$17,MATCH($O2143,Règles!$A$5:$A$17,0)),""),IF($P2143="au prix",IF(AND(ISNUMBER($R2143),N(INDEX(Règles!$E$5:$E$17,MATCH($O2143,Règles!$A$5:$A$17,0)))&gt;0),$R2143/INDEX(Règles!$E$5:$E$17,MATCH($O2143,Règles!$A$5:$A$17,0)),""),IF(OR($P2143="ne compte pas",$P2143="absence"),0,""))),"")</f>
        <v/>
      </c>
      <c r="T2143" s="26" t="n">
        <f aca="false">IF(AND(ISNUMBER($A2143),$B2143&lt;&gt;"",$G2143&lt;&gt;"",$P2143&lt;&gt;"absence"),1,0)</f>
        <v>0</v>
      </c>
      <c r="U2143" s="26" t="n">
        <f aca="false">IF($T2143=1,IF(COUNTIFS($B$2:$B2143,$B2143,$A$2:$A2143,$A2143,$T$2:$T2143,1)=1,1,0),0)</f>
        <v>0</v>
      </c>
      <c r="V2143" s="29" t="str">
        <f aca="false">IF(AND($A2143="",$B2143="",$G2143=""),"",IF(NOT(ISNUMBER($A2143)),"Date manquante ou non reconnue",IF($B2143="","Technicien manquant",IF(COUNTIF(Production!$A$7:$A$21,$B2143)=0,"Technicien absent de la liste (onglet Production)",IF($G2143="","Code BPU manquant (colonne G)",IF($O2143="?","Code BPU inconnu (onglet Prestations)",IF($P2143="?","Catégorie inconnue (onglet Règles)",IF(AND($E2143&lt;&gt;"",NOT(ISNUMBER($E2143))),"Quantité non reconnue",IF(AND($P2143="au prix",NOT(ISNUMBER($Q2143))),"Prix sur devis à saisir (colonne I)",IF($S2143="","Règle à compléter (onglet Règles)",""))))))))))</f>
        <v/>
      </c>
    </row>
    <row r="2144" customFormat="false" ht="15" hidden="false" customHeight="false" outlineLevel="0" collapsed="false">
      <c r="A2144" s="23"/>
      <c r="I2144" s="24"/>
      <c r="J2144" s="24"/>
      <c r="N2144" s="25"/>
      <c r="O2144" s="26" t="str">
        <f aca="false">IF($G2144="","",IFERROR(INDEX(Prestations!$F$5:$F$256,MATCH($G2144,Prestations!$B$5:$B$256,0)),"?"))</f>
        <v/>
      </c>
      <c r="P2144" s="26" t="str">
        <f aca="false">IF($O2144="","",IF($O2144="?","?",IFERROR(INDEX(Règles!$C$5:$C$17,MATCH($O2144,Règles!$A$5:$A$17,0)),"?")))</f>
        <v/>
      </c>
      <c r="Q2144" s="27" t="str">
        <f aca="false">IF($G2144="","",IF(ISNUMBER($I2144),$I2144,IFERROR(IF(ISNUMBER(INDEX(Prestations!$E$5:$E$256,MATCH($G2144,Prestations!$B$5:$B$256,0))),INDEX(Prestations!$E$5:$E$256,MATCH($G2144,Prestations!$B$5:$B$256,0)),""),"")))</f>
        <v/>
      </c>
      <c r="R2144" s="27" t="str">
        <f aca="false">IFERROR(IF(ISNUMBER($Q2144),$Q2144*IF($E2144="",1,$E2144),""),"")</f>
        <v/>
      </c>
      <c r="S2144" s="28" t="str">
        <f aca="false">IFERROR(IF($P2144="au nombre",IF(N(INDEX(Règles!$D$5:$D$17,MATCH($O2144,Règles!$A$5:$A$17,0)))&gt;0,IF($E2144="",1,$E2144)/INDEX(Règles!$D$5:$D$17,MATCH($O2144,Règles!$A$5:$A$17,0)),""),IF($P2144="au prix",IF(AND(ISNUMBER($R2144),N(INDEX(Règles!$E$5:$E$17,MATCH($O2144,Règles!$A$5:$A$17,0)))&gt;0),$R2144/INDEX(Règles!$E$5:$E$17,MATCH($O2144,Règles!$A$5:$A$17,0)),""),IF(OR($P2144="ne compte pas",$P2144="absence"),0,""))),"")</f>
        <v/>
      </c>
      <c r="T2144" s="26" t="n">
        <f aca="false">IF(AND(ISNUMBER($A2144),$B2144&lt;&gt;"",$G2144&lt;&gt;"",$P2144&lt;&gt;"absence"),1,0)</f>
        <v>0</v>
      </c>
      <c r="U2144" s="26" t="n">
        <f aca="false">IF($T2144=1,IF(COUNTIFS($B$2:$B2144,$B2144,$A$2:$A2144,$A2144,$T$2:$T2144,1)=1,1,0),0)</f>
        <v>0</v>
      </c>
      <c r="V2144" s="29" t="str">
        <f aca="false">IF(AND($A2144="",$B2144="",$G2144=""),"",IF(NOT(ISNUMBER($A2144)),"Date manquante ou non reconnue",IF($B2144="","Technicien manquant",IF(COUNTIF(Production!$A$7:$A$21,$B2144)=0,"Technicien absent de la liste (onglet Production)",IF($G2144="","Code BPU manquant (colonne G)",IF($O2144="?","Code BPU inconnu (onglet Prestations)",IF($P2144="?","Catégorie inconnue (onglet Règles)",IF(AND($E2144&lt;&gt;"",NOT(ISNUMBER($E2144))),"Quantité non reconnue",IF(AND($P2144="au prix",NOT(ISNUMBER($Q2144))),"Prix sur devis à saisir (colonne I)",IF($S2144="","Règle à compléter (onglet Règles)",""))))))))))</f>
        <v/>
      </c>
    </row>
    <row r="2145" customFormat="false" ht="15" hidden="false" customHeight="false" outlineLevel="0" collapsed="false">
      <c r="A2145" s="23"/>
      <c r="I2145" s="24"/>
      <c r="J2145" s="24"/>
      <c r="N2145" s="25"/>
      <c r="O2145" s="26" t="str">
        <f aca="false">IF($G2145="","",IFERROR(INDEX(Prestations!$F$5:$F$256,MATCH($G2145,Prestations!$B$5:$B$256,0)),"?"))</f>
        <v/>
      </c>
      <c r="P2145" s="26" t="str">
        <f aca="false">IF($O2145="","",IF($O2145="?","?",IFERROR(INDEX(Règles!$C$5:$C$17,MATCH($O2145,Règles!$A$5:$A$17,0)),"?")))</f>
        <v/>
      </c>
      <c r="Q2145" s="27" t="str">
        <f aca="false">IF($G2145="","",IF(ISNUMBER($I2145),$I2145,IFERROR(IF(ISNUMBER(INDEX(Prestations!$E$5:$E$256,MATCH($G2145,Prestations!$B$5:$B$256,0))),INDEX(Prestations!$E$5:$E$256,MATCH($G2145,Prestations!$B$5:$B$256,0)),""),"")))</f>
        <v/>
      </c>
      <c r="R2145" s="27" t="str">
        <f aca="false">IFERROR(IF(ISNUMBER($Q2145),$Q2145*IF($E2145="",1,$E2145),""),"")</f>
        <v/>
      </c>
      <c r="S2145" s="28" t="str">
        <f aca="false">IFERROR(IF($P2145="au nombre",IF(N(INDEX(Règles!$D$5:$D$17,MATCH($O2145,Règles!$A$5:$A$17,0)))&gt;0,IF($E2145="",1,$E2145)/INDEX(Règles!$D$5:$D$17,MATCH($O2145,Règles!$A$5:$A$17,0)),""),IF($P2145="au prix",IF(AND(ISNUMBER($R2145),N(INDEX(Règles!$E$5:$E$17,MATCH($O2145,Règles!$A$5:$A$17,0)))&gt;0),$R2145/INDEX(Règles!$E$5:$E$17,MATCH($O2145,Règles!$A$5:$A$17,0)),""),IF(OR($P2145="ne compte pas",$P2145="absence"),0,""))),"")</f>
        <v/>
      </c>
      <c r="T2145" s="26" t="n">
        <f aca="false">IF(AND(ISNUMBER($A2145),$B2145&lt;&gt;"",$G2145&lt;&gt;"",$P2145&lt;&gt;"absence"),1,0)</f>
        <v>0</v>
      </c>
      <c r="U2145" s="26" t="n">
        <f aca="false">IF($T2145=1,IF(COUNTIFS($B$2:$B2145,$B2145,$A$2:$A2145,$A2145,$T$2:$T2145,1)=1,1,0),0)</f>
        <v>0</v>
      </c>
      <c r="V2145" s="29" t="str">
        <f aca="false">IF(AND($A2145="",$B2145="",$G2145=""),"",IF(NOT(ISNUMBER($A2145)),"Date manquante ou non reconnue",IF($B2145="","Technicien manquant",IF(COUNTIF(Production!$A$7:$A$21,$B2145)=0,"Technicien absent de la liste (onglet Production)",IF($G2145="","Code BPU manquant (colonne G)",IF($O2145="?","Code BPU inconnu (onglet Prestations)",IF($P2145="?","Catégorie inconnue (onglet Règles)",IF(AND($E2145&lt;&gt;"",NOT(ISNUMBER($E2145))),"Quantité non reconnue",IF(AND($P2145="au prix",NOT(ISNUMBER($Q2145))),"Prix sur devis à saisir (colonne I)",IF($S2145="","Règle à compléter (onglet Règles)",""))))))))))</f>
        <v/>
      </c>
    </row>
    <row r="2146" customFormat="false" ht="15" hidden="false" customHeight="false" outlineLevel="0" collapsed="false">
      <c r="A2146" s="23"/>
      <c r="I2146" s="24"/>
      <c r="J2146" s="24"/>
      <c r="N2146" s="25"/>
      <c r="O2146" s="26" t="str">
        <f aca="false">IF($G2146="","",IFERROR(INDEX(Prestations!$F$5:$F$256,MATCH($G2146,Prestations!$B$5:$B$256,0)),"?"))</f>
        <v/>
      </c>
      <c r="P2146" s="26" t="str">
        <f aca="false">IF($O2146="","",IF($O2146="?","?",IFERROR(INDEX(Règles!$C$5:$C$17,MATCH($O2146,Règles!$A$5:$A$17,0)),"?")))</f>
        <v/>
      </c>
      <c r="Q2146" s="27" t="str">
        <f aca="false">IF($G2146="","",IF(ISNUMBER($I2146),$I2146,IFERROR(IF(ISNUMBER(INDEX(Prestations!$E$5:$E$256,MATCH($G2146,Prestations!$B$5:$B$256,0))),INDEX(Prestations!$E$5:$E$256,MATCH($G2146,Prestations!$B$5:$B$256,0)),""),"")))</f>
        <v/>
      </c>
      <c r="R2146" s="27" t="str">
        <f aca="false">IFERROR(IF(ISNUMBER($Q2146),$Q2146*IF($E2146="",1,$E2146),""),"")</f>
        <v/>
      </c>
      <c r="S2146" s="28" t="str">
        <f aca="false">IFERROR(IF($P2146="au nombre",IF(N(INDEX(Règles!$D$5:$D$17,MATCH($O2146,Règles!$A$5:$A$17,0)))&gt;0,IF($E2146="",1,$E2146)/INDEX(Règles!$D$5:$D$17,MATCH($O2146,Règles!$A$5:$A$17,0)),""),IF($P2146="au prix",IF(AND(ISNUMBER($R2146),N(INDEX(Règles!$E$5:$E$17,MATCH($O2146,Règles!$A$5:$A$17,0)))&gt;0),$R2146/INDEX(Règles!$E$5:$E$17,MATCH($O2146,Règles!$A$5:$A$17,0)),""),IF(OR($P2146="ne compte pas",$P2146="absence"),0,""))),"")</f>
        <v/>
      </c>
      <c r="T2146" s="26" t="n">
        <f aca="false">IF(AND(ISNUMBER($A2146),$B2146&lt;&gt;"",$G2146&lt;&gt;"",$P2146&lt;&gt;"absence"),1,0)</f>
        <v>0</v>
      </c>
      <c r="U2146" s="26" t="n">
        <f aca="false">IF($T2146=1,IF(COUNTIFS($B$2:$B2146,$B2146,$A$2:$A2146,$A2146,$T$2:$T2146,1)=1,1,0),0)</f>
        <v>0</v>
      </c>
      <c r="V2146" s="29" t="str">
        <f aca="false">IF(AND($A2146="",$B2146="",$G2146=""),"",IF(NOT(ISNUMBER($A2146)),"Date manquante ou non reconnue",IF($B2146="","Technicien manquant",IF(COUNTIF(Production!$A$7:$A$21,$B2146)=0,"Technicien absent de la liste (onglet Production)",IF($G2146="","Code BPU manquant (colonne G)",IF($O2146="?","Code BPU inconnu (onglet Prestations)",IF($P2146="?","Catégorie inconnue (onglet Règles)",IF(AND($E2146&lt;&gt;"",NOT(ISNUMBER($E2146))),"Quantité non reconnue",IF(AND($P2146="au prix",NOT(ISNUMBER($Q2146))),"Prix sur devis à saisir (colonne I)",IF($S2146="","Règle à compléter (onglet Règles)",""))))))))))</f>
        <v/>
      </c>
    </row>
    <row r="2147" customFormat="false" ht="15" hidden="false" customHeight="false" outlineLevel="0" collapsed="false">
      <c r="A2147" s="23"/>
      <c r="I2147" s="24"/>
      <c r="J2147" s="24"/>
      <c r="N2147" s="25"/>
      <c r="O2147" s="26" t="str">
        <f aca="false">IF($G2147="","",IFERROR(INDEX(Prestations!$F$5:$F$256,MATCH($G2147,Prestations!$B$5:$B$256,0)),"?"))</f>
        <v/>
      </c>
      <c r="P2147" s="26" t="str">
        <f aca="false">IF($O2147="","",IF($O2147="?","?",IFERROR(INDEX(Règles!$C$5:$C$17,MATCH($O2147,Règles!$A$5:$A$17,0)),"?")))</f>
        <v/>
      </c>
      <c r="Q2147" s="27" t="str">
        <f aca="false">IF($G2147="","",IF(ISNUMBER($I2147),$I2147,IFERROR(IF(ISNUMBER(INDEX(Prestations!$E$5:$E$256,MATCH($G2147,Prestations!$B$5:$B$256,0))),INDEX(Prestations!$E$5:$E$256,MATCH($G2147,Prestations!$B$5:$B$256,0)),""),"")))</f>
        <v/>
      </c>
      <c r="R2147" s="27" t="str">
        <f aca="false">IFERROR(IF(ISNUMBER($Q2147),$Q2147*IF($E2147="",1,$E2147),""),"")</f>
        <v/>
      </c>
      <c r="S2147" s="28" t="str">
        <f aca="false">IFERROR(IF($P2147="au nombre",IF(N(INDEX(Règles!$D$5:$D$17,MATCH($O2147,Règles!$A$5:$A$17,0)))&gt;0,IF($E2147="",1,$E2147)/INDEX(Règles!$D$5:$D$17,MATCH($O2147,Règles!$A$5:$A$17,0)),""),IF($P2147="au prix",IF(AND(ISNUMBER($R2147),N(INDEX(Règles!$E$5:$E$17,MATCH($O2147,Règles!$A$5:$A$17,0)))&gt;0),$R2147/INDEX(Règles!$E$5:$E$17,MATCH($O2147,Règles!$A$5:$A$17,0)),""),IF(OR($P2147="ne compte pas",$P2147="absence"),0,""))),"")</f>
        <v/>
      </c>
      <c r="T2147" s="26" t="n">
        <f aca="false">IF(AND(ISNUMBER($A2147),$B2147&lt;&gt;"",$G2147&lt;&gt;"",$P2147&lt;&gt;"absence"),1,0)</f>
        <v>0</v>
      </c>
      <c r="U2147" s="26" t="n">
        <f aca="false">IF($T2147=1,IF(COUNTIFS($B$2:$B2147,$B2147,$A$2:$A2147,$A2147,$T$2:$T2147,1)=1,1,0),0)</f>
        <v>0</v>
      </c>
      <c r="V2147" s="29" t="str">
        <f aca="false">IF(AND($A2147="",$B2147="",$G2147=""),"",IF(NOT(ISNUMBER($A2147)),"Date manquante ou non reconnue",IF($B2147="","Technicien manquant",IF(COUNTIF(Production!$A$7:$A$21,$B2147)=0,"Technicien absent de la liste (onglet Production)",IF($G2147="","Code BPU manquant (colonne G)",IF($O2147="?","Code BPU inconnu (onglet Prestations)",IF($P2147="?","Catégorie inconnue (onglet Règles)",IF(AND($E2147&lt;&gt;"",NOT(ISNUMBER($E2147))),"Quantité non reconnue",IF(AND($P2147="au prix",NOT(ISNUMBER($Q2147))),"Prix sur devis à saisir (colonne I)",IF($S2147="","Règle à compléter (onglet Règles)",""))))))))))</f>
        <v/>
      </c>
    </row>
    <row r="2148" customFormat="false" ht="15" hidden="false" customHeight="false" outlineLevel="0" collapsed="false">
      <c r="A2148" s="23"/>
      <c r="I2148" s="24"/>
      <c r="J2148" s="24"/>
      <c r="N2148" s="25"/>
      <c r="O2148" s="26" t="str">
        <f aca="false">IF($G2148="","",IFERROR(INDEX(Prestations!$F$5:$F$256,MATCH($G2148,Prestations!$B$5:$B$256,0)),"?"))</f>
        <v/>
      </c>
      <c r="P2148" s="26" t="str">
        <f aca="false">IF($O2148="","",IF($O2148="?","?",IFERROR(INDEX(Règles!$C$5:$C$17,MATCH($O2148,Règles!$A$5:$A$17,0)),"?")))</f>
        <v/>
      </c>
      <c r="Q2148" s="27" t="str">
        <f aca="false">IF($G2148="","",IF(ISNUMBER($I2148),$I2148,IFERROR(IF(ISNUMBER(INDEX(Prestations!$E$5:$E$256,MATCH($G2148,Prestations!$B$5:$B$256,0))),INDEX(Prestations!$E$5:$E$256,MATCH($G2148,Prestations!$B$5:$B$256,0)),""),"")))</f>
        <v/>
      </c>
      <c r="R2148" s="27" t="str">
        <f aca="false">IFERROR(IF(ISNUMBER($Q2148),$Q2148*IF($E2148="",1,$E2148),""),"")</f>
        <v/>
      </c>
      <c r="S2148" s="28" t="str">
        <f aca="false">IFERROR(IF($P2148="au nombre",IF(N(INDEX(Règles!$D$5:$D$17,MATCH($O2148,Règles!$A$5:$A$17,0)))&gt;0,IF($E2148="",1,$E2148)/INDEX(Règles!$D$5:$D$17,MATCH($O2148,Règles!$A$5:$A$17,0)),""),IF($P2148="au prix",IF(AND(ISNUMBER($R2148),N(INDEX(Règles!$E$5:$E$17,MATCH($O2148,Règles!$A$5:$A$17,0)))&gt;0),$R2148/INDEX(Règles!$E$5:$E$17,MATCH($O2148,Règles!$A$5:$A$17,0)),""),IF(OR($P2148="ne compte pas",$P2148="absence"),0,""))),"")</f>
        <v/>
      </c>
      <c r="T2148" s="26" t="n">
        <f aca="false">IF(AND(ISNUMBER($A2148),$B2148&lt;&gt;"",$G2148&lt;&gt;"",$P2148&lt;&gt;"absence"),1,0)</f>
        <v>0</v>
      </c>
      <c r="U2148" s="26" t="n">
        <f aca="false">IF($T2148=1,IF(COUNTIFS($B$2:$B2148,$B2148,$A$2:$A2148,$A2148,$T$2:$T2148,1)=1,1,0),0)</f>
        <v>0</v>
      </c>
      <c r="V2148" s="29" t="str">
        <f aca="false">IF(AND($A2148="",$B2148="",$G2148=""),"",IF(NOT(ISNUMBER($A2148)),"Date manquante ou non reconnue",IF($B2148="","Technicien manquant",IF(COUNTIF(Production!$A$7:$A$21,$B2148)=0,"Technicien absent de la liste (onglet Production)",IF($G2148="","Code BPU manquant (colonne G)",IF($O2148="?","Code BPU inconnu (onglet Prestations)",IF($P2148="?","Catégorie inconnue (onglet Règles)",IF(AND($E2148&lt;&gt;"",NOT(ISNUMBER($E2148))),"Quantité non reconnue",IF(AND($P2148="au prix",NOT(ISNUMBER($Q2148))),"Prix sur devis à saisir (colonne I)",IF($S2148="","Règle à compléter (onglet Règles)",""))))))))))</f>
        <v/>
      </c>
    </row>
    <row r="2149" customFormat="false" ht="15" hidden="false" customHeight="false" outlineLevel="0" collapsed="false">
      <c r="A2149" s="23"/>
      <c r="I2149" s="24"/>
      <c r="J2149" s="24"/>
      <c r="N2149" s="25"/>
      <c r="O2149" s="26" t="str">
        <f aca="false">IF($G2149="","",IFERROR(INDEX(Prestations!$F$5:$F$256,MATCH($G2149,Prestations!$B$5:$B$256,0)),"?"))</f>
        <v/>
      </c>
      <c r="P2149" s="26" t="str">
        <f aca="false">IF($O2149="","",IF($O2149="?","?",IFERROR(INDEX(Règles!$C$5:$C$17,MATCH($O2149,Règles!$A$5:$A$17,0)),"?")))</f>
        <v/>
      </c>
      <c r="Q2149" s="27" t="str">
        <f aca="false">IF($G2149="","",IF(ISNUMBER($I2149),$I2149,IFERROR(IF(ISNUMBER(INDEX(Prestations!$E$5:$E$256,MATCH($G2149,Prestations!$B$5:$B$256,0))),INDEX(Prestations!$E$5:$E$256,MATCH($G2149,Prestations!$B$5:$B$256,0)),""),"")))</f>
        <v/>
      </c>
      <c r="R2149" s="27" t="str">
        <f aca="false">IFERROR(IF(ISNUMBER($Q2149),$Q2149*IF($E2149="",1,$E2149),""),"")</f>
        <v/>
      </c>
      <c r="S2149" s="28" t="str">
        <f aca="false">IFERROR(IF($P2149="au nombre",IF(N(INDEX(Règles!$D$5:$D$17,MATCH($O2149,Règles!$A$5:$A$17,0)))&gt;0,IF($E2149="",1,$E2149)/INDEX(Règles!$D$5:$D$17,MATCH($O2149,Règles!$A$5:$A$17,0)),""),IF($P2149="au prix",IF(AND(ISNUMBER($R2149),N(INDEX(Règles!$E$5:$E$17,MATCH($O2149,Règles!$A$5:$A$17,0)))&gt;0),$R2149/INDEX(Règles!$E$5:$E$17,MATCH($O2149,Règles!$A$5:$A$17,0)),""),IF(OR($P2149="ne compte pas",$P2149="absence"),0,""))),"")</f>
        <v/>
      </c>
      <c r="T2149" s="26" t="n">
        <f aca="false">IF(AND(ISNUMBER($A2149),$B2149&lt;&gt;"",$G2149&lt;&gt;"",$P2149&lt;&gt;"absence"),1,0)</f>
        <v>0</v>
      </c>
      <c r="U2149" s="26" t="n">
        <f aca="false">IF($T2149=1,IF(COUNTIFS($B$2:$B2149,$B2149,$A$2:$A2149,$A2149,$T$2:$T2149,1)=1,1,0),0)</f>
        <v>0</v>
      </c>
      <c r="V2149" s="29" t="str">
        <f aca="false">IF(AND($A2149="",$B2149="",$G2149=""),"",IF(NOT(ISNUMBER($A2149)),"Date manquante ou non reconnue",IF($B2149="","Technicien manquant",IF(COUNTIF(Production!$A$7:$A$21,$B2149)=0,"Technicien absent de la liste (onglet Production)",IF($G2149="","Code BPU manquant (colonne G)",IF($O2149="?","Code BPU inconnu (onglet Prestations)",IF($P2149="?","Catégorie inconnue (onglet Règles)",IF(AND($E2149&lt;&gt;"",NOT(ISNUMBER($E2149))),"Quantité non reconnue",IF(AND($P2149="au prix",NOT(ISNUMBER($Q2149))),"Prix sur devis à saisir (colonne I)",IF($S2149="","Règle à compléter (onglet Règles)",""))))))))))</f>
        <v/>
      </c>
    </row>
    <row r="2150" customFormat="false" ht="15" hidden="false" customHeight="false" outlineLevel="0" collapsed="false">
      <c r="A2150" s="23"/>
      <c r="I2150" s="24"/>
      <c r="J2150" s="24"/>
      <c r="N2150" s="25"/>
      <c r="O2150" s="26" t="str">
        <f aca="false">IF($G2150="","",IFERROR(INDEX(Prestations!$F$5:$F$256,MATCH($G2150,Prestations!$B$5:$B$256,0)),"?"))</f>
        <v/>
      </c>
      <c r="P2150" s="26" t="str">
        <f aca="false">IF($O2150="","",IF($O2150="?","?",IFERROR(INDEX(Règles!$C$5:$C$17,MATCH($O2150,Règles!$A$5:$A$17,0)),"?")))</f>
        <v/>
      </c>
      <c r="Q2150" s="27" t="str">
        <f aca="false">IF($G2150="","",IF(ISNUMBER($I2150),$I2150,IFERROR(IF(ISNUMBER(INDEX(Prestations!$E$5:$E$256,MATCH($G2150,Prestations!$B$5:$B$256,0))),INDEX(Prestations!$E$5:$E$256,MATCH($G2150,Prestations!$B$5:$B$256,0)),""),"")))</f>
        <v/>
      </c>
      <c r="R2150" s="27" t="str">
        <f aca="false">IFERROR(IF(ISNUMBER($Q2150),$Q2150*IF($E2150="",1,$E2150),""),"")</f>
        <v/>
      </c>
      <c r="S2150" s="28" t="str">
        <f aca="false">IFERROR(IF($P2150="au nombre",IF(N(INDEX(Règles!$D$5:$D$17,MATCH($O2150,Règles!$A$5:$A$17,0)))&gt;0,IF($E2150="",1,$E2150)/INDEX(Règles!$D$5:$D$17,MATCH($O2150,Règles!$A$5:$A$17,0)),""),IF($P2150="au prix",IF(AND(ISNUMBER($R2150),N(INDEX(Règles!$E$5:$E$17,MATCH($O2150,Règles!$A$5:$A$17,0)))&gt;0),$R2150/INDEX(Règles!$E$5:$E$17,MATCH($O2150,Règles!$A$5:$A$17,0)),""),IF(OR($P2150="ne compte pas",$P2150="absence"),0,""))),"")</f>
        <v/>
      </c>
      <c r="T2150" s="26" t="n">
        <f aca="false">IF(AND(ISNUMBER($A2150),$B2150&lt;&gt;"",$G2150&lt;&gt;"",$P2150&lt;&gt;"absence"),1,0)</f>
        <v>0</v>
      </c>
      <c r="U2150" s="26" t="n">
        <f aca="false">IF($T2150=1,IF(COUNTIFS($B$2:$B2150,$B2150,$A$2:$A2150,$A2150,$T$2:$T2150,1)=1,1,0),0)</f>
        <v>0</v>
      </c>
      <c r="V2150" s="29" t="str">
        <f aca="false">IF(AND($A2150="",$B2150="",$G2150=""),"",IF(NOT(ISNUMBER($A2150)),"Date manquante ou non reconnue",IF($B2150="","Technicien manquant",IF(COUNTIF(Production!$A$7:$A$21,$B2150)=0,"Technicien absent de la liste (onglet Production)",IF($G2150="","Code BPU manquant (colonne G)",IF($O2150="?","Code BPU inconnu (onglet Prestations)",IF($P2150="?","Catégorie inconnue (onglet Règles)",IF(AND($E2150&lt;&gt;"",NOT(ISNUMBER($E2150))),"Quantité non reconnue",IF(AND($P2150="au prix",NOT(ISNUMBER($Q2150))),"Prix sur devis à saisir (colonne I)",IF($S2150="","Règle à compléter (onglet Règles)",""))))))))))</f>
        <v/>
      </c>
    </row>
    <row r="2151" customFormat="false" ht="15" hidden="false" customHeight="false" outlineLevel="0" collapsed="false">
      <c r="A2151" s="23"/>
      <c r="I2151" s="24"/>
      <c r="J2151" s="24"/>
      <c r="N2151" s="25"/>
      <c r="O2151" s="26" t="str">
        <f aca="false">IF($G2151="","",IFERROR(INDEX(Prestations!$F$5:$F$256,MATCH($G2151,Prestations!$B$5:$B$256,0)),"?"))</f>
        <v/>
      </c>
      <c r="P2151" s="26" t="str">
        <f aca="false">IF($O2151="","",IF($O2151="?","?",IFERROR(INDEX(Règles!$C$5:$C$17,MATCH($O2151,Règles!$A$5:$A$17,0)),"?")))</f>
        <v/>
      </c>
      <c r="Q2151" s="27" t="str">
        <f aca="false">IF($G2151="","",IF(ISNUMBER($I2151),$I2151,IFERROR(IF(ISNUMBER(INDEX(Prestations!$E$5:$E$256,MATCH($G2151,Prestations!$B$5:$B$256,0))),INDEX(Prestations!$E$5:$E$256,MATCH($G2151,Prestations!$B$5:$B$256,0)),""),"")))</f>
        <v/>
      </c>
      <c r="R2151" s="27" t="str">
        <f aca="false">IFERROR(IF(ISNUMBER($Q2151),$Q2151*IF($E2151="",1,$E2151),""),"")</f>
        <v/>
      </c>
      <c r="S2151" s="28" t="str">
        <f aca="false">IFERROR(IF($P2151="au nombre",IF(N(INDEX(Règles!$D$5:$D$17,MATCH($O2151,Règles!$A$5:$A$17,0)))&gt;0,IF($E2151="",1,$E2151)/INDEX(Règles!$D$5:$D$17,MATCH($O2151,Règles!$A$5:$A$17,0)),""),IF($P2151="au prix",IF(AND(ISNUMBER($R2151),N(INDEX(Règles!$E$5:$E$17,MATCH($O2151,Règles!$A$5:$A$17,0)))&gt;0),$R2151/INDEX(Règles!$E$5:$E$17,MATCH($O2151,Règles!$A$5:$A$17,0)),""),IF(OR($P2151="ne compte pas",$P2151="absence"),0,""))),"")</f>
        <v/>
      </c>
      <c r="T2151" s="26" t="n">
        <f aca="false">IF(AND(ISNUMBER($A2151),$B2151&lt;&gt;"",$G2151&lt;&gt;"",$P2151&lt;&gt;"absence"),1,0)</f>
        <v>0</v>
      </c>
      <c r="U2151" s="26" t="n">
        <f aca="false">IF($T2151=1,IF(COUNTIFS($B$2:$B2151,$B2151,$A$2:$A2151,$A2151,$T$2:$T2151,1)=1,1,0),0)</f>
        <v>0</v>
      </c>
      <c r="V2151" s="29" t="str">
        <f aca="false">IF(AND($A2151="",$B2151="",$G2151=""),"",IF(NOT(ISNUMBER($A2151)),"Date manquante ou non reconnue",IF($B2151="","Technicien manquant",IF(COUNTIF(Production!$A$7:$A$21,$B2151)=0,"Technicien absent de la liste (onglet Production)",IF($G2151="","Code BPU manquant (colonne G)",IF($O2151="?","Code BPU inconnu (onglet Prestations)",IF($P2151="?","Catégorie inconnue (onglet Règles)",IF(AND($E2151&lt;&gt;"",NOT(ISNUMBER($E2151))),"Quantité non reconnue",IF(AND($P2151="au prix",NOT(ISNUMBER($Q2151))),"Prix sur devis à saisir (colonne I)",IF($S2151="","Règle à compléter (onglet Règles)",""))))))))))</f>
        <v/>
      </c>
    </row>
    <row r="2152" customFormat="false" ht="15" hidden="false" customHeight="false" outlineLevel="0" collapsed="false">
      <c r="A2152" s="23"/>
      <c r="I2152" s="24"/>
      <c r="J2152" s="24"/>
      <c r="N2152" s="25"/>
      <c r="O2152" s="26" t="str">
        <f aca="false">IF($G2152="","",IFERROR(INDEX(Prestations!$F$5:$F$256,MATCH($G2152,Prestations!$B$5:$B$256,0)),"?"))</f>
        <v/>
      </c>
      <c r="P2152" s="26" t="str">
        <f aca="false">IF($O2152="","",IF($O2152="?","?",IFERROR(INDEX(Règles!$C$5:$C$17,MATCH($O2152,Règles!$A$5:$A$17,0)),"?")))</f>
        <v/>
      </c>
      <c r="Q2152" s="27" t="str">
        <f aca="false">IF($G2152="","",IF(ISNUMBER($I2152),$I2152,IFERROR(IF(ISNUMBER(INDEX(Prestations!$E$5:$E$256,MATCH($G2152,Prestations!$B$5:$B$256,0))),INDEX(Prestations!$E$5:$E$256,MATCH($G2152,Prestations!$B$5:$B$256,0)),""),"")))</f>
        <v/>
      </c>
      <c r="R2152" s="27" t="str">
        <f aca="false">IFERROR(IF(ISNUMBER($Q2152),$Q2152*IF($E2152="",1,$E2152),""),"")</f>
        <v/>
      </c>
      <c r="S2152" s="28" t="str">
        <f aca="false">IFERROR(IF($P2152="au nombre",IF(N(INDEX(Règles!$D$5:$D$17,MATCH($O2152,Règles!$A$5:$A$17,0)))&gt;0,IF($E2152="",1,$E2152)/INDEX(Règles!$D$5:$D$17,MATCH($O2152,Règles!$A$5:$A$17,0)),""),IF($P2152="au prix",IF(AND(ISNUMBER($R2152),N(INDEX(Règles!$E$5:$E$17,MATCH($O2152,Règles!$A$5:$A$17,0)))&gt;0),$R2152/INDEX(Règles!$E$5:$E$17,MATCH($O2152,Règles!$A$5:$A$17,0)),""),IF(OR($P2152="ne compte pas",$P2152="absence"),0,""))),"")</f>
        <v/>
      </c>
      <c r="T2152" s="26" t="n">
        <f aca="false">IF(AND(ISNUMBER($A2152),$B2152&lt;&gt;"",$G2152&lt;&gt;"",$P2152&lt;&gt;"absence"),1,0)</f>
        <v>0</v>
      </c>
      <c r="U2152" s="26" t="n">
        <f aca="false">IF($T2152=1,IF(COUNTIFS($B$2:$B2152,$B2152,$A$2:$A2152,$A2152,$T$2:$T2152,1)=1,1,0),0)</f>
        <v>0</v>
      </c>
      <c r="V2152" s="29" t="str">
        <f aca="false">IF(AND($A2152="",$B2152="",$G2152=""),"",IF(NOT(ISNUMBER($A2152)),"Date manquante ou non reconnue",IF($B2152="","Technicien manquant",IF(COUNTIF(Production!$A$7:$A$21,$B2152)=0,"Technicien absent de la liste (onglet Production)",IF($G2152="","Code BPU manquant (colonne G)",IF($O2152="?","Code BPU inconnu (onglet Prestations)",IF($P2152="?","Catégorie inconnue (onglet Règles)",IF(AND($E2152&lt;&gt;"",NOT(ISNUMBER($E2152))),"Quantité non reconnue",IF(AND($P2152="au prix",NOT(ISNUMBER($Q2152))),"Prix sur devis à saisir (colonne I)",IF($S2152="","Règle à compléter (onglet Règles)",""))))))))))</f>
        <v/>
      </c>
    </row>
    <row r="2153" customFormat="false" ht="15" hidden="false" customHeight="false" outlineLevel="0" collapsed="false">
      <c r="A2153" s="23"/>
      <c r="I2153" s="24"/>
      <c r="J2153" s="24"/>
      <c r="N2153" s="25"/>
      <c r="O2153" s="26" t="str">
        <f aca="false">IF($G2153="","",IFERROR(INDEX(Prestations!$F$5:$F$256,MATCH($G2153,Prestations!$B$5:$B$256,0)),"?"))</f>
        <v/>
      </c>
      <c r="P2153" s="26" t="str">
        <f aca="false">IF($O2153="","",IF($O2153="?","?",IFERROR(INDEX(Règles!$C$5:$C$17,MATCH($O2153,Règles!$A$5:$A$17,0)),"?")))</f>
        <v/>
      </c>
      <c r="Q2153" s="27" t="str">
        <f aca="false">IF($G2153="","",IF(ISNUMBER($I2153),$I2153,IFERROR(IF(ISNUMBER(INDEX(Prestations!$E$5:$E$256,MATCH($G2153,Prestations!$B$5:$B$256,0))),INDEX(Prestations!$E$5:$E$256,MATCH($G2153,Prestations!$B$5:$B$256,0)),""),"")))</f>
        <v/>
      </c>
      <c r="R2153" s="27" t="str">
        <f aca="false">IFERROR(IF(ISNUMBER($Q2153),$Q2153*IF($E2153="",1,$E2153),""),"")</f>
        <v/>
      </c>
      <c r="S2153" s="28" t="str">
        <f aca="false">IFERROR(IF($P2153="au nombre",IF(N(INDEX(Règles!$D$5:$D$17,MATCH($O2153,Règles!$A$5:$A$17,0)))&gt;0,IF($E2153="",1,$E2153)/INDEX(Règles!$D$5:$D$17,MATCH($O2153,Règles!$A$5:$A$17,0)),""),IF($P2153="au prix",IF(AND(ISNUMBER($R2153),N(INDEX(Règles!$E$5:$E$17,MATCH($O2153,Règles!$A$5:$A$17,0)))&gt;0),$R2153/INDEX(Règles!$E$5:$E$17,MATCH($O2153,Règles!$A$5:$A$17,0)),""),IF(OR($P2153="ne compte pas",$P2153="absence"),0,""))),"")</f>
        <v/>
      </c>
      <c r="T2153" s="26" t="n">
        <f aca="false">IF(AND(ISNUMBER($A2153),$B2153&lt;&gt;"",$G2153&lt;&gt;"",$P2153&lt;&gt;"absence"),1,0)</f>
        <v>0</v>
      </c>
      <c r="U2153" s="26" t="n">
        <f aca="false">IF($T2153=1,IF(COUNTIFS($B$2:$B2153,$B2153,$A$2:$A2153,$A2153,$T$2:$T2153,1)=1,1,0),0)</f>
        <v>0</v>
      </c>
      <c r="V2153" s="29" t="str">
        <f aca="false">IF(AND($A2153="",$B2153="",$G2153=""),"",IF(NOT(ISNUMBER($A2153)),"Date manquante ou non reconnue",IF($B2153="","Technicien manquant",IF(COUNTIF(Production!$A$7:$A$21,$B2153)=0,"Technicien absent de la liste (onglet Production)",IF($G2153="","Code BPU manquant (colonne G)",IF($O2153="?","Code BPU inconnu (onglet Prestations)",IF($P2153="?","Catégorie inconnue (onglet Règles)",IF(AND($E2153&lt;&gt;"",NOT(ISNUMBER($E2153))),"Quantité non reconnue",IF(AND($P2153="au prix",NOT(ISNUMBER($Q2153))),"Prix sur devis à saisir (colonne I)",IF($S2153="","Règle à compléter (onglet Règles)",""))))))))))</f>
        <v/>
      </c>
    </row>
    <row r="2154" customFormat="false" ht="15" hidden="false" customHeight="false" outlineLevel="0" collapsed="false">
      <c r="A2154" s="23"/>
      <c r="I2154" s="24"/>
      <c r="J2154" s="24"/>
      <c r="N2154" s="25"/>
      <c r="O2154" s="26" t="str">
        <f aca="false">IF($G2154="","",IFERROR(INDEX(Prestations!$F$5:$F$256,MATCH($G2154,Prestations!$B$5:$B$256,0)),"?"))</f>
        <v/>
      </c>
      <c r="P2154" s="26" t="str">
        <f aca="false">IF($O2154="","",IF($O2154="?","?",IFERROR(INDEX(Règles!$C$5:$C$17,MATCH($O2154,Règles!$A$5:$A$17,0)),"?")))</f>
        <v/>
      </c>
      <c r="Q2154" s="27" t="str">
        <f aca="false">IF($G2154="","",IF(ISNUMBER($I2154),$I2154,IFERROR(IF(ISNUMBER(INDEX(Prestations!$E$5:$E$256,MATCH($G2154,Prestations!$B$5:$B$256,0))),INDEX(Prestations!$E$5:$E$256,MATCH($G2154,Prestations!$B$5:$B$256,0)),""),"")))</f>
        <v/>
      </c>
      <c r="R2154" s="27" t="str">
        <f aca="false">IFERROR(IF(ISNUMBER($Q2154),$Q2154*IF($E2154="",1,$E2154),""),"")</f>
        <v/>
      </c>
      <c r="S2154" s="28" t="str">
        <f aca="false">IFERROR(IF($P2154="au nombre",IF(N(INDEX(Règles!$D$5:$D$17,MATCH($O2154,Règles!$A$5:$A$17,0)))&gt;0,IF($E2154="",1,$E2154)/INDEX(Règles!$D$5:$D$17,MATCH($O2154,Règles!$A$5:$A$17,0)),""),IF($P2154="au prix",IF(AND(ISNUMBER($R2154),N(INDEX(Règles!$E$5:$E$17,MATCH($O2154,Règles!$A$5:$A$17,0)))&gt;0),$R2154/INDEX(Règles!$E$5:$E$17,MATCH($O2154,Règles!$A$5:$A$17,0)),""),IF(OR($P2154="ne compte pas",$P2154="absence"),0,""))),"")</f>
        <v/>
      </c>
      <c r="T2154" s="26" t="n">
        <f aca="false">IF(AND(ISNUMBER($A2154),$B2154&lt;&gt;"",$G2154&lt;&gt;"",$P2154&lt;&gt;"absence"),1,0)</f>
        <v>0</v>
      </c>
      <c r="U2154" s="26" t="n">
        <f aca="false">IF($T2154=1,IF(COUNTIFS($B$2:$B2154,$B2154,$A$2:$A2154,$A2154,$T$2:$T2154,1)=1,1,0),0)</f>
        <v>0</v>
      </c>
      <c r="V2154" s="29" t="str">
        <f aca="false">IF(AND($A2154="",$B2154="",$G2154=""),"",IF(NOT(ISNUMBER($A2154)),"Date manquante ou non reconnue",IF($B2154="","Technicien manquant",IF(COUNTIF(Production!$A$7:$A$21,$B2154)=0,"Technicien absent de la liste (onglet Production)",IF($G2154="","Code BPU manquant (colonne G)",IF($O2154="?","Code BPU inconnu (onglet Prestations)",IF($P2154="?","Catégorie inconnue (onglet Règles)",IF(AND($E2154&lt;&gt;"",NOT(ISNUMBER($E2154))),"Quantité non reconnue",IF(AND($P2154="au prix",NOT(ISNUMBER($Q2154))),"Prix sur devis à saisir (colonne I)",IF($S2154="","Règle à compléter (onglet Règles)",""))))))))))</f>
        <v/>
      </c>
    </row>
    <row r="2155" customFormat="false" ht="15" hidden="false" customHeight="false" outlineLevel="0" collapsed="false">
      <c r="A2155" s="23"/>
      <c r="I2155" s="24"/>
      <c r="J2155" s="24"/>
      <c r="N2155" s="25"/>
      <c r="O2155" s="26" t="str">
        <f aca="false">IF($G2155="","",IFERROR(INDEX(Prestations!$F$5:$F$256,MATCH($G2155,Prestations!$B$5:$B$256,0)),"?"))</f>
        <v/>
      </c>
      <c r="P2155" s="26" t="str">
        <f aca="false">IF($O2155="","",IF($O2155="?","?",IFERROR(INDEX(Règles!$C$5:$C$17,MATCH($O2155,Règles!$A$5:$A$17,0)),"?")))</f>
        <v/>
      </c>
      <c r="Q2155" s="27" t="str">
        <f aca="false">IF($G2155="","",IF(ISNUMBER($I2155),$I2155,IFERROR(IF(ISNUMBER(INDEX(Prestations!$E$5:$E$256,MATCH($G2155,Prestations!$B$5:$B$256,0))),INDEX(Prestations!$E$5:$E$256,MATCH($G2155,Prestations!$B$5:$B$256,0)),""),"")))</f>
        <v/>
      </c>
      <c r="R2155" s="27" t="str">
        <f aca="false">IFERROR(IF(ISNUMBER($Q2155),$Q2155*IF($E2155="",1,$E2155),""),"")</f>
        <v/>
      </c>
      <c r="S2155" s="28" t="str">
        <f aca="false">IFERROR(IF($P2155="au nombre",IF(N(INDEX(Règles!$D$5:$D$17,MATCH($O2155,Règles!$A$5:$A$17,0)))&gt;0,IF($E2155="",1,$E2155)/INDEX(Règles!$D$5:$D$17,MATCH($O2155,Règles!$A$5:$A$17,0)),""),IF($P2155="au prix",IF(AND(ISNUMBER($R2155),N(INDEX(Règles!$E$5:$E$17,MATCH($O2155,Règles!$A$5:$A$17,0)))&gt;0),$R2155/INDEX(Règles!$E$5:$E$17,MATCH($O2155,Règles!$A$5:$A$17,0)),""),IF(OR($P2155="ne compte pas",$P2155="absence"),0,""))),"")</f>
        <v/>
      </c>
      <c r="T2155" s="26" t="n">
        <f aca="false">IF(AND(ISNUMBER($A2155),$B2155&lt;&gt;"",$G2155&lt;&gt;"",$P2155&lt;&gt;"absence"),1,0)</f>
        <v>0</v>
      </c>
      <c r="U2155" s="26" t="n">
        <f aca="false">IF($T2155=1,IF(COUNTIFS($B$2:$B2155,$B2155,$A$2:$A2155,$A2155,$T$2:$T2155,1)=1,1,0),0)</f>
        <v>0</v>
      </c>
      <c r="V2155" s="29" t="str">
        <f aca="false">IF(AND($A2155="",$B2155="",$G2155=""),"",IF(NOT(ISNUMBER($A2155)),"Date manquante ou non reconnue",IF($B2155="","Technicien manquant",IF(COUNTIF(Production!$A$7:$A$21,$B2155)=0,"Technicien absent de la liste (onglet Production)",IF($G2155="","Code BPU manquant (colonne G)",IF($O2155="?","Code BPU inconnu (onglet Prestations)",IF($P2155="?","Catégorie inconnue (onglet Règles)",IF(AND($E2155&lt;&gt;"",NOT(ISNUMBER($E2155))),"Quantité non reconnue",IF(AND($P2155="au prix",NOT(ISNUMBER($Q2155))),"Prix sur devis à saisir (colonne I)",IF($S2155="","Règle à compléter (onglet Règles)",""))))))))))</f>
        <v/>
      </c>
    </row>
    <row r="2156" customFormat="false" ht="15" hidden="false" customHeight="false" outlineLevel="0" collapsed="false">
      <c r="A2156" s="23"/>
      <c r="I2156" s="24"/>
      <c r="J2156" s="24"/>
      <c r="N2156" s="25"/>
      <c r="O2156" s="26" t="str">
        <f aca="false">IF($G2156="","",IFERROR(INDEX(Prestations!$F$5:$F$256,MATCH($G2156,Prestations!$B$5:$B$256,0)),"?"))</f>
        <v/>
      </c>
      <c r="P2156" s="26" t="str">
        <f aca="false">IF($O2156="","",IF($O2156="?","?",IFERROR(INDEX(Règles!$C$5:$C$17,MATCH($O2156,Règles!$A$5:$A$17,0)),"?")))</f>
        <v/>
      </c>
      <c r="Q2156" s="27" t="str">
        <f aca="false">IF($G2156="","",IF(ISNUMBER($I2156),$I2156,IFERROR(IF(ISNUMBER(INDEX(Prestations!$E$5:$E$256,MATCH($G2156,Prestations!$B$5:$B$256,0))),INDEX(Prestations!$E$5:$E$256,MATCH($G2156,Prestations!$B$5:$B$256,0)),""),"")))</f>
        <v/>
      </c>
      <c r="R2156" s="27" t="str">
        <f aca="false">IFERROR(IF(ISNUMBER($Q2156),$Q2156*IF($E2156="",1,$E2156),""),"")</f>
        <v/>
      </c>
      <c r="S2156" s="28" t="str">
        <f aca="false">IFERROR(IF($P2156="au nombre",IF(N(INDEX(Règles!$D$5:$D$17,MATCH($O2156,Règles!$A$5:$A$17,0)))&gt;0,IF($E2156="",1,$E2156)/INDEX(Règles!$D$5:$D$17,MATCH($O2156,Règles!$A$5:$A$17,0)),""),IF($P2156="au prix",IF(AND(ISNUMBER($R2156),N(INDEX(Règles!$E$5:$E$17,MATCH($O2156,Règles!$A$5:$A$17,0)))&gt;0),$R2156/INDEX(Règles!$E$5:$E$17,MATCH($O2156,Règles!$A$5:$A$17,0)),""),IF(OR($P2156="ne compte pas",$P2156="absence"),0,""))),"")</f>
        <v/>
      </c>
      <c r="T2156" s="26" t="n">
        <f aca="false">IF(AND(ISNUMBER($A2156),$B2156&lt;&gt;"",$G2156&lt;&gt;"",$P2156&lt;&gt;"absence"),1,0)</f>
        <v>0</v>
      </c>
      <c r="U2156" s="26" t="n">
        <f aca="false">IF($T2156=1,IF(COUNTIFS($B$2:$B2156,$B2156,$A$2:$A2156,$A2156,$T$2:$T2156,1)=1,1,0),0)</f>
        <v>0</v>
      </c>
      <c r="V2156" s="29" t="str">
        <f aca="false">IF(AND($A2156="",$B2156="",$G2156=""),"",IF(NOT(ISNUMBER($A2156)),"Date manquante ou non reconnue",IF($B2156="","Technicien manquant",IF(COUNTIF(Production!$A$7:$A$21,$B2156)=0,"Technicien absent de la liste (onglet Production)",IF($G2156="","Code BPU manquant (colonne G)",IF($O2156="?","Code BPU inconnu (onglet Prestations)",IF($P2156="?","Catégorie inconnue (onglet Règles)",IF(AND($E2156&lt;&gt;"",NOT(ISNUMBER($E2156))),"Quantité non reconnue",IF(AND($P2156="au prix",NOT(ISNUMBER($Q2156))),"Prix sur devis à saisir (colonne I)",IF($S2156="","Règle à compléter (onglet Règles)",""))))))))))</f>
        <v/>
      </c>
    </row>
    <row r="2157" customFormat="false" ht="15" hidden="false" customHeight="false" outlineLevel="0" collapsed="false">
      <c r="A2157" s="23"/>
      <c r="I2157" s="24"/>
      <c r="J2157" s="24"/>
      <c r="N2157" s="25"/>
      <c r="O2157" s="26" t="str">
        <f aca="false">IF($G2157="","",IFERROR(INDEX(Prestations!$F$5:$F$256,MATCH($G2157,Prestations!$B$5:$B$256,0)),"?"))</f>
        <v/>
      </c>
      <c r="P2157" s="26" t="str">
        <f aca="false">IF($O2157="","",IF($O2157="?","?",IFERROR(INDEX(Règles!$C$5:$C$17,MATCH($O2157,Règles!$A$5:$A$17,0)),"?")))</f>
        <v/>
      </c>
      <c r="Q2157" s="27" t="str">
        <f aca="false">IF($G2157="","",IF(ISNUMBER($I2157),$I2157,IFERROR(IF(ISNUMBER(INDEX(Prestations!$E$5:$E$256,MATCH($G2157,Prestations!$B$5:$B$256,0))),INDEX(Prestations!$E$5:$E$256,MATCH($G2157,Prestations!$B$5:$B$256,0)),""),"")))</f>
        <v/>
      </c>
      <c r="R2157" s="27" t="str">
        <f aca="false">IFERROR(IF(ISNUMBER($Q2157),$Q2157*IF($E2157="",1,$E2157),""),"")</f>
        <v/>
      </c>
      <c r="S2157" s="28" t="str">
        <f aca="false">IFERROR(IF($P2157="au nombre",IF(N(INDEX(Règles!$D$5:$D$17,MATCH($O2157,Règles!$A$5:$A$17,0)))&gt;0,IF($E2157="",1,$E2157)/INDEX(Règles!$D$5:$D$17,MATCH($O2157,Règles!$A$5:$A$17,0)),""),IF($P2157="au prix",IF(AND(ISNUMBER($R2157),N(INDEX(Règles!$E$5:$E$17,MATCH($O2157,Règles!$A$5:$A$17,0)))&gt;0),$R2157/INDEX(Règles!$E$5:$E$17,MATCH($O2157,Règles!$A$5:$A$17,0)),""),IF(OR($P2157="ne compte pas",$P2157="absence"),0,""))),"")</f>
        <v/>
      </c>
      <c r="T2157" s="26" t="n">
        <f aca="false">IF(AND(ISNUMBER($A2157),$B2157&lt;&gt;"",$G2157&lt;&gt;"",$P2157&lt;&gt;"absence"),1,0)</f>
        <v>0</v>
      </c>
      <c r="U2157" s="26" t="n">
        <f aca="false">IF($T2157=1,IF(COUNTIFS($B$2:$B2157,$B2157,$A$2:$A2157,$A2157,$T$2:$T2157,1)=1,1,0),0)</f>
        <v>0</v>
      </c>
      <c r="V2157" s="29" t="str">
        <f aca="false">IF(AND($A2157="",$B2157="",$G2157=""),"",IF(NOT(ISNUMBER($A2157)),"Date manquante ou non reconnue",IF($B2157="","Technicien manquant",IF(COUNTIF(Production!$A$7:$A$21,$B2157)=0,"Technicien absent de la liste (onglet Production)",IF($G2157="","Code BPU manquant (colonne G)",IF($O2157="?","Code BPU inconnu (onglet Prestations)",IF($P2157="?","Catégorie inconnue (onglet Règles)",IF(AND($E2157&lt;&gt;"",NOT(ISNUMBER($E2157))),"Quantité non reconnue",IF(AND($P2157="au prix",NOT(ISNUMBER($Q2157))),"Prix sur devis à saisir (colonne I)",IF($S2157="","Règle à compléter (onglet Règles)",""))))))))))</f>
        <v/>
      </c>
    </row>
    <row r="2158" customFormat="false" ht="15" hidden="false" customHeight="false" outlineLevel="0" collapsed="false">
      <c r="A2158" s="23"/>
      <c r="I2158" s="24"/>
      <c r="J2158" s="24"/>
      <c r="N2158" s="25"/>
      <c r="O2158" s="26" t="str">
        <f aca="false">IF($G2158="","",IFERROR(INDEX(Prestations!$F$5:$F$256,MATCH($G2158,Prestations!$B$5:$B$256,0)),"?"))</f>
        <v/>
      </c>
      <c r="P2158" s="26" t="str">
        <f aca="false">IF($O2158="","",IF($O2158="?","?",IFERROR(INDEX(Règles!$C$5:$C$17,MATCH($O2158,Règles!$A$5:$A$17,0)),"?")))</f>
        <v/>
      </c>
      <c r="Q2158" s="27" t="str">
        <f aca="false">IF($G2158="","",IF(ISNUMBER($I2158),$I2158,IFERROR(IF(ISNUMBER(INDEX(Prestations!$E$5:$E$256,MATCH($G2158,Prestations!$B$5:$B$256,0))),INDEX(Prestations!$E$5:$E$256,MATCH($G2158,Prestations!$B$5:$B$256,0)),""),"")))</f>
        <v/>
      </c>
      <c r="R2158" s="27" t="str">
        <f aca="false">IFERROR(IF(ISNUMBER($Q2158),$Q2158*IF($E2158="",1,$E2158),""),"")</f>
        <v/>
      </c>
      <c r="S2158" s="28" t="str">
        <f aca="false">IFERROR(IF($P2158="au nombre",IF(N(INDEX(Règles!$D$5:$D$17,MATCH($O2158,Règles!$A$5:$A$17,0)))&gt;0,IF($E2158="",1,$E2158)/INDEX(Règles!$D$5:$D$17,MATCH($O2158,Règles!$A$5:$A$17,0)),""),IF($P2158="au prix",IF(AND(ISNUMBER($R2158),N(INDEX(Règles!$E$5:$E$17,MATCH($O2158,Règles!$A$5:$A$17,0)))&gt;0),$R2158/INDEX(Règles!$E$5:$E$17,MATCH($O2158,Règles!$A$5:$A$17,0)),""),IF(OR($P2158="ne compte pas",$P2158="absence"),0,""))),"")</f>
        <v/>
      </c>
      <c r="T2158" s="26" t="n">
        <f aca="false">IF(AND(ISNUMBER($A2158),$B2158&lt;&gt;"",$G2158&lt;&gt;"",$P2158&lt;&gt;"absence"),1,0)</f>
        <v>0</v>
      </c>
      <c r="U2158" s="26" t="n">
        <f aca="false">IF($T2158=1,IF(COUNTIFS($B$2:$B2158,$B2158,$A$2:$A2158,$A2158,$T$2:$T2158,1)=1,1,0),0)</f>
        <v>0</v>
      </c>
      <c r="V2158" s="29" t="str">
        <f aca="false">IF(AND($A2158="",$B2158="",$G2158=""),"",IF(NOT(ISNUMBER($A2158)),"Date manquante ou non reconnue",IF($B2158="","Technicien manquant",IF(COUNTIF(Production!$A$7:$A$21,$B2158)=0,"Technicien absent de la liste (onglet Production)",IF($G2158="","Code BPU manquant (colonne G)",IF($O2158="?","Code BPU inconnu (onglet Prestations)",IF($P2158="?","Catégorie inconnue (onglet Règles)",IF(AND($E2158&lt;&gt;"",NOT(ISNUMBER($E2158))),"Quantité non reconnue",IF(AND($P2158="au prix",NOT(ISNUMBER($Q2158))),"Prix sur devis à saisir (colonne I)",IF($S2158="","Règle à compléter (onglet Règles)",""))))))))))</f>
        <v/>
      </c>
    </row>
    <row r="2159" customFormat="false" ht="15" hidden="false" customHeight="false" outlineLevel="0" collapsed="false">
      <c r="A2159" s="23"/>
      <c r="I2159" s="24"/>
      <c r="J2159" s="24"/>
      <c r="N2159" s="25"/>
      <c r="O2159" s="26" t="str">
        <f aca="false">IF($G2159="","",IFERROR(INDEX(Prestations!$F$5:$F$256,MATCH($G2159,Prestations!$B$5:$B$256,0)),"?"))</f>
        <v/>
      </c>
      <c r="P2159" s="26" t="str">
        <f aca="false">IF($O2159="","",IF($O2159="?","?",IFERROR(INDEX(Règles!$C$5:$C$17,MATCH($O2159,Règles!$A$5:$A$17,0)),"?")))</f>
        <v/>
      </c>
      <c r="Q2159" s="27" t="str">
        <f aca="false">IF($G2159="","",IF(ISNUMBER($I2159),$I2159,IFERROR(IF(ISNUMBER(INDEX(Prestations!$E$5:$E$256,MATCH($G2159,Prestations!$B$5:$B$256,0))),INDEX(Prestations!$E$5:$E$256,MATCH($G2159,Prestations!$B$5:$B$256,0)),""),"")))</f>
        <v/>
      </c>
      <c r="R2159" s="27" t="str">
        <f aca="false">IFERROR(IF(ISNUMBER($Q2159),$Q2159*IF($E2159="",1,$E2159),""),"")</f>
        <v/>
      </c>
      <c r="S2159" s="28" t="str">
        <f aca="false">IFERROR(IF($P2159="au nombre",IF(N(INDEX(Règles!$D$5:$D$17,MATCH($O2159,Règles!$A$5:$A$17,0)))&gt;0,IF($E2159="",1,$E2159)/INDEX(Règles!$D$5:$D$17,MATCH($O2159,Règles!$A$5:$A$17,0)),""),IF($P2159="au prix",IF(AND(ISNUMBER($R2159),N(INDEX(Règles!$E$5:$E$17,MATCH($O2159,Règles!$A$5:$A$17,0)))&gt;0),$R2159/INDEX(Règles!$E$5:$E$17,MATCH($O2159,Règles!$A$5:$A$17,0)),""),IF(OR($P2159="ne compte pas",$P2159="absence"),0,""))),"")</f>
        <v/>
      </c>
      <c r="T2159" s="26" t="n">
        <f aca="false">IF(AND(ISNUMBER($A2159),$B2159&lt;&gt;"",$G2159&lt;&gt;"",$P2159&lt;&gt;"absence"),1,0)</f>
        <v>0</v>
      </c>
      <c r="U2159" s="26" t="n">
        <f aca="false">IF($T2159=1,IF(COUNTIFS($B$2:$B2159,$B2159,$A$2:$A2159,$A2159,$T$2:$T2159,1)=1,1,0),0)</f>
        <v>0</v>
      </c>
      <c r="V2159" s="29" t="str">
        <f aca="false">IF(AND($A2159="",$B2159="",$G2159=""),"",IF(NOT(ISNUMBER($A2159)),"Date manquante ou non reconnue",IF($B2159="","Technicien manquant",IF(COUNTIF(Production!$A$7:$A$21,$B2159)=0,"Technicien absent de la liste (onglet Production)",IF($G2159="","Code BPU manquant (colonne G)",IF($O2159="?","Code BPU inconnu (onglet Prestations)",IF($P2159="?","Catégorie inconnue (onglet Règles)",IF(AND($E2159&lt;&gt;"",NOT(ISNUMBER($E2159))),"Quantité non reconnue",IF(AND($P2159="au prix",NOT(ISNUMBER($Q2159))),"Prix sur devis à saisir (colonne I)",IF($S2159="","Règle à compléter (onglet Règles)",""))))))))))</f>
        <v/>
      </c>
    </row>
    <row r="2160" customFormat="false" ht="15" hidden="false" customHeight="false" outlineLevel="0" collapsed="false">
      <c r="A2160" s="23"/>
      <c r="I2160" s="24"/>
      <c r="J2160" s="24"/>
      <c r="N2160" s="25"/>
      <c r="O2160" s="26" t="str">
        <f aca="false">IF($G2160="","",IFERROR(INDEX(Prestations!$F$5:$F$256,MATCH($G2160,Prestations!$B$5:$B$256,0)),"?"))</f>
        <v/>
      </c>
      <c r="P2160" s="26" t="str">
        <f aca="false">IF($O2160="","",IF($O2160="?","?",IFERROR(INDEX(Règles!$C$5:$C$17,MATCH($O2160,Règles!$A$5:$A$17,0)),"?")))</f>
        <v/>
      </c>
      <c r="Q2160" s="27" t="str">
        <f aca="false">IF($G2160="","",IF(ISNUMBER($I2160),$I2160,IFERROR(IF(ISNUMBER(INDEX(Prestations!$E$5:$E$256,MATCH($G2160,Prestations!$B$5:$B$256,0))),INDEX(Prestations!$E$5:$E$256,MATCH($G2160,Prestations!$B$5:$B$256,0)),""),"")))</f>
        <v/>
      </c>
      <c r="R2160" s="27" t="str">
        <f aca="false">IFERROR(IF(ISNUMBER($Q2160),$Q2160*IF($E2160="",1,$E2160),""),"")</f>
        <v/>
      </c>
      <c r="S2160" s="28" t="str">
        <f aca="false">IFERROR(IF($P2160="au nombre",IF(N(INDEX(Règles!$D$5:$D$17,MATCH($O2160,Règles!$A$5:$A$17,0)))&gt;0,IF($E2160="",1,$E2160)/INDEX(Règles!$D$5:$D$17,MATCH($O2160,Règles!$A$5:$A$17,0)),""),IF($P2160="au prix",IF(AND(ISNUMBER($R2160),N(INDEX(Règles!$E$5:$E$17,MATCH($O2160,Règles!$A$5:$A$17,0)))&gt;0),$R2160/INDEX(Règles!$E$5:$E$17,MATCH($O2160,Règles!$A$5:$A$17,0)),""),IF(OR($P2160="ne compte pas",$P2160="absence"),0,""))),"")</f>
        <v/>
      </c>
      <c r="T2160" s="26" t="n">
        <f aca="false">IF(AND(ISNUMBER($A2160),$B2160&lt;&gt;"",$G2160&lt;&gt;"",$P2160&lt;&gt;"absence"),1,0)</f>
        <v>0</v>
      </c>
      <c r="U2160" s="26" t="n">
        <f aca="false">IF($T2160=1,IF(COUNTIFS($B$2:$B2160,$B2160,$A$2:$A2160,$A2160,$T$2:$T2160,1)=1,1,0),0)</f>
        <v>0</v>
      </c>
      <c r="V2160" s="29" t="str">
        <f aca="false">IF(AND($A2160="",$B2160="",$G2160=""),"",IF(NOT(ISNUMBER($A2160)),"Date manquante ou non reconnue",IF($B2160="","Technicien manquant",IF(COUNTIF(Production!$A$7:$A$21,$B2160)=0,"Technicien absent de la liste (onglet Production)",IF($G2160="","Code BPU manquant (colonne G)",IF($O2160="?","Code BPU inconnu (onglet Prestations)",IF($P2160="?","Catégorie inconnue (onglet Règles)",IF(AND($E2160&lt;&gt;"",NOT(ISNUMBER($E2160))),"Quantité non reconnue",IF(AND($P2160="au prix",NOT(ISNUMBER($Q2160))),"Prix sur devis à saisir (colonne I)",IF($S2160="","Règle à compléter (onglet Règles)",""))))))))))</f>
        <v/>
      </c>
    </row>
    <row r="2161" customFormat="false" ht="15" hidden="false" customHeight="false" outlineLevel="0" collapsed="false">
      <c r="A2161" s="23"/>
      <c r="I2161" s="24"/>
      <c r="J2161" s="24"/>
      <c r="N2161" s="25"/>
      <c r="O2161" s="26" t="str">
        <f aca="false">IF($G2161="","",IFERROR(INDEX(Prestations!$F$5:$F$256,MATCH($G2161,Prestations!$B$5:$B$256,0)),"?"))</f>
        <v/>
      </c>
      <c r="P2161" s="26" t="str">
        <f aca="false">IF($O2161="","",IF($O2161="?","?",IFERROR(INDEX(Règles!$C$5:$C$17,MATCH($O2161,Règles!$A$5:$A$17,0)),"?")))</f>
        <v/>
      </c>
      <c r="Q2161" s="27" t="str">
        <f aca="false">IF($G2161="","",IF(ISNUMBER($I2161),$I2161,IFERROR(IF(ISNUMBER(INDEX(Prestations!$E$5:$E$256,MATCH($G2161,Prestations!$B$5:$B$256,0))),INDEX(Prestations!$E$5:$E$256,MATCH($G2161,Prestations!$B$5:$B$256,0)),""),"")))</f>
        <v/>
      </c>
      <c r="R2161" s="27" t="str">
        <f aca="false">IFERROR(IF(ISNUMBER($Q2161),$Q2161*IF($E2161="",1,$E2161),""),"")</f>
        <v/>
      </c>
      <c r="S2161" s="28" t="str">
        <f aca="false">IFERROR(IF($P2161="au nombre",IF(N(INDEX(Règles!$D$5:$D$17,MATCH($O2161,Règles!$A$5:$A$17,0)))&gt;0,IF($E2161="",1,$E2161)/INDEX(Règles!$D$5:$D$17,MATCH($O2161,Règles!$A$5:$A$17,0)),""),IF($P2161="au prix",IF(AND(ISNUMBER($R2161),N(INDEX(Règles!$E$5:$E$17,MATCH($O2161,Règles!$A$5:$A$17,0)))&gt;0),$R2161/INDEX(Règles!$E$5:$E$17,MATCH($O2161,Règles!$A$5:$A$17,0)),""),IF(OR($P2161="ne compte pas",$P2161="absence"),0,""))),"")</f>
        <v/>
      </c>
      <c r="T2161" s="26" t="n">
        <f aca="false">IF(AND(ISNUMBER($A2161),$B2161&lt;&gt;"",$G2161&lt;&gt;"",$P2161&lt;&gt;"absence"),1,0)</f>
        <v>0</v>
      </c>
      <c r="U2161" s="26" t="n">
        <f aca="false">IF($T2161=1,IF(COUNTIFS($B$2:$B2161,$B2161,$A$2:$A2161,$A2161,$T$2:$T2161,1)=1,1,0),0)</f>
        <v>0</v>
      </c>
      <c r="V2161" s="29" t="str">
        <f aca="false">IF(AND($A2161="",$B2161="",$G2161=""),"",IF(NOT(ISNUMBER($A2161)),"Date manquante ou non reconnue",IF($B2161="","Technicien manquant",IF(COUNTIF(Production!$A$7:$A$21,$B2161)=0,"Technicien absent de la liste (onglet Production)",IF($G2161="","Code BPU manquant (colonne G)",IF($O2161="?","Code BPU inconnu (onglet Prestations)",IF($P2161="?","Catégorie inconnue (onglet Règles)",IF(AND($E2161&lt;&gt;"",NOT(ISNUMBER($E2161))),"Quantité non reconnue",IF(AND($P2161="au prix",NOT(ISNUMBER($Q2161))),"Prix sur devis à saisir (colonne I)",IF($S2161="","Règle à compléter (onglet Règles)",""))))))))))</f>
        <v/>
      </c>
    </row>
    <row r="2162" customFormat="false" ht="15" hidden="false" customHeight="false" outlineLevel="0" collapsed="false">
      <c r="A2162" s="23"/>
      <c r="I2162" s="24"/>
      <c r="J2162" s="24"/>
      <c r="N2162" s="25"/>
      <c r="O2162" s="26" t="str">
        <f aca="false">IF($G2162="","",IFERROR(INDEX(Prestations!$F$5:$F$256,MATCH($G2162,Prestations!$B$5:$B$256,0)),"?"))</f>
        <v/>
      </c>
      <c r="P2162" s="26" t="str">
        <f aca="false">IF($O2162="","",IF($O2162="?","?",IFERROR(INDEX(Règles!$C$5:$C$17,MATCH($O2162,Règles!$A$5:$A$17,0)),"?")))</f>
        <v/>
      </c>
      <c r="Q2162" s="27" t="str">
        <f aca="false">IF($G2162="","",IF(ISNUMBER($I2162),$I2162,IFERROR(IF(ISNUMBER(INDEX(Prestations!$E$5:$E$256,MATCH($G2162,Prestations!$B$5:$B$256,0))),INDEX(Prestations!$E$5:$E$256,MATCH($G2162,Prestations!$B$5:$B$256,0)),""),"")))</f>
        <v/>
      </c>
      <c r="R2162" s="27" t="str">
        <f aca="false">IFERROR(IF(ISNUMBER($Q2162),$Q2162*IF($E2162="",1,$E2162),""),"")</f>
        <v/>
      </c>
      <c r="S2162" s="28" t="str">
        <f aca="false">IFERROR(IF($P2162="au nombre",IF(N(INDEX(Règles!$D$5:$D$17,MATCH($O2162,Règles!$A$5:$A$17,0)))&gt;0,IF($E2162="",1,$E2162)/INDEX(Règles!$D$5:$D$17,MATCH($O2162,Règles!$A$5:$A$17,0)),""),IF($P2162="au prix",IF(AND(ISNUMBER($R2162),N(INDEX(Règles!$E$5:$E$17,MATCH($O2162,Règles!$A$5:$A$17,0)))&gt;0),$R2162/INDEX(Règles!$E$5:$E$17,MATCH($O2162,Règles!$A$5:$A$17,0)),""),IF(OR($P2162="ne compte pas",$P2162="absence"),0,""))),"")</f>
        <v/>
      </c>
      <c r="T2162" s="26" t="n">
        <f aca="false">IF(AND(ISNUMBER($A2162),$B2162&lt;&gt;"",$G2162&lt;&gt;"",$P2162&lt;&gt;"absence"),1,0)</f>
        <v>0</v>
      </c>
      <c r="U2162" s="26" t="n">
        <f aca="false">IF($T2162=1,IF(COUNTIFS($B$2:$B2162,$B2162,$A$2:$A2162,$A2162,$T$2:$T2162,1)=1,1,0),0)</f>
        <v>0</v>
      </c>
      <c r="V2162" s="29" t="str">
        <f aca="false">IF(AND($A2162="",$B2162="",$G2162=""),"",IF(NOT(ISNUMBER($A2162)),"Date manquante ou non reconnue",IF($B2162="","Technicien manquant",IF(COUNTIF(Production!$A$7:$A$21,$B2162)=0,"Technicien absent de la liste (onglet Production)",IF($G2162="","Code BPU manquant (colonne G)",IF($O2162="?","Code BPU inconnu (onglet Prestations)",IF($P2162="?","Catégorie inconnue (onglet Règles)",IF(AND($E2162&lt;&gt;"",NOT(ISNUMBER($E2162))),"Quantité non reconnue",IF(AND($P2162="au prix",NOT(ISNUMBER($Q2162))),"Prix sur devis à saisir (colonne I)",IF($S2162="","Règle à compléter (onglet Règles)",""))))))))))</f>
        <v/>
      </c>
    </row>
    <row r="2163" customFormat="false" ht="15" hidden="false" customHeight="false" outlineLevel="0" collapsed="false">
      <c r="A2163" s="23"/>
      <c r="I2163" s="24"/>
      <c r="J2163" s="24"/>
      <c r="N2163" s="25"/>
      <c r="O2163" s="26" t="str">
        <f aca="false">IF($G2163="","",IFERROR(INDEX(Prestations!$F$5:$F$256,MATCH($G2163,Prestations!$B$5:$B$256,0)),"?"))</f>
        <v/>
      </c>
      <c r="P2163" s="26" t="str">
        <f aca="false">IF($O2163="","",IF($O2163="?","?",IFERROR(INDEX(Règles!$C$5:$C$17,MATCH($O2163,Règles!$A$5:$A$17,0)),"?")))</f>
        <v/>
      </c>
      <c r="Q2163" s="27" t="str">
        <f aca="false">IF($G2163="","",IF(ISNUMBER($I2163),$I2163,IFERROR(IF(ISNUMBER(INDEX(Prestations!$E$5:$E$256,MATCH($G2163,Prestations!$B$5:$B$256,0))),INDEX(Prestations!$E$5:$E$256,MATCH($G2163,Prestations!$B$5:$B$256,0)),""),"")))</f>
        <v/>
      </c>
      <c r="R2163" s="27" t="str">
        <f aca="false">IFERROR(IF(ISNUMBER($Q2163),$Q2163*IF($E2163="",1,$E2163),""),"")</f>
        <v/>
      </c>
      <c r="S2163" s="28" t="str">
        <f aca="false">IFERROR(IF($P2163="au nombre",IF(N(INDEX(Règles!$D$5:$D$17,MATCH($O2163,Règles!$A$5:$A$17,0)))&gt;0,IF($E2163="",1,$E2163)/INDEX(Règles!$D$5:$D$17,MATCH($O2163,Règles!$A$5:$A$17,0)),""),IF($P2163="au prix",IF(AND(ISNUMBER($R2163),N(INDEX(Règles!$E$5:$E$17,MATCH($O2163,Règles!$A$5:$A$17,0)))&gt;0),$R2163/INDEX(Règles!$E$5:$E$17,MATCH($O2163,Règles!$A$5:$A$17,0)),""),IF(OR($P2163="ne compte pas",$P2163="absence"),0,""))),"")</f>
        <v/>
      </c>
      <c r="T2163" s="26" t="n">
        <f aca="false">IF(AND(ISNUMBER($A2163),$B2163&lt;&gt;"",$G2163&lt;&gt;"",$P2163&lt;&gt;"absence"),1,0)</f>
        <v>0</v>
      </c>
      <c r="U2163" s="26" t="n">
        <f aca="false">IF($T2163=1,IF(COUNTIFS($B$2:$B2163,$B2163,$A$2:$A2163,$A2163,$T$2:$T2163,1)=1,1,0),0)</f>
        <v>0</v>
      </c>
      <c r="V2163" s="29" t="str">
        <f aca="false">IF(AND($A2163="",$B2163="",$G2163=""),"",IF(NOT(ISNUMBER($A2163)),"Date manquante ou non reconnue",IF($B2163="","Technicien manquant",IF(COUNTIF(Production!$A$7:$A$21,$B2163)=0,"Technicien absent de la liste (onglet Production)",IF($G2163="","Code BPU manquant (colonne G)",IF($O2163="?","Code BPU inconnu (onglet Prestations)",IF($P2163="?","Catégorie inconnue (onglet Règles)",IF(AND($E2163&lt;&gt;"",NOT(ISNUMBER($E2163))),"Quantité non reconnue",IF(AND($P2163="au prix",NOT(ISNUMBER($Q2163))),"Prix sur devis à saisir (colonne I)",IF($S2163="","Règle à compléter (onglet Règles)",""))))))))))</f>
        <v/>
      </c>
    </row>
    <row r="2164" customFormat="false" ht="15" hidden="false" customHeight="false" outlineLevel="0" collapsed="false">
      <c r="A2164" s="23"/>
      <c r="I2164" s="24"/>
      <c r="J2164" s="24"/>
      <c r="N2164" s="25"/>
      <c r="O2164" s="26" t="str">
        <f aca="false">IF($G2164="","",IFERROR(INDEX(Prestations!$F$5:$F$256,MATCH($G2164,Prestations!$B$5:$B$256,0)),"?"))</f>
        <v/>
      </c>
      <c r="P2164" s="26" t="str">
        <f aca="false">IF($O2164="","",IF($O2164="?","?",IFERROR(INDEX(Règles!$C$5:$C$17,MATCH($O2164,Règles!$A$5:$A$17,0)),"?")))</f>
        <v/>
      </c>
      <c r="Q2164" s="27" t="str">
        <f aca="false">IF($G2164="","",IF(ISNUMBER($I2164),$I2164,IFERROR(IF(ISNUMBER(INDEX(Prestations!$E$5:$E$256,MATCH($G2164,Prestations!$B$5:$B$256,0))),INDEX(Prestations!$E$5:$E$256,MATCH($G2164,Prestations!$B$5:$B$256,0)),""),"")))</f>
        <v/>
      </c>
      <c r="R2164" s="27" t="str">
        <f aca="false">IFERROR(IF(ISNUMBER($Q2164),$Q2164*IF($E2164="",1,$E2164),""),"")</f>
        <v/>
      </c>
      <c r="S2164" s="28" t="str">
        <f aca="false">IFERROR(IF($P2164="au nombre",IF(N(INDEX(Règles!$D$5:$D$17,MATCH($O2164,Règles!$A$5:$A$17,0)))&gt;0,IF($E2164="",1,$E2164)/INDEX(Règles!$D$5:$D$17,MATCH($O2164,Règles!$A$5:$A$17,0)),""),IF($P2164="au prix",IF(AND(ISNUMBER($R2164),N(INDEX(Règles!$E$5:$E$17,MATCH($O2164,Règles!$A$5:$A$17,0)))&gt;0),$R2164/INDEX(Règles!$E$5:$E$17,MATCH($O2164,Règles!$A$5:$A$17,0)),""),IF(OR($P2164="ne compte pas",$P2164="absence"),0,""))),"")</f>
        <v/>
      </c>
      <c r="T2164" s="26" t="n">
        <f aca="false">IF(AND(ISNUMBER($A2164),$B2164&lt;&gt;"",$G2164&lt;&gt;"",$P2164&lt;&gt;"absence"),1,0)</f>
        <v>0</v>
      </c>
      <c r="U2164" s="26" t="n">
        <f aca="false">IF($T2164=1,IF(COUNTIFS($B$2:$B2164,$B2164,$A$2:$A2164,$A2164,$T$2:$T2164,1)=1,1,0),0)</f>
        <v>0</v>
      </c>
      <c r="V2164" s="29" t="str">
        <f aca="false">IF(AND($A2164="",$B2164="",$G2164=""),"",IF(NOT(ISNUMBER($A2164)),"Date manquante ou non reconnue",IF($B2164="","Technicien manquant",IF(COUNTIF(Production!$A$7:$A$21,$B2164)=0,"Technicien absent de la liste (onglet Production)",IF($G2164="","Code BPU manquant (colonne G)",IF($O2164="?","Code BPU inconnu (onglet Prestations)",IF($P2164="?","Catégorie inconnue (onglet Règles)",IF(AND($E2164&lt;&gt;"",NOT(ISNUMBER($E2164))),"Quantité non reconnue",IF(AND($P2164="au prix",NOT(ISNUMBER($Q2164))),"Prix sur devis à saisir (colonne I)",IF($S2164="","Règle à compléter (onglet Règles)",""))))))))))</f>
        <v/>
      </c>
    </row>
    <row r="2165" customFormat="false" ht="15" hidden="false" customHeight="false" outlineLevel="0" collapsed="false">
      <c r="A2165" s="23"/>
      <c r="I2165" s="24"/>
      <c r="J2165" s="24"/>
      <c r="N2165" s="25"/>
      <c r="O2165" s="26" t="str">
        <f aca="false">IF($G2165="","",IFERROR(INDEX(Prestations!$F$5:$F$256,MATCH($G2165,Prestations!$B$5:$B$256,0)),"?"))</f>
        <v/>
      </c>
      <c r="P2165" s="26" t="str">
        <f aca="false">IF($O2165="","",IF($O2165="?","?",IFERROR(INDEX(Règles!$C$5:$C$17,MATCH($O2165,Règles!$A$5:$A$17,0)),"?")))</f>
        <v/>
      </c>
      <c r="Q2165" s="27" t="str">
        <f aca="false">IF($G2165="","",IF(ISNUMBER($I2165),$I2165,IFERROR(IF(ISNUMBER(INDEX(Prestations!$E$5:$E$256,MATCH($G2165,Prestations!$B$5:$B$256,0))),INDEX(Prestations!$E$5:$E$256,MATCH($G2165,Prestations!$B$5:$B$256,0)),""),"")))</f>
        <v/>
      </c>
      <c r="R2165" s="27" t="str">
        <f aca="false">IFERROR(IF(ISNUMBER($Q2165),$Q2165*IF($E2165="",1,$E2165),""),"")</f>
        <v/>
      </c>
      <c r="S2165" s="28" t="str">
        <f aca="false">IFERROR(IF($P2165="au nombre",IF(N(INDEX(Règles!$D$5:$D$17,MATCH($O2165,Règles!$A$5:$A$17,0)))&gt;0,IF($E2165="",1,$E2165)/INDEX(Règles!$D$5:$D$17,MATCH($O2165,Règles!$A$5:$A$17,0)),""),IF($P2165="au prix",IF(AND(ISNUMBER($R2165),N(INDEX(Règles!$E$5:$E$17,MATCH($O2165,Règles!$A$5:$A$17,0)))&gt;0),$R2165/INDEX(Règles!$E$5:$E$17,MATCH($O2165,Règles!$A$5:$A$17,0)),""),IF(OR($P2165="ne compte pas",$P2165="absence"),0,""))),"")</f>
        <v/>
      </c>
      <c r="T2165" s="26" t="n">
        <f aca="false">IF(AND(ISNUMBER($A2165),$B2165&lt;&gt;"",$G2165&lt;&gt;"",$P2165&lt;&gt;"absence"),1,0)</f>
        <v>0</v>
      </c>
      <c r="U2165" s="26" t="n">
        <f aca="false">IF($T2165=1,IF(COUNTIFS($B$2:$B2165,$B2165,$A$2:$A2165,$A2165,$T$2:$T2165,1)=1,1,0),0)</f>
        <v>0</v>
      </c>
      <c r="V2165" s="29" t="str">
        <f aca="false">IF(AND($A2165="",$B2165="",$G2165=""),"",IF(NOT(ISNUMBER($A2165)),"Date manquante ou non reconnue",IF($B2165="","Technicien manquant",IF(COUNTIF(Production!$A$7:$A$21,$B2165)=0,"Technicien absent de la liste (onglet Production)",IF($G2165="","Code BPU manquant (colonne G)",IF($O2165="?","Code BPU inconnu (onglet Prestations)",IF($P2165="?","Catégorie inconnue (onglet Règles)",IF(AND($E2165&lt;&gt;"",NOT(ISNUMBER($E2165))),"Quantité non reconnue",IF(AND($P2165="au prix",NOT(ISNUMBER($Q2165))),"Prix sur devis à saisir (colonne I)",IF($S2165="","Règle à compléter (onglet Règles)",""))))))))))</f>
        <v/>
      </c>
    </row>
    <row r="2166" customFormat="false" ht="15" hidden="false" customHeight="false" outlineLevel="0" collapsed="false">
      <c r="A2166" s="23"/>
      <c r="I2166" s="24"/>
      <c r="J2166" s="24"/>
      <c r="N2166" s="25"/>
      <c r="O2166" s="26" t="str">
        <f aca="false">IF($G2166="","",IFERROR(INDEX(Prestations!$F$5:$F$256,MATCH($G2166,Prestations!$B$5:$B$256,0)),"?"))</f>
        <v/>
      </c>
      <c r="P2166" s="26" t="str">
        <f aca="false">IF($O2166="","",IF($O2166="?","?",IFERROR(INDEX(Règles!$C$5:$C$17,MATCH($O2166,Règles!$A$5:$A$17,0)),"?")))</f>
        <v/>
      </c>
      <c r="Q2166" s="27" t="str">
        <f aca="false">IF($G2166="","",IF(ISNUMBER($I2166),$I2166,IFERROR(IF(ISNUMBER(INDEX(Prestations!$E$5:$E$256,MATCH($G2166,Prestations!$B$5:$B$256,0))),INDEX(Prestations!$E$5:$E$256,MATCH($G2166,Prestations!$B$5:$B$256,0)),""),"")))</f>
        <v/>
      </c>
      <c r="R2166" s="27" t="str">
        <f aca="false">IFERROR(IF(ISNUMBER($Q2166),$Q2166*IF($E2166="",1,$E2166),""),"")</f>
        <v/>
      </c>
      <c r="S2166" s="28" t="str">
        <f aca="false">IFERROR(IF($P2166="au nombre",IF(N(INDEX(Règles!$D$5:$D$17,MATCH($O2166,Règles!$A$5:$A$17,0)))&gt;0,IF($E2166="",1,$E2166)/INDEX(Règles!$D$5:$D$17,MATCH($O2166,Règles!$A$5:$A$17,0)),""),IF($P2166="au prix",IF(AND(ISNUMBER($R2166),N(INDEX(Règles!$E$5:$E$17,MATCH($O2166,Règles!$A$5:$A$17,0)))&gt;0),$R2166/INDEX(Règles!$E$5:$E$17,MATCH($O2166,Règles!$A$5:$A$17,0)),""),IF(OR($P2166="ne compte pas",$P2166="absence"),0,""))),"")</f>
        <v/>
      </c>
      <c r="T2166" s="26" t="n">
        <f aca="false">IF(AND(ISNUMBER($A2166),$B2166&lt;&gt;"",$G2166&lt;&gt;"",$P2166&lt;&gt;"absence"),1,0)</f>
        <v>0</v>
      </c>
      <c r="U2166" s="26" t="n">
        <f aca="false">IF($T2166=1,IF(COUNTIFS($B$2:$B2166,$B2166,$A$2:$A2166,$A2166,$T$2:$T2166,1)=1,1,0),0)</f>
        <v>0</v>
      </c>
      <c r="V2166" s="29" t="str">
        <f aca="false">IF(AND($A2166="",$B2166="",$G2166=""),"",IF(NOT(ISNUMBER($A2166)),"Date manquante ou non reconnue",IF($B2166="","Technicien manquant",IF(COUNTIF(Production!$A$7:$A$21,$B2166)=0,"Technicien absent de la liste (onglet Production)",IF($G2166="","Code BPU manquant (colonne G)",IF($O2166="?","Code BPU inconnu (onglet Prestations)",IF($P2166="?","Catégorie inconnue (onglet Règles)",IF(AND($E2166&lt;&gt;"",NOT(ISNUMBER($E2166))),"Quantité non reconnue",IF(AND($P2166="au prix",NOT(ISNUMBER($Q2166))),"Prix sur devis à saisir (colonne I)",IF($S2166="","Règle à compléter (onglet Règles)",""))))))))))</f>
        <v/>
      </c>
    </row>
    <row r="2167" customFormat="false" ht="15" hidden="false" customHeight="false" outlineLevel="0" collapsed="false">
      <c r="A2167" s="23"/>
      <c r="I2167" s="24"/>
      <c r="J2167" s="24"/>
      <c r="N2167" s="25"/>
      <c r="O2167" s="26" t="str">
        <f aca="false">IF($G2167="","",IFERROR(INDEX(Prestations!$F$5:$F$256,MATCH($G2167,Prestations!$B$5:$B$256,0)),"?"))</f>
        <v/>
      </c>
      <c r="P2167" s="26" t="str">
        <f aca="false">IF($O2167="","",IF($O2167="?","?",IFERROR(INDEX(Règles!$C$5:$C$17,MATCH($O2167,Règles!$A$5:$A$17,0)),"?")))</f>
        <v/>
      </c>
      <c r="Q2167" s="27" t="str">
        <f aca="false">IF($G2167="","",IF(ISNUMBER($I2167),$I2167,IFERROR(IF(ISNUMBER(INDEX(Prestations!$E$5:$E$256,MATCH($G2167,Prestations!$B$5:$B$256,0))),INDEX(Prestations!$E$5:$E$256,MATCH($G2167,Prestations!$B$5:$B$256,0)),""),"")))</f>
        <v/>
      </c>
      <c r="R2167" s="27" t="str">
        <f aca="false">IFERROR(IF(ISNUMBER($Q2167),$Q2167*IF($E2167="",1,$E2167),""),"")</f>
        <v/>
      </c>
      <c r="S2167" s="28" t="str">
        <f aca="false">IFERROR(IF($P2167="au nombre",IF(N(INDEX(Règles!$D$5:$D$17,MATCH($O2167,Règles!$A$5:$A$17,0)))&gt;0,IF($E2167="",1,$E2167)/INDEX(Règles!$D$5:$D$17,MATCH($O2167,Règles!$A$5:$A$17,0)),""),IF($P2167="au prix",IF(AND(ISNUMBER($R2167),N(INDEX(Règles!$E$5:$E$17,MATCH($O2167,Règles!$A$5:$A$17,0)))&gt;0),$R2167/INDEX(Règles!$E$5:$E$17,MATCH($O2167,Règles!$A$5:$A$17,0)),""),IF(OR($P2167="ne compte pas",$P2167="absence"),0,""))),"")</f>
        <v/>
      </c>
      <c r="T2167" s="26" t="n">
        <f aca="false">IF(AND(ISNUMBER($A2167),$B2167&lt;&gt;"",$G2167&lt;&gt;"",$P2167&lt;&gt;"absence"),1,0)</f>
        <v>0</v>
      </c>
      <c r="U2167" s="26" t="n">
        <f aca="false">IF($T2167=1,IF(COUNTIFS($B$2:$B2167,$B2167,$A$2:$A2167,$A2167,$T$2:$T2167,1)=1,1,0),0)</f>
        <v>0</v>
      </c>
      <c r="V2167" s="29" t="str">
        <f aca="false">IF(AND($A2167="",$B2167="",$G2167=""),"",IF(NOT(ISNUMBER($A2167)),"Date manquante ou non reconnue",IF($B2167="","Technicien manquant",IF(COUNTIF(Production!$A$7:$A$21,$B2167)=0,"Technicien absent de la liste (onglet Production)",IF($G2167="","Code BPU manquant (colonne G)",IF($O2167="?","Code BPU inconnu (onglet Prestations)",IF($P2167="?","Catégorie inconnue (onglet Règles)",IF(AND($E2167&lt;&gt;"",NOT(ISNUMBER($E2167))),"Quantité non reconnue",IF(AND($P2167="au prix",NOT(ISNUMBER($Q2167))),"Prix sur devis à saisir (colonne I)",IF($S2167="","Règle à compléter (onglet Règles)",""))))))))))</f>
        <v/>
      </c>
    </row>
    <row r="2168" customFormat="false" ht="15" hidden="false" customHeight="false" outlineLevel="0" collapsed="false">
      <c r="A2168" s="23"/>
      <c r="I2168" s="24"/>
      <c r="J2168" s="24"/>
      <c r="N2168" s="25"/>
      <c r="O2168" s="26" t="str">
        <f aca="false">IF($G2168="","",IFERROR(INDEX(Prestations!$F$5:$F$256,MATCH($G2168,Prestations!$B$5:$B$256,0)),"?"))</f>
        <v/>
      </c>
      <c r="P2168" s="26" t="str">
        <f aca="false">IF($O2168="","",IF($O2168="?","?",IFERROR(INDEX(Règles!$C$5:$C$17,MATCH($O2168,Règles!$A$5:$A$17,0)),"?")))</f>
        <v/>
      </c>
      <c r="Q2168" s="27" t="str">
        <f aca="false">IF($G2168="","",IF(ISNUMBER($I2168),$I2168,IFERROR(IF(ISNUMBER(INDEX(Prestations!$E$5:$E$256,MATCH($G2168,Prestations!$B$5:$B$256,0))),INDEX(Prestations!$E$5:$E$256,MATCH($G2168,Prestations!$B$5:$B$256,0)),""),"")))</f>
        <v/>
      </c>
      <c r="R2168" s="27" t="str">
        <f aca="false">IFERROR(IF(ISNUMBER($Q2168),$Q2168*IF($E2168="",1,$E2168),""),"")</f>
        <v/>
      </c>
      <c r="S2168" s="28" t="str">
        <f aca="false">IFERROR(IF($P2168="au nombre",IF(N(INDEX(Règles!$D$5:$D$17,MATCH($O2168,Règles!$A$5:$A$17,0)))&gt;0,IF($E2168="",1,$E2168)/INDEX(Règles!$D$5:$D$17,MATCH($O2168,Règles!$A$5:$A$17,0)),""),IF($P2168="au prix",IF(AND(ISNUMBER($R2168),N(INDEX(Règles!$E$5:$E$17,MATCH($O2168,Règles!$A$5:$A$17,0)))&gt;0),$R2168/INDEX(Règles!$E$5:$E$17,MATCH($O2168,Règles!$A$5:$A$17,0)),""),IF(OR($P2168="ne compte pas",$P2168="absence"),0,""))),"")</f>
        <v/>
      </c>
      <c r="T2168" s="26" t="n">
        <f aca="false">IF(AND(ISNUMBER($A2168),$B2168&lt;&gt;"",$G2168&lt;&gt;"",$P2168&lt;&gt;"absence"),1,0)</f>
        <v>0</v>
      </c>
      <c r="U2168" s="26" t="n">
        <f aca="false">IF($T2168=1,IF(COUNTIFS($B$2:$B2168,$B2168,$A$2:$A2168,$A2168,$T$2:$T2168,1)=1,1,0),0)</f>
        <v>0</v>
      </c>
      <c r="V2168" s="29" t="str">
        <f aca="false">IF(AND($A2168="",$B2168="",$G2168=""),"",IF(NOT(ISNUMBER($A2168)),"Date manquante ou non reconnue",IF($B2168="","Technicien manquant",IF(COUNTIF(Production!$A$7:$A$21,$B2168)=0,"Technicien absent de la liste (onglet Production)",IF($G2168="","Code BPU manquant (colonne G)",IF($O2168="?","Code BPU inconnu (onglet Prestations)",IF($P2168="?","Catégorie inconnue (onglet Règles)",IF(AND($E2168&lt;&gt;"",NOT(ISNUMBER($E2168))),"Quantité non reconnue",IF(AND($P2168="au prix",NOT(ISNUMBER($Q2168))),"Prix sur devis à saisir (colonne I)",IF($S2168="","Règle à compléter (onglet Règles)",""))))))))))</f>
        <v/>
      </c>
    </row>
    <row r="2169" customFormat="false" ht="15" hidden="false" customHeight="false" outlineLevel="0" collapsed="false">
      <c r="A2169" s="23"/>
      <c r="I2169" s="24"/>
      <c r="J2169" s="24"/>
      <c r="N2169" s="25"/>
      <c r="O2169" s="26" t="str">
        <f aca="false">IF($G2169="","",IFERROR(INDEX(Prestations!$F$5:$F$256,MATCH($G2169,Prestations!$B$5:$B$256,0)),"?"))</f>
        <v/>
      </c>
      <c r="P2169" s="26" t="str">
        <f aca="false">IF($O2169="","",IF($O2169="?","?",IFERROR(INDEX(Règles!$C$5:$C$17,MATCH($O2169,Règles!$A$5:$A$17,0)),"?")))</f>
        <v/>
      </c>
      <c r="Q2169" s="27" t="str">
        <f aca="false">IF($G2169="","",IF(ISNUMBER($I2169),$I2169,IFERROR(IF(ISNUMBER(INDEX(Prestations!$E$5:$E$256,MATCH($G2169,Prestations!$B$5:$B$256,0))),INDEX(Prestations!$E$5:$E$256,MATCH($G2169,Prestations!$B$5:$B$256,0)),""),"")))</f>
        <v/>
      </c>
      <c r="R2169" s="27" t="str">
        <f aca="false">IFERROR(IF(ISNUMBER($Q2169),$Q2169*IF($E2169="",1,$E2169),""),"")</f>
        <v/>
      </c>
      <c r="S2169" s="28" t="str">
        <f aca="false">IFERROR(IF($P2169="au nombre",IF(N(INDEX(Règles!$D$5:$D$17,MATCH($O2169,Règles!$A$5:$A$17,0)))&gt;0,IF($E2169="",1,$E2169)/INDEX(Règles!$D$5:$D$17,MATCH($O2169,Règles!$A$5:$A$17,0)),""),IF($P2169="au prix",IF(AND(ISNUMBER($R2169),N(INDEX(Règles!$E$5:$E$17,MATCH($O2169,Règles!$A$5:$A$17,0)))&gt;0),$R2169/INDEX(Règles!$E$5:$E$17,MATCH($O2169,Règles!$A$5:$A$17,0)),""),IF(OR($P2169="ne compte pas",$P2169="absence"),0,""))),"")</f>
        <v/>
      </c>
      <c r="T2169" s="26" t="n">
        <f aca="false">IF(AND(ISNUMBER($A2169),$B2169&lt;&gt;"",$G2169&lt;&gt;"",$P2169&lt;&gt;"absence"),1,0)</f>
        <v>0</v>
      </c>
      <c r="U2169" s="26" t="n">
        <f aca="false">IF($T2169=1,IF(COUNTIFS($B$2:$B2169,$B2169,$A$2:$A2169,$A2169,$T$2:$T2169,1)=1,1,0),0)</f>
        <v>0</v>
      </c>
      <c r="V2169" s="29" t="str">
        <f aca="false">IF(AND($A2169="",$B2169="",$G2169=""),"",IF(NOT(ISNUMBER($A2169)),"Date manquante ou non reconnue",IF($B2169="","Technicien manquant",IF(COUNTIF(Production!$A$7:$A$21,$B2169)=0,"Technicien absent de la liste (onglet Production)",IF($G2169="","Code BPU manquant (colonne G)",IF($O2169="?","Code BPU inconnu (onglet Prestations)",IF($P2169="?","Catégorie inconnue (onglet Règles)",IF(AND($E2169&lt;&gt;"",NOT(ISNUMBER($E2169))),"Quantité non reconnue",IF(AND($P2169="au prix",NOT(ISNUMBER($Q2169))),"Prix sur devis à saisir (colonne I)",IF($S2169="","Règle à compléter (onglet Règles)",""))))))))))</f>
        <v/>
      </c>
    </row>
    <row r="2170" customFormat="false" ht="15" hidden="false" customHeight="false" outlineLevel="0" collapsed="false">
      <c r="A2170" s="23"/>
      <c r="I2170" s="24"/>
      <c r="J2170" s="24"/>
      <c r="N2170" s="25"/>
      <c r="O2170" s="26" t="str">
        <f aca="false">IF($G2170="","",IFERROR(INDEX(Prestations!$F$5:$F$256,MATCH($G2170,Prestations!$B$5:$B$256,0)),"?"))</f>
        <v/>
      </c>
      <c r="P2170" s="26" t="str">
        <f aca="false">IF($O2170="","",IF($O2170="?","?",IFERROR(INDEX(Règles!$C$5:$C$17,MATCH($O2170,Règles!$A$5:$A$17,0)),"?")))</f>
        <v/>
      </c>
      <c r="Q2170" s="27" t="str">
        <f aca="false">IF($G2170="","",IF(ISNUMBER($I2170),$I2170,IFERROR(IF(ISNUMBER(INDEX(Prestations!$E$5:$E$256,MATCH($G2170,Prestations!$B$5:$B$256,0))),INDEX(Prestations!$E$5:$E$256,MATCH($G2170,Prestations!$B$5:$B$256,0)),""),"")))</f>
        <v/>
      </c>
      <c r="R2170" s="27" t="str">
        <f aca="false">IFERROR(IF(ISNUMBER($Q2170),$Q2170*IF($E2170="",1,$E2170),""),"")</f>
        <v/>
      </c>
      <c r="S2170" s="28" t="str">
        <f aca="false">IFERROR(IF($P2170="au nombre",IF(N(INDEX(Règles!$D$5:$D$17,MATCH($O2170,Règles!$A$5:$A$17,0)))&gt;0,IF($E2170="",1,$E2170)/INDEX(Règles!$D$5:$D$17,MATCH($O2170,Règles!$A$5:$A$17,0)),""),IF($P2170="au prix",IF(AND(ISNUMBER($R2170),N(INDEX(Règles!$E$5:$E$17,MATCH($O2170,Règles!$A$5:$A$17,0)))&gt;0),$R2170/INDEX(Règles!$E$5:$E$17,MATCH($O2170,Règles!$A$5:$A$17,0)),""),IF(OR($P2170="ne compte pas",$P2170="absence"),0,""))),"")</f>
        <v/>
      </c>
      <c r="T2170" s="26" t="n">
        <f aca="false">IF(AND(ISNUMBER($A2170),$B2170&lt;&gt;"",$G2170&lt;&gt;"",$P2170&lt;&gt;"absence"),1,0)</f>
        <v>0</v>
      </c>
      <c r="U2170" s="26" t="n">
        <f aca="false">IF($T2170=1,IF(COUNTIFS($B$2:$B2170,$B2170,$A$2:$A2170,$A2170,$T$2:$T2170,1)=1,1,0),0)</f>
        <v>0</v>
      </c>
      <c r="V2170" s="29" t="str">
        <f aca="false">IF(AND($A2170="",$B2170="",$G2170=""),"",IF(NOT(ISNUMBER($A2170)),"Date manquante ou non reconnue",IF($B2170="","Technicien manquant",IF(COUNTIF(Production!$A$7:$A$21,$B2170)=0,"Technicien absent de la liste (onglet Production)",IF($G2170="","Code BPU manquant (colonne G)",IF($O2170="?","Code BPU inconnu (onglet Prestations)",IF($P2170="?","Catégorie inconnue (onglet Règles)",IF(AND($E2170&lt;&gt;"",NOT(ISNUMBER($E2170))),"Quantité non reconnue",IF(AND($P2170="au prix",NOT(ISNUMBER($Q2170))),"Prix sur devis à saisir (colonne I)",IF($S2170="","Règle à compléter (onglet Règles)",""))))))))))</f>
        <v/>
      </c>
    </row>
    <row r="2171" customFormat="false" ht="15" hidden="false" customHeight="false" outlineLevel="0" collapsed="false">
      <c r="A2171" s="23"/>
      <c r="I2171" s="24"/>
      <c r="J2171" s="24"/>
      <c r="N2171" s="25"/>
      <c r="O2171" s="26" t="str">
        <f aca="false">IF($G2171="","",IFERROR(INDEX(Prestations!$F$5:$F$256,MATCH($G2171,Prestations!$B$5:$B$256,0)),"?"))</f>
        <v/>
      </c>
      <c r="P2171" s="26" t="str">
        <f aca="false">IF($O2171="","",IF($O2171="?","?",IFERROR(INDEX(Règles!$C$5:$C$17,MATCH($O2171,Règles!$A$5:$A$17,0)),"?")))</f>
        <v/>
      </c>
      <c r="Q2171" s="27" t="str">
        <f aca="false">IF($G2171="","",IF(ISNUMBER($I2171),$I2171,IFERROR(IF(ISNUMBER(INDEX(Prestations!$E$5:$E$256,MATCH($G2171,Prestations!$B$5:$B$256,0))),INDEX(Prestations!$E$5:$E$256,MATCH($G2171,Prestations!$B$5:$B$256,0)),""),"")))</f>
        <v/>
      </c>
      <c r="R2171" s="27" t="str">
        <f aca="false">IFERROR(IF(ISNUMBER($Q2171),$Q2171*IF($E2171="",1,$E2171),""),"")</f>
        <v/>
      </c>
      <c r="S2171" s="28" t="str">
        <f aca="false">IFERROR(IF($P2171="au nombre",IF(N(INDEX(Règles!$D$5:$D$17,MATCH($O2171,Règles!$A$5:$A$17,0)))&gt;0,IF($E2171="",1,$E2171)/INDEX(Règles!$D$5:$D$17,MATCH($O2171,Règles!$A$5:$A$17,0)),""),IF($P2171="au prix",IF(AND(ISNUMBER($R2171),N(INDEX(Règles!$E$5:$E$17,MATCH($O2171,Règles!$A$5:$A$17,0)))&gt;0),$R2171/INDEX(Règles!$E$5:$E$17,MATCH($O2171,Règles!$A$5:$A$17,0)),""),IF(OR($P2171="ne compte pas",$P2171="absence"),0,""))),"")</f>
        <v/>
      </c>
      <c r="T2171" s="26" t="n">
        <f aca="false">IF(AND(ISNUMBER($A2171),$B2171&lt;&gt;"",$G2171&lt;&gt;"",$P2171&lt;&gt;"absence"),1,0)</f>
        <v>0</v>
      </c>
      <c r="U2171" s="26" t="n">
        <f aca="false">IF($T2171=1,IF(COUNTIFS($B$2:$B2171,$B2171,$A$2:$A2171,$A2171,$T$2:$T2171,1)=1,1,0),0)</f>
        <v>0</v>
      </c>
      <c r="V2171" s="29" t="str">
        <f aca="false">IF(AND($A2171="",$B2171="",$G2171=""),"",IF(NOT(ISNUMBER($A2171)),"Date manquante ou non reconnue",IF($B2171="","Technicien manquant",IF(COUNTIF(Production!$A$7:$A$21,$B2171)=0,"Technicien absent de la liste (onglet Production)",IF($G2171="","Code BPU manquant (colonne G)",IF($O2171="?","Code BPU inconnu (onglet Prestations)",IF($P2171="?","Catégorie inconnue (onglet Règles)",IF(AND($E2171&lt;&gt;"",NOT(ISNUMBER($E2171))),"Quantité non reconnue",IF(AND($P2171="au prix",NOT(ISNUMBER($Q2171))),"Prix sur devis à saisir (colonne I)",IF($S2171="","Règle à compléter (onglet Règles)",""))))))))))</f>
        <v/>
      </c>
    </row>
    <row r="2172" customFormat="false" ht="15" hidden="false" customHeight="false" outlineLevel="0" collapsed="false">
      <c r="A2172" s="23"/>
      <c r="I2172" s="24"/>
      <c r="J2172" s="24"/>
      <c r="N2172" s="25"/>
      <c r="O2172" s="26" t="str">
        <f aca="false">IF($G2172="","",IFERROR(INDEX(Prestations!$F$5:$F$256,MATCH($G2172,Prestations!$B$5:$B$256,0)),"?"))</f>
        <v/>
      </c>
      <c r="P2172" s="26" t="str">
        <f aca="false">IF($O2172="","",IF($O2172="?","?",IFERROR(INDEX(Règles!$C$5:$C$17,MATCH($O2172,Règles!$A$5:$A$17,0)),"?")))</f>
        <v/>
      </c>
      <c r="Q2172" s="27" t="str">
        <f aca="false">IF($G2172="","",IF(ISNUMBER($I2172),$I2172,IFERROR(IF(ISNUMBER(INDEX(Prestations!$E$5:$E$256,MATCH($G2172,Prestations!$B$5:$B$256,0))),INDEX(Prestations!$E$5:$E$256,MATCH($G2172,Prestations!$B$5:$B$256,0)),""),"")))</f>
        <v/>
      </c>
      <c r="R2172" s="27" t="str">
        <f aca="false">IFERROR(IF(ISNUMBER($Q2172),$Q2172*IF($E2172="",1,$E2172),""),"")</f>
        <v/>
      </c>
      <c r="S2172" s="28" t="str">
        <f aca="false">IFERROR(IF($P2172="au nombre",IF(N(INDEX(Règles!$D$5:$D$17,MATCH($O2172,Règles!$A$5:$A$17,0)))&gt;0,IF($E2172="",1,$E2172)/INDEX(Règles!$D$5:$D$17,MATCH($O2172,Règles!$A$5:$A$17,0)),""),IF($P2172="au prix",IF(AND(ISNUMBER($R2172),N(INDEX(Règles!$E$5:$E$17,MATCH($O2172,Règles!$A$5:$A$17,0)))&gt;0),$R2172/INDEX(Règles!$E$5:$E$17,MATCH($O2172,Règles!$A$5:$A$17,0)),""),IF(OR($P2172="ne compte pas",$P2172="absence"),0,""))),"")</f>
        <v/>
      </c>
      <c r="T2172" s="26" t="n">
        <f aca="false">IF(AND(ISNUMBER($A2172),$B2172&lt;&gt;"",$G2172&lt;&gt;"",$P2172&lt;&gt;"absence"),1,0)</f>
        <v>0</v>
      </c>
      <c r="U2172" s="26" t="n">
        <f aca="false">IF($T2172=1,IF(COUNTIFS($B$2:$B2172,$B2172,$A$2:$A2172,$A2172,$T$2:$T2172,1)=1,1,0),0)</f>
        <v>0</v>
      </c>
      <c r="V2172" s="29" t="str">
        <f aca="false">IF(AND($A2172="",$B2172="",$G2172=""),"",IF(NOT(ISNUMBER($A2172)),"Date manquante ou non reconnue",IF($B2172="","Technicien manquant",IF(COUNTIF(Production!$A$7:$A$21,$B2172)=0,"Technicien absent de la liste (onglet Production)",IF($G2172="","Code BPU manquant (colonne G)",IF($O2172="?","Code BPU inconnu (onglet Prestations)",IF($P2172="?","Catégorie inconnue (onglet Règles)",IF(AND($E2172&lt;&gt;"",NOT(ISNUMBER($E2172))),"Quantité non reconnue",IF(AND($P2172="au prix",NOT(ISNUMBER($Q2172))),"Prix sur devis à saisir (colonne I)",IF($S2172="","Règle à compléter (onglet Règles)",""))))))))))</f>
        <v/>
      </c>
    </row>
    <row r="2173" customFormat="false" ht="15" hidden="false" customHeight="false" outlineLevel="0" collapsed="false">
      <c r="A2173" s="23"/>
      <c r="I2173" s="24"/>
      <c r="J2173" s="24"/>
      <c r="N2173" s="25"/>
      <c r="O2173" s="26" t="str">
        <f aca="false">IF($G2173="","",IFERROR(INDEX(Prestations!$F$5:$F$256,MATCH($G2173,Prestations!$B$5:$B$256,0)),"?"))</f>
        <v/>
      </c>
      <c r="P2173" s="26" t="str">
        <f aca="false">IF($O2173="","",IF($O2173="?","?",IFERROR(INDEX(Règles!$C$5:$C$17,MATCH($O2173,Règles!$A$5:$A$17,0)),"?")))</f>
        <v/>
      </c>
      <c r="Q2173" s="27" t="str">
        <f aca="false">IF($G2173="","",IF(ISNUMBER($I2173),$I2173,IFERROR(IF(ISNUMBER(INDEX(Prestations!$E$5:$E$256,MATCH($G2173,Prestations!$B$5:$B$256,0))),INDEX(Prestations!$E$5:$E$256,MATCH($G2173,Prestations!$B$5:$B$256,0)),""),"")))</f>
        <v/>
      </c>
      <c r="R2173" s="27" t="str">
        <f aca="false">IFERROR(IF(ISNUMBER($Q2173),$Q2173*IF($E2173="",1,$E2173),""),"")</f>
        <v/>
      </c>
      <c r="S2173" s="28" t="str">
        <f aca="false">IFERROR(IF($P2173="au nombre",IF(N(INDEX(Règles!$D$5:$D$17,MATCH($O2173,Règles!$A$5:$A$17,0)))&gt;0,IF($E2173="",1,$E2173)/INDEX(Règles!$D$5:$D$17,MATCH($O2173,Règles!$A$5:$A$17,0)),""),IF($P2173="au prix",IF(AND(ISNUMBER($R2173),N(INDEX(Règles!$E$5:$E$17,MATCH($O2173,Règles!$A$5:$A$17,0)))&gt;0),$R2173/INDEX(Règles!$E$5:$E$17,MATCH($O2173,Règles!$A$5:$A$17,0)),""),IF(OR($P2173="ne compte pas",$P2173="absence"),0,""))),"")</f>
        <v/>
      </c>
      <c r="T2173" s="26" t="n">
        <f aca="false">IF(AND(ISNUMBER($A2173),$B2173&lt;&gt;"",$G2173&lt;&gt;"",$P2173&lt;&gt;"absence"),1,0)</f>
        <v>0</v>
      </c>
      <c r="U2173" s="26" t="n">
        <f aca="false">IF($T2173=1,IF(COUNTIFS($B$2:$B2173,$B2173,$A$2:$A2173,$A2173,$T$2:$T2173,1)=1,1,0),0)</f>
        <v>0</v>
      </c>
      <c r="V2173" s="29" t="str">
        <f aca="false">IF(AND($A2173="",$B2173="",$G2173=""),"",IF(NOT(ISNUMBER($A2173)),"Date manquante ou non reconnue",IF($B2173="","Technicien manquant",IF(COUNTIF(Production!$A$7:$A$21,$B2173)=0,"Technicien absent de la liste (onglet Production)",IF($G2173="","Code BPU manquant (colonne G)",IF($O2173="?","Code BPU inconnu (onglet Prestations)",IF($P2173="?","Catégorie inconnue (onglet Règles)",IF(AND($E2173&lt;&gt;"",NOT(ISNUMBER($E2173))),"Quantité non reconnue",IF(AND($P2173="au prix",NOT(ISNUMBER($Q2173))),"Prix sur devis à saisir (colonne I)",IF($S2173="","Règle à compléter (onglet Règles)",""))))))))))</f>
        <v/>
      </c>
    </row>
    <row r="2174" customFormat="false" ht="15" hidden="false" customHeight="false" outlineLevel="0" collapsed="false">
      <c r="A2174" s="23"/>
      <c r="I2174" s="24"/>
      <c r="J2174" s="24"/>
      <c r="N2174" s="25"/>
      <c r="O2174" s="26" t="str">
        <f aca="false">IF($G2174="","",IFERROR(INDEX(Prestations!$F$5:$F$256,MATCH($G2174,Prestations!$B$5:$B$256,0)),"?"))</f>
        <v/>
      </c>
      <c r="P2174" s="26" t="str">
        <f aca="false">IF($O2174="","",IF($O2174="?","?",IFERROR(INDEX(Règles!$C$5:$C$17,MATCH($O2174,Règles!$A$5:$A$17,0)),"?")))</f>
        <v/>
      </c>
      <c r="Q2174" s="27" t="str">
        <f aca="false">IF($G2174="","",IF(ISNUMBER($I2174),$I2174,IFERROR(IF(ISNUMBER(INDEX(Prestations!$E$5:$E$256,MATCH($G2174,Prestations!$B$5:$B$256,0))),INDEX(Prestations!$E$5:$E$256,MATCH($G2174,Prestations!$B$5:$B$256,0)),""),"")))</f>
        <v/>
      </c>
      <c r="R2174" s="27" t="str">
        <f aca="false">IFERROR(IF(ISNUMBER($Q2174),$Q2174*IF($E2174="",1,$E2174),""),"")</f>
        <v/>
      </c>
      <c r="S2174" s="28" t="str">
        <f aca="false">IFERROR(IF($P2174="au nombre",IF(N(INDEX(Règles!$D$5:$D$17,MATCH($O2174,Règles!$A$5:$A$17,0)))&gt;0,IF($E2174="",1,$E2174)/INDEX(Règles!$D$5:$D$17,MATCH($O2174,Règles!$A$5:$A$17,0)),""),IF($P2174="au prix",IF(AND(ISNUMBER($R2174),N(INDEX(Règles!$E$5:$E$17,MATCH($O2174,Règles!$A$5:$A$17,0)))&gt;0),$R2174/INDEX(Règles!$E$5:$E$17,MATCH($O2174,Règles!$A$5:$A$17,0)),""),IF(OR($P2174="ne compte pas",$P2174="absence"),0,""))),"")</f>
        <v/>
      </c>
      <c r="T2174" s="26" t="n">
        <f aca="false">IF(AND(ISNUMBER($A2174),$B2174&lt;&gt;"",$G2174&lt;&gt;"",$P2174&lt;&gt;"absence"),1,0)</f>
        <v>0</v>
      </c>
      <c r="U2174" s="26" t="n">
        <f aca="false">IF($T2174=1,IF(COUNTIFS($B$2:$B2174,$B2174,$A$2:$A2174,$A2174,$T$2:$T2174,1)=1,1,0),0)</f>
        <v>0</v>
      </c>
      <c r="V2174" s="29" t="str">
        <f aca="false">IF(AND($A2174="",$B2174="",$G2174=""),"",IF(NOT(ISNUMBER($A2174)),"Date manquante ou non reconnue",IF($B2174="","Technicien manquant",IF(COUNTIF(Production!$A$7:$A$21,$B2174)=0,"Technicien absent de la liste (onglet Production)",IF($G2174="","Code BPU manquant (colonne G)",IF($O2174="?","Code BPU inconnu (onglet Prestations)",IF($P2174="?","Catégorie inconnue (onglet Règles)",IF(AND($E2174&lt;&gt;"",NOT(ISNUMBER($E2174))),"Quantité non reconnue",IF(AND($P2174="au prix",NOT(ISNUMBER($Q2174))),"Prix sur devis à saisir (colonne I)",IF($S2174="","Règle à compléter (onglet Règles)",""))))))))))</f>
        <v/>
      </c>
    </row>
    <row r="2175" customFormat="false" ht="15" hidden="false" customHeight="false" outlineLevel="0" collapsed="false">
      <c r="A2175" s="23"/>
      <c r="I2175" s="24"/>
      <c r="J2175" s="24"/>
      <c r="N2175" s="25"/>
      <c r="O2175" s="26" t="str">
        <f aca="false">IF($G2175="","",IFERROR(INDEX(Prestations!$F$5:$F$256,MATCH($G2175,Prestations!$B$5:$B$256,0)),"?"))</f>
        <v/>
      </c>
      <c r="P2175" s="26" t="str">
        <f aca="false">IF($O2175="","",IF($O2175="?","?",IFERROR(INDEX(Règles!$C$5:$C$17,MATCH($O2175,Règles!$A$5:$A$17,0)),"?")))</f>
        <v/>
      </c>
      <c r="Q2175" s="27" t="str">
        <f aca="false">IF($G2175="","",IF(ISNUMBER($I2175),$I2175,IFERROR(IF(ISNUMBER(INDEX(Prestations!$E$5:$E$256,MATCH($G2175,Prestations!$B$5:$B$256,0))),INDEX(Prestations!$E$5:$E$256,MATCH($G2175,Prestations!$B$5:$B$256,0)),""),"")))</f>
        <v/>
      </c>
      <c r="R2175" s="27" t="str">
        <f aca="false">IFERROR(IF(ISNUMBER($Q2175),$Q2175*IF($E2175="",1,$E2175),""),"")</f>
        <v/>
      </c>
      <c r="S2175" s="28" t="str">
        <f aca="false">IFERROR(IF($P2175="au nombre",IF(N(INDEX(Règles!$D$5:$D$17,MATCH($O2175,Règles!$A$5:$A$17,0)))&gt;0,IF($E2175="",1,$E2175)/INDEX(Règles!$D$5:$D$17,MATCH($O2175,Règles!$A$5:$A$17,0)),""),IF($P2175="au prix",IF(AND(ISNUMBER($R2175),N(INDEX(Règles!$E$5:$E$17,MATCH($O2175,Règles!$A$5:$A$17,0)))&gt;0),$R2175/INDEX(Règles!$E$5:$E$17,MATCH($O2175,Règles!$A$5:$A$17,0)),""),IF(OR($P2175="ne compte pas",$P2175="absence"),0,""))),"")</f>
        <v/>
      </c>
      <c r="T2175" s="26" t="n">
        <f aca="false">IF(AND(ISNUMBER($A2175),$B2175&lt;&gt;"",$G2175&lt;&gt;"",$P2175&lt;&gt;"absence"),1,0)</f>
        <v>0</v>
      </c>
      <c r="U2175" s="26" t="n">
        <f aca="false">IF($T2175=1,IF(COUNTIFS($B$2:$B2175,$B2175,$A$2:$A2175,$A2175,$T$2:$T2175,1)=1,1,0),0)</f>
        <v>0</v>
      </c>
      <c r="V2175" s="29" t="str">
        <f aca="false">IF(AND($A2175="",$B2175="",$G2175=""),"",IF(NOT(ISNUMBER($A2175)),"Date manquante ou non reconnue",IF($B2175="","Technicien manquant",IF(COUNTIF(Production!$A$7:$A$21,$B2175)=0,"Technicien absent de la liste (onglet Production)",IF($G2175="","Code BPU manquant (colonne G)",IF($O2175="?","Code BPU inconnu (onglet Prestations)",IF($P2175="?","Catégorie inconnue (onglet Règles)",IF(AND($E2175&lt;&gt;"",NOT(ISNUMBER($E2175))),"Quantité non reconnue",IF(AND($P2175="au prix",NOT(ISNUMBER($Q2175))),"Prix sur devis à saisir (colonne I)",IF($S2175="","Règle à compléter (onglet Règles)",""))))))))))</f>
        <v/>
      </c>
    </row>
    <row r="2176" customFormat="false" ht="15" hidden="false" customHeight="false" outlineLevel="0" collapsed="false">
      <c r="A2176" s="23"/>
      <c r="I2176" s="24"/>
      <c r="J2176" s="24"/>
      <c r="N2176" s="25"/>
      <c r="O2176" s="26" t="str">
        <f aca="false">IF($G2176="","",IFERROR(INDEX(Prestations!$F$5:$F$256,MATCH($G2176,Prestations!$B$5:$B$256,0)),"?"))</f>
        <v/>
      </c>
      <c r="P2176" s="26" t="str">
        <f aca="false">IF($O2176="","",IF($O2176="?","?",IFERROR(INDEX(Règles!$C$5:$C$17,MATCH($O2176,Règles!$A$5:$A$17,0)),"?")))</f>
        <v/>
      </c>
      <c r="Q2176" s="27" t="str">
        <f aca="false">IF($G2176="","",IF(ISNUMBER($I2176),$I2176,IFERROR(IF(ISNUMBER(INDEX(Prestations!$E$5:$E$256,MATCH($G2176,Prestations!$B$5:$B$256,0))),INDEX(Prestations!$E$5:$E$256,MATCH($G2176,Prestations!$B$5:$B$256,0)),""),"")))</f>
        <v/>
      </c>
      <c r="R2176" s="27" t="str">
        <f aca="false">IFERROR(IF(ISNUMBER($Q2176),$Q2176*IF($E2176="",1,$E2176),""),"")</f>
        <v/>
      </c>
      <c r="S2176" s="28" t="str">
        <f aca="false">IFERROR(IF($P2176="au nombre",IF(N(INDEX(Règles!$D$5:$D$17,MATCH($O2176,Règles!$A$5:$A$17,0)))&gt;0,IF($E2176="",1,$E2176)/INDEX(Règles!$D$5:$D$17,MATCH($O2176,Règles!$A$5:$A$17,0)),""),IF($P2176="au prix",IF(AND(ISNUMBER($R2176),N(INDEX(Règles!$E$5:$E$17,MATCH($O2176,Règles!$A$5:$A$17,0)))&gt;0),$R2176/INDEX(Règles!$E$5:$E$17,MATCH($O2176,Règles!$A$5:$A$17,0)),""),IF(OR($P2176="ne compte pas",$P2176="absence"),0,""))),"")</f>
        <v/>
      </c>
      <c r="T2176" s="26" t="n">
        <f aca="false">IF(AND(ISNUMBER($A2176),$B2176&lt;&gt;"",$G2176&lt;&gt;"",$P2176&lt;&gt;"absence"),1,0)</f>
        <v>0</v>
      </c>
      <c r="U2176" s="26" t="n">
        <f aca="false">IF($T2176=1,IF(COUNTIFS($B$2:$B2176,$B2176,$A$2:$A2176,$A2176,$T$2:$T2176,1)=1,1,0),0)</f>
        <v>0</v>
      </c>
      <c r="V2176" s="29" t="str">
        <f aca="false">IF(AND($A2176="",$B2176="",$G2176=""),"",IF(NOT(ISNUMBER($A2176)),"Date manquante ou non reconnue",IF($B2176="","Technicien manquant",IF(COUNTIF(Production!$A$7:$A$21,$B2176)=0,"Technicien absent de la liste (onglet Production)",IF($G2176="","Code BPU manquant (colonne G)",IF($O2176="?","Code BPU inconnu (onglet Prestations)",IF($P2176="?","Catégorie inconnue (onglet Règles)",IF(AND($E2176&lt;&gt;"",NOT(ISNUMBER($E2176))),"Quantité non reconnue",IF(AND($P2176="au prix",NOT(ISNUMBER($Q2176))),"Prix sur devis à saisir (colonne I)",IF($S2176="","Règle à compléter (onglet Règles)",""))))))))))</f>
        <v/>
      </c>
    </row>
    <row r="2177" customFormat="false" ht="15" hidden="false" customHeight="false" outlineLevel="0" collapsed="false">
      <c r="A2177" s="23"/>
      <c r="I2177" s="24"/>
      <c r="J2177" s="24"/>
      <c r="N2177" s="25"/>
      <c r="O2177" s="26" t="str">
        <f aca="false">IF($G2177="","",IFERROR(INDEX(Prestations!$F$5:$F$256,MATCH($G2177,Prestations!$B$5:$B$256,0)),"?"))</f>
        <v/>
      </c>
      <c r="P2177" s="26" t="str">
        <f aca="false">IF($O2177="","",IF($O2177="?","?",IFERROR(INDEX(Règles!$C$5:$C$17,MATCH($O2177,Règles!$A$5:$A$17,0)),"?")))</f>
        <v/>
      </c>
      <c r="Q2177" s="27" t="str">
        <f aca="false">IF($G2177="","",IF(ISNUMBER($I2177),$I2177,IFERROR(IF(ISNUMBER(INDEX(Prestations!$E$5:$E$256,MATCH($G2177,Prestations!$B$5:$B$256,0))),INDEX(Prestations!$E$5:$E$256,MATCH($G2177,Prestations!$B$5:$B$256,0)),""),"")))</f>
        <v/>
      </c>
      <c r="R2177" s="27" t="str">
        <f aca="false">IFERROR(IF(ISNUMBER($Q2177),$Q2177*IF($E2177="",1,$E2177),""),"")</f>
        <v/>
      </c>
      <c r="S2177" s="28" t="str">
        <f aca="false">IFERROR(IF($P2177="au nombre",IF(N(INDEX(Règles!$D$5:$D$17,MATCH($O2177,Règles!$A$5:$A$17,0)))&gt;0,IF($E2177="",1,$E2177)/INDEX(Règles!$D$5:$D$17,MATCH($O2177,Règles!$A$5:$A$17,0)),""),IF($P2177="au prix",IF(AND(ISNUMBER($R2177),N(INDEX(Règles!$E$5:$E$17,MATCH($O2177,Règles!$A$5:$A$17,0)))&gt;0),$R2177/INDEX(Règles!$E$5:$E$17,MATCH($O2177,Règles!$A$5:$A$17,0)),""),IF(OR($P2177="ne compte pas",$P2177="absence"),0,""))),"")</f>
        <v/>
      </c>
      <c r="T2177" s="26" t="n">
        <f aca="false">IF(AND(ISNUMBER($A2177),$B2177&lt;&gt;"",$G2177&lt;&gt;"",$P2177&lt;&gt;"absence"),1,0)</f>
        <v>0</v>
      </c>
      <c r="U2177" s="26" t="n">
        <f aca="false">IF($T2177=1,IF(COUNTIFS($B$2:$B2177,$B2177,$A$2:$A2177,$A2177,$T$2:$T2177,1)=1,1,0),0)</f>
        <v>0</v>
      </c>
      <c r="V2177" s="29" t="str">
        <f aca="false">IF(AND($A2177="",$B2177="",$G2177=""),"",IF(NOT(ISNUMBER($A2177)),"Date manquante ou non reconnue",IF($B2177="","Technicien manquant",IF(COUNTIF(Production!$A$7:$A$21,$B2177)=0,"Technicien absent de la liste (onglet Production)",IF($G2177="","Code BPU manquant (colonne G)",IF($O2177="?","Code BPU inconnu (onglet Prestations)",IF($P2177="?","Catégorie inconnue (onglet Règles)",IF(AND($E2177&lt;&gt;"",NOT(ISNUMBER($E2177))),"Quantité non reconnue",IF(AND($P2177="au prix",NOT(ISNUMBER($Q2177))),"Prix sur devis à saisir (colonne I)",IF($S2177="","Règle à compléter (onglet Règles)",""))))))))))</f>
        <v/>
      </c>
    </row>
    <row r="2178" customFormat="false" ht="15" hidden="false" customHeight="false" outlineLevel="0" collapsed="false">
      <c r="A2178" s="23"/>
      <c r="I2178" s="24"/>
      <c r="J2178" s="24"/>
      <c r="N2178" s="25"/>
      <c r="O2178" s="26" t="str">
        <f aca="false">IF($G2178="","",IFERROR(INDEX(Prestations!$F$5:$F$256,MATCH($G2178,Prestations!$B$5:$B$256,0)),"?"))</f>
        <v/>
      </c>
      <c r="P2178" s="26" t="str">
        <f aca="false">IF($O2178="","",IF($O2178="?","?",IFERROR(INDEX(Règles!$C$5:$C$17,MATCH($O2178,Règles!$A$5:$A$17,0)),"?")))</f>
        <v/>
      </c>
      <c r="Q2178" s="27" t="str">
        <f aca="false">IF($G2178="","",IF(ISNUMBER($I2178),$I2178,IFERROR(IF(ISNUMBER(INDEX(Prestations!$E$5:$E$256,MATCH($G2178,Prestations!$B$5:$B$256,0))),INDEX(Prestations!$E$5:$E$256,MATCH($G2178,Prestations!$B$5:$B$256,0)),""),"")))</f>
        <v/>
      </c>
      <c r="R2178" s="27" t="str">
        <f aca="false">IFERROR(IF(ISNUMBER($Q2178),$Q2178*IF($E2178="",1,$E2178),""),"")</f>
        <v/>
      </c>
      <c r="S2178" s="28" t="str">
        <f aca="false">IFERROR(IF($P2178="au nombre",IF(N(INDEX(Règles!$D$5:$D$17,MATCH($O2178,Règles!$A$5:$A$17,0)))&gt;0,IF($E2178="",1,$E2178)/INDEX(Règles!$D$5:$D$17,MATCH($O2178,Règles!$A$5:$A$17,0)),""),IF($P2178="au prix",IF(AND(ISNUMBER($R2178),N(INDEX(Règles!$E$5:$E$17,MATCH($O2178,Règles!$A$5:$A$17,0)))&gt;0),$R2178/INDEX(Règles!$E$5:$E$17,MATCH($O2178,Règles!$A$5:$A$17,0)),""),IF(OR($P2178="ne compte pas",$P2178="absence"),0,""))),"")</f>
        <v/>
      </c>
      <c r="T2178" s="26" t="n">
        <f aca="false">IF(AND(ISNUMBER($A2178),$B2178&lt;&gt;"",$G2178&lt;&gt;"",$P2178&lt;&gt;"absence"),1,0)</f>
        <v>0</v>
      </c>
      <c r="U2178" s="26" t="n">
        <f aca="false">IF($T2178=1,IF(COUNTIFS($B$2:$B2178,$B2178,$A$2:$A2178,$A2178,$T$2:$T2178,1)=1,1,0),0)</f>
        <v>0</v>
      </c>
      <c r="V2178" s="29" t="str">
        <f aca="false">IF(AND($A2178="",$B2178="",$G2178=""),"",IF(NOT(ISNUMBER($A2178)),"Date manquante ou non reconnue",IF($B2178="","Technicien manquant",IF(COUNTIF(Production!$A$7:$A$21,$B2178)=0,"Technicien absent de la liste (onglet Production)",IF($G2178="","Code BPU manquant (colonne G)",IF($O2178="?","Code BPU inconnu (onglet Prestations)",IF($P2178="?","Catégorie inconnue (onglet Règles)",IF(AND($E2178&lt;&gt;"",NOT(ISNUMBER($E2178))),"Quantité non reconnue",IF(AND($P2178="au prix",NOT(ISNUMBER($Q2178))),"Prix sur devis à saisir (colonne I)",IF($S2178="","Règle à compléter (onglet Règles)",""))))))))))</f>
        <v/>
      </c>
    </row>
    <row r="2179" customFormat="false" ht="15" hidden="false" customHeight="false" outlineLevel="0" collapsed="false">
      <c r="A2179" s="23"/>
      <c r="I2179" s="24"/>
      <c r="J2179" s="24"/>
      <c r="N2179" s="25"/>
      <c r="O2179" s="26" t="str">
        <f aca="false">IF($G2179="","",IFERROR(INDEX(Prestations!$F$5:$F$256,MATCH($G2179,Prestations!$B$5:$B$256,0)),"?"))</f>
        <v/>
      </c>
      <c r="P2179" s="26" t="str">
        <f aca="false">IF($O2179="","",IF($O2179="?","?",IFERROR(INDEX(Règles!$C$5:$C$17,MATCH($O2179,Règles!$A$5:$A$17,0)),"?")))</f>
        <v/>
      </c>
      <c r="Q2179" s="27" t="str">
        <f aca="false">IF($G2179="","",IF(ISNUMBER($I2179),$I2179,IFERROR(IF(ISNUMBER(INDEX(Prestations!$E$5:$E$256,MATCH($G2179,Prestations!$B$5:$B$256,0))),INDEX(Prestations!$E$5:$E$256,MATCH($G2179,Prestations!$B$5:$B$256,0)),""),"")))</f>
        <v/>
      </c>
      <c r="R2179" s="27" t="str">
        <f aca="false">IFERROR(IF(ISNUMBER($Q2179),$Q2179*IF($E2179="",1,$E2179),""),"")</f>
        <v/>
      </c>
      <c r="S2179" s="28" t="str">
        <f aca="false">IFERROR(IF($P2179="au nombre",IF(N(INDEX(Règles!$D$5:$D$17,MATCH($O2179,Règles!$A$5:$A$17,0)))&gt;0,IF($E2179="",1,$E2179)/INDEX(Règles!$D$5:$D$17,MATCH($O2179,Règles!$A$5:$A$17,0)),""),IF($P2179="au prix",IF(AND(ISNUMBER($R2179),N(INDEX(Règles!$E$5:$E$17,MATCH($O2179,Règles!$A$5:$A$17,0)))&gt;0),$R2179/INDEX(Règles!$E$5:$E$17,MATCH($O2179,Règles!$A$5:$A$17,0)),""),IF(OR($P2179="ne compte pas",$P2179="absence"),0,""))),"")</f>
        <v/>
      </c>
      <c r="T2179" s="26" t="n">
        <f aca="false">IF(AND(ISNUMBER($A2179),$B2179&lt;&gt;"",$G2179&lt;&gt;"",$P2179&lt;&gt;"absence"),1,0)</f>
        <v>0</v>
      </c>
      <c r="U2179" s="26" t="n">
        <f aca="false">IF($T2179=1,IF(COUNTIFS($B$2:$B2179,$B2179,$A$2:$A2179,$A2179,$T$2:$T2179,1)=1,1,0),0)</f>
        <v>0</v>
      </c>
      <c r="V2179" s="29" t="str">
        <f aca="false">IF(AND($A2179="",$B2179="",$G2179=""),"",IF(NOT(ISNUMBER($A2179)),"Date manquante ou non reconnue",IF($B2179="","Technicien manquant",IF(COUNTIF(Production!$A$7:$A$21,$B2179)=0,"Technicien absent de la liste (onglet Production)",IF($G2179="","Code BPU manquant (colonne G)",IF($O2179="?","Code BPU inconnu (onglet Prestations)",IF($P2179="?","Catégorie inconnue (onglet Règles)",IF(AND($E2179&lt;&gt;"",NOT(ISNUMBER($E2179))),"Quantité non reconnue",IF(AND($P2179="au prix",NOT(ISNUMBER($Q2179))),"Prix sur devis à saisir (colonne I)",IF($S2179="","Règle à compléter (onglet Règles)",""))))))))))</f>
        <v/>
      </c>
    </row>
    <row r="2180" customFormat="false" ht="15" hidden="false" customHeight="false" outlineLevel="0" collapsed="false">
      <c r="A2180" s="23"/>
      <c r="I2180" s="24"/>
      <c r="J2180" s="24"/>
      <c r="N2180" s="25"/>
      <c r="O2180" s="26" t="str">
        <f aca="false">IF($G2180="","",IFERROR(INDEX(Prestations!$F$5:$F$256,MATCH($G2180,Prestations!$B$5:$B$256,0)),"?"))</f>
        <v/>
      </c>
      <c r="P2180" s="26" t="str">
        <f aca="false">IF($O2180="","",IF($O2180="?","?",IFERROR(INDEX(Règles!$C$5:$C$17,MATCH($O2180,Règles!$A$5:$A$17,0)),"?")))</f>
        <v/>
      </c>
      <c r="Q2180" s="27" t="str">
        <f aca="false">IF($G2180="","",IF(ISNUMBER($I2180),$I2180,IFERROR(IF(ISNUMBER(INDEX(Prestations!$E$5:$E$256,MATCH($G2180,Prestations!$B$5:$B$256,0))),INDEX(Prestations!$E$5:$E$256,MATCH($G2180,Prestations!$B$5:$B$256,0)),""),"")))</f>
        <v/>
      </c>
      <c r="R2180" s="27" t="str">
        <f aca="false">IFERROR(IF(ISNUMBER($Q2180),$Q2180*IF($E2180="",1,$E2180),""),"")</f>
        <v/>
      </c>
      <c r="S2180" s="28" t="str">
        <f aca="false">IFERROR(IF($P2180="au nombre",IF(N(INDEX(Règles!$D$5:$D$17,MATCH($O2180,Règles!$A$5:$A$17,0)))&gt;0,IF($E2180="",1,$E2180)/INDEX(Règles!$D$5:$D$17,MATCH($O2180,Règles!$A$5:$A$17,0)),""),IF($P2180="au prix",IF(AND(ISNUMBER($R2180),N(INDEX(Règles!$E$5:$E$17,MATCH($O2180,Règles!$A$5:$A$17,0)))&gt;0),$R2180/INDEX(Règles!$E$5:$E$17,MATCH($O2180,Règles!$A$5:$A$17,0)),""),IF(OR($P2180="ne compte pas",$P2180="absence"),0,""))),"")</f>
        <v/>
      </c>
      <c r="T2180" s="26" t="n">
        <f aca="false">IF(AND(ISNUMBER($A2180),$B2180&lt;&gt;"",$G2180&lt;&gt;"",$P2180&lt;&gt;"absence"),1,0)</f>
        <v>0</v>
      </c>
      <c r="U2180" s="26" t="n">
        <f aca="false">IF($T2180=1,IF(COUNTIFS($B$2:$B2180,$B2180,$A$2:$A2180,$A2180,$T$2:$T2180,1)=1,1,0),0)</f>
        <v>0</v>
      </c>
      <c r="V2180" s="29" t="str">
        <f aca="false">IF(AND($A2180="",$B2180="",$G2180=""),"",IF(NOT(ISNUMBER($A2180)),"Date manquante ou non reconnue",IF($B2180="","Technicien manquant",IF(COUNTIF(Production!$A$7:$A$21,$B2180)=0,"Technicien absent de la liste (onglet Production)",IF($G2180="","Code BPU manquant (colonne G)",IF($O2180="?","Code BPU inconnu (onglet Prestations)",IF($P2180="?","Catégorie inconnue (onglet Règles)",IF(AND($E2180&lt;&gt;"",NOT(ISNUMBER($E2180))),"Quantité non reconnue",IF(AND($P2180="au prix",NOT(ISNUMBER($Q2180))),"Prix sur devis à saisir (colonne I)",IF($S2180="","Règle à compléter (onglet Règles)",""))))))))))</f>
        <v/>
      </c>
    </row>
    <row r="2181" customFormat="false" ht="15" hidden="false" customHeight="false" outlineLevel="0" collapsed="false">
      <c r="A2181" s="23"/>
      <c r="I2181" s="24"/>
      <c r="J2181" s="24"/>
      <c r="N2181" s="25"/>
      <c r="O2181" s="26" t="str">
        <f aca="false">IF($G2181="","",IFERROR(INDEX(Prestations!$F$5:$F$256,MATCH($G2181,Prestations!$B$5:$B$256,0)),"?"))</f>
        <v/>
      </c>
      <c r="P2181" s="26" t="str">
        <f aca="false">IF($O2181="","",IF($O2181="?","?",IFERROR(INDEX(Règles!$C$5:$C$17,MATCH($O2181,Règles!$A$5:$A$17,0)),"?")))</f>
        <v/>
      </c>
      <c r="Q2181" s="27" t="str">
        <f aca="false">IF($G2181="","",IF(ISNUMBER($I2181),$I2181,IFERROR(IF(ISNUMBER(INDEX(Prestations!$E$5:$E$256,MATCH($G2181,Prestations!$B$5:$B$256,0))),INDEX(Prestations!$E$5:$E$256,MATCH($G2181,Prestations!$B$5:$B$256,0)),""),"")))</f>
        <v/>
      </c>
      <c r="R2181" s="27" t="str">
        <f aca="false">IFERROR(IF(ISNUMBER($Q2181),$Q2181*IF($E2181="",1,$E2181),""),"")</f>
        <v/>
      </c>
      <c r="S2181" s="28" t="str">
        <f aca="false">IFERROR(IF($P2181="au nombre",IF(N(INDEX(Règles!$D$5:$D$17,MATCH($O2181,Règles!$A$5:$A$17,0)))&gt;0,IF($E2181="",1,$E2181)/INDEX(Règles!$D$5:$D$17,MATCH($O2181,Règles!$A$5:$A$17,0)),""),IF($P2181="au prix",IF(AND(ISNUMBER($R2181),N(INDEX(Règles!$E$5:$E$17,MATCH($O2181,Règles!$A$5:$A$17,0)))&gt;0),$R2181/INDEX(Règles!$E$5:$E$17,MATCH($O2181,Règles!$A$5:$A$17,0)),""),IF(OR($P2181="ne compte pas",$P2181="absence"),0,""))),"")</f>
        <v/>
      </c>
      <c r="T2181" s="26" t="n">
        <f aca="false">IF(AND(ISNUMBER($A2181),$B2181&lt;&gt;"",$G2181&lt;&gt;"",$P2181&lt;&gt;"absence"),1,0)</f>
        <v>0</v>
      </c>
      <c r="U2181" s="26" t="n">
        <f aca="false">IF($T2181=1,IF(COUNTIFS($B$2:$B2181,$B2181,$A$2:$A2181,$A2181,$T$2:$T2181,1)=1,1,0),0)</f>
        <v>0</v>
      </c>
      <c r="V2181" s="29" t="str">
        <f aca="false">IF(AND($A2181="",$B2181="",$G2181=""),"",IF(NOT(ISNUMBER($A2181)),"Date manquante ou non reconnue",IF($B2181="","Technicien manquant",IF(COUNTIF(Production!$A$7:$A$21,$B2181)=0,"Technicien absent de la liste (onglet Production)",IF($G2181="","Code BPU manquant (colonne G)",IF($O2181="?","Code BPU inconnu (onglet Prestations)",IF($P2181="?","Catégorie inconnue (onglet Règles)",IF(AND($E2181&lt;&gt;"",NOT(ISNUMBER($E2181))),"Quantité non reconnue",IF(AND($P2181="au prix",NOT(ISNUMBER($Q2181))),"Prix sur devis à saisir (colonne I)",IF($S2181="","Règle à compléter (onglet Règles)",""))))))))))</f>
        <v/>
      </c>
    </row>
    <row r="2182" customFormat="false" ht="15" hidden="false" customHeight="false" outlineLevel="0" collapsed="false">
      <c r="A2182" s="23"/>
      <c r="I2182" s="24"/>
      <c r="J2182" s="24"/>
      <c r="N2182" s="25"/>
      <c r="O2182" s="26" t="str">
        <f aca="false">IF($G2182="","",IFERROR(INDEX(Prestations!$F$5:$F$256,MATCH($G2182,Prestations!$B$5:$B$256,0)),"?"))</f>
        <v/>
      </c>
      <c r="P2182" s="26" t="str">
        <f aca="false">IF($O2182="","",IF($O2182="?","?",IFERROR(INDEX(Règles!$C$5:$C$17,MATCH($O2182,Règles!$A$5:$A$17,0)),"?")))</f>
        <v/>
      </c>
      <c r="Q2182" s="27" t="str">
        <f aca="false">IF($G2182="","",IF(ISNUMBER($I2182),$I2182,IFERROR(IF(ISNUMBER(INDEX(Prestations!$E$5:$E$256,MATCH($G2182,Prestations!$B$5:$B$256,0))),INDEX(Prestations!$E$5:$E$256,MATCH($G2182,Prestations!$B$5:$B$256,0)),""),"")))</f>
        <v/>
      </c>
      <c r="R2182" s="27" t="str">
        <f aca="false">IFERROR(IF(ISNUMBER($Q2182),$Q2182*IF($E2182="",1,$E2182),""),"")</f>
        <v/>
      </c>
      <c r="S2182" s="28" t="str">
        <f aca="false">IFERROR(IF($P2182="au nombre",IF(N(INDEX(Règles!$D$5:$D$17,MATCH($O2182,Règles!$A$5:$A$17,0)))&gt;0,IF($E2182="",1,$E2182)/INDEX(Règles!$D$5:$D$17,MATCH($O2182,Règles!$A$5:$A$17,0)),""),IF($P2182="au prix",IF(AND(ISNUMBER($R2182),N(INDEX(Règles!$E$5:$E$17,MATCH($O2182,Règles!$A$5:$A$17,0)))&gt;0),$R2182/INDEX(Règles!$E$5:$E$17,MATCH($O2182,Règles!$A$5:$A$17,0)),""),IF(OR($P2182="ne compte pas",$P2182="absence"),0,""))),"")</f>
        <v/>
      </c>
      <c r="T2182" s="26" t="n">
        <f aca="false">IF(AND(ISNUMBER($A2182),$B2182&lt;&gt;"",$G2182&lt;&gt;"",$P2182&lt;&gt;"absence"),1,0)</f>
        <v>0</v>
      </c>
      <c r="U2182" s="26" t="n">
        <f aca="false">IF($T2182=1,IF(COUNTIFS($B$2:$B2182,$B2182,$A$2:$A2182,$A2182,$T$2:$T2182,1)=1,1,0),0)</f>
        <v>0</v>
      </c>
      <c r="V2182" s="29" t="str">
        <f aca="false">IF(AND($A2182="",$B2182="",$G2182=""),"",IF(NOT(ISNUMBER($A2182)),"Date manquante ou non reconnue",IF($B2182="","Technicien manquant",IF(COUNTIF(Production!$A$7:$A$21,$B2182)=0,"Technicien absent de la liste (onglet Production)",IF($G2182="","Code BPU manquant (colonne G)",IF($O2182="?","Code BPU inconnu (onglet Prestations)",IF($P2182="?","Catégorie inconnue (onglet Règles)",IF(AND($E2182&lt;&gt;"",NOT(ISNUMBER($E2182))),"Quantité non reconnue",IF(AND($P2182="au prix",NOT(ISNUMBER($Q2182))),"Prix sur devis à saisir (colonne I)",IF($S2182="","Règle à compléter (onglet Règles)",""))))))))))</f>
        <v/>
      </c>
    </row>
    <row r="2183" customFormat="false" ht="15" hidden="false" customHeight="false" outlineLevel="0" collapsed="false">
      <c r="A2183" s="23"/>
      <c r="I2183" s="24"/>
      <c r="J2183" s="24"/>
      <c r="N2183" s="25"/>
      <c r="O2183" s="26" t="str">
        <f aca="false">IF($G2183="","",IFERROR(INDEX(Prestations!$F$5:$F$256,MATCH($G2183,Prestations!$B$5:$B$256,0)),"?"))</f>
        <v/>
      </c>
      <c r="P2183" s="26" t="str">
        <f aca="false">IF($O2183="","",IF($O2183="?","?",IFERROR(INDEX(Règles!$C$5:$C$17,MATCH($O2183,Règles!$A$5:$A$17,0)),"?")))</f>
        <v/>
      </c>
      <c r="Q2183" s="27" t="str">
        <f aca="false">IF($G2183="","",IF(ISNUMBER($I2183),$I2183,IFERROR(IF(ISNUMBER(INDEX(Prestations!$E$5:$E$256,MATCH($G2183,Prestations!$B$5:$B$256,0))),INDEX(Prestations!$E$5:$E$256,MATCH($G2183,Prestations!$B$5:$B$256,0)),""),"")))</f>
        <v/>
      </c>
      <c r="R2183" s="27" t="str">
        <f aca="false">IFERROR(IF(ISNUMBER($Q2183),$Q2183*IF($E2183="",1,$E2183),""),"")</f>
        <v/>
      </c>
      <c r="S2183" s="28" t="str">
        <f aca="false">IFERROR(IF($P2183="au nombre",IF(N(INDEX(Règles!$D$5:$D$17,MATCH($O2183,Règles!$A$5:$A$17,0)))&gt;0,IF($E2183="",1,$E2183)/INDEX(Règles!$D$5:$D$17,MATCH($O2183,Règles!$A$5:$A$17,0)),""),IF($P2183="au prix",IF(AND(ISNUMBER($R2183),N(INDEX(Règles!$E$5:$E$17,MATCH($O2183,Règles!$A$5:$A$17,0)))&gt;0),$R2183/INDEX(Règles!$E$5:$E$17,MATCH($O2183,Règles!$A$5:$A$17,0)),""),IF(OR($P2183="ne compte pas",$P2183="absence"),0,""))),"")</f>
        <v/>
      </c>
      <c r="T2183" s="26" t="n">
        <f aca="false">IF(AND(ISNUMBER($A2183),$B2183&lt;&gt;"",$G2183&lt;&gt;"",$P2183&lt;&gt;"absence"),1,0)</f>
        <v>0</v>
      </c>
      <c r="U2183" s="26" t="n">
        <f aca="false">IF($T2183=1,IF(COUNTIFS($B$2:$B2183,$B2183,$A$2:$A2183,$A2183,$T$2:$T2183,1)=1,1,0),0)</f>
        <v>0</v>
      </c>
      <c r="V2183" s="29" t="str">
        <f aca="false">IF(AND($A2183="",$B2183="",$G2183=""),"",IF(NOT(ISNUMBER($A2183)),"Date manquante ou non reconnue",IF($B2183="","Technicien manquant",IF(COUNTIF(Production!$A$7:$A$21,$B2183)=0,"Technicien absent de la liste (onglet Production)",IF($G2183="","Code BPU manquant (colonne G)",IF($O2183="?","Code BPU inconnu (onglet Prestations)",IF($P2183="?","Catégorie inconnue (onglet Règles)",IF(AND($E2183&lt;&gt;"",NOT(ISNUMBER($E2183))),"Quantité non reconnue",IF(AND($P2183="au prix",NOT(ISNUMBER($Q2183))),"Prix sur devis à saisir (colonne I)",IF($S2183="","Règle à compléter (onglet Règles)",""))))))))))</f>
        <v/>
      </c>
    </row>
    <row r="2184" customFormat="false" ht="15" hidden="false" customHeight="false" outlineLevel="0" collapsed="false">
      <c r="A2184" s="23"/>
      <c r="I2184" s="24"/>
      <c r="J2184" s="24"/>
      <c r="N2184" s="25"/>
      <c r="O2184" s="26" t="str">
        <f aca="false">IF($G2184="","",IFERROR(INDEX(Prestations!$F$5:$F$256,MATCH($G2184,Prestations!$B$5:$B$256,0)),"?"))</f>
        <v/>
      </c>
      <c r="P2184" s="26" t="str">
        <f aca="false">IF($O2184="","",IF($O2184="?","?",IFERROR(INDEX(Règles!$C$5:$C$17,MATCH($O2184,Règles!$A$5:$A$17,0)),"?")))</f>
        <v/>
      </c>
      <c r="Q2184" s="27" t="str">
        <f aca="false">IF($G2184="","",IF(ISNUMBER($I2184),$I2184,IFERROR(IF(ISNUMBER(INDEX(Prestations!$E$5:$E$256,MATCH($G2184,Prestations!$B$5:$B$256,0))),INDEX(Prestations!$E$5:$E$256,MATCH($G2184,Prestations!$B$5:$B$256,0)),""),"")))</f>
        <v/>
      </c>
      <c r="R2184" s="27" t="str">
        <f aca="false">IFERROR(IF(ISNUMBER($Q2184),$Q2184*IF($E2184="",1,$E2184),""),"")</f>
        <v/>
      </c>
      <c r="S2184" s="28" t="str">
        <f aca="false">IFERROR(IF($P2184="au nombre",IF(N(INDEX(Règles!$D$5:$D$17,MATCH($O2184,Règles!$A$5:$A$17,0)))&gt;0,IF($E2184="",1,$E2184)/INDEX(Règles!$D$5:$D$17,MATCH($O2184,Règles!$A$5:$A$17,0)),""),IF($P2184="au prix",IF(AND(ISNUMBER($R2184),N(INDEX(Règles!$E$5:$E$17,MATCH($O2184,Règles!$A$5:$A$17,0)))&gt;0),$R2184/INDEX(Règles!$E$5:$E$17,MATCH($O2184,Règles!$A$5:$A$17,0)),""),IF(OR($P2184="ne compte pas",$P2184="absence"),0,""))),"")</f>
        <v/>
      </c>
      <c r="T2184" s="26" t="n">
        <f aca="false">IF(AND(ISNUMBER($A2184),$B2184&lt;&gt;"",$G2184&lt;&gt;"",$P2184&lt;&gt;"absence"),1,0)</f>
        <v>0</v>
      </c>
      <c r="U2184" s="26" t="n">
        <f aca="false">IF($T2184=1,IF(COUNTIFS($B$2:$B2184,$B2184,$A$2:$A2184,$A2184,$T$2:$T2184,1)=1,1,0),0)</f>
        <v>0</v>
      </c>
      <c r="V2184" s="29" t="str">
        <f aca="false">IF(AND($A2184="",$B2184="",$G2184=""),"",IF(NOT(ISNUMBER($A2184)),"Date manquante ou non reconnue",IF($B2184="","Technicien manquant",IF(COUNTIF(Production!$A$7:$A$21,$B2184)=0,"Technicien absent de la liste (onglet Production)",IF($G2184="","Code BPU manquant (colonne G)",IF($O2184="?","Code BPU inconnu (onglet Prestations)",IF($P2184="?","Catégorie inconnue (onglet Règles)",IF(AND($E2184&lt;&gt;"",NOT(ISNUMBER($E2184))),"Quantité non reconnue",IF(AND($P2184="au prix",NOT(ISNUMBER($Q2184))),"Prix sur devis à saisir (colonne I)",IF($S2184="","Règle à compléter (onglet Règles)",""))))))))))</f>
        <v/>
      </c>
    </row>
    <row r="2185" customFormat="false" ht="15" hidden="false" customHeight="false" outlineLevel="0" collapsed="false">
      <c r="A2185" s="23"/>
      <c r="I2185" s="24"/>
      <c r="J2185" s="24"/>
      <c r="N2185" s="25"/>
      <c r="O2185" s="26" t="str">
        <f aca="false">IF($G2185="","",IFERROR(INDEX(Prestations!$F$5:$F$256,MATCH($G2185,Prestations!$B$5:$B$256,0)),"?"))</f>
        <v/>
      </c>
      <c r="P2185" s="26" t="str">
        <f aca="false">IF($O2185="","",IF($O2185="?","?",IFERROR(INDEX(Règles!$C$5:$C$17,MATCH($O2185,Règles!$A$5:$A$17,0)),"?")))</f>
        <v/>
      </c>
      <c r="Q2185" s="27" t="str">
        <f aca="false">IF($G2185="","",IF(ISNUMBER($I2185),$I2185,IFERROR(IF(ISNUMBER(INDEX(Prestations!$E$5:$E$256,MATCH($G2185,Prestations!$B$5:$B$256,0))),INDEX(Prestations!$E$5:$E$256,MATCH($G2185,Prestations!$B$5:$B$256,0)),""),"")))</f>
        <v/>
      </c>
      <c r="R2185" s="27" t="str">
        <f aca="false">IFERROR(IF(ISNUMBER($Q2185),$Q2185*IF($E2185="",1,$E2185),""),"")</f>
        <v/>
      </c>
      <c r="S2185" s="28" t="str">
        <f aca="false">IFERROR(IF($P2185="au nombre",IF(N(INDEX(Règles!$D$5:$D$17,MATCH($O2185,Règles!$A$5:$A$17,0)))&gt;0,IF($E2185="",1,$E2185)/INDEX(Règles!$D$5:$D$17,MATCH($O2185,Règles!$A$5:$A$17,0)),""),IF($P2185="au prix",IF(AND(ISNUMBER($R2185),N(INDEX(Règles!$E$5:$E$17,MATCH($O2185,Règles!$A$5:$A$17,0)))&gt;0),$R2185/INDEX(Règles!$E$5:$E$17,MATCH($O2185,Règles!$A$5:$A$17,0)),""),IF(OR($P2185="ne compte pas",$P2185="absence"),0,""))),"")</f>
        <v/>
      </c>
      <c r="T2185" s="26" t="n">
        <f aca="false">IF(AND(ISNUMBER($A2185),$B2185&lt;&gt;"",$G2185&lt;&gt;"",$P2185&lt;&gt;"absence"),1,0)</f>
        <v>0</v>
      </c>
      <c r="U2185" s="26" t="n">
        <f aca="false">IF($T2185=1,IF(COUNTIFS($B$2:$B2185,$B2185,$A$2:$A2185,$A2185,$T$2:$T2185,1)=1,1,0),0)</f>
        <v>0</v>
      </c>
      <c r="V2185" s="29" t="str">
        <f aca="false">IF(AND($A2185="",$B2185="",$G2185=""),"",IF(NOT(ISNUMBER($A2185)),"Date manquante ou non reconnue",IF($B2185="","Technicien manquant",IF(COUNTIF(Production!$A$7:$A$21,$B2185)=0,"Technicien absent de la liste (onglet Production)",IF($G2185="","Code BPU manquant (colonne G)",IF($O2185="?","Code BPU inconnu (onglet Prestations)",IF($P2185="?","Catégorie inconnue (onglet Règles)",IF(AND($E2185&lt;&gt;"",NOT(ISNUMBER($E2185))),"Quantité non reconnue",IF(AND($P2185="au prix",NOT(ISNUMBER($Q2185))),"Prix sur devis à saisir (colonne I)",IF($S2185="","Règle à compléter (onglet Règles)",""))))))))))</f>
        <v/>
      </c>
    </row>
    <row r="2186" customFormat="false" ht="15" hidden="false" customHeight="false" outlineLevel="0" collapsed="false">
      <c r="A2186" s="23"/>
      <c r="I2186" s="24"/>
      <c r="J2186" s="24"/>
      <c r="N2186" s="25"/>
      <c r="O2186" s="26" t="str">
        <f aca="false">IF($G2186="","",IFERROR(INDEX(Prestations!$F$5:$F$256,MATCH($G2186,Prestations!$B$5:$B$256,0)),"?"))</f>
        <v/>
      </c>
      <c r="P2186" s="26" t="str">
        <f aca="false">IF($O2186="","",IF($O2186="?","?",IFERROR(INDEX(Règles!$C$5:$C$17,MATCH($O2186,Règles!$A$5:$A$17,0)),"?")))</f>
        <v/>
      </c>
      <c r="Q2186" s="27" t="str">
        <f aca="false">IF($G2186="","",IF(ISNUMBER($I2186),$I2186,IFERROR(IF(ISNUMBER(INDEX(Prestations!$E$5:$E$256,MATCH($G2186,Prestations!$B$5:$B$256,0))),INDEX(Prestations!$E$5:$E$256,MATCH($G2186,Prestations!$B$5:$B$256,0)),""),"")))</f>
        <v/>
      </c>
      <c r="R2186" s="27" t="str">
        <f aca="false">IFERROR(IF(ISNUMBER($Q2186),$Q2186*IF($E2186="",1,$E2186),""),"")</f>
        <v/>
      </c>
      <c r="S2186" s="28" t="str">
        <f aca="false">IFERROR(IF($P2186="au nombre",IF(N(INDEX(Règles!$D$5:$D$17,MATCH($O2186,Règles!$A$5:$A$17,0)))&gt;0,IF($E2186="",1,$E2186)/INDEX(Règles!$D$5:$D$17,MATCH($O2186,Règles!$A$5:$A$17,0)),""),IF($P2186="au prix",IF(AND(ISNUMBER($R2186),N(INDEX(Règles!$E$5:$E$17,MATCH($O2186,Règles!$A$5:$A$17,0)))&gt;0),$R2186/INDEX(Règles!$E$5:$E$17,MATCH($O2186,Règles!$A$5:$A$17,0)),""),IF(OR($P2186="ne compte pas",$P2186="absence"),0,""))),"")</f>
        <v/>
      </c>
      <c r="T2186" s="26" t="n">
        <f aca="false">IF(AND(ISNUMBER($A2186),$B2186&lt;&gt;"",$G2186&lt;&gt;"",$P2186&lt;&gt;"absence"),1,0)</f>
        <v>0</v>
      </c>
      <c r="U2186" s="26" t="n">
        <f aca="false">IF($T2186=1,IF(COUNTIFS($B$2:$B2186,$B2186,$A$2:$A2186,$A2186,$T$2:$T2186,1)=1,1,0),0)</f>
        <v>0</v>
      </c>
      <c r="V2186" s="29" t="str">
        <f aca="false">IF(AND($A2186="",$B2186="",$G2186=""),"",IF(NOT(ISNUMBER($A2186)),"Date manquante ou non reconnue",IF($B2186="","Technicien manquant",IF(COUNTIF(Production!$A$7:$A$21,$B2186)=0,"Technicien absent de la liste (onglet Production)",IF($G2186="","Code BPU manquant (colonne G)",IF($O2186="?","Code BPU inconnu (onglet Prestations)",IF($P2186="?","Catégorie inconnue (onglet Règles)",IF(AND($E2186&lt;&gt;"",NOT(ISNUMBER($E2186))),"Quantité non reconnue",IF(AND($P2186="au prix",NOT(ISNUMBER($Q2186))),"Prix sur devis à saisir (colonne I)",IF($S2186="","Règle à compléter (onglet Règles)",""))))))))))</f>
        <v/>
      </c>
    </row>
    <row r="2187" customFormat="false" ht="15" hidden="false" customHeight="false" outlineLevel="0" collapsed="false">
      <c r="A2187" s="23"/>
      <c r="I2187" s="24"/>
      <c r="J2187" s="24"/>
      <c r="N2187" s="25"/>
      <c r="O2187" s="26" t="str">
        <f aca="false">IF($G2187="","",IFERROR(INDEX(Prestations!$F$5:$F$256,MATCH($G2187,Prestations!$B$5:$B$256,0)),"?"))</f>
        <v/>
      </c>
      <c r="P2187" s="26" t="str">
        <f aca="false">IF($O2187="","",IF($O2187="?","?",IFERROR(INDEX(Règles!$C$5:$C$17,MATCH($O2187,Règles!$A$5:$A$17,0)),"?")))</f>
        <v/>
      </c>
      <c r="Q2187" s="27" t="str">
        <f aca="false">IF($G2187="","",IF(ISNUMBER($I2187),$I2187,IFERROR(IF(ISNUMBER(INDEX(Prestations!$E$5:$E$256,MATCH($G2187,Prestations!$B$5:$B$256,0))),INDEX(Prestations!$E$5:$E$256,MATCH($G2187,Prestations!$B$5:$B$256,0)),""),"")))</f>
        <v/>
      </c>
      <c r="R2187" s="27" t="str">
        <f aca="false">IFERROR(IF(ISNUMBER($Q2187),$Q2187*IF($E2187="",1,$E2187),""),"")</f>
        <v/>
      </c>
      <c r="S2187" s="28" t="str">
        <f aca="false">IFERROR(IF($P2187="au nombre",IF(N(INDEX(Règles!$D$5:$D$17,MATCH($O2187,Règles!$A$5:$A$17,0)))&gt;0,IF($E2187="",1,$E2187)/INDEX(Règles!$D$5:$D$17,MATCH($O2187,Règles!$A$5:$A$17,0)),""),IF($P2187="au prix",IF(AND(ISNUMBER($R2187),N(INDEX(Règles!$E$5:$E$17,MATCH($O2187,Règles!$A$5:$A$17,0)))&gt;0),$R2187/INDEX(Règles!$E$5:$E$17,MATCH($O2187,Règles!$A$5:$A$17,0)),""),IF(OR($P2187="ne compte pas",$P2187="absence"),0,""))),"")</f>
        <v/>
      </c>
      <c r="T2187" s="26" t="n">
        <f aca="false">IF(AND(ISNUMBER($A2187),$B2187&lt;&gt;"",$G2187&lt;&gt;"",$P2187&lt;&gt;"absence"),1,0)</f>
        <v>0</v>
      </c>
      <c r="U2187" s="26" t="n">
        <f aca="false">IF($T2187=1,IF(COUNTIFS($B$2:$B2187,$B2187,$A$2:$A2187,$A2187,$T$2:$T2187,1)=1,1,0),0)</f>
        <v>0</v>
      </c>
      <c r="V2187" s="29" t="str">
        <f aca="false">IF(AND($A2187="",$B2187="",$G2187=""),"",IF(NOT(ISNUMBER($A2187)),"Date manquante ou non reconnue",IF($B2187="","Technicien manquant",IF(COUNTIF(Production!$A$7:$A$21,$B2187)=0,"Technicien absent de la liste (onglet Production)",IF($G2187="","Code BPU manquant (colonne G)",IF($O2187="?","Code BPU inconnu (onglet Prestations)",IF($P2187="?","Catégorie inconnue (onglet Règles)",IF(AND($E2187&lt;&gt;"",NOT(ISNUMBER($E2187))),"Quantité non reconnue",IF(AND($P2187="au prix",NOT(ISNUMBER($Q2187))),"Prix sur devis à saisir (colonne I)",IF($S2187="","Règle à compléter (onglet Règles)",""))))))))))</f>
        <v/>
      </c>
    </row>
    <row r="2188" customFormat="false" ht="15" hidden="false" customHeight="false" outlineLevel="0" collapsed="false">
      <c r="A2188" s="23"/>
      <c r="I2188" s="24"/>
      <c r="J2188" s="24"/>
      <c r="N2188" s="25"/>
      <c r="O2188" s="26" t="str">
        <f aca="false">IF($G2188="","",IFERROR(INDEX(Prestations!$F$5:$F$256,MATCH($G2188,Prestations!$B$5:$B$256,0)),"?"))</f>
        <v/>
      </c>
      <c r="P2188" s="26" t="str">
        <f aca="false">IF($O2188="","",IF($O2188="?","?",IFERROR(INDEX(Règles!$C$5:$C$17,MATCH($O2188,Règles!$A$5:$A$17,0)),"?")))</f>
        <v/>
      </c>
      <c r="Q2188" s="27" t="str">
        <f aca="false">IF($G2188="","",IF(ISNUMBER($I2188),$I2188,IFERROR(IF(ISNUMBER(INDEX(Prestations!$E$5:$E$256,MATCH($G2188,Prestations!$B$5:$B$256,0))),INDEX(Prestations!$E$5:$E$256,MATCH($G2188,Prestations!$B$5:$B$256,0)),""),"")))</f>
        <v/>
      </c>
      <c r="R2188" s="27" t="str">
        <f aca="false">IFERROR(IF(ISNUMBER($Q2188),$Q2188*IF($E2188="",1,$E2188),""),"")</f>
        <v/>
      </c>
      <c r="S2188" s="28" t="str">
        <f aca="false">IFERROR(IF($P2188="au nombre",IF(N(INDEX(Règles!$D$5:$D$17,MATCH($O2188,Règles!$A$5:$A$17,0)))&gt;0,IF($E2188="",1,$E2188)/INDEX(Règles!$D$5:$D$17,MATCH($O2188,Règles!$A$5:$A$17,0)),""),IF($P2188="au prix",IF(AND(ISNUMBER($R2188),N(INDEX(Règles!$E$5:$E$17,MATCH($O2188,Règles!$A$5:$A$17,0)))&gt;0),$R2188/INDEX(Règles!$E$5:$E$17,MATCH($O2188,Règles!$A$5:$A$17,0)),""),IF(OR($P2188="ne compte pas",$P2188="absence"),0,""))),"")</f>
        <v/>
      </c>
      <c r="T2188" s="26" t="n">
        <f aca="false">IF(AND(ISNUMBER($A2188),$B2188&lt;&gt;"",$G2188&lt;&gt;"",$P2188&lt;&gt;"absence"),1,0)</f>
        <v>0</v>
      </c>
      <c r="U2188" s="26" t="n">
        <f aca="false">IF($T2188=1,IF(COUNTIFS($B$2:$B2188,$B2188,$A$2:$A2188,$A2188,$T$2:$T2188,1)=1,1,0),0)</f>
        <v>0</v>
      </c>
      <c r="V2188" s="29" t="str">
        <f aca="false">IF(AND($A2188="",$B2188="",$G2188=""),"",IF(NOT(ISNUMBER($A2188)),"Date manquante ou non reconnue",IF($B2188="","Technicien manquant",IF(COUNTIF(Production!$A$7:$A$21,$B2188)=0,"Technicien absent de la liste (onglet Production)",IF($G2188="","Code BPU manquant (colonne G)",IF($O2188="?","Code BPU inconnu (onglet Prestations)",IF($P2188="?","Catégorie inconnue (onglet Règles)",IF(AND($E2188&lt;&gt;"",NOT(ISNUMBER($E2188))),"Quantité non reconnue",IF(AND($P2188="au prix",NOT(ISNUMBER($Q2188))),"Prix sur devis à saisir (colonne I)",IF($S2188="","Règle à compléter (onglet Règles)",""))))))))))</f>
        <v/>
      </c>
    </row>
    <row r="2189" customFormat="false" ht="15" hidden="false" customHeight="false" outlineLevel="0" collapsed="false">
      <c r="A2189" s="23"/>
      <c r="I2189" s="24"/>
      <c r="J2189" s="24"/>
      <c r="N2189" s="25"/>
      <c r="O2189" s="26" t="str">
        <f aca="false">IF($G2189="","",IFERROR(INDEX(Prestations!$F$5:$F$256,MATCH($G2189,Prestations!$B$5:$B$256,0)),"?"))</f>
        <v/>
      </c>
      <c r="P2189" s="26" t="str">
        <f aca="false">IF($O2189="","",IF($O2189="?","?",IFERROR(INDEX(Règles!$C$5:$C$17,MATCH($O2189,Règles!$A$5:$A$17,0)),"?")))</f>
        <v/>
      </c>
      <c r="Q2189" s="27" t="str">
        <f aca="false">IF($G2189="","",IF(ISNUMBER($I2189),$I2189,IFERROR(IF(ISNUMBER(INDEX(Prestations!$E$5:$E$256,MATCH($G2189,Prestations!$B$5:$B$256,0))),INDEX(Prestations!$E$5:$E$256,MATCH($G2189,Prestations!$B$5:$B$256,0)),""),"")))</f>
        <v/>
      </c>
      <c r="R2189" s="27" t="str">
        <f aca="false">IFERROR(IF(ISNUMBER($Q2189),$Q2189*IF($E2189="",1,$E2189),""),"")</f>
        <v/>
      </c>
      <c r="S2189" s="28" t="str">
        <f aca="false">IFERROR(IF($P2189="au nombre",IF(N(INDEX(Règles!$D$5:$D$17,MATCH($O2189,Règles!$A$5:$A$17,0)))&gt;0,IF($E2189="",1,$E2189)/INDEX(Règles!$D$5:$D$17,MATCH($O2189,Règles!$A$5:$A$17,0)),""),IF($P2189="au prix",IF(AND(ISNUMBER($R2189),N(INDEX(Règles!$E$5:$E$17,MATCH($O2189,Règles!$A$5:$A$17,0)))&gt;0),$R2189/INDEX(Règles!$E$5:$E$17,MATCH($O2189,Règles!$A$5:$A$17,0)),""),IF(OR($P2189="ne compte pas",$P2189="absence"),0,""))),"")</f>
        <v/>
      </c>
      <c r="T2189" s="26" t="n">
        <f aca="false">IF(AND(ISNUMBER($A2189),$B2189&lt;&gt;"",$G2189&lt;&gt;"",$P2189&lt;&gt;"absence"),1,0)</f>
        <v>0</v>
      </c>
      <c r="U2189" s="26" t="n">
        <f aca="false">IF($T2189=1,IF(COUNTIFS($B$2:$B2189,$B2189,$A$2:$A2189,$A2189,$T$2:$T2189,1)=1,1,0),0)</f>
        <v>0</v>
      </c>
      <c r="V2189" s="29" t="str">
        <f aca="false">IF(AND($A2189="",$B2189="",$G2189=""),"",IF(NOT(ISNUMBER($A2189)),"Date manquante ou non reconnue",IF($B2189="","Technicien manquant",IF(COUNTIF(Production!$A$7:$A$21,$B2189)=0,"Technicien absent de la liste (onglet Production)",IF($G2189="","Code BPU manquant (colonne G)",IF($O2189="?","Code BPU inconnu (onglet Prestations)",IF($P2189="?","Catégorie inconnue (onglet Règles)",IF(AND($E2189&lt;&gt;"",NOT(ISNUMBER($E2189))),"Quantité non reconnue",IF(AND($P2189="au prix",NOT(ISNUMBER($Q2189))),"Prix sur devis à saisir (colonne I)",IF($S2189="","Règle à compléter (onglet Règles)",""))))))))))</f>
        <v/>
      </c>
    </row>
    <row r="2190" customFormat="false" ht="15" hidden="false" customHeight="false" outlineLevel="0" collapsed="false">
      <c r="A2190" s="23"/>
      <c r="I2190" s="24"/>
      <c r="J2190" s="24"/>
      <c r="N2190" s="25"/>
      <c r="O2190" s="26" t="str">
        <f aca="false">IF($G2190="","",IFERROR(INDEX(Prestations!$F$5:$F$256,MATCH($G2190,Prestations!$B$5:$B$256,0)),"?"))</f>
        <v/>
      </c>
      <c r="P2190" s="26" t="str">
        <f aca="false">IF($O2190="","",IF($O2190="?","?",IFERROR(INDEX(Règles!$C$5:$C$17,MATCH($O2190,Règles!$A$5:$A$17,0)),"?")))</f>
        <v/>
      </c>
      <c r="Q2190" s="27" t="str">
        <f aca="false">IF($G2190="","",IF(ISNUMBER($I2190),$I2190,IFERROR(IF(ISNUMBER(INDEX(Prestations!$E$5:$E$256,MATCH($G2190,Prestations!$B$5:$B$256,0))),INDEX(Prestations!$E$5:$E$256,MATCH($G2190,Prestations!$B$5:$B$256,0)),""),"")))</f>
        <v/>
      </c>
      <c r="R2190" s="27" t="str">
        <f aca="false">IFERROR(IF(ISNUMBER($Q2190),$Q2190*IF($E2190="",1,$E2190),""),"")</f>
        <v/>
      </c>
      <c r="S2190" s="28" t="str">
        <f aca="false">IFERROR(IF($P2190="au nombre",IF(N(INDEX(Règles!$D$5:$D$17,MATCH($O2190,Règles!$A$5:$A$17,0)))&gt;0,IF($E2190="",1,$E2190)/INDEX(Règles!$D$5:$D$17,MATCH($O2190,Règles!$A$5:$A$17,0)),""),IF($P2190="au prix",IF(AND(ISNUMBER($R2190),N(INDEX(Règles!$E$5:$E$17,MATCH($O2190,Règles!$A$5:$A$17,0)))&gt;0),$R2190/INDEX(Règles!$E$5:$E$17,MATCH($O2190,Règles!$A$5:$A$17,0)),""),IF(OR($P2190="ne compte pas",$P2190="absence"),0,""))),"")</f>
        <v/>
      </c>
      <c r="T2190" s="26" t="n">
        <f aca="false">IF(AND(ISNUMBER($A2190),$B2190&lt;&gt;"",$G2190&lt;&gt;"",$P2190&lt;&gt;"absence"),1,0)</f>
        <v>0</v>
      </c>
      <c r="U2190" s="26" t="n">
        <f aca="false">IF($T2190=1,IF(COUNTIFS($B$2:$B2190,$B2190,$A$2:$A2190,$A2190,$T$2:$T2190,1)=1,1,0),0)</f>
        <v>0</v>
      </c>
      <c r="V2190" s="29" t="str">
        <f aca="false">IF(AND($A2190="",$B2190="",$G2190=""),"",IF(NOT(ISNUMBER($A2190)),"Date manquante ou non reconnue",IF($B2190="","Technicien manquant",IF(COUNTIF(Production!$A$7:$A$21,$B2190)=0,"Technicien absent de la liste (onglet Production)",IF($G2190="","Code BPU manquant (colonne G)",IF($O2190="?","Code BPU inconnu (onglet Prestations)",IF($P2190="?","Catégorie inconnue (onglet Règles)",IF(AND($E2190&lt;&gt;"",NOT(ISNUMBER($E2190))),"Quantité non reconnue",IF(AND($P2190="au prix",NOT(ISNUMBER($Q2190))),"Prix sur devis à saisir (colonne I)",IF($S2190="","Règle à compléter (onglet Règles)",""))))))))))</f>
        <v/>
      </c>
    </row>
    <row r="2191" customFormat="false" ht="15" hidden="false" customHeight="false" outlineLevel="0" collapsed="false">
      <c r="A2191" s="23"/>
      <c r="I2191" s="24"/>
      <c r="J2191" s="24"/>
      <c r="N2191" s="25"/>
      <c r="O2191" s="26" t="str">
        <f aca="false">IF($G2191="","",IFERROR(INDEX(Prestations!$F$5:$F$256,MATCH($G2191,Prestations!$B$5:$B$256,0)),"?"))</f>
        <v/>
      </c>
      <c r="P2191" s="26" t="str">
        <f aca="false">IF($O2191="","",IF($O2191="?","?",IFERROR(INDEX(Règles!$C$5:$C$17,MATCH($O2191,Règles!$A$5:$A$17,0)),"?")))</f>
        <v/>
      </c>
      <c r="Q2191" s="27" t="str">
        <f aca="false">IF($G2191="","",IF(ISNUMBER($I2191),$I2191,IFERROR(IF(ISNUMBER(INDEX(Prestations!$E$5:$E$256,MATCH($G2191,Prestations!$B$5:$B$256,0))),INDEX(Prestations!$E$5:$E$256,MATCH($G2191,Prestations!$B$5:$B$256,0)),""),"")))</f>
        <v/>
      </c>
      <c r="R2191" s="27" t="str">
        <f aca="false">IFERROR(IF(ISNUMBER($Q2191),$Q2191*IF($E2191="",1,$E2191),""),"")</f>
        <v/>
      </c>
      <c r="S2191" s="28" t="str">
        <f aca="false">IFERROR(IF($P2191="au nombre",IF(N(INDEX(Règles!$D$5:$D$17,MATCH($O2191,Règles!$A$5:$A$17,0)))&gt;0,IF($E2191="",1,$E2191)/INDEX(Règles!$D$5:$D$17,MATCH($O2191,Règles!$A$5:$A$17,0)),""),IF($P2191="au prix",IF(AND(ISNUMBER($R2191),N(INDEX(Règles!$E$5:$E$17,MATCH($O2191,Règles!$A$5:$A$17,0)))&gt;0),$R2191/INDEX(Règles!$E$5:$E$17,MATCH($O2191,Règles!$A$5:$A$17,0)),""),IF(OR($P2191="ne compte pas",$P2191="absence"),0,""))),"")</f>
        <v/>
      </c>
      <c r="T2191" s="26" t="n">
        <f aca="false">IF(AND(ISNUMBER($A2191),$B2191&lt;&gt;"",$G2191&lt;&gt;"",$P2191&lt;&gt;"absence"),1,0)</f>
        <v>0</v>
      </c>
      <c r="U2191" s="26" t="n">
        <f aca="false">IF($T2191=1,IF(COUNTIFS($B$2:$B2191,$B2191,$A$2:$A2191,$A2191,$T$2:$T2191,1)=1,1,0),0)</f>
        <v>0</v>
      </c>
      <c r="V2191" s="29" t="str">
        <f aca="false">IF(AND($A2191="",$B2191="",$G2191=""),"",IF(NOT(ISNUMBER($A2191)),"Date manquante ou non reconnue",IF($B2191="","Technicien manquant",IF(COUNTIF(Production!$A$7:$A$21,$B2191)=0,"Technicien absent de la liste (onglet Production)",IF($G2191="","Code BPU manquant (colonne G)",IF($O2191="?","Code BPU inconnu (onglet Prestations)",IF($P2191="?","Catégorie inconnue (onglet Règles)",IF(AND($E2191&lt;&gt;"",NOT(ISNUMBER($E2191))),"Quantité non reconnue",IF(AND($P2191="au prix",NOT(ISNUMBER($Q2191))),"Prix sur devis à saisir (colonne I)",IF($S2191="","Règle à compléter (onglet Règles)",""))))))))))</f>
        <v/>
      </c>
    </row>
    <row r="2192" customFormat="false" ht="15" hidden="false" customHeight="false" outlineLevel="0" collapsed="false">
      <c r="A2192" s="23"/>
      <c r="I2192" s="24"/>
      <c r="J2192" s="24"/>
      <c r="N2192" s="25"/>
      <c r="O2192" s="26" t="str">
        <f aca="false">IF($G2192="","",IFERROR(INDEX(Prestations!$F$5:$F$256,MATCH($G2192,Prestations!$B$5:$B$256,0)),"?"))</f>
        <v/>
      </c>
      <c r="P2192" s="26" t="str">
        <f aca="false">IF($O2192="","",IF($O2192="?","?",IFERROR(INDEX(Règles!$C$5:$C$17,MATCH($O2192,Règles!$A$5:$A$17,0)),"?")))</f>
        <v/>
      </c>
      <c r="Q2192" s="27" t="str">
        <f aca="false">IF($G2192="","",IF(ISNUMBER($I2192),$I2192,IFERROR(IF(ISNUMBER(INDEX(Prestations!$E$5:$E$256,MATCH($G2192,Prestations!$B$5:$B$256,0))),INDEX(Prestations!$E$5:$E$256,MATCH($G2192,Prestations!$B$5:$B$256,0)),""),"")))</f>
        <v/>
      </c>
      <c r="R2192" s="27" t="str">
        <f aca="false">IFERROR(IF(ISNUMBER($Q2192),$Q2192*IF($E2192="",1,$E2192),""),"")</f>
        <v/>
      </c>
      <c r="S2192" s="28" t="str">
        <f aca="false">IFERROR(IF($P2192="au nombre",IF(N(INDEX(Règles!$D$5:$D$17,MATCH($O2192,Règles!$A$5:$A$17,0)))&gt;0,IF($E2192="",1,$E2192)/INDEX(Règles!$D$5:$D$17,MATCH($O2192,Règles!$A$5:$A$17,0)),""),IF($P2192="au prix",IF(AND(ISNUMBER($R2192),N(INDEX(Règles!$E$5:$E$17,MATCH($O2192,Règles!$A$5:$A$17,0)))&gt;0),$R2192/INDEX(Règles!$E$5:$E$17,MATCH($O2192,Règles!$A$5:$A$17,0)),""),IF(OR($P2192="ne compte pas",$P2192="absence"),0,""))),"")</f>
        <v/>
      </c>
      <c r="T2192" s="26" t="n">
        <f aca="false">IF(AND(ISNUMBER($A2192),$B2192&lt;&gt;"",$G2192&lt;&gt;"",$P2192&lt;&gt;"absence"),1,0)</f>
        <v>0</v>
      </c>
      <c r="U2192" s="26" t="n">
        <f aca="false">IF($T2192=1,IF(COUNTIFS($B$2:$B2192,$B2192,$A$2:$A2192,$A2192,$T$2:$T2192,1)=1,1,0),0)</f>
        <v>0</v>
      </c>
      <c r="V2192" s="29" t="str">
        <f aca="false">IF(AND($A2192="",$B2192="",$G2192=""),"",IF(NOT(ISNUMBER($A2192)),"Date manquante ou non reconnue",IF($B2192="","Technicien manquant",IF(COUNTIF(Production!$A$7:$A$21,$B2192)=0,"Technicien absent de la liste (onglet Production)",IF($G2192="","Code BPU manquant (colonne G)",IF($O2192="?","Code BPU inconnu (onglet Prestations)",IF($P2192="?","Catégorie inconnue (onglet Règles)",IF(AND($E2192&lt;&gt;"",NOT(ISNUMBER($E2192))),"Quantité non reconnue",IF(AND($P2192="au prix",NOT(ISNUMBER($Q2192))),"Prix sur devis à saisir (colonne I)",IF($S2192="","Règle à compléter (onglet Règles)",""))))))))))</f>
        <v/>
      </c>
    </row>
    <row r="2193" customFormat="false" ht="15" hidden="false" customHeight="false" outlineLevel="0" collapsed="false">
      <c r="A2193" s="23"/>
      <c r="I2193" s="24"/>
      <c r="J2193" s="24"/>
      <c r="N2193" s="25"/>
      <c r="O2193" s="26" t="str">
        <f aca="false">IF($G2193="","",IFERROR(INDEX(Prestations!$F$5:$F$256,MATCH($G2193,Prestations!$B$5:$B$256,0)),"?"))</f>
        <v/>
      </c>
      <c r="P2193" s="26" t="str">
        <f aca="false">IF($O2193="","",IF($O2193="?","?",IFERROR(INDEX(Règles!$C$5:$C$17,MATCH($O2193,Règles!$A$5:$A$17,0)),"?")))</f>
        <v/>
      </c>
      <c r="Q2193" s="27" t="str">
        <f aca="false">IF($G2193="","",IF(ISNUMBER($I2193),$I2193,IFERROR(IF(ISNUMBER(INDEX(Prestations!$E$5:$E$256,MATCH($G2193,Prestations!$B$5:$B$256,0))),INDEX(Prestations!$E$5:$E$256,MATCH($G2193,Prestations!$B$5:$B$256,0)),""),"")))</f>
        <v/>
      </c>
      <c r="R2193" s="27" t="str">
        <f aca="false">IFERROR(IF(ISNUMBER($Q2193),$Q2193*IF($E2193="",1,$E2193),""),"")</f>
        <v/>
      </c>
      <c r="S2193" s="28" t="str">
        <f aca="false">IFERROR(IF($P2193="au nombre",IF(N(INDEX(Règles!$D$5:$D$17,MATCH($O2193,Règles!$A$5:$A$17,0)))&gt;0,IF($E2193="",1,$E2193)/INDEX(Règles!$D$5:$D$17,MATCH($O2193,Règles!$A$5:$A$17,0)),""),IF($P2193="au prix",IF(AND(ISNUMBER($R2193),N(INDEX(Règles!$E$5:$E$17,MATCH($O2193,Règles!$A$5:$A$17,0)))&gt;0),$R2193/INDEX(Règles!$E$5:$E$17,MATCH($O2193,Règles!$A$5:$A$17,0)),""),IF(OR($P2193="ne compte pas",$P2193="absence"),0,""))),"")</f>
        <v/>
      </c>
      <c r="T2193" s="26" t="n">
        <f aca="false">IF(AND(ISNUMBER($A2193),$B2193&lt;&gt;"",$G2193&lt;&gt;"",$P2193&lt;&gt;"absence"),1,0)</f>
        <v>0</v>
      </c>
      <c r="U2193" s="26" t="n">
        <f aca="false">IF($T2193=1,IF(COUNTIFS($B$2:$B2193,$B2193,$A$2:$A2193,$A2193,$T$2:$T2193,1)=1,1,0),0)</f>
        <v>0</v>
      </c>
      <c r="V2193" s="29" t="str">
        <f aca="false">IF(AND($A2193="",$B2193="",$G2193=""),"",IF(NOT(ISNUMBER($A2193)),"Date manquante ou non reconnue",IF($B2193="","Technicien manquant",IF(COUNTIF(Production!$A$7:$A$21,$B2193)=0,"Technicien absent de la liste (onglet Production)",IF($G2193="","Code BPU manquant (colonne G)",IF($O2193="?","Code BPU inconnu (onglet Prestations)",IF($P2193="?","Catégorie inconnue (onglet Règles)",IF(AND($E2193&lt;&gt;"",NOT(ISNUMBER($E2193))),"Quantité non reconnue",IF(AND($P2193="au prix",NOT(ISNUMBER($Q2193))),"Prix sur devis à saisir (colonne I)",IF($S2193="","Règle à compléter (onglet Règles)",""))))))))))</f>
        <v/>
      </c>
    </row>
    <row r="2194" customFormat="false" ht="15" hidden="false" customHeight="false" outlineLevel="0" collapsed="false">
      <c r="A2194" s="23"/>
      <c r="I2194" s="24"/>
      <c r="J2194" s="24"/>
      <c r="N2194" s="25"/>
      <c r="O2194" s="26" t="str">
        <f aca="false">IF($G2194="","",IFERROR(INDEX(Prestations!$F$5:$F$256,MATCH($G2194,Prestations!$B$5:$B$256,0)),"?"))</f>
        <v/>
      </c>
      <c r="P2194" s="26" t="str">
        <f aca="false">IF($O2194="","",IF($O2194="?","?",IFERROR(INDEX(Règles!$C$5:$C$17,MATCH($O2194,Règles!$A$5:$A$17,0)),"?")))</f>
        <v/>
      </c>
      <c r="Q2194" s="27" t="str">
        <f aca="false">IF($G2194="","",IF(ISNUMBER($I2194),$I2194,IFERROR(IF(ISNUMBER(INDEX(Prestations!$E$5:$E$256,MATCH($G2194,Prestations!$B$5:$B$256,0))),INDEX(Prestations!$E$5:$E$256,MATCH($G2194,Prestations!$B$5:$B$256,0)),""),"")))</f>
        <v/>
      </c>
      <c r="R2194" s="27" t="str">
        <f aca="false">IFERROR(IF(ISNUMBER($Q2194),$Q2194*IF($E2194="",1,$E2194),""),"")</f>
        <v/>
      </c>
      <c r="S2194" s="28" t="str">
        <f aca="false">IFERROR(IF($P2194="au nombre",IF(N(INDEX(Règles!$D$5:$D$17,MATCH($O2194,Règles!$A$5:$A$17,0)))&gt;0,IF($E2194="",1,$E2194)/INDEX(Règles!$D$5:$D$17,MATCH($O2194,Règles!$A$5:$A$17,0)),""),IF($P2194="au prix",IF(AND(ISNUMBER($R2194),N(INDEX(Règles!$E$5:$E$17,MATCH($O2194,Règles!$A$5:$A$17,0)))&gt;0),$R2194/INDEX(Règles!$E$5:$E$17,MATCH($O2194,Règles!$A$5:$A$17,0)),""),IF(OR($P2194="ne compte pas",$P2194="absence"),0,""))),"")</f>
        <v/>
      </c>
      <c r="T2194" s="26" t="n">
        <f aca="false">IF(AND(ISNUMBER($A2194),$B2194&lt;&gt;"",$G2194&lt;&gt;"",$P2194&lt;&gt;"absence"),1,0)</f>
        <v>0</v>
      </c>
      <c r="U2194" s="26" t="n">
        <f aca="false">IF($T2194=1,IF(COUNTIFS($B$2:$B2194,$B2194,$A$2:$A2194,$A2194,$T$2:$T2194,1)=1,1,0),0)</f>
        <v>0</v>
      </c>
      <c r="V2194" s="29" t="str">
        <f aca="false">IF(AND($A2194="",$B2194="",$G2194=""),"",IF(NOT(ISNUMBER($A2194)),"Date manquante ou non reconnue",IF($B2194="","Technicien manquant",IF(COUNTIF(Production!$A$7:$A$21,$B2194)=0,"Technicien absent de la liste (onglet Production)",IF($G2194="","Code BPU manquant (colonne G)",IF($O2194="?","Code BPU inconnu (onglet Prestations)",IF($P2194="?","Catégorie inconnue (onglet Règles)",IF(AND($E2194&lt;&gt;"",NOT(ISNUMBER($E2194))),"Quantité non reconnue",IF(AND($P2194="au prix",NOT(ISNUMBER($Q2194))),"Prix sur devis à saisir (colonne I)",IF($S2194="","Règle à compléter (onglet Règles)",""))))))))))</f>
        <v/>
      </c>
    </row>
    <row r="2195" customFormat="false" ht="15" hidden="false" customHeight="false" outlineLevel="0" collapsed="false">
      <c r="A2195" s="23"/>
      <c r="I2195" s="24"/>
      <c r="J2195" s="24"/>
      <c r="N2195" s="25"/>
      <c r="O2195" s="26" t="str">
        <f aca="false">IF($G2195="","",IFERROR(INDEX(Prestations!$F$5:$F$256,MATCH($G2195,Prestations!$B$5:$B$256,0)),"?"))</f>
        <v/>
      </c>
      <c r="P2195" s="26" t="str">
        <f aca="false">IF($O2195="","",IF($O2195="?","?",IFERROR(INDEX(Règles!$C$5:$C$17,MATCH($O2195,Règles!$A$5:$A$17,0)),"?")))</f>
        <v/>
      </c>
      <c r="Q2195" s="27" t="str">
        <f aca="false">IF($G2195="","",IF(ISNUMBER($I2195),$I2195,IFERROR(IF(ISNUMBER(INDEX(Prestations!$E$5:$E$256,MATCH($G2195,Prestations!$B$5:$B$256,0))),INDEX(Prestations!$E$5:$E$256,MATCH($G2195,Prestations!$B$5:$B$256,0)),""),"")))</f>
        <v/>
      </c>
      <c r="R2195" s="27" t="str">
        <f aca="false">IFERROR(IF(ISNUMBER($Q2195),$Q2195*IF($E2195="",1,$E2195),""),"")</f>
        <v/>
      </c>
      <c r="S2195" s="28" t="str">
        <f aca="false">IFERROR(IF($P2195="au nombre",IF(N(INDEX(Règles!$D$5:$D$17,MATCH($O2195,Règles!$A$5:$A$17,0)))&gt;0,IF($E2195="",1,$E2195)/INDEX(Règles!$D$5:$D$17,MATCH($O2195,Règles!$A$5:$A$17,0)),""),IF($P2195="au prix",IF(AND(ISNUMBER($R2195),N(INDEX(Règles!$E$5:$E$17,MATCH($O2195,Règles!$A$5:$A$17,0)))&gt;0),$R2195/INDEX(Règles!$E$5:$E$17,MATCH($O2195,Règles!$A$5:$A$17,0)),""),IF(OR($P2195="ne compte pas",$P2195="absence"),0,""))),"")</f>
        <v/>
      </c>
      <c r="T2195" s="26" t="n">
        <f aca="false">IF(AND(ISNUMBER($A2195),$B2195&lt;&gt;"",$G2195&lt;&gt;"",$P2195&lt;&gt;"absence"),1,0)</f>
        <v>0</v>
      </c>
      <c r="U2195" s="26" t="n">
        <f aca="false">IF($T2195=1,IF(COUNTIFS($B$2:$B2195,$B2195,$A$2:$A2195,$A2195,$T$2:$T2195,1)=1,1,0),0)</f>
        <v>0</v>
      </c>
      <c r="V2195" s="29" t="str">
        <f aca="false">IF(AND($A2195="",$B2195="",$G2195=""),"",IF(NOT(ISNUMBER($A2195)),"Date manquante ou non reconnue",IF($B2195="","Technicien manquant",IF(COUNTIF(Production!$A$7:$A$21,$B2195)=0,"Technicien absent de la liste (onglet Production)",IF($G2195="","Code BPU manquant (colonne G)",IF($O2195="?","Code BPU inconnu (onglet Prestations)",IF($P2195="?","Catégorie inconnue (onglet Règles)",IF(AND($E2195&lt;&gt;"",NOT(ISNUMBER($E2195))),"Quantité non reconnue",IF(AND($P2195="au prix",NOT(ISNUMBER($Q2195))),"Prix sur devis à saisir (colonne I)",IF($S2195="","Règle à compléter (onglet Règles)",""))))))))))</f>
        <v/>
      </c>
    </row>
    <row r="2196" customFormat="false" ht="15" hidden="false" customHeight="false" outlineLevel="0" collapsed="false">
      <c r="A2196" s="23"/>
      <c r="I2196" s="24"/>
      <c r="J2196" s="24"/>
      <c r="N2196" s="25"/>
      <c r="O2196" s="26" t="str">
        <f aca="false">IF($G2196="","",IFERROR(INDEX(Prestations!$F$5:$F$256,MATCH($G2196,Prestations!$B$5:$B$256,0)),"?"))</f>
        <v/>
      </c>
      <c r="P2196" s="26" t="str">
        <f aca="false">IF($O2196="","",IF($O2196="?","?",IFERROR(INDEX(Règles!$C$5:$C$17,MATCH($O2196,Règles!$A$5:$A$17,0)),"?")))</f>
        <v/>
      </c>
      <c r="Q2196" s="27" t="str">
        <f aca="false">IF($G2196="","",IF(ISNUMBER($I2196),$I2196,IFERROR(IF(ISNUMBER(INDEX(Prestations!$E$5:$E$256,MATCH($G2196,Prestations!$B$5:$B$256,0))),INDEX(Prestations!$E$5:$E$256,MATCH($G2196,Prestations!$B$5:$B$256,0)),""),"")))</f>
        <v/>
      </c>
      <c r="R2196" s="27" t="str">
        <f aca="false">IFERROR(IF(ISNUMBER($Q2196),$Q2196*IF($E2196="",1,$E2196),""),"")</f>
        <v/>
      </c>
      <c r="S2196" s="28" t="str">
        <f aca="false">IFERROR(IF($P2196="au nombre",IF(N(INDEX(Règles!$D$5:$D$17,MATCH($O2196,Règles!$A$5:$A$17,0)))&gt;0,IF($E2196="",1,$E2196)/INDEX(Règles!$D$5:$D$17,MATCH($O2196,Règles!$A$5:$A$17,0)),""),IF($P2196="au prix",IF(AND(ISNUMBER($R2196),N(INDEX(Règles!$E$5:$E$17,MATCH($O2196,Règles!$A$5:$A$17,0)))&gt;0),$R2196/INDEX(Règles!$E$5:$E$17,MATCH($O2196,Règles!$A$5:$A$17,0)),""),IF(OR($P2196="ne compte pas",$P2196="absence"),0,""))),"")</f>
        <v/>
      </c>
      <c r="T2196" s="26" t="n">
        <f aca="false">IF(AND(ISNUMBER($A2196),$B2196&lt;&gt;"",$G2196&lt;&gt;"",$P2196&lt;&gt;"absence"),1,0)</f>
        <v>0</v>
      </c>
      <c r="U2196" s="26" t="n">
        <f aca="false">IF($T2196=1,IF(COUNTIFS($B$2:$B2196,$B2196,$A$2:$A2196,$A2196,$T$2:$T2196,1)=1,1,0),0)</f>
        <v>0</v>
      </c>
      <c r="V2196" s="29" t="str">
        <f aca="false">IF(AND($A2196="",$B2196="",$G2196=""),"",IF(NOT(ISNUMBER($A2196)),"Date manquante ou non reconnue",IF($B2196="","Technicien manquant",IF(COUNTIF(Production!$A$7:$A$21,$B2196)=0,"Technicien absent de la liste (onglet Production)",IF($G2196="","Code BPU manquant (colonne G)",IF($O2196="?","Code BPU inconnu (onglet Prestations)",IF($P2196="?","Catégorie inconnue (onglet Règles)",IF(AND($E2196&lt;&gt;"",NOT(ISNUMBER($E2196))),"Quantité non reconnue",IF(AND($P2196="au prix",NOT(ISNUMBER($Q2196))),"Prix sur devis à saisir (colonne I)",IF($S2196="","Règle à compléter (onglet Règles)",""))))))))))</f>
        <v/>
      </c>
    </row>
    <row r="2197" customFormat="false" ht="15" hidden="false" customHeight="false" outlineLevel="0" collapsed="false">
      <c r="A2197" s="23"/>
      <c r="I2197" s="24"/>
      <c r="J2197" s="24"/>
      <c r="N2197" s="25"/>
      <c r="O2197" s="26" t="str">
        <f aca="false">IF($G2197="","",IFERROR(INDEX(Prestations!$F$5:$F$256,MATCH($G2197,Prestations!$B$5:$B$256,0)),"?"))</f>
        <v/>
      </c>
      <c r="P2197" s="26" t="str">
        <f aca="false">IF($O2197="","",IF($O2197="?","?",IFERROR(INDEX(Règles!$C$5:$C$17,MATCH($O2197,Règles!$A$5:$A$17,0)),"?")))</f>
        <v/>
      </c>
      <c r="Q2197" s="27" t="str">
        <f aca="false">IF($G2197="","",IF(ISNUMBER($I2197),$I2197,IFERROR(IF(ISNUMBER(INDEX(Prestations!$E$5:$E$256,MATCH($G2197,Prestations!$B$5:$B$256,0))),INDEX(Prestations!$E$5:$E$256,MATCH($G2197,Prestations!$B$5:$B$256,0)),""),"")))</f>
        <v/>
      </c>
      <c r="R2197" s="27" t="str">
        <f aca="false">IFERROR(IF(ISNUMBER($Q2197),$Q2197*IF($E2197="",1,$E2197),""),"")</f>
        <v/>
      </c>
      <c r="S2197" s="28" t="str">
        <f aca="false">IFERROR(IF($P2197="au nombre",IF(N(INDEX(Règles!$D$5:$D$17,MATCH($O2197,Règles!$A$5:$A$17,0)))&gt;0,IF($E2197="",1,$E2197)/INDEX(Règles!$D$5:$D$17,MATCH($O2197,Règles!$A$5:$A$17,0)),""),IF($P2197="au prix",IF(AND(ISNUMBER($R2197),N(INDEX(Règles!$E$5:$E$17,MATCH($O2197,Règles!$A$5:$A$17,0)))&gt;0),$R2197/INDEX(Règles!$E$5:$E$17,MATCH($O2197,Règles!$A$5:$A$17,0)),""),IF(OR($P2197="ne compte pas",$P2197="absence"),0,""))),"")</f>
        <v/>
      </c>
      <c r="T2197" s="26" t="n">
        <f aca="false">IF(AND(ISNUMBER($A2197),$B2197&lt;&gt;"",$G2197&lt;&gt;"",$P2197&lt;&gt;"absence"),1,0)</f>
        <v>0</v>
      </c>
      <c r="U2197" s="26" t="n">
        <f aca="false">IF($T2197=1,IF(COUNTIFS($B$2:$B2197,$B2197,$A$2:$A2197,$A2197,$T$2:$T2197,1)=1,1,0),0)</f>
        <v>0</v>
      </c>
      <c r="V2197" s="29" t="str">
        <f aca="false">IF(AND($A2197="",$B2197="",$G2197=""),"",IF(NOT(ISNUMBER($A2197)),"Date manquante ou non reconnue",IF($B2197="","Technicien manquant",IF(COUNTIF(Production!$A$7:$A$21,$B2197)=0,"Technicien absent de la liste (onglet Production)",IF($G2197="","Code BPU manquant (colonne G)",IF($O2197="?","Code BPU inconnu (onglet Prestations)",IF($P2197="?","Catégorie inconnue (onglet Règles)",IF(AND($E2197&lt;&gt;"",NOT(ISNUMBER($E2197))),"Quantité non reconnue",IF(AND($P2197="au prix",NOT(ISNUMBER($Q2197))),"Prix sur devis à saisir (colonne I)",IF($S2197="","Règle à compléter (onglet Règles)",""))))))))))</f>
        <v/>
      </c>
    </row>
    <row r="2198" customFormat="false" ht="15" hidden="false" customHeight="false" outlineLevel="0" collapsed="false">
      <c r="A2198" s="23"/>
      <c r="I2198" s="24"/>
      <c r="J2198" s="24"/>
      <c r="N2198" s="25"/>
      <c r="O2198" s="26" t="str">
        <f aca="false">IF($G2198="","",IFERROR(INDEX(Prestations!$F$5:$F$256,MATCH($G2198,Prestations!$B$5:$B$256,0)),"?"))</f>
        <v/>
      </c>
      <c r="P2198" s="26" t="str">
        <f aca="false">IF($O2198="","",IF($O2198="?","?",IFERROR(INDEX(Règles!$C$5:$C$17,MATCH($O2198,Règles!$A$5:$A$17,0)),"?")))</f>
        <v/>
      </c>
      <c r="Q2198" s="27" t="str">
        <f aca="false">IF($G2198="","",IF(ISNUMBER($I2198),$I2198,IFERROR(IF(ISNUMBER(INDEX(Prestations!$E$5:$E$256,MATCH($G2198,Prestations!$B$5:$B$256,0))),INDEX(Prestations!$E$5:$E$256,MATCH($G2198,Prestations!$B$5:$B$256,0)),""),"")))</f>
        <v/>
      </c>
      <c r="R2198" s="27" t="str">
        <f aca="false">IFERROR(IF(ISNUMBER($Q2198),$Q2198*IF($E2198="",1,$E2198),""),"")</f>
        <v/>
      </c>
      <c r="S2198" s="28" t="str">
        <f aca="false">IFERROR(IF($P2198="au nombre",IF(N(INDEX(Règles!$D$5:$D$17,MATCH($O2198,Règles!$A$5:$A$17,0)))&gt;0,IF($E2198="",1,$E2198)/INDEX(Règles!$D$5:$D$17,MATCH($O2198,Règles!$A$5:$A$17,0)),""),IF($P2198="au prix",IF(AND(ISNUMBER($R2198),N(INDEX(Règles!$E$5:$E$17,MATCH($O2198,Règles!$A$5:$A$17,0)))&gt;0),$R2198/INDEX(Règles!$E$5:$E$17,MATCH($O2198,Règles!$A$5:$A$17,0)),""),IF(OR($P2198="ne compte pas",$P2198="absence"),0,""))),"")</f>
        <v/>
      </c>
      <c r="T2198" s="26" t="n">
        <f aca="false">IF(AND(ISNUMBER($A2198),$B2198&lt;&gt;"",$G2198&lt;&gt;"",$P2198&lt;&gt;"absence"),1,0)</f>
        <v>0</v>
      </c>
      <c r="U2198" s="26" t="n">
        <f aca="false">IF($T2198=1,IF(COUNTIFS($B$2:$B2198,$B2198,$A$2:$A2198,$A2198,$T$2:$T2198,1)=1,1,0),0)</f>
        <v>0</v>
      </c>
      <c r="V2198" s="29" t="str">
        <f aca="false">IF(AND($A2198="",$B2198="",$G2198=""),"",IF(NOT(ISNUMBER($A2198)),"Date manquante ou non reconnue",IF($B2198="","Technicien manquant",IF(COUNTIF(Production!$A$7:$A$21,$B2198)=0,"Technicien absent de la liste (onglet Production)",IF($G2198="","Code BPU manquant (colonne G)",IF($O2198="?","Code BPU inconnu (onglet Prestations)",IF($P2198="?","Catégorie inconnue (onglet Règles)",IF(AND($E2198&lt;&gt;"",NOT(ISNUMBER($E2198))),"Quantité non reconnue",IF(AND($P2198="au prix",NOT(ISNUMBER($Q2198))),"Prix sur devis à saisir (colonne I)",IF($S2198="","Règle à compléter (onglet Règles)",""))))))))))</f>
        <v/>
      </c>
    </row>
    <row r="2199" customFormat="false" ht="15" hidden="false" customHeight="false" outlineLevel="0" collapsed="false">
      <c r="A2199" s="23"/>
      <c r="I2199" s="24"/>
      <c r="J2199" s="24"/>
      <c r="N2199" s="25"/>
      <c r="O2199" s="26" t="str">
        <f aca="false">IF($G2199="","",IFERROR(INDEX(Prestations!$F$5:$F$256,MATCH($G2199,Prestations!$B$5:$B$256,0)),"?"))</f>
        <v/>
      </c>
      <c r="P2199" s="26" t="str">
        <f aca="false">IF($O2199="","",IF($O2199="?","?",IFERROR(INDEX(Règles!$C$5:$C$17,MATCH($O2199,Règles!$A$5:$A$17,0)),"?")))</f>
        <v/>
      </c>
      <c r="Q2199" s="27" t="str">
        <f aca="false">IF($G2199="","",IF(ISNUMBER($I2199),$I2199,IFERROR(IF(ISNUMBER(INDEX(Prestations!$E$5:$E$256,MATCH($G2199,Prestations!$B$5:$B$256,0))),INDEX(Prestations!$E$5:$E$256,MATCH($G2199,Prestations!$B$5:$B$256,0)),""),"")))</f>
        <v/>
      </c>
      <c r="R2199" s="27" t="str">
        <f aca="false">IFERROR(IF(ISNUMBER($Q2199),$Q2199*IF($E2199="",1,$E2199),""),"")</f>
        <v/>
      </c>
      <c r="S2199" s="28" t="str">
        <f aca="false">IFERROR(IF($P2199="au nombre",IF(N(INDEX(Règles!$D$5:$D$17,MATCH($O2199,Règles!$A$5:$A$17,0)))&gt;0,IF($E2199="",1,$E2199)/INDEX(Règles!$D$5:$D$17,MATCH($O2199,Règles!$A$5:$A$17,0)),""),IF($P2199="au prix",IF(AND(ISNUMBER($R2199),N(INDEX(Règles!$E$5:$E$17,MATCH($O2199,Règles!$A$5:$A$17,0)))&gt;0),$R2199/INDEX(Règles!$E$5:$E$17,MATCH($O2199,Règles!$A$5:$A$17,0)),""),IF(OR($P2199="ne compte pas",$P2199="absence"),0,""))),"")</f>
        <v/>
      </c>
      <c r="T2199" s="26" t="n">
        <f aca="false">IF(AND(ISNUMBER($A2199),$B2199&lt;&gt;"",$G2199&lt;&gt;"",$P2199&lt;&gt;"absence"),1,0)</f>
        <v>0</v>
      </c>
      <c r="U2199" s="26" t="n">
        <f aca="false">IF($T2199=1,IF(COUNTIFS($B$2:$B2199,$B2199,$A$2:$A2199,$A2199,$T$2:$T2199,1)=1,1,0),0)</f>
        <v>0</v>
      </c>
      <c r="V2199" s="29" t="str">
        <f aca="false">IF(AND($A2199="",$B2199="",$G2199=""),"",IF(NOT(ISNUMBER($A2199)),"Date manquante ou non reconnue",IF($B2199="","Technicien manquant",IF(COUNTIF(Production!$A$7:$A$21,$B2199)=0,"Technicien absent de la liste (onglet Production)",IF($G2199="","Code BPU manquant (colonne G)",IF($O2199="?","Code BPU inconnu (onglet Prestations)",IF($P2199="?","Catégorie inconnue (onglet Règles)",IF(AND($E2199&lt;&gt;"",NOT(ISNUMBER($E2199))),"Quantité non reconnue",IF(AND($P2199="au prix",NOT(ISNUMBER($Q2199))),"Prix sur devis à saisir (colonne I)",IF($S2199="","Règle à compléter (onglet Règles)",""))))))))))</f>
        <v/>
      </c>
    </row>
    <row r="2200" customFormat="false" ht="15" hidden="false" customHeight="false" outlineLevel="0" collapsed="false">
      <c r="A2200" s="23"/>
      <c r="I2200" s="24"/>
      <c r="J2200" s="24"/>
      <c r="N2200" s="25"/>
      <c r="O2200" s="26" t="str">
        <f aca="false">IF($G2200="","",IFERROR(INDEX(Prestations!$F$5:$F$256,MATCH($G2200,Prestations!$B$5:$B$256,0)),"?"))</f>
        <v/>
      </c>
      <c r="P2200" s="26" t="str">
        <f aca="false">IF($O2200="","",IF($O2200="?","?",IFERROR(INDEX(Règles!$C$5:$C$17,MATCH($O2200,Règles!$A$5:$A$17,0)),"?")))</f>
        <v/>
      </c>
      <c r="Q2200" s="27" t="str">
        <f aca="false">IF($G2200="","",IF(ISNUMBER($I2200),$I2200,IFERROR(IF(ISNUMBER(INDEX(Prestations!$E$5:$E$256,MATCH($G2200,Prestations!$B$5:$B$256,0))),INDEX(Prestations!$E$5:$E$256,MATCH($G2200,Prestations!$B$5:$B$256,0)),""),"")))</f>
        <v/>
      </c>
      <c r="R2200" s="27" t="str">
        <f aca="false">IFERROR(IF(ISNUMBER($Q2200),$Q2200*IF($E2200="",1,$E2200),""),"")</f>
        <v/>
      </c>
      <c r="S2200" s="28" t="str">
        <f aca="false">IFERROR(IF($P2200="au nombre",IF(N(INDEX(Règles!$D$5:$D$17,MATCH($O2200,Règles!$A$5:$A$17,0)))&gt;0,IF($E2200="",1,$E2200)/INDEX(Règles!$D$5:$D$17,MATCH($O2200,Règles!$A$5:$A$17,0)),""),IF($P2200="au prix",IF(AND(ISNUMBER($R2200),N(INDEX(Règles!$E$5:$E$17,MATCH($O2200,Règles!$A$5:$A$17,0)))&gt;0),$R2200/INDEX(Règles!$E$5:$E$17,MATCH($O2200,Règles!$A$5:$A$17,0)),""),IF(OR($P2200="ne compte pas",$P2200="absence"),0,""))),"")</f>
        <v/>
      </c>
      <c r="T2200" s="26" t="n">
        <f aca="false">IF(AND(ISNUMBER($A2200),$B2200&lt;&gt;"",$G2200&lt;&gt;"",$P2200&lt;&gt;"absence"),1,0)</f>
        <v>0</v>
      </c>
      <c r="U2200" s="26" t="n">
        <f aca="false">IF($T2200=1,IF(COUNTIFS($B$2:$B2200,$B2200,$A$2:$A2200,$A2200,$T$2:$T2200,1)=1,1,0),0)</f>
        <v>0</v>
      </c>
      <c r="V2200" s="29" t="str">
        <f aca="false">IF(AND($A2200="",$B2200="",$G2200=""),"",IF(NOT(ISNUMBER($A2200)),"Date manquante ou non reconnue",IF($B2200="","Technicien manquant",IF(COUNTIF(Production!$A$7:$A$21,$B2200)=0,"Technicien absent de la liste (onglet Production)",IF($G2200="","Code BPU manquant (colonne G)",IF($O2200="?","Code BPU inconnu (onglet Prestations)",IF($P2200="?","Catégorie inconnue (onglet Règles)",IF(AND($E2200&lt;&gt;"",NOT(ISNUMBER($E2200))),"Quantité non reconnue",IF(AND($P2200="au prix",NOT(ISNUMBER($Q2200))),"Prix sur devis à saisir (colonne I)",IF($S2200="","Règle à compléter (onglet Règles)",""))))))))))</f>
        <v/>
      </c>
    </row>
    <row r="2201" customFormat="false" ht="15" hidden="false" customHeight="false" outlineLevel="0" collapsed="false">
      <c r="A2201" s="23"/>
      <c r="I2201" s="24"/>
      <c r="J2201" s="24"/>
      <c r="N2201" s="25"/>
      <c r="O2201" s="26" t="str">
        <f aca="false">IF($G2201="","",IFERROR(INDEX(Prestations!$F$5:$F$256,MATCH($G2201,Prestations!$B$5:$B$256,0)),"?"))</f>
        <v/>
      </c>
      <c r="P2201" s="26" t="str">
        <f aca="false">IF($O2201="","",IF($O2201="?","?",IFERROR(INDEX(Règles!$C$5:$C$17,MATCH($O2201,Règles!$A$5:$A$17,0)),"?")))</f>
        <v/>
      </c>
      <c r="Q2201" s="27" t="str">
        <f aca="false">IF($G2201="","",IF(ISNUMBER($I2201),$I2201,IFERROR(IF(ISNUMBER(INDEX(Prestations!$E$5:$E$256,MATCH($G2201,Prestations!$B$5:$B$256,0))),INDEX(Prestations!$E$5:$E$256,MATCH($G2201,Prestations!$B$5:$B$256,0)),""),"")))</f>
        <v/>
      </c>
      <c r="R2201" s="27" t="str">
        <f aca="false">IFERROR(IF(ISNUMBER($Q2201),$Q2201*IF($E2201="",1,$E2201),""),"")</f>
        <v/>
      </c>
      <c r="S2201" s="28" t="str">
        <f aca="false">IFERROR(IF($P2201="au nombre",IF(N(INDEX(Règles!$D$5:$D$17,MATCH($O2201,Règles!$A$5:$A$17,0)))&gt;0,IF($E2201="",1,$E2201)/INDEX(Règles!$D$5:$D$17,MATCH($O2201,Règles!$A$5:$A$17,0)),""),IF($P2201="au prix",IF(AND(ISNUMBER($R2201),N(INDEX(Règles!$E$5:$E$17,MATCH($O2201,Règles!$A$5:$A$17,0)))&gt;0),$R2201/INDEX(Règles!$E$5:$E$17,MATCH($O2201,Règles!$A$5:$A$17,0)),""),IF(OR($P2201="ne compte pas",$P2201="absence"),0,""))),"")</f>
        <v/>
      </c>
      <c r="T2201" s="26" t="n">
        <f aca="false">IF(AND(ISNUMBER($A2201),$B2201&lt;&gt;"",$G2201&lt;&gt;"",$P2201&lt;&gt;"absence"),1,0)</f>
        <v>0</v>
      </c>
      <c r="U2201" s="26" t="n">
        <f aca="false">IF($T2201=1,IF(COUNTIFS($B$2:$B2201,$B2201,$A$2:$A2201,$A2201,$T$2:$T2201,1)=1,1,0),0)</f>
        <v>0</v>
      </c>
      <c r="V2201" s="29" t="str">
        <f aca="false">IF(AND($A2201="",$B2201="",$G2201=""),"",IF(NOT(ISNUMBER($A2201)),"Date manquante ou non reconnue",IF($B2201="","Technicien manquant",IF(COUNTIF(Production!$A$7:$A$21,$B2201)=0,"Technicien absent de la liste (onglet Production)",IF($G2201="","Code BPU manquant (colonne G)",IF($O2201="?","Code BPU inconnu (onglet Prestations)",IF($P2201="?","Catégorie inconnue (onglet Règles)",IF(AND($E2201&lt;&gt;"",NOT(ISNUMBER($E2201))),"Quantité non reconnue",IF(AND($P2201="au prix",NOT(ISNUMBER($Q2201))),"Prix sur devis à saisir (colonne I)",IF($S2201="","Règle à compléter (onglet Règles)",""))))))))))</f>
        <v/>
      </c>
    </row>
    <row r="2202" customFormat="false" ht="15" hidden="false" customHeight="false" outlineLevel="0" collapsed="false">
      <c r="A2202" s="23"/>
      <c r="I2202" s="24"/>
      <c r="J2202" s="24"/>
      <c r="N2202" s="25"/>
      <c r="O2202" s="26" t="str">
        <f aca="false">IF($G2202="","",IFERROR(INDEX(Prestations!$F$5:$F$256,MATCH($G2202,Prestations!$B$5:$B$256,0)),"?"))</f>
        <v/>
      </c>
      <c r="P2202" s="26" t="str">
        <f aca="false">IF($O2202="","",IF($O2202="?","?",IFERROR(INDEX(Règles!$C$5:$C$17,MATCH($O2202,Règles!$A$5:$A$17,0)),"?")))</f>
        <v/>
      </c>
      <c r="Q2202" s="27" t="str">
        <f aca="false">IF($G2202="","",IF(ISNUMBER($I2202),$I2202,IFERROR(IF(ISNUMBER(INDEX(Prestations!$E$5:$E$256,MATCH($G2202,Prestations!$B$5:$B$256,0))),INDEX(Prestations!$E$5:$E$256,MATCH($G2202,Prestations!$B$5:$B$256,0)),""),"")))</f>
        <v/>
      </c>
      <c r="R2202" s="27" t="str">
        <f aca="false">IFERROR(IF(ISNUMBER($Q2202),$Q2202*IF($E2202="",1,$E2202),""),"")</f>
        <v/>
      </c>
      <c r="S2202" s="28" t="str">
        <f aca="false">IFERROR(IF($P2202="au nombre",IF(N(INDEX(Règles!$D$5:$D$17,MATCH($O2202,Règles!$A$5:$A$17,0)))&gt;0,IF($E2202="",1,$E2202)/INDEX(Règles!$D$5:$D$17,MATCH($O2202,Règles!$A$5:$A$17,0)),""),IF($P2202="au prix",IF(AND(ISNUMBER($R2202),N(INDEX(Règles!$E$5:$E$17,MATCH($O2202,Règles!$A$5:$A$17,0)))&gt;0),$R2202/INDEX(Règles!$E$5:$E$17,MATCH($O2202,Règles!$A$5:$A$17,0)),""),IF(OR($P2202="ne compte pas",$P2202="absence"),0,""))),"")</f>
        <v/>
      </c>
      <c r="T2202" s="26" t="n">
        <f aca="false">IF(AND(ISNUMBER($A2202),$B2202&lt;&gt;"",$G2202&lt;&gt;"",$P2202&lt;&gt;"absence"),1,0)</f>
        <v>0</v>
      </c>
      <c r="U2202" s="26" t="n">
        <f aca="false">IF($T2202=1,IF(COUNTIFS($B$2:$B2202,$B2202,$A$2:$A2202,$A2202,$T$2:$T2202,1)=1,1,0),0)</f>
        <v>0</v>
      </c>
      <c r="V2202" s="29" t="str">
        <f aca="false">IF(AND($A2202="",$B2202="",$G2202=""),"",IF(NOT(ISNUMBER($A2202)),"Date manquante ou non reconnue",IF($B2202="","Technicien manquant",IF(COUNTIF(Production!$A$7:$A$21,$B2202)=0,"Technicien absent de la liste (onglet Production)",IF($G2202="","Code BPU manquant (colonne G)",IF($O2202="?","Code BPU inconnu (onglet Prestations)",IF($P2202="?","Catégorie inconnue (onglet Règles)",IF(AND($E2202&lt;&gt;"",NOT(ISNUMBER($E2202))),"Quantité non reconnue",IF(AND($P2202="au prix",NOT(ISNUMBER($Q2202))),"Prix sur devis à saisir (colonne I)",IF($S2202="","Règle à compléter (onglet Règles)",""))))))))))</f>
        <v/>
      </c>
    </row>
    <row r="2203" customFormat="false" ht="15" hidden="false" customHeight="false" outlineLevel="0" collapsed="false">
      <c r="A2203" s="23"/>
      <c r="I2203" s="24"/>
      <c r="J2203" s="24"/>
      <c r="N2203" s="25"/>
      <c r="O2203" s="26" t="str">
        <f aca="false">IF($G2203="","",IFERROR(INDEX(Prestations!$F$5:$F$256,MATCH($G2203,Prestations!$B$5:$B$256,0)),"?"))</f>
        <v/>
      </c>
      <c r="P2203" s="26" t="str">
        <f aca="false">IF($O2203="","",IF($O2203="?","?",IFERROR(INDEX(Règles!$C$5:$C$17,MATCH($O2203,Règles!$A$5:$A$17,0)),"?")))</f>
        <v/>
      </c>
      <c r="Q2203" s="27" t="str">
        <f aca="false">IF($G2203="","",IF(ISNUMBER($I2203),$I2203,IFERROR(IF(ISNUMBER(INDEX(Prestations!$E$5:$E$256,MATCH($G2203,Prestations!$B$5:$B$256,0))),INDEX(Prestations!$E$5:$E$256,MATCH($G2203,Prestations!$B$5:$B$256,0)),""),"")))</f>
        <v/>
      </c>
      <c r="R2203" s="27" t="str">
        <f aca="false">IFERROR(IF(ISNUMBER($Q2203),$Q2203*IF($E2203="",1,$E2203),""),"")</f>
        <v/>
      </c>
      <c r="S2203" s="28" t="str">
        <f aca="false">IFERROR(IF($P2203="au nombre",IF(N(INDEX(Règles!$D$5:$D$17,MATCH($O2203,Règles!$A$5:$A$17,0)))&gt;0,IF($E2203="",1,$E2203)/INDEX(Règles!$D$5:$D$17,MATCH($O2203,Règles!$A$5:$A$17,0)),""),IF($P2203="au prix",IF(AND(ISNUMBER($R2203),N(INDEX(Règles!$E$5:$E$17,MATCH($O2203,Règles!$A$5:$A$17,0)))&gt;0),$R2203/INDEX(Règles!$E$5:$E$17,MATCH($O2203,Règles!$A$5:$A$17,0)),""),IF(OR($P2203="ne compte pas",$P2203="absence"),0,""))),"")</f>
        <v/>
      </c>
      <c r="T2203" s="26" t="n">
        <f aca="false">IF(AND(ISNUMBER($A2203),$B2203&lt;&gt;"",$G2203&lt;&gt;"",$P2203&lt;&gt;"absence"),1,0)</f>
        <v>0</v>
      </c>
      <c r="U2203" s="26" t="n">
        <f aca="false">IF($T2203=1,IF(COUNTIFS($B$2:$B2203,$B2203,$A$2:$A2203,$A2203,$T$2:$T2203,1)=1,1,0),0)</f>
        <v>0</v>
      </c>
      <c r="V2203" s="29" t="str">
        <f aca="false">IF(AND($A2203="",$B2203="",$G2203=""),"",IF(NOT(ISNUMBER($A2203)),"Date manquante ou non reconnue",IF($B2203="","Technicien manquant",IF(COUNTIF(Production!$A$7:$A$21,$B2203)=0,"Technicien absent de la liste (onglet Production)",IF($G2203="","Code BPU manquant (colonne G)",IF($O2203="?","Code BPU inconnu (onglet Prestations)",IF($P2203="?","Catégorie inconnue (onglet Règles)",IF(AND($E2203&lt;&gt;"",NOT(ISNUMBER($E2203))),"Quantité non reconnue",IF(AND($P2203="au prix",NOT(ISNUMBER($Q2203))),"Prix sur devis à saisir (colonne I)",IF($S2203="","Règle à compléter (onglet Règles)",""))))))))))</f>
        <v/>
      </c>
    </row>
    <row r="2204" customFormat="false" ht="15" hidden="false" customHeight="false" outlineLevel="0" collapsed="false">
      <c r="A2204" s="23"/>
      <c r="I2204" s="24"/>
      <c r="J2204" s="24"/>
      <c r="N2204" s="25"/>
      <c r="O2204" s="26" t="str">
        <f aca="false">IF($G2204="","",IFERROR(INDEX(Prestations!$F$5:$F$256,MATCH($G2204,Prestations!$B$5:$B$256,0)),"?"))</f>
        <v/>
      </c>
      <c r="P2204" s="26" t="str">
        <f aca="false">IF($O2204="","",IF($O2204="?","?",IFERROR(INDEX(Règles!$C$5:$C$17,MATCH($O2204,Règles!$A$5:$A$17,0)),"?")))</f>
        <v/>
      </c>
      <c r="Q2204" s="27" t="str">
        <f aca="false">IF($G2204="","",IF(ISNUMBER($I2204),$I2204,IFERROR(IF(ISNUMBER(INDEX(Prestations!$E$5:$E$256,MATCH($G2204,Prestations!$B$5:$B$256,0))),INDEX(Prestations!$E$5:$E$256,MATCH($G2204,Prestations!$B$5:$B$256,0)),""),"")))</f>
        <v/>
      </c>
      <c r="R2204" s="27" t="str">
        <f aca="false">IFERROR(IF(ISNUMBER($Q2204),$Q2204*IF($E2204="",1,$E2204),""),"")</f>
        <v/>
      </c>
      <c r="S2204" s="28" t="str">
        <f aca="false">IFERROR(IF($P2204="au nombre",IF(N(INDEX(Règles!$D$5:$D$17,MATCH($O2204,Règles!$A$5:$A$17,0)))&gt;0,IF($E2204="",1,$E2204)/INDEX(Règles!$D$5:$D$17,MATCH($O2204,Règles!$A$5:$A$17,0)),""),IF($P2204="au prix",IF(AND(ISNUMBER($R2204),N(INDEX(Règles!$E$5:$E$17,MATCH($O2204,Règles!$A$5:$A$17,0)))&gt;0),$R2204/INDEX(Règles!$E$5:$E$17,MATCH($O2204,Règles!$A$5:$A$17,0)),""),IF(OR($P2204="ne compte pas",$P2204="absence"),0,""))),"")</f>
        <v/>
      </c>
      <c r="T2204" s="26" t="n">
        <f aca="false">IF(AND(ISNUMBER($A2204),$B2204&lt;&gt;"",$G2204&lt;&gt;"",$P2204&lt;&gt;"absence"),1,0)</f>
        <v>0</v>
      </c>
      <c r="U2204" s="26" t="n">
        <f aca="false">IF($T2204=1,IF(COUNTIFS($B$2:$B2204,$B2204,$A$2:$A2204,$A2204,$T$2:$T2204,1)=1,1,0),0)</f>
        <v>0</v>
      </c>
      <c r="V2204" s="29" t="str">
        <f aca="false">IF(AND($A2204="",$B2204="",$G2204=""),"",IF(NOT(ISNUMBER($A2204)),"Date manquante ou non reconnue",IF($B2204="","Technicien manquant",IF(COUNTIF(Production!$A$7:$A$21,$B2204)=0,"Technicien absent de la liste (onglet Production)",IF($G2204="","Code BPU manquant (colonne G)",IF($O2204="?","Code BPU inconnu (onglet Prestations)",IF($P2204="?","Catégorie inconnue (onglet Règles)",IF(AND($E2204&lt;&gt;"",NOT(ISNUMBER($E2204))),"Quantité non reconnue",IF(AND($P2204="au prix",NOT(ISNUMBER($Q2204))),"Prix sur devis à saisir (colonne I)",IF($S2204="","Règle à compléter (onglet Règles)",""))))))))))</f>
        <v/>
      </c>
    </row>
    <row r="2205" customFormat="false" ht="15" hidden="false" customHeight="false" outlineLevel="0" collapsed="false">
      <c r="A2205" s="23"/>
      <c r="I2205" s="24"/>
      <c r="J2205" s="24"/>
      <c r="N2205" s="25"/>
      <c r="O2205" s="26" t="str">
        <f aca="false">IF($G2205="","",IFERROR(INDEX(Prestations!$F$5:$F$256,MATCH($G2205,Prestations!$B$5:$B$256,0)),"?"))</f>
        <v/>
      </c>
      <c r="P2205" s="26" t="str">
        <f aca="false">IF($O2205="","",IF($O2205="?","?",IFERROR(INDEX(Règles!$C$5:$C$17,MATCH($O2205,Règles!$A$5:$A$17,0)),"?")))</f>
        <v/>
      </c>
      <c r="Q2205" s="27" t="str">
        <f aca="false">IF($G2205="","",IF(ISNUMBER($I2205),$I2205,IFERROR(IF(ISNUMBER(INDEX(Prestations!$E$5:$E$256,MATCH($G2205,Prestations!$B$5:$B$256,0))),INDEX(Prestations!$E$5:$E$256,MATCH($G2205,Prestations!$B$5:$B$256,0)),""),"")))</f>
        <v/>
      </c>
      <c r="R2205" s="27" t="str">
        <f aca="false">IFERROR(IF(ISNUMBER($Q2205),$Q2205*IF($E2205="",1,$E2205),""),"")</f>
        <v/>
      </c>
      <c r="S2205" s="28" t="str">
        <f aca="false">IFERROR(IF($P2205="au nombre",IF(N(INDEX(Règles!$D$5:$D$17,MATCH($O2205,Règles!$A$5:$A$17,0)))&gt;0,IF($E2205="",1,$E2205)/INDEX(Règles!$D$5:$D$17,MATCH($O2205,Règles!$A$5:$A$17,0)),""),IF($P2205="au prix",IF(AND(ISNUMBER($R2205),N(INDEX(Règles!$E$5:$E$17,MATCH($O2205,Règles!$A$5:$A$17,0)))&gt;0),$R2205/INDEX(Règles!$E$5:$E$17,MATCH($O2205,Règles!$A$5:$A$17,0)),""),IF(OR($P2205="ne compte pas",$P2205="absence"),0,""))),"")</f>
        <v/>
      </c>
      <c r="T2205" s="26" t="n">
        <f aca="false">IF(AND(ISNUMBER($A2205),$B2205&lt;&gt;"",$G2205&lt;&gt;"",$P2205&lt;&gt;"absence"),1,0)</f>
        <v>0</v>
      </c>
      <c r="U2205" s="26" t="n">
        <f aca="false">IF($T2205=1,IF(COUNTIFS($B$2:$B2205,$B2205,$A$2:$A2205,$A2205,$T$2:$T2205,1)=1,1,0),0)</f>
        <v>0</v>
      </c>
      <c r="V2205" s="29" t="str">
        <f aca="false">IF(AND($A2205="",$B2205="",$G2205=""),"",IF(NOT(ISNUMBER($A2205)),"Date manquante ou non reconnue",IF($B2205="","Technicien manquant",IF(COUNTIF(Production!$A$7:$A$21,$B2205)=0,"Technicien absent de la liste (onglet Production)",IF($G2205="","Code BPU manquant (colonne G)",IF($O2205="?","Code BPU inconnu (onglet Prestations)",IF($P2205="?","Catégorie inconnue (onglet Règles)",IF(AND($E2205&lt;&gt;"",NOT(ISNUMBER($E2205))),"Quantité non reconnue",IF(AND($P2205="au prix",NOT(ISNUMBER($Q2205))),"Prix sur devis à saisir (colonne I)",IF($S2205="","Règle à compléter (onglet Règles)",""))))))))))</f>
        <v/>
      </c>
    </row>
    <row r="2206" customFormat="false" ht="15" hidden="false" customHeight="false" outlineLevel="0" collapsed="false">
      <c r="A2206" s="23"/>
      <c r="I2206" s="24"/>
      <c r="J2206" s="24"/>
      <c r="N2206" s="25"/>
      <c r="O2206" s="26" t="str">
        <f aca="false">IF($G2206="","",IFERROR(INDEX(Prestations!$F$5:$F$256,MATCH($G2206,Prestations!$B$5:$B$256,0)),"?"))</f>
        <v/>
      </c>
      <c r="P2206" s="26" t="str">
        <f aca="false">IF($O2206="","",IF($O2206="?","?",IFERROR(INDEX(Règles!$C$5:$C$17,MATCH($O2206,Règles!$A$5:$A$17,0)),"?")))</f>
        <v/>
      </c>
      <c r="Q2206" s="27" t="str">
        <f aca="false">IF($G2206="","",IF(ISNUMBER($I2206),$I2206,IFERROR(IF(ISNUMBER(INDEX(Prestations!$E$5:$E$256,MATCH($G2206,Prestations!$B$5:$B$256,0))),INDEX(Prestations!$E$5:$E$256,MATCH($G2206,Prestations!$B$5:$B$256,0)),""),"")))</f>
        <v/>
      </c>
      <c r="R2206" s="27" t="str">
        <f aca="false">IFERROR(IF(ISNUMBER($Q2206),$Q2206*IF($E2206="",1,$E2206),""),"")</f>
        <v/>
      </c>
      <c r="S2206" s="28" t="str">
        <f aca="false">IFERROR(IF($P2206="au nombre",IF(N(INDEX(Règles!$D$5:$D$17,MATCH($O2206,Règles!$A$5:$A$17,0)))&gt;0,IF($E2206="",1,$E2206)/INDEX(Règles!$D$5:$D$17,MATCH($O2206,Règles!$A$5:$A$17,0)),""),IF($P2206="au prix",IF(AND(ISNUMBER($R2206),N(INDEX(Règles!$E$5:$E$17,MATCH($O2206,Règles!$A$5:$A$17,0)))&gt;0),$R2206/INDEX(Règles!$E$5:$E$17,MATCH($O2206,Règles!$A$5:$A$17,0)),""),IF(OR($P2206="ne compte pas",$P2206="absence"),0,""))),"")</f>
        <v/>
      </c>
      <c r="T2206" s="26" t="n">
        <f aca="false">IF(AND(ISNUMBER($A2206),$B2206&lt;&gt;"",$G2206&lt;&gt;"",$P2206&lt;&gt;"absence"),1,0)</f>
        <v>0</v>
      </c>
      <c r="U2206" s="26" t="n">
        <f aca="false">IF($T2206=1,IF(COUNTIFS($B$2:$B2206,$B2206,$A$2:$A2206,$A2206,$T$2:$T2206,1)=1,1,0),0)</f>
        <v>0</v>
      </c>
      <c r="V2206" s="29" t="str">
        <f aca="false">IF(AND($A2206="",$B2206="",$G2206=""),"",IF(NOT(ISNUMBER($A2206)),"Date manquante ou non reconnue",IF($B2206="","Technicien manquant",IF(COUNTIF(Production!$A$7:$A$21,$B2206)=0,"Technicien absent de la liste (onglet Production)",IF($G2206="","Code BPU manquant (colonne G)",IF($O2206="?","Code BPU inconnu (onglet Prestations)",IF($P2206="?","Catégorie inconnue (onglet Règles)",IF(AND($E2206&lt;&gt;"",NOT(ISNUMBER($E2206))),"Quantité non reconnue",IF(AND($P2206="au prix",NOT(ISNUMBER($Q2206))),"Prix sur devis à saisir (colonne I)",IF($S2206="","Règle à compléter (onglet Règles)",""))))))))))</f>
        <v/>
      </c>
    </row>
    <row r="2207" customFormat="false" ht="15" hidden="false" customHeight="false" outlineLevel="0" collapsed="false">
      <c r="A2207" s="23"/>
      <c r="I2207" s="24"/>
      <c r="J2207" s="24"/>
      <c r="N2207" s="25"/>
      <c r="O2207" s="26" t="str">
        <f aca="false">IF($G2207="","",IFERROR(INDEX(Prestations!$F$5:$F$256,MATCH($G2207,Prestations!$B$5:$B$256,0)),"?"))</f>
        <v/>
      </c>
      <c r="P2207" s="26" t="str">
        <f aca="false">IF($O2207="","",IF($O2207="?","?",IFERROR(INDEX(Règles!$C$5:$C$17,MATCH($O2207,Règles!$A$5:$A$17,0)),"?")))</f>
        <v/>
      </c>
      <c r="Q2207" s="27" t="str">
        <f aca="false">IF($G2207="","",IF(ISNUMBER($I2207),$I2207,IFERROR(IF(ISNUMBER(INDEX(Prestations!$E$5:$E$256,MATCH($G2207,Prestations!$B$5:$B$256,0))),INDEX(Prestations!$E$5:$E$256,MATCH($G2207,Prestations!$B$5:$B$256,0)),""),"")))</f>
        <v/>
      </c>
      <c r="R2207" s="27" t="str">
        <f aca="false">IFERROR(IF(ISNUMBER($Q2207),$Q2207*IF($E2207="",1,$E2207),""),"")</f>
        <v/>
      </c>
      <c r="S2207" s="28" t="str">
        <f aca="false">IFERROR(IF($P2207="au nombre",IF(N(INDEX(Règles!$D$5:$D$17,MATCH($O2207,Règles!$A$5:$A$17,0)))&gt;0,IF($E2207="",1,$E2207)/INDEX(Règles!$D$5:$D$17,MATCH($O2207,Règles!$A$5:$A$17,0)),""),IF($P2207="au prix",IF(AND(ISNUMBER($R2207),N(INDEX(Règles!$E$5:$E$17,MATCH($O2207,Règles!$A$5:$A$17,0)))&gt;0),$R2207/INDEX(Règles!$E$5:$E$17,MATCH($O2207,Règles!$A$5:$A$17,0)),""),IF(OR($P2207="ne compte pas",$P2207="absence"),0,""))),"")</f>
        <v/>
      </c>
      <c r="T2207" s="26" t="n">
        <f aca="false">IF(AND(ISNUMBER($A2207),$B2207&lt;&gt;"",$G2207&lt;&gt;"",$P2207&lt;&gt;"absence"),1,0)</f>
        <v>0</v>
      </c>
      <c r="U2207" s="26" t="n">
        <f aca="false">IF($T2207=1,IF(COUNTIFS($B$2:$B2207,$B2207,$A$2:$A2207,$A2207,$T$2:$T2207,1)=1,1,0),0)</f>
        <v>0</v>
      </c>
      <c r="V2207" s="29" t="str">
        <f aca="false">IF(AND($A2207="",$B2207="",$G2207=""),"",IF(NOT(ISNUMBER($A2207)),"Date manquante ou non reconnue",IF($B2207="","Technicien manquant",IF(COUNTIF(Production!$A$7:$A$21,$B2207)=0,"Technicien absent de la liste (onglet Production)",IF($G2207="","Code BPU manquant (colonne G)",IF($O2207="?","Code BPU inconnu (onglet Prestations)",IF($P2207="?","Catégorie inconnue (onglet Règles)",IF(AND($E2207&lt;&gt;"",NOT(ISNUMBER($E2207))),"Quantité non reconnue",IF(AND($P2207="au prix",NOT(ISNUMBER($Q2207))),"Prix sur devis à saisir (colonne I)",IF($S2207="","Règle à compléter (onglet Règles)",""))))))))))</f>
        <v/>
      </c>
    </row>
    <row r="2208" customFormat="false" ht="15" hidden="false" customHeight="false" outlineLevel="0" collapsed="false">
      <c r="A2208" s="23"/>
      <c r="I2208" s="24"/>
      <c r="J2208" s="24"/>
      <c r="N2208" s="25"/>
      <c r="O2208" s="26" t="str">
        <f aca="false">IF($G2208="","",IFERROR(INDEX(Prestations!$F$5:$F$256,MATCH($G2208,Prestations!$B$5:$B$256,0)),"?"))</f>
        <v/>
      </c>
      <c r="P2208" s="26" t="str">
        <f aca="false">IF($O2208="","",IF($O2208="?","?",IFERROR(INDEX(Règles!$C$5:$C$17,MATCH($O2208,Règles!$A$5:$A$17,0)),"?")))</f>
        <v/>
      </c>
      <c r="Q2208" s="27" t="str">
        <f aca="false">IF($G2208="","",IF(ISNUMBER($I2208),$I2208,IFERROR(IF(ISNUMBER(INDEX(Prestations!$E$5:$E$256,MATCH($G2208,Prestations!$B$5:$B$256,0))),INDEX(Prestations!$E$5:$E$256,MATCH($G2208,Prestations!$B$5:$B$256,0)),""),"")))</f>
        <v/>
      </c>
      <c r="R2208" s="27" t="str">
        <f aca="false">IFERROR(IF(ISNUMBER($Q2208),$Q2208*IF($E2208="",1,$E2208),""),"")</f>
        <v/>
      </c>
      <c r="S2208" s="28" t="str">
        <f aca="false">IFERROR(IF($P2208="au nombre",IF(N(INDEX(Règles!$D$5:$D$17,MATCH($O2208,Règles!$A$5:$A$17,0)))&gt;0,IF($E2208="",1,$E2208)/INDEX(Règles!$D$5:$D$17,MATCH($O2208,Règles!$A$5:$A$17,0)),""),IF($P2208="au prix",IF(AND(ISNUMBER($R2208),N(INDEX(Règles!$E$5:$E$17,MATCH($O2208,Règles!$A$5:$A$17,0)))&gt;0),$R2208/INDEX(Règles!$E$5:$E$17,MATCH($O2208,Règles!$A$5:$A$17,0)),""),IF(OR($P2208="ne compte pas",$P2208="absence"),0,""))),"")</f>
        <v/>
      </c>
      <c r="T2208" s="26" t="n">
        <f aca="false">IF(AND(ISNUMBER($A2208),$B2208&lt;&gt;"",$G2208&lt;&gt;"",$P2208&lt;&gt;"absence"),1,0)</f>
        <v>0</v>
      </c>
      <c r="U2208" s="26" t="n">
        <f aca="false">IF($T2208=1,IF(COUNTIFS($B$2:$B2208,$B2208,$A$2:$A2208,$A2208,$T$2:$T2208,1)=1,1,0),0)</f>
        <v>0</v>
      </c>
      <c r="V2208" s="29" t="str">
        <f aca="false">IF(AND($A2208="",$B2208="",$G2208=""),"",IF(NOT(ISNUMBER($A2208)),"Date manquante ou non reconnue",IF($B2208="","Technicien manquant",IF(COUNTIF(Production!$A$7:$A$21,$B2208)=0,"Technicien absent de la liste (onglet Production)",IF($G2208="","Code BPU manquant (colonne G)",IF($O2208="?","Code BPU inconnu (onglet Prestations)",IF($P2208="?","Catégorie inconnue (onglet Règles)",IF(AND($E2208&lt;&gt;"",NOT(ISNUMBER($E2208))),"Quantité non reconnue",IF(AND($P2208="au prix",NOT(ISNUMBER($Q2208))),"Prix sur devis à saisir (colonne I)",IF($S2208="","Règle à compléter (onglet Règles)",""))))))))))</f>
        <v/>
      </c>
    </row>
    <row r="2209" customFormat="false" ht="15" hidden="false" customHeight="false" outlineLevel="0" collapsed="false">
      <c r="A2209" s="23"/>
      <c r="I2209" s="24"/>
      <c r="J2209" s="24"/>
      <c r="N2209" s="25"/>
      <c r="O2209" s="26" t="str">
        <f aca="false">IF($G2209="","",IFERROR(INDEX(Prestations!$F$5:$F$256,MATCH($G2209,Prestations!$B$5:$B$256,0)),"?"))</f>
        <v/>
      </c>
      <c r="P2209" s="26" t="str">
        <f aca="false">IF($O2209="","",IF($O2209="?","?",IFERROR(INDEX(Règles!$C$5:$C$17,MATCH($O2209,Règles!$A$5:$A$17,0)),"?")))</f>
        <v/>
      </c>
      <c r="Q2209" s="27" t="str">
        <f aca="false">IF($G2209="","",IF(ISNUMBER($I2209),$I2209,IFERROR(IF(ISNUMBER(INDEX(Prestations!$E$5:$E$256,MATCH($G2209,Prestations!$B$5:$B$256,0))),INDEX(Prestations!$E$5:$E$256,MATCH($G2209,Prestations!$B$5:$B$256,0)),""),"")))</f>
        <v/>
      </c>
      <c r="R2209" s="27" t="str">
        <f aca="false">IFERROR(IF(ISNUMBER($Q2209),$Q2209*IF($E2209="",1,$E2209),""),"")</f>
        <v/>
      </c>
      <c r="S2209" s="28" t="str">
        <f aca="false">IFERROR(IF($P2209="au nombre",IF(N(INDEX(Règles!$D$5:$D$17,MATCH($O2209,Règles!$A$5:$A$17,0)))&gt;0,IF($E2209="",1,$E2209)/INDEX(Règles!$D$5:$D$17,MATCH($O2209,Règles!$A$5:$A$17,0)),""),IF($P2209="au prix",IF(AND(ISNUMBER($R2209),N(INDEX(Règles!$E$5:$E$17,MATCH($O2209,Règles!$A$5:$A$17,0)))&gt;0),$R2209/INDEX(Règles!$E$5:$E$17,MATCH($O2209,Règles!$A$5:$A$17,0)),""),IF(OR($P2209="ne compte pas",$P2209="absence"),0,""))),"")</f>
        <v/>
      </c>
      <c r="T2209" s="26" t="n">
        <f aca="false">IF(AND(ISNUMBER($A2209),$B2209&lt;&gt;"",$G2209&lt;&gt;"",$P2209&lt;&gt;"absence"),1,0)</f>
        <v>0</v>
      </c>
      <c r="U2209" s="26" t="n">
        <f aca="false">IF($T2209=1,IF(COUNTIFS($B$2:$B2209,$B2209,$A$2:$A2209,$A2209,$T$2:$T2209,1)=1,1,0),0)</f>
        <v>0</v>
      </c>
      <c r="V2209" s="29" t="str">
        <f aca="false">IF(AND($A2209="",$B2209="",$G2209=""),"",IF(NOT(ISNUMBER($A2209)),"Date manquante ou non reconnue",IF($B2209="","Technicien manquant",IF(COUNTIF(Production!$A$7:$A$21,$B2209)=0,"Technicien absent de la liste (onglet Production)",IF($G2209="","Code BPU manquant (colonne G)",IF($O2209="?","Code BPU inconnu (onglet Prestations)",IF($P2209="?","Catégorie inconnue (onglet Règles)",IF(AND($E2209&lt;&gt;"",NOT(ISNUMBER($E2209))),"Quantité non reconnue",IF(AND($P2209="au prix",NOT(ISNUMBER($Q2209))),"Prix sur devis à saisir (colonne I)",IF($S2209="","Règle à compléter (onglet Règles)",""))))))))))</f>
        <v/>
      </c>
    </row>
    <row r="2210" customFormat="false" ht="15" hidden="false" customHeight="false" outlineLevel="0" collapsed="false">
      <c r="A2210" s="23"/>
      <c r="I2210" s="24"/>
      <c r="J2210" s="24"/>
      <c r="N2210" s="25"/>
      <c r="O2210" s="26" t="str">
        <f aca="false">IF($G2210="","",IFERROR(INDEX(Prestations!$F$5:$F$256,MATCH($G2210,Prestations!$B$5:$B$256,0)),"?"))</f>
        <v/>
      </c>
      <c r="P2210" s="26" t="str">
        <f aca="false">IF($O2210="","",IF($O2210="?","?",IFERROR(INDEX(Règles!$C$5:$C$17,MATCH($O2210,Règles!$A$5:$A$17,0)),"?")))</f>
        <v/>
      </c>
      <c r="Q2210" s="27" t="str">
        <f aca="false">IF($G2210="","",IF(ISNUMBER($I2210),$I2210,IFERROR(IF(ISNUMBER(INDEX(Prestations!$E$5:$E$256,MATCH($G2210,Prestations!$B$5:$B$256,0))),INDEX(Prestations!$E$5:$E$256,MATCH($G2210,Prestations!$B$5:$B$256,0)),""),"")))</f>
        <v/>
      </c>
      <c r="R2210" s="27" t="str">
        <f aca="false">IFERROR(IF(ISNUMBER($Q2210),$Q2210*IF($E2210="",1,$E2210),""),"")</f>
        <v/>
      </c>
      <c r="S2210" s="28" t="str">
        <f aca="false">IFERROR(IF($P2210="au nombre",IF(N(INDEX(Règles!$D$5:$D$17,MATCH($O2210,Règles!$A$5:$A$17,0)))&gt;0,IF($E2210="",1,$E2210)/INDEX(Règles!$D$5:$D$17,MATCH($O2210,Règles!$A$5:$A$17,0)),""),IF($P2210="au prix",IF(AND(ISNUMBER($R2210),N(INDEX(Règles!$E$5:$E$17,MATCH($O2210,Règles!$A$5:$A$17,0)))&gt;0),$R2210/INDEX(Règles!$E$5:$E$17,MATCH($O2210,Règles!$A$5:$A$17,0)),""),IF(OR($P2210="ne compte pas",$P2210="absence"),0,""))),"")</f>
        <v/>
      </c>
      <c r="T2210" s="26" t="n">
        <f aca="false">IF(AND(ISNUMBER($A2210),$B2210&lt;&gt;"",$G2210&lt;&gt;"",$P2210&lt;&gt;"absence"),1,0)</f>
        <v>0</v>
      </c>
      <c r="U2210" s="26" t="n">
        <f aca="false">IF($T2210=1,IF(COUNTIFS($B$2:$B2210,$B2210,$A$2:$A2210,$A2210,$T$2:$T2210,1)=1,1,0),0)</f>
        <v>0</v>
      </c>
      <c r="V2210" s="29" t="str">
        <f aca="false">IF(AND($A2210="",$B2210="",$G2210=""),"",IF(NOT(ISNUMBER($A2210)),"Date manquante ou non reconnue",IF($B2210="","Technicien manquant",IF(COUNTIF(Production!$A$7:$A$21,$B2210)=0,"Technicien absent de la liste (onglet Production)",IF($G2210="","Code BPU manquant (colonne G)",IF($O2210="?","Code BPU inconnu (onglet Prestations)",IF($P2210="?","Catégorie inconnue (onglet Règles)",IF(AND($E2210&lt;&gt;"",NOT(ISNUMBER($E2210))),"Quantité non reconnue",IF(AND($P2210="au prix",NOT(ISNUMBER($Q2210))),"Prix sur devis à saisir (colonne I)",IF($S2210="","Règle à compléter (onglet Règles)",""))))))))))</f>
        <v/>
      </c>
    </row>
    <row r="2211" customFormat="false" ht="15" hidden="false" customHeight="false" outlineLevel="0" collapsed="false">
      <c r="A2211" s="23"/>
      <c r="I2211" s="24"/>
      <c r="J2211" s="24"/>
      <c r="N2211" s="25"/>
      <c r="O2211" s="26" t="str">
        <f aca="false">IF($G2211="","",IFERROR(INDEX(Prestations!$F$5:$F$256,MATCH($G2211,Prestations!$B$5:$B$256,0)),"?"))</f>
        <v/>
      </c>
      <c r="P2211" s="26" t="str">
        <f aca="false">IF($O2211="","",IF($O2211="?","?",IFERROR(INDEX(Règles!$C$5:$C$17,MATCH($O2211,Règles!$A$5:$A$17,0)),"?")))</f>
        <v/>
      </c>
      <c r="Q2211" s="27" t="str">
        <f aca="false">IF($G2211="","",IF(ISNUMBER($I2211),$I2211,IFERROR(IF(ISNUMBER(INDEX(Prestations!$E$5:$E$256,MATCH($G2211,Prestations!$B$5:$B$256,0))),INDEX(Prestations!$E$5:$E$256,MATCH($G2211,Prestations!$B$5:$B$256,0)),""),"")))</f>
        <v/>
      </c>
      <c r="R2211" s="27" t="str">
        <f aca="false">IFERROR(IF(ISNUMBER($Q2211),$Q2211*IF($E2211="",1,$E2211),""),"")</f>
        <v/>
      </c>
      <c r="S2211" s="28" t="str">
        <f aca="false">IFERROR(IF($P2211="au nombre",IF(N(INDEX(Règles!$D$5:$D$17,MATCH($O2211,Règles!$A$5:$A$17,0)))&gt;0,IF($E2211="",1,$E2211)/INDEX(Règles!$D$5:$D$17,MATCH($O2211,Règles!$A$5:$A$17,0)),""),IF($P2211="au prix",IF(AND(ISNUMBER($R2211),N(INDEX(Règles!$E$5:$E$17,MATCH($O2211,Règles!$A$5:$A$17,0)))&gt;0),$R2211/INDEX(Règles!$E$5:$E$17,MATCH($O2211,Règles!$A$5:$A$17,0)),""),IF(OR($P2211="ne compte pas",$P2211="absence"),0,""))),"")</f>
        <v/>
      </c>
      <c r="T2211" s="26" t="n">
        <f aca="false">IF(AND(ISNUMBER($A2211),$B2211&lt;&gt;"",$G2211&lt;&gt;"",$P2211&lt;&gt;"absence"),1,0)</f>
        <v>0</v>
      </c>
      <c r="U2211" s="26" t="n">
        <f aca="false">IF($T2211=1,IF(COUNTIFS($B$2:$B2211,$B2211,$A$2:$A2211,$A2211,$T$2:$T2211,1)=1,1,0),0)</f>
        <v>0</v>
      </c>
      <c r="V2211" s="29" t="str">
        <f aca="false">IF(AND($A2211="",$B2211="",$G2211=""),"",IF(NOT(ISNUMBER($A2211)),"Date manquante ou non reconnue",IF($B2211="","Technicien manquant",IF(COUNTIF(Production!$A$7:$A$21,$B2211)=0,"Technicien absent de la liste (onglet Production)",IF($G2211="","Code BPU manquant (colonne G)",IF($O2211="?","Code BPU inconnu (onglet Prestations)",IF($P2211="?","Catégorie inconnue (onglet Règles)",IF(AND($E2211&lt;&gt;"",NOT(ISNUMBER($E2211))),"Quantité non reconnue",IF(AND($P2211="au prix",NOT(ISNUMBER($Q2211))),"Prix sur devis à saisir (colonne I)",IF($S2211="","Règle à compléter (onglet Règles)",""))))))))))</f>
        <v/>
      </c>
    </row>
    <row r="2212" customFormat="false" ht="15" hidden="false" customHeight="false" outlineLevel="0" collapsed="false">
      <c r="A2212" s="23"/>
      <c r="I2212" s="24"/>
      <c r="J2212" s="24"/>
      <c r="N2212" s="25"/>
      <c r="O2212" s="26" t="str">
        <f aca="false">IF($G2212="","",IFERROR(INDEX(Prestations!$F$5:$F$256,MATCH($G2212,Prestations!$B$5:$B$256,0)),"?"))</f>
        <v/>
      </c>
      <c r="P2212" s="26" t="str">
        <f aca="false">IF($O2212="","",IF($O2212="?","?",IFERROR(INDEX(Règles!$C$5:$C$17,MATCH($O2212,Règles!$A$5:$A$17,0)),"?")))</f>
        <v/>
      </c>
      <c r="Q2212" s="27" t="str">
        <f aca="false">IF($G2212="","",IF(ISNUMBER($I2212),$I2212,IFERROR(IF(ISNUMBER(INDEX(Prestations!$E$5:$E$256,MATCH($G2212,Prestations!$B$5:$B$256,0))),INDEX(Prestations!$E$5:$E$256,MATCH($G2212,Prestations!$B$5:$B$256,0)),""),"")))</f>
        <v/>
      </c>
      <c r="R2212" s="27" t="str">
        <f aca="false">IFERROR(IF(ISNUMBER($Q2212),$Q2212*IF($E2212="",1,$E2212),""),"")</f>
        <v/>
      </c>
      <c r="S2212" s="28" t="str">
        <f aca="false">IFERROR(IF($P2212="au nombre",IF(N(INDEX(Règles!$D$5:$D$17,MATCH($O2212,Règles!$A$5:$A$17,0)))&gt;0,IF($E2212="",1,$E2212)/INDEX(Règles!$D$5:$D$17,MATCH($O2212,Règles!$A$5:$A$17,0)),""),IF($P2212="au prix",IF(AND(ISNUMBER($R2212),N(INDEX(Règles!$E$5:$E$17,MATCH($O2212,Règles!$A$5:$A$17,0)))&gt;0),$R2212/INDEX(Règles!$E$5:$E$17,MATCH($O2212,Règles!$A$5:$A$17,0)),""),IF(OR($P2212="ne compte pas",$P2212="absence"),0,""))),"")</f>
        <v/>
      </c>
      <c r="T2212" s="26" t="n">
        <f aca="false">IF(AND(ISNUMBER($A2212),$B2212&lt;&gt;"",$G2212&lt;&gt;"",$P2212&lt;&gt;"absence"),1,0)</f>
        <v>0</v>
      </c>
      <c r="U2212" s="26" t="n">
        <f aca="false">IF($T2212=1,IF(COUNTIFS($B$2:$B2212,$B2212,$A$2:$A2212,$A2212,$T$2:$T2212,1)=1,1,0),0)</f>
        <v>0</v>
      </c>
      <c r="V2212" s="29" t="str">
        <f aca="false">IF(AND($A2212="",$B2212="",$G2212=""),"",IF(NOT(ISNUMBER($A2212)),"Date manquante ou non reconnue",IF($B2212="","Technicien manquant",IF(COUNTIF(Production!$A$7:$A$21,$B2212)=0,"Technicien absent de la liste (onglet Production)",IF($G2212="","Code BPU manquant (colonne G)",IF($O2212="?","Code BPU inconnu (onglet Prestations)",IF($P2212="?","Catégorie inconnue (onglet Règles)",IF(AND($E2212&lt;&gt;"",NOT(ISNUMBER($E2212))),"Quantité non reconnue",IF(AND($P2212="au prix",NOT(ISNUMBER($Q2212))),"Prix sur devis à saisir (colonne I)",IF($S2212="","Règle à compléter (onglet Règles)",""))))))))))</f>
        <v/>
      </c>
    </row>
    <row r="2213" customFormat="false" ht="15" hidden="false" customHeight="false" outlineLevel="0" collapsed="false">
      <c r="A2213" s="23"/>
      <c r="I2213" s="24"/>
      <c r="J2213" s="24"/>
      <c r="N2213" s="25"/>
      <c r="O2213" s="26" t="str">
        <f aca="false">IF($G2213="","",IFERROR(INDEX(Prestations!$F$5:$F$256,MATCH($G2213,Prestations!$B$5:$B$256,0)),"?"))</f>
        <v/>
      </c>
      <c r="P2213" s="26" t="str">
        <f aca="false">IF($O2213="","",IF($O2213="?","?",IFERROR(INDEX(Règles!$C$5:$C$17,MATCH($O2213,Règles!$A$5:$A$17,0)),"?")))</f>
        <v/>
      </c>
      <c r="Q2213" s="27" t="str">
        <f aca="false">IF($G2213="","",IF(ISNUMBER($I2213),$I2213,IFERROR(IF(ISNUMBER(INDEX(Prestations!$E$5:$E$256,MATCH($G2213,Prestations!$B$5:$B$256,0))),INDEX(Prestations!$E$5:$E$256,MATCH($G2213,Prestations!$B$5:$B$256,0)),""),"")))</f>
        <v/>
      </c>
      <c r="R2213" s="27" t="str">
        <f aca="false">IFERROR(IF(ISNUMBER($Q2213),$Q2213*IF($E2213="",1,$E2213),""),"")</f>
        <v/>
      </c>
      <c r="S2213" s="28" t="str">
        <f aca="false">IFERROR(IF($P2213="au nombre",IF(N(INDEX(Règles!$D$5:$D$17,MATCH($O2213,Règles!$A$5:$A$17,0)))&gt;0,IF($E2213="",1,$E2213)/INDEX(Règles!$D$5:$D$17,MATCH($O2213,Règles!$A$5:$A$17,0)),""),IF($P2213="au prix",IF(AND(ISNUMBER($R2213),N(INDEX(Règles!$E$5:$E$17,MATCH($O2213,Règles!$A$5:$A$17,0)))&gt;0),$R2213/INDEX(Règles!$E$5:$E$17,MATCH($O2213,Règles!$A$5:$A$17,0)),""),IF(OR($P2213="ne compte pas",$P2213="absence"),0,""))),"")</f>
        <v/>
      </c>
      <c r="T2213" s="26" t="n">
        <f aca="false">IF(AND(ISNUMBER($A2213),$B2213&lt;&gt;"",$G2213&lt;&gt;"",$P2213&lt;&gt;"absence"),1,0)</f>
        <v>0</v>
      </c>
      <c r="U2213" s="26" t="n">
        <f aca="false">IF($T2213=1,IF(COUNTIFS($B$2:$B2213,$B2213,$A$2:$A2213,$A2213,$T$2:$T2213,1)=1,1,0),0)</f>
        <v>0</v>
      </c>
      <c r="V2213" s="29" t="str">
        <f aca="false">IF(AND($A2213="",$B2213="",$G2213=""),"",IF(NOT(ISNUMBER($A2213)),"Date manquante ou non reconnue",IF($B2213="","Technicien manquant",IF(COUNTIF(Production!$A$7:$A$21,$B2213)=0,"Technicien absent de la liste (onglet Production)",IF($G2213="","Code BPU manquant (colonne G)",IF($O2213="?","Code BPU inconnu (onglet Prestations)",IF($P2213="?","Catégorie inconnue (onglet Règles)",IF(AND($E2213&lt;&gt;"",NOT(ISNUMBER($E2213))),"Quantité non reconnue",IF(AND($P2213="au prix",NOT(ISNUMBER($Q2213))),"Prix sur devis à saisir (colonne I)",IF($S2213="","Règle à compléter (onglet Règles)",""))))))))))</f>
        <v/>
      </c>
    </row>
    <row r="2214" customFormat="false" ht="15" hidden="false" customHeight="false" outlineLevel="0" collapsed="false">
      <c r="A2214" s="23"/>
      <c r="I2214" s="24"/>
      <c r="J2214" s="24"/>
      <c r="N2214" s="25"/>
      <c r="O2214" s="26" t="str">
        <f aca="false">IF($G2214="","",IFERROR(INDEX(Prestations!$F$5:$F$256,MATCH($G2214,Prestations!$B$5:$B$256,0)),"?"))</f>
        <v/>
      </c>
      <c r="P2214" s="26" t="str">
        <f aca="false">IF($O2214="","",IF($O2214="?","?",IFERROR(INDEX(Règles!$C$5:$C$17,MATCH($O2214,Règles!$A$5:$A$17,0)),"?")))</f>
        <v/>
      </c>
      <c r="Q2214" s="27" t="str">
        <f aca="false">IF($G2214="","",IF(ISNUMBER($I2214),$I2214,IFERROR(IF(ISNUMBER(INDEX(Prestations!$E$5:$E$256,MATCH($G2214,Prestations!$B$5:$B$256,0))),INDEX(Prestations!$E$5:$E$256,MATCH($G2214,Prestations!$B$5:$B$256,0)),""),"")))</f>
        <v/>
      </c>
      <c r="R2214" s="27" t="str">
        <f aca="false">IFERROR(IF(ISNUMBER($Q2214),$Q2214*IF($E2214="",1,$E2214),""),"")</f>
        <v/>
      </c>
      <c r="S2214" s="28" t="str">
        <f aca="false">IFERROR(IF($P2214="au nombre",IF(N(INDEX(Règles!$D$5:$D$17,MATCH($O2214,Règles!$A$5:$A$17,0)))&gt;0,IF($E2214="",1,$E2214)/INDEX(Règles!$D$5:$D$17,MATCH($O2214,Règles!$A$5:$A$17,0)),""),IF($P2214="au prix",IF(AND(ISNUMBER($R2214),N(INDEX(Règles!$E$5:$E$17,MATCH($O2214,Règles!$A$5:$A$17,0)))&gt;0),$R2214/INDEX(Règles!$E$5:$E$17,MATCH($O2214,Règles!$A$5:$A$17,0)),""),IF(OR($P2214="ne compte pas",$P2214="absence"),0,""))),"")</f>
        <v/>
      </c>
      <c r="T2214" s="26" t="n">
        <f aca="false">IF(AND(ISNUMBER($A2214),$B2214&lt;&gt;"",$G2214&lt;&gt;"",$P2214&lt;&gt;"absence"),1,0)</f>
        <v>0</v>
      </c>
      <c r="U2214" s="26" t="n">
        <f aca="false">IF($T2214=1,IF(COUNTIFS($B$2:$B2214,$B2214,$A$2:$A2214,$A2214,$T$2:$T2214,1)=1,1,0),0)</f>
        <v>0</v>
      </c>
      <c r="V2214" s="29" t="str">
        <f aca="false">IF(AND($A2214="",$B2214="",$G2214=""),"",IF(NOT(ISNUMBER($A2214)),"Date manquante ou non reconnue",IF($B2214="","Technicien manquant",IF(COUNTIF(Production!$A$7:$A$21,$B2214)=0,"Technicien absent de la liste (onglet Production)",IF($G2214="","Code BPU manquant (colonne G)",IF($O2214="?","Code BPU inconnu (onglet Prestations)",IF($P2214="?","Catégorie inconnue (onglet Règles)",IF(AND($E2214&lt;&gt;"",NOT(ISNUMBER($E2214))),"Quantité non reconnue",IF(AND($P2214="au prix",NOT(ISNUMBER($Q2214))),"Prix sur devis à saisir (colonne I)",IF($S2214="","Règle à compléter (onglet Règles)",""))))))))))</f>
        <v/>
      </c>
    </row>
    <row r="2215" customFormat="false" ht="15" hidden="false" customHeight="false" outlineLevel="0" collapsed="false">
      <c r="A2215" s="23"/>
      <c r="I2215" s="24"/>
      <c r="J2215" s="24"/>
      <c r="N2215" s="25"/>
      <c r="O2215" s="26" t="str">
        <f aca="false">IF($G2215="","",IFERROR(INDEX(Prestations!$F$5:$F$256,MATCH($G2215,Prestations!$B$5:$B$256,0)),"?"))</f>
        <v/>
      </c>
      <c r="P2215" s="26" t="str">
        <f aca="false">IF($O2215="","",IF($O2215="?","?",IFERROR(INDEX(Règles!$C$5:$C$17,MATCH($O2215,Règles!$A$5:$A$17,0)),"?")))</f>
        <v/>
      </c>
      <c r="Q2215" s="27" t="str">
        <f aca="false">IF($G2215="","",IF(ISNUMBER($I2215),$I2215,IFERROR(IF(ISNUMBER(INDEX(Prestations!$E$5:$E$256,MATCH($G2215,Prestations!$B$5:$B$256,0))),INDEX(Prestations!$E$5:$E$256,MATCH($G2215,Prestations!$B$5:$B$256,0)),""),"")))</f>
        <v/>
      </c>
      <c r="R2215" s="27" t="str">
        <f aca="false">IFERROR(IF(ISNUMBER($Q2215),$Q2215*IF($E2215="",1,$E2215),""),"")</f>
        <v/>
      </c>
      <c r="S2215" s="28" t="str">
        <f aca="false">IFERROR(IF($P2215="au nombre",IF(N(INDEX(Règles!$D$5:$D$17,MATCH($O2215,Règles!$A$5:$A$17,0)))&gt;0,IF($E2215="",1,$E2215)/INDEX(Règles!$D$5:$D$17,MATCH($O2215,Règles!$A$5:$A$17,0)),""),IF($P2215="au prix",IF(AND(ISNUMBER($R2215),N(INDEX(Règles!$E$5:$E$17,MATCH($O2215,Règles!$A$5:$A$17,0)))&gt;0),$R2215/INDEX(Règles!$E$5:$E$17,MATCH($O2215,Règles!$A$5:$A$17,0)),""),IF(OR($P2215="ne compte pas",$P2215="absence"),0,""))),"")</f>
        <v/>
      </c>
      <c r="T2215" s="26" t="n">
        <f aca="false">IF(AND(ISNUMBER($A2215),$B2215&lt;&gt;"",$G2215&lt;&gt;"",$P2215&lt;&gt;"absence"),1,0)</f>
        <v>0</v>
      </c>
      <c r="U2215" s="26" t="n">
        <f aca="false">IF($T2215=1,IF(COUNTIFS($B$2:$B2215,$B2215,$A$2:$A2215,$A2215,$T$2:$T2215,1)=1,1,0),0)</f>
        <v>0</v>
      </c>
      <c r="V2215" s="29" t="str">
        <f aca="false">IF(AND($A2215="",$B2215="",$G2215=""),"",IF(NOT(ISNUMBER($A2215)),"Date manquante ou non reconnue",IF($B2215="","Technicien manquant",IF(COUNTIF(Production!$A$7:$A$21,$B2215)=0,"Technicien absent de la liste (onglet Production)",IF($G2215="","Code BPU manquant (colonne G)",IF($O2215="?","Code BPU inconnu (onglet Prestations)",IF($P2215="?","Catégorie inconnue (onglet Règles)",IF(AND($E2215&lt;&gt;"",NOT(ISNUMBER($E2215))),"Quantité non reconnue",IF(AND($P2215="au prix",NOT(ISNUMBER($Q2215))),"Prix sur devis à saisir (colonne I)",IF($S2215="","Règle à compléter (onglet Règles)",""))))))))))</f>
        <v/>
      </c>
    </row>
    <row r="2216" customFormat="false" ht="15" hidden="false" customHeight="false" outlineLevel="0" collapsed="false">
      <c r="A2216" s="23"/>
      <c r="I2216" s="24"/>
      <c r="J2216" s="24"/>
      <c r="N2216" s="25"/>
      <c r="O2216" s="26" t="str">
        <f aca="false">IF($G2216="","",IFERROR(INDEX(Prestations!$F$5:$F$256,MATCH($G2216,Prestations!$B$5:$B$256,0)),"?"))</f>
        <v/>
      </c>
      <c r="P2216" s="26" t="str">
        <f aca="false">IF($O2216="","",IF($O2216="?","?",IFERROR(INDEX(Règles!$C$5:$C$17,MATCH($O2216,Règles!$A$5:$A$17,0)),"?")))</f>
        <v/>
      </c>
      <c r="Q2216" s="27" t="str">
        <f aca="false">IF($G2216="","",IF(ISNUMBER($I2216),$I2216,IFERROR(IF(ISNUMBER(INDEX(Prestations!$E$5:$E$256,MATCH($G2216,Prestations!$B$5:$B$256,0))),INDEX(Prestations!$E$5:$E$256,MATCH($G2216,Prestations!$B$5:$B$256,0)),""),"")))</f>
        <v/>
      </c>
      <c r="R2216" s="27" t="str">
        <f aca="false">IFERROR(IF(ISNUMBER($Q2216),$Q2216*IF($E2216="",1,$E2216),""),"")</f>
        <v/>
      </c>
      <c r="S2216" s="28" t="str">
        <f aca="false">IFERROR(IF($P2216="au nombre",IF(N(INDEX(Règles!$D$5:$D$17,MATCH($O2216,Règles!$A$5:$A$17,0)))&gt;0,IF($E2216="",1,$E2216)/INDEX(Règles!$D$5:$D$17,MATCH($O2216,Règles!$A$5:$A$17,0)),""),IF($P2216="au prix",IF(AND(ISNUMBER($R2216),N(INDEX(Règles!$E$5:$E$17,MATCH($O2216,Règles!$A$5:$A$17,0)))&gt;0),$R2216/INDEX(Règles!$E$5:$E$17,MATCH($O2216,Règles!$A$5:$A$17,0)),""),IF(OR($P2216="ne compte pas",$P2216="absence"),0,""))),"")</f>
        <v/>
      </c>
      <c r="T2216" s="26" t="n">
        <f aca="false">IF(AND(ISNUMBER($A2216),$B2216&lt;&gt;"",$G2216&lt;&gt;"",$P2216&lt;&gt;"absence"),1,0)</f>
        <v>0</v>
      </c>
      <c r="U2216" s="26" t="n">
        <f aca="false">IF($T2216=1,IF(COUNTIFS($B$2:$B2216,$B2216,$A$2:$A2216,$A2216,$T$2:$T2216,1)=1,1,0),0)</f>
        <v>0</v>
      </c>
      <c r="V2216" s="29" t="str">
        <f aca="false">IF(AND($A2216="",$B2216="",$G2216=""),"",IF(NOT(ISNUMBER($A2216)),"Date manquante ou non reconnue",IF($B2216="","Technicien manquant",IF(COUNTIF(Production!$A$7:$A$21,$B2216)=0,"Technicien absent de la liste (onglet Production)",IF($G2216="","Code BPU manquant (colonne G)",IF($O2216="?","Code BPU inconnu (onglet Prestations)",IF($P2216="?","Catégorie inconnue (onglet Règles)",IF(AND($E2216&lt;&gt;"",NOT(ISNUMBER($E2216))),"Quantité non reconnue",IF(AND($P2216="au prix",NOT(ISNUMBER($Q2216))),"Prix sur devis à saisir (colonne I)",IF($S2216="","Règle à compléter (onglet Règles)",""))))))))))</f>
        <v/>
      </c>
    </row>
    <row r="2217" customFormat="false" ht="15" hidden="false" customHeight="false" outlineLevel="0" collapsed="false">
      <c r="A2217" s="23"/>
      <c r="I2217" s="24"/>
      <c r="J2217" s="24"/>
      <c r="N2217" s="25"/>
      <c r="O2217" s="26" t="str">
        <f aca="false">IF($G2217="","",IFERROR(INDEX(Prestations!$F$5:$F$256,MATCH($G2217,Prestations!$B$5:$B$256,0)),"?"))</f>
        <v/>
      </c>
      <c r="P2217" s="26" t="str">
        <f aca="false">IF($O2217="","",IF($O2217="?","?",IFERROR(INDEX(Règles!$C$5:$C$17,MATCH($O2217,Règles!$A$5:$A$17,0)),"?")))</f>
        <v/>
      </c>
      <c r="Q2217" s="27" t="str">
        <f aca="false">IF($G2217="","",IF(ISNUMBER($I2217),$I2217,IFERROR(IF(ISNUMBER(INDEX(Prestations!$E$5:$E$256,MATCH($G2217,Prestations!$B$5:$B$256,0))),INDEX(Prestations!$E$5:$E$256,MATCH($G2217,Prestations!$B$5:$B$256,0)),""),"")))</f>
        <v/>
      </c>
      <c r="R2217" s="27" t="str">
        <f aca="false">IFERROR(IF(ISNUMBER($Q2217),$Q2217*IF($E2217="",1,$E2217),""),"")</f>
        <v/>
      </c>
      <c r="S2217" s="28" t="str">
        <f aca="false">IFERROR(IF($P2217="au nombre",IF(N(INDEX(Règles!$D$5:$D$17,MATCH($O2217,Règles!$A$5:$A$17,0)))&gt;0,IF($E2217="",1,$E2217)/INDEX(Règles!$D$5:$D$17,MATCH($O2217,Règles!$A$5:$A$17,0)),""),IF($P2217="au prix",IF(AND(ISNUMBER($R2217),N(INDEX(Règles!$E$5:$E$17,MATCH($O2217,Règles!$A$5:$A$17,0)))&gt;0),$R2217/INDEX(Règles!$E$5:$E$17,MATCH($O2217,Règles!$A$5:$A$17,0)),""),IF(OR($P2217="ne compte pas",$P2217="absence"),0,""))),"")</f>
        <v/>
      </c>
      <c r="T2217" s="26" t="n">
        <f aca="false">IF(AND(ISNUMBER($A2217),$B2217&lt;&gt;"",$G2217&lt;&gt;"",$P2217&lt;&gt;"absence"),1,0)</f>
        <v>0</v>
      </c>
      <c r="U2217" s="26" t="n">
        <f aca="false">IF($T2217=1,IF(COUNTIFS($B$2:$B2217,$B2217,$A$2:$A2217,$A2217,$T$2:$T2217,1)=1,1,0),0)</f>
        <v>0</v>
      </c>
      <c r="V2217" s="29" t="str">
        <f aca="false">IF(AND($A2217="",$B2217="",$G2217=""),"",IF(NOT(ISNUMBER($A2217)),"Date manquante ou non reconnue",IF($B2217="","Technicien manquant",IF(COUNTIF(Production!$A$7:$A$21,$B2217)=0,"Technicien absent de la liste (onglet Production)",IF($G2217="","Code BPU manquant (colonne G)",IF($O2217="?","Code BPU inconnu (onglet Prestations)",IF($P2217="?","Catégorie inconnue (onglet Règles)",IF(AND($E2217&lt;&gt;"",NOT(ISNUMBER($E2217))),"Quantité non reconnue",IF(AND($P2217="au prix",NOT(ISNUMBER($Q2217))),"Prix sur devis à saisir (colonne I)",IF($S2217="","Règle à compléter (onglet Règles)",""))))))))))</f>
        <v/>
      </c>
    </row>
    <row r="2218" customFormat="false" ht="15" hidden="false" customHeight="false" outlineLevel="0" collapsed="false">
      <c r="A2218" s="23"/>
      <c r="I2218" s="24"/>
      <c r="J2218" s="24"/>
      <c r="N2218" s="25"/>
      <c r="O2218" s="26" t="str">
        <f aca="false">IF($G2218="","",IFERROR(INDEX(Prestations!$F$5:$F$256,MATCH($G2218,Prestations!$B$5:$B$256,0)),"?"))</f>
        <v/>
      </c>
      <c r="P2218" s="26" t="str">
        <f aca="false">IF($O2218="","",IF($O2218="?","?",IFERROR(INDEX(Règles!$C$5:$C$17,MATCH($O2218,Règles!$A$5:$A$17,0)),"?")))</f>
        <v/>
      </c>
      <c r="Q2218" s="27" t="str">
        <f aca="false">IF($G2218="","",IF(ISNUMBER($I2218),$I2218,IFERROR(IF(ISNUMBER(INDEX(Prestations!$E$5:$E$256,MATCH($G2218,Prestations!$B$5:$B$256,0))),INDEX(Prestations!$E$5:$E$256,MATCH($G2218,Prestations!$B$5:$B$256,0)),""),"")))</f>
        <v/>
      </c>
      <c r="R2218" s="27" t="str">
        <f aca="false">IFERROR(IF(ISNUMBER($Q2218),$Q2218*IF($E2218="",1,$E2218),""),"")</f>
        <v/>
      </c>
      <c r="S2218" s="28" t="str">
        <f aca="false">IFERROR(IF($P2218="au nombre",IF(N(INDEX(Règles!$D$5:$D$17,MATCH($O2218,Règles!$A$5:$A$17,0)))&gt;0,IF($E2218="",1,$E2218)/INDEX(Règles!$D$5:$D$17,MATCH($O2218,Règles!$A$5:$A$17,0)),""),IF($P2218="au prix",IF(AND(ISNUMBER($R2218),N(INDEX(Règles!$E$5:$E$17,MATCH($O2218,Règles!$A$5:$A$17,0)))&gt;0),$R2218/INDEX(Règles!$E$5:$E$17,MATCH($O2218,Règles!$A$5:$A$17,0)),""),IF(OR($P2218="ne compte pas",$P2218="absence"),0,""))),"")</f>
        <v/>
      </c>
      <c r="T2218" s="26" t="n">
        <f aca="false">IF(AND(ISNUMBER($A2218),$B2218&lt;&gt;"",$G2218&lt;&gt;"",$P2218&lt;&gt;"absence"),1,0)</f>
        <v>0</v>
      </c>
      <c r="U2218" s="26" t="n">
        <f aca="false">IF($T2218=1,IF(COUNTIFS($B$2:$B2218,$B2218,$A$2:$A2218,$A2218,$T$2:$T2218,1)=1,1,0),0)</f>
        <v>0</v>
      </c>
      <c r="V2218" s="29" t="str">
        <f aca="false">IF(AND($A2218="",$B2218="",$G2218=""),"",IF(NOT(ISNUMBER($A2218)),"Date manquante ou non reconnue",IF($B2218="","Technicien manquant",IF(COUNTIF(Production!$A$7:$A$21,$B2218)=0,"Technicien absent de la liste (onglet Production)",IF($G2218="","Code BPU manquant (colonne G)",IF($O2218="?","Code BPU inconnu (onglet Prestations)",IF($P2218="?","Catégorie inconnue (onglet Règles)",IF(AND($E2218&lt;&gt;"",NOT(ISNUMBER($E2218))),"Quantité non reconnue",IF(AND($P2218="au prix",NOT(ISNUMBER($Q2218))),"Prix sur devis à saisir (colonne I)",IF($S2218="","Règle à compléter (onglet Règles)",""))))))))))</f>
        <v/>
      </c>
    </row>
    <row r="2219" customFormat="false" ht="15" hidden="false" customHeight="false" outlineLevel="0" collapsed="false">
      <c r="A2219" s="23"/>
      <c r="I2219" s="24"/>
      <c r="J2219" s="24"/>
      <c r="N2219" s="25"/>
      <c r="O2219" s="26" t="str">
        <f aca="false">IF($G2219="","",IFERROR(INDEX(Prestations!$F$5:$F$256,MATCH($G2219,Prestations!$B$5:$B$256,0)),"?"))</f>
        <v/>
      </c>
      <c r="P2219" s="26" t="str">
        <f aca="false">IF($O2219="","",IF($O2219="?","?",IFERROR(INDEX(Règles!$C$5:$C$17,MATCH($O2219,Règles!$A$5:$A$17,0)),"?")))</f>
        <v/>
      </c>
      <c r="Q2219" s="27" t="str">
        <f aca="false">IF($G2219="","",IF(ISNUMBER($I2219),$I2219,IFERROR(IF(ISNUMBER(INDEX(Prestations!$E$5:$E$256,MATCH($G2219,Prestations!$B$5:$B$256,0))),INDEX(Prestations!$E$5:$E$256,MATCH($G2219,Prestations!$B$5:$B$256,0)),""),"")))</f>
        <v/>
      </c>
      <c r="R2219" s="27" t="str">
        <f aca="false">IFERROR(IF(ISNUMBER($Q2219),$Q2219*IF($E2219="",1,$E2219),""),"")</f>
        <v/>
      </c>
      <c r="S2219" s="28" t="str">
        <f aca="false">IFERROR(IF($P2219="au nombre",IF(N(INDEX(Règles!$D$5:$D$17,MATCH($O2219,Règles!$A$5:$A$17,0)))&gt;0,IF($E2219="",1,$E2219)/INDEX(Règles!$D$5:$D$17,MATCH($O2219,Règles!$A$5:$A$17,0)),""),IF($P2219="au prix",IF(AND(ISNUMBER($R2219),N(INDEX(Règles!$E$5:$E$17,MATCH($O2219,Règles!$A$5:$A$17,0)))&gt;0),$R2219/INDEX(Règles!$E$5:$E$17,MATCH($O2219,Règles!$A$5:$A$17,0)),""),IF(OR($P2219="ne compte pas",$P2219="absence"),0,""))),"")</f>
        <v/>
      </c>
      <c r="T2219" s="26" t="n">
        <f aca="false">IF(AND(ISNUMBER($A2219),$B2219&lt;&gt;"",$G2219&lt;&gt;"",$P2219&lt;&gt;"absence"),1,0)</f>
        <v>0</v>
      </c>
      <c r="U2219" s="26" t="n">
        <f aca="false">IF($T2219=1,IF(COUNTIFS($B$2:$B2219,$B2219,$A$2:$A2219,$A2219,$T$2:$T2219,1)=1,1,0),0)</f>
        <v>0</v>
      </c>
      <c r="V2219" s="29" t="str">
        <f aca="false">IF(AND($A2219="",$B2219="",$G2219=""),"",IF(NOT(ISNUMBER($A2219)),"Date manquante ou non reconnue",IF($B2219="","Technicien manquant",IF(COUNTIF(Production!$A$7:$A$21,$B2219)=0,"Technicien absent de la liste (onglet Production)",IF($G2219="","Code BPU manquant (colonne G)",IF($O2219="?","Code BPU inconnu (onglet Prestations)",IF($P2219="?","Catégorie inconnue (onglet Règles)",IF(AND($E2219&lt;&gt;"",NOT(ISNUMBER($E2219))),"Quantité non reconnue",IF(AND($P2219="au prix",NOT(ISNUMBER($Q2219))),"Prix sur devis à saisir (colonne I)",IF($S2219="","Règle à compléter (onglet Règles)",""))))))))))</f>
        <v/>
      </c>
    </row>
    <row r="2220" customFormat="false" ht="15" hidden="false" customHeight="false" outlineLevel="0" collapsed="false">
      <c r="A2220" s="23"/>
      <c r="I2220" s="24"/>
      <c r="J2220" s="24"/>
      <c r="N2220" s="25"/>
      <c r="O2220" s="26" t="str">
        <f aca="false">IF($G2220="","",IFERROR(INDEX(Prestations!$F$5:$F$256,MATCH($G2220,Prestations!$B$5:$B$256,0)),"?"))</f>
        <v/>
      </c>
      <c r="P2220" s="26" t="str">
        <f aca="false">IF($O2220="","",IF($O2220="?","?",IFERROR(INDEX(Règles!$C$5:$C$17,MATCH($O2220,Règles!$A$5:$A$17,0)),"?")))</f>
        <v/>
      </c>
      <c r="Q2220" s="27" t="str">
        <f aca="false">IF($G2220="","",IF(ISNUMBER($I2220),$I2220,IFERROR(IF(ISNUMBER(INDEX(Prestations!$E$5:$E$256,MATCH($G2220,Prestations!$B$5:$B$256,0))),INDEX(Prestations!$E$5:$E$256,MATCH($G2220,Prestations!$B$5:$B$256,0)),""),"")))</f>
        <v/>
      </c>
      <c r="R2220" s="27" t="str">
        <f aca="false">IFERROR(IF(ISNUMBER($Q2220),$Q2220*IF($E2220="",1,$E2220),""),"")</f>
        <v/>
      </c>
      <c r="S2220" s="28" t="str">
        <f aca="false">IFERROR(IF($P2220="au nombre",IF(N(INDEX(Règles!$D$5:$D$17,MATCH($O2220,Règles!$A$5:$A$17,0)))&gt;0,IF($E2220="",1,$E2220)/INDEX(Règles!$D$5:$D$17,MATCH($O2220,Règles!$A$5:$A$17,0)),""),IF($P2220="au prix",IF(AND(ISNUMBER($R2220),N(INDEX(Règles!$E$5:$E$17,MATCH($O2220,Règles!$A$5:$A$17,0)))&gt;0),$R2220/INDEX(Règles!$E$5:$E$17,MATCH($O2220,Règles!$A$5:$A$17,0)),""),IF(OR($P2220="ne compte pas",$P2220="absence"),0,""))),"")</f>
        <v/>
      </c>
      <c r="T2220" s="26" t="n">
        <f aca="false">IF(AND(ISNUMBER($A2220),$B2220&lt;&gt;"",$G2220&lt;&gt;"",$P2220&lt;&gt;"absence"),1,0)</f>
        <v>0</v>
      </c>
      <c r="U2220" s="26" t="n">
        <f aca="false">IF($T2220=1,IF(COUNTIFS($B$2:$B2220,$B2220,$A$2:$A2220,$A2220,$T$2:$T2220,1)=1,1,0),0)</f>
        <v>0</v>
      </c>
      <c r="V2220" s="29" t="str">
        <f aca="false">IF(AND($A2220="",$B2220="",$G2220=""),"",IF(NOT(ISNUMBER($A2220)),"Date manquante ou non reconnue",IF($B2220="","Technicien manquant",IF(COUNTIF(Production!$A$7:$A$21,$B2220)=0,"Technicien absent de la liste (onglet Production)",IF($G2220="","Code BPU manquant (colonne G)",IF($O2220="?","Code BPU inconnu (onglet Prestations)",IF($P2220="?","Catégorie inconnue (onglet Règles)",IF(AND($E2220&lt;&gt;"",NOT(ISNUMBER($E2220))),"Quantité non reconnue",IF(AND($P2220="au prix",NOT(ISNUMBER($Q2220))),"Prix sur devis à saisir (colonne I)",IF($S2220="","Règle à compléter (onglet Règles)",""))))))))))</f>
        <v/>
      </c>
    </row>
    <row r="2221" customFormat="false" ht="15" hidden="false" customHeight="false" outlineLevel="0" collapsed="false">
      <c r="A2221" s="23"/>
      <c r="I2221" s="24"/>
      <c r="J2221" s="24"/>
      <c r="N2221" s="25"/>
      <c r="O2221" s="26" t="str">
        <f aca="false">IF($G2221="","",IFERROR(INDEX(Prestations!$F$5:$F$256,MATCH($G2221,Prestations!$B$5:$B$256,0)),"?"))</f>
        <v/>
      </c>
      <c r="P2221" s="26" t="str">
        <f aca="false">IF($O2221="","",IF($O2221="?","?",IFERROR(INDEX(Règles!$C$5:$C$17,MATCH($O2221,Règles!$A$5:$A$17,0)),"?")))</f>
        <v/>
      </c>
      <c r="Q2221" s="27" t="str">
        <f aca="false">IF($G2221="","",IF(ISNUMBER($I2221),$I2221,IFERROR(IF(ISNUMBER(INDEX(Prestations!$E$5:$E$256,MATCH($G2221,Prestations!$B$5:$B$256,0))),INDEX(Prestations!$E$5:$E$256,MATCH($G2221,Prestations!$B$5:$B$256,0)),""),"")))</f>
        <v/>
      </c>
      <c r="R2221" s="27" t="str">
        <f aca="false">IFERROR(IF(ISNUMBER($Q2221),$Q2221*IF($E2221="",1,$E2221),""),"")</f>
        <v/>
      </c>
      <c r="S2221" s="28" t="str">
        <f aca="false">IFERROR(IF($P2221="au nombre",IF(N(INDEX(Règles!$D$5:$D$17,MATCH($O2221,Règles!$A$5:$A$17,0)))&gt;0,IF($E2221="",1,$E2221)/INDEX(Règles!$D$5:$D$17,MATCH($O2221,Règles!$A$5:$A$17,0)),""),IF($P2221="au prix",IF(AND(ISNUMBER($R2221),N(INDEX(Règles!$E$5:$E$17,MATCH($O2221,Règles!$A$5:$A$17,0)))&gt;0),$R2221/INDEX(Règles!$E$5:$E$17,MATCH($O2221,Règles!$A$5:$A$17,0)),""),IF(OR($P2221="ne compte pas",$P2221="absence"),0,""))),"")</f>
        <v/>
      </c>
      <c r="T2221" s="26" t="n">
        <f aca="false">IF(AND(ISNUMBER($A2221),$B2221&lt;&gt;"",$G2221&lt;&gt;"",$P2221&lt;&gt;"absence"),1,0)</f>
        <v>0</v>
      </c>
      <c r="U2221" s="26" t="n">
        <f aca="false">IF($T2221=1,IF(COUNTIFS($B$2:$B2221,$B2221,$A$2:$A2221,$A2221,$T$2:$T2221,1)=1,1,0),0)</f>
        <v>0</v>
      </c>
      <c r="V2221" s="29" t="str">
        <f aca="false">IF(AND($A2221="",$B2221="",$G2221=""),"",IF(NOT(ISNUMBER($A2221)),"Date manquante ou non reconnue",IF($B2221="","Technicien manquant",IF(COUNTIF(Production!$A$7:$A$21,$B2221)=0,"Technicien absent de la liste (onglet Production)",IF($G2221="","Code BPU manquant (colonne G)",IF($O2221="?","Code BPU inconnu (onglet Prestations)",IF($P2221="?","Catégorie inconnue (onglet Règles)",IF(AND($E2221&lt;&gt;"",NOT(ISNUMBER($E2221))),"Quantité non reconnue",IF(AND($P2221="au prix",NOT(ISNUMBER($Q2221))),"Prix sur devis à saisir (colonne I)",IF($S2221="","Règle à compléter (onglet Règles)",""))))))))))</f>
        <v/>
      </c>
    </row>
    <row r="2222" customFormat="false" ht="15" hidden="false" customHeight="false" outlineLevel="0" collapsed="false">
      <c r="A2222" s="23"/>
      <c r="I2222" s="24"/>
      <c r="J2222" s="24"/>
      <c r="N2222" s="25"/>
      <c r="O2222" s="26" t="str">
        <f aca="false">IF($G2222="","",IFERROR(INDEX(Prestations!$F$5:$F$256,MATCH($G2222,Prestations!$B$5:$B$256,0)),"?"))</f>
        <v/>
      </c>
      <c r="P2222" s="26" t="str">
        <f aca="false">IF($O2222="","",IF($O2222="?","?",IFERROR(INDEX(Règles!$C$5:$C$17,MATCH($O2222,Règles!$A$5:$A$17,0)),"?")))</f>
        <v/>
      </c>
      <c r="Q2222" s="27" t="str">
        <f aca="false">IF($G2222="","",IF(ISNUMBER($I2222),$I2222,IFERROR(IF(ISNUMBER(INDEX(Prestations!$E$5:$E$256,MATCH($G2222,Prestations!$B$5:$B$256,0))),INDEX(Prestations!$E$5:$E$256,MATCH($G2222,Prestations!$B$5:$B$256,0)),""),"")))</f>
        <v/>
      </c>
      <c r="R2222" s="27" t="str">
        <f aca="false">IFERROR(IF(ISNUMBER($Q2222),$Q2222*IF($E2222="",1,$E2222),""),"")</f>
        <v/>
      </c>
      <c r="S2222" s="28" t="str">
        <f aca="false">IFERROR(IF($P2222="au nombre",IF(N(INDEX(Règles!$D$5:$D$17,MATCH($O2222,Règles!$A$5:$A$17,0)))&gt;0,IF($E2222="",1,$E2222)/INDEX(Règles!$D$5:$D$17,MATCH($O2222,Règles!$A$5:$A$17,0)),""),IF($P2222="au prix",IF(AND(ISNUMBER($R2222),N(INDEX(Règles!$E$5:$E$17,MATCH($O2222,Règles!$A$5:$A$17,0)))&gt;0),$R2222/INDEX(Règles!$E$5:$E$17,MATCH($O2222,Règles!$A$5:$A$17,0)),""),IF(OR($P2222="ne compte pas",$P2222="absence"),0,""))),"")</f>
        <v/>
      </c>
      <c r="T2222" s="26" t="n">
        <f aca="false">IF(AND(ISNUMBER($A2222),$B2222&lt;&gt;"",$G2222&lt;&gt;"",$P2222&lt;&gt;"absence"),1,0)</f>
        <v>0</v>
      </c>
      <c r="U2222" s="26" t="n">
        <f aca="false">IF($T2222=1,IF(COUNTIFS($B$2:$B2222,$B2222,$A$2:$A2222,$A2222,$T$2:$T2222,1)=1,1,0),0)</f>
        <v>0</v>
      </c>
      <c r="V2222" s="29" t="str">
        <f aca="false">IF(AND($A2222="",$B2222="",$G2222=""),"",IF(NOT(ISNUMBER($A2222)),"Date manquante ou non reconnue",IF($B2222="","Technicien manquant",IF(COUNTIF(Production!$A$7:$A$21,$B2222)=0,"Technicien absent de la liste (onglet Production)",IF($G2222="","Code BPU manquant (colonne G)",IF($O2222="?","Code BPU inconnu (onglet Prestations)",IF($P2222="?","Catégorie inconnue (onglet Règles)",IF(AND($E2222&lt;&gt;"",NOT(ISNUMBER($E2222))),"Quantité non reconnue",IF(AND($P2222="au prix",NOT(ISNUMBER($Q2222))),"Prix sur devis à saisir (colonne I)",IF($S2222="","Règle à compléter (onglet Règles)",""))))))))))</f>
        <v/>
      </c>
    </row>
    <row r="2223" customFormat="false" ht="15" hidden="false" customHeight="false" outlineLevel="0" collapsed="false">
      <c r="A2223" s="23"/>
      <c r="I2223" s="24"/>
      <c r="J2223" s="24"/>
      <c r="N2223" s="25"/>
      <c r="O2223" s="26" t="str">
        <f aca="false">IF($G2223="","",IFERROR(INDEX(Prestations!$F$5:$F$256,MATCH($G2223,Prestations!$B$5:$B$256,0)),"?"))</f>
        <v/>
      </c>
      <c r="P2223" s="26" t="str">
        <f aca="false">IF($O2223="","",IF($O2223="?","?",IFERROR(INDEX(Règles!$C$5:$C$17,MATCH($O2223,Règles!$A$5:$A$17,0)),"?")))</f>
        <v/>
      </c>
      <c r="Q2223" s="27" t="str">
        <f aca="false">IF($G2223="","",IF(ISNUMBER($I2223),$I2223,IFERROR(IF(ISNUMBER(INDEX(Prestations!$E$5:$E$256,MATCH($G2223,Prestations!$B$5:$B$256,0))),INDEX(Prestations!$E$5:$E$256,MATCH($G2223,Prestations!$B$5:$B$256,0)),""),"")))</f>
        <v/>
      </c>
      <c r="R2223" s="27" t="str">
        <f aca="false">IFERROR(IF(ISNUMBER($Q2223),$Q2223*IF($E2223="",1,$E2223),""),"")</f>
        <v/>
      </c>
      <c r="S2223" s="28" t="str">
        <f aca="false">IFERROR(IF($P2223="au nombre",IF(N(INDEX(Règles!$D$5:$D$17,MATCH($O2223,Règles!$A$5:$A$17,0)))&gt;0,IF($E2223="",1,$E2223)/INDEX(Règles!$D$5:$D$17,MATCH($O2223,Règles!$A$5:$A$17,0)),""),IF($P2223="au prix",IF(AND(ISNUMBER($R2223),N(INDEX(Règles!$E$5:$E$17,MATCH($O2223,Règles!$A$5:$A$17,0)))&gt;0),$R2223/INDEX(Règles!$E$5:$E$17,MATCH($O2223,Règles!$A$5:$A$17,0)),""),IF(OR($P2223="ne compte pas",$P2223="absence"),0,""))),"")</f>
        <v/>
      </c>
      <c r="T2223" s="26" t="n">
        <f aca="false">IF(AND(ISNUMBER($A2223),$B2223&lt;&gt;"",$G2223&lt;&gt;"",$P2223&lt;&gt;"absence"),1,0)</f>
        <v>0</v>
      </c>
      <c r="U2223" s="26" t="n">
        <f aca="false">IF($T2223=1,IF(COUNTIFS($B$2:$B2223,$B2223,$A$2:$A2223,$A2223,$T$2:$T2223,1)=1,1,0),0)</f>
        <v>0</v>
      </c>
      <c r="V2223" s="29" t="str">
        <f aca="false">IF(AND($A2223="",$B2223="",$G2223=""),"",IF(NOT(ISNUMBER($A2223)),"Date manquante ou non reconnue",IF($B2223="","Technicien manquant",IF(COUNTIF(Production!$A$7:$A$21,$B2223)=0,"Technicien absent de la liste (onglet Production)",IF($G2223="","Code BPU manquant (colonne G)",IF($O2223="?","Code BPU inconnu (onglet Prestations)",IF($P2223="?","Catégorie inconnue (onglet Règles)",IF(AND($E2223&lt;&gt;"",NOT(ISNUMBER($E2223))),"Quantité non reconnue",IF(AND($P2223="au prix",NOT(ISNUMBER($Q2223))),"Prix sur devis à saisir (colonne I)",IF($S2223="","Règle à compléter (onglet Règles)",""))))))))))</f>
        <v/>
      </c>
    </row>
    <row r="2224" customFormat="false" ht="15" hidden="false" customHeight="false" outlineLevel="0" collapsed="false">
      <c r="A2224" s="23"/>
      <c r="I2224" s="24"/>
      <c r="J2224" s="24"/>
      <c r="N2224" s="25"/>
      <c r="O2224" s="26" t="str">
        <f aca="false">IF($G2224="","",IFERROR(INDEX(Prestations!$F$5:$F$256,MATCH($G2224,Prestations!$B$5:$B$256,0)),"?"))</f>
        <v/>
      </c>
      <c r="P2224" s="26" t="str">
        <f aca="false">IF($O2224="","",IF($O2224="?","?",IFERROR(INDEX(Règles!$C$5:$C$17,MATCH($O2224,Règles!$A$5:$A$17,0)),"?")))</f>
        <v/>
      </c>
      <c r="Q2224" s="27" t="str">
        <f aca="false">IF($G2224="","",IF(ISNUMBER($I2224),$I2224,IFERROR(IF(ISNUMBER(INDEX(Prestations!$E$5:$E$256,MATCH($G2224,Prestations!$B$5:$B$256,0))),INDEX(Prestations!$E$5:$E$256,MATCH($G2224,Prestations!$B$5:$B$256,0)),""),"")))</f>
        <v/>
      </c>
      <c r="R2224" s="27" t="str">
        <f aca="false">IFERROR(IF(ISNUMBER($Q2224),$Q2224*IF($E2224="",1,$E2224),""),"")</f>
        <v/>
      </c>
      <c r="S2224" s="28" t="str">
        <f aca="false">IFERROR(IF($P2224="au nombre",IF(N(INDEX(Règles!$D$5:$D$17,MATCH($O2224,Règles!$A$5:$A$17,0)))&gt;0,IF($E2224="",1,$E2224)/INDEX(Règles!$D$5:$D$17,MATCH($O2224,Règles!$A$5:$A$17,0)),""),IF($P2224="au prix",IF(AND(ISNUMBER($R2224),N(INDEX(Règles!$E$5:$E$17,MATCH($O2224,Règles!$A$5:$A$17,0)))&gt;0),$R2224/INDEX(Règles!$E$5:$E$17,MATCH($O2224,Règles!$A$5:$A$17,0)),""),IF(OR($P2224="ne compte pas",$P2224="absence"),0,""))),"")</f>
        <v/>
      </c>
      <c r="T2224" s="26" t="n">
        <f aca="false">IF(AND(ISNUMBER($A2224),$B2224&lt;&gt;"",$G2224&lt;&gt;"",$P2224&lt;&gt;"absence"),1,0)</f>
        <v>0</v>
      </c>
      <c r="U2224" s="26" t="n">
        <f aca="false">IF($T2224=1,IF(COUNTIFS($B$2:$B2224,$B2224,$A$2:$A2224,$A2224,$T$2:$T2224,1)=1,1,0),0)</f>
        <v>0</v>
      </c>
      <c r="V2224" s="29" t="str">
        <f aca="false">IF(AND($A2224="",$B2224="",$G2224=""),"",IF(NOT(ISNUMBER($A2224)),"Date manquante ou non reconnue",IF($B2224="","Technicien manquant",IF(COUNTIF(Production!$A$7:$A$21,$B2224)=0,"Technicien absent de la liste (onglet Production)",IF($G2224="","Code BPU manquant (colonne G)",IF($O2224="?","Code BPU inconnu (onglet Prestations)",IF($P2224="?","Catégorie inconnue (onglet Règles)",IF(AND($E2224&lt;&gt;"",NOT(ISNUMBER($E2224))),"Quantité non reconnue",IF(AND($P2224="au prix",NOT(ISNUMBER($Q2224))),"Prix sur devis à saisir (colonne I)",IF($S2224="","Règle à compléter (onglet Règles)",""))))))))))</f>
        <v/>
      </c>
    </row>
    <row r="2225" customFormat="false" ht="15" hidden="false" customHeight="false" outlineLevel="0" collapsed="false">
      <c r="A2225" s="23"/>
      <c r="I2225" s="24"/>
      <c r="J2225" s="24"/>
      <c r="N2225" s="25"/>
      <c r="O2225" s="26" t="str">
        <f aca="false">IF($G2225="","",IFERROR(INDEX(Prestations!$F$5:$F$256,MATCH($G2225,Prestations!$B$5:$B$256,0)),"?"))</f>
        <v/>
      </c>
      <c r="P2225" s="26" t="str">
        <f aca="false">IF($O2225="","",IF($O2225="?","?",IFERROR(INDEX(Règles!$C$5:$C$17,MATCH($O2225,Règles!$A$5:$A$17,0)),"?")))</f>
        <v/>
      </c>
      <c r="Q2225" s="27" t="str">
        <f aca="false">IF($G2225="","",IF(ISNUMBER($I2225),$I2225,IFERROR(IF(ISNUMBER(INDEX(Prestations!$E$5:$E$256,MATCH($G2225,Prestations!$B$5:$B$256,0))),INDEX(Prestations!$E$5:$E$256,MATCH($G2225,Prestations!$B$5:$B$256,0)),""),"")))</f>
        <v/>
      </c>
      <c r="R2225" s="27" t="str">
        <f aca="false">IFERROR(IF(ISNUMBER($Q2225),$Q2225*IF($E2225="",1,$E2225),""),"")</f>
        <v/>
      </c>
      <c r="S2225" s="28" t="str">
        <f aca="false">IFERROR(IF($P2225="au nombre",IF(N(INDEX(Règles!$D$5:$D$17,MATCH($O2225,Règles!$A$5:$A$17,0)))&gt;0,IF($E2225="",1,$E2225)/INDEX(Règles!$D$5:$D$17,MATCH($O2225,Règles!$A$5:$A$17,0)),""),IF($P2225="au prix",IF(AND(ISNUMBER($R2225),N(INDEX(Règles!$E$5:$E$17,MATCH($O2225,Règles!$A$5:$A$17,0)))&gt;0),$R2225/INDEX(Règles!$E$5:$E$17,MATCH($O2225,Règles!$A$5:$A$17,0)),""),IF(OR($P2225="ne compte pas",$P2225="absence"),0,""))),"")</f>
        <v/>
      </c>
      <c r="T2225" s="26" t="n">
        <f aca="false">IF(AND(ISNUMBER($A2225),$B2225&lt;&gt;"",$G2225&lt;&gt;"",$P2225&lt;&gt;"absence"),1,0)</f>
        <v>0</v>
      </c>
      <c r="U2225" s="26" t="n">
        <f aca="false">IF($T2225=1,IF(COUNTIFS($B$2:$B2225,$B2225,$A$2:$A2225,$A2225,$T$2:$T2225,1)=1,1,0),0)</f>
        <v>0</v>
      </c>
      <c r="V2225" s="29" t="str">
        <f aca="false">IF(AND($A2225="",$B2225="",$G2225=""),"",IF(NOT(ISNUMBER($A2225)),"Date manquante ou non reconnue",IF($B2225="","Technicien manquant",IF(COUNTIF(Production!$A$7:$A$21,$B2225)=0,"Technicien absent de la liste (onglet Production)",IF($G2225="","Code BPU manquant (colonne G)",IF($O2225="?","Code BPU inconnu (onglet Prestations)",IF($P2225="?","Catégorie inconnue (onglet Règles)",IF(AND($E2225&lt;&gt;"",NOT(ISNUMBER($E2225))),"Quantité non reconnue",IF(AND($P2225="au prix",NOT(ISNUMBER($Q2225))),"Prix sur devis à saisir (colonne I)",IF($S2225="","Règle à compléter (onglet Règles)",""))))))))))</f>
        <v/>
      </c>
    </row>
    <row r="2226" customFormat="false" ht="15" hidden="false" customHeight="false" outlineLevel="0" collapsed="false">
      <c r="A2226" s="23"/>
      <c r="I2226" s="24"/>
      <c r="J2226" s="24"/>
      <c r="N2226" s="25"/>
      <c r="O2226" s="26" t="str">
        <f aca="false">IF($G2226="","",IFERROR(INDEX(Prestations!$F$5:$F$256,MATCH($G2226,Prestations!$B$5:$B$256,0)),"?"))</f>
        <v/>
      </c>
      <c r="P2226" s="26" t="str">
        <f aca="false">IF($O2226="","",IF($O2226="?","?",IFERROR(INDEX(Règles!$C$5:$C$17,MATCH($O2226,Règles!$A$5:$A$17,0)),"?")))</f>
        <v/>
      </c>
      <c r="Q2226" s="27" t="str">
        <f aca="false">IF($G2226="","",IF(ISNUMBER($I2226),$I2226,IFERROR(IF(ISNUMBER(INDEX(Prestations!$E$5:$E$256,MATCH($G2226,Prestations!$B$5:$B$256,0))),INDEX(Prestations!$E$5:$E$256,MATCH($G2226,Prestations!$B$5:$B$256,0)),""),"")))</f>
        <v/>
      </c>
      <c r="R2226" s="27" t="str">
        <f aca="false">IFERROR(IF(ISNUMBER($Q2226),$Q2226*IF($E2226="",1,$E2226),""),"")</f>
        <v/>
      </c>
      <c r="S2226" s="28" t="str">
        <f aca="false">IFERROR(IF($P2226="au nombre",IF(N(INDEX(Règles!$D$5:$D$17,MATCH($O2226,Règles!$A$5:$A$17,0)))&gt;0,IF($E2226="",1,$E2226)/INDEX(Règles!$D$5:$D$17,MATCH($O2226,Règles!$A$5:$A$17,0)),""),IF($P2226="au prix",IF(AND(ISNUMBER($R2226),N(INDEX(Règles!$E$5:$E$17,MATCH($O2226,Règles!$A$5:$A$17,0)))&gt;0),$R2226/INDEX(Règles!$E$5:$E$17,MATCH($O2226,Règles!$A$5:$A$17,0)),""),IF(OR($P2226="ne compte pas",$P2226="absence"),0,""))),"")</f>
        <v/>
      </c>
      <c r="T2226" s="26" t="n">
        <f aca="false">IF(AND(ISNUMBER($A2226),$B2226&lt;&gt;"",$G2226&lt;&gt;"",$P2226&lt;&gt;"absence"),1,0)</f>
        <v>0</v>
      </c>
      <c r="U2226" s="26" t="n">
        <f aca="false">IF($T2226=1,IF(COUNTIFS($B$2:$B2226,$B2226,$A$2:$A2226,$A2226,$T$2:$T2226,1)=1,1,0),0)</f>
        <v>0</v>
      </c>
      <c r="V2226" s="29" t="str">
        <f aca="false">IF(AND($A2226="",$B2226="",$G2226=""),"",IF(NOT(ISNUMBER($A2226)),"Date manquante ou non reconnue",IF($B2226="","Technicien manquant",IF(COUNTIF(Production!$A$7:$A$21,$B2226)=0,"Technicien absent de la liste (onglet Production)",IF($G2226="","Code BPU manquant (colonne G)",IF($O2226="?","Code BPU inconnu (onglet Prestations)",IF($P2226="?","Catégorie inconnue (onglet Règles)",IF(AND($E2226&lt;&gt;"",NOT(ISNUMBER($E2226))),"Quantité non reconnue",IF(AND($P2226="au prix",NOT(ISNUMBER($Q2226))),"Prix sur devis à saisir (colonne I)",IF($S2226="","Règle à compléter (onglet Règles)",""))))))))))</f>
        <v/>
      </c>
    </row>
    <row r="2227" customFormat="false" ht="15" hidden="false" customHeight="false" outlineLevel="0" collapsed="false">
      <c r="A2227" s="23"/>
      <c r="I2227" s="24"/>
      <c r="J2227" s="24"/>
      <c r="N2227" s="25"/>
      <c r="O2227" s="26" t="str">
        <f aca="false">IF($G2227="","",IFERROR(INDEX(Prestations!$F$5:$F$256,MATCH($G2227,Prestations!$B$5:$B$256,0)),"?"))</f>
        <v/>
      </c>
      <c r="P2227" s="26" t="str">
        <f aca="false">IF($O2227="","",IF($O2227="?","?",IFERROR(INDEX(Règles!$C$5:$C$17,MATCH($O2227,Règles!$A$5:$A$17,0)),"?")))</f>
        <v/>
      </c>
      <c r="Q2227" s="27" t="str">
        <f aca="false">IF($G2227="","",IF(ISNUMBER($I2227),$I2227,IFERROR(IF(ISNUMBER(INDEX(Prestations!$E$5:$E$256,MATCH($G2227,Prestations!$B$5:$B$256,0))),INDEX(Prestations!$E$5:$E$256,MATCH($G2227,Prestations!$B$5:$B$256,0)),""),"")))</f>
        <v/>
      </c>
      <c r="R2227" s="27" t="str">
        <f aca="false">IFERROR(IF(ISNUMBER($Q2227),$Q2227*IF($E2227="",1,$E2227),""),"")</f>
        <v/>
      </c>
      <c r="S2227" s="28" t="str">
        <f aca="false">IFERROR(IF($P2227="au nombre",IF(N(INDEX(Règles!$D$5:$D$17,MATCH($O2227,Règles!$A$5:$A$17,0)))&gt;0,IF($E2227="",1,$E2227)/INDEX(Règles!$D$5:$D$17,MATCH($O2227,Règles!$A$5:$A$17,0)),""),IF($P2227="au prix",IF(AND(ISNUMBER($R2227),N(INDEX(Règles!$E$5:$E$17,MATCH($O2227,Règles!$A$5:$A$17,0)))&gt;0),$R2227/INDEX(Règles!$E$5:$E$17,MATCH($O2227,Règles!$A$5:$A$17,0)),""),IF(OR($P2227="ne compte pas",$P2227="absence"),0,""))),"")</f>
        <v/>
      </c>
      <c r="T2227" s="26" t="n">
        <f aca="false">IF(AND(ISNUMBER($A2227),$B2227&lt;&gt;"",$G2227&lt;&gt;"",$P2227&lt;&gt;"absence"),1,0)</f>
        <v>0</v>
      </c>
      <c r="U2227" s="26" t="n">
        <f aca="false">IF($T2227=1,IF(COUNTIFS($B$2:$B2227,$B2227,$A$2:$A2227,$A2227,$T$2:$T2227,1)=1,1,0),0)</f>
        <v>0</v>
      </c>
      <c r="V2227" s="29" t="str">
        <f aca="false">IF(AND($A2227="",$B2227="",$G2227=""),"",IF(NOT(ISNUMBER($A2227)),"Date manquante ou non reconnue",IF($B2227="","Technicien manquant",IF(COUNTIF(Production!$A$7:$A$21,$B2227)=0,"Technicien absent de la liste (onglet Production)",IF($G2227="","Code BPU manquant (colonne G)",IF($O2227="?","Code BPU inconnu (onglet Prestations)",IF($P2227="?","Catégorie inconnue (onglet Règles)",IF(AND($E2227&lt;&gt;"",NOT(ISNUMBER($E2227))),"Quantité non reconnue",IF(AND($P2227="au prix",NOT(ISNUMBER($Q2227))),"Prix sur devis à saisir (colonne I)",IF($S2227="","Règle à compléter (onglet Règles)",""))))))))))</f>
        <v/>
      </c>
    </row>
    <row r="2228" customFormat="false" ht="15" hidden="false" customHeight="false" outlineLevel="0" collapsed="false">
      <c r="A2228" s="23"/>
      <c r="I2228" s="24"/>
      <c r="J2228" s="24"/>
      <c r="N2228" s="25"/>
      <c r="O2228" s="26" t="str">
        <f aca="false">IF($G2228="","",IFERROR(INDEX(Prestations!$F$5:$F$256,MATCH($G2228,Prestations!$B$5:$B$256,0)),"?"))</f>
        <v/>
      </c>
      <c r="P2228" s="26" t="str">
        <f aca="false">IF($O2228="","",IF($O2228="?","?",IFERROR(INDEX(Règles!$C$5:$C$17,MATCH($O2228,Règles!$A$5:$A$17,0)),"?")))</f>
        <v/>
      </c>
      <c r="Q2228" s="27" t="str">
        <f aca="false">IF($G2228="","",IF(ISNUMBER($I2228),$I2228,IFERROR(IF(ISNUMBER(INDEX(Prestations!$E$5:$E$256,MATCH($G2228,Prestations!$B$5:$B$256,0))),INDEX(Prestations!$E$5:$E$256,MATCH($G2228,Prestations!$B$5:$B$256,0)),""),"")))</f>
        <v/>
      </c>
      <c r="R2228" s="27" t="str">
        <f aca="false">IFERROR(IF(ISNUMBER($Q2228),$Q2228*IF($E2228="",1,$E2228),""),"")</f>
        <v/>
      </c>
      <c r="S2228" s="28" t="str">
        <f aca="false">IFERROR(IF($P2228="au nombre",IF(N(INDEX(Règles!$D$5:$D$17,MATCH($O2228,Règles!$A$5:$A$17,0)))&gt;0,IF($E2228="",1,$E2228)/INDEX(Règles!$D$5:$D$17,MATCH($O2228,Règles!$A$5:$A$17,0)),""),IF($P2228="au prix",IF(AND(ISNUMBER($R2228),N(INDEX(Règles!$E$5:$E$17,MATCH($O2228,Règles!$A$5:$A$17,0)))&gt;0),$R2228/INDEX(Règles!$E$5:$E$17,MATCH($O2228,Règles!$A$5:$A$17,0)),""),IF(OR($P2228="ne compte pas",$P2228="absence"),0,""))),"")</f>
        <v/>
      </c>
      <c r="T2228" s="26" t="n">
        <f aca="false">IF(AND(ISNUMBER($A2228),$B2228&lt;&gt;"",$G2228&lt;&gt;"",$P2228&lt;&gt;"absence"),1,0)</f>
        <v>0</v>
      </c>
      <c r="U2228" s="26" t="n">
        <f aca="false">IF($T2228=1,IF(COUNTIFS($B$2:$B2228,$B2228,$A$2:$A2228,$A2228,$T$2:$T2228,1)=1,1,0),0)</f>
        <v>0</v>
      </c>
      <c r="V2228" s="29" t="str">
        <f aca="false">IF(AND($A2228="",$B2228="",$G2228=""),"",IF(NOT(ISNUMBER($A2228)),"Date manquante ou non reconnue",IF($B2228="","Technicien manquant",IF(COUNTIF(Production!$A$7:$A$21,$B2228)=0,"Technicien absent de la liste (onglet Production)",IF($G2228="","Code BPU manquant (colonne G)",IF($O2228="?","Code BPU inconnu (onglet Prestations)",IF($P2228="?","Catégorie inconnue (onglet Règles)",IF(AND($E2228&lt;&gt;"",NOT(ISNUMBER($E2228))),"Quantité non reconnue",IF(AND($P2228="au prix",NOT(ISNUMBER($Q2228))),"Prix sur devis à saisir (colonne I)",IF($S2228="","Règle à compléter (onglet Règles)",""))))))))))</f>
        <v/>
      </c>
    </row>
    <row r="2229" customFormat="false" ht="15" hidden="false" customHeight="false" outlineLevel="0" collapsed="false">
      <c r="A2229" s="23"/>
      <c r="I2229" s="24"/>
      <c r="J2229" s="24"/>
      <c r="N2229" s="25"/>
      <c r="O2229" s="26" t="str">
        <f aca="false">IF($G2229="","",IFERROR(INDEX(Prestations!$F$5:$F$256,MATCH($G2229,Prestations!$B$5:$B$256,0)),"?"))</f>
        <v/>
      </c>
      <c r="P2229" s="26" t="str">
        <f aca="false">IF($O2229="","",IF($O2229="?","?",IFERROR(INDEX(Règles!$C$5:$C$17,MATCH($O2229,Règles!$A$5:$A$17,0)),"?")))</f>
        <v/>
      </c>
      <c r="Q2229" s="27" t="str">
        <f aca="false">IF($G2229="","",IF(ISNUMBER($I2229),$I2229,IFERROR(IF(ISNUMBER(INDEX(Prestations!$E$5:$E$256,MATCH($G2229,Prestations!$B$5:$B$256,0))),INDEX(Prestations!$E$5:$E$256,MATCH($G2229,Prestations!$B$5:$B$256,0)),""),"")))</f>
        <v/>
      </c>
      <c r="R2229" s="27" t="str">
        <f aca="false">IFERROR(IF(ISNUMBER($Q2229),$Q2229*IF($E2229="",1,$E2229),""),"")</f>
        <v/>
      </c>
      <c r="S2229" s="28" t="str">
        <f aca="false">IFERROR(IF($P2229="au nombre",IF(N(INDEX(Règles!$D$5:$D$17,MATCH($O2229,Règles!$A$5:$A$17,0)))&gt;0,IF($E2229="",1,$E2229)/INDEX(Règles!$D$5:$D$17,MATCH($O2229,Règles!$A$5:$A$17,0)),""),IF($P2229="au prix",IF(AND(ISNUMBER($R2229),N(INDEX(Règles!$E$5:$E$17,MATCH($O2229,Règles!$A$5:$A$17,0)))&gt;0),$R2229/INDEX(Règles!$E$5:$E$17,MATCH($O2229,Règles!$A$5:$A$17,0)),""),IF(OR($P2229="ne compte pas",$P2229="absence"),0,""))),"")</f>
        <v/>
      </c>
      <c r="T2229" s="26" t="n">
        <f aca="false">IF(AND(ISNUMBER($A2229),$B2229&lt;&gt;"",$G2229&lt;&gt;"",$P2229&lt;&gt;"absence"),1,0)</f>
        <v>0</v>
      </c>
      <c r="U2229" s="26" t="n">
        <f aca="false">IF($T2229=1,IF(COUNTIFS($B$2:$B2229,$B2229,$A$2:$A2229,$A2229,$T$2:$T2229,1)=1,1,0),0)</f>
        <v>0</v>
      </c>
      <c r="V2229" s="29" t="str">
        <f aca="false">IF(AND($A2229="",$B2229="",$G2229=""),"",IF(NOT(ISNUMBER($A2229)),"Date manquante ou non reconnue",IF($B2229="","Technicien manquant",IF(COUNTIF(Production!$A$7:$A$21,$B2229)=0,"Technicien absent de la liste (onglet Production)",IF($G2229="","Code BPU manquant (colonne G)",IF($O2229="?","Code BPU inconnu (onglet Prestations)",IF($P2229="?","Catégorie inconnue (onglet Règles)",IF(AND($E2229&lt;&gt;"",NOT(ISNUMBER($E2229))),"Quantité non reconnue",IF(AND($P2229="au prix",NOT(ISNUMBER($Q2229))),"Prix sur devis à saisir (colonne I)",IF($S2229="","Règle à compléter (onglet Règles)",""))))))))))</f>
        <v/>
      </c>
    </row>
    <row r="2230" customFormat="false" ht="15" hidden="false" customHeight="false" outlineLevel="0" collapsed="false">
      <c r="A2230" s="23"/>
      <c r="I2230" s="24"/>
      <c r="J2230" s="24"/>
      <c r="N2230" s="25"/>
      <c r="O2230" s="26" t="str">
        <f aca="false">IF($G2230="","",IFERROR(INDEX(Prestations!$F$5:$F$256,MATCH($G2230,Prestations!$B$5:$B$256,0)),"?"))</f>
        <v/>
      </c>
      <c r="P2230" s="26" t="str">
        <f aca="false">IF($O2230="","",IF($O2230="?","?",IFERROR(INDEX(Règles!$C$5:$C$17,MATCH($O2230,Règles!$A$5:$A$17,0)),"?")))</f>
        <v/>
      </c>
      <c r="Q2230" s="27" t="str">
        <f aca="false">IF($G2230="","",IF(ISNUMBER($I2230),$I2230,IFERROR(IF(ISNUMBER(INDEX(Prestations!$E$5:$E$256,MATCH($G2230,Prestations!$B$5:$B$256,0))),INDEX(Prestations!$E$5:$E$256,MATCH($G2230,Prestations!$B$5:$B$256,0)),""),"")))</f>
        <v/>
      </c>
      <c r="R2230" s="27" t="str">
        <f aca="false">IFERROR(IF(ISNUMBER($Q2230),$Q2230*IF($E2230="",1,$E2230),""),"")</f>
        <v/>
      </c>
      <c r="S2230" s="28" t="str">
        <f aca="false">IFERROR(IF($P2230="au nombre",IF(N(INDEX(Règles!$D$5:$D$17,MATCH($O2230,Règles!$A$5:$A$17,0)))&gt;0,IF($E2230="",1,$E2230)/INDEX(Règles!$D$5:$D$17,MATCH($O2230,Règles!$A$5:$A$17,0)),""),IF($P2230="au prix",IF(AND(ISNUMBER($R2230),N(INDEX(Règles!$E$5:$E$17,MATCH($O2230,Règles!$A$5:$A$17,0)))&gt;0),$R2230/INDEX(Règles!$E$5:$E$17,MATCH($O2230,Règles!$A$5:$A$17,0)),""),IF(OR($P2230="ne compte pas",$P2230="absence"),0,""))),"")</f>
        <v/>
      </c>
      <c r="T2230" s="26" t="n">
        <f aca="false">IF(AND(ISNUMBER($A2230),$B2230&lt;&gt;"",$G2230&lt;&gt;"",$P2230&lt;&gt;"absence"),1,0)</f>
        <v>0</v>
      </c>
      <c r="U2230" s="26" t="n">
        <f aca="false">IF($T2230=1,IF(COUNTIFS($B$2:$B2230,$B2230,$A$2:$A2230,$A2230,$T$2:$T2230,1)=1,1,0),0)</f>
        <v>0</v>
      </c>
      <c r="V2230" s="29" t="str">
        <f aca="false">IF(AND($A2230="",$B2230="",$G2230=""),"",IF(NOT(ISNUMBER($A2230)),"Date manquante ou non reconnue",IF($B2230="","Technicien manquant",IF(COUNTIF(Production!$A$7:$A$21,$B2230)=0,"Technicien absent de la liste (onglet Production)",IF($G2230="","Code BPU manquant (colonne G)",IF($O2230="?","Code BPU inconnu (onglet Prestations)",IF($P2230="?","Catégorie inconnue (onglet Règles)",IF(AND($E2230&lt;&gt;"",NOT(ISNUMBER($E2230))),"Quantité non reconnue",IF(AND($P2230="au prix",NOT(ISNUMBER($Q2230))),"Prix sur devis à saisir (colonne I)",IF($S2230="","Règle à compléter (onglet Règles)",""))))))))))</f>
        <v/>
      </c>
    </row>
    <row r="2231" customFormat="false" ht="15" hidden="false" customHeight="false" outlineLevel="0" collapsed="false">
      <c r="A2231" s="23"/>
      <c r="I2231" s="24"/>
      <c r="J2231" s="24"/>
      <c r="N2231" s="25"/>
      <c r="O2231" s="26" t="str">
        <f aca="false">IF($G2231="","",IFERROR(INDEX(Prestations!$F$5:$F$256,MATCH($G2231,Prestations!$B$5:$B$256,0)),"?"))</f>
        <v/>
      </c>
      <c r="P2231" s="26" t="str">
        <f aca="false">IF($O2231="","",IF($O2231="?","?",IFERROR(INDEX(Règles!$C$5:$C$17,MATCH($O2231,Règles!$A$5:$A$17,0)),"?")))</f>
        <v/>
      </c>
      <c r="Q2231" s="27" t="str">
        <f aca="false">IF($G2231="","",IF(ISNUMBER($I2231),$I2231,IFERROR(IF(ISNUMBER(INDEX(Prestations!$E$5:$E$256,MATCH($G2231,Prestations!$B$5:$B$256,0))),INDEX(Prestations!$E$5:$E$256,MATCH($G2231,Prestations!$B$5:$B$256,0)),""),"")))</f>
        <v/>
      </c>
      <c r="R2231" s="27" t="str">
        <f aca="false">IFERROR(IF(ISNUMBER($Q2231),$Q2231*IF($E2231="",1,$E2231),""),"")</f>
        <v/>
      </c>
      <c r="S2231" s="28" t="str">
        <f aca="false">IFERROR(IF($P2231="au nombre",IF(N(INDEX(Règles!$D$5:$D$17,MATCH($O2231,Règles!$A$5:$A$17,0)))&gt;0,IF($E2231="",1,$E2231)/INDEX(Règles!$D$5:$D$17,MATCH($O2231,Règles!$A$5:$A$17,0)),""),IF($P2231="au prix",IF(AND(ISNUMBER($R2231),N(INDEX(Règles!$E$5:$E$17,MATCH($O2231,Règles!$A$5:$A$17,0)))&gt;0),$R2231/INDEX(Règles!$E$5:$E$17,MATCH($O2231,Règles!$A$5:$A$17,0)),""),IF(OR($P2231="ne compte pas",$P2231="absence"),0,""))),"")</f>
        <v/>
      </c>
      <c r="T2231" s="26" t="n">
        <f aca="false">IF(AND(ISNUMBER($A2231),$B2231&lt;&gt;"",$G2231&lt;&gt;"",$P2231&lt;&gt;"absence"),1,0)</f>
        <v>0</v>
      </c>
      <c r="U2231" s="26" t="n">
        <f aca="false">IF($T2231=1,IF(COUNTIFS($B$2:$B2231,$B2231,$A$2:$A2231,$A2231,$T$2:$T2231,1)=1,1,0),0)</f>
        <v>0</v>
      </c>
      <c r="V2231" s="29" t="str">
        <f aca="false">IF(AND($A2231="",$B2231="",$G2231=""),"",IF(NOT(ISNUMBER($A2231)),"Date manquante ou non reconnue",IF($B2231="","Technicien manquant",IF(COUNTIF(Production!$A$7:$A$21,$B2231)=0,"Technicien absent de la liste (onglet Production)",IF($G2231="","Code BPU manquant (colonne G)",IF($O2231="?","Code BPU inconnu (onglet Prestations)",IF($P2231="?","Catégorie inconnue (onglet Règles)",IF(AND($E2231&lt;&gt;"",NOT(ISNUMBER($E2231))),"Quantité non reconnue",IF(AND($P2231="au prix",NOT(ISNUMBER($Q2231))),"Prix sur devis à saisir (colonne I)",IF($S2231="","Règle à compléter (onglet Règles)",""))))))))))</f>
        <v/>
      </c>
    </row>
    <row r="2232" customFormat="false" ht="15" hidden="false" customHeight="false" outlineLevel="0" collapsed="false">
      <c r="A2232" s="23"/>
      <c r="I2232" s="24"/>
      <c r="J2232" s="24"/>
      <c r="N2232" s="25"/>
      <c r="O2232" s="26" t="str">
        <f aca="false">IF($G2232="","",IFERROR(INDEX(Prestations!$F$5:$F$256,MATCH($G2232,Prestations!$B$5:$B$256,0)),"?"))</f>
        <v/>
      </c>
      <c r="P2232" s="26" t="str">
        <f aca="false">IF($O2232="","",IF($O2232="?","?",IFERROR(INDEX(Règles!$C$5:$C$17,MATCH($O2232,Règles!$A$5:$A$17,0)),"?")))</f>
        <v/>
      </c>
      <c r="Q2232" s="27" t="str">
        <f aca="false">IF($G2232="","",IF(ISNUMBER($I2232),$I2232,IFERROR(IF(ISNUMBER(INDEX(Prestations!$E$5:$E$256,MATCH($G2232,Prestations!$B$5:$B$256,0))),INDEX(Prestations!$E$5:$E$256,MATCH($G2232,Prestations!$B$5:$B$256,0)),""),"")))</f>
        <v/>
      </c>
      <c r="R2232" s="27" t="str">
        <f aca="false">IFERROR(IF(ISNUMBER($Q2232),$Q2232*IF($E2232="",1,$E2232),""),"")</f>
        <v/>
      </c>
      <c r="S2232" s="28" t="str">
        <f aca="false">IFERROR(IF($P2232="au nombre",IF(N(INDEX(Règles!$D$5:$D$17,MATCH($O2232,Règles!$A$5:$A$17,0)))&gt;0,IF($E2232="",1,$E2232)/INDEX(Règles!$D$5:$D$17,MATCH($O2232,Règles!$A$5:$A$17,0)),""),IF($P2232="au prix",IF(AND(ISNUMBER($R2232),N(INDEX(Règles!$E$5:$E$17,MATCH($O2232,Règles!$A$5:$A$17,0)))&gt;0),$R2232/INDEX(Règles!$E$5:$E$17,MATCH($O2232,Règles!$A$5:$A$17,0)),""),IF(OR($P2232="ne compte pas",$P2232="absence"),0,""))),"")</f>
        <v/>
      </c>
      <c r="T2232" s="26" t="n">
        <f aca="false">IF(AND(ISNUMBER($A2232),$B2232&lt;&gt;"",$G2232&lt;&gt;"",$P2232&lt;&gt;"absence"),1,0)</f>
        <v>0</v>
      </c>
      <c r="U2232" s="26" t="n">
        <f aca="false">IF($T2232=1,IF(COUNTIFS($B$2:$B2232,$B2232,$A$2:$A2232,$A2232,$T$2:$T2232,1)=1,1,0),0)</f>
        <v>0</v>
      </c>
      <c r="V2232" s="29" t="str">
        <f aca="false">IF(AND($A2232="",$B2232="",$G2232=""),"",IF(NOT(ISNUMBER($A2232)),"Date manquante ou non reconnue",IF($B2232="","Technicien manquant",IF(COUNTIF(Production!$A$7:$A$21,$B2232)=0,"Technicien absent de la liste (onglet Production)",IF($G2232="","Code BPU manquant (colonne G)",IF($O2232="?","Code BPU inconnu (onglet Prestations)",IF($P2232="?","Catégorie inconnue (onglet Règles)",IF(AND($E2232&lt;&gt;"",NOT(ISNUMBER($E2232))),"Quantité non reconnue",IF(AND($P2232="au prix",NOT(ISNUMBER($Q2232))),"Prix sur devis à saisir (colonne I)",IF($S2232="","Règle à compléter (onglet Règles)",""))))))))))</f>
        <v/>
      </c>
    </row>
    <row r="2233" customFormat="false" ht="15" hidden="false" customHeight="false" outlineLevel="0" collapsed="false">
      <c r="A2233" s="23"/>
      <c r="I2233" s="24"/>
      <c r="J2233" s="24"/>
      <c r="N2233" s="25"/>
      <c r="O2233" s="26" t="str">
        <f aca="false">IF($G2233="","",IFERROR(INDEX(Prestations!$F$5:$F$256,MATCH($G2233,Prestations!$B$5:$B$256,0)),"?"))</f>
        <v/>
      </c>
      <c r="P2233" s="26" t="str">
        <f aca="false">IF($O2233="","",IF($O2233="?","?",IFERROR(INDEX(Règles!$C$5:$C$17,MATCH($O2233,Règles!$A$5:$A$17,0)),"?")))</f>
        <v/>
      </c>
      <c r="Q2233" s="27" t="str">
        <f aca="false">IF($G2233="","",IF(ISNUMBER($I2233),$I2233,IFERROR(IF(ISNUMBER(INDEX(Prestations!$E$5:$E$256,MATCH($G2233,Prestations!$B$5:$B$256,0))),INDEX(Prestations!$E$5:$E$256,MATCH($G2233,Prestations!$B$5:$B$256,0)),""),"")))</f>
        <v/>
      </c>
      <c r="R2233" s="27" t="str">
        <f aca="false">IFERROR(IF(ISNUMBER($Q2233),$Q2233*IF($E2233="",1,$E2233),""),"")</f>
        <v/>
      </c>
      <c r="S2233" s="28" t="str">
        <f aca="false">IFERROR(IF($P2233="au nombre",IF(N(INDEX(Règles!$D$5:$D$17,MATCH($O2233,Règles!$A$5:$A$17,0)))&gt;0,IF($E2233="",1,$E2233)/INDEX(Règles!$D$5:$D$17,MATCH($O2233,Règles!$A$5:$A$17,0)),""),IF($P2233="au prix",IF(AND(ISNUMBER($R2233),N(INDEX(Règles!$E$5:$E$17,MATCH($O2233,Règles!$A$5:$A$17,0)))&gt;0),$R2233/INDEX(Règles!$E$5:$E$17,MATCH($O2233,Règles!$A$5:$A$17,0)),""),IF(OR($P2233="ne compte pas",$P2233="absence"),0,""))),"")</f>
        <v/>
      </c>
      <c r="T2233" s="26" t="n">
        <f aca="false">IF(AND(ISNUMBER($A2233),$B2233&lt;&gt;"",$G2233&lt;&gt;"",$P2233&lt;&gt;"absence"),1,0)</f>
        <v>0</v>
      </c>
      <c r="U2233" s="26" t="n">
        <f aca="false">IF($T2233=1,IF(COUNTIFS($B$2:$B2233,$B2233,$A$2:$A2233,$A2233,$T$2:$T2233,1)=1,1,0),0)</f>
        <v>0</v>
      </c>
      <c r="V2233" s="29" t="str">
        <f aca="false">IF(AND($A2233="",$B2233="",$G2233=""),"",IF(NOT(ISNUMBER($A2233)),"Date manquante ou non reconnue",IF($B2233="","Technicien manquant",IF(COUNTIF(Production!$A$7:$A$21,$B2233)=0,"Technicien absent de la liste (onglet Production)",IF($G2233="","Code BPU manquant (colonne G)",IF($O2233="?","Code BPU inconnu (onglet Prestations)",IF($P2233="?","Catégorie inconnue (onglet Règles)",IF(AND($E2233&lt;&gt;"",NOT(ISNUMBER($E2233))),"Quantité non reconnue",IF(AND($P2233="au prix",NOT(ISNUMBER($Q2233))),"Prix sur devis à saisir (colonne I)",IF($S2233="","Règle à compléter (onglet Règles)",""))))))))))</f>
        <v/>
      </c>
    </row>
    <row r="2234" customFormat="false" ht="15" hidden="false" customHeight="false" outlineLevel="0" collapsed="false">
      <c r="A2234" s="23"/>
      <c r="I2234" s="24"/>
      <c r="J2234" s="24"/>
      <c r="N2234" s="25"/>
      <c r="O2234" s="26" t="str">
        <f aca="false">IF($G2234="","",IFERROR(INDEX(Prestations!$F$5:$F$256,MATCH($G2234,Prestations!$B$5:$B$256,0)),"?"))</f>
        <v/>
      </c>
      <c r="P2234" s="26" t="str">
        <f aca="false">IF($O2234="","",IF($O2234="?","?",IFERROR(INDEX(Règles!$C$5:$C$17,MATCH($O2234,Règles!$A$5:$A$17,0)),"?")))</f>
        <v/>
      </c>
      <c r="Q2234" s="27" t="str">
        <f aca="false">IF($G2234="","",IF(ISNUMBER($I2234),$I2234,IFERROR(IF(ISNUMBER(INDEX(Prestations!$E$5:$E$256,MATCH($G2234,Prestations!$B$5:$B$256,0))),INDEX(Prestations!$E$5:$E$256,MATCH($G2234,Prestations!$B$5:$B$256,0)),""),"")))</f>
        <v/>
      </c>
      <c r="R2234" s="27" t="str">
        <f aca="false">IFERROR(IF(ISNUMBER($Q2234),$Q2234*IF($E2234="",1,$E2234),""),"")</f>
        <v/>
      </c>
      <c r="S2234" s="28" t="str">
        <f aca="false">IFERROR(IF($P2234="au nombre",IF(N(INDEX(Règles!$D$5:$D$17,MATCH($O2234,Règles!$A$5:$A$17,0)))&gt;0,IF($E2234="",1,$E2234)/INDEX(Règles!$D$5:$D$17,MATCH($O2234,Règles!$A$5:$A$17,0)),""),IF($P2234="au prix",IF(AND(ISNUMBER($R2234),N(INDEX(Règles!$E$5:$E$17,MATCH($O2234,Règles!$A$5:$A$17,0)))&gt;0),$R2234/INDEX(Règles!$E$5:$E$17,MATCH($O2234,Règles!$A$5:$A$17,0)),""),IF(OR($P2234="ne compte pas",$P2234="absence"),0,""))),"")</f>
        <v/>
      </c>
      <c r="T2234" s="26" t="n">
        <f aca="false">IF(AND(ISNUMBER($A2234),$B2234&lt;&gt;"",$G2234&lt;&gt;"",$P2234&lt;&gt;"absence"),1,0)</f>
        <v>0</v>
      </c>
      <c r="U2234" s="26" t="n">
        <f aca="false">IF($T2234=1,IF(COUNTIFS($B$2:$B2234,$B2234,$A$2:$A2234,$A2234,$T$2:$T2234,1)=1,1,0),0)</f>
        <v>0</v>
      </c>
      <c r="V2234" s="29" t="str">
        <f aca="false">IF(AND($A2234="",$B2234="",$G2234=""),"",IF(NOT(ISNUMBER($A2234)),"Date manquante ou non reconnue",IF($B2234="","Technicien manquant",IF(COUNTIF(Production!$A$7:$A$21,$B2234)=0,"Technicien absent de la liste (onglet Production)",IF($G2234="","Code BPU manquant (colonne G)",IF($O2234="?","Code BPU inconnu (onglet Prestations)",IF($P2234="?","Catégorie inconnue (onglet Règles)",IF(AND($E2234&lt;&gt;"",NOT(ISNUMBER($E2234))),"Quantité non reconnue",IF(AND($P2234="au prix",NOT(ISNUMBER($Q2234))),"Prix sur devis à saisir (colonne I)",IF($S2234="","Règle à compléter (onglet Règles)",""))))))))))</f>
        <v/>
      </c>
    </row>
    <row r="2235" customFormat="false" ht="15" hidden="false" customHeight="false" outlineLevel="0" collapsed="false">
      <c r="A2235" s="23"/>
      <c r="I2235" s="24"/>
      <c r="J2235" s="24"/>
      <c r="N2235" s="25"/>
      <c r="O2235" s="26" t="str">
        <f aca="false">IF($G2235="","",IFERROR(INDEX(Prestations!$F$5:$F$256,MATCH($G2235,Prestations!$B$5:$B$256,0)),"?"))</f>
        <v/>
      </c>
      <c r="P2235" s="26" t="str">
        <f aca="false">IF($O2235="","",IF($O2235="?","?",IFERROR(INDEX(Règles!$C$5:$C$17,MATCH($O2235,Règles!$A$5:$A$17,0)),"?")))</f>
        <v/>
      </c>
      <c r="Q2235" s="27" t="str">
        <f aca="false">IF($G2235="","",IF(ISNUMBER($I2235),$I2235,IFERROR(IF(ISNUMBER(INDEX(Prestations!$E$5:$E$256,MATCH($G2235,Prestations!$B$5:$B$256,0))),INDEX(Prestations!$E$5:$E$256,MATCH($G2235,Prestations!$B$5:$B$256,0)),""),"")))</f>
        <v/>
      </c>
      <c r="R2235" s="27" t="str">
        <f aca="false">IFERROR(IF(ISNUMBER($Q2235),$Q2235*IF($E2235="",1,$E2235),""),"")</f>
        <v/>
      </c>
      <c r="S2235" s="28" t="str">
        <f aca="false">IFERROR(IF($P2235="au nombre",IF(N(INDEX(Règles!$D$5:$D$17,MATCH($O2235,Règles!$A$5:$A$17,0)))&gt;0,IF($E2235="",1,$E2235)/INDEX(Règles!$D$5:$D$17,MATCH($O2235,Règles!$A$5:$A$17,0)),""),IF($P2235="au prix",IF(AND(ISNUMBER($R2235),N(INDEX(Règles!$E$5:$E$17,MATCH($O2235,Règles!$A$5:$A$17,0)))&gt;0),$R2235/INDEX(Règles!$E$5:$E$17,MATCH($O2235,Règles!$A$5:$A$17,0)),""),IF(OR($P2235="ne compte pas",$P2235="absence"),0,""))),"")</f>
        <v/>
      </c>
      <c r="T2235" s="26" t="n">
        <f aca="false">IF(AND(ISNUMBER($A2235),$B2235&lt;&gt;"",$G2235&lt;&gt;"",$P2235&lt;&gt;"absence"),1,0)</f>
        <v>0</v>
      </c>
      <c r="U2235" s="26" t="n">
        <f aca="false">IF($T2235=1,IF(COUNTIFS($B$2:$B2235,$B2235,$A$2:$A2235,$A2235,$T$2:$T2235,1)=1,1,0),0)</f>
        <v>0</v>
      </c>
      <c r="V2235" s="29" t="str">
        <f aca="false">IF(AND($A2235="",$B2235="",$G2235=""),"",IF(NOT(ISNUMBER($A2235)),"Date manquante ou non reconnue",IF($B2235="","Technicien manquant",IF(COUNTIF(Production!$A$7:$A$21,$B2235)=0,"Technicien absent de la liste (onglet Production)",IF($G2235="","Code BPU manquant (colonne G)",IF($O2235="?","Code BPU inconnu (onglet Prestations)",IF($P2235="?","Catégorie inconnue (onglet Règles)",IF(AND($E2235&lt;&gt;"",NOT(ISNUMBER($E2235))),"Quantité non reconnue",IF(AND($P2235="au prix",NOT(ISNUMBER($Q2235))),"Prix sur devis à saisir (colonne I)",IF($S2235="","Règle à compléter (onglet Règles)",""))))))))))</f>
        <v/>
      </c>
    </row>
    <row r="2236" customFormat="false" ht="15" hidden="false" customHeight="false" outlineLevel="0" collapsed="false">
      <c r="A2236" s="23"/>
      <c r="I2236" s="24"/>
      <c r="J2236" s="24"/>
      <c r="N2236" s="25"/>
      <c r="O2236" s="26" t="str">
        <f aca="false">IF($G2236="","",IFERROR(INDEX(Prestations!$F$5:$F$256,MATCH($G2236,Prestations!$B$5:$B$256,0)),"?"))</f>
        <v/>
      </c>
      <c r="P2236" s="26" t="str">
        <f aca="false">IF($O2236="","",IF($O2236="?","?",IFERROR(INDEX(Règles!$C$5:$C$17,MATCH($O2236,Règles!$A$5:$A$17,0)),"?")))</f>
        <v/>
      </c>
      <c r="Q2236" s="27" t="str">
        <f aca="false">IF($G2236="","",IF(ISNUMBER($I2236),$I2236,IFERROR(IF(ISNUMBER(INDEX(Prestations!$E$5:$E$256,MATCH($G2236,Prestations!$B$5:$B$256,0))),INDEX(Prestations!$E$5:$E$256,MATCH($G2236,Prestations!$B$5:$B$256,0)),""),"")))</f>
        <v/>
      </c>
      <c r="R2236" s="27" t="str">
        <f aca="false">IFERROR(IF(ISNUMBER($Q2236),$Q2236*IF($E2236="",1,$E2236),""),"")</f>
        <v/>
      </c>
      <c r="S2236" s="28" t="str">
        <f aca="false">IFERROR(IF($P2236="au nombre",IF(N(INDEX(Règles!$D$5:$D$17,MATCH($O2236,Règles!$A$5:$A$17,0)))&gt;0,IF($E2236="",1,$E2236)/INDEX(Règles!$D$5:$D$17,MATCH($O2236,Règles!$A$5:$A$17,0)),""),IF($P2236="au prix",IF(AND(ISNUMBER($R2236),N(INDEX(Règles!$E$5:$E$17,MATCH($O2236,Règles!$A$5:$A$17,0)))&gt;0),$R2236/INDEX(Règles!$E$5:$E$17,MATCH($O2236,Règles!$A$5:$A$17,0)),""),IF(OR($P2236="ne compte pas",$P2236="absence"),0,""))),"")</f>
        <v/>
      </c>
      <c r="T2236" s="26" t="n">
        <f aca="false">IF(AND(ISNUMBER($A2236),$B2236&lt;&gt;"",$G2236&lt;&gt;"",$P2236&lt;&gt;"absence"),1,0)</f>
        <v>0</v>
      </c>
      <c r="U2236" s="26" t="n">
        <f aca="false">IF($T2236=1,IF(COUNTIFS($B$2:$B2236,$B2236,$A$2:$A2236,$A2236,$T$2:$T2236,1)=1,1,0),0)</f>
        <v>0</v>
      </c>
      <c r="V2236" s="29" t="str">
        <f aca="false">IF(AND($A2236="",$B2236="",$G2236=""),"",IF(NOT(ISNUMBER($A2236)),"Date manquante ou non reconnue",IF($B2236="","Technicien manquant",IF(COUNTIF(Production!$A$7:$A$21,$B2236)=0,"Technicien absent de la liste (onglet Production)",IF($G2236="","Code BPU manquant (colonne G)",IF($O2236="?","Code BPU inconnu (onglet Prestations)",IF($P2236="?","Catégorie inconnue (onglet Règles)",IF(AND($E2236&lt;&gt;"",NOT(ISNUMBER($E2236))),"Quantité non reconnue",IF(AND($P2236="au prix",NOT(ISNUMBER($Q2236))),"Prix sur devis à saisir (colonne I)",IF($S2236="","Règle à compléter (onglet Règles)",""))))))))))</f>
        <v/>
      </c>
    </row>
    <row r="2237" customFormat="false" ht="15" hidden="false" customHeight="false" outlineLevel="0" collapsed="false">
      <c r="A2237" s="23"/>
      <c r="I2237" s="24"/>
      <c r="J2237" s="24"/>
      <c r="N2237" s="25"/>
      <c r="O2237" s="26" t="str">
        <f aca="false">IF($G2237="","",IFERROR(INDEX(Prestations!$F$5:$F$256,MATCH($G2237,Prestations!$B$5:$B$256,0)),"?"))</f>
        <v/>
      </c>
      <c r="P2237" s="26" t="str">
        <f aca="false">IF($O2237="","",IF($O2237="?","?",IFERROR(INDEX(Règles!$C$5:$C$17,MATCH($O2237,Règles!$A$5:$A$17,0)),"?")))</f>
        <v/>
      </c>
      <c r="Q2237" s="27" t="str">
        <f aca="false">IF($G2237="","",IF(ISNUMBER($I2237),$I2237,IFERROR(IF(ISNUMBER(INDEX(Prestations!$E$5:$E$256,MATCH($G2237,Prestations!$B$5:$B$256,0))),INDEX(Prestations!$E$5:$E$256,MATCH($G2237,Prestations!$B$5:$B$256,0)),""),"")))</f>
        <v/>
      </c>
      <c r="R2237" s="27" t="str">
        <f aca="false">IFERROR(IF(ISNUMBER($Q2237),$Q2237*IF($E2237="",1,$E2237),""),"")</f>
        <v/>
      </c>
      <c r="S2237" s="28" t="str">
        <f aca="false">IFERROR(IF($P2237="au nombre",IF(N(INDEX(Règles!$D$5:$D$17,MATCH($O2237,Règles!$A$5:$A$17,0)))&gt;0,IF($E2237="",1,$E2237)/INDEX(Règles!$D$5:$D$17,MATCH($O2237,Règles!$A$5:$A$17,0)),""),IF($P2237="au prix",IF(AND(ISNUMBER($R2237),N(INDEX(Règles!$E$5:$E$17,MATCH($O2237,Règles!$A$5:$A$17,0)))&gt;0),$R2237/INDEX(Règles!$E$5:$E$17,MATCH($O2237,Règles!$A$5:$A$17,0)),""),IF(OR($P2237="ne compte pas",$P2237="absence"),0,""))),"")</f>
        <v/>
      </c>
      <c r="T2237" s="26" t="n">
        <f aca="false">IF(AND(ISNUMBER($A2237),$B2237&lt;&gt;"",$G2237&lt;&gt;"",$P2237&lt;&gt;"absence"),1,0)</f>
        <v>0</v>
      </c>
      <c r="U2237" s="26" t="n">
        <f aca="false">IF($T2237=1,IF(COUNTIFS($B$2:$B2237,$B2237,$A$2:$A2237,$A2237,$T$2:$T2237,1)=1,1,0),0)</f>
        <v>0</v>
      </c>
      <c r="V2237" s="29" t="str">
        <f aca="false">IF(AND($A2237="",$B2237="",$G2237=""),"",IF(NOT(ISNUMBER($A2237)),"Date manquante ou non reconnue",IF($B2237="","Technicien manquant",IF(COUNTIF(Production!$A$7:$A$21,$B2237)=0,"Technicien absent de la liste (onglet Production)",IF($G2237="","Code BPU manquant (colonne G)",IF($O2237="?","Code BPU inconnu (onglet Prestations)",IF($P2237="?","Catégorie inconnue (onglet Règles)",IF(AND($E2237&lt;&gt;"",NOT(ISNUMBER($E2237))),"Quantité non reconnue",IF(AND($P2237="au prix",NOT(ISNUMBER($Q2237))),"Prix sur devis à saisir (colonne I)",IF($S2237="","Règle à compléter (onglet Règles)",""))))))))))</f>
        <v/>
      </c>
    </row>
    <row r="2238" customFormat="false" ht="15" hidden="false" customHeight="false" outlineLevel="0" collapsed="false">
      <c r="A2238" s="23"/>
      <c r="I2238" s="24"/>
      <c r="J2238" s="24"/>
      <c r="N2238" s="25"/>
      <c r="O2238" s="26" t="str">
        <f aca="false">IF($G2238="","",IFERROR(INDEX(Prestations!$F$5:$F$256,MATCH($G2238,Prestations!$B$5:$B$256,0)),"?"))</f>
        <v/>
      </c>
      <c r="P2238" s="26" t="str">
        <f aca="false">IF($O2238="","",IF($O2238="?","?",IFERROR(INDEX(Règles!$C$5:$C$17,MATCH($O2238,Règles!$A$5:$A$17,0)),"?")))</f>
        <v/>
      </c>
      <c r="Q2238" s="27" t="str">
        <f aca="false">IF($G2238="","",IF(ISNUMBER($I2238),$I2238,IFERROR(IF(ISNUMBER(INDEX(Prestations!$E$5:$E$256,MATCH($G2238,Prestations!$B$5:$B$256,0))),INDEX(Prestations!$E$5:$E$256,MATCH($G2238,Prestations!$B$5:$B$256,0)),""),"")))</f>
        <v/>
      </c>
      <c r="R2238" s="27" t="str">
        <f aca="false">IFERROR(IF(ISNUMBER($Q2238),$Q2238*IF($E2238="",1,$E2238),""),"")</f>
        <v/>
      </c>
      <c r="S2238" s="28" t="str">
        <f aca="false">IFERROR(IF($P2238="au nombre",IF(N(INDEX(Règles!$D$5:$D$17,MATCH($O2238,Règles!$A$5:$A$17,0)))&gt;0,IF($E2238="",1,$E2238)/INDEX(Règles!$D$5:$D$17,MATCH($O2238,Règles!$A$5:$A$17,0)),""),IF($P2238="au prix",IF(AND(ISNUMBER($R2238),N(INDEX(Règles!$E$5:$E$17,MATCH($O2238,Règles!$A$5:$A$17,0)))&gt;0),$R2238/INDEX(Règles!$E$5:$E$17,MATCH($O2238,Règles!$A$5:$A$17,0)),""),IF(OR($P2238="ne compte pas",$P2238="absence"),0,""))),"")</f>
        <v/>
      </c>
      <c r="T2238" s="26" t="n">
        <f aca="false">IF(AND(ISNUMBER($A2238),$B2238&lt;&gt;"",$G2238&lt;&gt;"",$P2238&lt;&gt;"absence"),1,0)</f>
        <v>0</v>
      </c>
      <c r="U2238" s="26" t="n">
        <f aca="false">IF($T2238=1,IF(COUNTIFS($B$2:$B2238,$B2238,$A$2:$A2238,$A2238,$T$2:$T2238,1)=1,1,0),0)</f>
        <v>0</v>
      </c>
      <c r="V2238" s="29" t="str">
        <f aca="false">IF(AND($A2238="",$B2238="",$G2238=""),"",IF(NOT(ISNUMBER($A2238)),"Date manquante ou non reconnue",IF($B2238="","Technicien manquant",IF(COUNTIF(Production!$A$7:$A$21,$B2238)=0,"Technicien absent de la liste (onglet Production)",IF($G2238="","Code BPU manquant (colonne G)",IF($O2238="?","Code BPU inconnu (onglet Prestations)",IF($P2238="?","Catégorie inconnue (onglet Règles)",IF(AND($E2238&lt;&gt;"",NOT(ISNUMBER($E2238))),"Quantité non reconnue",IF(AND($P2238="au prix",NOT(ISNUMBER($Q2238))),"Prix sur devis à saisir (colonne I)",IF($S2238="","Règle à compléter (onglet Règles)",""))))))))))</f>
        <v/>
      </c>
    </row>
    <row r="2239" customFormat="false" ht="15" hidden="false" customHeight="false" outlineLevel="0" collapsed="false">
      <c r="A2239" s="23"/>
      <c r="I2239" s="24"/>
      <c r="J2239" s="24"/>
      <c r="N2239" s="25"/>
      <c r="O2239" s="26" t="str">
        <f aca="false">IF($G2239="","",IFERROR(INDEX(Prestations!$F$5:$F$256,MATCH($G2239,Prestations!$B$5:$B$256,0)),"?"))</f>
        <v/>
      </c>
      <c r="P2239" s="26" t="str">
        <f aca="false">IF($O2239="","",IF($O2239="?","?",IFERROR(INDEX(Règles!$C$5:$C$17,MATCH($O2239,Règles!$A$5:$A$17,0)),"?")))</f>
        <v/>
      </c>
      <c r="Q2239" s="27" t="str">
        <f aca="false">IF($G2239="","",IF(ISNUMBER($I2239),$I2239,IFERROR(IF(ISNUMBER(INDEX(Prestations!$E$5:$E$256,MATCH($G2239,Prestations!$B$5:$B$256,0))),INDEX(Prestations!$E$5:$E$256,MATCH($G2239,Prestations!$B$5:$B$256,0)),""),"")))</f>
        <v/>
      </c>
      <c r="R2239" s="27" t="str">
        <f aca="false">IFERROR(IF(ISNUMBER($Q2239),$Q2239*IF($E2239="",1,$E2239),""),"")</f>
        <v/>
      </c>
      <c r="S2239" s="28" t="str">
        <f aca="false">IFERROR(IF($P2239="au nombre",IF(N(INDEX(Règles!$D$5:$D$17,MATCH($O2239,Règles!$A$5:$A$17,0)))&gt;0,IF($E2239="",1,$E2239)/INDEX(Règles!$D$5:$D$17,MATCH($O2239,Règles!$A$5:$A$17,0)),""),IF($P2239="au prix",IF(AND(ISNUMBER($R2239),N(INDEX(Règles!$E$5:$E$17,MATCH($O2239,Règles!$A$5:$A$17,0)))&gt;0),$R2239/INDEX(Règles!$E$5:$E$17,MATCH($O2239,Règles!$A$5:$A$17,0)),""),IF(OR($P2239="ne compte pas",$P2239="absence"),0,""))),"")</f>
        <v/>
      </c>
      <c r="T2239" s="26" t="n">
        <f aca="false">IF(AND(ISNUMBER($A2239),$B2239&lt;&gt;"",$G2239&lt;&gt;"",$P2239&lt;&gt;"absence"),1,0)</f>
        <v>0</v>
      </c>
      <c r="U2239" s="26" t="n">
        <f aca="false">IF($T2239=1,IF(COUNTIFS($B$2:$B2239,$B2239,$A$2:$A2239,$A2239,$T$2:$T2239,1)=1,1,0),0)</f>
        <v>0</v>
      </c>
      <c r="V2239" s="29" t="str">
        <f aca="false">IF(AND($A2239="",$B2239="",$G2239=""),"",IF(NOT(ISNUMBER($A2239)),"Date manquante ou non reconnue",IF($B2239="","Technicien manquant",IF(COUNTIF(Production!$A$7:$A$21,$B2239)=0,"Technicien absent de la liste (onglet Production)",IF($G2239="","Code BPU manquant (colonne G)",IF($O2239="?","Code BPU inconnu (onglet Prestations)",IF($P2239="?","Catégorie inconnue (onglet Règles)",IF(AND($E2239&lt;&gt;"",NOT(ISNUMBER($E2239))),"Quantité non reconnue",IF(AND($P2239="au prix",NOT(ISNUMBER($Q2239))),"Prix sur devis à saisir (colonne I)",IF($S2239="","Règle à compléter (onglet Règles)",""))))))))))</f>
        <v/>
      </c>
    </row>
    <row r="2240" customFormat="false" ht="15" hidden="false" customHeight="false" outlineLevel="0" collapsed="false">
      <c r="A2240" s="23"/>
      <c r="I2240" s="24"/>
      <c r="J2240" s="24"/>
      <c r="N2240" s="25"/>
      <c r="O2240" s="26" t="str">
        <f aca="false">IF($G2240="","",IFERROR(INDEX(Prestations!$F$5:$F$256,MATCH($G2240,Prestations!$B$5:$B$256,0)),"?"))</f>
        <v/>
      </c>
      <c r="P2240" s="26" t="str">
        <f aca="false">IF($O2240="","",IF($O2240="?","?",IFERROR(INDEX(Règles!$C$5:$C$17,MATCH($O2240,Règles!$A$5:$A$17,0)),"?")))</f>
        <v/>
      </c>
      <c r="Q2240" s="27" t="str">
        <f aca="false">IF($G2240="","",IF(ISNUMBER($I2240),$I2240,IFERROR(IF(ISNUMBER(INDEX(Prestations!$E$5:$E$256,MATCH($G2240,Prestations!$B$5:$B$256,0))),INDEX(Prestations!$E$5:$E$256,MATCH($G2240,Prestations!$B$5:$B$256,0)),""),"")))</f>
        <v/>
      </c>
      <c r="R2240" s="27" t="str">
        <f aca="false">IFERROR(IF(ISNUMBER($Q2240),$Q2240*IF($E2240="",1,$E2240),""),"")</f>
        <v/>
      </c>
      <c r="S2240" s="28" t="str">
        <f aca="false">IFERROR(IF($P2240="au nombre",IF(N(INDEX(Règles!$D$5:$D$17,MATCH($O2240,Règles!$A$5:$A$17,0)))&gt;0,IF($E2240="",1,$E2240)/INDEX(Règles!$D$5:$D$17,MATCH($O2240,Règles!$A$5:$A$17,0)),""),IF($P2240="au prix",IF(AND(ISNUMBER($R2240),N(INDEX(Règles!$E$5:$E$17,MATCH($O2240,Règles!$A$5:$A$17,0)))&gt;0),$R2240/INDEX(Règles!$E$5:$E$17,MATCH($O2240,Règles!$A$5:$A$17,0)),""),IF(OR($P2240="ne compte pas",$P2240="absence"),0,""))),"")</f>
        <v/>
      </c>
      <c r="T2240" s="26" t="n">
        <f aca="false">IF(AND(ISNUMBER($A2240),$B2240&lt;&gt;"",$G2240&lt;&gt;"",$P2240&lt;&gt;"absence"),1,0)</f>
        <v>0</v>
      </c>
      <c r="U2240" s="26" t="n">
        <f aca="false">IF($T2240=1,IF(COUNTIFS($B$2:$B2240,$B2240,$A$2:$A2240,$A2240,$T$2:$T2240,1)=1,1,0),0)</f>
        <v>0</v>
      </c>
      <c r="V2240" s="29" t="str">
        <f aca="false">IF(AND($A2240="",$B2240="",$G2240=""),"",IF(NOT(ISNUMBER($A2240)),"Date manquante ou non reconnue",IF($B2240="","Technicien manquant",IF(COUNTIF(Production!$A$7:$A$21,$B2240)=0,"Technicien absent de la liste (onglet Production)",IF($G2240="","Code BPU manquant (colonne G)",IF($O2240="?","Code BPU inconnu (onglet Prestations)",IF($P2240="?","Catégorie inconnue (onglet Règles)",IF(AND($E2240&lt;&gt;"",NOT(ISNUMBER($E2240))),"Quantité non reconnue",IF(AND($P2240="au prix",NOT(ISNUMBER($Q2240))),"Prix sur devis à saisir (colonne I)",IF($S2240="","Règle à compléter (onglet Règles)",""))))))))))</f>
        <v/>
      </c>
    </row>
    <row r="2241" customFormat="false" ht="15" hidden="false" customHeight="false" outlineLevel="0" collapsed="false">
      <c r="A2241" s="23"/>
      <c r="I2241" s="24"/>
      <c r="J2241" s="24"/>
      <c r="N2241" s="25"/>
      <c r="O2241" s="26" t="str">
        <f aca="false">IF($G2241="","",IFERROR(INDEX(Prestations!$F$5:$F$256,MATCH($G2241,Prestations!$B$5:$B$256,0)),"?"))</f>
        <v/>
      </c>
      <c r="P2241" s="26" t="str">
        <f aca="false">IF($O2241="","",IF($O2241="?","?",IFERROR(INDEX(Règles!$C$5:$C$17,MATCH($O2241,Règles!$A$5:$A$17,0)),"?")))</f>
        <v/>
      </c>
      <c r="Q2241" s="27" t="str">
        <f aca="false">IF($G2241="","",IF(ISNUMBER($I2241),$I2241,IFERROR(IF(ISNUMBER(INDEX(Prestations!$E$5:$E$256,MATCH($G2241,Prestations!$B$5:$B$256,0))),INDEX(Prestations!$E$5:$E$256,MATCH($G2241,Prestations!$B$5:$B$256,0)),""),"")))</f>
        <v/>
      </c>
      <c r="R2241" s="27" t="str">
        <f aca="false">IFERROR(IF(ISNUMBER($Q2241),$Q2241*IF($E2241="",1,$E2241),""),"")</f>
        <v/>
      </c>
      <c r="S2241" s="28" t="str">
        <f aca="false">IFERROR(IF($P2241="au nombre",IF(N(INDEX(Règles!$D$5:$D$17,MATCH($O2241,Règles!$A$5:$A$17,0)))&gt;0,IF($E2241="",1,$E2241)/INDEX(Règles!$D$5:$D$17,MATCH($O2241,Règles!$A$5:$A$17,0)),""),IF($P2241="au prix",IF(AND(ISNUMBER($R2241),N(INDEX(Règles!$E$5:$E$17,MATCH($O2241,Règles!$A$5:$A$17,0)))&gt;0),$R2241/INDEX(Règles!$E$5:$E$17,MATCH($O2241,Règles!$A$5:$A$17,0)),""),IF(OR($P2241="ne compte pas",$P2241="absence"),0,""))),"")</f>
        <v/>
      </c>
      <c r="T2241" s="26" t="n">
        <f aca="false">IF(AND(ISNUMBER($A2241),$B2241&lt;&gt;"",$G2241&lt;&gt;"",$P2241&lt;&gt;"absence"),1,0)</f>
        <v>0</v>
      </c>
      <c r="U2241" s="26" t="n">
        <f aca="false">IF($T2241=1,IF(COUNTIFS($B$2:$B2241,$B2241,$A$2:$A2241,$A2241,$T$2:$T2241,1)=1,1,0),0)</f>
        <v>0</v>
      </c>
      <c r="V2241" s="29" t="str">
        <f aca="false">IF(AND($A2241="",$B2241="",$G2241=""),"",IF(NOT(ISNUMBER($A2241)),"Date manquante ou non reconnue",IF($B2241="","Technicien manquant",IF(COUNTIF(Production!$A$7:$A$21,$B2241)=0,"Technicien absent de la liste (onglet Production)",IF($G2241="","Code BPU manquant (colonne G)",IF($O2241="?","Code BPU inconnu (onglet Prestations)",IF($P2241="?","Catégorie inconnue (onglet Règles)",IF(AND($E2241&lt;&gt;"",NOT(ISNUMBER($E2241))),"Quantité non reconnue",IF(AND($P2241="au prix",NOT(ISNUMBER($Q2241))),"Prix sur devis à saisir (colonne I)",IF($S2241="","Règle à compléter (onglet Règles)",""))))))))))</f>
        <v/>
      </c>
    </row>
    <row r="2242" customFormat="false" ht="15" hidden="false" customHeight="false" outlineLevel="0" collapsed="false">
      <c r="A2242" s="23"/>
      <c r="I2242" s="24"/>
      <c r="J2242" s="24"/>
      <c r="N2242" s="25"/>
      <c r="O2242" s="26" t="str">
        <f aca="false">IF($G2242="","",IFERROR(INDEX(Prestations!$F$5:$F$256,MATCH($G2242,Prestations!$B$5:$B$256,0)),"?"))</f>
        <v/>
      </c>
      <c r="P2242" s="26" t="str">
        <f aca="false">IF($O2242="","",IF($O2242="?","?",IFERROR(INDEX(Règles!$C$5:$C$17,MATCH($O2242,Règles!$A$5:$A$17,0)),"?")))</f>
        <v/>
      </c>
      <c r="Q2242" s="27" t="str">
        <f aca="false">IF($G2242="","",IF(ISNUMBER($I2242),$I2242,IFERROR(IF(ISNUMBER(INDEX(Prestations!$E$5:$E$256,MATCH($G2242,Prestations!$B$5:$B$256,0))),INDEX(Prestations!$E$5:$E$256,MATCH($G2242,Prestations!$B$5:$B$256,0)),""),"")))</f>
        <v/>
      </c>
      <c r="R2242" s="27" t="str">
        <f aca="false">IFERROR(IF(ISNUMBER($Q2242),$Q2242*IF($E2242="",1,$E2242),""),"")</f>
        <v/>
      </c>
      <c r="S2242" s="28" t="str">
        <f aca="false">IFERROR(IF($P2242="au nombre",IF(N(INDEX(Règles!$D$5:$D$17,MATCH($O2242,Règles!$A$5:$A$17,0)))&gt;0,IF($E2242="",1,$E2242)/INDEX(Règles!$D$5:$D$17,MATCH($O2242,Règles!$A$5:$A$17,0)),""),IF($P2242="au prix",IF(AND(ISNUMBER($R2242),N(INDEX(Règles!$E$5:$E$17,MATCH($O2242,Règles!$A$5:$A$17,0)))&gt;0),$R2242/INDEX(Règles!$E$5:$E$17,MATCH($O2242,Règles!$A$5:$A$17,0)),""),IF(OR($P2242="ne compte pas",$P2242="absence"),0,""))),"")</f>
        <v/>
      </c>
      <c r="T2242" s="26" t="n">
        <f aca="false">IF(AND(ISNUMBER($A2242),$B2242&lt;&gt;"",$G2242&lt;&gt;"",$P2242&lt;&gt;"absence"),1,0)</f>
        <v>0</v>
      </c>
      <c r="U2242" s="26" t="n">
        <f aca="false">IF($T2242=1,IF(COUNTIFS($B$2:$B2242,$B2242,$A$2:$A2242,$A2242,$T$2:$T2242,1)=1,1,0),0)</f>
        <v>0</v>
      </c>
      <c r="V2242" s="29" t="str">
        <f aca="false">IF(AND($A2242="",$B2242="",$G2242=""),"",IF(NOT(ISNUMBER($A2242)),"Date manquante ou non reconnue",IF($B2242="","Technicien manquant",IF(COUNTIF(Production!$A$7:$A$21,$B2242)=0,"Technicien absent de la liste (onglet Production)",IF($G2242="","Code BPU manquant (colonne G)",IF($O2242="?","Code BPU inconnu (onglet Prestations)",IF($P2242="?","Catégorie inconnue (onglet Règles)",IF(AND($E2242&lt;&gt;"",NOT(ISNUMBER($E2242))),"Quantité non reconnue",IF(AND($P2242="au prix",NOT(ISNUMBER($Q2242))),"Prix sur devis à saisir (colonne I)",IF($S2242="","Règle à compléter (onglet Règles)",""))))))))))</f>
        <v/>
      </c>
    </row>
    <row r="2243" customFormat="false" ht="15" hidden="false" customHeight="false" outlineLevel="0" collapsed="false">
      <c r="A2243" s="23"/>
      <c r="I2243" s="24"/>
      <c r="J2243" s="24"/>
      <c r="N2243" s="25"/>
      <c r="O2243" s="26" t="str">
        <f aca="false">IF($G2243="","",IFERROR(INDEX(Prestations!$F$5:$F$256,MATCH($G2243,Prestations!$B$5:$B$256,0)),"?"))</f>
        <v/>
      </c>
      <c r="P2243" s="26" t="str">
        <f aca="false">IF($O2243="","",IF($O2243="?","?",IFERROR(INDEX(Règles!$C$5:$C$17,MATCH($O2243,Règles!$A$5:$A$17,0)),"?")))</f>
        <v/>
      </c>
      <c r="Q2243" s="27" t="str">
        <f aca="false">IF($G2243="","",IF(ISNUMBER($I2243),$I2243,IFERROR(IF(ISNUMBER(INDEX(Prestations!$E$5:$E$256,MATCH($G2243,Prestations!$B$5:$B$256,0))),INDEX(Prestations!$E$5:$E$256,MATCH($G2243,Prestations!$B$5:$B$256,0)),""),"")))</f>
        <v/>
      </c>
      <c r="R2243" s="27" t="str">
        <f aca="false">IFERROR(IF(ISNUMBER($Q2243),$Q2243*IF($E2243="",1,$E2243),""),"")</f>
        <v/>
      </c>
      <c r="S2243" s="28" t="str">
        <f aca="false">IFERROR(IF($P2243="au nombre",IF(N(INDEX(Règles!$D$5:$D$17,MATCH($O2243,Règles!$A$5:$A$17,0)))&gt;0,IF($E2243="",1,$E2243)/INDEX(Règles!$D$5:$D$17,MATCH($O2243,Règles!$A$5:$A$17,0)),""),IF($P2243="au prix",IF(AND(ISNUMBER($R2243),N(INDEX(Règles!$E$5:$E$17,MATCH($O2243,Règles!$A$5:$A$17,0)))&gt;0),$R2243/INDEX(Règles!$E$5:$E$17,MATCH($O2243,Règles!$A$5:$A$17,0)),""),IF(OR($P2243="ne compte pas",$P2243="absence"),0,""))),"")</f>
        <v/>
      </c>
      <c r="T2243" s="26" t="n">
        <f aca="false">IF(AND(ISNUMBER($A2243),$B2243&lt;&gt;"",$G2243&lt;&gt;"",$P2243&lt;&gt;"absence"),1,0)</f>
        <v>0</v>
      </c>
      <c r="U2243" s="26" t="n">
        <f aca="false">IF($T2243=1,IF(COUNTIFS($B$2:$B2243,$B2243,$A$2:$A2243,$A2243,$T$2:$T2243,1)=1,1,0),0)</f>
        <v>0</v>
      </c>
      <c r="V2243" s="29" t="str">
        <f aca="false">IF(AND($A2243="",$B2243="",$G2243=""),"",IF(NOT(ISNUMBER($A2243)),"Date manquante ou non reconnue",IF($B2243="","Technicien manquant",IF(COUNTIF(Production!$A$7:$A$21,$B2243)=0,"Technicien absent de la liste (onglet Production)",IF($G2243="","Code BPU manquant (colonne G)",IF($O2243="?","Code BPU inconnu (onglet Prestations)",IF($P2243="?","Catégorie inconnue (onglet Règles)",IF(AND($E2243&lt;&gt;"",NOT(ISNUMBER($E2243))),"Quantité non reconnue",IF(AND($P2243="au prix",NOT(ISNUMBER($Q2243))),"Prix sur devis à saisir (colonne I)",IF($S2243="","Règle à compléter (onglet Règles)",""))))))))))</f>
        <v/>
      </c>
    </row>
    <row r="2244" customFormat="false" ht="15" hidden="false" customHeight="false" outlineLevel="0" collapsed="false">
      <c r="A2244" s="23"/>
      <c r="I2244" s="24"/>
      <c r="J2244" s="24"/>
      <c r="N2244" s="25"/>
      <c r="O2244" s="26" t="str">
        <f aca="false">IF($G2244="","",IFERROR(INDEX(Prestations!$F$5:$F$256,MATCH($G2244,Prestations!$B$5:$B$256,0)),"?"))</f>
        <v/>
      </c>
      <c r="P2244" s="26" t="str">
        <f aca="false">IF($O2244="","",IF($O2244="?","?",IFERROR(INDEX(Règles!$C$5:$C$17,MATCH($O2244,Règles!$A$5:$A$17,0)),"?")))</f>
        <v/>
      </c>
      <c r="Q2244" s="27" t="str">
        <f aca="false">IF($G2244="","",IF(ISNUMBER($I2244),$I2244,IFERROR(IF(ISNUMBER(INDEX(Prestations!$E$5:$E$256,MATCH($G2244,Prestations!$B$5:$B$256,0))),INDEX(Prestations!$E$5:$E$256,MATCH($G2244,Prestations!$B$5:$B$256,0)),""),"")))</f>
        <v/>
      </c>
      <c r="R2244" s="27" t="str">
        <f aca="false">IFERROR(IF(ISNUMBER($Q2244),$Q2244*IF($E2244="",1,$E2244),""),"")</f>
        <v/>
      </c>
      <c r="S2244" s="28" t="str">
        <f aca="false">IFERROR(IF($P2244="au nombre",IF(N(INDEX(Règles!$D$5:$D$17,MATCH($O2244,Règles!$A$5:$A$17,0)))&gt;0,IF($E2244="",1,$E2244)/INDEX(Règles!$D$5:$D$17,MATCH($O2244,Règles!$A$5:$A$17,0)),""),IF($P2244="au prix",IF(AND(ISNUMBER($R2244),N(INDEX(Règles!$E$5:$E$17,MATCH($O2244,Règles!$A$5:$A$17,0)))&gt;0),$R2244/INDEX(Règles!$E$5:$E$17,MATCH($O2244,Règles!$A$5:$A$17,0)),""),IF(OR($P2244="ne compte pas",$P2244="absence"),0,""))),"")</f>
        <v/>
      </c>
      <c r="T2244" s="26" t="n">
        <f aca="false">IF(AND(ISNUMBER($A2244),$B2244&lt;&gt;"",$G2244&lt;&gt;"",$P2244&lt;&gt;"absence"),1,0)</f>
        <v>0</v>
      </c>
      <c r="U2244" s="26" t="n">
        <f aca="false">IF($T2244=1,IF(COUNTIFS($B$2:$B2244,$B2244,$A$2:$A2244,$A2244,$T$2:$T2244,1)=1,1,0),0)</f>
        <v>0</v>
      </c>
      <c r="V2244" s="29" t="str">
        <f aca="false">IF(AND($A2244="",$B2244="",$G2244=""),"",IF(NOT(ISNUMBER($A2244)),"Date manquante ou non reconnue",IF($B2244="","Technicien manquant",IF(COUNTIF(Production!$A$7:$A$21,$B2244)=0,"Technicien absent de la liste (onglet Production)",IF($G2244="","Code BPU manquant (colonne G)",IF($O2244="?","Code BPU inconnu (onglet Prestations)",IF($P2244="?","Catégorie inconnue (onglet Règles)",IF(AND($E2244&lt;&gt;"",NOT(ISNUMBER($E2244))),"Quantité non reconnue",IF(AND($P2244="au prix",NOT(ISNUMBER($Q2244))),"Prix sur devis à saisir (colonne I)",IF($S2244="","Règle à compléter (onglet Règles)",""))))))))))</f>
        <v/>
      </c>
    </row>
    <row r="2245" customFormat="false" ht="15" hidden="false" customHeight="false" outlineLevel="0" collapsed="false">
      <c r="A2245" s="23"/>
      <c r="I2245" s="24"/>
      <c r="J2245" s="24"/>
      <c r="N2245" s="25"/>
      <c r="O2245" s="26" t="str">
        <f aca="false">IF($G2245="","",IFERROR(INDEX(Prestations!$F$5:$F$256,MATCH($G2245,Prestations!$B$5:$B$256,0)),"?"))</f>
        <v/>
      </c>
      <c r="P2245" s="26" t="str">
        <f aca="false">IF($O2245="","",IF($O2245="?","?",IFERROR(INDEX(Règles!$C$5:$C$17,MATCH($O2245,Règles!$A$5:$A$17,0)),"?")))</f>
        <v/>
      </c>
      <c r="Q2245" s="27" t="str">
        <f aca="false">IF($G2245="","",IF(ISNUMBER($I2245),$I2245,IFERROR(IF(ISNUMBER(INDEX(Prestations!$E$5:$E$256,MATCH($G2245,Prestations!$B$5:$B$256,0))),INDEX(Prestations!$E$5:$E$256,MATCH($G2245,Prestations!$B$5:$B$256,0)),""),"")))</f>
        <v/>
      </c>
      <c r="R2245" s="27" t="str">
        <f aca="false">IFERROR(IF(ISNUMBER($Q2245),$Q2245*IF($E2245="",1,$E2245),""),"")</f>
        <v/>
      </c>
      <c r="S2245" s="28" t="str">
        <f aca="false">IFERROR(IF($P2245="au nombre",IF(N(INDEX(Règles!$D$5:$D$17,MATCH($O2245,Règles!$A$5:$A$17,0)))&gt;0,IF($E2245="",1,$E2245)/INDEX(Règles!$D$5:$D$17,MATCH($O2245,Règles!$A$5:$A$17,0)),""),IF($P2245="au prix",IF(AND(ISNUMBER($R2245),N(INDEX(Règles!$E$5:$E$17,MATCH($O2245,Règles!$A$5:$A$17,0)))&gt;0),$R2245/INDEX(Règles!$E$5:$E$17,MATCH($O2245,Règles!$A$5:$A$17,0)),""),IF(OR($P2245="ne compte pas",$P2245="absence"),0,""))),"")</f>
        <v/>
      </c>
      <c r="T2245" s="26" t="n">
        <f aca="false">IF(AND(ISNUMBER($A2245),$B2245&lt;&gt;"",$G2245&lt;&gt;"",$P2245&lt;&gt;"absence"),1,0)</f>
        <v>0</v>
      </c>
      <c r="U2245" s="26" t="n">
        <f aca="false">IF($T2245=1,IF(COUNTIFS($B$2:$B2245,$B2245,$A$2:$A2245,$A2245,$T$2:$T2245,1)=1,1,0),0)</f>
        <v>0</v>
      </c>
      <c r="V2245" s="29" t="str">
        <f aca="false">IF(AND($A2245="",$B2245="",$G2245=""),"",IF(NOT(ISNUMBER($A2245)),"Date manquante ou non reconnue",IF($B2245="","Technicien manquant",IF(COUNTIF(Production!$A$7:$A$21,$B2245)=0,"Technicien absent de la liste (onglet Production)",IF($G2245="","Code BPU manquant (colonne G)",IF($O2245="?","Code BPU inconnu (onglet Prestations)",IF($P2245="?","Catégorie inconnue (onglet Règles)",IF(AND($E2245&lt;&gt;"",NOT(ISNUMBER($E2245))),"Quantité non reconnue",IF(AND($P2245="au prix",NOT(ISNUMBER($Q2245))),"Prix sur devis à saisir (colonne I)",IF($S2245="","Règle à compléter (onglet Règles)",""))))))))))</f>
        <v/>
      </c>
    </row>
    <row r="2246" customFormat="false" ht="15" hidden="false" customHeight="false" outlineLevel="0" collapsed="false">
      <c r="A2246" s="23"/>
      <c r="I2246" s="24"/>
      <c r="J2246" s="24"/>
      <c r="N2246" s="25"/>
      <c r="O2246" s="26" t="str">
        <f aca="false">IF($G2246="","",IFERROR(INDEX(Prestations!$F$5:$F$256,MATCH($G2246,Prestations!$B$5:$B$256,0)),"?"))</f>
        <v/>
      </c>
      <c r="P2246" s="26" t="str">
        <f aca="false">IF($O2246="","",IF($O2246="?","?",IFERROR(INDEX(Règles!$C$5:$C$17,MATCH($O2246,Règles!$A$5:$A$17,0)),"?")))</f>
        <v/>
      </c>
      <c r="Q2246" s="27" t="str">
        <f aca="false">IF($G2246="","",IF(ISNUMBER($I2246),$I2246,IFERROR(IF(ISNUMBER(INDEX(Prestations!$E$5:$E$256,MATCH($G2246,Prestations!$B$5:$B$256,0))),INDEX(Prestations!$E$5:$E$256,MATCH($G2246,Prestations!$B$5:$B$256,0)),""),"")))</f>
        <v/>
      </c>
      <c r="R2246" s="27" t="str">
        <f aca="false">IFERROR(IF(ISNUMBER($Q2246),$Q2246*IF($E2246="",1,$E2246),""),"")</f>
        <v/>
      </c>
      <c r="S2246" s="28" t="str">
        <f aca="false">IFERROR(IF($P2246="au nombre",IF(N(INDEX(Règles!$D$5:$D$17,MATCH($O2246,Règles!$A$5:$A$17,0)))&gt;0,IF($E2246="",1,$E2246)/INDEX(Règles!$D$5:$D$17,MATCH($O2246,Règles!$A$5:$A$17,0)),""),IF($P2246="au prix",IF(AND(ISNUMBER($R2246),N(INDEX(Règles!$E$5:$E$17,MATCH($O2246,Règles!$A$5:$A$17,0)))&gt;0),$R2246/INDEX(Règles!$E$5:$E$17,MATCH($O2246,Règles!$A$5:$A$17,0)),""),IF(OR($P2246="ne compte pas",$P2246="absence"),0,""))),"")</f>
        <v/>
      </c>
      <c r="T2246" s="26" t="n">
        <f aca="false">IF(AND(ISNUMBER($A2246),$B2246&lt;&gt;"",$G2246&lt;&gt;"",$P2246&lt;&gt;"absence"),1,0)</f>
        <v>0</v>
      </c>
      <c r="U2246" s="26" t="n">
        <f aca="false">IF($T2246=1,IF(COUNTIFS($B$2:$B2246,$B2246,$A$2:$A2246,$A2246,$T$2:$T2246,1)=1,1,0),0)</f>
        <v>0</v>
      </c>
      <c r="V2246" s="29" t="str">
        <f aca="false">IF(AND($A2246="",$B2246="",$G2246=""),"",IF(NOT(ISNUMBER($A2246)),"Date manquante ou non reconnue",IF($B2246="","Technicien manquant",IF(COUNTIF(Production!$A$7:$A$21,$B2246)=0,"Technicien absent de la liste (onglet Production)",IF($G2246="","Code BPU manquant (colonne G)",IF($O2246="?","Code BPU inconnu (onglet Prestations)",IF($P2246="?","Catégorie inconnue (onglet Règles)",IF(AND($E2246&lt;&gt;"",NOT(ISNUMBER($E2246))),"Quantité non reconnue",IF(AND($P2246="au prix",NOT(ISNUMBER($Q2246))),"Prix sur devis à saisir (colonne I)",IF($S2246="","Règle à compléter (onglet Règles)",""))))))))))</f>
        <v/>
      </c>
    </row>
    <row r="2247" customFormat="false" ht="15" hidden="false" customHeight="false" outlineLevel="0" collapsed="false">
      <c r="A2247" s="23"/>
      <c r="I2247" s="24"/>
      <c r="J2247" s="24"/>
      <c r="N2247" s="25"/>
      <c r="O2247" s="26" t="str">
        <f aca="false">IF($G2247="","",IFERROR(INDEX(Prestations!$F$5:$F$256,MATCH($G2247,Prestations!$B$5:$B$256,0)),"?"))</f>
        <v/>
      </c>
      <c r="P2247" s="26" t="str">
        <f aca="false">IF($O2247="","",IF($O2247="?","?",IFERROR(INDEX(Règles!$C$5:$C$17,MATCH($O2247,Règles!$A$5:$A$17,0)),"?")))</f>
        <v/>
      </c>
      <c r="Q2247" s="27" t="str">
        <f aca="false">IF($G2247="","",IF(ISNUMBER($I2247),$I2247,IFERROR(IF(ISNUMBER(INDEX(Prestations!$E$5:$E$256,MATCH($G2247,Prestations!$B$5:$B$256,0))),INDEX(Prestations!$E$5:$E$256,MATCH($G2247,Prestations!$B$5:$B$256,0)),""),"")))</f>
        <v/>
      </c>
      <c r="R2247" s="27" t="str">
        <f aca="false">IFERROR(IF(ISNUMBER($Q2247),$Q2247*IF($E2247="",1,$E2247),""),"")</f>
        <v/>
      </c>
      <c r="S2247" s="28" t="str">
        <f aca="false">IFERROR(IF($P2247="au nombre",IF(N(INDEX(Règles!$D$5:$D$17,MATCH($O2247,Règles!$A$5:$A$17,0)))&gt;0,IF($E2247="",1,$E2247)/INDEX(Règles!$D$5:$D$17,MATCH($O2247,Règles!$A$5:$A$17,0)),""),IF($P2247="au prix",IF(AND(ISNUMBER($R2247),N(INDEX(Règles!$E$5:$E$17,MATCH($O2247,Règles!$A$5:$A$17,0)))&gt;0),$R2247/INDEX(Règles!$E$5:$E$17,MATCH($O2247,Règles!$A$5:$A$17,0)),""),IF(OR($P2247="ne compte pas",$P2247="absence"),0,""))),"")</f>
        <v/>
      </c>
      <c r="T2247" s="26" t="n">
        <f aca="false">IF(AND(ISNUMBER($A2247),$B2247&lt;&gt;"",$G2247&lt;&gt;"",$P2247&lt;&gt;"absence"),1,0)</f>
        <v>0</v>
      </c>
      <c r="U2247" s="26" t="n">
        <f aca="false">IF($T2247=1,IF(COUNTIFS($B$2:$B2247,$B2247,$A$2:$A2247,$A2247,$T$2:$T2247,1)=1,1,0),0)</f>
        <v>0</v>
      </c>
      <c r="V2247" s="29" t="str">
        <f aca="false">IF(AND($A2247="",$B2247="",$G2247=""),"",IF(NOT(ISNUMBER($A2247)),"Date manquante ou non reconnue",IF($B2247="","Technicien manquant",IF(COUNTIF(Production!$A$7:$A$21,$B2247)=0,"Technicien absent de la liste (onglet Production)",IF($G2247="","Code BPU manquant (colonne G)",IF($O2247="?","Code BPU inconnu (onglet Prestations)",IF($P2247="?","Catégorie inconnue (onglet Règles)",IF(AND($E2247&lt;&gt;"",NOT(ISNUMBER($E2247))),"Quantité non reconnue",IF(AND($P2247="au prix",NOT(ISNUMBER($Q2247))),"Prix sur devis à saisir (colonne I)",IF($S2247="","Règle à compléter (onglet Règles)",""))))))))))</f>
        <v/>
      </c>
    </row>
    <row r="2248" customFormat="false" ht="15" hidden="false" customHeight="false" outlineLevel="0" collapsed="false">
      <c r="A2248" s="23"/>
      <c r="I2248" s="24"/>
      <c r="J2248" s="24"/>
      <c r="N2248" s="25"/>
      <c r="O2248" s="26" t="str">
        <f aca="false">IF($G2248="","",IFERROR(INDEX(Prestations!$F$5:$F$256,MATCH($G2248,Prestations!$B$5:$B$256,0)),"?"))</f>
        <v/>
      </c>
      <c r="P2248" s="26" t="str">
        <f aca="false">IF($O2248="","",IF($O2248="?","?",IFERROR(INDEX(Règles!$C$5:$C$17,MATCH($O2248,Règles!$A$5:$A$17,0)),"?")))</f>
        <v/>
      </c>
      <c r="Q2248" s="27" t="str">
        <f aca="false">IF($G2248="","",IF(ISNUMBER($I2248),$I2248,IFERROR(IF(ISNUMBER(INDEX(Prestations!$E$5:$E$256,MATCH($G2248,Prestations!$B$5:$B$256,0))),INDEX(Prestations!$E$5:$E$256,MATCH($G2248,Prestations!$B$5:$B$256,0)),""),"")))</f>
        <v/>
      </c>
      <c r="R2248" s="27" t="str">
        <f aca="false">IFERROR(IF(ISNUMBER($Q2248),$Q2248*IF($E2248="",1,$E2248),""),"")</f>
        <v/>
      </c>
      <c r="S2248" s="28" t="str">
        <f aca="false">IFERROR(IF($P2248="au nombre",IF(N(INDEX(Règles!$D$5:$D$17,MATCH($O2248,Règles!$A$5:$A$17,0)))&gt;0,IF($E2248="",1,$E2248)/INDEX(Règles!$D$5:$D$17,MATCH($O2248,Règles!$A$5:$A$17,0)),""),IF($P2248="au prix",IF(AND(ISNUMBER($R2248),N(INDEX(Règles!$E$5:$E$17,MATCH($O2248,Règles!$A$5:$A$17,0)))&gt;0),$R2248/INDEX(Règles!$E$5:$E$17,MATCH($O2248,Règles!$A$5:$A$17,0)),""),IF(OR($P2248="ne compte pas",$P2248="absence"),0,""))),"")</f>
        <v/>
      </c>
      <c r="T2248" s="26" t="n">
        <f aca="false">IF(AND(ISNUMBER($A2248),$B2248&lt;&gt;"",$G2248&lt;&gt;"",$P2248&lt;&gt;"absence"),1,0)</f>
        <v>0</v>
      </c>
      <c r="U2248" s="26" t="n">
        <f aca="false">IF($T2248=1,IF(COUNTIFS($B$2:$B2248,$B2248,$A$2:$A2248,$A2248,$T$2:$T2248,1)=1,1,0),0)</f>
        <v>0</v>
      </c>
      <c r="V2248" s="29" t="str">
        <f aca="false">IF(AND($A2248="",$B2248="",$G2248=""),"",IF(NOT(ISNUMBER($A2248)),"Date manquante ou non reconnue",IF($B2248="","Technicien manquant",IF(COUNTIF(Production!$A$7:$A$21,$B2248)=0,"Technicien absent de la liste (onglet Production)",IF($G2248="","Code BPU manquant (colonne G)",IF($O2248="?","Code BPU inconnu (onglet Prestations)",IF($P2248="?","Catégorie inconnue (onglet Règles)",IF(AND($E2248&lt;&gt;"",NOT(ISNUMBER($E2248))),"Quantité non reconnue",IF(AND($P2248="au prix",NOT(ISNUMBER($Q2248))),"Prix sur devis à saisir (colonne I)",IF($S2248="","Règle à compléter (onglet Règles)",""))))))))))</f>
        <v/>
      </c>
    </row>
    <row r="2249" customFormat="false" ht="15" hidden="false" customHeight="false" outlineLevel="0" collapsed="false">
      <c r="A2249" s="23"/>
      <c r="I2249" s="24"/>
      <c r="J2249" s="24"/>
      <c r="N2249" s="25"/>
      <c r="O2249" s="26" t="str">
        <f aca="false">IF($G2249="","",IFERROR(INDEX(Prestations!$F$5:$F$256,MATCH($G2249,Prestations!$B$5:$B$256,0)),"?"))</f>
        <v/>
      </c>
      <c r="P2249" s="26" t="str">
        <f aca="false">IF($O2249="","",IF($O2249="?","?",IFERROR(INDEX(Règles!$C$5:$C$17,MATCH($O2249,Règles!$A$5:$A$17,0)),"?")))</f>
        <v/>
      </c>
      <c r="Q2249" s="27" t="str">
        <f aca="false">IF($G2249="","",IF(ISNUMBER($I2249),$I2249,IFERROR(IF(ISNUMBER(INDEX(Prestations!$E$5:$E$256,MATCH($G2249,Prestations!$B$5:$B$256,0))),INDEX(Prestations!$E$5:$E$256,MATCH($G2249,Prestations!$B$5:$B$256,0)),""),"")))</f>
        <v/>
      </c>
      <c r="R2249" s="27" t="str">
        <f aca="false">IFERROR(IF(ISNUMBER($Q2249),$Q2249*IF($E2249="",1,$E2249),""),"")</f>
        <v/>
      </c>
      <c r="S2249" s="28" t="str">
        <f aca="false">IFERROR(IF($P2249="au nombre",IF(N(INDEX(Règles!$D$5:$D$17,MATCH($O2249,Règles!$A$5:$A$17,0)))&gt;0,IF($E2249="",1,$E2249)/INDEX(Règles!$D$5:$D$17,MATCH($O2249,Règles!$A$5:$A$17,0)),""),IF($P2249="au prix",IF(AND(ISNUMBER($R2249),N(INDEX(Règles!$E$5:$E$17,MATCH($O2249,Règles!$A$5:$A$17,0)))&gt;0),$R2249/INDEX(Règles!$E$5:$E$17,MATCH($O2249,Règles!$A$5:$A$17,0)),""),IF(OR($P2249="ne compte pas",$P2249="absence"),0,""))),"")</f>
        <v/>
      </c>
      <c r="T2249" s="26" t="n">
        <f aca="false">IF(AND(ISNUMBER($A2249),$B2249&lt;&gt;"",$G2249&lt;&gt;"",$P2249&lt;&gt;"absence"),1,0)</f>
        <v>0</v>
      </c>
      <c r="U2249" s="26" t="n">
        <f aca="false">IF($T2249=1,IF(COUNTIFS($B$2:$B2249,$B2249,$A$2:$A2249,$A2249,$T$2:$T2249,1)=1,1,0),0)</f>
        <v>0</v>
      </c>
      <c r="V2249" s="29" t="str">
        <f aca="false">IF(AND($A2249="",$B2249="",$G2249=""),"",IF(NOT(ISNUMBER($A2249)),"Date manquante ou non reconnue",IF($B2249="","Technicien manquant",IF(COUNTIF(Production!$A$7:$A$21,$B2249)=0,"Technicien absent de la liste (onglet Production)",IF($G2249="","Code BPU manquant (colonne G)",IF($O2249="?","Code BPU inconnu (onglet Prestations)",IF($P2249="?","Catégorie inconnue (onglet Règles)",IF(AND($E2249&lt;&gt;"",NOT(ISNUMBER($E2249))),"Quantité non reconnue",IF(AND($P2249="au prix",NOT(ISNUMBER($Q2249))),"Prix sur devis à saisir (colonne I)",IF($S2249="","Règle à compléter (onglet Règles)",""))))))))))</f>
        <v/>
      </c>
    </row>
    <row r="2250" customFormat="false" ht="15" hidden="false" customHeight="false" outlineLevel="0" collapsed="false">
      <c r="A2250" s="23"/>
      <c r="I2250" s="24"/>
      <c r="J2250" s="24"/>
      <c r="N2250" s="25"/>
      <c r="O2250" s="26" t="str">
        <f aca="false">IF($G2250="","",IFERROR(INDEX(Prestations!$F$5:$F$256,MATCH($G2250,Prestations!$B$5:$B$256,0)),"?"))</f>
        <v/>
      </c>
      <c r="P2250" s="26" t="str">
        <f aca="false">IF($O2250="","",IF($O2250="?","?",IFERROR(INDEX(Règles!$C$5:$C$17,MATCH($O2250,Règles!$A$5:$A$17,0)),"?")))</f>
        <v/>
      </c>
      <c r="Q2250" s="27" t="str">
        <f aca="false">IF($G2250="","",IF(ISNUMBER($I2250),$I2250,IFERROR(IF(ISNUMBER(INDEX(Prestations!$E$5:$E$256,MATCH($G2250,Prestations!$B$5:$B$256,0))),INDEX(Prestations!$E$5:$E$256,MATCH($G2250,Prestations!$B$5:$B$256,0)),""),"")))</f>
        <v/>
      </c>
      <c r="R2250" s="27" t="str">
        <f aca="false">IFERROR(IF(ISNUMBER($Q2250),$Q2250*IF($E2250="",1,$E2250),""),"")</f>
        <v/>
      </c>
      <c r="S2250" s="28" t="str">
        <f aca="false">IFERROR(IF($P2250="au nombre",IF(N(INDEX(Règles!$D$5:$D$17,MATCH($O2250,Règles!$A$5:$A$17,0)))&gt;0,IF($E2250="",1,$E2250)/INDEX(Règles!$D$5:$D$17,MATCH($O2250,Règles!$A$5:$A$17,0)),""),IF($P2250="au prix",IF(AND(ISNUMBER($R2250),N(INDEX(Règles!$E$5:$E$17,MATCH($O2250,Règles!$A$5:$A$17,0)))&gt;0),$R2250/INDEX(Règles!$E$5:$E$17,MATCH($O2250,Règles!$A$5:$A$17,0)),""),IF(OR($P2250="ne compte pas",$P2250="absence"),0,""))),"")</f>
        <v/>
      </c>
      <c r="T2250" s="26" t="n">
        <f aca="false">IF(AND(ISNUMBER($A2250),$B2250&lt;&gt;"",$G2250&lt;&gt;"",$P2250&lt;&gt;"absence"),1,0)</f>
        <v>0</v>
      </c>
      <c r="U2250" s="26" t="n">
        <f aca="false">IF($T2250=1,IF(COUNTIFS($B$2:$B2250,$B2250,$A$2:$A2250,$A2250,$T$2:$T2250,1)=1,1,0),0)</f>
        <v>0</v>
      </c>
      <c r="V2250" s="29" t="str">
        <f aca="false">IF(AND($A2250="",$B2250="",$G2250=""),"",IF(NOT(ISNUMBER($A2250)),"Date manquante ou non reconnue",IF($B2250="","Technicien manquant",IF(COUNTIF(Production!$A$7:$A$21,$B2250)=0,"Technicien absent de la liste (onglet Production)",IF($G2250="","Code BPU manquant (colonne G)",IF($O2250="?","Code BPU inconnu (onglet Prestations)",IF($P2250="?","Catégorie inconnue (onglet Règles)",IF(AND($E2250&lt;&gt;"",NOT(ISNUMBER($E2250))),"Quantité non reconnue",IF(AND($P2250="au prix",NOT(ISNUMBER($Q2250))),"Prix sur devis à saisir (colonne I)",IF($S2250="","Règle à compléter (onglet Règles)",""))))))))))</f>
        <v/>
      </c>
    </row>
    <row r="2251" customFormat="false" ht="15" hidden="false" customHeight="false" outlineLevel="0" collapsed="false">
      <c r="A2251" s="23"/>
      <c r="I2251" s="24"/>
      <c r="J2251" s="24"/>
      <c r="N2251" s="25"/>
      <c r="O2251" s="26" t="str">
        <f aca="false">IF($G2251="","",IFERROR(INDEX(Prestations!$F$5:$F$256,MATCH($G2251,Prestations!$B$5:$B$256,0)),"?"))</f>
        <v/>
      </c>
      <c r="P2251" s="26" t="str">
        <f aca="false">IF($O2251="","",IF($O2251="?","?",IFERROR(INDEX(Règles!$C$5:$C$17,MATCH($O2251,Règles!$A$5:$A$17,0)),"?")))</f>
        <v/>
      </c>
      <c r="Q2251" s="27" t="str">
        <f aca="false">IF($G2251="","",IF(ISNUMBER($I2251),$I2251,IFERROR(IF(ISNUMBER(INDEX(Prestations!$E$5:$E$256,MATCH($G2251,Prestations!$B$5:$B$256,0))),INDEX(Prestations!$E$5:$E$256,MATCH($G2251,Prestations!$B$5:$B$256,0)),""),"")))</f>
        <v/>
      </c>
      <c r="R2251" s="27" t="str">
        <f aca="false">IFERROR(IF(ISNUMBER($Q2251),$Q2251*IF($E2251="",1,$E2251),""),"")</f>
        <v/>
      </c>
      <c r="S2251" s="28" t="str">
        <f aca="false">IFERROR(IF($P2251="au nombre",IF(N(INDEX(Règles!$D$5:$D$17,MATCH($O2251,Règles!$A$5:$A$17,0)))&gt;0,IF($E2251="",1,$E2251)/INDEX(Règles!$D$5:$D$17,MATCH($O2251,Règles!$A$5:$A$17,0)),""),IF($P2251="au prix",IF(AND(ISNUMBER($R2251),N(INDEX(Règles!$E$5:$E$17,MATCH($O2251,Règles!$A$5:$A$17,0)))&gt;0),$R2251/INDEX(Règles!$E$5:$E$17,MATCH($O2251,Règles!$A$5:$A$17,0)),""),IF(OR($P2251="ne compte pas",$P2251="absence"),0,""))),"")</f>
        <v/>
      </c>
      <c r="T2251" s="26" t="n">
        <f aca="false">IF(AND(ISNUMBER($A2251),$B2251&lt;&gt;"",$G2251&lt;&gt;"",$P2251&lt;&gt;"absence"),1,0)</f>
        <v>0</v>
      </c>
      <c r="U2251" s="26" t="n">
        <f aca="false">IF($T2251=1,IF(COUNTIFS($B$2:$B2251,$B2251,$A$2:$A2251,$A2251,$T$2:$T2251,1)=1,1,0),0)</f>
        <v>0</v>
      </c>
      <c r="V2251" s="29" t="str">
        <f aca="false">IF(AND($A2251="",$B2251="",$G2251=""),"",IF(NOT(ISNUMBER($A2251)),"Date manquante ou non reconnue",IF($B2251="","Technicien manquant",IF(COUNTIF(Production!$A$7:$A$21,$B2251)=0,"Technicien absent de la liste (onglet Production)",IF($G2251="","Code BPU manquant (colonne G)",IF($O2251="?","Code BPU inconnu (onglet Prestations)",IF($P2251="?","Catégorie inconnue (onglet Règles)",IF(AND($E2251&lt;&gt;"",NOT(ISNUMBER($E2251))),"Quantité non reconnue",IF(AND($P2251="au prix",NOT(ISNUMBER($Q2251))),"Prix sur devis à saisir (colonne I)",IF($S2251="","Règle à compléter (onglet Règles)",""))))))))))</f>
        <v/>
      </c>
    </row>
    <row r="2252" customFormat="false" ht="15" hidden="false" customHeight="false" outlineLevel="0" collapsed="false">
      <c r="A2252" s="23"/>
      <c r="I2252" s="24"/>
      <c r="J2252" s="24"/>
      <c r="N2252" s="25"/>
      <c r="O2252" s="26" t="str">
        <f aca="false">IF($G2252="","",IFERROR(INDEX(Prestations!$F$5:$F$256,MATCH($G2252,Prestations!$B$5:$B$256,0)),"?"))</f>
        <v/>
      </c>
      <c r="P2252" s="26" t="str">
        <f aca="false">IF($O2252="","",IF($O2252="?","?",IFERROR(INDEX(Règles!$C$5:$C$17,MATCH($O2252,Règles!$A$5:$A$17,0)),"?")))</f>
        <v/>
      </c>
      <c r="Q2252" s="27" t="str">
        <f aca="false">IF($G2252="","",IF(ISNUMBER($I2252),$I2252,IFERROR(IF(ISNUMBER(INDEX(Prestations!$E$5:$E$256,MATCH($G2252,Prestations!$B$5:$B$256,0))),INDEX(Prestations!$E$5:$E$256,MATCH($G2252,Prestations!$B$5:$B$256,0)),""),"")))</f>
        <v/>
      </c>
      <c r="R2252" s="27" t="str">
        <f aca="false">IFERROR(IF(ISNUMBER($Q2252),$Q2252*IF($E2252="",1,$E2252),""),"")</f>
        <v/>
      </c>
      <c r="S2252" s="28" t="str">
        <f aca="false">IFERROR(IF($P2252="au nombre",IF(N(INDEX(Règles!$D$5:$D$17,MATCH($O2252,Règles!$A$5:$A$17,0)))&gt;0,IF($E2252="",1,$E2252)/INDEX(Règles!$D$5:$D$17,MATCH($O2252,Règles!$A$5:$A$17,0)),""),IF($P2252="au prix",IF(AND(ISNUMBER($R2252),N(INDEX(Règles!$E$5:$E$17,MATCH($O2252,Règles!$A$5:$A$17,0)))&gt;0),$R2252/INDEX(Règles!$E$5:$E$17,MATCH($O2252,Règles!$A$5:$A$17,0)),""),IF(OR($P2252="ne compte pas",$P2252="absence"),0,""))),"")</f>
        <v/>
      </c>
      <c r="T2252" s="26" t="n">
        <f aca="false">IF(AND(ISNUMBER($A2252),$B2252&lt;&gt;"",$G2252&lt;&gt;"",$P2252&lt;&gt;"absence"),1,0)</f>
        <v>0</v>
      </c>
      <c r="U2252" s="26" t="n">
        <f aca="false">IF($T2252=1,IF(COUNTIFS($B$2:$B2252,$B2252,$A$2:$A2252,$A2252,$T$2:$T2252,1)=1,1,0),0)</f>
        <v>0</v>
      </c>
      <c r="V2252" s="29" t="str">
        <f aca="false">IF(AND($A2252="",$B2252="",$G2252=""),"",IF(NOT(ISNUMBER($A2252)),"Date manquante ou non reconnue",IF($B2252="","Technicien manquant",IF(COUNTIF(Production!$A$7:$A$21,$B2252)=0,"Technicien absent de la liste (onglet Production)",IF($G2252="","Code BPU manquant (colonne G)",IF($O2252="?","Code BPU inconnu (onglet Prestations)",IF($P2252="?","Catégorie inconnue (onglet Règles)",IF(AND($E2252&lt;&gt;"",NOT(ISNUMBER($E2252))),"Quantité non reconnue",IF(AND($P2252="au prix",NOT(ISNUMBER($Q2252))),"Prix sur devis à saisir (colonne I)",IF($S2252="","Règle à compléter (onglet Règles)",""))))))))))</f>
        <v/>
      </c>
    </row>
    <row r="2253" customFormat="false" ht="15" hidden="false" customHeight="false" outlineLevel="0" collapsed="false">
      <c r="A2253" s="23"/>
      <c r="I2253" s="24"/>
      <c r="J2253" s="24"/>
      <c r="N2253" s="25"/>
      <c r="O2253" s="26" t="str">
        <f aca="false">IF($G2253="","",IFERROR(INDEX(Prestations!$F$5:$F$256,MATCH($G2253,Prestations!$B$5:$B$256,0)),"?"))</f>
        <v/>
      </c>
      <c r="P2253" s="26" t="str">
        <f aca="false">IF($O2253="","",IF($O2253="?","?",IFERROR(INDEX(Règles!$C$5:$C$17,MATCH($O2253,Règles!$A$5:$A$17,0)),"?")))</f>
        <v/>
      </c>
      <c r="Q2253" s="27" t="str">
        <f aca="false">IF($G2253="","",IF(ISNUMBER($I2253),$I2253,IFERROR(IF(ISNUMBER(INDEX(Prestations!$E$5:$E$256,MATCH($G2253,Prestations!$B$5:$B$256,0))),INDEX(Prestations!$E$5:$E$256,MATCH($G2253,Prestations!$B$5:$B$256,0)),""),"")))</f>
        <v/>
      </c>
      <c r="R2253" s="27" t="str">
        <f aca="false">IFERROR(IF(ISNUMBER($Q2253),$Q2253*IF($E2253="",1,$E2253),""),"")</f>
        <v/>
      </c>
      <c r="S2253" s="28" t="str">
        <f aca="false">IFERROR(IF($P2253="au nombre",IF(N(INDEX(Règles!$D$5:$D$17,MATCH($O2253,Règles!$A$5:$A$17,0)))&gt;0,IF($E2253="",1,$E2253)/INDEX(Règles!$D$5:$D$17,MATCH($O2253,Règles!$A$5:$A$17,0)),""),IF($P2253="au prix",IF(AND(ISNUMBER($R2253),N(INDEX(Règles!$E$5:$E$17,MATCH($O2253,Règles!$A$5:$A$17,0)))&gt;0),$R2253/INDEX(Règles!$E$5:$E$17,MATCH($O2253,Règles!$A$5:$A$17,0)),""),IF(OR($P2253="ne compte pas",$P2253="absence"),0,""))),"")</f>
        <v/>
      </c>
      <c r="T2253" s="26" t="n">
        <f aca="false">IF(AND(ISNUMBER($A2253),$B2253&lt;&gt;"",$G2253&lt;&gt;"",$P2253&lt;&gt;"absence"),1,0)</f>
        <v>0</v>
      </c>
      <c r="U2253" s="26" t="n">
        <f aca="false">IF($T2253=1,IF(COUNTIFS($B$2:$B2253,$B2253,$A$2:$A2253,$A2253,$T$2:$T2253,1)=1,1,0),0)</f>
        <v>0</v>
      </c>
      <c r="V2253" s="29" t="str">
        <f aca="false">IF(AND($A2253="",$B2253="",$G2253=""),"",IF(NOT(ISNUMBER($A2253)),"Date manquante ou non reconnue",IF($B2253="","Technicien manquant",IF(COUNTIF(Production!$A$7:$A$21,$B2253)=0,"Technicien absent de la liste (onglet Production)",IF($G2253="","Code BPU manquant (colonne G)",IF($O2253="?","Code BPU inconnu (onglet Prestations)",IF($P2253="?","Catégorie inconnue (onglet Règles)",IF(AND($E2253&lt;&gt;"",NOT(ISNUMBER($E2253))),"Quantité non reconnue",IF(AND($P2253="au prix",NOT(ISNUMBER($Q2253))),"Prix sur devis à saisir (colonne I)",IF($S2253="","Règle à compléter (onglet Règles)",""))))))))))</f>
        <v/>
      </c>
    </row>
    <row r="2254" customFormat="false" ht="15" hidden="false" customHeight="false" outlineLevel="0" collapsed="false">
      <c r="A2254" s="23"/>
      <c r="I2254" s="24"/>
      <c r="J2254" s="24"/>
      <c r="N2254" s="25"/>
      <c r="O2254" s="26" t="str">
        <f aca="false">IF($G2254="","",IFERROR(INDEX(Prestations!$F$5:$F$256,MATCH($G2254,Prestations!$B$5:$B$256,0)),"?"))</f>
        <v/>
      </c>
      <c r="P2254" s="26" t="str">
        <f aca="false">IF($O2254="","",IF($O2254="?","?",IFERROR(INDEX(Règles!$C$5:$C$17,MATCH($O2254,Règles!$A$5:$A$17,0)),"?")))</f>
        <v/>
      </c>
      <c r="Q2254" s="27" t="str">
        <f aca="false">IF($G2254="","",IF(ISNUMBER($I2254),$I2254,IFERROR(IF(ISNUMBER(INDEX(Prestations!$E$5:$E$256,MATCH($G2254,Prestations!$B$5:$B$256,0))),INDEX(Prestations!$E$5:$E$256,MATCH($G2254,Prestations!$B$5:$B$256,0)),""),"")))</f>
        <v/>
      </c>
      <c r="R2254" s="27" t="str">
        <f aca="false">IFERROR(IF(ISNUMBER($Q2254),$Q2254*IF($E2254="",1,$E2254),""),"")</f>
        <v/>
      </c>
      <c r="S2254" s="28" t="str">
        <f aca="false">IFERROR(IF($P2254="au nombre",IF(N(INDEX(Règles!$D$5:$D$17,MATCH($O2254,Règles!$A$5:$A$17,0)))&gt;0,IF($E2254="",1,$E2254)/INDEX(Règles!$D$5:$D$17,MATCH($O2254,Règles!$A$5:$A$17,0)),""),IF($P2254="au prix",IF(AND(ISNUMBER($R2254),N(INDEX(Règles!$E$5:$E$17,MATCH($O2254,Règles!$A$5:$A$17,0)))&gt;0),$R2254/INDEX(Règles!$E$5:$E$17,MATCH($O2254,Règles!$A$5:$A$17,0)),""),IF(OR($P2254="ne compte pas",$P2254="absence"),0,""))),"")</f>
        <v/>
      </c>
      <c r="T2254" s="26" t="n">
        <f aca="false">IF(AND(ISNUMBER($A2254),$B2254&lt;&gt;"",$G2254&lt;&gt;"",$P2254&lt;&gt;"absence"),1,0)</f>
        <v>0</v>
      </c>
      <c r="U2254" s="26" t="n">
        <f aca="false">IF($T2254=1,IF(COUNTIFS($B$2:$B2254,$B2254,$A$2:$A2254,$A2254,$T$2:$T2254,1)=1,1,0),0)</f>
        <v>0</v>
      </c>
      <c r="V2254" s="29" t="str">
        <f aca="false">IF(AND($A2254="",$B2254="",$G2254=""),"",IF(NOT(ISNUMBER($A2254)),"Date manquante ou non reconnue",IF($B2254="","Technicien manquant",IF(COUNTIF(Production!$A$7:$A$21,$B2254)=0,"Technicien absent de la liste (onglet Production)",IF($G2254="","Code BPU manquant (colonne G)",IF($O2254="?","Code BPU inconnu (onglet Prestations)",IF($P2254="?","Catégorie inconnue (onglet Règles)",IF(AND($E2254&lt;&gt;"",NOT(ISNUMBER($E2254))),"Quantité non reconnue",IF(AND($P2254="au prix",NOT(ISNUMBER($Q2254))),"Prix sur devis à saisir (colonne I)",IF($S2254="","Règle à compléter (onglet Règles)",""))))))))))</f>
        <v/>
      </c>
    </row>
    <row r="2255" customFormat="false" ht="15" hidden="false" customHeight="false" outlineLevel="0" collapsed="false">
      <c r="A2255" s="23"/>
      <c r="I2255" s="24"/>
      <c r="J2255" s="24"/>
      <c r="N2255" s="25"/>
      <c r="O2255" s="26" t="str">
        <f aca="false">IF($G2255="","",IFERROR(INDEX(Prestations!$F$5:$F$256,MATCH($G2255,Prestations!$B$5:$B$256,0)),"?"))</f>
        <v/>
      </c>
      <c r="P2255" s="26" t="str">
        <f aca="false">IF($O2255="","",IF($O2255="?","?",IFERROR(INDEX(Règles!$C$5:$C$17,MATCH($O2255,Règles!$A$5:$A$17,0)),"?")))</f>
        <v/>
      </c>
      <c r="Q2255" s="27" t="str">
        <f aca="false">IF($G2255="","",IF(ISNUMBER($I2255),$I2255,IFERROR(IF(ISNUMBER(INDEX(Prestations!$E$5:$E$256,MATCH($G2255,Prestations!$B$5:$B$256,0))),INDEX(Prestations!$E$5:$E$256,MATCH($G2255,Prestations!$B$5:$B$256,0)),""),"")))</f>
        <v/>
      </c>
      <c r="R2255" s="27" t="str">
        <f aca="false">IFERROR(IF(ISNUMBER($Q2255),$Q2255*IF($E2255="",1,$E2255),""),"")</f>
        <v/>
      </c>
      <c r="S2255" s="28" t="str">
        <f aca="false">IFERROR(IF($P2255="au nombre",IF(N(INDEX(Règles!$D$5:$D$17,MATCH($O2255,Règles!$A$5:$A$17,0)))&gt;0,IF($E2255="",1,$E2255)/INDEX(Règles!$D$5:$D$17,MATCH($O2255,Règles!$A$5:$A$17,0)),""),IF($P2255="au prix",IF(AND(ISNUMBER($R2255),N(INDEX(Règles!$E$5:$E$17,MATCH($O2255,Règles!$A$5:$A$17,0)))&gt;0),$R2255/INDEX(Règles!$E$5:$E$17,MATCH($O2255,Règles!$A$5:$A$17,0)),""),IF(OR($P2255="ne compte pas",$P2255="absence"),0,""))),"")</f>
        <v/>
      </c>
      <c r="T2255" s="26" t="n">
        <f aca="false">IF(AND(ISNUMBER($A2255),$B2255&lt;&gt;"",$G2255&lt;&gt;"",$P2255&lt;&gt;"absence"),1,0)</f>
        <v>0</v>
      </c>
      <c r="U2255" s="26" t="n">
        <f aca="false">IF($T2255=1,IF(COUNTIFS($B$2:$B2255,$B2255,$A$2:$A2255,$A2255,$T$2:$T2255,1)=1,1,0),0)</f>
        <v>0</v>
      </c>
      <c r="V2255" s="29" t="str">
        <f aca="false">IF(AND($A2255="",$B2255="",$G2255=""),"",IF(NOT(ISNUMBER($A2255)),"Date manquante ou non reconnue",IF($B2255="","Technicien manquant",IF(COUNTIF(Production!$A$7:$A$21,$B2255)=0,"Technicien absent de la liste (onglet Production)",IF($G2255="","Code BPU manquant (colonne G)",IF($O2255="?","Code BPU inconnu (onglet Prestations)",IF($P2255="?","Catégorie inconnue (onglet Règles)",IF(AND($E2255&lt;&gt;"",NOT(ISNUMBER($E2255))),"Quantité non reconnue",IF(AND($P2255="au prix",NOT(ISNUMBER($Q2255))),"Prix sur devis à saisir (colonne I)",IF($S2255="","Règle à compléter (onglet Règles)",""))))))))))</f>
        <v/>
      </c>
    </row>
    <row r="2256" customFormat="false" ht="15" hidden="false" customHeight="false" outlineLevel="0" collapsed="false">
      <c r="A2256" s="23"/>
      <c r="I2256" s="24"/>
      <c r="J2256" s="24"/>
      <c r="N2256" s="25"/>
      <c r="O2256" s="26" t="str">
        <f aca="false">IF($G2256="","",IFERROR(INDEX(Prestations!$F$5:$F$256,MATCH($G2256,Prestations!$B$5:$B$256,0)),"?"))</f>
        <v/>
      </c>
      <c r="P2256" s="26" t="str">
        <f aca="false">IF($O2256="","",IF($O2256="?","?",IFERROR(INDEX(Règles!$C$5:$C$17,MATCH($O2256,Règles!$A$5:$A$17,0)),"?")))</f>
        <v/>
      </c>
      <c r="Q2256" s="27" t="str">
        <f aca="false">IF($G2256="","",IF(ISNUMBER($I2256),$I2256,IFERROR(IF(ISNUMBER(INDEX(Prestations!$E$5:$E$256,MATCH($G2256,Prestations!$B$5:$B$256,0))),INDEX(Prestations!$E$5:$E$256,MATCH($G2256,Prestations!$B$5:$B$256,0)),""),"")))</f>
        <v/>
      </c>
      <c r="R2256" s="27" t="str">
        <f aca="false">IFERROR(IF(ISNUMBER($Q2256),$Q2256*IF($E2256="",1,$E2256),""),"")</f>
        <v/>
      </c>
      <c r="S2256" s="28" t="str">
        <f aca="false">IFERROR(IF($P2256="au nombre",IF(N(INDEX(Règles!$D$5:$D$17,MATCH($O2256,Règles!$A$5:$A$17,0)))&gt;0,IF($E2256="",1,$E2256)/INDEX(Règles!$D$5:$D$17,MATCH($O2256,Règles!$A$5:$A$17,0)),""),IF($P2256="au prix",IF(AND(ISNUMBER($R2256),N(INDEX(Règles!$E$5:$E$17,MATCH($O2256,Règles!$A$5:$A$17,0)))&gt;0),$R2256/INDEX(Règles!$E$5:$E$17,MATCH($O2256,Règles!$A$5:$A$17,0)),""),IF(OR($P2256="ne compte pas",$P2256="absence"),0,""))),"")</f>
        <v/>
      </c>
      <c r="T2256" s="26" t="n">
        <f aca="false">IF(AND(ISNUMBER($A2256),$B2256&lt;&gt;"",$G2256&lt;&gt;"",$P2256&lt;&gt;"absence"),1,0)</f>
        <v>0</v>
      </c>
      <c r="U2256" s="26" t="n">
        <f aca="false">IF($T2256=1,IF(COUNTIFS($B$2:$B2256,$B2256,$A$2:$A2256,$A2256,$T$2:$T2256,1)=1,1,0),0)</f>
        <v>0</v>
      </c>
      <c r="V2256" s="29" t="str">
        <f aca="false">IF(AND($A2256="",$B2256="",$G2256=""),"",IF(NOT(ISNUMBER($A2256)),"Date manquante ou non reconnue",IF($B2256="","Technicien manquant",IF(COUNTIF(Production!$A$7:$A$21,$B2256)=0,"Technicien absent de la liste (onglet Production)",IF($G2256="","Code BPU manquant (colonne G)",IF($O2256="?","Code BPU inconnu (onglet Prestations)",IF($P2256="?","Catégorie inconnue (onglet Règles)",IF(AND($E2256&lt;&gt;"",NOT(ISNUMBER($E2256))),"Quantité non reconnue",IF(AND($P2256="au prix",NOT(ISNUMBER($Q2256))),"Prix sur devis à saisir (colonne I)",IF($S2256="","Règle à compléter (onglet Règles)",""))))))))))</f>
        <v/>
      </c>
    </row>
    <row r="2257" customFormat="false" ht="15" hidden="false" customHeight="false" outlineLevel="0" collapsed="false">
      <c r="A2257" s="23"/>
      <c r="I2257" s="24"/>
      <c r="J2257" s="24"/>
      <c r="N2257" s="25"/>
      <c r="O2257" s="26" t="str">
        <f aca="false">IF($G2257="","",IFERROR(INDEX(Prestations!$F$5:$F$256,MATCH($G2257,Prestations!$B$5:$B$256,0)),"?"))</f>
        <v/>
      </c>
      <c r="P2257" s="26" t="str">
        <f aca="false">IF($O2257="","",IF($O2257="?","?",IFERROR(INDEX(Règles!$C$5:$C$17,MATCH($O2257,Règles!$A$5:$A$17,0)),"?")))</f>
        <v/>
      </c>
      <c r="Q2257" s="27" t="str">
        <f aca="false">IF($G2257="","",IF(ISNUMBER($I2257),$I2257,IFERROR(IF(ISNUMBER(INDEX(Prestations!$E$5:$E$256,MATCH($G2257,Prestations!$B$5:$B$256,0))),INDEX(Prestations!$E$5:$E$256,MATCH($G2257,Prestations!$B$5:$B$256,0)),""),"")))</f>
        <v/>
      </c>
      <c r="R2257" s="27" t="str">
        <f aca="false">IFERROR(IF(ISNUMBER($Q2257),$Q2257*IF($E2257="",1,$E2257),""),"")</f>
        <v/>
      </c>
      <c r="S2257" s="28" t="str">
        <f aca="false">IFERROR(IF($P2257="au nombre",IF(N(INDEX(Règles!$D$5:$D$17,MATCH($O2257,Règles!$A$5:$A$17,0)))&gt;0,IF($E2257="",1,$E2257)/INDEX(Règles!$D$5:$D$17,MATCH($O2257,Règles!$A$5:$A$17,0)),""),IF($P2257="au prix",IF(AND(ISNUMBER($R2257),N(INDEX(Règles!$E$5:$E$17,MATCH($O2257,Règles!$A$5:$A$17,0)))&gt;0),$R2257/INDEX(Règles!$E$5:$E$17,MATCH($O2257,Règles!$A$5:$A$17,0)),""),IF(OR($P2257="ne compte pas",$P2257="absence"),0,""))),"")</f>
        <v/>
      </c>
      <c r="T2257" s="26" t="n">
        <f aca="false">IF(AND(ISNUMBER($A2257),$B2257&lt;&gt;"",$G2257&lt;&gt;"",$P2257&lt;&gt;"absence"),1,0)</f>
        <v>0</v>
      </c>
      <c r="U2257" s="26" t="n">
        <f aca="false">IF($T2257=1,IF(COUNTIFS($B$2:$B2257,$B2257,$A$2:$A2257,$A2257,$T$2:$T2257,1)=1,1,0),0)</f>
        <v>0</v>
      </c>
      <c r="V2257" s="29" t="str">
        <f aca="false">IF(AND($A2257="",$B2257="",$G2257=""),"",IF(NOT(ISNUMBER($A2257)),"Date manquante ou non reconnue",IF($B2257="","Technicien manquant",IF(COUNTIF(Production!$A$7:$A$21,$B2257)=0,"Technicien absent de la liste (onglet Production)",IF($G2257="","Code BPU manquant (colonne G)",IF($O2257="?","Code BPU inconnu (onglet Prestations)",IF($P2257="?","Catégorie inconnue (onglet Règles)",IF(AND($E2257&lt;&gt;"",NOT(ISNUMBER($E2257))),"Quantité non reconnue",IF(AND($P2257="au prix",NOT(ISNUMBER($Q2257))),"Prix sur devis à saisir (colonne I)",IF($S2257="","Règle à compléter (onglet Règles)",""))))))))))</f>
        <v/>
      </c>
    </row>
    <row r="2258" customFormat="false" ht="15" hidden="false" customHeight="false" outlineLevel="0" collapsed="false">
      <c r="A2258" s="23"/>
      <c r="I2258" s="24"/>
      <c r="J2258" s="24"/>
      <c r="N2258" s="25"/>
      <c r="O2258" s="26" t="str">
        <f aca="false">IF($G2258="","",IFERROR(INDEX(Prestations!$F$5:$F$256,MATCH($G2258,Prestations!$B$5:$B$256,0)),"?"))</f>
        <v/>
      </c>
      <c r="P2258" s="26" t="str">
        <f aca="false">IF($O2258="","",IF($O2258="?","?",IFERROR(INDEX(Règles!$C$5:$C$17,MATCH($O2258,Règles!$A$5:$A$17,0)),"?")))</f>
        <v/>
      </c>
      <c r="Q2258" s="27" t="str">
        <f aca="false">IF($G2258="","",IF(ISNUMBER($I2258),$I2258,IFERROR(IF(ISNUMBER(INDEX(Prestations!$E$5:$E$256,MATCH($G2258,Prestations!$B$5:$B$256,0))),INDEX(Prestations!$E$5:$E$256,MATCH($G2258,Prestations!$B$5:$B$256,0)),""),"")))</f>
        <v/>
      </c>
      <c r="R2258" s="27" t="str">
        <f aca="false">IFERROR(IF(ISNUMBER($Q2258),$Q2258*IF($E2258="",1,$E2258),""),"")</f>
        <v/>
      </c>
      <c r="S2258" s="28" t="str">
        <f aca="false">IFERROR(IF($P2258="au nombre",IF(N(INDEX(Règles!$D$5:$D$17,MATCH($O2258,Règles!$A$5:$A$17,0)))&gt;0,IF($E2258="",1,$E2258)/INDEX(Règles!$D$5:$D$17,MATCH($O2258,Règles!$A$5:$A$17,0)),""),IF($P2258="au prix",IF(AND(ISNUMBER($R2258),N(INDEX(Règles!$E$5:$E$17,MATCH($O2258,Règles!$A$5:$A$17,0)))&gt;0),$R2258/INDEX(Règles!$E$5:$E$17,MATCH($O2258,Règles!$A$5:$A$17,0)),""),IF(OR($P2258="ne compte pas",$P2258="absence"),0,""))),"")</f>
        <v/>
      </c>
      <c r="T2258" s="26" t="n">
        <f aca="false">IF(AND(ISNUMBER($A2258),$B2258&lt;&gt;"",$G2258&lt;&gt;"",$P2258&lt;&gt;"absence"),1,0)</f>
        <v>0</v>
      </c>
      <c r="U2258" s="26" t="n">
        <f aca="false">IF($T2258=1,IF(COUNTIFS($B$2:$B2258,$B2258,$A$2:$A2258,$A2258,$T$2:$T2258,1)=1,1,0),0)</f>
        <v>0</v>
      </c>
      <c r="V2258" s="29" t="str">
        <f aca="false">IF(AND($A2258="",$B2258="",$G2258=""),"",IF(NOT(ISNUMBER($A2258)),"Date manquante ou non reconnue",IF($B2258="","Technicien manquant",IF(COUNTIF(Production!$A$7:$A$21,$B2258)=0,"Technicien absent de la liste (onglet Production)",IF($G2258="","Code BPU manquant (colonne G)",IF($O2258="?","Code BPU inconnu (onglet Prestations)",IF($P2258="?","Catégorie inconnue (onglet Règles)",IF(AND($E2258&lt;&gt;"",NOT(ISNUMBER($E2258))),"Quantité non reconnue",IF(AND($P2258="au prix",NOT(ISNUMBER($Q2258))),"Prix sur devis à saisir (colonne I)",IF($S2258="","Règle à compléter (onglet Règles)",""))))))))))</f>
        <v/>
      </c>
    </row>
    <row r="2259" customFormat="false" ht="15" hidden="false" customHeight="false" outlineLevel="0" collapsed="false">
      <c r="A2259" s="23"/>
      <c r="I2259" s="24"/>
      <c r="J2259" s="24"/>
      <c r="N2259" s="25"/>
      <c r="O2259" s="26" t="str">
        <f aca="false">IF($G2259="","",IFERROR(INDEX(Prestations!$F$5:$F$256,MATCH($G2259,Prestations!$B$5:$B$256,0)),"?"))</f>
        <v/>
      </c>
      <c r="P2259" s="26" t="str">
        <f aca="false">IF($O2259="","",IF($O2259="?","?",IFERROR(INDEX(Règles!$C$5:$C$17,MATCH($O2259,Règles!$A$5:$A$17,0)),"?")))</f>
        <v/>
      </c>
      <c r="Q2259" s="27" t="str">
        <f aca="false">IF($G2259="","",IF(ISNUMBER($I2259),$I2259,IFERROR(IF(ISNUMBER(INDEX(Prestations!$E$5:$E$256,MATCH($G2259,Prestations!$B$5:$B$256,0))),INDEX(Prestations!$E$5:$E$256,MATCH($G2259,Prestations!$B$5:$B$256,0)),""),"")))</f>
        <v/>
      </c>
      <c r="R2259" s="27" t="str">
        <f aca="false">IFERROR(IF(ISNUMBER($Q2259),$Q2259*IF($E2259="",1,$E2259),""),"")</f>
        <v/>
      </c>
      <c r="S2259" s="28" t="str">
        <f aca="false">IFERROR(IF($P2259="au nombre",IF(N(INDEX(Règles!$D$5:$D$17,MATCH($O2259,Règles!$A$5:$A$17,0)))&gt;0,IF($E2259="",1,$E2259)/INDEX(Règles!$D$5:$D$17,MATCH($O2259,Règles!$A$5:$A$17,0)),""),IF($P2259="au prix",IF(AND(ISNUMBER($R2259),N(INDEX(Règles!$E$5:$E$17,MATCH($O2259,Règles!$A$5:$A$17,0)))&gt;0),$R2259/INDEX(Règles!$E$5:$E$17,MATCH($O2259,Règles!$A$5:$A$17,0)),""),IF(OR($P2259="ne compte pas",$P2259="absence"),0,""))),"")</f>
        <v/>
      </c>
      <c r="T2259" s="26" t="n">
        <f aca="false">IF(AND(ISNUMBER($A2259),$B2259&lt;&gt;"",$G2259&lt;&gt;"",$P2259&lt;&gt;"absence"),1,0)</f>
        <v>0</v>
      </c>
      <c r="U2259" s="26" t="n">
        <f aca="false">IF($T2259=1,IF(COUNTIFS($B$2:$B2259,$B2259,$A$2:$A2259,$A2259,$T$2:$T2259,1)=1,1,0),0)</f>
        <v>0</v>
      </c>
      <c r="V2259" s="29" t="str">
        <f aca="false">IF(AND($A2259="",$B2259="",$G2259=""),"",IF(NOT(ISNUMBER($A2259)),"Date manquante ou non reconnue",IF($B2259="","Technicien manquant",IF(COUNTIF(Production!$A$7:$A$21,$B2259)=0,"Technicien absent de la liste (onglet Production)",IF($G2259="","Code BPU manquant (colonne G)",IF($O2259="?","Code BPU inconnu (onglet Prestations)",IF($P2259="?","Catégorie inconnue (onglet Règles)",IF(AND($E2259&lt;&gt;"",NOT(ISNUMBER($E2259))),"Quantité non reconnue",IF(AND($P2259="au prix",NOT(ISNUMBER($Q2259))),"Prix sur devis à saisir (colonne I)",IF($S2259="","Règle à compléter (onglet Règles)",""))))))))))</f>
        <v/>
      </c>
    </row>
    <row r="2260" customFormat="false" ht="15" hidden="false" customHeight="false" outlineLevel="0" collapsed="false">
      <c r="A2260" s="23"/>
      <c r="I2260" s="24"/>
      <c r="J2260" s="24"/>
      <c r="N2260" s="25"/>
      <c r="O2260" s="26" t="str">
        <f aca="false">IF($G2260="","",IFERROR(INDEX(Prestations!$F$5:$F$256,MATCH($G2260,Prestations!$B$5:$B$256,0)),"?"))</f>
        <v/>
      </c>
      <c r="P2260" s="26" t="str">
        <f aca="false">IF($O2260="","",IF($O2260="?","?",IFERROR(INDEX(Règles!$C$5:$C$17,MATCH($O2260,Règles!$A$5:$A$17,0)),"?")))</f>
        <v/>
      </c>
      <c r="Q2260" s="27" t="str">
        <f aca="false">IF($G2260="","",IF(ISNUMBER($I2260),$I2260,IFERROR(IF(ISNUMBER(INDEX(Prestations!$E$5:$E$256,MATCH($G2260,Prestations!$B$5:$B$256,0))),INDEX(Prestations!$E$5:$E$256,MATCH($G2260,Prestations!$B$5:$B$256,0)),""),"")))</f>
        <v/>
      </c>
      <c r="R2260" s="27" t="str">
        <f aca="false">IFERROR(IF(ISNUMBER($Q2260),$Q2260*IF($E2260="",1,$E2260),""),"")</f>
        <v/>
      </c>
      <c r="S2260" s="28" t="str">
        <f aca="false">IFERROR(IF($P2260="au nombre",IF(N(INDEX(Règles!$D$5:$D$17,MATCH($O2260,Règles!$A$5:$A$17,0)))&gt;0,IF($E2260="",1,$E2260)/INDEX(Règles!$D$5:$D$17,MATCH($O2260,Règles!$A$5:$A$17,0)),""),IF($P2260="au prix",IF(AND(ISNUMBER($R2260),N(INDEX(Règles!$E$5:$E$17,MATCH($O2260,Règles!$A$5:$A$17,0)))&gt;0),$R2260/INDEX(Règles!$E$5:$E$17,MATCH($O2260,Règles!$A$5:$A$17,0)),""),IF(OR($P2260="ne compte pas",$P2260="absence"),0,""))),"")</f>
        <v/>
      </c>
      <c r="T2260" s="26" t="n">
        <f aca="false">IF(AND(ISNUMBER($A2260),$B2260&lt;&gt;"",$G2260&lt;&gt;"",$P2260&lt;&gt;"absence"),1,0)</f>
        <v>0</v>
      </c>
      <c r="U2260" s="26" t="n">
        <f aca="false">IF($T2260=1,IF(COUNTIFS($B$2:$B2260,$B2260,$A$2:$A2260,$A2260,$T$2:$T2260,1)=1,1,0),0)</f>
        <v>0</v>
      </c>
      <c r="V2260" s="29" t="str">
        <f aca="false">IF(AND($A2260="",$B2260="",$G2260=""),"",IF(NOT(ISNUMBER($A2260)),"Date manquante ou non reconnue",IF($B2260="","Technicien manquant",IF(COUNTIF(Production!$A$7:$A$21,$B2260)=0,"Technicien absent de la liste (onglet Production)",IF($G2260="","Code BPU manquant (colonne G)",IF($O2260="?","Code BPU inconnu (onglet Prestations)",IF($P2260="?","Catégorie inconnue (onglet Règles)",IF(AND($E2260&lt;&gt;"",NOT(ISNUMBER($E2260))),"Quantité non reconnue",IF(AND($P2260="au prix",NOT(ISNUMBER($Q2260))),"Prix sur devis à saisir (colonne I)",IF($S2260="","Règle à compléter (onglet Règles)",""))))))))))</f>
        <v/>
      </c>
    </row>
    <row r="2261" customFormat="false" ht="15" hidden="false" customHeight="false" outlineLevel="0" collapsed="false">
      <c r="A2261" s="23"/>
      <c r="I2261" s="24"/>
      <c r="J2261" s="24"/>
      <c r="N2261" s="25"/>
      <c r="O2261" s="26" t="str">
        <f aca="false">IF($G2261="","",IFERROR(INDEX(Prestations!$F$5:$F$256,MATCH($G2261,Prestations!$B$5:$B$256,0)),"?"))</f>
        <v/>
      </c>
      <c r="P2261" s="26" t="str">
        <f aca="false">IF($O2261="","",IF($O2261="?","?",IFERROR(INDEX(Règles!$C$5:$C$17,MATCH($O2261,Règles!$A$5:$A$17,0)),"?")))</f>
        <v/>
      </c>
      <c r="Q2261" s="27" t="str">
        <f aca="false">IF($G2261="","",IF(ISNUMBER($I2261),$I2261,IFERROR(IF(ISNUMBER(INDEX(Prestations!$E$5:$E$256,MATCH($G2261,Prestations!$B$5:$B$256,0))),INDEX(Prestations!$E$5:$E$256,MATCH($G2261,Prestations!$B$5:$B$256,0)),""),"")))</f>
        <v/>
      </c>
      <c r="R2261" s="27" t="str">
        <f aca="false">IFERROR(IF(ISNUMBER($Q2261),$Q2261*IF($E2261="",1,$E2261),""),"")</f>
        <v/>
      </c>
      <c r="S2261" s="28" t="str">
        <f aca="false">IFERROR(IF($P2261="au nombre",IF(N(INDEX(Règles!$D$5:$D$17,MATCH($O2261,Règles!$A$5:$A$17,0)))&gt;0,IF($E2261="",1,$E2261)/INDEX(Règles!$D$5:$D$17,MATCH($O2261,Règles!$A$5:$A$17,0)),""),IF($P2261="au prix",IF(AND(ISNUMBER($R2261),N(INDEX(Règles!$E$5:$E$17,MATCH($O2261,Règles!$A$5:$A$17,0)))&gt;0),$R2261/INDEX(Règles!$E$5:$E$17,MATCH($O2261,Règles!$A$5:$A$17,0)),""),IF(OR($P2261="ne compte pas",$P2261="absence"),0,""))),"")</f>
        <v/>
      </c>
      <c r="T2261" s="26" t="n">
        <f aca="false">IF(AND(ISNUMBER($A2261),$B2261&lt;&gt;"",$G2261&lt;&gt;"",$P2261&lt;&gt;"absence"),1,0)</f>
        <v>0</v>
      </c>
      <c r="U2261" s="26" t="n">
        <f aca="false">IF($T2261=1,IF(COUNTIFS($B$2:$B2261,$B2261,$A$2:$A2261,$A2261,$T$2:$T2261,1)=1,1,0),0)</f>
        <v>0</v>
      </c>
      <c r="V2261" s="29" t="str">
        <f aca="false">IF(AND($A2261="",$B2261="",$G2261=""),"",IF(NOT(ISNUMBER($A2261)),"Date manquante ou non reconnue",IF($B2261="","Technicien manquant",IF(COUNTIF(Production!$A$7:$A$21,$B2261)=0,"Technicien absent de la liste (onglet Production)",IF($G2261="","Code BPU manquant (colonne G)",IF($O2261="?","Code BPU inconnu (onglet Prestations)",IF($P2261="?","Catégorie inconnue (onglet Règles)",IF(AND($E2261&lt;&gt;"",NOT(ISNUMBER($E2261))),"Quantité non reconnue",IF(AND($P2261="au prix",NOT(ISNUMBER($Q2261))),"Prix sur devis à saisir (colonne I)",IF($S2261="","Règle à compléter (onglet Règles)",""))))))))))</f>
        <v/>
      </c>
    </row>
    <row r="2262" customFormat="false" ht="15" hidden="false" customHeight="false" outlineLevel="0" collapsed="false">
      <c r="A2262" s="23"/>
      <c r="I2262" s="24"/>
      <c r="J2262" s="24"/>
      <c r="N2262" s="25"/>
      <c r="O2262" s="26" t="str">
        <f aca="false">IF($G2262="","",IFERROR(INDEX(Prestations!$F$5:$F$256,MATCH($G2262,Prestations!$B$5:$B$256,0)),"?"))</f>
        <v/>
      </c>
      <c r="P2262" s="26" t="str">
        <f aca="false">IF($O2262="","",IF($O2262="?","?",IFERROR(INDEX(Règles!$C$5:$C$17,MATCH($O2262,Règles!$A$5:$A$17,0)),"?")))</f>
        <v/>
      </c>
      <c r="Q2262" s="27" t="str">
        <f aca="false">IF($G2262="","",IF(ISNUMBER($I2262),$I2262,IFERROR(IF(ISNUMBER(INDEX(Prestations!$E$5:$E$256,MATCH($G2262,Prestations!$B$5:$B$256,0))),INDEX(Prestations!$E$5:$E$256,MATCH($G2262,Prestations!$B$5:$B$256,0)),""),"")))</f>
        <v/>
      </c>
      <c r="R2262" s="27" t="str">
        <f aca="false">IFERROR(IF(ISNUMBER($Q2262),$Q2262*IF($E2262="",1,$E2262),""),"")</f>
        <v/>
      </c>
      <c r="S2262" s="28" t="str">
        <f aca="false">IFERROR(IF($P2262="au nombre",IF(N(INDEX(Règles!$D$5:$D$17,MATCH($O2262,Règles!$A$5:$A$17,0)))&gt;0,IF($E2262="",1,$E2262)/INDEX(Règles!$D$5:$D$17,MATCH($O2262,Règles!$A$5:$A$17,0)),""),IF($P2262="au prix",IF(AND(ISNUMBER($R2262),N(INDEX(Règles!$E$5:$E$17,MATCH($O2262,Règles!$A$5:$A$17,0)))&gt;0),$R2262/INDEX(Règles!$E$5:$E$17,MATCH($O2262,Règles!$A$5:$A$17,0)),""),IF(OR($P2262="ne compte pas",$P2262="absence"),0,""))),"")</f>
        <v/>
      </c>
      <c r="T2262" s="26" t="n">
        <f aca="false">IF(AND(ISNUMBER($A2262),$B2262&lt;&gt;"",$G2262&lt;&gt;"",$P2262&lt;&gt;"absence"),1,0)</f>
        <v>0</v>
      </c>
      <c r="U2262" s="26" t="n">
        <f aca="false">IF($T2262=1,IF(COUNTIFS($B$2:$B2262,$B2262,$A$2:$A2262,$A2262,$T$2:$T2262,1)=1,1,0),0)</f>
        <v>0</v>
      </c>
      <c r="V2262" s="29" t="str">
        <f aca="false">IF(AND($A2262="",$B2262="",$G2262=""),"",IF(NOT(ISNUMBER($A2262)),"Date manquante ou non reconnue",IF($B2262="","Technicien manquant",IF(COUNTIF(Production!$A$7:$A$21,$B2262)=0,"Technicien absent de la liste (onglet Production)",IF($G2262="","Code BPU manquant (colonne G)",IF($O2262="?","Code BPU inconnu (onglet Prestations)",IF($P2262="?","Catégorie inconnue (onglet Règles)",IF(AND($E2262&lt;&gt;"",NOT(ISNUMBER($E2262))),"Quantité non reconnue",IF(AND($P2262="au prix",NOT(ISNUMBER($Q2262))),"Prix sur devis à saisir (colonne I)",IF($S2262="","Règle à compléter (onglet Règles)",""))))))))))</f>
        <v/>
      </c>
    </row>
    <row r="2263" customFormat="false" ht="15" hidden="false" customHeight="false" outlineLevel="0" collapsed="false">
      <c r="A2263" s="23"/>
      <c r="I2263" s="24"/>
      <c r="J2263" s="24"/>
      <c r="N2263" s="25"/>
      <c r="O2263" s="26" t="str">
        <f aca="false">IF($G2263="","",IFERROR(INDEX(Prestations!$F$5:$F$256,MATCH($G2263,Prestations!$B$5:$B$256,0)),"?"))</f>
        <v/>
      </c>
      <c r="P2263" s="26" t="str">
        <f aca="false">IF($O2263="","",IF($O2263="?","?",IFERROR(INDEX(Règles!$C$5:$C$17,MATCH($O2263,Règles!$A$5:$A$17,0)),"?")))</f>
        <v/>
      </c>
      <c r="Q2263" s="27" t="str">
        <f aca="false">IF($G2263="","",IF(ISNUMBER($I2263),$I2263,IFERROR(IF(ISNUMBER(INDEX(Prestations!$E$5:$E$256,MATCH($G2263,Prestations!$B$5:$B$256,0))),INDEX(Prestations!$E$5:$E$256,MATCH($G2263,Prestations!$B$5:$B$256,0)),""),"")))</f>
        <v/>
      </c>
      <c r="R2263" s="27" t="str">
        <f aca="false">IFERROR(IF(ISNUMBER($Q2263),$Q2263*IF($E2263="",1,$E2263),""),"")</f>
        <v/>
      </c>
      <c r="S2263" s="28" t="str">
        <f aca="false">IFERROR(IF($P2263="au nombre",IF(N(INDEX(Règles!$D$5:$D$17,MATCH($O2263,Règles!$A$5:$A$17,0)))&gt;0,IF($E2263="",1,$E2263)/INDEX(Règles!$D$5:$D$17,MATCH($O2263,Règles!$A$5:$A$17,0)),""),IF($P2263="au prix",IF(AND(ISNUMBER($R2263),N(INDEX(Règles!$E$5:$E$17,MATCH($O2263,Règles!$A$5:$A$17,0)))&gt;0),$R2263/INDEX(Règles!$E$5:$E$17,MATCH($O2263,Règles!$A$5:$A$17,0)),""),IF(OR($P2263="ne compte pas",$P2263="absence"),0,""))),"")</f>
        <v/>
      </c>
      <c r="T2263" s="26" t="n">
        <f aca="false">IF(AND(ISNUMBER($A2263),$B2263&lt;&gt;"",$G2263&lt;&gt;"",$P2263&lt;&gt;"absence"),1,0)</f>
        <v>0</v>
      </c>
      <c r="U2263" s="26" t="n">
        <f aca="false">IF($T2263=1,IF(COUNTIFS($B$2:$B2263,$B2263,$A$2:$A2263,$A2263,$T$2:$T2263,1)=1,1,0),0)</f>
        <v>0</v>
      </c>
      <c r="V2263" s="29" t="str">
        <f aca="false">IF(AND($A2263="",$B2263="",$G2263=""),"",IF(NOT(ISNUMBER($A2263)),"Date manquante ou non reconnue",IF($B2263="","Technicien manquant",IF(COUNTIF(Production!$A$7:$A$21,$B2263)=0,"Technicien absent de la liste (onglet Production)",IF($G2263="","Code BPU manquant (colonne G)",IF($O2263="?","Code BPU inconnu (onglet Prestations)",IF($P2263="?","Catégorie inconnue (onglet Règles)",IF(AND($E2263&lt;&gt;"",NOT(ISNUMBER($E2263))),"Quantité non reconnue",IF(AND($P2263="au prix",NOT(ISNUMBER($Q2263))),"Prix sur devis à saisir (colonne I)",IF($S2263="","Règle à compléter (onglet Règles)",""))))))))))</f>
        <v/>
      </c>
    </row>
    <row r="2264" customFormat="false" ht="15" hidden="false" customHeight="false" outlineLevel="0" collapsed="false">
      <c r="A2264" s="23"/>
      <c r="I2264" s="24"/>
      <c r="J2264" s="24"/>
      <c r="N2264" s="25"/>
      <c r="O2264" s="26" t="str">
        <f aca="false">IF($G2264="","",IFERROR(INDEX(Prestations!$F$5:$F$256,MATCH($G2264,Prestations!$B$5:$B$256,0)),"?"))</f>
        <v/>
      </c>
      <c r="P2264" s="26" t="str">
        <f aca="false">IF($O2264="","",IF($O2264="?","?",IFERROR(INDEX(Règles!$C$5:$C$17,MATCH($O2264,Règles!$A$5:$A$17,0)),"?")))</f>
        <v/>
      </c>
      <c r="Q2264" s="27" t="str">
        <f aca="false">IF($G2264="","",IF(ISNUMBER($I2264),$I2264,IFERROR(IF(ISNUMBER(INDEX(Prestations!$E$5:$E$256,MATCH($G2264,Prestations!$B$5:$B$256,0))),INDEX(Prestations!$E$5:$E$256,MATCH($G2264,Prestations!$B$5:$B$256,0)),""),"")))</f>
        <v/>
      </c>
      <c r="R2264" s="27" t="str">
        <f aca="false">IFERROR(IF(ISNUMBER($Q2264),$Q2264*IF($E2264="",1,$E2264),""),"")</f>
        <v/>
      </c>
      <c r="S2264" s="28" t="str">
        <f aca="false">IFERROR(IF($P2264="au nombre",IF(N(INDEX(Règles!$D$5:$D$17,MATCH($O2264,Règles!$A$5:$A$17,0)))&gt;0,IF($E2264="",1,$E2264)/INDEX(Règles!$D$5:$D$17,MATCH($O2264,Règles!$A$5:$A$17,0)),""),IF($P2264="au prix",IF(AND(ISNUMBER($R2264),N(INDEX(Règles!$E$5:$E$17,MATCH($O2264,Règles!$A$5:$A$17,0)))&gt;0),$R2264/INDEX(Règles!$E$5:$E$17,MATCH($O2264,Règles!$A$5:$A$17,0)),""),IF(OR($P2264="ne compte pas",$P2264="absence"),0,""))),"")</f>
        <v/>
      </c>
      <c r="T2264" s="26" t="n">
        <f aca="false">IF(AND(ISNUMBER($A2264),$B2264&lt;&gt;"",$G2264&lt;&gt;"",$P2264&lt;&gt;"absence"),1,0)</f>
        <v>0</v>
      </c>
      <c r="U2264" s="26" t="n">
        <f aca="false">IF($T2264=1,IF(COUNTIFS($B$2:$B2264,$B2264,$A$2:$A2264,$A2264,$T$2:$T2264,1)=1,1,0),0)</f>
        <v>0</v>
      </c>
      <c r="V2264" s="29" t="str">
        <f aca="false">IF(AND($A2264="",$B2264="",$G2264=""),"",IF(NOT(ISNUMBER($A2264)),"Date manquante ou non reconnue",IF($B2264="","Technicien manquant",IF(COUNTIF(Production!$A$7:$A$21,$B2264)=0,"Technicien absent de la liste (onglet Production)",IF($G2264="","Code BPU manquant (colonne G)",IF($O2264="?","Code BPU inconnu (onglet Prestations)",IF($P2264="?","Catégorie inconnue (onglet Règles)",IF(AND($E2264&lt;&gt;"",NOT(ISNUMBER($E2264))),"Quantité non reconnue",IF(AND($P2264="au prix",NOT(ISNUMBER($Q2264))),"Prix sur devis à saisir (colonne I)",IF($S2264="","Règle à compléter (onglet Règles)",""))))))))))</f>
        <v/>
      </c>
    </row>
    <row r="2265" customFormat="false" ht="15" hidden="false" customHeight="false" outlineLevel="0" collapsed="false">
      <c r="A2265" s="23"/>
      <c r="I2265" s="24"/>
      <c r="J2265" s="24"/>
      <c r="N2265" s="25"/>
      <c r="O2265" s="26" t="str">
        <f aca="false">IF($G2265="","",IFERROR(INDEX(Prestations!$F$5:$F$256,MATCH($G2265,Prestations!$B$5:$B$256,0)),"?"))</f>
        <v/>
      </c>
      <c r="P2265" s="26" t="str">
        <f aca="false">IF($O2265="","",IF($O2265="?","?",IFERROR(INDEX(Règles!$C$5:$C$17,MATCH($O2265,Règles!$A$5:$A$17,0)),"?")))</f>
        <v/>
      </c>
      <c r="Q2265" s="27" t="str">
        <f aca="false">IF($G2265="","",IF(ISNUMBER($I2265),$I2265,IFERROR(IF(ISNUMBER(INDEX(Prestations!$E$5:$E$256,MATCH($G2265,Prestations!$B$5:$B$256,0))),INDEX(Prestations!$E$5:$E$256,MATCH($G2265,Prestations!$B$5:$B$256,0)),""),"")))</f>
        <v/>
      </c>
      <c r="R2265" s="27" t="str">
        <f aca="false">IFERROR(IF(ISNUMBER($Q2265),$Q2265*IF($E2265="",1,$E2265),""),"")</f>
        <v/>
      </c>
      <c r="S2265" s="28" t="str">
        <f aca="false">IFERROR(IF($P2265="au nombre",IF(N(INDEX(Règles!$D$5:$D$17,MATCH($O2265,Règles!$A$5:$A$17,0)))&gt;0,IF($E2265="",1,$E2265)/INDEX(Règles!$D$5:$D$17,MATCH($O2265,Règles!$A$5:$A$17,0)),""),IF($P2265="au prix",IF(AND(ISNUMBER($R2265),N(INDEX(Règles!$E$5:$E$17,MATCH($O2265,Règles!$A$5:$A$17,0)))&gt;0),$R2265/INDEX(Règles!$E$5:$E$17,MATCH($O2265,Règles!$A$5:$A$17,0)),""),IF(OR($P2265="ne compte pas",$P2265="absence"),0,""))),"")</f>
        <v/>
      </c>
      <c r="T2265" s="26" t="n">
        <f aca="false">IF(AND(ISNUMBER($A2265),$B2265&lt;&gt;"",$G2265&lt;&gt;"",$P2265&lt;&gt;"absence"),1,0)</f>
        <v>0</v>
      </c>
      <c r="U2265" s="26" t="n">
        <f aca="false">IF($T2265=1,IF(COUNTIFS($B$2:$B2265,$B2265,$A$2:$A2265,$A2265,$T$2:$T2265,1)=1,1,0),0)</f>
        <v>0</v>
      </c>
      <c r="V2265" s="29" t="str">
        <f aca="false">IF(AND($A2265="",$B2265="",$G2265=""),"",IF(NOT(ISNUMBER($A2265)),"Date manquante ou non reconnue",IF($B2265="","Technicien manquant",IF(COUNTIF(Production!$A$7:$A$21,$B2265)=0,"Technicien absent de la liste (onglet Production)",IF($G2265="","Code BPU manquant (colonne G)",IF($O2265="?","Code BPU inconnu (onglet Prestations)",IF($P2265="?","Catégorie inconnue (onglet Règles)",IF(AND($E2265&lt;&gt;"",NOT(ISNUMBER($E2265))),"Quantité non reconnue",IF(AND($P2265="au prix",NOT(ISNUMBER($Q2265))),"Prix sur devis à saisir (colonne I)",IF($S2265="","Règle à compléter (onglet Règles)",""))))))))))</f>
        <v/>
      </c>
    </row>
    <row r="2266" customFormat="false" ht="15" hidden="false" customHeight="false" outlineLevel="0" collapsed="false">
      <c r="A2266" s="23"/>
      <c r="I2266" s="24"/>
      <c r="J2266" s="24"/>
      <c r="N2266" s="25"/>
      <c r="O2266" s="26" t="str">
        <f aca="false">IF($G2266="","",IFERROR(INDEX(Prestations!$F$5:$F$256,MATCH($G2266,Prestations!$B$5:$B$256,0)),"?"))</f>
        <v/>
      </c>
      <c r="P2266" s="26" t="str">
        <f aca="false">IF($O2266="","",IF($O2266="?","?",IFERROR(INDEX(Règles!$C$5:$C$17,MATCH($O2266,Règles!$A$5:$A$17,0)),"?")))</f>
        <v/>
      </c>
      <c r="Q2266" s="27" t="str">
        <f aca="false">IF($G2266="","",IF(ISNUMBER($I2266),$I2266,IFERROR(IF(ISNUMBER(INDEX(Prestations!$E$5:$E$256,MATCH($G2266,Prestations!$B$5:$B$256,0))),INDEX(Prestations!$E$5:$E$256,MATCH($G2266,Prestations!$B$5:$B$256,0)),""),"")))</f>
        <v/>
      </c>
      <c r="R2266" s="27" t="str">
        <f aca="false">IFERROR(IF(ISNUMBER($Q2266),$Q2266*IF($E2266="",1,$E2266),""),"")</f>
        <v/>
      </c>
      <c r="S2266" s="28" t="str">
        <f aca="false">IFERROR(IF($P2266="au nombre",IF(N(INDEX(Règles!$D$5:$D$17,MATCH($O2266,Règles!$A$5:$A$17,0)))&gt;0,IF($E2266="",1,$E2266)/INDEX(Règles!$D$5:$D$17,MATCH($O2266,Règles!$A$5:$A$17,0)),""),IF($P2266="au prix",IF(AND(ISNUMBER($R2266),N(INDEX(Règles!$E$5:$E$17,MATCH($O2266,Règles!$A$5:$A$17,0)))&gt;0),$R2266/INDEX(Règles!$E$5:$E$17,MATCH($O2266,Règles!$A$5:$A$17,0)),""),IF(OR($P2266="ne compte pas",$P2266="absence"),0,""))),"")</f>
        <v/>
      </c>
      <c r="T2266" s="26" t="n">
        <f aca="false">IF(AND(ISNUMBER($A2266),$B2266&lt;&gt;"",$G2266&lt;&gt;"",$P2266&lt;&gt;"absence"),1,0)</f>
        <v>0</v>
      </c>
      <c r="U2266" s="26" t="n">
        <f aca="false">IF($T2266=1,IF(COUNTIFS($B$2:$B2266,$B2266,$A$2:$A2266,$A2266,$T$2:$T2266,1)=1,1,0),0)</f>
        <v>0</v>
      </c>
      <c r="V2266" s="29" t="str">
        <f aca="false">IF(AND($A2266="",$B2266="",$G2266=""),"",IF(NOT(ISNUMBER($A2266)),"Date manquante ou non reconnue",IF($B2266="","Technicien manquant",IF(COUNTIF(Production!$A$7:$A$21,$B2266)=0,"Technicien absent de la liste (onglet Production)",IF($G2266="","Code BPU manquant (colonne G)",IF($O2266="?","Code BPU inconnu (onglet Prestations)",IF($P2266="?","Catégorie inconnue (onglet Règles)",IF(AND($E2266&lt;&gt;"",NOT(ISNUMBER($E2266))),"Quantité non reconnue",IF(AND($P2266="au prix",NOT(ISNUMBER($Q2266))),"Prix sur devis à saisir (colonne I)",IF($S2266="","Règle à compléter (onglet Règles)",""))))))))))</f>
        <v/>
      </c>
    </row>
    <row r="2267" customFormat="false" ht="15" hidden="false" customHeight="false" outlineLevel="0" collapsed="false">
      <c r="A2267" s="23"/>
      <c r="I2267" s="24"/>
      <c r="J2267" s="24"/>
      <c r="N2267" s="25"/>
      <c r="O2267" s="26" t="str">
        <f aca="false">IF($G2267="","",IFERROR(INDEX(Prestations!$F$5:$F$256,MATCH($G2267,Prestations!$B$5:$B$256,0)),"?"))</f>
        <v/>
      </c>
      <c r="P2267" s="26" t="str">
        <f aca="false">IF($O2267="","",IF($O2267="?","?",IFERROR(INDEX(Règles!$C$5:$C$17,MATCH($O2267,Règles!$A$5:$A$17,0)),"?")))</f>
        <v/>
      </c>
      <c r="Q2267" s="27" t="str">
        <f aca="false">IF($G2267="","",IF(ISNUMBER($I2267),$I2267,IFERROR(IF(ISNUMBER(INDEX(Prestations!$E$5:$E$256,MATCH($G2267,Prestations!$B$5:$B$256,0))),INDEX(Prestations!$E$5:$E$256,MATCH($G2267,Prestations!$B$5:$B$256,0)),""),"")))</f>
        <v/>
      </c>
      <c r="R2267" s="27" t="str">
        <f aca="false">IFERROR(IF(ISNUMBER($Q2267),$Q2267*IF($E2267="",1,$E2267),""),"")</f>
        <v/>
      </c>
      <c r="S2267" s="28" t="str">
        <f aca="false">IFERROR(IF($P2267="au nombre",IF(N(INDEX(Règles!$D$5:$D$17,MATCH($O2267,Règles!$A$5:$A$17,0)))&gt;0,IF($E2267="",1,$E2267)/INDEX(Règles!$D$5:$D$17,MATCH($O2267,Règles!$A$5:$A$17,0)),""),IF($P2267="au prix",IF(AND(ISNUMBER($R2267),N(INDEX(Règles!$E$5:$E$17,MATCH($O2267,Règles!$A$5:$A$17,0)))&gt;0),$R2267/INDEX(Règles!$E$5:$E$17,MATCH($O2267,Règles!$A$5:$A$17,0)),""),IF(OR($P2267="ne compte pas",$P2267="absence"),0,""))),"")</f>
        <v/>
      </c>
      <c r="T2267" s="26" t="n">
        <f aca="false">IF(AND(ISNUMBER($A2267),$B2267&lt;&gt;"",$G2267&lt;&gt;"",$P2267&lt;&gt;"absence"),1,0)</f>
        <v>0</v>
      </c>
      <c r="U2267" s="26" t="n">
        <f aca="false">IF($T2267=1,IF(COUNTIFS($B$2:$B2267,$B2267,$A$2:$A2267,$A2267,$T$2:$T2267,1)=1,1,0),0)</f>
        <v>0</v>
      </c>
      <c r="V2267" s="29" t="str">
        <f aca="false">IF(AND($A2267="",$B2267="",$G2267=""),"",IF(NOT(ISNUMBER($A2267)),"Date manquante ou non reconnue",IF($B2267="","Technicien manquant",IF(COUNTIF(Production!$A$7:$A$21,$B2267)=0,"Technicien absent de la liste (onglet Production)",IF($G2267="","Code BPU manquant (colonne G)",IF($O2267="?","Code BPU inconnu (onglet Prestations)",IF($P2267="?","Catégorie inconnue (onglet Règles)",IF(AND($E2267&lt;&gt;"",NOT(ISNUMBER($E2267))),"Quantité non reconnue",IF(AND($P2267="au prix",NOT(ISNUMBER($Q2267))),"Prix sur devis à saisir (colonne I)",IF($S2267="","Règle à compléter (onglet Règles)",""))))))))))</f>
        <v/>
      </c>
    </row>
    <row r="2268" customFormat="false" ht="15" hidden="false" customHeight="false" outlineLevel="0" collapsed="false">
      <c r="A2268" s="23"/>
      <c r="I2268" s="24"/>
      <c r="J2268" s="24"/>
      <c r="N2268" s="25"/>
      <c r="O2268" s="26" t="str">
        <f aca="false">IF($G2268="","",IFERROR(INDEX(Prestations!$F$5:$F$256,MATCH($G2268,Prestations!$B$5:$B$256,0)),"?"))</f>
        <v/>
      </c>
      <c r="P2268" s="26" t="str">
        <f aca="false">IF($O2268="","",IF($O2268="?","?",IFERROR(INDEX(Règles!$C$5:$C$17,MATCH($O2268,Règles!$A$5:$A$17,0)),"?")))</f>
        <v/>
      </c>
      <c r="Q2268" s="27" t="str">
        <f aca="false">IF($G2268="","",IF(ISNUMBER($I2268),$I2268,IFERROR(IF(ISNUMBER(INDEX(Prestations!$E$5:$E$256,MATCH($G2268,Prestations!$B$5:$B$256,0))),INDEX(Prestations!$E$5:$E$256,MATCH($G2268,Prestations!$B$5:$B$256,0)),""),"")))</f>
        <v/>
      </c>
      <c r="R2268" s="27" t="str">
        <f aca="false">IFERROR(IF(ISNUMBER($Q2268),$Q2268*IF($E2268="",1,$E2268),""),"")</f>
        <v/>
      </c>
      <c r="S2268" s="28" t="str">
        <f aca="false">IFERROR(IF($P2268="au nombre",IF(N(INDEX(Règles!$D$5:$D$17,MATCH($O2268,Règles!$A$5:$A$17,0)))&gt;0,IF($E2268="",1,$E2268)/INDEX(Règles!$D$5:$D$17,MATCH($O2268,Règles!$A$5:$A$17,0)),""),IF($P2268="au prix",IF(AND(ISNUMBER($R2268),N(INDEX(Règles!$E$5:$E$17,MATCH($O2268,Règles!$A$5:$A$17,0)))&gt;0),$R2268/INDEX(Règles!$E$5:$E$17,MATCH($O2268,Règles!$A$5:$A$17,0)),""),IF(OR($P2268="ne compte pas",$P2268="absence"),0,""))),"")</f>
        <v/>
      </c>
      <c r="T2268" s="26" t="n">
        <f aca="false">IF(AND(ISNUMBER($A2268),$B2268&lt;&gt;"",$G2268&lt;&gt;"",$P2268&lt;&gt;"absence"),1,0)</f>
        <v>0</v>
      </c>
      <c r="U2268" s="26" t="n">
        <f aca="false">IF($T2268=1,IF(COUNTIFS($B$2:$B2268,$B2268,$A$2:$A2268,$A2268,$T$2:$T2268,1)=1,1,0),0)</f>
        <v>0</v>
      </c>
      <c r="V2268" s="29" t="str">
        <f aca="false">IF(AND($A2268="",$B2268="",$G2268=""),"",IF(NOT(ISNUMBER($A2268)),"Date manquante ou non reconnue",IF($B2268="","Technicien manquant",IF(COUNTIF(Production!$A$7:$A$21,$B2268)=0,"Technicien absent de la liste (onglet Production)",IF($G2268="","Code BPU manquant (colonne G)",IF($O2268="?","Code BPU inconnu (onglet Prestations)",IF($P2268="?","Catégorie inconnue (onglet Règles)",IF(AND($E2268&lt;&gt;"",NOT(ISNUMBER($E2268))),"Quantité non reconnue",IF(AND($P2268="au prix",NOT(ISNUMBER($Q2268))),"Prix sur devis à saisir (colonne I)",IF($S2268="","Règle à compléter (onglet Règles)",""))))))))))</f>
        <v/>
      </c>
    </row>
    <row r="2269" customFormat="false" ht="15" hidden="false" customHeight="false" outlineLevel="0" collapsed="false">
      <c r="A2269" s="23"/>
      <c r="I2269" s="24"/>
      <c r="J2269" s="24"/>
      <c r="N2269" s="25"/>
      <c r="O2269" s="26" t="str">
        <f aca="false">IF($G2269="","",IFERROR(INDEX(Prestations!$F$5:$F$256,MATCH($G2269,Prestations!$B$5:$B$256,0)),"?"))</f>
        <v/>
      </c>
      <c r="P2269" s="26" t="str">
        <f aca="false">IF($O2269="","",IF($O2269="?","?",IFERROR(INDEX(Règles!$C$5:$C$17,MATCH($O2269,Règles!$A$5:$A$17,0)),"?")))</f>
        <v/>
      </c>
      <c r="Q2269" s="27" t="str">
        <f aca="false">IF($G2269="","",IF(ISNUMBER($I2269),$I2269,IFERROR(IF(ISNUMBER(INDEX(Prestations!$E$5:$E$256,MATCH($G2269,Prestations!$B$5:$B$256,0))),INDEX(Prestations!$E$5:$E$256,MATCH($G2269,Prestations!$B$5:$B$256,0)),""),"")))</f>
        <v/>
      </c>
      <c r="R2269" s="27" t="str">
        <f aca="false">IFERROR(IF(ISNUMBER($Q2269),$Q2269*IF($E2269="",1,$E2269),""),"")</f>
        <v/>
      </c>
      <c r="S2269" s="28" t="str">
        <f aca="false">IFERROR(IF($P2269="au nombre",IF(N(INDEX(Règles!$D$5:$D$17,MATCH($O2269,Règles!$A$5:$A$17,0)))&gt;0,IF($E2269="",1,$E2269)/INDEX(Règles!$D$5:$D$17,MATCH($O2269,Règles!$A$5:$A$17,0)),""),IF($P2269="au prix",IF(AND(ISNUMBER($R2269),N(INDEX(Règles!$E$5:$E$17,MATCH($O2269,Règles!$A$5:$A$17,0)))&gt;0),$R2269/INDEX(Règles!$E$5:$E$17,MATCH($O2269,Règles!$A$5:$A$17,0)),""),IF(OR($P2269="ne compte pas",$P2269="absence"),0,""))),"")</f>
        <v/>
      </c>
      <c r="T2269" s="26" t="n">
        <f aca="false">IF(AND(ISNUMBER($A2269),$B2269&lt;&gt;"",$G2269&lt;&gt;"",$P2269&lt;&gt;"absence"),1,0)</f>
        <v>0</v>
      </c>
      <c r="U2269" s="26" t="n">
        <f aca="false">IF($T2269=1,IF(COUNTIFS($B$2:$B2269,$B2269,$A$2:$A2269,$A2269,$T$2:$T2269,1)=1,1,0),0)</f>
        <v>0</v>
      </c>
      <c r="V2269" s="29" t="str">
        <f aca="false">IF(AND($A2269="",$B2269="",$G2269=""),"",IF(NOT(ISNUMBER($A2269)),"Date manquante ou non reconnue",IF($B2269="","Technicien manquant",IF(COUNTIF(Production!$A$7:$A$21,$B2269)=0,"Technicien absent de la liste (onglet Production)",IF($G2269="","Code BPU manquant (colonne G)",IF($O2269="?","Code BPU inconnu (onglet Prestations)",IF($P2269="?","Catégorie inconnue (onglet Règles)",IF(AND($E2269&lt;&gt;"",NOT(ISNUMBER($E2269))),"Quantité non reconnue",IF(AND($P2269="au prix",NOT(ISNUMBER($Q2269))),"Prix sur devis à saisir (colonne I)",IF($S2269="","Règle à compléter (onglet Règles)",""))))))))))</f>
        <v/>
      </c>
    </row>
    <row r="2270" customFormat="false" ht="15" hidden="false" customHeight="false" outlineLevel="0" collapsed="false">
      <c r="A2270" s="23"/>
      <c r="I2270" s="24"/>
      <c r="J2270" s="24"/>
      <c r="N2270" s="25"/>
      <c r="O2270" s="26" t="str">
        <f aca="false">IF($G2270="","",IFERROR(INDEX(Prestations!$F$5:$F$256,MATCH($G2270,Prestations!$B$5:$B$256,0)),"?"))</f>
        <v/>
      </c>
      <c r="P2270" s="26" t="str">
        <f aca="false">IF($O2270="","",IF($O2270="?","?",IFERROR(INDEX(Règles!$C$5:$C$17,MATCH($O2270,Règles!$A$5:$A$17,0)),"?")))</f>
        <v/>
      </c>
      <c r="Q2270" s="27" t="str">
        <f aca="false">IF($G2270="","",IF(ISNUMBER($I2270),$I2270,IFERROR(IF(ISNUMBER(INDEX(Prestations!$E$5:$E$256,MATCH($G2270,Prestations!$B$5:$B$256,0))),INDEX(Prestations!$E$5:$E$256,MATCH($G2270,Prestations!$B$5:$B$256,0)),""),"")))</f>
        <v/>
      </c>
      <c r="R2270" s="27" t="str">
        <f aca="false">IFERROR(IF(ISNUMBER($Q2270),$Q2270*IF($E2270="",1,$E2270),""),"")</f>
        <v/>
      </c>
      <c r="S2270" s="28" t="str">
        <f aca="false">IFERROR(IF($P2270="au nombre",IF(N(INDEX(Règles!$D$5:$D$17,MATCH($O2270,Règles!$A$5:$A$17,0)))&gt;0,IF($E2270="",1,$E2270)/INDEX(Règles!$D$5:$D$17,MATCH($O2270,Règles!$A$5:$A$17,0)),""),IF($P2270="au prix",IF(AND(ISNUMBER($R2270),N(INDEX(Règles!$E$5:$E$17,MATCH($O2270,Règles!$A$5:$A$17,0)))&gt;0),$R2270/INDEX(Règles!$E$5:$E$17,MATCH($O2270,Règles!$A$5:$A$17,0)),""),IF(OR($P2270="ne compte pas",$P2270="absence"),0,""))),"")</f>
        <v/>
      </c>
      <c r="T2270" s="26" t="n">
        <f aca="false">IF(AND(ISNUMBER($A2270),$B2270&lt;&gt;"",$G2270&lt;&gt;"",$P2270&lt;&gt;"absence"),1,0)</f>
        <v>0</v>
      </c>
      <c r="U2270" s="26" t="n">
        <f aca="false">IF($T2270=1,IF(COUNTIFS($B$2:$B2270,$B2270,$A$2:$A2270,$A2270,$T$2:$T2270,1)=1,1,0),0)</f>
        <v>0</v>
      </c>
      <c r="V2270" s="29" t="str">
        <f aca="false">IF(AND($A2270="",$B2270="",$G2270=""),"",IF(NOT(ISNUMBER($A2270)),"Date manquante ou non reconnue",IF($B2270="","Technicien manquant",IF(COUNTIF(Production!$A$7:$A$21,$B2270)=0,"Technicien absent de la liste (onglet Production)",IF($G2270="","Code BPU manquant (colonne G)",IF($O2270="?","Code BPU inconnu (onglet Prestations)",IF($P2270="?","Catégorie inconnue (onglet Règles)",IF(AND($E2270&lt;&gt;"",NOT(ISNUMBER($E2270))),"Quantité non reconnue",IF(AND($P2270="au prix",NOT(ISNUMBER($Q2270))),"Prix sur devis à saisir (colonne I)",IF($S2270="","Règle à compléter (onglet Règles)",""))))))))))</f>
        <v/>
      </c>
    </row>
    <row r="2271" customFormat="false" ht="15" hidden="false" customHeight="false" outlineLevel="0" collapsed="false">
      <c r="A2271" s="23"/>
      <c r="I2271" s="24"/>
      <c r="J2271" s="24"/>
      <c r="N2271" s="25"/>
      <c r="O2271" s="26" t="str">
        <f aca="false">IF($G2271="","",IFERROR(INDEX(Prestations!$F$5:$F$256,MATCH($G2271,Prestations!$B$5:$B$256,0)),"?"))</f>
        <v/>
      </c>
      <c r="P2271" s="26" t="str">
        <f aca="false">IF($O2271="","",IF($O2271="?","?",IFERROR(INDEX(Règles!$C$5:$C$17,MATCH($O2271,Règles!$A$5:$A$17,0)),"?")))</f>
        <v/>
      </c>
      <c r="Q2271" s="27" t="str">
        <f aca="false">IF($G2271="","",IF(ISNUMBER($I2271),$I2271,IFERROR(IF(ISNUMBER(INDEX(Prestations!$E$5:$E$256,MATCH($G2271,Prestations!$B$5:$B$256,0))),INDEX(Prestations!$E$5:$E$256,MATCH($G2271,Prestations!$B$5:$B$256,0)),""),"")))</f>
        <v/>
      </c>
      <c r="R2271" s="27" t="str">
        <f aca="false">IFERROR(IF(ISNUMBER($Q2271),$Q2271*IF($E2271="",1,$E2271),""),"")</f>
        <v/>
      </c>
      <c r="S2271" s="28" t="str">
        <f aca="false">IFERROR(IF($P2271="au nombre",IF(N(INDEX(Règles!$D$5:$D$17,MATCH($O2271,Règles!$A$5:$A$17,0)))&gt;0,IF($E2271="",1,$E2271)/INDEX(Règles!$D$5:$D$17,MATCH($O2271,Règles!$A$5:$A$17,0)),""),IF($P2271="au prix",IF(AND(ISNUMBER($R2271),N(INDEX(Règles!$E$5:$E$17,MATCH($O2271,Règles!$A$5:$A$17,0)))&gt;0),$R2271/INDEX(Règles!$E$5:$E$17,MATCH($O2271,Règles!$A$5:$A$17,0)),""),IF(OR($P2271="ne compte pas",$P2271="absence"),0,""))),"")</f>
        <v/>
      </c>
      <c r="T2271" s="26" t="n">
        <f aca="false">IF(AND(ISNUMBER($A2271),$B2271&lt;&gt;"",$G2271&lt;&gt;"",$P2271&lt;&gt;"absence"),1,0)</f>
        <v>0</v>
      </c>
      <c r="U2271" s="26" t="n">
        <f aca="false">IF($T2271=1,IF(COUNTIFS($B$2:$B2271,$B2271,$A$2:$A2271,$A2271,$T$2:$T2271,1)=1,1,0),0)</f>
        <v>0</v>
      </c>
      <c r="V2271" s="29" t="str">
        <f aca="false">IF(AND($A2271="",$B2271="",$G2271=""),"",IF(NOT(ISNUMBER($A2271)),"Date manquante ou non reconnue",IF($B2271="","Technicien manquant",IF(COUNTIF(Production!$A$7:$A$21,$B2271)=0,"Technicien absent de la liste (onglet Production)",IF($G2271="","Code BPU manquant (colonne G)",IF($O2271="?","Code BPU inconnu (onglet Prestations)",IF($P2271="?","Catégorie inconnue (onglet Règles)",IF(AND($E2271&lt;&gt;"",NOT(ISNUMBER($E2271))),"Quantité non reconnue",IF(AND($P2271="au prix",NOT(ISNUMBER($Q2271))),"Prix sur devis à saisir (colonne I)",IF($S2271="","Règle à compléter (onglet Règles)",""))))))))))</f>
        <v/>
      </c>
    </row>
    <row r="2272" customFormat="false" ht="15" hidden="false" customHeight="false" outlineLevel="0" collapsed="false">
      <c r="A2272" s="23"/>
      <c r="I2272" s="24"/>
      <c r="J2272" s="24"/>
      <c r="N2272" s="25"/>
      <c r="O2272" s="26" t="str">
        <f aca="false">IF($G2272="","",IFERROR(INDEX(Prestations!$F$5:$F$256,MATCH($G2272,Prestations!$B$5:$B$256,0)),"?"))</f>
        <v/>
      </c>
      <c r="P2272" s="26" t="str">
        <f aca="false">IF($O2272="","",IF($O2272="?","?",IFERROR(INDEX(Règles!$C$5:$C$17,MATCH($O2272,Règles!$A$5:$A$17,0)),"?")))</f>
        <v/>
      </c>
      <c r="Q2272" s="27" t="str">
        <f aca="false">IF($G2272="","",IF(ISNUMBER($I2272),$I2272,IFERROR(IF(ISNUMBER(INDEX(Prestations!$E$5:$E$256,MATCH($G2272,Prestations!$B$5:$B$256,0))),INDEX(Prestations!$E$5:$E$256,MATCH($G2272,Prestations!$B$5:$B$256,0)),""),"")))</f>
        <v/>
      </c>
      <c r="R2272" s="27" t="str">
        <f aca="false">IFERROR(IF(ISNUMBER($Q2272),$Q2272*IF($E2272="",1,$E2272),""),"")</f>
        <v/>
      </c>
      <c r="S2272" s="28" t="str">
        <f aca="false">IFERROR(IF($P2272="au nombre",IF(N(INDEX(Règles!$D$5:$D$17,MATCH($O2272,Règles!$A$5:$A$17,0)))&gt;0,IF($E2272="",1,$E2272)/INDEX(Règles!$D$5:$D$17,MATCH($O2272,Règles!$A$5:$A$17,0)),""),IF($P2272="au prix",IF(AND(ISNUMBER($R2272),N(INDEX(Règles!$E$5:$E$17,MATCH($O2272,Règles!$A$5:$A$17,0)))&gt;0),$R2272/INDEX(Règles!$E$5:$E$17,MATCH($O2272,Règles!$A$5:$A$17,0)),""),IF(OR($P2272="ne compte pas",$P2272="absence"),0,""))),"")</f>
        <v/>
      </c>
      <c r="T2272" s="26" t="n">
        <f aca="false">IF(AND(ISNUMBER($A2272),$B2272&lt;&gt;"",$G2272&lt;&gt;"",$P2272&lt;&gt;"absence"),1,0)</f>
        <v>0</v>
      </c>
      <c r="U2272" s="26" t="n">
        <f aca="false">IF($T2272=1,IF(COUNTIFS($B$2:$B2272,$B2272,$A$2:$A2272,$A2272,$T$2:$T2272,1)=1,1,0),0)</f>
        <v>0</v>
      </c>
      <c r="V2272" s="29" t="str">
        <f aca="false">IF(AND($A2272="",$B2272="",$G2272=""),"",IF(NOT(ISNUMBER($A2272)),"Date manquante ou non reconnue",IF($B2272="","Technicien manquant",IF(COUNTIF(Production!$A$7:$A$21,$B2272)=0,"Technicien absent de la liste (onglet Production)",IF($G2272="","Code BPU manquant (colonne G)",IF($O2272="?","Code BPU inconnu (onglet Prestations)",IF($P2272="?","Catégorie inconnue (onglet Règles)",IF(AND($E2272&lt;&gt;"",NOT(ISNUMBER($E2272))),"Quantité non reconnue",IF(AND($P2272="au prix",NOT(ISNUMBER($Q2272))),"Prix sur devis à saisir (colonne I)",IF($S2272="","Règle à compléter (onglet Règles)",""))))))))))</f>
        <v/>
      </c>
    </row>
    <row r="2273" customFormat="false" ht="15" hidden="false" customHeight="false" outlineLevel="0" collapsed="false">
      <c r="A2273" s="23"/>
      <c r="I2273" s="24"/>
      <c r="J2273" s="24"/>
      <c r="N2273" s="25"/>
      <c r="O2273" s="26" t="str">
        <f aca="false">IF($G2273="","",IFERROR(INDEX(Prestations!$F$5:$F$256,MATCH($G2273,Prestations!$B$5:$B$256,0)),"?"))</f>
        <v/>
      </c>
      <c r="P2273" s="26" t="str">
        <f aca="false">IF($O2273="","",IF($O2273="?","?",IFERROR(INDEX(Règles!$C$5:$C$17,MATCH($O2273,Règles!$A$5:$A$17,0)),"?")))</f>
        <v/>
      </c>
      <c r="Q2273" s="27" t="str">
        <f aca="false">IF($G2273="","",IF(ISNUMBER($I2273),$I2273,IFERROR(IF(ISNUMBER(INDEX(Prestations!$E$5:$E$256,MATCH($G2273,Prestations!$B$5:$B$256,0))),INDEX(Prestations!$E$5:$E$256,MATCH($G2273,Prestations!$B$5:$B$256,0)),""),"")))</f>
        <v/>
      </c>
      <c r="R2273" s="27" t="str">
        <f aca="false">IFERROR(IF(ISNUMBER($Q2273),$Q2273*IF($E2273="",1,$E2273),""),"")</f>
        <v/>
      </c>
      <c r="S2273" s="28" t="str">
        <f aca="false">IFERROR(IF($P2273="au nombre",IF(N(INDEX(Règles!$D$5:$D$17,MATCH($O2273,Règles!$A$5:$A$17,0)))&gt;0,IF($E2273="",1,$E2273)/INDEX(Règles!$D$5:$D$17,MATCH($O2273,Règles!$A$5:$A$17,0)),""),IF($P2273="au prix",IF(AND(ISNUMBER($R2273),N(INDEX(Règles!$E$5:$E$17,MATCH($O2273,Règles!$A$5:$A$17,0)))&gt;0),$R2273/INDEX(Règles!$E$5:$E$17,MATCH($O2273,Règles!$A$5:$A$17,0)),""),IF(OR($P2273="ne compte pas",$P2273="absence"),0,""))),"")</f>
        <v/>
      </c>
      <c r="T2273" s="26" t="n">
        <f aca="false">IF(AND(ISNUMBER($A2273),$B2273&lt;&gt;"",$G2273&lt;&gt;"",$P2273&lt;&gt;"absence"),1,0)</f>
        <v>0</v>
      </c>
      <c r="U2273" s="26" t="n">
        <f aca="false">IF($T2273=1,IF(COUNTIFS($B$2:$B2273,$B2273,$A$2:$A2273,$A2273,$T$2:$T2273,1)=1,1,0),0)</f>
        <v>0</v>
      </c>
      <c r="V2273" s="29" t="str">
        <f aca="false">IF(AND($A2273="",$B2273="",$G2273=""),"",IF(NOT(ISNUMBER($A2273)),"Date manquante ou non reconnue",IF($B2273="","Technicien manquant",IF(COUNTIF(Production!$A$7:$A$21,$B2273)=0,"Technicien absent de la liste (onglet Production)",IF($G2273="","Code BPU manquant (colonne G)",IF($O2273="?","Code BPU inconnu (onglet Prestations)",IF($P2273="?","Catégorie inconnue (onglet Règles)",IF(AND($E2273&lt;&gt;"",NOT(ISNUMBER($E2273))),"Quantité non reconnue",IF(AND($P2273="au prix",NOT(ISNUMBER($Q2273))),"Prix sur devis à saisir (colonne I)",IF($S2273="","Règle à compléter (onglet Règles)",""))))))))))</f>
        <v/>
      </c>
    </row>
    <row r="2274" customFormat="false" ht="15" hidden="false" customHeight="false" outlineLevel="0" collapsed="false">
      <c r="A2274" s="23"/>
      <c r="I2274" s="24"/>
      <c r="J2274" s="24"/>
      <c r="N2274" s="25"/>
      <c r="O2274" s="26" t="str">
        <f aca="false">IF($G2274="","",IFERROR(INDEX(Prestations!$F$5:$F$256,MATCH($G2274,Prestations!$B$5:$B$256,0)),"?"))</f>
        <v/>
      </c>
      <c r="P2274" s="26" t="str">
        <f aca="false">IF($O2274="","",IF($O2274="?","?",IFERROR(INDEX(Règles!$C$5:$C$17,MATCH($O2274,Règles!$A$5:$A$17,0)),"?")))</f>
        <v/>
      </c>
      <c r="Q2274" s="27" t="str">
        <f aca="false">IF($G2274="","",IF(ISNUMBER($I2274),$I2274,IFERROR(IF(ISNUMBER(INDEX(Prestations!$E$5:$E$256,MATCH($G2274,Prestations!$B$5:$B$256,0))),INDEX(Prestations!$E$5:$E$256,MATCH($G2274,Prestations!$B$5:$B$256,0)),""),"")))</f>
        <v/>
      </c>
      <c r="R2274" s="27" t="str">
        <f aca="false">IFERROR(IF(ISNUMBER($Q2274),$Q2274*IF($E2274="",1,$E2274),""),"")</f>
        <v/>
      </c>
      <c r="S2274" s="28" t="str">
        <f aca="false">IFERROR(IF($P2274="au nombre",IF(N(INDEX(Règles!$D$5:$D$17,MATCH($O2274,Règles!$A$5:$A$17,0)))&gt;0,IF($E2274="",1,$E2274)/INDEX(Règles!$D$5:$D$17,MATCH($O2274,Règles!$A$5:$A$17,0)),""),IF($P2274="au prix",IF(AND(ISNUMBER($R2274),N(INDEX(Règles!$E$5:$E$17,MATCH($O2274,Règles!$A$5:$A$17,0)))&gt;0),$R2274/INDEX(Règles!$E$5:$E$17,MATCH($O2274,Règles!$A$5:$A$17,0)),""),IF(OR($P2274="ne compte pas",$P2274="absence"),0,""))),"")</f>
        <v/>
      </c>
      <c r="T2274" s="26" t="n">
        <f aca="false">IF(AND(ISNUMBER($A2274),$B2274&lt;&gt;"",$G2274&lt;&gt;"",$P2274&lt;&gt;"absence"),1,0)</f>
        <v>0</v>
      </c>
      <c r="U2274" s="26" t="n">
        <f aca="false">IF($T2274=1,IF(COUNTIFS($B$2:$B2274,$B2274,$A$2:$A2274,$A2274,$T$2:$T2274,1)=1,1,0),0)</f>
        <v>0</v>
      </c>
      <c r="V2274" s="29" t="str">
        <f aca="false">IF(AND($A2274="",$B2274="",$G2274=""),"",IF(NOT(ISNUMBER($A2274)),"Date manquante ou non reconnue",IF($B2274="","Technicien manquant",IF(COUNTIF(Production!$A$7:$A$21,$B2274)=0,"Technicien absent de la liste (onglet Production)",IF($G2274="","Code BPU manquant (colonne G)",IF($O2274="?","Code BPU inconnu (onglet Prestations)",IF($P2274="?","Catégorie inconnue (onglet Règles)",IF(AND($E2274&lt;&gt;"",NOT(ISNUMBER($E2274))),"Quantité non reconnue",IF(AND($P2274="au prix",NOT(ISNUMBER($Q2274))),"Prix sur devis à saisir (colonne I)",IF($S2274="","Règle à compléter (onglet Règles)",""))))))))))</f>
        <v/>
      </c>
    </row>
    <row r="2275" customFormat="false" ht="15" hidden="false" customHeight="false" outlineLevel="0" collapsed="false">
      <c r="A2275" s="23"/>
      <c r="I2275" s="24"/>
      <c r="J2275" s="24"/>
      <c r="N2275" s="25"/>
      <c r="O2275" s="26" t="str">
        <f aca="false">IF($G2275="","",IFERROR(INDEX(Prestations!$F$5:$F$256,MATCH($G2275,Prestations!$B$5:$B$256,0)),"?"))</f>
        <v/>
      </c>
      <c r="P2275" s="26" t="str">
        <f aca="false">IF($O2275="","",IF($O2275="?","?",IFERROR(INDEX(Règles!$C$5:$C$17,MATCH($O2275,Règles!$A$5:$A$17,0)),"?")))</f>
        <v/>
      </c>
      <c r="Q2275" s="27" t="str">
        <f aca="false">IF($G2275="","",IF(ISNUMBER($I2275),$I2275,IFERROR(IF(ISNUMBER(INDEX(Prestations!$E$5:$E$256,MATCH($G2275,Prestations!$B$5:$B$256,0))),INDEX(Prestations!$E$5:$E$256,MATCH($G2275,Prestations!$B$5:$B$256,0)),""),"")))</f>
        <v/>
      </c>
      <c r="R2275" s="27" t="str">
        <f aca="false">IFERROR(IF(ISNUMBER($Q2275),$Q2275*IF($E2275="",1,$E2275),""),"")</f>
        <v/>
      </c>
      <c r="S2275" s="28" t="str">
        <f aca="false">IFERROR(IF($P2275="au nombre",IF(N(INDEX(Règles!$D$5:$D$17,MATCH($O2275,Règles!$A$5:$A$17,0)))&gt;0,IF($E2275="",1,$E2275)/INDEX(Règles!$D$5:$D$17,MATCH($O2275,Règles!$A$5:$A$17,0)),""),IF($P2275="au prix",IF(AND(ISNUMBER($R2275),N(INDEX(Règles!$E$5:$E$17,MATCH($O2275,Règles!$A$5:$A$17,0)))&gt;0),$R2275/INDEX(Règles!$E$5:$E$17,MATCH($O2275,Règles!$A$5:$A$17,0)),""),IF(OR($P2275="ne compte pas",$P2275="absence"),0,""))),"")</f>
        <v/>
      </c>
      <c r="T2275" s="26" t="n">
        <f aca="false">IF(AND(ISNUMBER($A2275),$B2275&lt;&gt;"",$G2275&lt;&gt;"",$P2275&lt;&gt;"absence"),1,0)</f>
        <v>0</v>
      </c>
      <c r="U2275" s="26" t="n">
        <f aca="false">IF($T2275=1,IF(COUNTIFS($B$2:$B2275,$B2275,$A$2:$A2275,$A2275,$T$2:$T2275,1)=1,1,0),0)</f>
        <v>0</v>
      </c>
      <c r="V2275" s="29" t="str">
        <f aca="false">IF(AND($A2275="",$B2275="",$G2275=""),"",IF(NOT(ISNUMBER($A2275)),"Date manquante ou non reconnue",IF($B2275="","Technicien manquant",IF(COUNTIF(Production!$A$7:$A$21,$B2275)=0,"Technicien absent de la liste (onglet Production)",IF($G2275="","Code BPU manquant (colonne G)",IF($O2275="?","Code BPU inconnu (onglet Prestations)",IF($P2275="?","Catégorie inconnue (onglet Règles)",IF(AND($E2275&lt;&gt;"",NOT(ISNUMBER($E2275))),"Quantité non reconnue",IF(AND($P2275="au prix",NOT(ISNUMBER($Q2275))),"Prix sur devis à saisir (colonne I)",IF($S2275="","Règle à compléter (onglet Règles)",""))))))))))</f>
        <v/>
      </c>
    </row>
    <row r="2276" customFormat="false" ht="15" hidden="false" customHeight="false" outlineLevel="0" collapsed="false">
      <c r="A2276" s="23"/>
      <c r="I2276" s="24"/>
      <c r="J2276" s="24"/>
      <c r="N2276" s="25"/>
      <c r="O2276" s="26" t="str">
        <f aca="false">IF($G2276="","",IFERROR(INDEX(Prestations!$F$5:$F$256,MATCH($G2276,Prestations!$B$5:$B$256,0)),"?"))</f>
        <v/>
      </c>
      <c r="P2276" s="26" t="str">
        <f aca="false">IF($O2276="","",IF($O2276="?","?",IFERROR(INDEX(Règles!$C$5:$C$17,MATCH($O2276,Règles!$A$5:$A$17,0)),"?")))</f>
        <v/>
      </c>
      <c r="Q2276" s="27" t="str">
        <f aca="false">IF($G2276="","",IF(ISNUMBER($I2276),$I2276,IFERROR(IF(ISNUMBER(INDEX(Prestations!$E$5:$E$256,MATCH($G2276,Prestations!$B$5:$B$256,0))),INDEX(Prestations!$E$5:$E$256,MATCH($G2276,Prestations!$B$5:$B$256,0)),""),"")))</f>
        <v/>
      </c>
      <c r="R2276" s="27" t="str">
        <f aca="false">IFERROR(IF(ISNUMBER($Q2276),$Q2276*IF($E2276="",1,$E2276),""),"")</f>
        <v/>
      </c>
      <c r="S2276" s="28" t="str">
        <f aca="false">IFERROR(IF($P2276="au nombre",IF(N(INDEX(Règles!$D$5:$D$17,MATCH($O2276,Règles!$A$5:$A$17,0)))&gt;0,IF($E2276="",1,$E2276)/INDEX(Règles!$D$5:$D$17,MATCH($O2276,Règles!$A$5:$A$17,0)),""),IF($P2276="au prix",IF(AND(ISNUMBER($R2276),N(INDEX(Règles!$E$5:$E$17,MATCH($O2276,Règles!$A$5:$A$17,0)))&gt;0),$R2276/INDEX(Règles!$E$5:$E$17,MATCH($O2276,Règles!$A$5:$A$17,0)),""),IF(OR($P2276="ne compte pas",$P2276="absence"),0,""))),"")</f>
        <v/>
      </c>
      <c r="T2276" s="26" t="n">
        <f aca="false">IF(AND(ISNUMBER($A2276),$B2276&lt;&gt;"",$G2276&lt;&gt;"",$P2276&lt;&gt;"absence"),1,0)</f>
        <v>0</v>
      </c>
      <c r="U2276" s="26" t="n">
        <f aca="false">IF($T2276=1,IF(COUNTIFS($B$2:$B2276,$B2276,$A$2:$A2276,$A2276,$T$2:$T2276,1)=1,1,0),0)</f>
        <v>0</v>
      </c>
      <c r="V2276" s="29" t="str">
        <f aca="false">IF(AND($A2276="",$B2276="",$G2276=""),"",IF(NOT(ISNUMBER($A2276)),"Date manquante ou non reconnue",IF($B2276="","Technicien manquant",IF(COUNTIF(Production!$A$7:$A$21,$B2276)=0,"Technicien absent de la liste (onglet Production)",IF($G2276="","Code BPU manquant (colonne G)",IF($O2276="?","Code BPU inconnu (onglet Prestations)",IF($P2276="?","Catégorie inconnue (onglet Règles)",IF(AND($E2276&lt;&gt;"",NOT(ISNUMBER($E2276))),"Quantité non reconnue",IF(AND($P2276="au prix",NOT(ISNUMBER($Q2276))),"Prix sur devis à saisir (colonne I)",IF($S2276="","Règle à compléter (onglet Règles)",""))))))))))</f>
        <v/>
      </c>
    </row>
    <row r="2277" customFormat="false" ht="15" hidden="false" customHeight="false" outlineLevel="0" collapsed="false">
      <c r="A2277" s="23"/>
      <c r="I2277" s="24"/>
      <c r="J2277" s="24"/>
      <c r="N2277" s="25"/>
      <c r="O2277" s="26" t="str">
        <f aca="false">IF($G2277="","",IFERROR(INDEX(Prestations!$F$5:$F$256,MATCH($G2277,Prestations!$B$5:$B$256,0)),"?"))</f>
        <v/>
      </c>
      <c r="P2277" s="26" t="str">
        <f aca="false">IF($O2277="","",IF($O2277="?","?",IFERROR(INDEX(Règles!$C$5:$C$17,MATCH($O2277,Règles!$A$5:$A$17,0)),"?")))</f>
        <v/>
      </c>
      <c r="Q2277" s="27" t="str">
        <f aca="false">IF($G2277="","",IF(ISNUMBER($I2277),$I2277,IFERROR(IF(ISNUMBER(INDEX(Prestations!$E$5:$E$256,MATCH($G2277,Prestations!$B$5:$B$256,0))),INDEX(Prestations!$E$5:$E$256,MATCH($G2277,Prestations!$B$5:$B$256,0)),""),"")))</f>
        <v/>
      </c>
      <c r="R2277" s="27" t="str">
        <f aca="false">IFERROR(IF(ISNUMBER($Q2277),$Q2277*IF($E2277="",1,$E2277),""),"")</f>
        <v/>
      </c>
      <c r="S2277" s="28" t="str">
        <f aca="false">IFERROR(IF($P2277="au nombre",IF(N(INDEX(Règles!$D$5:$D$17,MATCH($O2277,Règles!$A$5:$A$17,0)))&gt;0,IF($E2277="",1,$E2277)/INDEX(Règles!$D$5:$D$17,MATCH($O2277,Règles!$A$5:$A$17,0)),""),IF($P2277="au prix",IF(AND(ISNUMBER($R2277),N(INDEX(Règles!$E$5:$E$17,MATCH($O2277,Règles!$A$5:$A$17,0)))&gt;0),$R2277/INDEX(Règles!$E$5:$E$17,MATCH($O2277,Règles!$A$5:$A$17,0)),""),IF(OR($P2277="ne compte pas",$P2277="absence"),0,""))),"")</f>
        <v/>
      </c>
      <c r="T2277" s="26" t="n">
        <f aca="false">IF(AND(ISNUMBER($A2277),$B2277&lt;&gt;"",$G2277&lt;&gt;"",$P2277&lt;&gt;"absence"),1,0)</f>
        <v>0</v>
      </c>
      <c r="U2277" s="26" t="n">
        <f aca="false">IF($T2277=1,IF(COUNTIFS($B$2:$B2277,$B2277,$A$2:$A2277,$A2277,$T$2:$T2277,1)=1,1,0),0)</f>
        <v>0</v>
      </c>
      <c r="V2277" s="29" t="str">
        <f aca="false">IF(AND($A2277="",$B2277="",$G2277=""),"",IF(NOT(ISNUMBER($A2277)),"Date manquante ou non reconnue",IF($B2277="","Technicien manquant",IF(COUNTIF(Production!$A$7:$A$21,$B2277)=0,"Technicien absent de la liste (onglet Production)",IF($G2277="","Code BPU manquant (colonne G)",IF($O2277="?","Code BPU inconnu (onglet Prestations)",IF($P2277="?","Catégorie inconnue (onglet Règles)",IF(AND($E2277&lt;&gt;"",NOT(ISNUMBER($E2277))),"Quantité non reconnue",IF(AND($P2277="au prix",NOT(ISNUMBER($Q2277))),"Prix sur devis à saisir (colonne I)",IF($S2277="","Règle à compléter (onglet Règles)",""))))))))))</f>
        <v/>
      </c>
    </row>
    <row r="2278" customFormat="false" ht="15" hidden="false" customHeight="false" outlineLevel="0" collapsed="false">
      <c r="A2278" s="23"/>
      <c r="I2278" s="24"/>
      <c r="J2278" s="24"/>
      <c r="N2278" s="25"/>
      <c r="O2278" s="26" t="str">
        <f aca="false">IF($G2278="","",IFERROR(INDEX(Prestations!$F$5:$F$256,MATCH($G2278,Prestations!$B$5:$B$256,0)),"?"))</f>
        <v/>
      </c>
      <c r="P2278" s="26" t="str">
        <f aca="false">IF($O2278="","",IF($O2278="?","?",IFERROR(INDEX(Règles!$C$5:$C$17,MATCH($O2278,Règles!$A$5:$A$17,0)),"?")))</f>
        <v/>
      </c>
      <c r="Q2278" s="27" t="str">
        <f aca="false">IF($G2278="","",IF(ISNUMBER($I2278),$I2278,IFERROR(IF(ISNUMBER(INDEX(Prestations!$E$5:$E$256,MATCH($G2278,Prestations!$B$5:$B$256,0))),INDEX(Prestations!$E$5:$E$256,MATCH($G2278,Prestations!$B$5:$B$256,0)),""),"")))</f>
        <v/>
      </c>
      <c r="R2278" s="27" t="str">
        <f aca="false">IFERROR(IF(ISNUMBER($Q2278),$Q2278*IF($E2278="",1,$E2278),""),"")</f>
        <v/>
      </c>
      <c r="S2278" s="28" t="str">
        <f aca="false">IFERROR(IF($P2278="au nombre",IF(N(INDEX(Règles!$D$5:$D$17,MATCH($O2278,Règles!$A$5:$A$17,0)))&gt;0,IF($E2278="",1,$E2278)/INDEX(Règles!$D$5:$D$17,MATCH($O2278,Règles!$A$5:$A$17,0)),""),IF($P2278="au prix",IF(AND(ISNUMBER($R2278),N(INDEX(Règles!$E$5:$E$17,MATCH($O2278,Règles!$A$5:$A$17,0)))&gt;0),$R2278/INDEX(Règles!$E$5:$E$17,MATCH($O2278,Règles!$A$5:$A$17,0)),""),IF(OR($P2278="ne compte pas",$P2278="absence"),0,""))),"")</f>
        <v/>
      </c>
      <c r="T2278" s="26" t="n">
        <f aca="false">IF(AND(ISNUMBER($A2278),$B2278&lt;&gt;"",$G2278&lt;&gt;"",$P2278&lt;&gt;"absence"),1,0)</f>
        <v>0</v>
      </c>
      <c r="U2278" s="26" t="n">
        <f aca="false">IF($T2278=1,IF(COUNTIFS($B$2:$B2278,$B2278,$A$2:$A2278,$A2278,$T$2:$T2278,1)=1,1,0),0)</f>
        <v>0</v>
      </c>
      <c r="V2278" s="29" t="str">
        <f aca="false">IF(AND($A2278="",$B2278="",$G2278=""),"",IF(NOT(ISNUMBER($A2278)),"Date manquante ou non reconnue",IF($B2278="","Technicien manquant",IF(COUNTIF(Production!$A$7:$A$21,$B2278)=0,"Technicien absent de la liste (onglet Production)",IF($G2278="","Code BPU manquant (colonne G)",IF($O2278="?","Code BPU inconnu (onglet Prestations)",IF($P2278="?","Catégorie inconnue (onglet Règles)",IF(AND($E2278&lt;&gt;"",NOT(ISNUMBER($E2278))),"Quantité non reconnue",IF(AND($P2278="au prix",NOT(ISNUMBER($Q2278))),"Prix sur devis à saisir (colonne I)",IF($S2278="","Règle à compléter (onglet Règles)",""))))))))))</f>
        <v/>
      </c>
    </row>
    <row r="2279" customFormat="false" ht="15" hidden="false" customHeight="false" outlineLevel="0" collapsed="false">
      <c r="A2279" s="23"/>
      <c r="I2279" s="24"/>
      <c r="J2279" s="24"/>
      <c r="N2279" s="25"/>
      <c r="O2279" s="26" t="str">
        <f aca="false">IF($G2279="","",IFERROR(INDEX(Prestations!$F$5:$F$256,MATCH($G2279,Prestations!$B$5:$B$256,0)),"?"))</f>
        <v/>
      </c>
      <c r="P2279" s="26" t="str">
        <f aca="false">IF($O2279="","",IF($O2279="?","?",IFERROR(INDEX(Règles!$C$5:$C$17,MATCH($O2279,Règles!$A$5:$A$17,0)),"?")))</f>
        <v/>
      </c>
      <c r="Q2279" s="27" t="str">
        <f aca="false">IF($G2279="","",IF(ISNUMBER($I2279),$I2279,IFERROR(IF(ISNUMBER(INDEX(Prestations!$E$5:$E$256,MATCH($G2279,Prestations!$B$5:$B$256,0))),INDEX(Prestations!$E$5:$E$256,MATCH($G2279,Prestations!$B$5:$B$256,0)),""),"")))</f>
        <v/>
      </c>
      <c r="R2279" s="27" t="str">
        <f aca="false">IFERROR(IF(ISNUMBER($Q2279),$Q2279*IF($E2279="",1,$E2279),""),"")</f>
        <v/>
      </c>
      <c r="S2279" s="28" t="str">
        <f aca="false">IFERROR(IF($P2279="au nombre",IF(N(INDEX(Règles!$D$5:$D$17,MATCH($O2279,Règles!$A$5:$A$17,0)))&gt;0,IF($E2279="",1,$E2279)/INDEX(Règles!$D$5:$D$17,MATCH($O2279,Règles!$A$5:$A$17,0)),""),IF($P2279="au prix",IF(AND(ISNUMBER($R2279),N(INDEX(Règles!$E$5:$E$17,MATCH($O2279,Règles!$A$5:$A$17,0)))&gt;0),$R2279/INDEX(Règles!$E$5:$E$17,MATCH($O2279,Règles!$A$5:$A$17,0)),""),IF(OR($P2279="ne compte pas",$P2279="absence"),0,""))),"")</f>
        <v/>
      </c>
      <c r="T2279" s="26" t="n">
        <f aca="false">IF(AND(ISNUMBER($A2279),$B2279&lt;&gt;"",$G2279&lt;&gt;"",$P2279&lt;&gt;"absence"),1,0)</f>
        <v>0</v>
      </c>
      <c r="U2279" s="26" t="n">
        <f aca="false">IF($T2279=1,IF(COUNTIFS($B$2:$B2279,$B2279,$A$2:$A2279,$A2279,$T$2:$T2279,1)=1,1,0),0)</f>
        <v>0</v>
      </c>
      <c r="V2279" s="29" t="str">
        <f aca="false">IF(AND($A2279="",$B2279="",$G2279=""),"",IF(NOT(ISNUMBER($A2279)),"Date manquante ou non reconnue",IF($B2279="","Technicien manquant",IF(COUNTIF(Production!$A$7:$A$21,$B2279)=0,"Technicien absent de la liste (onglet Production)",IF($G2279="","Code BPU manquant (colonne G)",IF($O2279="?","Code BPU inconnu (onglet Prestations)",IF($P2279="?","Catégorie inconnue (onglet Règles)",IF(AND($E2279&lt;&gt;"",NOT(ISNUMBER($E2279))),"Quantité non reconnue",IF(AND($P2279="au prix",NOT(ISNUMBER($Q2279))),"Prix sur devis à saisir (colonne I)",IF($S2279="","Règle à compléter (onglet Règles)",""))))))))))</f>
        <v/>
      </c>
    </row>
    <row r="2280" customFormat="false" ht="15" hidden="false" customHeight="false" outlineLevel="0" collapsed="false">
      <c r="A2280" s="23"/>
      <c r="I2280" s="24"/>
      <c r="J2280" s="24"/>
      <c r="N2280" s="25"/>
      <c r="O2280" s="26" t="str">
        <f aca="false">IF($G2280="","",IFERROR(INDEX(Prestations!$F$5:$F$256,MATCH($G2280,Prestations!$B$5:$B$256,0)),"?"))</f>
        <v/>
      </c>
      <c r="P2280" s="26" t="str">
        <f aca="false">IF($O2280="","",IF($O2280="?","?",IFERROR(INDEX(Règles!$C$5:$C$17,MATCH($O2280,Règles!$A$5:$A$17,0)),"?")))</f>
        <v/>
      </c>
      <c r="Q2280" s="27" t="str">
        <f aca="false">IF($G2280="","",IF(ISNUMBER($I2280),$I2280,IFERROR(IF(ISNUMBER(INDEX(Prestations!$E$5:$E$256,MATCH($G2280,Prestations!$B$5:$B$256,0))),INDEX(Prestations!$E$5:$E$256,MATCH($G2280,Prestations!$B$5:$B$256,0)),""),"")))</f>
        <v/>
      </c>
      <c r="R2280" s="27" t="str">
        <f aca="false">IFERROR(IF(ISNUMBER($Q2280),$Q2280*IF($E2280="",1,$E2280),""),"")</f>
        <v/>
      </c>
      <c r="S2280" s="28" t="str">
        <f aca="false">IFERROR(IF($P2280="au nombre",IF(N(INDEX(Règles!$D$5:$D$17,MATCH($O2280,Règles!$A$5:$A$17,0)))&gt;0,IF($E2280="",1,$E2280)/INDEX(Règles!$D$5:$D$17,MATCH($O2280,Règles!$A$5:$A$17,0)),""),IF($P2280="au prix",IF(AND(ISNUMBER($R2280),N(INDEX(Règles!$E$5:$E$17,MATCH($O2280,Règles!$A$5:$A$17,0)))&gt;0),$R2280/INDEX(Règles!$E$5:$E$17,MATCH($O2280,Règles!$A$5:$A$17,0)),""),IF(OR($P2280="ne compte pas",$P2280="absence"),0,""))),"")</f>
        <v/>
      </c>
      <c r="T2280" s="26" t="n">
        <f aca="false">IF(AND(ISNUMBER($A2280),$B2280&lt;&gt;"",$G2280&lt;&gt;"",$P2280&lt;&gt;"absence"),1,0)</f>
        <v>0</v>
      </c>
      <c r="U2280" s="26" t="n">
        <f aca="false">IF($T2280=1,IF(COUNTIFS($B$2:$B2280,$B2280,$A$2:$A2280,$A2280,$T$2:$T2280,1)=1,1,0),0)</f>
        <v>0</v>
      </c>
      <c r="V2280" s="29" t="str">
        <f aca="false">IF(AND($A2280="",$B2280="",$G2280=""),"",IF(NOT(ISNUMBER($A2280)),"Date manquante ou non reconnue",IF($B2280="","Technicien manquant",IF(COUNTIF(Production!$A$7:$A$21,$B2280)=0,"Technicien absent de la liste (onglet Production)",IF($G2280="","Code BPU manquant (colonne G)",IF($O2280="?","Code BPU inconnu (onglet Prestations)",IF($P2280="?","Catégorie inconnue (onglet Règles)",IF(AND($E2280&lt;&gt;"",NOT(ISNUMBER($E2280))),"Quantité non reconnue",IF(AND($P2280="au prix",NOT(ISNUMBER($Q2280))),"Prix sur devis à saisir (colonne I)",IF($S2280="","Règle à compléter (onglet Règles)",""))))))))))</f>
        <v/>
      </c>
    </row>
    <row r="2281" customFormat="false" ht="15" hidden="false" customHeight="false" outlineLevel="0" collapsed="false">
      <c r="A2281" s="23"/>
      <c r="I2281" s="24"/>
      <c r="J2281" s="24"/>
      <c r="N2281" s="25"/>
      <c r="O2281" s="26" t="str">
        <f aca="false">IF($G2281="","",IFERROR(INDEX(Prestations!$F$5:$F$256,MATCH($G2281,Prestations!$B$5:$B$256,0)),"?"))</f>
        <v/>
      </c>
      <c r="P2281" s="26" t="str">
        <f aca="false">IF($O2281="","",IF($O2281="?","?",IFERROR(INDEX(Règles!$C$5:$C$17,MATCH($O2281,Règles!$A$5:$A$17,0)),"?")))</f>
        <v/>
      </c>
      <c r="Q2281" s="27" t="str">
        <f aca="false">IF($G2281="","",IF(ISNUMBER($I2281),$I2281,IFERROR(IF(ISNUMBER(INDEX(Prestations!$E$5:$E$256,MATCH($G2281,Prestations!$B$5:$B$256,0))),INDEX(Prestations!$E$5:$E$256,MATCH($G2281,Prestations!$B$5:$B$256,0)),""),"")))</f>
        <v/>
      </c>
      <c r="R2281" s="27" t="str">
        <f aca="false">IFERROR(IF(ISNUMBER($Q2281),$Q2281*IF($E2281="",1,$E2281),""),"")</f>
        <v/>
      </c>
      <c r="S2281" s="28" t="str">
        <f aca="false">IFERROR(IF($P2281="au nombre",IF(N(INDEX(Règles!$D$5:$D$17,MATCH($O2281,Règles!$A$5:$A$17,0)))&gt;0,IF($E2281="",1,$E2281)/INDEX(Règles!$D$5:$D$17,MATCH($O2281,Règles!$A$5:$A$17,0)),""),IF($P2281="au prix",IF(AND(ISNUMBER($R2281),N(INDEX(Règles!$E$5:$E$17,MATCH($O2281,Règles!$A$5:$A$17,0)))&gt;0),$R2281/INDEX(Règles!$E$5:$E$17,MATCH($O2281,Règles!$A$5:$A$17,0)),""),IF(OR($P2281="ne compte pas",$P2281="absence"),0,""))),"")</f>
        <v/>
      </c>
      <c r="T2281" s="26" t="n">
        <f aca="false">IF(AND(ISNUMBER($A2281),$B2281&lt;&gt;"",$G2281&lt;&gt;"",$P2281&lt;&gt;"absence"),1,0)</f>
        <v>0</v>
      </c>
      <c r="U2281" s="26" t="n">
        <f aca="false">IF($T2281=1,IF(COUNTIFS($B$2:$B2281,$B2281,$A$2:$A2281,$A2281,$T$2:$T2281,1)=1,1,0),0)</f>
        <v>0</v>
      </c>
      <c r="V2281" s="29" t="str">
        <f aca="false">IF(AND($A2281="",$B2281="",$G2281=""),"",IF(NOT(ISNUMBER($A2281)),"Date manquante ou non reconnue",IF($B2281="","Technicien manquant",IF(COUNTIF(Production!$A$7:$A$21,$B2281)=0,"Technicien absent de la liste (onglet Production)",IF($G2281="","Code BPU manquant (colonne G)",IF($O2281="?","Code BPU inconnu (onglet Prestations)",IF($P2281="?","Catégorie inconnue (onglet Règles)",IF(AND($E2281&lt;&gt;"",NOT(ISNUMBER($E2281))),"Quantité non reconnue",IF(AND($P2281="au prix",NOT(ISNUMBER($Q2281))),"Prix sur devis à saisir (colonne I)",IF($S2281="","Règle à compléter (onglet Règles)",""))))))))))</f>
        <v/>
      </c>
    </row>
    <row r="2282" customFormat="false" ht="15" hidden="false" customHeight="false" outlineLevel="0" collapsed="false">
      <c r="A2282" s="23"/>
      <c r="I2282" s="24"/>
      <c r="J2282" s="24"/>
      <c r="N2282" s="25"/>
      <c r="O2282" s="26" t="str">
        <f aca="false">IF($G2282="","",IFERROR(INDEX(Prestations!$F$5:$F$256,MATCH($G2282,Prestations!$B$5:$B$256,0)),"?"))</f>
        <v/>
      </c>
      <c r="P2282" s="26" t="str">
        <f aca="false">IF($O2282="","",IF($O2282="?","?",IFERROR(INDEX(Règles!$C$5:$C$17,MATCH($O2282,Règles!$A$5:$A$17,0)),"?")))</f>
        <v/>
      </c>
      <c r="Q2282" s="27" t="str">
        <f aca="false">IF($G2282="","",IF(ISNUMBER($I2282),$I2282,IFERROR(IF(ISNUMBER(INDEX(Prestations!$E$5:$E$256,MATCH($G2282,Prestations!$B$5:$B$256,0))),INDEX(Prestations!$E$5:$E$256,MATCH($G2282,Prestations!$B$5:$B$256,0)),""),"")))</f>
        <v/>
      </c>
      <c r="R2282" s="27" t="str">
        <f aca="false">IFERROR(IF(ISNUMBER($Q2282),$Q2282*IF($E2282="",1,$E2282),""),"")</f>
        <v/>
      </c>
      <c r="S2282" s="28" t="str">
        <f aca="false">IFERROR(IF($P2282="au nombre",IF(N(INDEX(Règles!$D$5:$D$17,MATCH($O2282,Règles!$A$5:$A$17,0)))&gt;0,IF($E2282="",1,$E2282)/INDEX(Règles!$D$5:$D$17,MATCH($O2282,Règles!$A$5:$A$17,0)),""),IF($P2282="au prix",IF(AND(ISNUMBER($R2282),N(INDEX(Règles!$E$5:$E$17,MATCH($O2282,Règles!$A$5:$A$17,0)))&gt;0),$R2282/INDEX(Règles!$E$5:$E$17,MATCH($O2282,Règles!$A$5:$A$17,0)),""),IF(OR($P2282="ne compte pas",$P2282="absence"),0,""))),"")</f>
        <v/>
      </c>
      <c r="T2282" s="26" t="n">
        <f aca="false">IF(AND(ISNUMBER($A2282),$B2282&lt;&gt;"",$G2282&lt;&gt;"",$P2282&lt;&gt;"absence"),1,0)</f>
        <v>0</v>
      </c>
      <c r="U2282" s="26" t="n">
        <f aca="false">IF($T2282=1,IF(COUNTIFS($B$2:$B2282,$B2282,$A$2:$A2282,$A2282,$T$2:$T2282,1)=1,1,0),0)</f>
        <v>0</v>
      </c>
      <c r="V2282" s="29" t="str">
        <f aca="false">IF(AND($A2282="",$B2282="",$G2282=""),"",IF(NOT(ISNUMBER($A2282)),"Date manquante ou non reconnue",IF($B2282="","Technicien manquant",IF(COUNTIF(Production!$A$7:$A$21,$B2282)=0,"Technicien absent de la liste (onglet Production)",IF($G2282="","Code BPU manquant (colonne G)",IF($O2282="?","Code BPU inconnu (onglet Prestations)",IF($P2282="?","Catégorie inconnue (onglet Règles)",IF(AND($E2282&lt;&gt;"",NOT(ISNUMBER($E2282))),"Quantité non reconnue",IF(AND($P2282="au prix",NOT(ISNUMBER($Q2282))),"Prix sur devis à saisir (colonne I)",IF($S2282="","Règle à compléter (onglet Règles)",""))))))))))</f>
        <v/>
      </c>
    </row>
    <row r="2283" customFormat="false" ht="15" hidden="false" customHeight="false" outlineLevel="0" collapsed="false">
      <c r="A2283" s="23"/>
      <c r="I2283" s="24"/>
      <c r="J2283" s="24"/>
      <c r="N2283" s="25"/>
      <c r="O2283" s="26" t="str">
        <f aca="false">IF($G2283="","",IFERROR(INDEX(Prestations!$F$5:$F$256,MATCH($G2283,Prestations!$B$5:$B$256,0)),"?"))</f>
        <v/>
      </c>
      <c r="P2283" s="26" t="str">
        <f aca="false">IF($O2283="","",IF($O2283="?","?",IFERROR(INDEX(Règles!$C$5:$C$17,MATCH($O2283,Règles!$A$5:$A$17,0)),"?")))</f>
        <v/>
      </c>
      <c r="Q2283" s="27" t="str">
        <f aca="false">IF($G2283="","",IF(ISNUMBER($I2283),$I2283,IFERROR(IF(ISNUMBER(INDEX(Prestations!$E$5:$E$256,MATCH($G2283,Prestations!$B$5:$B$256,0))),INDEX(Prestations!$E$5:$E$256,MATCH($G2283,Prestations!$B$5:$B$256,0)),""),"")))</f>
        <v/>
      </c>
      <c r="R2283" s="27" t="str">
        <f aca="false">IFERROR(IF(ISNUMBER($Q2283),$Q2283*IF($E2283="",1,$E2283),""),"")</f>
        <v/>
      </c>
      <c r="S2283" s="28" t="str">
        <f aca="false">IFERROR(IF($P2283="au nombre",IF(N(INDEX(Règles!$D$5:$D$17,MATCH($O2283,Règles!$A$5:$A$17,0)))&gt;0,IF($E2283="",1,$E2283)/INDEX(Règles!$D$5:$D$17,MATCH($O2283,Règles!$A$5:$A$17,0)),""),IF($P2283="au prix",IF(AND(ISNUMBER($R2283),N(INDEX(Règles!$E$5:$E$17,MATCH($O2283,Règles!$A$5:$A$17,0)))&gt;0),$R2283/INDEX(Règles!$E$5:$E$17,MATCH($O2283,Règles!$A$5:$A$17,0)),""),IF(OR($P2283="ne compte pas",$P2283="absence"),0,""))),"")</f>
        <v/>
      </c>
      <c r="T2283" s="26" t="n">
        <f aca="false">IF(AND(ISNUMBER($A2283),$B2283&lt;&gt;"",$G2283&lt;&gt;"",$P2283&lt;&gt;"absence"),1,0)</f>
        <v>0</v>
      </c>
      <c r="U2283" s="26" t="n">
        <f aca="false">IF($T2283=1,IF(COUNTIFS($B$2:$B2283,$B2283,$A$2:$A2283,$A2283,$T$2:$T2283,1)=1,1,0),0)</f>
        <v>0</v>
      </c>
      <c r="V2283" s="29" t="str">
        <f aca="false">IF(AND($A2283="",$B2283="",$G2283=""),"",IF(NOT(ISNUMBER($A2283)),"Date manquante ou non reconnue",IF($B2283="","Technicien manquant",IF(COUNTIF(Production!$A$7:$A$21,$B2283)=0,"Technicien absent de la liste (onglet Production)",IF($G2283="","Code BPU manquant (colonne G)",IF($O2283="?","Code BPU inconnu (onglet Prestations)",IF($P2283="?","Catégorie inconnue (onglet Règles)",IF(AND($E2283&lt;&gt;"",NOT(ISNUMBER($E2283))),"Quantité non reconnue",IF(AND($P2283="au prix",NOT(ISNUMBER($Q2283))),"Prix sur devis à saisir (colonne I)",IF($S2283="","Règle à compléter (onglet Règles)",""))))))))))</f>
        <v/>
      </c>
    </row>
    <row r="2284" customFormat="false" ht="15" hidden="false" customHeight="false" outlineLevel="0" collapsed="false">
      <c r="A2284" s="23"/>
      <c r="I2284" s="24"/>
      <c r="J2284" s="24"/>
      <c r="N2284" s="25"/>
      <c r="O2284" s="26" t="str">
        <f aca="false">IF($G2284="","",IFERROR(INDEX(Prestations!$F$5:$F$256,MATCH($G2284,Prestations!$B$5:$B$256,0)),"?"))</f>
        <v/>
      </c>
      <c r="P2284" s="26" t="str">
        <f aca="false">IF($O2284="","",IF($O2284="?","?",IFERROR(INDEX(Règles!$C$5:$C$17,MATCH($O2284,Règles!$A$5:$A$17,0)),"?")))</f>
        <v/>
      </c>
      <c r="Q2284" s="27" t="str">
        <f aca="false">IF($G2284="","",IF(ISNUMBER($I2284),$I2284,IFERROR(IF(ISNUMBER(INDEX(Prestations!$E$5:$E$256,MATCH($G2284,Prestations!$B$5:$B$256,0))),INDEX(Prestations!$E$5:$E$256,MATCH($G2284,Prestations!$B$5:$B$256,0)),""),"")))</f>
        <v/>
      </c>
      <c r="R2284" s="27" t="str">
        <f aca="false">IFERROR(IF(ISNUMBER($Q2284),$Q2284*IF($E2284="",1,$E2284),""),"")</f>
        <v/>
      </c>
      <c r="S2284" s="28" t="str">
        <f aca="false">IFERROR(IF($P2284="au nombre",IF(N(INDEX(Règles!$D$5:$D$17,MATCH($O2284,Règles!$A$5:$A$17,0)))&gt;0,IF($E2284="",1,$E2284)/INDEX(Règles!$D$5:$D$17,MATCH($O2284,Règles!$A$5:$A$17,0)),""),IF($P2284="au prix",IF(AND(ISNUMBER($R2284),N(INDEX(Règles!$E$5:$E$17,MATCH($O2284,Règles!$A$5:$A$17,0)))&gt;0),$R2284/INDEX(Règles!$E$5:$E$17,MATCH($O2284,Règles!$A$5:$A$17,0)),""),IF(OR($P2284="ne compte pas",$P2284="absence"),0,""))),"")</f>
        <v/>
      </c>
      <c r="T2284" s="26" t="n">
        <f aca="false">IF(AND(ISNUMBER($A2284),$B2284&lt;&gt;"",$G2284&lt;&gt;"",$P2284&lt;&gt;"absence"),1,0)</f>
        <v>0</v>
      </c>
      <c r="U2284" s="26" t="n">
        <f aca="false">IF($T2284=1,IF(COUNTIFS($B$2:$B2284,$B2284,$A$2:$A2284,$A2284,$T$2:$T2284,1)=1,1,0),0)</f>
        <v>0</v>
      </c>
      <c r="V2284" s="29" t="str">
        <f aca="false">IF(AND($A2284="",$B2284="",$G2284=""),"",IF(NOT(ISNUMBER($A2284)),"Date manquante ou non reconnue",IF($B2284="","Technicien manquant",IF(COUNTIF(Production!$A$7:$A$21,$B2284)=0,"Technicien absent de la liste (onglet Production)",IF($G2284="","Code BPU manquant (colonne G)",IF($O2284="?","Code BPU inconnu (onglet Prestations)",IF($P2284="?","Catégorie inconnue (onglet Règles)",IF(AND($E2284&lt;&gt;"",NOT(ISNUMBER($E2284))),"Quantité non reconnue",IF(AND($P2284="au prix",NOT(ISNUMBER($Q2284))),"Prix sur devis à saisir (colonne I)",IF($S2284="","Règle à compléter (onglet Règles)",""))))))))))</f>
        <v/>
      </c>
    </row>
    <row r="2285" customFormat="false" ht="15" hidden="false" customHeight="false" outlineLevel="0" collapsed="false">
      <c r="A2285" s="23"/>
      <c r="I2285" s="24"/>
      <c r="J2285" s="24"/>
      <c r="N2285" s="25"/>
      <c r="O2285" s="26" t="str">
        <f aca="false">IF($G2285="","",IFERROR(INDEX(Prestations!$F$5:$F$256,MATCH($G2285,Prestations!$B$5:$B$256,0)),"?"))</f>
        <v/>
      </c>
      <c r="P2285" s="26" t="str">
        <f aca="false">IF($O2285="","",IF($O2285="?","?",IFERROR(INDEX(Règles!$C$5:$C$17,MATCH($O2285,Règles!$A$5:$A$17,0)),"?")))</f>
        <v/>
      </c>
      <c r="Q2285" s="27" t="str">
        <f aca="false">IF($G2285="","",IF(ISNUMBER($I2285),$I2285,IFERROR(IF(ISNUMBER(INDEX(Prestations!$E$5:$E$256,MATCH($G2285,Prestations!$B$5:$B$256,0))),INDEX(Prestations!$E$5:$E$256,MATCH($G2285,Prestations!$B$5:$B$256,0)),""),"")))</f>
        <v/>
      </c>
      <c r="R2285" s="27" t="str">
        <f aca="false">IFERROR(IF(ISNUMBER($Q2285),$Q2285*IF($E2285="",1,$E2285),""),"")</f>
        <v/>
      </c>
      <c r="S2285" s="28" t="str">
        <f aca="false">IFERROR(IF($P2285="au nombre",IF(N(INDEX(Règles!$D$5:$D$17,MATCH($O2285,Règles!$A$5:$A$17,0)))&gt;0,IF($E2285="",1,$E2285)/INDEX(Règles!$D$5:$D$17,MATCH($O2285,Règles!$A$5:$A$17,0)),""),IF($P2285="au prix",IF(AND(ISNUMBER($R2285),N(INDEX(Règles!$E$5:$E$17,MATCH($O2285,Règles!$A$5:$A$17,0)))&gt;0),$R2285/INDEX(Règles!$E$5:$E$17,MATCH($O2285,Règles!$A$5:$A$17,0)),""),IF(OR($P2285="ne compte pas",$P2285="absence"),0,""))),"")</f>
        <v/>
      </c>
      <c r="T2285" s="26" t="n">
        <f aca="false">IF(AND(ISNUMBER($A2285),$B2285&lt;&gt;"",$G2285&lt;&gt;"",$P2285&lt;&gt;"absence"),1,0)</f>
        <v>0</v>
      </c>
      <c r="U2285" s="26" t="n">
        <f aca="false">IF($T2285=1,IF(COUNTIFS($B$2:$B2285,$B2285,$A$2:$A2285,$A2285,$T$2:$T2285,1)=1,1,0),0)</f>
        <v>0</v>
      </c>
      <c r="V2285" s="29" t="str">
        <f aca="false">IF(AND($A2285="",$B2285="",$G2285=""),"",IF(NOT(ISNUMBER($A2285)),"Date manquante ou non reconnue",IF($B2285="","Technicien manquant",IF(COUNTIF(Production!$A$7:$A$21,$B2285)=0,"Technicien absent de la liste (onglet Production)",IF($G2285="","Code BPU manquant (colonne G)",IF($O2285="?","Code BPU inconnu (onglet Prestations)",IF($P2285="?","Catégorie inconnue (onglet Règles)",IF(AND($E2285&lt;&gt;"",NOT(ISNUMBER($E2285))),"Quantité non reconnue",IF(AND($P2285="au prix",NOT(ISNUMBER($Q2285))),"Prix sur devis à saisir (colonne I)",IF($S2285="","Règle à compléter (onglet Règles)",""))))))))))</f>
        <v/>
      </c>
    </row>
    <row r="2286" customFormat="false" ht="15" hidden="false" customHeight="false" outlineLevel="0" collapsed="false">
      <c r="A2286" s="23"/>
      <c r="I2286" s="24"/>
      <c r="J2286" s="24"/>
      <c r="N2286" s="25"/>
      <c r="O2286" s="26" t="str">
        <f aca="false">IF($G2286="","",IFERROR(INDEX(Prestations!$F$5:$F$256,MATCH($G2286,Prestations!$B$5:$B$256,0)),"?"))</f>
        <v/>
      </c>
      <c r="P2286" s="26" t="str">
        <f aca="false">IF($O2286="","",IF($O2286="?","?",IFERROR(INDEX(Règles!$C$5:$C$17,MATCH($O2286,Règles!$A$5:$A$17,0)),"?")))</f>
        <v/>
      </c>
      <c r="Q2286" s="27" t="str">
        <f aca="false">IF($G2286="","",IF(ISNUMBER($I2286),$I2286,IFERROR(IF(ISNUMBER(INDEX(Prestations!$E$5:$E$256,MATCH($G2286,Prestations!$B$5:$B$256,0))),INDEX(Prestations!$E$5:$E$256,MATCH($G2286,Prestations!$B$5:$B$256,0)),""),"")))</f>
        <v/>
      </c>
      <c r="R2286" s="27" t="str">
        <f aca="false">IFERROR(IF(ISNUMBER($Q2286),$Q2286*IF($E2286="",1,$E2286),""),"")</f>
        <v/>
      </c>
      <c r="S2286" s="28" t="str">
        <f aca="false">IFERROR(IF($P2286="au nombre",IF(N(INDEX(Règles!$D$5:$D$17,MATCH($O2286,Règles!$A$5:$A$17,0)))&gt;0,IF($E2286="",1,$E2286)/INDEX(Règles!$D$5:$D$17,MATCH($O2286,Règles!$A$5:$A$17,0)),""),IF($P2286="au prix",IF(AND(ISNUMBER($R2286),N(INDEX(Règles!$E$5:$E$17,MATCH($O2286,Règles!$A$5:$A$17,0)))&gt;0),$R2286/INDEX(Règles!$E$5:$E$17,MATCH($O2286,Règles!$A$5:$A$17,0)),""),IF(OR($P2286="ne compte pas",$P2286="absence"),0,""))),"")</f>
        <v/>
      </c>
      <c r="T2286" s="26" t="n">
        <f aca="false">IF(AND(ISNUMBER($A2286),$B2286&lt;&gt;"",$G2286&lt;&gt;"",$P2286&lt;&gt;"absence"),1,0)</f>
        <v>0</v>
      </c>
      <c r="U2286" s="26" t="n">
        <f aca="false">IF($T2286=1,IF(COUNTIFS($B$2:$B2286,$B2286,$A$2:$A2286,$A2286,$T$2:$T2286,1)=1,1,0),0)</f>
        <v>0</v>
      </c>
      <c r="V2286" s="29" t="str">
        <f aca="false">IF(AND($A2286="",$B2286="",$G2286=""),"",IF(NOT(ISNUMBER($A2286)),"Date manquante ou non reconnue",IF($B2286="","Technicien manquant",IF(COUNTIF(Production!$A$7:$A$21,$B2286)=0,"Technicien absent de la liste (onglet Production)",IF($G2286="","Code BPU manquant (colonne G)",IF($O2286="?","Code BPU inconnu (onglet Prestations)",IF($P2286="?","Catégorie inconnue (onglet Règles)",IF(AND($E2286&lt;&gt;"",NOT(ISNUMBER($E2286))),"Quantité non reconnue",IF(AND($P2286="au prix",NOT(ISNUMBER($Q2286))),"Prix sur devis à saisir (colonne I)",IF($S2286="","Règle à compléter (onglet Règles)",""))))))))))</f>
        <v/>
      </c>
    </row>
    <row r="2287" customFormat="false" ht="15" hidden="false" customHeight="false" outlineLevel="0" collapsed="false">
      <c r="A2287" s="23"/>
      <c r="I2287" s="24"/>
      <c r="J2287" s="24"/>
      <c r="N2287" s="25"/>
      <c r="O2287" s="26" t="str">
        <f aca="false">IF($G2287="","",IFERROR(INDEX(Prestations!$F$5:$F$256,MATCH($G2287,Prestations!$B$5:$B$256,0)),"?"))</f>
        <v/>
      </c>
      <c r="P2287" s="26" t="str">
        <f aca="false">IF($O2287="","",IF($O2287="?","?",IFERROR(INDEX(Règles!$C$5:$C$17,MATCH($O2287,Règles!$A$5:$A$17,0)),"?")))</f>
        <v/>
      </c>
      <c r="Q2287" s="27" t="str">
        <f aca="false">IF($G2287="","",IF(ISNUMBER($I2287),$I2287,IFERROR(IF(ISNUMBER(INDEX(Prestations!$E$5:$E$256,MATCH($G2287,Prestations!$B$5:$B$256,0))),INDEX(Prestations!$E$5:$E$256,MATCH($G2287,Prestations!$B$5:$B$256,0)),""),"")))</f>
        <v/>
      </c>
      <c r="R2287" s="27" t="str">
        <f aca="false">IFERROR(IF(ISNUMBER($Q2287),$Q2287*IF($E2287="",1,$E2287),""),"")</f>
        <v/>
      </c>
      <c r="S2287" s="28" t="str">
        <f aca="false">IFERROR(IF($P2287="au nombre",IF(N(INDEX(Règles!$D$5:$D$17,MATCH($O2287,Règles!$A$5:$A$17,0)))&gt;0,IF($E2287="",1,$E2287)/INDEX(Règles!$D$5:$D$17,MATCH($O2287,Règles!$A$5:$A$17,0)),""),IF($P2287="au prix",IF(AND(ISNUMBER($R2287),N(INDEX(Règles!$E$5:$E$17,MATCH($O2287,Règles!$A$5:$A$17,0)))&gt;0),$R2287/INDEX(Règles!$E$5:$E$17,MATCH($O2287,Règles!$A$5:$A$17,0)),""),IF(OR($P2287="ne compte pas",$P2287="absence"),0,""))),"")</f>
        <v/>
      </c>
      <c r="T2287" s="26" t="n">
        <f aca="false">IF(AND(ISNUMBER($A2287),$B2287&lt;&gt;"",$G2287&lt;&gt;"",$P2287&lt;&gt;"absence"),1,0)</f>
        <v>0</v>
      </c>
      <c r="U2287" s="26" t="n">
        <f aca="false">IF($T2287=1,IF(COUNTIFS($B$2:$B2287,$B2287,$A$2:$A2287,$A2287,$T$2:$T2287,1)=1,1,0),0)</f>
        <v>0</v>
      </c>
      <c r="V2287" s="29" t="str">
        <f aca="false">IF(AND($A2287="",$B2287="",$G2287=""),"",IF(NOT(ISNUMBER($A2287)),"Date manquante ou non reconnue",IF($B2287="","Technicien manquant",IF(COUNTIF(Production!$A$7:$A$21,$B2287)=0,"Technicien absent de la liste (onglet Production)",IF($G2287="","Code BPU manquant (colonne G)",IF($O2287="?","Code BPU inconnu (onglet Prestations)",IF($P2287="?","Catégorie inconnue (onglet Règles)",IF(AND($E2287&lt;&gt;"",NOT(ISNUMBER($E2287))),"Quantité non reconnue",IF(AND($P2287="au prix",NOT(ISNUMBER($Q2287))),"Prix sur devis à saisir (colonne I)",IF($S2287="","Règle à compléter (onglet Règles)",""))))))))))</f>
        <v/>
      </c>
    </row>
    <row r="2288" customFormat="false" ht="15" hidden="false" customHeight="false" outlineLevel="0" collapsed="false">
      <c r="A2288" s="23"/>
      <c r="I2288" s="24"/>
      <c r="J2288" s="24"/>
      <c r="N2288" s="25"/>
      <c r="O2288" s="26" t="str">
        <f aca="false">IF($G2288="","",IFERROR(INDEX(Prestations!$F$5:$F$256,MATCH($G2288,Prestations!$B$5:$B$256,0)),"?"))</f>
        <v/>
      </c>
      <c r="P2288" s="26" t="str">
        <f aca="false">IF($O2288="","",IF($O2288="?","?",IFERROR(INDEX(Règles!$C$5:$C$17,MATCH($O2288,Règles!$A$5:$A$17,0)),"?")))</f>
        <v/>
      </c>
      <c r="Q2288" s="27" t="str">
        <f aca="false">IF($G2288="","",IF(ISNUMBER($I2288),$I2288,IFERROR(IF(ISNUMBER(INDEX(Prestations!$E$5:$E$256,MATCH($G2288,Prestations!$B$5:$B$256,0))),INDEX(Prestations!$E$5:$E$256,MATCH($G2288,Prestations!$B$5:$B$256,0)),""),"")))</f>
        <v/>
      </c>
      <c r="R2288" s="27" t="str">
        <f aca="false">IFERROR(IF(ISNUMBER($Q2288),$Q2288*IF($E2288="",1,$E2288),""),"")</f>
        <v/>
      </c>
      <c r="S2288" s="28" t="str">
        <f aca="false">IFERROR(IF($P2288="au nombre",IF(N(INDEX(Règles!$D$5:$D$17,MATCH($O2288,Règles!$A$5:$A$17,0)))&gt;0,IF($E2288="",1,$E2288)/INDEX(Règles!$D$5:$D$17,MATCH($O2288,Règles!$A$5:$A$17,0)),""),IF($P2288="au prix",IF(AND(ISNUMBER($R2288),N(INDEX(Règles!$E$5:$E$17,MATCH($O2288,Règles!$A$5:$A$17,0)))&gt;0),$R2288/INDEX(Règles!$E$5:$E$17,MATCH($O2288,Règles!$A$5:$A$17,0)),""),IF(OR($P2288="ne compte pas",$P2288="absence"),0,""))),"")</f>
        <v/>
      </c>
      <c r="T2288" s="26" t="n">
        <f aca="false">IF(AND(ISNUMBER($A2288),$B2288&lt;&gt;"",$G2288&lt;&gt;"",$P2288&lt;&gt;"absence"),1,0)</f>
        <v>0</v>
      </c>
      <c r="U2288" s="26" t="n">
        <f aca="false">IF($T2288=1,IF(COUNTIFS($B$2:$B2288,$B2288,$A$2:$A2288,$A2288,$T$2:$T2288,1)=1,1,0),0)</f>
        <v>0</v>
      </c>
      <c r="V2288" s="29" t="str">
        <f aca="false">IF(AND($A2288="",$B2288="",$G2288=""),"",IF(NOT(ISNUMBER($A2288)),"Date manquante ou non reconnue",IF($B2288="","Technicien manquant",IF(COUNTIF(Production!$A$7:$A$21,$B2288)=0,"Technicien absent de la liste (onglet Production)",IF($G2288="","Code BPU manquant (colonne G)",IF($O2288="?","Code BPU inconnu (onglet Prestations)",IF($P2288="?","Catégorie inconnue (onglet Règles)",IF(AND($E2288&lt;&gt;"",NOT(ISNUMBER($E2288))),"Quantité non reconnue",IF(AND($P2288="au prix",NOT(ISNUMBER($Q2288))),"Prix sur devis à saisir (colonne I)",IF($S2288="","Règle à compléter (onglet Règles)",""))))))))))</f>
        <v/>
      </c>
    </row>
    <row r="2289" customFormat="false" ht="15" hidden="false" customHeight="false" outlineLevel="0" collapsed="false">
      <c r="A2289" s="23"/>
      <c r="I2289" s="24"/>
      <c r="J2289" s="24"/>
      <c r="N2289" s="25"/>
      <c r="O2289" s="26" t="str">
        <f aca="false">IF($G2289="","",IFERROR(INDEX(Prestations!$F$5:$F$256,MATCH($G2289,Prestations!$B$5:$B$256,0)),"?"))</f>
        <v/>
      </c>
      <c r="P2289" s="26" t="str">
        <f aca="false">IF($O2289="","",IF($O2289="?","?",IFERROR(INDEX(Règles!$C$5:$C$17,MATCH($O2289,Règles!$A$5:$A$17,0)),"?")))</f>
        <v/>
      </c>
      <c r="Q2289" s="27" t="str">
        <f aca="false">IF($G2289="","",IF(ISNUMBER($I2289),$I2289,IFERROR(IF(ISNUMBER(INDEX(Prestations!$E$5:$E$256,MATCH($G2289,Prestations!$B$5:$B$256,0))),INDEX(Prestations!$E$5:$E$256,MATCH($G2289,Prestations!$B$5:$B$256,0)),""),"")))</f>
        <v/>
      </c>
      <c r="R2289" s="27" t="str">
        <f aca="false">IFERROR(IF(ISNUMBER($Q2289),$Q2289*IF($E2289="",1,$E2289),""),"")</f>
        <v/>
      </c>
      <c r="S2289" s="28" t="str">
        <f aca="false">IFERROR(IF($P2289="au nombre",IF(N(INDEX(Règles!$D$5:$D$17,MATCH($O2289,Règles!$A$5:$A$17,0)))&gt;0,IF($E2289="",1,$E2289)/INDEX(Règles!$D$5:$D$17,MATCH($O2289,Règles!$A$5:$A$17,0)),""),IF($P2289="au prix",IF(AND(ISNUMBER($R2289),N(INDEX(Règles!$E$5:$E$17,MATCH($O2289,Règles!$A$5:$A$17,0)))&gt;0),$R2289/INDEX(Règles!$E$5:$E$17,MATCH($O2289,Règles!$A$5:$A$17,0)),""),IF(OR($P2289="ne compte pas",$P2289="absence"),0,""))),"")</f>
        <v/>
      </c>
      <c r="T2289" s="26" t="n">
        <f aca="false">IF(AND(ISNUMBER($A2289),$B2289&lt;&gt;"",$G2289&lt;&gt;"",$P2289&lt;&gt;"absence"),1,0)</f>
        <v>0</v>
      </c>
      <c r="U2289" s="26" t="n">
        <f aca="false">IF($T2289=1,IF(COUNTIFS($B$2:$B2289,$B2289,$A$2:$A2289,$A2289,$T$2:$T2289,1)=1,1,0),0)</f>
        <v>0</v>
      </c>
      <c r="V2289" s="29" t="str">
        <f aca="false">IF(AND($A2289="",$B2289="",$G2289=""),"",IF(NOT(ISNUMBER($A2289)),"Date manquante ou non reconnue",IF($B2289="","Technicien manquant",IF(COUNTIF(Production!$A$7:$A$21,$B2289)=0,"Technicien absent de la liste (onglet Production)",IF($G2289="","Code BPU manquant (colonne G)",IF($O2289="?","Code BPU inconnu (onglet Prestations)",IF($P2289="?","Catégorie inconnue (onglet Règles)",IF(AND($E2289&lt;&gt;"",NOT(ISNUMBER($E2289))),"Quantité non reconnue",IF(AND($P2289="au prix",NOT(ISNUMBER($Q2289))),"Prix sur devis à saisir (colonne I)",IF($S2289="","Règle à compléter (onglet Règles)",""))))))))))</f>
        <v/>
      </c>
    </row>
    <row r="2290" customFormat="false" ht="15" hidden="false" customHeight="false" outlineLevel="0" collapsed="false">
      <c r="A2290" s="23"/>
      <c r="I2290" s="24"/>
      <c r="J2290" s="24"/>
      <c r="N2290" s="25"/>
      <c r="O2290" s="26" t="str">
        <f aca="false">IF($G2290="","",IFERROR(INDEX(Prestations!$F$5:$F$256,MATCH($G2290,Prestations!$B$5:$B$256,0)),"?"))</f>
        <v/>
      </c>
      <c r="P2290" s="26" t="str">
        <f aca="false">IF($O2290="","",IF($O2290="?","?",IFERROR(INDEX(Règles!$C$5:$C$17,MATCH($O2290,Règles!$A$5:$A$17,0)),"?")))</f>
        <v/>
      </c>
      <c r="Q2290" s="27" t="str">
        <f aca="false">IF($G2290="","",IF(ISNUMBER($I2290),$I2290,IFERROR(IF(ISNUMBER(INDEX(Prestations!$E$5:$E$256,MATCH($G2290,Prestations!$B$5:$B$256,0))),INDEX(Prestations!$E$5:$E$256,MATCH($G2290,Prestations!$B$5:$B$256,0)),""),"")))</f>
        <v/>
      </c>
      <c r="R2290" s="27" t="str">
        <f aca="false">IFERROR(IF(ISNUMBER($Q2290),$Q2290*IF($E2290="",1,$E2290),""),"")</f>
        <v/>
      </c>
      <c r="S2290" s="28" t="str">
        <f aca="false">IFERROR(IF($P2290="au nombre",IF(N(INDEX(Règles!$D$5:$D$17,MATCH($O2290,Règles!$A$5:$A$17,0)))&gt;0,IF($E2290="",1,$E2290)/INDEX(Règles!$D$5:$D$17,MATCH($O2290,Règles!$A$5:$A$17,0)),""),IF($P2290="au prix",IF(AND(ISNUMBER($R2290),N(INDEX(Règles!$E$5:$E$17,MATCH($O2290,Règles!$A$5:$A$17,0)))&gt;0),$R2290/INDEX(Règles!$E$5:$E$17,MATCH($O2290,Règles!$A$5:$A$17,0)),""),IF(OR($P2290="ne compte pas",$P2290="absence"),0,""))),"")</f>
        <v/>
      </c>
      <c r="T2290" s="26" t="n">
        <f aca="false">IF(AND(ISNUMBER($A2290),$B2290&lt;&gt;"",$G2290&lt;&gt;"",$P2290&lt;&gt;"absence"),1,0)</f>
        <v>0</v>
      </c>
      <c r="U2290" s="26" t="n">
        <f aca="false">IF($T2290=1,IF(COUNTIFS($B$2:$B2290,$B2290,$A$2:$A2290,$A2290,$T$2:$T2290,1)=1,1,0),0)</f>
        <v>0</v>
      </c>
      <c r="V2290" s="29" t="str">
        <f aca="false">IF(AND($A2290="",$B2290="",$G2290=""),"",IF(NOT(ISNUMBER($A2290)),"Date manquante ou non reconnue",IF($B2290="","Technicien manquant",IF(COUNTIF(Production!$A$7:$A$21,$B2290)=0,"Technicien absent de la liste (onglet Production)",IF($G2290="","Code BPU manquant (colonne G)",IF($O2290="?","Code BPU inconnu (onglet Prestations)",IF($P2290="?","Catégorie inconnue (onglet Règles)",IF(AND($E2290&lt;&gt;"",NOT(ISNUMBER($E2290))),"Quantité non reconnue",IF(AND($P2290="au prix",NOT(ISNUMBER($Q2290))),"Prix sur devis à saisir (colonne I)",IF($S2290="","Règle à compléter (onglet Règles)",""))))))))))</f>
        <v/>
      </c>
    </row>
    <row r="2291" customFormat="false" ht="15" hidden="false" customHeight="false" outlineLevel="0" collapsed="false">
      <c r="A2291" s="23"/>
      <c r="I2291" s="24"/>
      <c r="J2291" s="24"/>
      <c r="N2291" s="25"/>
      <c r="O2291" s="26" t="str">
        <f aca="false">IF($G2291="","",IFERROR(INDEX(Prestations!$F$5:$F$256,MATCH($G2291,Prestations!$B$5:$B$256,0)),"?"))</f>
        <v/>
      </c>
      <c r="P2291" s="26" t="str">
        <f aca="false">IF($O2291="","",IF($O2291="?","?",IFERROR(INDEX(Règles!$C$5:$C$17,MATCH($O2291,Règles!$A$5:$A$17,0)),"?")))</f>
        <v/>
      </c>
      <c r="Q2291" s="27" t="str">
        <f aca="false">IF($G2291="","",IF(ISNUMBER($I2291),$I2291,IFERROR(IF(ISNUMBER(INDEX(Prestations!$E$5:$E$256,MATCH($G2291,Prestations!$B$5:$B$256,0))),INDEX(Prestations!$E$5:$E$256,MATCH($G2291,Prestations!$B$5:$B$256,0)),""),"")))</f>
        <v/>
      </c>
      <c r="R2291" s="27" t="str">
        <f aca="false">IFERROR(IF(ISNUMBER($Q2291),$Q2291*IF($E2291="",1,$E2291),""),"")</f>
        <v/>
      </c>
      <c r="S2291" s="28" t="str">
        <f aca="false">IFERROR(IF($P2291="au nombre",IF(N(INDEX(Règles!$D$5:$D$17,MATCH($O2291,Règles!$A$5:$A$17,0)))&gt;0,IF($E2291="",1,$E2291)/INDEX(Règles!$D$5:$D$17,MATCH($O2291,Règles!$A$5:$A$17,0)),""),IF($P2291="au prix",IF(AND(ISNUMBER($R2291),N(INDEX(Règles!$E$5:$E$17,MATCH($O2291,Règles!$A$5:$A$17,0)))&gt;0),$R2291/INDEX(Règles!$E$5:$E$17,MATCH($O2291,Règles!$A$5:$A$17,0)),""),IF(OR($P2291="ne compte pas",$P2291="absence"),0,""))),"")</f>
        <v/>
      </c>
      <c r="T2291" s="26" t="n">
        <f aca="false">IF(AND(ISNUMBER($A2291),$B2291&lt;&gt;"",$G2291&lt;&gt;"",$P2291&lt;&gt;"absence"),1,0)</f>
        <v>0</v>
      </c>
      <c r="U2291" s="26" t="n">
        <f aca="false">IF($T2291=1,IF(COUNTIFS($B$2:$B2291,$B2291,$A$2:$A2291,$A2291,$T$2:$T2291,1)=1,1,0),0)</f>
        <v>0</v>
      </c>
      <c r="V2291" s="29" t="str">
        <f aca="false">IF(AND($A2291="",$B2291="",$G2291=""),"",IF(NOT(ISNUMBER($A2291)),"Date manquante ou non reconnue",IF($B2291="","Technicien manquant",IF(COUNTIF(Production!$A$7:$A$21,$B2291)=0,"Technicien absent de la liste (onglet Production)",IF($G2291="","Code BPU manquant (colonne G)",IF($O2291="?","Code BPU inconnu (onglet Prestations)",IF($P2291="?","Catégorie inconnue (onglet Règles)",IF(AND($E2291&lt;&gt;"",NOT(ISNUMBER($E2291))),"Quantité non reconnue",IF(AND($P2291="au prix",NOT(ISNUMBER($Q2291))),"Prix sur devis à saisir (colonne I)",IF($S2291="","Règle à compléter (onglet Règles)",""))))))))))</f>
        <v/>
      </c>
    </row>
    <row r="2292" customFormat="false" ht="15" hidden="false" customHeight="false" outlineLevel="0" collapsed="false">
      <c r="A2292" s="23"/>
      <c r="I2292" s="24"/>
      <c r="J2292" s="24"/>
      <c r="N2292" s="25"/>
      <c r="O2292" s="26" t="str">
        <f aca="false">IF($G2292="","",IFERROR(INDEX(Prestations!$F$5:$F$256,MATCH($G2292,Prestations!$B$5:$B$256,0)),"?"))</f>
        <v/>
      </c>
      <c r="P2292" s="26" t="str">
        <f aca="false">IF($O2292="","",IF($O2292="?","?",IFERROR(INDEX(Règles!$C$5:$C$17,MATCH($O2292,Règles!$A$5:$A$17,0)),"?")))</f>
        <v/>
      </c>
      <c r="Q2292" s="27" t="str">
        <f aca="false">IF($G2292="","",IF(ISNUMBER($I2292),$I2292,IFERROR(IF(ISNUMBER(INDEX(Prestations!$E$5:$E$256,MATCH($G2292,Prestations!$B$5:$B$256,0))),INDEX(Prestations!$E$5:$E$256,MATCH($G2292,Prestations!$B$5:$B$256,0)),""),"")))</f>
        <v/>
      </c>
      <c r="R2292" s="27" t="str">
        <f aca="false">IFERROR(IF(ISNUMBER($Q2292),$Q2292*IF($E2292="",1,$E2292),""),"")</f>
        <v/>
      </c>
      <c r="S2292" s="28" t="str">
        <f aca="false">IFERROR(IF($P2292="au nombre",IF(N(INDEX(Règles!$D$5:$D$17,MATCH($O2292,Règles!$A$5:$A$17,0)))&gt;0,IF($E2292="",1,$E2292)/INDEX(Règles!$D$5:$D$17,MATCH($O2292,Règles!$A$5:$A$17,0)),""),IF($P2292="au prix",IF(AND(ISNUMBER($R2292),N(INDEX(Règles!$E$5:$E$17,MATCH($O2292,Règles!$A$5:$A$17,0)))&gt;0),$R2292/INDEX(Règles!$E$5:$E$17,MATCH($O2292,Règles!$A$5:$A$17,0)),""),IF(OR($P2292="ne compte pas",$P2292="absence"),0,""))),"")</f>
        <v/>
      </c>
      <c r="T2292" s="26" t="n">
        <f aca="false">IF(AND(ISNUMBER($A2292),$B2292&lt;&gt;"",$G2292&lt;&gt;"",$P2292&lt;&gt;"absence"),1,0)</f>
        <v>0</v>
      </c>
      <c r="U2292" s="26" t="n">
        <f aca="false">IF($T2292=1,IF(COUNTIFS($B$2:$B2292,$B2292,$A$2:$A2292,$A2292,$T$2:$T2292,1)=1,1,0),0)</f>
        <v>0</v>
      </c>
      <c r="V2292" s="29" t="str">
        <f aca="false">IF(AND($A2292="",$B2292="",$G2292=""),"",IF(NOT(ISNUMBER($A2292)),"Date manquante ou non reconnue",IF($B2292="","Technicien manquant",IF(COUNTIF(Production!$A$7:$A$21,$B2292)=0,"Technicien absent de la liste (onglet Production)",IF($G2292="","Code BPU manquant (colonne G)",IF($O2292="?","Code BPU inconnu (onglet Prestations)",IF($P2292="?","Catégorie inconnue (onglet Règles)",IF(AND($E2292&lt;&gt;"",NOT(ISNUMBER($E2292))),"Quantité non reconnue",IF(AND($P2292="au prix",NOT(ISNUMBER($Q2292))),"Prix sur devis à saisir (colonne I)",IF($S2292="","Règle à compléter (onglet Règles)",""))))))))))</f>
        <v/>
      </c>
    </row>
    <row r="2293" customFormat="false" ht="15" hidden="false" customHeight="false" outlineLevel="0" collapsed="false">
      <c r="A2293" s="23"/>
      <c r="I2293" s="24"/>
      <c r="J2293" s="24"/>
      <c r="N2293" s="25"/>
      <c r="O2293" s="26" t="str">
        <f aca="false">IF($G2293="","",IFERROR(INDEX(Prestations!$F$5:$F$256,MATCH($G2293,Prestations!$B$5:$B$256,0)),"?"))</f>
        <v/>
      </c>
      <c r="P2293" s="26" t="str">
        <f aca="false">IF($O2293="","",IF($O2293="?","?",IFERROR(INDEX(Règles!$C$5:$C$17,MATCH($O2293,Règles!$A$5:$A$17,0)),"?")))</f>
        <v/>
      </c>
      <c r="Q2293" s="27" t="str">
        <f aca="false">IF($G2293="","",IF(ISNUMBER($I2293),$I2293,IFERROR(IF(ISNUMBER(INDEX(Prestations!$E$5:$E$256,MATCH($G2293,Prestations!$B$5:$B$256,0))),INDEX(Prestations!$E$5:$E$256,MATCH($G2293,Prestations!$B$5:$B$256,0)),""),"")))</f>
        <v/>
      </c>
      <c r="R2293" s="27" t="str">
        <f aca="false">IFERROR(IF(ISNUMBER($Q2293),$Q2293*IF($E2293="",1,$E2293),""),"")</f>
        <v/>
      </c>
      <c r="S2293" s="28" t="str">
        <f aca="false">IFERROR(IF($P2293="au nombre",IF(N(INDEX(Règles!$D$5:$D$17,MATCH($O2293,Règles!$A$5:$A$17,0)))&gt;0,IF($E2293="",1,$E2293)/INDEX(Règles!$D$5:$D$17,MATCH($O2293,Règles!$A$5:$A$17,0)),""),IF($P2293="au prix",IF(AND(ISNUMBER($R2293),N(INDEX(Règles!$E$5:$E$17,MATCH($O2293,Règles!$A$5:$A$17,0)))&gt;0),$R2293/INDEX(Règles!$E$5:$E$17,MATCH($O2293,Règles!$A$5:$A$17,0)),""),IF(OR($P2293="ne compte pas",$P2293="absence"),0,""))),"")</f>
        <v/>
      </c>
      <c r="T2293" s="26" t="n">
        <f aca="false">IF(AND(ISNUMBER($A2293),$B2293&lt;&gt;"",$G2293&lt;&gt;"",$P2293&lt;&gt;"absence"),1,0)</f>
        <v>0</v>
      </c>
      <c r="U2293" s="26" t="n">
        <f aca="false">IF($T2293=1,IF(COUNTIFS($B$2:$B2293,$B2293,$A$2:$A2293,$A2293,$T$2:$T2293,1)=1,1,0),0)</f>
        <v>0</v>
      </c>
      <c r="V2293" s="29" t="str">
        <f aca="false">IF(AND($A2293="",$B2293="",$G2293=""),"",IF(NOT(ISNUMBER($A2293)),"Date manquante ou non reconnue",IF($B2293="","Technicien manquant",IF(COUNTIF(Production!$A$7:$A$21,$B2293)=0,"Technicien absent de la liste (onglet Production)",IF($G2293="","Code BPU manquant (colonne G)",IF($O2293="?","Code BPU inconnu (onglet Prestations)",IF($P2293="?","Catégorie inconnue (onglet Règles)",IF(AND($E2293&lt;&gt;"",NOT(ISNUMBER($E2293))),"Quantité non reconnue",IF(AND($P2293="au prix",NOT(ISNUMBER($Q2293))),"Prix sur devis à saisir (colonne I)",IF($S2293="","Règle à compléter (onglet Règles)",""))))))))))</f>
        <v/>
      </c>
    </row>
    <row r="2294" customFormat="false" ht="15" hidden="false" customHeight="false" outlineLevel="0" collapsed="false">
      <c r="A2294" s="23"/>
      <c r="I2294" s="24"/>
      <c r="J2294" s="24"/>
      <c r="N2294" s="25"/>
      <c r="O2294" s="26" t="str">
        <f aca="false">IF($G2294="","",IFERROR(INDEX(Prestations!$F$5:$F$256,MATCH($G2294,Prestations!$B$5:$B$256,0)),"?"))</f>
        <v/>
      </c>
      <c r="P2294" s="26" t="str">
        <f aca="false">IF($O2294="","",IF($O2294="?","?",IFERROR(INDEX(Règles!$C$5:$C$17,MATCH($O2294,Règles!$A$5:$A$17,0)),"?")))</f>
        <v/>
      </c>
      <c r="Q2294" s="27" t="str">
        <f aca="false">IF($G2294="","",IF(ISNUMBER($I2294),$I2294,IFERROR(IF(ISNUMBER(INDEX(Prestations!$E$5:$E$256,MATCH($G2294,Prestations!$B$5:$B$256,0))),INDEX(Prestations!$E$5:$E$256,MATCH($G2294,Prestations!$B$5:$B$256,0)),""),"")))</f>
        <v/>
      </c>
      <c r="R2294" s="27" t="str">
        <f aca="false">IFERROR(IF(ISNUMBER($Q2294),$Q2294*IF($E2294="",1,$E2294),""),"")</f>
        <v/>
      </c>
      <c r="S2294" s="28" t="str">
        <f aca="false">IFERROR(IF($P2294="au nombre",IF(N(INDEX(Règles!$D$5:$D$17,MATCH($O2294,Règles!$A$5:$A$17,0)))&gt;0,IF($E2294="",1,$E2294)/INDEX(Règles!$D$5:$D$17,MATCH($O2294,Règles!$A$5:$A$17,0)),""),IF($P2294="au prix",IF(AND(ISNUMBER($R2294),N(INDEX(Règles!$E$5:$E$17,MATCH($O2294,Règles!$A$5:$A$17,0)))&gt;0),$R2294/INDEX(Règles!$E$5:$E$17,MATCH($O2294,Règles!$A$5:$A$17,0)),""),IF(OR($P2294="ne compte pas",$P2294="absence"),0,""))),"")</f>
        <v/>
      </c>
      <c r="T2294" s="26" t="n">
        <f aca="false">IF(AND(ISNUMBER($A2294),$B2294&lt;&gt;"",$G2294&lt;&gt;"",$P2294&lt;&gt;"absence"),1,0)</f>
        <v>0</v>
      </c>
      <c r="U2294" s="26" t="n">
        <f aca="false">IF($T2294=1,IF(COUNTIFS($B$2:$B2294,$B2294,$A$2:$A2294,$A2294,$T$2:$T2294,1)=1,1,0),0)</f>
        <v>0</v>
      </c>
      <c r="V2294" s="29" t="str">
        <f aca="false">IF(AND($A2294="",$B2294="",$G2294=""),"",IF(NOT(ISNUMBER($A2294)),"Date manquante ou non reconnue",IF($B2294="","Technicien manquant",IF(COUNTIF(Production!$A$7:$A$21,$B2294)=0,"Technicien absent de la liste (onglet Production)",IF($G2294="","Code BPU manquant (colonne G)",IF($O2294="?","Code BPU inconnu (onglet Prestations)",IF($P2294="?","Catégorie inconnue (onglet Règles)",IF(AND($E2294&lt;&gt;"",NOT(ISNUMBER($E2294))),"Quantité non reconnue",IF(AND($P2294="au prix",NOT(ISNUMBER($Q2294))),"Prix sur devis à saisir (colonne I)",IF($S2294="","Règle à compléter (onglet Règles)",""))))))))))</f>
        <v/>
      </c>
    </row>
    <row r="2295" customFormat="false" ht="15" hidden="false" customHeight="false" outlineLevel="0" collapsed="false">
      <c r="A2295" s="23"/>
      <c r="I2295" s="24"/>
      <c r="J2295" s="24"/>
      <c r="N2295" s="25"/>
      <c r="O2295" s="26" t="str">
        <f aca="false">IF($G2295="","",IFERROR(INDEX(Prestations!$F$5:$F$256,MATCH($G2295,Prestations!$B$5:$B$256,0)),"?"))</f>
        <v/>
      </c>
      <c r="P2295" s="26" t="str">
        <f aca="false">IF($O2295="","",IF($O2295="?","?",IFERROR(INDEX(Règles!$C$5:$C$17,MATCH($O2295,Règles!$A$5:$A$17,0)),"?")))</f>
        <v/>
      </c>
      <c r="Q2295" s="27" t="str">
        <f aca="false">IF($G2295="","",IF(ISNUMBER($I2295),$I2295,IFERROR(IF(ISNUMBER(INDEX(Prestations!$E$5:$E$256,MATCH($G2295,Prestations!$B$5:$B$256,0))),INDEX(Prestations!$E$5:$E$256,MATCH($G2295,Prestations!$B$5:$B$256,0)),""),"")))</f>
        <v/>
      </c>
      <c r="R2295" s="27" t="str">
        <f aca="false">IFERROR(IF(ISNUMBER($Q2295),$Q2295*IF($E2295="",1,$E2295),""),"")</f>
        <v/>
      </c>
      <c r="S2295" s="28" t="str">
        <f aca="false">IFERROR(IF($P2295="au nombre",IF(N(INDEX(Règles!$D$5:$D$17,MATCH($O2295,Règles!$A$5:$A$17,0)))&gt;0,IF($E2295="",1,$E2295)/INDEX(Règles!$D$5:$D$17,MATCH($O2295,Règles!$A$5:$A$17,0)),""),IF($P2295="au prix",IF(AND(ISNUMBER($R2295),N(INDEX(Règles!$E$5:$E$17,MATCH($O2295,Règles!$A$5:$A$17,0)))&gt;0),$R2295/INDEX(Règles!$E$5:$E$17,MATCH($O2295,Règles!$A$5:$A$17,0)),""),IF(OR($P2295="ne compte pas",$P2295="absence"),0,""))),"")</f>
        <v/>
      </c>
      <c r="T2295" s="26" t="n">
        <f aca="false">IF(AND(ISNUMBER($A2295),$B2295&lt;&gt;"",$G2295&lt;&gt;"",$P2295&lt;&gt;"absence"),1,0)</f>
        <v>0</v>
      </c>
      <c r="U2295" s="26" t="n">
        <f aca="false">IF($T2295=1,IF(COUNTIFS($B$2:$B2295,$B2295,$A$2:$A2295,$A2295,$T$2:$T2295,1)=1,1,0),0)</f>
        <v>0</v>
      </c>
      <c r="V2295" s="29" t="str">
        <f aca="false">IF(AND($A2295="",$B2295="",$G2295=""),"",IF(NOT(ISNUMBER($A2295)),"Date manquante ou non reconnue",IF($B2295="","Technicien manquant",IF(COUNTIF(Production!$A$7:$A$21,$B2295)=0,"Technicien absent de la liste (onglet Production)",IF($G2295="","Code BPU manquant (colonne G)",IF($O2295="?","Code BPU inconnu (onglet Prestations)",IF($P2295="?","Catégorie inconnue (onglet Règles)",IF(AND($E2295&lt;&gt;"",NOT(ISNUMBER($E2295))),"Quantité non reconnue",IF(AND($P2295="au prix",NOT(ISNUMBER($Q2295))),"Prix sur devis à saisir (colonne I)",IF($S2295="","Règle à compléter (onglet Règles)",""))))))))))</f>
        <v/>
      </c>
    </row>
    <row r="2296" customFormat="false" ht="15" hidden="false" customHeight="false" outlineLevel="0" collapsed="false">
      <c r="A2296" s="23"/>
      <c r="I2296" s="24"/>
      <c r="J2296" s="24"/>
      <c r="N2296" s="25"/>
      <c r="O2296" s="26" t="str">
        <f aca="false">IF($G2296="","",IFERROR(INDEX(Prestations!$F$5:$F$256,MATCH($G2296,Prestations!$B$5:$B$256,0)),"?"))</f>
        <v/>
      </c>
      <c r="P2296" s="26" t="str">
        <f aca="false">IF($O2296="","",IF($O2296="?","?",IFERROR(INDEX(Règles!$C$5:$C$17,MATCH($O2296,Règles!$A$5:$A$17,0)),"?")))</f>
        <v/>
      </c>
      <c r="Q2296" s="27" t="str">
        <f aca="false">IF($G2296="","",IF(ISNUMBER($I2296),$I2296,IFERROR(IF(ISNUMBER(INDEX(Prestations!$E$5:$E$256,MATCH($G2296,Prestations!$B$5:$B$256,0))),INDEX(Prestations!$E$5:$E$256,MATCH($G2296,Prestations!$B$5:$B$256,0)),""),"")))</f>
        <v/>
      </c>
      <c r="R2296" s="27" t="str">
        <f aca="false">IFERROR(IF(ISNUMBER($Q2296),$Q2296*IF($E2296="",1,$E2296),""),"")</f>
        <v/>
      </c>
      <c r="S2296" s="28" t="str">
        <f aca="false">IFERROR(IF($P2296="au nombre",IF(N(INDEX(Règles!$D$5:$D$17,MATCH($O2296,Règles!$A$5:$A$17,0)))&gt;0,IF($E2296="",1,$E2296)/INDEX(Règles!$D$5:$D$17,MATCH($O2296,Règles!$A$5:$A$17,0)),""),IF($P2296="au prix",IF(AND(ISNUMBER($R2296),N(INDEX(Règles!$E$5:$E$17,MATCH($O2296,Règles!$A$5:$A$17,0)))&gt;0),$R2296/INDEX(Règles!$E$5:$E$17,MATCH($O2296,Règles!$A$5:$A$17,0)),""),IF(OR($P2296="ne compte pas",$P2296="absence"),0,""))),"")</f>
        <v/>
      </c>
      <c r="T2296" s="26" t="n">
        <f aca="false">IF(AND(ISNUMBER($A2296),$B2296&lt;&gt;"",$G2296&lt;&gt;"",$P2296&lt;&gt;"absence"),1,0)</f>
        <v>0</v>
      </c>
      <c r="U2296" s="26" t="n">
        <f aca="false">IF($T2296=1,IF(COUNTIFS($B$2:$B2296,$B2296,$A$2:$A2296,$A2296,$T$2:$T2296,1)=1,1,0),0)</f>
        <v>0</v>
      </c>
      <c r="V2296" s="29" t="str">
        <f aca="false">IF(AND($A2296="",$B2296="",$G2296=""),"",IF(NOT(ISNUMBER($A2296)),"Date manquante ou non reconnue",IF($B2296="","Technicien manquant",IF(COUNTIF(Production!$A$7:$A$21,$B2296)=0,"Technicien absent de la liste (onglet Production)",IF($G2296="","Code BPU manquant (colonne G)",IF($O2296="?","Code BPU inconnu (onglet Prestations)",IF($P2296="?","Catégorie inconnue (onglet Règles)",IF(AND($E2296&lt;&gt;"",NOT(ISNUMBER($E2296))),"Quantité non reconnue",IF(AND($P2296="au prix",NOT(ISNUMBER($Q2296))),"Prix sur devis à saisir (colonne I)",IF($S2296="","Règle à compléter (onglet Règles)",""))))))))))</f>
        <v/>
      </c>
    </row>
    <row r="2297" customFormat="false" ht="15" hidden="false" customHeight="false" outlineLevel="0" collapsed="false">
      <c r="A2297" s="23"/>
      <c r="I2297" s="24"/>
      <c r="J2297" s="24"/>
      <c r="N2297" s="25"/>
      <c r="O2297" s="26" t="str">
        <f aca="false">IF($G2297="","",IFERROR(INDEX(Prestations!$F$5:$F$256,MATCH($G2297,Prestations!$B$5:$B$256,0)),"?"))</f>
        <v/>
      </c>
      <c r="P2297" s="26" t="str">
        <f aca="false">IF($O2297="","",IF($O2297="?","?",IFERROR(INDEX(Règles!$C$5:$C$17,MATCH($O2297,Règles!$A$5:$A$17,0)),"?")))</f>
        <v/>
      </c>
      <c r="Q2297" s="27" t="str">
        <f aca="false">IF($G2297="","",IF(ISNUMBER($I2297),$I2297,IFERROR(IF(ISNUMBER(INDEX(Prestations!$E$5:$E$256,MATCH($G2297,Prestations!$B$5:$B$256,0))),INDEX(Prestations!$E$5:$E$256,MATCH($G2297,Prestations!$B$5:$B$256,0)),""),"")))</f>
        <v/>
      </c>
      <c r="R2297" s="27" t="str">
        <f aca="false">IFERROR(IF(ISNUMBER($Q2297),$Q2297*IF($E2297="",1,$E2297),""),"")</f>
        <v/>
      </c>
      <c r="S2297" s="28" t="str">
        <f aca="false">IFERROR(IF($P2297="au nombre",IF(N(INDEX(Règles!$D$5:$D$17,MATCH($O2297,Règles!$A$5:$A$17,0)))&gt;0,IF($E2297="",1,$E2297)/INDEX(Règles!$D$5:$D$17,MATCH($O2297,Règles!$A$5:$A$17,0)),""),IF($P2297="au prix",IF(AND(ISNUMBER($R2297),N(INDEX(Règles!$E$5:$E$17,MATCH($O2297,Règles!$A$5:$A$17,0)))&gt;0),$R2297/INDEX(Règles!$E$5:$E$17,MATCH($O2297,Règles!$A$5:$A$17,0)),""),IF(OR($P2297="ne compte pas",$P2297="absence"),0,""))),"")</f>
        <v/>
      </c>
      <c r="T2297" s="26" t="n">
        <f aca="false">IF(AND(ISNUMBER($A2297),$B2297&lt;&gt;"",$G2297&lt;&gt;"",$P2297&lt;&gt;"absence"),1,0)</f>
        <v>0</v>
      </c>
      <c r="U2297" s="26" t="n">
        <f aca="false">IF($T2297=1,IF(COUNTIFS($B$2:$B2297,$B2297,$A$2:$A2297,$A2297,$T$2:$T2297,1)=1,1,0),0)</f>
        <v>0</v>
      </c>
      <c r="V2297" s="29" t="str">
        <f aca="false">IF(AND($A2297="",$B2297="",$G2297=""),"",IF(NOT(ISNUMBER($A2297)),"Date manquante ou non reconnue",IF($B2297="","Technicien manquant",IF(COUNTIF(Production!$A$7:$A$21,$B2297)=0,"Technicien absent de la liste (onglet Production)",IF($G2297="","Code BPU manquant (colonne G)",IF($O2297="?","Code BPU inconnu (onglet Prestations)",IF($P2297="?","Catégorie inconnue (onglet Règles)",IF(AND($E2297&lt;&gt;"",NOT(ISNUMBER($E2297))),"Quantité non reconnue",IF(AND($P2297="au prix",NOT(ISNUMBER($Q2297))),"Prix sur devis à saisir (colonne I)",IF($S2297="","Règle à compléter (onglet Règles)",""))))))))))</f>
        <v/>
      </c>
    </row>
    <row r="2298" customFormat="false" ht="15" hidden="false" customHeight="false" outlineLevel="0" collapsed="false">
      <c r="A2298" s="23"/>
      <c r="I2298" s="24"/>
      <c r="J2298" s="24"/>
      <c r="N2298" s="25"/>
      <c r="O2298" s="26" t="str">
        <f aca="false">IF($G2298="","",IFERROR(INDEX(Prestations!$F$5:$F$256,MATCH($G2298,Prestations!$B$5:$B$256,0)),"?"))</f>
        <v/>
      </c>
      <c r="P2298" s="26" t="str">
        <f aca="false">IF($O2298="","",IF($O2298="?","?",IFERROR(INDEX(Règles!$C$5:$C$17,MATCH($O2298,Règles!$A$5:$A$17,0)),"?")))</f>
        <v/>
      </c>
      <c r="Q2298" s="27" t="str">
        <f aca="false">IF($G2298="","",IF(ISNUMBER($I2298),$I2298,IFERROR(IF(ISNUMBER(INDEX(Prestations!$E$5:$E$256,MATCH($G2298,Prestations!$B$5:$B$256,0))),INDEX(Prestations!$E$5:$E$256,MATCH($G2298,Prestations!$B$5:$B$256,0)),""),"")))</f>
        <v/>
      </c>
      <c r="R2298" s="27" t="str">
        <f aca="false">IFERROR(IF(ISNUMBER($Q2298),$Q2298*IF($E2298="",1,$E2298),""),"")</f>
        <v/>
      </c>
      <c r="S2298" s="28" t="str">
        <f aca="false">IFERROR(IF($P2298="au nombre",IF(N(INDEX(Règles!$D$5:$D$17,MATCH($O2298,Règles!$A$5:$A$17,0)))&gt;0,IF($E2298="",1,$E2298)/INDEX(Règles!$D$5:$D$17,MATCH($O2298,Règles!$A$5:$A$17,0)),""),IF($P2298="au prix",IF(AND(ISNUMBER($R2298),N(INDEX(Règles!$E$5:$E$17,MATCH($O2298,Règles!$A$5:$A$17,0)))&gt;0),$R2298/INDEX(Règles!$E$5:$E$17,MATCH($O2298,Règles!$A$5:$A$17,0)),""),IF(OR($P2298="ne compte pas",$P2298="absence"),0,""))),"")</f>
        <v/>
      </c>
      <c r="T2298" s="26" t="n">
        <f aca="false">IF(AND(ISNUMBER($A2298),$B2298&lt;&gt;"",$G2298&lt;&gt;"",$P2298&lt;&gt;"absence"),1,0)</f>
        <v>0</v>
      </c>
      <c r="U2298" s="26" t="n">
        <f aca="false">IF($T2298=1,IF(COUNTIFS($B$2:$B2298,$B2298,$A$2:$A2298,$A2298,$T$2:$T2298,1)=1,1,0),0)</f>
        <v>0</v>
      </c>
      <c r="V2298" s="29" t="str">
        <f aca="false">IF(AND($A2298="",$B2298="",$G2298=""),"",IF(NOT(ISNUMBER($A2298)),"Date manquante ou non reconnue",IF($B2298="","Technicien manquant",IF(COUNTIF(Production!$A$7:$A$21,$B2298)=0,"Technicien absent de la liste (onglet Production)",IF($G2298="","Code BPU manquant (colonne G)",IF($O2298="?","Code BPU inconnu (onglet Prestations)",IF($P2298="?","Catégorie inconnue (onglet Règles)",IF(AND($E2298&lt;&gt;"",NOT(ISNUMBER($E2298))),"Quantité non reconnue",IF(AND($P2298="au prix",NOT(ISNUMBER($Q2298))),"Prix sur devis à saisir (colonne I)",IF($S2298="","Règle à compléter (onglet Règles)",""))))))))))</f>
        <v/>
      </c>
    </row>
    <row r="2299" customFormat="false" ht="15" hidden="false" customHeight="false" outlineLevel="0" collapsed="false">
      <c r="A2299" s="23"/>
      <c r="I2299" s="24"/>
      <c r="J2299" s="24"/>
      <c r="N2299" s="25"/>
      <c r="O2299" s="26" t="str">
        <f aca="false">IF($G2299="","",IFERROR(INDEX(Prestations!$F$5:$F$256,MATCH($G2299,Prestations!$B$5:$B$256,0)),"?"))</f>
        <v/>
      </c>
      <c r="P2299" s="26" t="str">
        <f aca="false">IF($O2299="","",IF($O2299="?","?",IFERROR(INDEX(Règles!$C$5:$C$17,MATCH($O2299,Règles!$A$5:$A$17,0)),"?")))</f>
        <v/>
      </c>
      <c r="Q2299" s="27" t="str">
        <f aca="false">IF($G2299="","",IF(ISNUMBER($I2299),$I2299,IFERROR(IF(ISNUMBER(INDEX(Prestations!$E$5:$E$256,MATCH($G2299,Prestations!$B$5:$B$256,0))),INDEX(Prestations!$E$5:$E$256,MATCH($G2299,Prestations!$B$5:$B$256,0)),""),"")))</f>
        <v/>
      </c>
      <c r="R2299" s="27" t="str">
        <f aca="false">IFERROR(IF(ISNUMBER($Q2299),$Q2299*IF($E2299="",1,$E2299),""),"")</f>
        <v/>
      </c>
      <c r="S2299" s="28" t="str">
        <f aca="false">IFERROR(IF($P2299="au nombre",IF(N(INDEX(Règles!$D$5:$D$17,MATCH($O2299,Règles!$A$5:$A$17,0)))&gt;0,IF($E2299="",1,$E2299)/INDEX(Règles!$D$5:$D$17,MATCH($O2299,Règles!$A$5:$A$17,0)),""),IF($P2299="au prix",IF(AND(ISNUMBER($R2299),N(INDEX(Règles!$E$5:$E$17,MATCH($O2299,Règles!$A$5:$A$17,0)))&gt;0),$R2299/INDEX(Règles!$E$5:$E$17,MATCH($O2299,Règles!$A$5:$A$17,0)),""),IF(OR($P2299="ne compte pas",$P2299="absence"),0,""))),"")</f>
        <v/>
      </c>
      <c r="T2299" s="26" t="n">
        <f aca="false">IF(AND(ISNUMBER($A2299),$B2299&lt;&gt;"",$G2299&lt;&gt;"",$P2299&lt;&gt;"absence"),1,0)</f>
        <v>0</v>
      </c>
      <c r="U2299" s="26" t="n">
        <f aca="false">IF($T2299=1,IF(COUNTIFS($B$2:$B2299,$B2299,$A$2:$A2299,$A2299,$T$2:$T2299,1)=1,1,0),0)</f>
        <v>0</v>
      </c>
      <c r="V2299" s="29" t="str">
        <f aca="false">IF(AND($A2299="",$B2299="",$G2299=""),"",IF(NOT(ISNUMBER($A2299)),"Date manquante ou non reconnue",IF($B2299="","Technicien manquant",IF(COUNTIF(Production!$A$7:$A$21,$B2299)=0,"Technicien absent de la liste (onglet Production)",IF($G2299="","Code BPU manquant (colonne G)",IF($O2299="?","Code BPU inconnu (onglet Prestations)",IF($P2299="?","Catégorie inconnue (onglet Règles)",IF(AND($E2299&lt;&gt;"",NOT(ISNUMBER($E2299))),"Quantité non reconnue",IF(AND($P2299="au prix",NOT(ISNUMBER($Q2299))),"Prix sur devis à saisir (colonne I)",IF($S2299="","Règle à compléter (onglet Règles)",""))))))))))</f>
        <v/>
      </c>
    </row>
    <row r="2300" customFormat="false" ht="15" hidden="false" customHeight="false" outlineLevel="0" collapsed="false">
      <c r="A2300" s="23"/>
      <c r="I2300" s="24"/>
      <c r="J2300" s="24"/>
      <c r="N2300" s="25"/>
      <c r="O2300" s="26" t="str">
        <f aca="false">IF($G2300="","",IFERROR(INDEX(Prestations!$F$5:$F$256,MATCH($G2300,Prestations!$B$5:$B$256,0)),"?"))</f>
        <v/>
      </c>
      <c r="P2300" s="26" t="str">
        <f aca="false">IF($O2300="","",IF($O2300="?","?",IFERROR(INDEX(Règles!$C$5:$C$17,MATCH($O2300,Règles!$A$5:$A$17,0)),"?")))</f>
        <v/>
      </c>
      <c r="Q2300" s="27" t="str">
        <f aca="false">IF($G2300="","",IF(ISNUMBER($I2300),$I2300,IFERROR(IF(ISNUMBER(INDEX(Prestations!$E$5:$E$256,MATCH($G2300,Prestations!$B$5:$B$256,0))),INDEX(Prestations!$E$5:$E$256,MATCH($G2300,Prestations!$B$5:$B$256,0)),""),"")))</f>
        <v/>
      </c>
      <c r="R2300" s="27" t="str">
        <f aca="false">IFERROR(IF(ISNUMBER($Q2300),$Q2300*IF($E2300="",1,$E2300),""),"")</f>
        <v/>
      </c>
      <c r="S2300" s="28" t="str">
        <f aca="false">IFERROR(IF($P2300="au nombre",IF(N(INDEX(Règles!$D$5:$D$17,MATCH($O2300,Règles!$A$5:$A$17,0)))&gt;0,IF($E2300="",1,$E2300)/INDEX(Règles!$D$5:$D$17,MATCH($O2300,Règles!$A$5:$A$17,0)),""),IF($P2300="au prix",IF(AND(ISNUMBER($R2300),N(INDEX(Règles!$E$5:$E$17,MATCH($O2300,Règles!$A$5:$A$17,0)))&gt;0),$R2300/INDEX(Règles!$E$5:$E$17,MATCH($O2300,Règles!$A$5:$A$17,0)),""),IF(OR($P2300="ne compte pas",$P2300="absence"),0,""))),"")</f>
        <v/>
      </c>
      <c r="T2300" s="26" t="n">
        <f aca="false">IF(AND(ISNUMBER($A2300),$B2300&lt;&gt;"",$G2300&lt;&gt;"",$P2300&lt;&gt;"absence"),1,0)</f>
        <v>0</v>
      </c>
      <c r="U2300" s="26" t="n">
        <f aca="false">IF($T2300=1,IF(COUNTIFS($B$2:$B2300,$B2300,$A$2:$A2300,$A2300,$T$2:$T2300,1)=1,1,0),0)</f>
        <v>0</v>
      </c>
      <c r="V2300" s="29" t="str">
        <f aca="false">IF(AND($A2300="",$B2300="",$G2300=""),"",IF(NOT(ISNUMBER($A2300)),"Date manquante ou non reconnue",IF($B2300="","Technicien manquant",IF(COUNTIF(Production!$A$7:$A$21,$B2300)=0,"Technicien absent de la liste (onglet Production)",IF($G2300="","Code BPU manquant (colonne G)",IF($O2300="?","Code BPU inconnu (onglet Prestations)",IF($P2300="?","Catégorie inconnue (onglet Règles)",IF(AND($E2300&lt;&gt;"",NOT(ISNUMBER($E2300))),"Quantité non reconnue",IF(AND($P2300="au prix",NOT(ISNUMBER($Q2300))),"Prix sur devis à saisir (colonne I)",IF($S2300="","Règle à compléter (onglet Règles)",""))))))))))</f>
        <v/>
      </c>
    </row>
    <row r="2301" customFormat="false" ht="15" hidden="false" customHeight="false" outlineLevel="0" collapsed="false">
      <c r="A2301" s="23"/>
      <c r="I2301" s="24"/>
      <c r="J2301" s="24"/>
      <c r="N2301" s="25"/>
      <c r="O2301" s="26" t="str">
        <f aca="false">IF($G2301="","",IFERROR(INDEX(Prestations!$F$5:$F$256,MATCH($G2301,Prestations!$B$5:$B$256,0)),"?"))</f>
        <v/>
      </c>
      <c r="P2301" s="26" t="str">
        <f aca="false">IF($O2301="","",IF($O2301="?","?",IFERROR(INDEX(Règles!$C$5:$C$17,MATCH($O2301,Règles!$A$5:$A$17,0)),"?")))</f>
        <v/>
      </c>
      <c r="Q2301" s="27" t="str">
        <f aca="false">IF($G2301="","",IF(ISNUMBER($I2301),$I2301,IFERROR(IF(ISNUMBER(INDEX(Prestations!$E$5:$E$256,MATCH($G2301,Prestations!$B$5:$B$256,0))),INDEX(Prestations!$E$5:$E$256,MATCH($G2301,Prestations!$B$5:$B$256,0)),""),"")))</f>
        <v/>
      </c>
      <c r="R2301" s="27" t="str">
        <f aca="false">IFERROR(IF(ISNUMBER($Q2301),$Q2301*IF($E2301="",1,$E2301),""),"")</f>
        <v/>
      </c>
      <c r="S2301" s="28" t="str">
        <f aca="false">IFERROR(IF($P2301="au nombre",IF(N(INDEX(Règles!$D$5:$D$17,MATCH($O2301,Règles!$A$5:$A$17,0)))&gt;0,IF($E2301="",1,$E2301)/INDEX(Règles!$D$5:$D$17,MATCH($O2301,Règles!$A$5:$A$17,0)),""),IF($P2301="au prix",IF(AND(ISNUMBER($R2301),N(INDEX(Règles!$E$5:$E$17,MATCH($O2301,Règles!$A$5:$A$17,0)))&gt;0),$R2301/INDEX(Règles!$E$5:$E$17,MATCH($O2301,Règles!$A$5:$A$17,0)),""),IF(OR($P2301="ne compte pas",$P2301="absence"),0,""))),"")</f>
        <v/>
      </c>
      <c r="T2301" s="26" t="n">
        <f aca="false">IF(AND(ISNUMBER($A2301),$B2301&lt;&gt;"",$G2301&lt;&gt;"",$P2301&lt;&gt;"absence"),1,0)</f>
        <v>0</v>
      </c>
      <c r="U2301" s="26" t="n">
        <f aca="false">IF($T2301=1,IF(COUNTIFS($B$2:$B2301,$B2301,$A$2:$A2301,$A2301,$T$2:$T2301,1)=1,1,0),0)</f>
        <v>0</v>
      </c>
      <c r="V2301" s="29" t="str">
        <f aca="false">IF(AND($A2301="",$B2301="",$G2301=""),"",IF(NOT(ISNUMBER($A2301)),"Date manquante ou non reconnue",IF($B2301="","Technicien manquant",IF(COUNTIF(Production!$A$7:$A$21,$B2301)=0,"Technicien absent de la liste (onglet Production)",IF($G2301="","Code BPU manquant (colonne G)",IF($O2301="?","Code BPU inconnu (onglet Prestations)",IF($P2301="?","Catégorie inconnue (onglet Règles)",IF(AND($E2301&lt;&gt;"",NOT(ISNUMBER($E2301))),"Quantité non reconnue",IF(AND($P2301="au prix",NOT(ISNUMBER($Q2301))),"Prix sur devis à saisir (colonne I)",IF($S2301="","Règle à compléter (onglet Règles)",""))))))))))</f>
        <v/>
      </c>
    </row>
    <row r="2302" customFormat="false" ht="15" hidden="false" customHeight="false" outlineLevel="0" collapsed="false">
      <c r="A2302" s="23"/>
      <c r="I2302" s="24"/>
      <c r="J2302" s="24"/>
      <c r="N2302" s="25"/>
      <c r="O2302" s="26" t="str">
        <f aca="false">IF($G2302="","",IFERROR(INDEX(Prestations!$F$5:$F$256,MATCH($G2302,Prestations!$B$5:$B$256,0)),"?"))</f>
        <v/>
      </c>
      <c r="P2302" s="26" t="str">
        <f aca="false">IF($O2302="","",IF($O2302="?","?",IFERROR(INDEX(Règles!$C$5:$C$17,MATCH($O2302,Règles!$A$5:$A$17,0)),"?")))</f>
        <v/>
      </c>
      <c r="Q2302" s="27" t="str">
        <f aca="false">IF($G2302="","",IF(ISNUMBER($I2302),$I2302,IFERROR(IF(ISNUMBER(INDEX(Prestations!$E$5:$E$256,MATCH($G2302,Prestations!$B$5:$B$256,0))),INDEX(Prestations!$E$5:$E$256,MATCH($G2302,Prestations!$B$5:$B$256,0)),""),"")))</f>
        <v/>
      </c>
      <c r="R2302" s="27" t="str">
        <f aca="false">IFERROR(IF(ISNUMBER($Q2302),$Q2302*IF($E2302="",1,$E2302),""),"")</f>
        <v/>
      </c>
      <c r="S2302" s="28" t="str">
        <f aca="false">IFERROR(IF($P2302="au nombre",IF(N(INDEX(Règles!$D$5:$D$17,MATCH($O2302,Règles!$A$5:$A$17,0)))&gt;0,IF($E2302="",1,$E2302)/INDEX(Règles!$D$5:$D$17,MATCH($O2302,Règles!$A$5:$A$17,0)),""),IF($P2302="au prix",IF(AND(ISNUMBER($R2302),N(INDEX(Règles!$E$5:$E$17,MATCH($O2302,Règles!$A$5:$A$17,0)))&gt;0),$R2302/INDEX(Règles!$E$5:$E$17,MATCH($O2302,Règles!$A$5:$A$17,0)),""),IF(OR($P2302="ne compte pas",$P2302="absence"),0,""))),"")</f>
        <v/>
      </c>
      <c r="T2302" s="26" t="n">
        <f aca="false">IF(AND(ISNUMBER($A2302),$B2302&lt;&gt;"",$G2302&lt;&gt;"",$P2302&lt;&gt;"absence"),1,0)</f>
        <v>0</v>
      </c>
      <c r="U2302" s="26" t="n">
        <f aca="false">IF($T2302=1,IF(COUNTIFS($B$2:$B2302,$B2302,$A$2:$A2302,$A2302,$T$2:$T2302,1)=1,1,0),0)</f>
        <v>0</v>
      </c>
      <c r="V2302" s="29" t="str">
        <f aca="false">IF(AND($A2302="",$B2302="",$G2302=""),"",IF(NOT(ISNUMBER($A2302)),"Date manquante ou non reconnue",IF($B2302="","Technicien manquant",IF(COUNTIF(Production!$A$7:$A$21,$B2302)=0,"Technicien absent de la liste (onglet Production)",IF($G2302="","Code BPU manquant (colonne G)",IF($O2302="?","Code BPU inconnu (onglet Prestations)",IF($P2302="?","Catégorie inconnue (onglet Règles)",IF(AND($E2302&lt;&gt;"",NOT(ISNUMBER($E2302))),"Quantité non reconnue",IF(AND($P2302="au prix",NOT(ISNUMBER($Q2302))),"Prix sur devis à saisir (colonne I)",IF($S2302="","Règle à compléter (onglet Règles)",""))))))))))</f>
        <v/>
      </c>
    </row>
    <row r="2303" customFormat="false" ht="15" hidden="false" customHeight="false" outlineLevel="0" collapsed="false">
      <c r="A2303" s="23"/>
      <c r="I2303" s="24"/>
      <c r="J2303" s="24"/>
      <c r="N2303" s="25"/>
      <c r="O2303" s="26" t="str">
        <f aca="false">IF($G2303="","",IFERROR(INDEX(Prestations!$F$5:$F$256,MATCH($G2303,Prestations!$B$5:$B$256,0)),"?"))</f>
        <v/>
      </c>
      <c r="P2303" s="26" t="str">
        <f aca="false">IF($O2303="","",IF($O2303="?","?",IFERROR(INDEX(Règles!$C$5:$C$17,MATCH($O2303,Règles!$A$5:$A$17,0)),"?")))</f>
        <v/>
      </c>
      <c r="Q2303" s="27" t="str">
        <f aca="false">IF($G2303="","",IF(ISNUMBER($I2303),$I2303,IFERROR(IF(ISNUMBER(INDEX(Prestations!$E$5:$E$256,MATCH($G2303,Prestations!$B$5:$B$256,0))),INDEX(Prestations!$E$5:$E$256,MATCH($G2303,Prestations!$B$5:$B$256,0)),""),"")))</f>
        <v/>
      </c>
      <c r="R2303" s="27" t="str">
        <f aca="false">IFERROR(IF(ISNUMBER($Q2303),$Q2303*IF($E2303="",1,$E2303),""),"")</f>
        <v/>
      </c>
      <c r="S2303" s="28" t="str">
        <f aca="false">IFERROR(IF($P2303="au nombre",IF(N(INDEX(Règles!$D$5:$D$17,MATCH($O2303,Règles!$A$5:$A$17,0)))&gt;0,IF($E2303="",1,$E2303)/INDEX(Règles!$D$5:$D$17,MATCH($O2303,Règles!$A$5:$A$17,0)),""),IF($P2303="au prix",IF(AND(ISNUMBER($R2303),N(INDEX(Règles!$E$5:$E$17,MATCH($O2303,Règles!$A$5:$A$17,0)))&gt;0),$R2303/INDEX(Règles!$E$5:$E$17,MATCH($O2303,Règles!$A$5:$A$17,0)),""),IF(OR($P2303="ne compte pas",$P2303="absence"),0,""))),"")</f>
        <v/>
      </c>
      <c r="T2303" s="26" t="n">
        <f aca="false">IF(AND(ISNUMBER($A2303),$B2303&lt;&gt;"",$G2303&lt;&gt;"",$P2303&lt;&gt;"absence"),1,0)</f>
        <v>0</v>
      </c>
      <c r="U2303" s="26" t="n">
        <f aca="false">IF($T2303=1,IF(COUNTIFS($B$2:$B2303,$B2303,$A$2:$A2303,$A2303,$T$2:$T2303,1)=1,1,0),0)</f>
        <v>0</v>
      </c>
      <c r="V2303" s="29" t="str">
        <f aca="false">IF(AND($A2303="",$B2303="",$G2303=""),"",IF(NOT(ISNUMBER($A2303)),"Date manquante ou non reconnue",IF($B2303="","Technicien manquant",IF(COUNTIF(Production!$A$7:$A$21,$B2303)=0,"Technicien absent de la liste (onglet Production)",IF($G2303="","Code BPU manquant (colonne G)",IF($O2303="?","Code BPU inconnu (onglet Prestations)",IF($P2303="?","Catégorie inconnue (onglet Règles)",IF(AND($E2303&lt;&gt;"",NOT(ISNUMBER($E2303))),"Quantité non reconnue",IF(AND($P2303="au prix",NOT(ISNUMBER($Q2303))),"Prix sur devis à saisir (colonne I)",IF($S2303="","Règle à compléter (onglet Règles)",""))))))))))</f>
        <v/>
      </c>
    </row>
    <row r="2304" customFormat="false" ht="15" hidden="false" customHeight="false" outlineLevel="0" collapsed="false">
      <c r="A2304" s="23"/>
      <c r="I2304" s="24"/>
      <c r="J2304" s="24"/>
      <c r="N2304" s="25"/>
      <c r="O2304" s="26" t="str">
        <f aca="false">IF($G2304="","",IFERROR(INDEX(Prestations!$F$5:$F$256,MATCH($G2304,Prestations!$B$5:$B$256,0)),"?"))</f>
        <v/>
      </c>
      <c r="P2304" s="26" t="str">
        <f aca="false">IF($O2304="","",IF($O2304="?","?",IFERROR(INDEX(Règles!$C$5:$C$17,MATCH($O2304,Règles!$A$5:$A$17,0)),"?")))</f>
        <v/>
      </c>
      <c r="Q2304" s="27" t="str">
        <f aca="false">IF($G2304="","",IF(ISNUMBER($I2304),$I2304,IFERROR(IF(ISNUMBER(INDEX(Prestations!$E$5:$E$256,MATCH($G2304,Prestations!$B$5:$B$256,0))),INDEX(Prestations!$E$5:$E$256,MATCH($G2304,Prestations!$B$5:$B$256,0)),""),"")))</f>
        <v/>
      </c>
      <c r="R2304" s="27" t="str">
        <f aca="false">IFERROR(IF(ISNUMBER($Q2304),$Q2304*IF($E2304="",1,$E2304),""),"")</f>
        <v/>
      </c>
      <c r="S2304" s="28" t="str">
        <f aca="false">IFERROR(IF($P2304="au nombre",IF(N(INDEX(Règles!$D$5:$D$17,MATCH($O2304,Règles!$A$5:$A$17,0)))&gt;0,IF($E2304="",1,$E2304)/INDEX(Règles!$D$5:$D$17,MATCH($O2304,Règles!$A$5:$A$17,0)),""),IF($P2304="au prix",IF(AND(ISNUMBER($R2304),N(INDEX(Règles!$E$5:$E$17,MATCH($O2304,Règles!$A$5:$A$17,0)))&gt;0),$R2304/INDEX(Règles!$E$5:$E$17,MATCH($O2304,Règles!$A$5:$A$17,0)),""),IF(OR($P2304="ne compte pas",$P2304="absence"),0,""))),"")</f>
        <v/>
      </c>
      <c r="T2304" s="26" t="n">
        <f aca="false">IF(AND(ISNUMBER($A2304),$B2304&lt;&gt;"",$G2304&lt;&gt;"",$P2304&lt;&gt;"absence"),1,0)</f>
        <v>0</v>
      </c>
      <c r="U2304" s="26" t="n">
        <f aca="false">IF($T2304=1,IF(COUNTIFS($B$2:$B2304,$B2304,$A$2:$A2304,$A2304,$T$2:$T2304,1)=1,1,0),0)</f>
        <v>0</v>
      </c>
      <c r="V2304" s="29" t="str">
        <f aca="false">IF(AND($A2304="",$B2304="",$G2304=""),"",IF(NOT(ISNUMBER($A2304)),"Date manquante ou non reconnue",IF($B2304="","Technicien manquant",IF(COUNTIF(Production!$A$7:$A$21,$B2304)=0,"Technicien absent de la liste (onglet Production)",IF($G2304="","Code BPU manquant (colonne G)",IF($O2304="?","Code BPU inconnu (onglet Prestations)",IF($P2304="?","Catégorie inconnue (onglet Règles)",IF(AND($E2304&lt;&gt;"",NOT(ISNUMBER($E2304))),"Quantité non reconnue",IF(AND($P2304="au prix",NOT(ISNUMBER($Q2304))),"Prix sur devis à saisir (colonne I)",IF($S2304="","Règle à compléter (onglet Règles)",""))))))))))</f>
        <v/>
      </c>
    </row>
    <row r="2305" customFormat="false" ht="15" hidden="false" customHeight="false" outlineLevel="0" collapsed="false">
      <c r="A2305" s="23"/>
      <c r="I2305" s="24"/>
      <c r="J2305" s="24"/>
      <c r="N2305" s="25"/>
      <c r="O2305" s="26" t="str">
        <f aca="false">IF($G2305="","",IFERROR(INDEX(Prestations!$F$5:$F$256,MATCH($G2305,Prestations!$B$5:$B$256,0)),"?"))</f>
        <v/>
      </c>
      <c r="P2305" s="26" t="str">
        <f aca="false">IF($O2305="","",IF($O2305="?","?",IFERROR(INDEX(Règles!$C$5:$C$17,MATCH($O2305,Règles!$A$5:$A$17,0)),"?")))</f>
        <v/>
      </c>
      <c r="Q2305" s="27" t="str">
        <f aca="false">IF($G2305="","",IF(ISNUMBER($I2305),$I2305,IFERROR(IF(ISNUMBER(INDEX(Prestations!$E$5:$E$256,MATCH($G2305,Prestations!$B$5:$B$256,0))),INDEX(Prestations!$E$5:$E$256,MATCH($G2305,Prestations!$B$5:$B$256,0)),""),"")))</f>
        <v/>
      </c>
      <c r="R2305" s="27" t="str">
        <f aca="false">IFERROR(IF(ISNUMBER($Q2305),$Q2305*IF($E2305="",1,$E2305),""),"")</f>
        <v/>
      </c>
      <c r="S2305" s="28" t="str">
        <f aca="false">IFERROR(IF($P2305="au nombre",IF(N(INDEX(Règles!$D$5:$D$17,MATCH($O2305,Règles!$A$5:$A$17,0)))&gt;0,IF($E2305="",1,$E2305)/INDEX(Règles!$D$5:$D$17,MATCH($O2305,Règles!$A$5:$A$17,0)),""),IF($P2305="au prix",IF(AND(ISNUMBER($R2305),N(INDEX(Règles!$E$5:$E$17,MATCH($O2305,Règles!$A$5:$A$17,0)))&gt;0),$R2305/INDEX(Règles!$E$5:$E$17,MATCH($O2305,Règles!$A$5:$A$17,0)),""),IF(OR($P2305="ne compte pas",$P2305="absence"),0,""))),"")</f>
        <v/>
      </c>
      <c r="T2305" s="26" t="n">
        <f aca="false">IF(AND(ISNUMBER($A2305),$B2305&lt;&gt;"",$G2305&lt;&gt;"",$P2305&lt;&gt;"absence"),1,0)</f>
        <v>0</v>
      </c>
      <c r="U2305" s="26" t="n">
        <f aca="false">IF($T2305=1,IF(COUNTIFS($B$2:$B2305,$B2305,$A$2:$A2305,$A2305,$T$2:$T2305,1)=1,1,0),0)</f>
        <v>0</v>
      </c>
      <c r="V2305" s="29" t="str">
        <f aca="false">IF(AND($A2305="",$B2305="",$G2305=""),"",IF(NOT(ISNUMBER($A2305)),"Date manquante ou non reconnue",IF($B2305="","Technicien manquant",IF(COUNTIF(Production!$A$7:$A$21,$B2305)=0,"Technicien absent de la liste (onglet Production)",IF($G2305="","Code BPU manquant (colonne G)",IF($O2305="?","Code BPU inconnu (onglet Prestations)",IF($P2305="?","Catégorie inconnue (onglet Règles)",IF(AND($E2305&lt;&gt;"",NOT(ISNUMBER($E2305))),"Quantité non reconnue",IF(AND($P2305="au prix",NOT(ISNUMBER($Q2305))),"Prix sur devis à saisir (colonne I)",IF($S2305="","Règle à compléter (onglet Règles)",""))))))))))</f>
        <v/>
      </c>
    </row>
    <row r="2306" customFormat="false" ht="15" hidden="false" customHeight="false" outlineLevel="0" collapsed="false">
      <c r="A2306" s="23"/>
      <c r="I2306" s="24"/>
      <c r="J2306" s="24"/>
      <c r="N2306" s="25"/>
      <c r="O2306" s="26" t="str">
        <f aca="false">IF($G2306="","",IFERROR(INDEX(Prestations!$F$5:$F$256,MATCH($G2306,Prestations!$B$5:$B$256,0)),"?"))</f>
        <v/>
      </c>
      <c r="P2306" s="26" t="str">
        <f aca="false">IF($O2306="","",IF($O2306="?","?",IFERROR(INDEX(Règles!$C$5:$C$17,MATCH($O2306,Règles!$A$5:$A$17,0)),"?")))</f>
        <v/>
      </c>
      <c r="Q2306" s="27" t="str">
        <f aca="false">IF($G2306="","",IF(ISNUMBER($I2306),$I2306,IFERROR(IF(ISNUMBER(INDEX(Prestations!$E$5:$E$256,MATCH($G2306,Prestations!$B$5:$B$256,0))),INDEX(Prestations!$E$5:$E$256,MATCH($G2306,Prestations!$B$5:$B$256,0)),""),"")))</f>
        <v/>
      </c>
      <c r="R2306" s="27" t="str">
        <f aca="false">IFERROR(IF(ISNUMBER($Q2306),$Q2306*IF($E2306="",1,$E2306),""),"")</f>
        <v/>
      </c>
      <c r="S2306" s="28" t="str">
        <f aca="false">IFERROR(IF($P2306="au nombre",IF(N(INDEX(Règles!$D$5:$D$17,MATCH($O2306,Règles!$A$5:$A$17,0)))&gt;0,IF($E2306="",1,$E2306)/INDEX(Règles!$D$5:$D$17,MATCH($O2306,Règles!$A$5:$A$17,0)),""),IF($P2306="au prix",IF(AND(ISNUMBER($R2306),N(INDEX(Règles!$E$5:$E$17,MATCH($O2306,Règles!$A$5:$A$17,0)))&gt;0),$R2306/INDEX(Règles!$E$5:$E$17,MATCH($O2306,Règles!$A$5:$A$17,0)),""),IF(OR($P2306="ne compte pas",$P2306="absence"),0,""))),"")</f>
        <v/>
      </c>
      <c r="T2306" s="26" t="n">
        <f aca="false">IF(AND(ISNUMBER($A2306),$B2306&lt;&gt;"",$G2306&lt;&gt;"",$P2306&lt;&gt;"absence"),1,0)</f>
        <v>0</v>
      </c>
      <c r="U2306" s="26" t="n">
        <f aca="false">IF($T2306=1,IF(COUNTIFS($B$2:$B2306,$B2306,$A$2:$A2306,$A2306,$T$2:$T2306,1)=1,1,0),0)</f>
        <v>0</v>
      </c>
      <c r="V2306" s="29" t="str">
        <f aca="false">IF(AND($A2306="",$B2306="",$G2306=""),"",IF(NOT(ISNUMBER($A2306)),"Date manquante ou non reconnue",IF($B2306="","Technicien manquant",IF(COUNTIF(Production!$A$7:$A$21,$B2306)=0,"Technicien absent de la liste (onglet Production)",IF($G2306="","Code BPU manquant (colonne G)",IF($O2306="?","Code BPU inconnu (onglet Prestations)",IF($P2306="?","Catégorie inconnue (onglet Règles)",IF(AND($E2306&lt;&gt;"",NOT(ISNUMBER($E2306))),"Quantité non reconnue",IF(AND($P2306="au prix",NOT(ISNUMBER($Q2306))),"Prix sur devis à saisir (colonne I)",IF($S2306="","Règle à compléter (onglet Règles)",""))))))))))</f>
        <v/>
      </c>
    </row>
    <row r="2307" customFormat="false" ht="15" hidden="false" customHeight="false" outlineLevel="0" collapsed="false">
      <c r="A2307" s="23"/>
      <c r="I2307" s="24"/>
      <c r="J2307" s="24"/>
      <c r="N2307" s="25"/>
      <c r="O2307" s="26" t="str">
        <f aca="false">IF($G2307="","",IFERROR(INDEX(Prestations!$F$5:$F$256,MATCH($G2307,Prestations!$B$5:$B$256,0)),"?"))</f>
        <v/>
      </c>
      <c r="P2307" s="26" t="str">
        <f aca="false">IF($O2307="","",IF($O2307="?","?",IFERROR(INDEX(Règles!$C$5:$C$17,MATCH($O2307,Règles!$A$5:$A$17,0)),"?")))</f>
        <v/>
      </c>
      <c r="Q2307" s="27" t="str">
        <f aca="false">IF($G2307="","",IF(ISNUMBER($I2307),$I2307,IFERROR(IF(ISNUMBER(INDEX(Prestations!$E$5:$E$256,MATCH($G2307,Prestations!$B$5:$B$256,0))),INDEX(Prestations!$E$5:$E$256,MATCH($G2307,Prestations!$B$5:$B$256,0)),""),"")))</f>
        <v/>
      </c>
      <c r="R2307" s="27" t="str">
        <f aca="false">IFERROR(IF(ISNUMBER($Q2307),$Q2307*IF($E2307="",1,$E2307),""),"")</f>
        <v/>
      </c>
      <c r="S2307" s="28" t="str">
        <f aca="false">IFERROR(IF($P2307="au nombre",IF(N(INDEX(Règles!$D$5:$D$17,MATCH($O2307,Règles!$A$5:$A$17,0)))&gt;0,IF($E2307="",1,$E2307)/INDEX(Règles!$D$5:$D$17,MATCH($O2307,Règles!$A$5:$A$17,0)),""),IF($P2307="au prix",IF(AND(ISNUMBER($R2307),N(INDEX(Règles!$E$5:$E$17,MATCH($O2307,Règles!$A$5:$A$17,0)))&gt;0),$R2307/INDEX(Règles!$E$5:$E$17,MATCH($O2307,Règles!$A$5:$A$17,0)),""),IF(OR($P2307="ne compte pas",$P2307="absence"),0,""))),"")</f>
        <v/>
      </c>
      <c r="T2307" s="26" t="n">
        <f aca="false">IF(AND(ISNUMBER($A2307),$B2307&lt;&gt;"",$G2307&lt;&gt;"",$P2307&lt;&gt;"absence"),1,0)</f>
        <v>0</v>
      </c>
      <c r="U2307" s="26" t="n">
        <f aca="false">IF($T2307=1,IF(COUNTIFS($B$2:$B2307,$B2307,$A$2:$A2307,$A2307,$T$2:$T2307,1)=1,1,0),0)</f>
        <v>0</v>
      </c>
      <c r="V2307" s="29" t="str">
        <f aca="false">IF(AND($A2307="",$B2307="",$G2307=""),"",IF(NOT(ISNUMBER($A2307)),"Date manquante ou non reconnue",IF($B2307="","Technicien manquant",IF(COUNTIF(Production!$A$7:$A$21,$B2307)=0,"Technicien absent de la liste (onglet Production)",IF($G2307="","Code BPU manquant (colonne G)",IF($O2307="?","Code BPU inconnu (onglet Prestations)",IF($P2307="?","Catégorie inconnue (onglet Règles)",IF(AND($E2307&lt;&gt;"",NOT(ISNUMBER($E2307))),"Quantité non reconnue",IF(AND($P2307="au prix",NOT(ISNUMBER($Q2307))),"Prix sur devis à saisir (colonne I)",IF($S2307="","Règle à compléter (onglet Règles)",""))))))))))</f>
        <v/>
      </c>
    </row>
    <row r="2308" customFormat="false" ht="15" hidden="false" customHeight="false" outlineLevel="0" collapsed="false">
      <c r="A2308" s="23"/>
      <c r="I2308" s="24"/>
      <c r="J2308" s="24"/>
      <c r="N2308" s="25"/>
      <c r="O2308" s="26" t="str">
        <f aca="false">IF($G2308="","",IFERROR(INDEX(Prestations!$F$5:$F$256,MATCH($G2308,Prestations!$B$5:$B$256,0)),"?"))</f>
        <v/>
      </c>
      <c r="P2308" s="26" t="str">
        <f aca="false">IF($O2308="","",IF($O2308="?","?",IFERROR(INDEX(Règles!$C$5:$C$17,MATCH($O2308,Règles!$A$5:$A$17,0)),"?")))</f>
        <v/>
      </c>
      <c r="Q2308" s="27" t="str">
        <f aca="false">IF($G2308="","",IF(ISNUMBER($I2308),$I2308,IFERROR(IF(ISNUMBER(INDEX(Prestations!$E$5:$E$256,MATCH($G2308,Prestations!$B$5:$B$256,0))),INDEX(Prestations!$E$5:$E$256,MATCH($G2308,Prestations!$B$5:$B$256,0)),""),"")))</f>
        <v/>
      </c>
      <c r="R2308" s="27" t="str">
        <f aca="false">IFERROR(IF(ISNUMBER($Q2308),$Q2308*IF($E2308="",1,$E2308),""),"")</f>
        <v/>
      </c>
      <c r="S2308" s="28" t="str">
        <f aca="false">IFERROR(IF($P2308="au nombre",IF(N(INDEX(Règles!$D$5:$D$17,MATCH($O2308,Règles!$A$5:$A$17,0)))&gt;0,IF($E2308="",1,$E2308)/INDEX(Règles!$D$5:$D$17,MATCH($O2308,Règles!$A$5:$A$17,0)),""),IF($P2308="au prix",IF(AND(ISNUMBER($R2308),N(INDEX(Règles!$E$5:$E$17,MATCH($O2308,Règles!$A$5:$A$17,0)))&gt;0),$R2308/INDEX(Règles!$E$5:$E$17,MATCH($O2308,Règles!$A$5:$A$17,0)),""),IF(OR($P2308="ne compte pas",$P2308="absence"),0,""))),"")</f>
        <v/>
      </c>
      <c r="T2308" s="26" t="n">
        <f aca="false">IF(AND(ISNUMBER($A2308),$B2308&lt;&gt;"",$G2308&lt;&gt;"",$P2308&lt;&gt;"absence"),1,0)</f>
        <v>0</v>
      </c>
      <c r="U2308" s="26" t="n">
        <f aca="false">IF($T2308=1,IF(COUNTIFS($B$2:$B2308,$B2308,$A$2:$A2308,$A2308,$T$2:$T2308,1)=1,1,0),0)</f>
        <v>0</v>
      </c>
      <c r="V2308" s="29" t="str">
        <f aca="false">IF(AND($A2308="",$B2308="",$G2308=""),"",IF(NOT(ISNUMBER($A2308)),"Date manquante ou non reconnue",IF($B2308="","Technicien manquant",IF(COUNTIF(Production!$A$7:$A$21,$B2308)=0,"Technicien absent de la liste (onglet Production)",IF($G2308="","Code BPU manquant (colonne G)",IF($O2308="?","Code BPU inconnu (onglet Prestations)",IF($P2308="?","Catégorie inconnue (onglet Règles)",IF(AND($E2308&lt;&gt;"",NOT(ISNUMBER($E2308))),"Quantité non reconnue",IF(AND($P2308="au prix",NOT(ISNUMBER($Q2308))),"Prix sur devis à saisir (colonne I)",IF($S2308="","Règle à compléter (onglet Règles)",""))))))))))</f>
        <v/>
      </c>
    </row>
    <row r="2309" customFormat="false" ht="15" hidden="false" customHeight="false" outlineLevel="0" collapsed="false">
      <c r="A2309" s="23"/>
      <c r="I2309" s="24"/>
      <c r="J2309" s="24"/>
      <c r="N2309" s="25"/>
      <c r="O2309" s="26" t="str">
        <f aca="false">IF($G2309="","",IFERROR(INDEX(Prestations!$F$5:$F$256,MATCH($G2309,Prestations!$B$5:$B$256,0)),"?"))</f>
        <v/>
      </c>
      <c r="P2309" s="26" t="str">
        <f aca="false">IF($O2309="","",IF($O2309="?","?",IFERROR(INDEX(Règles!$C$5:$C$17,MATCH($O2309,Règles!$A$5:$A$17,0)),"?")))</f>
        <v/>
      </c>
      <c r="Q2309" s="27" t="str">
        <f aca="false">IF($G2309="","",IF(ISNUMBER($I2309),$I2309,IFERROR(IF(ISNUMBER(INDEX(Prestations!$E$5:$E$256,MATCH($G2309,Prestations!$B$5:$B$256,0))),INDEX(Prestations!$E$5:$E$256,MATCH($G2309,Prestations!$B$5:$B$256,0)),""),"")))</f>
        <v/>
      </c>
      <c r="R2309" s="27" t="str">
        <f aca="false">IFERROR(IF(ISNUMBER($Q2309),$Q2309*IF($E2309="",1,$E2309),""),"")</f>
        <v/>
      </c>
      <c r="S2309" s="28" t="str">
        <f aca="false">IFERROR(IF($P2309="au nombre",IF(N(INDEX(Règles!$D$5:$D$17,MATCH($O2309,Règles!$A$5:$A$17,0)))&gt;0,IF($E2309="",1,$E2309)/INDEX(Règles!$D$5:$D$17,MATCH($O2309,Règles!$A$5:$A$17,0)),""),IF($P2309="au prix",IF(AND(ISNUMBER($R2309),N(INDEX(Règles!$E$5:$E$17,MATCH($O2309,Règles!$A$5:$A$17,0)))&gt;0),$R2309/INDEX(Règles!$E$5:$E$17,MATCH($O2309,Règles!$A$5:$A$17,0)),""),IF(OR($P2309="ne compte pas",$P2309="absence"),0,""))),"")</f>
        <v/>
      </c>
      <c r="T2309" s="26" t="n">
        <f aca="false">IF(AND(ISNUMBER($A2309),$B2309&lt;&gt;"",$G2309&lt;&gt;"",$P2309&lt;&gt;"absence"),1,0)</f>
        <v>0</v>
      </c>
      <c r="U2309" s="26" t="n">
        <f aca="false">IF($T2309=1,IF(COUNTIFS($B$2:$B2309,$B2309,$A$2:$A2309,$A2309,$T$2:$T2309,1)=1,1,0),0)</f>
        <v>0</v>
      </c>
      <c r="V2309" s="29" t="str">
        <f aca="false">IF(AND($A2309="",$B2309="",$G2309=""),"",IF(NOT(ISNUMBER($A2309)),"Date manquante ou non reconnue",IF($B2309="","Technicien manquant",IF(COUNTIF(Production!$A$7:$A$21,$B2309)=0,"Technicien absent de la liste (onglet Production)",IF($G2309="","Code BPU manquant (colonne G)",IF($O2309="?","Code BPU inconnu (onglet Prestations)",IF($P2309="?","Catégorie inconnue (onglet Règles)",IF(AND($E2309&lt;&gt;"",NOT(ISNUMBER($E2309))),"Quantité non reconnue",IF(AND($P2309="au prix",NOT(ISNUMBER($Q2309))),"Prix sur devis à saisir (colonne I)",IF($S2309="","Règle à compléter (onglet Règles)",""))))))))))</f>
        <v/>
      </c>
    </row>
    <row r="2310" customFormat="false" ht="15" hidden="false" customHeight="false" outlineLevel="0" collapsed="false">
      <c r="A2310" s="23"/>
      <c r="I2310" s="24"/>
      <c r="J2310" s="24"/>
      <c r="N2310" s="25"/>
      <c r="O2310" s="26" t="str">
        <f aca="false">IF($G2310="","",IFERROR(INDEX(Prestations!$F$5:$F$256,MATCH($G2310,Prestations!$B$5:$B$256,0)),"?"))</f>
        <v/>
      </c>
      <c r="P2310" s="26" t="str">
        <f aca="false">IF($O2310="","",IF($O2310="?","?",IFERROR(INDEX(Règles!$C$5:$C$17,MATCH($O2310,Règles!$A$5:$A$17,0)),"?")))</f>
        <v/>
      </c>
      <c r="Q2310" s="27" t="str">
        <f aca="false">IF($G2310="","",IF(ISNUMBER($I2310),$I2310,IFERROR(IF(ISNUMBER(INDEX(Prestations!$E$5:$E$256,MATCH($G2310,Prestations!$B$5:$B$256,0))),INDEX(Prestations!$E$5:$E$256,MATCH($G2310,Prestations!$B$5:$B$256,0)),""),"")))</f>
        <v/>
      </c>
      <c r="R2310" s="27" t="str">
        <f aca="false">IFERROR(IF(ISNUMBER($Q2310),$Q2310*IF($E2310="",1,$E2310),""),"")</f>
        <v/>
      </c>
      <c r="S2310" s="28" t="str">
        <f aca="false">IFERROR(IF($P2310="au nombre",IF(N(INDEX(Règles!$D$5:$D$17,MATCH($O2310,Règles!$A$5:$A$17,0)))&gt;0,IF($E2310="",1,$E2310)/INDEX(Règles!$D$5:$D$17,MATCH($O2310,Règles!$A$5:$A$17,0)),""),IF($P2310="au prix",IF(AND(ISNUMBER($R2310),N(INDEX(Règles!$E$5:$E$17,MATCH($O2310,Règles!$A$5:$A$17,0)))&gt;0),$R2310/INDEX(Règles!$E$5:$E$17,MATCH($O2310,Règles!$A$5:$A$17,0)),""),IF(OR($P2310="ne compte pas",$P2310="absence"),0,""))),"")</f>
        <v/>
      </c>
      <c r="T2310" s="26" t="n">
        <f aca="false">IF(AND(ISNUMBER($A2310),$B2310&lt;&gt;"",$G2310&lt;&gt;"",$P2310&lt;&gt;"absence"),1,0)</f>
        <v>0</v>
      </c>
      <c r="U2310" s="26" t="n">
        <f aca="false">IF($T2310=1,IF(COUNTIFS($B$2:$B2310,$B2310,$A$2:$A2310,$A2310,$T$2:$T2310,1)=1,1,0),0)</f>
        <v>0</v>
      </c>
      <c r="V2310" s="29" t="str">
        <f aca="false">IF(AND($A2310="",$B2310="",$G2310=""),"",IF(NOT(ISNUMBER($A2310)),"Date manquante ou non reconnue",IF($B2310="","Technicien manquant",IF(COUNTIF(Production!$A$7:$A$21,$B2310)=0,"Technicien absent de la liste (onglet Production)",IF($G2310="","Code BPU manquant (colonne G)",IF($O2310="?","Code BPU inconnu (onglet Prestations)",IF($P2310="?","Catégorie inconnue (onglet Règles)",IF(AND($E2310&lt;&gt;"",NOT(ISNUMBER($E2310))),"Quantité non reconnue",IF(AND($P2310="au prix",NOT(ISNUMBER($Q2310))),"Prix sur devis à saisir (colonne I)",IF($S2310="","Règle à compléter (onglet Règles)",""))))))))))</f>
        <v/>
      </c>
    </row>
    <row r="2311" customFormat="false" ht="15" hidden="false" customHeight="false" outlineLevel="0" collapsed="false">
      <c r="A2311" s="23"/>
      <c r="I2311" s="24"/>
      <c r="J2311" s="24"/>
      <c r="N2311" s="25"/>
      <c r="O2311" s="26" t="str">
        <f aca="false">IF($G2311="","",IFERROR(INDEX(Prestations!$F$5:$F$256,MATCH($G2311,Prestations!$B$5:$B$256,0)),"?"))</f>
        <v/>
      </c>
      <c r="P2311" s="26" t="str">
        <f aca="false">IF($O2311="","",IF($O2311="?","?",IFERROR(INDEX(Règles!$C$5:$C$17,MATCH($O2311,Règles!$A$5:$A$17,0)),"?")))</f>
        <v/>
      </c>
      <c r="Q2311" s="27" t="str">
        <f aca="false">IF($G2311="","",IF(ISNUMBER($I2311),$I2311,IFERROR(IF(ISNUMBER(INDEX(Prestations!$E$5:$E$256,MATCH($G2311,Prestations!$B$5:$B$256,0))),INDEX(Prestations!$E$5:$E$256,MATCH($G2311,Prestations!$B$5:$B$256,0)),""),"")))</f>
        <v/>
      </c>
      <c r="R2311" s="27" t="str">
        <f aca="false">IFERROR(IF(ISNUMBER($Q2311),$Q2311*IF($E2311="",1,$E2311),""),"")</f>
        <v/>
      </c>
      <c r="S2311" s="28" t="str">
        <f aca="false">IFERROR(IF($P2311="au nombre",IF(N(INDEX(Règles!$D$5:$D$17,MATCH($O2311,Règles!$A$5:$A$17,0)))&gt;0,IF($E2311="",1,$E2311)/INDEX(Règles!$D$5:$D$17,MATCH($O2311,Règles!$A$5:$A$17,0)),""),IF($P2311="au prix",IF(AND(ISNUMBER($R2311),N(INDEX(Règles!$E$5:$E$17,MATCH($O2311,Règles!$A$5:$A$17,0)))&gt;0),$R2311/INDEX(Règles!$E$5:$E$17,MATCH($O2311,Règles!$A$5:$A$17,0)),""),IF(OR($P2311="ne compte pas",$P2311="absence"),0,""))),"")</f>
        <v/>
      </c>
      <c r="T2311" s="26" t="n">
        <f aca="false">IF(AND(ISNUMBER($A2311),$B2311&lt;&gt;"",$G2311&lt;&gt;"",$P2311&lt;&gt;"absence"),1,0)</f>
        <v>0</v>
      </c>
      <c r="U2311" s="26" t="n">
        <f aca="false">IF($T2311=1,IF(COUNTIFS($B$2:$B2311,$B2311,$A$2:$A2311,$A2311,$T$2:$T2311,1)=1,1,0),0)</f>
        <v>0</v>
      </c>
      <c r="V2311" s="29" t="str">
        <f aca="false">IF(AND($A2311="",$B2311="",$G2311=""),"",IF(NOT(ISNUMBER($A2311)),"Date manquante ou non reconnue",IF($B2311="","Technicien manquant",IF(COUNTIF(Production!$A$7:$A$21,$B2311)=0,"Technicien absent de la liste (onglet Production)",IF($G2311="","Code BPU manquant (colonne G)",IF($O2311="?","Code BPU inconnu (onglet Prestations)",IF($P2311="?","Catégorie inconnue (onglet Règles)",IF(AND($E2311&lt;&gt;"",NOT(ISNUMBER($E2311))),"Quantité non reconnue",IF(AND($P2311="au prix",NOT(ISNUMBER($Q2311))),"Prix sur devis à saisir (colonne I)",IF($S2311="","Règle à compléter (onglet Règles)",""))))))))))</f>
        <v/>
      </c>
    </row>
    <row r="2312" customFormat="false" ht="15" hidden="false" customHeight="false" outlineLevel="0" collapsed="false">
      <c r="A2312" s="23"/>
      <c r="I2312" s="24"/>
      <c r="J2312" s="24"/>
      <c r="N2312" s="25"/>
      <c r="O2312" s="26" t="str">
        <f aca="false">IF($G2312="","",IFERROR(INDEX(Prestations!$F$5:$F$256,MATCH($G2312,Prestations!$B$5:$B$256,0)),"?"))</f>
        <v/>
      </c>
      <c r="P2312" s="26" t="str">
        <f aca="false">IF($O2312="","",IF($O2312="?","?",IFERROR(INDEX(Règles!$C$5:$C$17,MATCH($O2312,Règles!$A$5:$A$17,0)),"?")))</f>
        <v/>
      </c>
      <c r="Q2312" s="27" t="str">
        <f aca="false">IF($G2312="","",IF(ISNUMBER($I2312),$I2312,IFERROR(IF(ISNUMBER(INDEX(Prestations!$E$5:$E$256,MATCH($G2312,Prestations!$B$5:$B$256,0))),INDEX(Prestations!$E$5:$E$256,MATCH($G2312,Prestations!$B$5:$B$256,0)),""),"")))</f>
        <v/>
      </c>
      <c r="R2312" s="27" t="str">
        <f aca="false">IFERROR(IF(ISNUMBER($Q2312),$Q2312*IF($E2312="",1,$E2312),""),"")</f>
        <v/>
      </c>
      <c r="S2312" s="28" t="str">
        <f aca="false">IFERROR(IF($P2312="au nombre",IF(N(INDEX(Règles!$D$5:$D$17,MATCH($O2312,Règles!$A$5:$A$17,0)))&gt;0,IF($E2312="",1,$E2312)/INDEX(Règles!$D$5:$D$17,MATCH($O2312,Règles!$A$5:$A$17,0)),""),IF($P2312="au prix",IF(AND(ISNUMBER($R2312),N(INDEX(Règles!$E$5:$E$17,MATCH($O2312,Règles!$A$5:$A$17,0)))&gt;0),$R2312/INDEX(Règles!$E$5:$E$17,MATCH($O2312,Règles!$A$5:$A$17,0)),""),IF(OR($P2312="ne compte pas",$P2312="absence"),0,""))),"")</f>
        <v/>
      </c>
      <c r="T2312" s="26" t="n">
        <f aca="false">IF(AND(ISNUMBER($A2312),$B2312&lt;&gt;"",$G2312&lt;&gt;"",$P2312&lt;&gt;"absence"),1,0)</f>
        <v>0</v>
      </c>
      <c r="U2312" s="26" t="n">
        <f aca="false">IF($T2312=1,IF(COUNTIFS($B$2:$B2312,$B2312,$A$2:$A2312,$A2312,$T$2:$T2312,1)=1,1,0),0)</f>
        <v>0</v>
      </c>
      <c r="V2312" s="29" t="str">
        <f aca="false">IF(AND($A2312="",$B2312="",$G2312=""),"",IF(NOT(ISNUMBER($A2312)),"Date manquante ou non reconnue",IF($B2312="","Technicien manquant",IF(COUNTIF(Production!$A$7:$A$21,$B2312)=0,"Technicien absent de la liste (onglet Production)",IF($G2312="","Code BPU manquant (colonne G)",IF($O2312="?","Code BPU inconnu (onglet Prestations)",IF($P2312="?","Catégorie inconnue (onglet Règles)",IF(AND($E2312&lt;&gt;"",NOT(ISNUMBER($E2312))),"Quantité non reconnue",IF(AND($P2312="au prix",NOT(ISNUMBER($Q2312))),"Prix sur devis à saisir (colonne I)",IF($S2312="","Règle à compléter (onglet Règles)",""))))))))))</f>
        <v/>
      </c>
    </row>
    <row r="2313" customFormat="false" ht="15" hidden="false" customHeight="false" outlineLevel="0" collapsed="false">
      <c r="A2313" s="23"/>
      <c r="I2313" s="24"/>
      <c r="J2313" s="24"/>
      <c r="N2313" s="25"/>
      <c r="O2313" s="26" t="str">
        <f aca="false">IF($G2313="","",IFERROR(INDEX(Prestations!$F$5:$F$256,MATCH($G2313,Prestations!$B$5:$B$256,0)),"?"))</f>
        <v/>
      </c>
      <c r="P2313" s="26" t="str">
        <f aca="false">IF($O2313="","",IF($O2313="?","?",IFERROR(INDEX(Règles!$C$5:$C$17,MATCH($O2313,Règles!$A$5:$A$17,0)),"?")))</f>
        <v/>
      </c>
      <c r="Q2313" s="27" t="str">
        <f aca="false">IF($G2313="","",IF(ISNUMBER($I2313),$I2313,IFERROR(IF(ISNUMBER(INDEX(Prestations!$E$5:$E$256,MATCH($G2313,Prestations!$B$5:$B$256,0))),INDEX(Prestations!$E$5:$E$256,MATCH($G2313,Prestations!$B$5:$B$256,0)),""),"")))</f>
        <v/>
      </c>
      <c r="R2313" s="27" t="str">
        <f aca="false">IFERROR(IF(ISNUMBER($Q2313),$Q2313*IF($E2313="",1,$E2313),""),"")</f>
        <v/>
      </c>
      <c r="S2313" s="28" t="str">
        <f aca="false">IFERROR(IF($P2313="au nombre",IF(N(INDEX(Règles!$D$5:$D$17,MATCH($O2313,Règles!$A$5:$A$17,0)))&gt;0,IF($E2313="",1,$E2313)/INDEX(Règles!$D$5:$D$17,MATCH($O2313,Règles!$A$5:$A$17,0)),""),IF($P2313="au prix",IF(AND(ISNUMBER($R2313),N(INDEX(Règles!$E$5:$E$17,MATCH($O2313,Règles!$A$5:$A$17,0)))&gt;0),$R2313/INDEX(Règles!$E$5:$E$17,MATCH($O2313,Règles!$A$5:$A$17,0)),""),IF(OR($P2313="ne compte pas",$P2313="absence"),0,""))),"")</f>
        <v/>
      </c>
      <c r="T2313" s="26" t="n">
        <f aca="false">IF(AND(ISNUMBER($A2313),$B2313&lt;&gt;"",$G2313&lt;&gt;"",$P2313&lt;&gt;"absence"),1,0)</f>
        <v>0</v>
      </c>
      <c r="U2313" s="26" t="n">
        <f aca="false">IF($T2313=1,IF(COUNTIFS($B$2:$B2313,$B2313,$A$2:$A2313,$A2313,$T$2:$T2313,1)=1,1,0),0)</f>
        <v>0</v>
      </c>
      <c r="V2313" s="29" t="str">
        <f aca="false">IF(AND($A2313="",$B2313="",$G2313=""),"",IF(NOT(ISNUMBER($A2313)),"Date manquante ou non reconnue",IF($B2313="","Technicien manquant",IF(COUNTIF(Production!$A$7:$A$21,$B2313)=0,"Technicien absent de la liste (onglet Production)",IF($G2313="","Code BPU manquant (colonne G)",IF($O2313="?","Code BPU inconnu (onglet Prestations)",IF($P2313="?","Catégorie inconnue (onglet Règles)",IF(AND($E2313&lt;&gt;"",NOT(ISNUMBER($E2313))),"Quantité non reconnue",IF(AND($P2313="au prix",NOT(ISNUMBER($Q2313))),"Prix sur devis à saisir (colonne I)",IF($S2313="","Règle à compléter (onglet Règles)",""))))))))))</f>
        <v/>
      </c>
    </row>
    <row r="2314" customFormat="false" ht="15" hidden="false" customHeight="false" outlineLevel="0" collapsed="false">
      <c r="A2314" s="23"/>
      <c r="I2314" s="24"/>
      <c r="J2314" s="24"/>
      <c r="N2314" s="25"/>
      <c r="O2314" s="26" t="str">
        <f aca="false">IF($G2314="","",IFERROR(INDEX(Prestations!$F$5:$F$256,MATCH($G2314,Prestations!$B$5:$B$256,0)),"?"))</f>
        <v/>
      </c>
      <c r="P2314" s="26" t="str">
        <f aca="false">IF($O2314="","",IF($O2314="?","?",IFERROR(INDEX(Règles!$C$5:$C$17,MATCH($O2314,Règles!$A$5:$A$17,0)),"?")))</f>
        <v/>
      </c>
      <c r="Q2314" s="27" t="str">
        <f aca="false">IF($G2314="","",IF(ISNUMBER($I2314),$I2314,IFERROR(IF(ISNUMBER(INDEX(Prestations!$E$5:$E$256,MATCH($G2314,Prestations!$B$5:$B$256,0))),INDEX(Prestations!$E$5:$E$256,MATCH($G2314,Prestations!$B$5:$B$256,0)),""),"")))</f>
        <v/>
      </c>
      <c r="R2314" s="27" t="str">
        <f aca="false">IFERROR(IF(ISNUMBER($Q2314),$Q2314*IF($E2314="",1,$E2314),""),"")</f>
        <v/>
      </c>
      <c r="S2314" s="28" t="str">
        <f aca="false">IFERROR(IF($P2314="au nombre",IF(N(INDEX(Règles!$D$5:$D$17,MATCH($O2314,Règles!$A$5:$A$17,0)))&gt;0,IF($E2314="",1,$E2314)/INDEX(Règles!$D$5:$D$17,MATCH($O2314,Règles!$A$5:$A$17,0)),""),IF($P2314="au prix",IF(AND(ISNUMBER($R2314),N(INDEX(Règles!$E$5:$E$17,MATCH($O2314,Règles!$A$5:$A$17,0)))&gt;0),$R2314/INDEX(Règles!$E$5:$E$17,MATCH($O2314,Règles!$A$5:$A$17,0)),""),IF(OR($P2314="ne compte pas",$P2314="absence"),0,""))),"")</f>
        <v/>
      </c>
      <c r="T2314" s="26" t="n">
        <f aca="false">IF(AND(ISNUMBER($A2314),$B2314&lt;&gt;"",$G2314&lt;&gt;"",$P2314&lt;&gt;"absence"),1,0)</f>
        <v>0</v>
      </c>
      <c r="U2314" s="26" t="n">
        <f aca="false">IF($T2314=1,IF(COUNTIFS($B$2:$B2314,$B2314,$A$2:$A2314,$A2314,$T$2:$T2314,1)=1,1,0),0)</f>
        <v>0</v>
      </c>
      <c r="V2314" s="29" t="str">
        <f aca="false">IF(AND($A2314="",$B2314="",$G2314=""),"",IF(NOT(ISNUMBER($A2314)),"Date manquante ou non reconnue",IF($B2314="","Technicien manquant",IF(COUNTIF(Production!$A$7:$A$21,$B2314)=0,"Technicien absent de la liste (onglet Production)",IF($G2314="","Code BPU manquant (colonne G)",IF($O2314="?","Code BPU inconnu (onglet Prestations)",IF($P2314="?","Catégorie inconnue (onglet Règles)",IF(AND($E2314&lt;&gt;"",NOT(ISNUMBER($E2314))),"Quantité non reconnue",IF(AND($P2314="au prix",NOT(ISNUMBER($Q2314))),"Prix sur devis à saisir (colonne I)",IF($S2314="","Règle à compléter (onglet Règles)",""))))))))))</f>
        <v/>
      </c>
    </row>
    <row r="2315" customFormat="false" ht="15" hidden="false" customHeight="false" outlineLevel="0" collapsed="false">
      <c r="A2315" s="23"/>
      <c r="I2315" s="24"/>
      <c r="J2315" s="24"/>
      <c r="N2315" s="25"/>
      <c r="O2315" s="26" t="str">
        <f aca="false">IF($G2315="","",IFERROR(INDEX(Prestations!$F$5:$F$256,MATCH($G2315,Prestations!$B$5:$B$256,0)),"?"))</f>
        <v/>
      </c>
      <c r="P2315" s="26" t="str">
        <f aca="false">IF($O2315="","",IF($O2315="?","?",IFERROR(INDEX(Règles!$C$5:$C$17,MATCH($O2315,Règles!$A$5:$A$17,0)),"?")))</f>
        <v/>
      </c>
      <c r="Q2315" s="27" t="str">
        <f aca="false">IF($G2315="","",IF(ISNUMBER($I2315),$I2315,IFERROR(IF(ISNUMBER(INDEX(Prestations!$E$5:$E$256,MATCH($G2315,Prestations!$B$5:$B$256,0))),INDEX(Prestations!$E$5:$E$256,MATCH($G2315,Prestations!$B$5:$B$256,0)),""),"")))</f>
        <v/>
      </c>
      <c r="R2315" s="27" t="str">
        <f aca="false">IFERROR(IF(ISNUMBER($Q2315),$Q2315*IF($E2315="",1,$E2315),""),"")</f>
        <v/>
      </c>
      <c r="S2315" s="28" t="str">
        <f aca="false">IFERROR(IF($P2315="au nombre",IF(N(INDEX(Règles!$D$5:$D$17,MATCH($O2315,Règles!$A$5:$A$17,0)))&gt;0,IF($E2315="",1,$E2315)/INDEX(Règles!$D$5:$D$17,MATCH($O2315,Règles!$A$5:$A$17,0)),""),IF($P2315="au prix",IF(AND(ISNUMBER($R2315),N(INDEX(Règles!$E$5:$E$17,MATCH($O2315,Règles!$A$5:$A$17,0)))&gt;0),$R2315/INDEX(Règles!$E$5:$E$17,MATCH($O2315,Règles!$A$5:$A$17,0)),""),IF(OR($P2315="ne compte pas",$P2315="absence"),0,""))),"")</f>
        <v/>
      </c>
      <c r="T2315" s="26" t="n">
        <f aca="false">IF(AND(ISNUMBER($A2315),$B2315&lt;&gt;"",$G2315&lt;&gt;"",$P2315&lt;&gt;"absence"),1,0)</f>
        <v>0</v>
      </c>
      <c r="U2315" s="26" t="n">
        <f aca="false">IF($T2315=1,IF(COUNTIFS($B$2:$B2315,$B2315,$A$2:$A2315,$A2315,$T$2:$T2315,1)=1,1,0),0)</f>
        <v>0</v>
      </c>
      <c r="V2315" s="29" t="str">
        <f aca="false">IF(AND($A2315="",$B2315="",$G2315=""),"",IF(NOT(ISNUMBER($A2315)),"Date manquante ou non reconnue",IF($B2315="","Technicien manquant",IF(COUNTIF(Production!$A$7:$A$21,$B2315)=0,"Technicien absent de la liste (onglet Production)",IF($G2315="","Code BPU manquant (colonne G)",IF($O2315="?","Code BPU inconnu (onglet Prestations)",IF($P2315="?","Catégorie inconnue (onglet Règles)",IF(AND($E2315&lt;&gt;"",NOT(ISNUMBER($E2315))),"Quantité non reconnue",IF(AND($P2315="au prix",NOT(ISNUMBER($Q2315))),"Prix sur devis à saisir (colonne I)",IF($S2315="","Règle à compléter (onglet Règles)",""))))))))))</f>
        <v/>
      </c>
    </row>
    <row r="2316" customFormat="false" ht="15" hidden="false" customHeight="false" outlineLevel="0" collapsed="false">
      <c r="A2316" s="23"/>
      <c r="I2316" s="24"/>
      <c r="J2316" s="24"/>
      <c r="N2316" s="25"/>
      <c r="O2316" s="26" t="str">
        <f aca="false">IF($G2316="","",IFERROR(INDEX(Prestations!$F$5:$F$256,MATCH($G2316,Prestations!$B$5:$B$256,0)),"?"))</f>
        <v/>
      </c>
      <c r="P2316" s="26" t="str">
        <f aca="false">IF($O2316="","",IF($O2316="?","?",IFERROR(INDEX(Règles!$C$5:$C$17,MATCH($O2316,Règles!$A$5:$A$17,0)),"?")))</f>
        <v/>
      </c>
      <c r="Q2316" s="27" t="str">
        <f aca="false">IF($G2316="","",IF(ISNUMBER($I2316),$I2316,IFERROR(IF(ISNUMBER(INDEX(Prestations!$E$5:$E$256,MATCH($G2316,Prestations!$B$5:$B$256,0))),INDEX(Prestations!$E$5:$E$256,MATCH($G2316,Prestations!$B$5:$B$256,0)),""),"")))</f>
        <v/>
      </c>
      <c r="R2316" s="27" t="str">
        <f aca="false">IFERROR(IF(ISNUMBER($Q2316),$Q2316*IF($E2316="",1,$E2316),""),"")</f>
        <v/>
      </c>
      <c r="S2316" s="28" t="str">
        <f aca="false">IFERROR(IF($P2316="au nombre",IF(N(INDEX(Règles!$D$5:$D$17,MATCH($O2316,Règles!$A$5:$A$17,0)))&gt;0,IF($E2316="",1,$E2316)/INDEX(Règles!$D$5:$D$17,MATCH($O2316,Règles!$A$5:$A$17,0)),""),IF($P2316="au prix",IF(AND(ISNUMBER($R2316),N(INDEX(Règles!$E$5:$E$17,MATCH($O2316,Règles!$A$5:$A$17,0)))&gt;0),$R2316/INDEX(Règles!$E$5:$E$17,MATCH($O2316,Règles!$A$5:$A$17,0)),""),IF(OR($P2316="ne compte pas",$P2316="absence"),0,""))),"")</f>
        <v/>
      </c>
      <c r="T2316" s="26" t="n">
        <f aca="false">IF(AND(ISNUMBER($A2316),$B2316&lt;&gt;"",$G2316&lt;&gt;"",$P2316&lt;&gt;"absence"),1,0)</f>
        <v>0</v>
      </c>
      <c r="U2316" s="26" t="n">
        <f aca="false">IF($T2316=1,IF(COUNTIFS($B$2:$B2316,$B2316,$A$2:$A2316,$A2316,$T$2:$T2316,1)=1,1,0),0)</f>
        <v>0</v>
      </c>
      <c r="V2316" s="29" t="str">
        <f aca="false">IF(AND($A2316="",$B2316="",$G2316=""),"",IF(NOT(ISNUMBER($A2316)),"Date manquante ou non reconnue",IF($B2316="","Technicien manquant",IF(COUNTIF(Production!$A$7:$A$21,$B2316)=0,"Technicien absent de la liste (onglet Production)",IF($G2316="","Code BPU manquant (colonne G)",IF($O2316="?","Code BPU inconnu (onglet Prestations)",IF($P2316="?","Catégorie inconnue (onglet Règles)",IF(AND($E2316&lt;&gt;"",NOT(ISNUMBER($E2316))),"Quantité non reconnue",IF(AND($P2316="au prix",NOT(ISNUMBER($Q2316))),"Prix sur devis à saisir (colonne I)",IF($S2316="","Règle à compléter (onglet Règles)",""))))))))))</f>
        <v/>
      </c>
    </row>
    <row r="2317" customFormat="false" ht="15" hidden="false" customHeight="false" outlineLevel="0" collapsed="false">
      <c r="A2317" s="23"/>
      <c r="I2317" s="24"/>
      <c r="J2317" s="24"/>
      <c r="N2317" s="25"/>
      <c r="O2317" s="26" t="str">
        <f aca="false">IF($G2317="","",IFERROR(INDEX(Prestations!$F$5:$F$256,MATCH($G2317,Prestations!$B$5:$B$256,0)),"?"))</f>
        <v/>
      </c>
      <c r="P2317" s="26" t="str">
        <f aca="false">IF($O2317="","",IF($O2317="?","?",IFERROR(INDEX(Règles!$C$5:$C$17,MATCH($O2317,Règles!$A$5:$A$17,0)),"?")))</f>
        <v/>
      </c>
      <c r="Q2317" s="27" t="str">
        <f aca="false">IF($G2317="","",IF(ISNUMBER($I2317),$I2317,IFERROR(IF(ISNUMBER(INDEX(Prestations!$E$5:$E$256,MATCH($G2317,Prestations!$B$5:$B$256,0))),INDEX(Prestations!$E$5:$E$256,MATCH($G2317,Prestations!$B$5:$B$256,0)),""),"")))</f>
        <v/>
      </c>
      <c r="R2317" s="27" t="str">
        <f aca="false">IFERROR(IF(ISNUMBER($Q2317),$Q2317*IF($E2317="",1,$E2317),""),"")</f>
        <v/>
      </c>
      <c r="S2317" s="28" t="str">
        <f aca="false">IFERROR(IF($P2317="au nombre",IF(N(INDEX(Règles!$D$5:$D$17,MATCH($O2317,Règles!$A$5:$A$17,0)))&gt;0,IF($E2317="",1,$E2317)/INDEX(Règles!$D$5:$D$17,MATCH($O2317,Règles!$A$5:$A$17,0)),""),IF($P2317="au prix",IF(AND(ISNUMBER($R2317),N(INDEX(Règles!$E$5:$E$17,MATCH($O2317,Règles!$A$5:$A$17,0)))&gt;0),$R2317/INDEX(Règles!$E$5:$E$17,MATCH($O2317,Règles!$A$5:$A$17,0)),""),IF(OR($P2317="ne compte pas",$P2317="absence"),0,""))),"")</f>
        <v/>
      </c>
      <c r="T2317" s="26" t="n">
        <f aca="false">IF(AND(ISNUMBER($A2317),$B2317&lt;&gt;"",$G2317&lt;&gt;"",$P2317&lt;&gt;"absence"),1,0)</f>
        <v>0</v>
      </c>
      <c r="U2317" s="26" t="n">
        <f aca="false">IF($T2317=1,IF(COUNTIFS($B$2:$B2317,$B2317,$A$2:$A2317,$A2317,$T$2:$T2317,1)=1,1,0),0)</f>
        <v>0</v>
      </c>
      <c r="V2317" s="29" t="str">
        <f aca="false">IF(AND($A2317="",$B2317="",$G2317=""),"",IF(NOT(ISNUMBER($A2317)),"Date manquante ou non reconnue",IF($B2317="","Technicien manquant",IF(COUNTIF(Production!$A$7:$A$21,$B2317)=0,"Technicien absent de la liste (onglet Production)",IF($G2317="","Code BPU manquant (colonne G)",IF($O2317="?","Code BPU inconnu (onglet Prestations)",IF($P2317="?","Catégorie inconnue (onglet Règles)",IF(AND($E2317&lt;&gt;"",NOT(ISNUMBER($E2317))),"Quantité non reconnue",IF(AND($P2317="au prix",NOT(ISNUMBER($Q2317))),"Prix sur devis à saisir (colonne I)",IF($S2317="","Règle à compléter (onglet Règles)",""))))))))))</f>
        <v/>
      </c>
    </row>
    <row r="2318" customFormat="false" ht="15" hidden="false" customHeight="false" outlineLevel="0" collapsed="false">
      <c r="A2318" s="23"/>
      <c r="I2318" s="24"/>
      <c r="J2318" s="24"/>
      <c r="N2318" s="25"/>
      <c r="O2318" s="26" t="str">
        <f aca="false">IF($G2318="","",IFERROR(INDEX(Prestations!$F$5:$F$256,MATCH($G2318,Prestations!$B$5:$B$256,0)),"?"))</f>
        <v/>
      </c>
      <c r="P2318" s="26" t="str">
        <f aca="false">IF($O2318="","",IF($O2318="?","?",IFERROR(INDEX(Règles!$C$5:$C$17,MATCH($O2318,Règles!$A$5:$A$17,0)),"?")))</f>
        <v/>
      </c>
      <c r="Q2318" s="27" t="str">
        <f aca="false">IF($G2318="","",IF(ISNUMBER($I2318),$I2318,IFERROR(IF(ISNUMBER(INDEX(Prestations!$E$5:$E$256,MATCH($G2318,Prestations!$B$5:$B$256,0))),INDEX(Prestations!$E$5:$E$256,MATCH($G2318,Prestations!$B$5:$B$256,0)),""),"")))</f>
        <v/>
      </c>
      <c r="R2318" s="27" t="str">
        <f aca="false">IFERROR(IF(ISNUMBER($Q2318),$Q2318*IF($E2318="",1,$E2318),""),"")</f>
        <v/>
      </c>
      <c r="S2318" s="28" t="str">
        <f aca="false">IFERROR(IF($P2318="au nombre",IF(N(INDEX(Règles!$D$5:$D$17,MATCH($O2318,Règles!$A$5:$A$17,0)))&gt;0,IF($E2318="",1,$E2318)/INDEX(Règles!$D$5:$D$17,MATCH($O2318,Règles!$A$5:$A$17,0)),""),IF($P2318="au prix",IF(AND(ISNUMBER($R2318),N(INDEX(Règles!$E$5:$E$17,MATCH($O2318,Règles!$A$5:$A$17,0)))&gt;0),$R2318/INDEX(Règles!$E$5:$E$17,MATCH($O2318,Règles!$A$5:$A$17,0)),""),IF(OR($P2318="ne compte pas",$P2318="absence"),0,""))),"")</f>
        <v/>
      </c>
      <c r="T2318" s="26" t="n">
        <f aca="false">IF(AND(ISNUMBER($A2318),$B2318&lt;&gt;"",$G2318&lt;&gt;"",$P2318&lt;&gt;"absence"),1,0)</f>
        <v>0</v>
      </c>
      <c r="U2318" s="26" t="n">
        <f aca="false">IF($T2318=1,IF(COUNTIFS($B$2:$B2318,$B2318,$A$2:$A2318,$A2318,$T$2:$T2318,1)=1,1,0),0)</f>
        <v>0</v>
      </c>
      <c r="V2318" s="29" t="str">
        <f aca="false">IF(AND($A2318="",$B2318="",$G2318=""),"",IF(NOT(ISNUMBER($A2318)),"Date manquante ou non reconnue",IF($B2318="","Technicien manquant",IF(COUNTIF(Production!$A$7:$A$21,$B2318)=0,"Technicien absent de la liste (onglet Production)",IF($G2318="","Code BPU manquant (colonne G)",IF($O2318="?","Code BPU inconnu (onglet Prestations)",IF($P2318="?","Catégorie inconnue (onglet Règles)",IF(AND($E2318&lt;&gt;"",NOT(ISNUMBER($E2318))),"Quantité non reconnue",IF(AND($P2318="au prix",NOT(ISNUMBER($Q2318))),"Prix sur devis à saisir (colonne I)",IF($S2318="","Règle à compléter (onglet Règles)",""))))))))))</f>
        <v/>
      </c>
    </row>
    <row r="2319" customFormat="false" ht="15" hidden="false" customHeight="false" outlineLevel="0" collapsed="false">
      <c r="A2319" s="23"/>
      <c r="I2319" s="24"/>
      <c r="J2319" s="24"/>
      <c r="N2319" s="25"/>
      <c r="O2319" s="26" t="str">
        <f aca="false">IF($G2319="","",IFERROR(INDEX(Prestations!$F$5:$F$256,MATCH($G2319,Prestations!$B$5:$B$256,0)),"?"))</f>
        <v/>
      </c>
      <c r="P2319" s="26" t="str">
        <f aca="false">IF($O2319="","",IF($O2319="?","?",IFERROR(INDEX(Règles!$C$5:$C$17,MATCH($O2319,Règles!$A$5:$A$17,0)),"?")))</f>
        <v/>
      </c>
      <c r="Q2319" s="27" t="str">
        <f aca="false">IF($G2319="","",IF(ISNUMBER($I2319),$I2319,IFERROR(IF(ISNUMBER(INDEX(Prestations!$E$5:$E$256,MATCH($G2319,Prestations!$B$5:$B$256,0))),INDEX(Prestations!$E$5:$E$256,MATCH($G2319,Prestations!$B$5:$B$256,0)),""),"")))</f>
        <v/>
      </c>
      <c r="R2319" s="27" t="str">
        <f aca="false">IFERROR(IF(ISNUMBER($Q2319),$Q2319*IF($E2319="",1,$E2319),""),"")</f>
        <v/>
      </c>
      <c r="S2319" s="28" t="str">
        <f aca="false">IFERROR(IF($P2319="au nombre",IF(N(INDEX(Règles!$D$5:$D$17,MATCH($O2319,Règles!$A$5:$A$17,0)))&gt;0,IF($E2319="",1,$E2319)/INDEX(Règles!$D$5:$D$17,MATCH($O2319,Règles!$A$5:$A$17,0)),""),IF($P2319="au prix",IF(AND(ISNUMBER($R2319),N(INDEX(Règles!$E$5:$E$17,MATCH($O2319,Règles!$A$5:$A$17,0)))&gt;0),$R2319/INDEX(Règles!$E$5:$E$17,MATCH($O2319,Règles!$A$5:$A$17,0)),""),IF(OR($P2319="ne compte pas",$P2319="absence"),0,""))),"")</f>
        <v/>
      </c>
      <c r="T2319" s="26" t="n">
        <f aca="false">IF(AND(ISNUMBER($A2319),$B2319&lt;&gt;"",$G2319&lt;&gt;"",$P2319&lt;&gt;"absence"),1,0)</f>
        <v>0</v>
      </c>
      <c r="U2319" s="26" t="n">
        <f aca="false">IF($T2319=1,IF(COUNTIFS($B$2:$B2319,$B2319,$A$2:$A2319,$A2319,$T$2:$T2319,1)=1,1,0),0)</f>
        <v>0</v>
      </c>
      <c r="V2319" s="29" t="str">
        <f aca="false">IF(AND($A2319="",$B2319="",$G2319=""),"",IF(NOT(ISNUMBER($A2319)),"Date manquante ou non reconnue",IF($B2319="","Technicien manquant",IF(COUNTIF(Production!$A$7:$A$21,$B2319)=0,"Technicien absent de la liste (onglet Production)",IF($G2319="","Code BPU manquant (colonne G)",IF($O2319="?","Code BPU inconnu (onglet Prestations)",IF($P2319="?","Catégorie inconnue (onglet Règles)",IF(AND($E2319&lt;&gt;"",NOT(ISNUMBER($E2319))),"Quantité non reconnue",IF(AND($P2319="au prix",NOT(ISNUMBER($Q2319))),"Prix sur devis à saisir (colonne I)",IF($S2319="","Règle à compléter (onglet Règles)",""))))))))))</f>
        <v/>
      </c>
    </row>
    <row r="2320" customFormat="false" ht="15" hidden="false" customHeight="false" outlineLevel="0" collapsed="false">
      <c r="A2320" s="23"/>
      <c r="I2320" s="24"/>
      <c r="J2320" s="24"/>
      <c r="N2320" s="25"/>
      <c r="O2320" s="26" t="str">
        <f aca="false">IF($G2320="","",IFERROR(INDEX(Prestations!$F$5:$F$256,MATCH($G2320,Prestations!$B$5:$B$256,0)),"?"))</f>
        <v/>
      </c>
      <c r="P2320" s="26" t="str">
        <f aca="false">IF($O2320="","",IF($O2320="?","?",IFERROR(INDEX(Règles!$C$5:$C$17,MATCH($O2320,Règles!$A$5:$A$17,0)),"?")))</f>
        <v/>
      </c>
      <c r="Q2320" s="27" t="str">
        <f aca="false">IF($G2320="","",IF(ISNUMBER($I2320),$I2320,IFERROR(IF(ISNUMBER(INDEX(Prestations!$E$5:$E$256,MATCH($G2320,Prestations!$B$5:$B$256,0))),INDEX(Prestations!$E$5:$E$256,MATCH($G2320,Prestations!$B$5:$B$256,0)),""),"")))</f>
        <v/>
      </c>
      <c r="R2320" s="27" t="str">
        <f aca="false">IFERROR(IF(ISNUMBER($Q2320),$Q2320*IF($E2320="",1,$E2320),""),"")</f>
        <v/>
      </c>
      <c r="S2320" s="28" t="str">
        <f aca="false">IFERROR(IF($P2320="au nombre",IF(N(INDEX(Règles!$D$5:$D$17,MATCH($O2320,Règles!$A$5:$A$17,0)))&gt;0,IF($E2320="",1,$E2320)/INDEX(Règles!$D$5:$D$17,MATCH($O2320,Règles!$A$5:$A$17,0)),""),IF($P2320="au prix",IF(AND(ISNUMBER($R2320),N(INDEX(Règles!$E$5:$E$17,MATCH($O2320,Règles!$A$5:$A$17,0)))&gt;0),$R2320/INDEX(Règles!$E$5:$E$17,MATCH($O2320,Règles!$A$5:$A$17,0)),""),IF(OR($P2320="ne compte pas",$P2320="absence"),0,""))),"")</f>
        <v/>
      </c>
      <c r="T2320" s="26" t="n">
        <f aca="false">IF(AND(ISNUMBER($A2320),$B2320&lt;&gt;"",$G2320&lt;&gt;"",$P2320&lt;&gt;"absence"),1,0)</f>
        <v>0</v>
      </c>
      <c r="U2320" s="26" t="n">
        <f aca="false">IF($T2320=1,IF(COUNTIFS($B$2:$B2320,$B2320,$A$2:$A2320,$A2320,$T$2:$T2320,1)=1,1,0),0)</f>
        <v>0</v>
      </c>
      <c r="V2320" s="29" t="str">
        <f aca="false">IF(AND($A2320="",$B2320="",$G2320=""),"",IF(NOT(ISNUMBER($A2320)),"Date manquante ou non reconnue",IF($B2320="","Technicien manquant",IF(COUNTIF(Production!$A$7:$A$21,$B2320)=0,"Technicien absent de la liste (onglet Production)",IF($G2320="","Code BPU manquant (colonne G)",IF($O2320="?","Code BPU inconnu (onglet Prestations)",IF($P2320="?","Catégorie inconnue (onglet Règles)",IF(AND($E2320&lt;&gt;"",NOT(ISNUMBER($E2320))),"Quantité non reconnue",IF(AND($P2320="au prix",NOT(ISNUMBER($Q2320))),"Prix sur devis à saisir (colonne I)",IF($S2320="","Règle à compléter (onglet Règles)",""))))))))))</f>
        <v/>
      </c>
    </row>
    <row r="2321" customFormat="false" ht="15" hidden="false" customHeight="false" outlineLevel="0" collapsed="false">
      <c r="A2321" s="23"/>
      <c r="I2321" s="24"/>
      <c r="J2321" s="24"/>
      <c r="N2321" s="25"/>
      <c r="O2321" s="26" t="str">
        <f aca="false">IF($G2321="","",IFERROR(INDEX(Prestations!$F$5:$F$256,MATCH($G2321,Prestations!$B$5:$B$256,0)),"?"))</f>
        <v/>
      </c>
      <c r="P2321" s="26" t="str">
        <f aca="false">IF($O2321="","",IF($O2321="?","?",IFERROR(INDEX(Règles!$C$5:$C$17,MATCH($O2321,Règles!$A$5:$A$17,0)),"?")))</f>
        <v/>
      </c>
      <c r="Q2321" s="27" t="str">
        <f aca="false">IF($G2321="","",IF(ISNUMBER($I2321),$I2321,IFERROR(IF(ISNUMBER(INDEX(Prestations!$E$5:$E$256,MATCH($G2321,Prestations!$B$5:$B$256,0))),INDEX(Prestations!$E$5:$E$256,MATCH($G2321,Prestations!$B$5:$B$256,0)),""),"")))</f>
        <v/>
      </c>
      <c r="R2321" s="27" t="str">
        <f aca="false">IFERROR(IF(ISNUMBER($Q2321),$Q2321*IF($E2321="",1,$E2321),""),"")</f>
        <v/>
      </c>
      <c r="S2321" s="28" t="str">
        <f aca="false">IFERROR(IF($P2321="au nombre",IF(N(INDEX(Règles!$D$5:$D$17,MATCH($O2321,Règles!$A$5:$A$17,0)))&gt;0,IF($E2321="",1,$E2321)/INDEX(Règles!$D$5:$D$17,MATCH($O2321,Règles!$A$5:$A$17,0)),""),IF($P2321="au prix",IF(AND(ISNUMBER($R2321),N(INDEX(Règles!$E$5:$E$17,MATCH($O2321,Règles!$A$5:$A$17,0)))&gt;0),$R2321/INDEX(Règles!$E$5:$E$17,MATCH($O2321,Règles!$A$5:$A$17,0)),""),IF(OR($P2321="ne compte pas",$P2321="absence"),0,""))),"")</f>
        <v/>
      </c>
      <c r="T2321" s="26" t="n">
        <f aca="false">IF(AND(ISNUMBER($A2321),$B2321&lt;&gt;"",$G2321&lt;&gt;"",$P2321&lt;&gt;"absence"),1,0)</f>
        <v>0</v>
      </c>
      <c r="U2321" s="26" t="n">
        <f aca="false">IF($T2321=1,IF(COUNTIFS($B$2:$B2321,$B2321,$A$2:$A2321,$A2321,$T$2:$T2321,1)=1,1,0),0)</f>
        <v>0</v>
      </c>
      <c r="V2321" s="29" t="str">
        <f aca="false">IF(AND($A2321="",$B2321="",$G2321=""),"",IF(NOT(ISNUMBER($A2321)),"Date manquante ou non reconnue",IF($B2321="","Technicien manquant",IF(COUNTIF(Production!$A$7:$A$21,$B2321)=0,"Technicien absent de la liste (onglet Production)",IF($G2321="","Code BPU manquant (colonne G)",IF($O2321="?","Code BPU inconnu (onglet Prestations)",IF($P2321="?","Catégorie inconnue (onglet Règles)",IF(AND($E2321&lt;&gt;"",NOT(ISNUMBER($E2321))),"Quantité non reconnue",IF(AND($P2321="au prix",NOT(ISNUMBER($Q2321))),"Prix sur devis à saisir (colonne I)",IF($S2321="","Règle à compléter (onglet Règles)",""))))))))))</f>
        <v/>
      </c>
    </row>
    <row r="2322" customFormat="false" ht="15" hidden="false" customHeight="false" outlineLevel="0" collapsed="false">
      <c r="A2322" s="23"/>
      <c r="I2322" s="24"/>
      <c r="J2322" s="24"/>
      <c r="N2322" s="25"/>
      <c r="O2322" s="26" t="str">
        <f aca="false">IF($G2322="","",IFERROR(INDEX(Prestations!$F$5:$F$256,MATCH($G2322,Prestations!$B$5:$B$256,0)),"?"))</f>
        <v/>
      </c>
      <c r="P2322" s="26" t="str">
        <f aca="false">IF($O2322="","",IF($O2322="?","?",IFERROR(INDEX(Règles!$C$5:$C$17,MATCH($O2322,Règles!$A$5:$A$17,0)),"?")))</f>
        <v/>
      </c>
      <c r="Q2322" s="27" t="str">
        <f aca="false">IF($G2322="","",IF(ISNUMBER($I2322),$I2322,IFERROR(IF(ISNUMBER(INDEX(Prestations!$E$5:$E$256,MATCH($G2322,Prestations!$B$5:$B$256,0))),INDEX(Prestations!$E$5:$E$256,MATCH($G2322,Prestations!$B$5:$B$256,0)),""),"")))</f>
        <v/>
      </c>
      <c r="R2322" s="27" t="str">
        <f aca="false">IFERROR(IF(ISNUMBER($Q2322),$Q2322*IF($E2322="",1,$E2322),""),"")</f>
        <v/>
      </c>
      <c r="S2322" s="28" t="str">
        <f aca="false">IFERROR(IF($P2322="au nombre",IF(N(INDEX(Règles!$D$5:$D$17,MATCH($O2322,Règles!$A$5:$A$17,0)))&gt;0,IF($E2322="",1,$E2322)/INDEX(Règles!$D$5:$D$17,MATCH($O2322,Règles!$A$5:$A$17,0)),""),IF($P2322="au prix",IF(AND(ISNUMBER($R2322),N(INDEX(Règles!$E$5:$E$17,MATCH($O2322,Règles!$A$5:$A$17,0)))&gt;0),$R2322/INDEX(Règles!$E$5:$E$17,MATCH($O2322,Règles!$A$5:$A$17,0)),""),IF(OR($P2322="ne compte pas",$P2322="absence"),0,""))),"")</f>
        <v/>
      </c>
      <c r="T2322" s="26" t="n">
        <f aca="false">IF(AND(ISNUMBER($A2322),$B2322&lt;&gt;"",$G2322&lt;&gt;"",$P2322&lt;&gt;"absence"),1,0)</f>
        <v>0</v>
      </c>
      <c r="U2322" s="26" t="n">
        <f aca="false">IF($T2322=1,IF(COUNTIFS($B$2:$B2322,$B2322,$A$2:$A2322,$A2322,$T$2:$T2322,1)=1,1,0),0)</f>
        <v>0</v>
      </c>
      <c r="V2322" s="29" t="str">
        <f aca="false">IF(AND($A2322="",$B2322="",$G2322=""),"",IF(NOT(ISNUMBER($A2322)),"Date manquante ou non reconnue",IF($B2322="","Technicien manquant",IF(COUNTIF(Production!$A$7:$A$21,$B2322)=0,"Technicien absent de la liste (onglet Production)",IF($G2322="","Code BPU manquant (colonne G)",IF($O2322="?","Code BPU inconnu (onglet Prestations)",IF($P2322="?","Catégorie inconnue (onglet Règles)",IF(AND($E2322&lt;&gt;"",NOT(ISNUMBER($E2322))),"Quantité non reconnue",IF(AND($P2322="au prix",NOT(ISNUMBER($Q2322))),"Prix sur devis à saisir (colonne I)",IF($S2322="","Règle à compléter (onglet Règles)",""))))))))))</f>
        <v/>
      </c>
    </row>
    <row r="2323" customFormat="false" ht="15" hidden="false" customHeight="false" outlineLevel="0" collapsed="false">
      <c r="A2323" s="23"/>
      <c r="I2323" s="24"/>
      <c r="J2323" s="24"/>
      <c r="N2323" s="25"/>
      <c r="O2323" s="26" t="str">
        <f aca="false">IF($G2323="","",IFERROR(INDEX(Prestations!$F$5:$F$256,MATCH($G2323,Prestations!$B$5:$B$256,0)),"?"))</f>
        <v/>
      </c>
      <c r="P2323" s="26" t="str">
        <f aca="false">IF($O2323="","",IF($O2323="?","?",IFERROR(INDEX(Règles!$C$5:$C$17,MATCH($O2323,Règles!$A$5:$A$17,0)),"?")))</f>
        <v/>
      </c>
      <c r="Q2323" s="27" t="str">
        <f aca="false">IF($G2323="","",IF(ISNUMBER($I2323),$I2323,IFERROR(IF(ISNUMBER(INDEX(Prestations!$E$5:$E$256,MATCH($G2323,Prestations!$B$5:$B$256,0))),INDEX(Prestations!$E$5:$E$256,MATCH($G2323,Prestations!$B$5:$B$256,0)),""),"")))</f>
        <v/>
      </c>
      <c r="R2323" s="27" t="str">
        <f aca="false">IFERROR(IF(ISNUMBER($Q2323),$Q2323*IF($E2323="",1,$E2323),""),"")</f>
        <v/>
      </c>
      <c r="S2323" s="28" t="str">
        <f aca="false">IFERROR(IF($P2323="au nombre",IF(N(INDEX(Règles!$D$5:$D$17,MATCH($O2323,Règles!$A$5:$A$17,0)))&gt;0,IF($E2323="",1,$E2323)/INDEX(Règles!$D$5:$D$17,MATCH($O2323,Règles!$A$5:$A$17,0)),""),IF($P2323="au prix",IF(AND(ISNUMBER($R2323),N(INDEX(Règles!$E$5:$E$17,MATCH($O2323,Règles!$A$5:$A$17,0)))&gt;0),$R2323/INDEX(Règles!$E$5:$E$17,MATCH($O2323,Règles!$A$5:$A$17,0)),""),IF(OR($P2323="ne compte pas",$P2323="absence"),0,""))),"")</f>
        <v/>
      </c>
      <c r="T2323" s="26" t="n">
        <f aca="false">IF(AND(ISNUMBER($A2323),$B2323&lt;&gt;"",$G2323&lt;&gt;"",$P2323&lt;&gt;"absence"),1,0)</f>
        <v>0</v>
      </c>
      <c r="U2323" s="26" t="n">
        <f aca="false">IF($T2323=1,IF(COUNTIFS($B$2:$B2323,$B2323,$A$2:$A2323,$A2323,$T$2:$T2323,1)=1,1,0),0)</f>
        <v>0</v>
      </c>
      <c r="V2323" s="29" t="str">
        <f aca="false">IF(AND($A2323="",$B2323="",$G2323=""),"",IF(NOT(ISNUMBER($A2323)),"Date manquante ou non reconnue",IF($B2323="","Technicien manquant",IF(COUNTIF(Production!$A$7:$A$21,$B2323)=0,"Technicien absent de la liste (onglet Production)",IF($G2323="","Code BPU manquant (colonne G)",IF($O2323="?","Code BPU inconnu (onglet Prestations)",IF($P2323="?","Catégorie inconnue (onglet Règles)",IF(AND($E2323&lt;&gt;"",NOT(ISNUMBER($E2323))),"Quantité non reconnue",IF(AND($P2323="au prix",NOT(ISNUMBER($Q2323))),"Prix sur devis à saisir (colonne I)",IF($S2323="","Règle à compléter (onglet Règles)",""))))))))))</f>
        <v/>
      </c>
    </row>
    <row r="2324" customFormat="false" ht="15" hidden="false" customHeight="false" outlineLevel="0" collapsed="false">
      <c r="A2324" s="23"/>
      <c r="I2324" s="24"/>
      <c r="J2324" s="24"/>
      <c r="N2324" s="25"/>
      <c r="O2324" s="26" t="str">
        <f aca="false">IF($G2324="","",IFERROR(INDEX(Prestations!$F$5:$F$256,MATCH($G2324,Prestations!$B$5:$B$256,0)),"?"))</f>
        <v/>
      </c>
      <c r="P2324" s="26" t="str">
        <f aca="false">IF($O2324="","",IF($O2324="?","?",IFERROR(INDEX(Règles!$C$5:$C$17,MATCH($O2324,Règles!$A$5:$A$17,0)),"?")))</f>
        <v/>
      </c>
      <c r="Q2324" s="27" t="str">
        <f aca="false">IF($G2324="","",IF(ISNUMBER($I2324),$I2324,IFERROR(IF(ISNUMBER(INDEX(Prestations!$E$5:$E$256,MATCH($G2324,Prestations!$B$5:$B$256,0))),INDEX(Prestations!$E$5:$E$256,MATCH($G2324,Prestations!$B$5:$B$256,0)),""),"")))</f>
        <v/>
      </c>
      <c r="R2324" s="27" t="str">
        <f aca="false">IFERROR(IF(ISNUMBER($Q2324),$Q2324*IF($E2324="",1,$E2324),""),"")</f>
        <v/>
      </c>
      <c r="S2324" s="28" t="str">
        <f aca="false">IFERROR(IF($P2324="au nombre",IF(N(INDEX(Règles!$D$5:$D$17,MATCH($O2324,Règles!$A$5:$A$17,0)))&gt;0,IF($E2324="",1,$E2324)/INDEX(Règles!$D$5:$D$17,MATCH($O2324,Règles!$A$5:$A$17,0)),""),IF($P2324="au prix",IF(AND(ISNUMBER($R2324),N(INDEX(Règles!$E$5:$E$17,MATCH($O2324,Règles!$A$5:$A$17,0)))&gt;0),$R2324/INDEX(Règles!$E$5:$E$17,MATCH($O2324,Règles!$A$5:$A$17,0)),""),IF(OR($P2324="ne compte pas",$P2324="absence"),0,""))),"")</f>
        <v/>
      </c>
      <c r="T2324" s="26" t="n">
        <f aca="false">IF(AND(ISNUMBER($A2324),$B2324&lt;&gt;"",$G2324&lt;&gt;"",$P2324&lt;&gt;"absence"),1,0)</f>
        <v>0</v>
      </c>
      <c r="U2324" s="26" t="n">
        <f aca="false">IF($T2324=1,IF(COUNTIFS($B$2:$B2324,$B2324,$A$2:$A2324,$A2324,$T$2:$T2324,1)=1,1,0),0)</f>
        <v>0</v>
      </c>
      <c r="V2324" s="29" t="str">
        <f aca="false">IF(AND($A2324="",$B2324="",$G2324=""),"",IF(NOT(ISNUMBER($A2324)),"Date manquante ou non reconnue",IF($B2324="","Technicien manquant",IF(COUNTIF(Production!$A$7:$A$21,$B2324)=0,"Technicien absent de la liste (onglet Production)",IF($G2324="","Code BPU manquant (colonne G)",IF($O2324="?","Code BPU inconnu (onglet Prestations)",IF($P2324="?","Catégorie inconnue (onglet Règles)",IF(AND($E2324&lt;&gt;"",NOT(ISNUMBER($E2324))),"Quantité non reconnue",IF(AND($P2324="au prix",NOT(ISNUMBER($Q2324))),"Prix sur devis à saisir (colonne I)",IF($S2324="","Règle à compléter (onglet Règles)",""))))))))))</f>
        <v/>
      </c>
    </row>
    <row r="2325" customFormat="false" ht="15" hidden="false" customHeight="false" outlineLevel="0" collapsed="false">
      <c r="A2325" s="23"/>
      <c r="I2325" s="24"/>
      <c r="J2325" s="24"/>
      <c r="N2325" s="25"/>
      <c r="O2325" s="26" t="str">
        <f aca="false">IF($G2325="","",IFERROR(INDEX(Prestations!$F$5:$F$256,MATCH($G2325,Prestations!$B$5:$B$256,0)),"?"))</f>
        <v/>
      </c>
      <c r="P2325" s="26" t="str">
        <f aca="false">IF($O2325="","",IF($O2325="?","?",IFERROR(INDEX(Règles!$C$5:$C$17,MATCH($O2325,Règles!$A$5:$A$17,0)),"?")))</f>
        <v/>
      </c>
      <c r="Q2325" s="27" t="str">
        <f aca="false">IF($G2325="","",IF(ISNUMBER($I2325),$I2325,IFERROR(IF(ISNUMBER(INDEX(Prestations!$E$5:$E$256,MATCH($G2325,Prestations!$B$5:$B$256,0))),INDEX(Prestations!$E$5:$E$256,MATCH($G2325,Prestations!$B$5:$B$256,0)),""),"")))</f>
        <v/>
      </c>
      <c r="R2325" s="27" t="str">
        <f aca="false">IFERROR(IF(ISNUMBER($Q2325),$Q2325*IF($E2325="",1,$E2325),""),"")</f>
        <v/>
      </c>
      <c r="S2325" s="28" t="str">
        <f aca="false">IFERROR(IF($P2325="au nombre",IF(N(INDEX(Règles!$D$5:$D$17,MATCH($O2325,Règles!$A$5:$A$17,0)))&gt;0,IF($E2325="",1,$E2325)/INDEX(Règles!$D$5:$D$17,MATCH($O2325,Règles!$A$5:$A$17,0)),""),IF($P2325="au prix",IF(AND(ISNUMBER($R2325),N(INDEX(Règles!$E$5:$E$17,MATCH($O2325,Règles!$A$5:$A$17,0)))&gt;0),$R2325/INDEX(Règles!$E$5:$E$17,MATCH($O2325,Règles!$A$5:$A$17,0)),""),IF(OR($P2325="ne compte pas",$P2325="absence"),0,""))),"")</f>
        <v/>
      </c>
      <c r="T2325" s="26" t="n">
        <f aca="false">IF(AND(ISNUMBER($A2325),$B2325&lt;&gt;"",$G2325&lt;&gt;"",$P2325&lt;&gt;"absence"),1,0)</f>
        <v>0</v>
      </c>
      <c r="U2325" s="26" t="n">
        <f aca="false">IF($T2325=1,IF(COUNTIFS($B$2:$B2325,$B2325,$A$2:$A2325,$A2325,$T$2:$T2325,1)=1,1,0),0)</f>
        <v>0</v>
      </c>
      <c r="V2325" s="29" t="str">
        <f aca="false">IF(AND($A2325="",$B2325="",$G2325=""),"",IF(NOT(ISNUMBER($A2325)),"Date manquante ou non reconnue",IF($B2325="","Technicien manquant",IF(COUNTIF(Production!$A$7:$A$21,$B2325)=0,"Technicien absent de la liste (onglet Production)",IF($G2325="","Code BPU manquant (colonne G)",IF($O2325="?","Code BPU inconnu (onglet Prestations)",IF($P2325="?","Catégorie inconnue (onglet Règles)",IF(AND($E2325&lt;&gt;"",NOT(ISNUMBER($E2325))),"Quantité non reconnue",IF(AND($P2325="au prix",NOT(ISNUMBER($Q2325))),"Prix sur devis à saisir (colonne I)",IF($S2325="","Règle à compléter (onglet Règles)",""))))))))))</f>
        <v/>
      </c>
    </row>
    <row r="2326" customFormat="false" ht="15" hidden="false" customHeight="false" outlineLevel="0" collapsed="false">
      <c r="A2326" s="23"/>
      <c r="I2326" s="24"/>
      <c r="J2326" s="24"/>
      <c r="N2326" s="25"/>
      <c r="O2326" s="26" t="str">
        <f aca="false">IF($G2326="","",IFERROR(INDEX(Prestations!$F$5:$F$256,MATCH($G2326,Prestations!$B$5:$B$256,0)),"?"))</f>
        <v/>
      </c>
      <c r="P2326" s="26" t="str">
        <f aca="false">IF($O2326="","",IF($O2326="?","?",IFERROR(INDEX(Règles!$C$5:$C$17,MATCH($O2326,Règles!$A$5:$A$17,0)),"?")))</f>
        <v/>
      </c>
      <c r="Q2326" s="27" t="str">
        <f aca="false">IF($G2326="","",IF(ISNUMBER($I2326),$I2326,IFERROR(IF(ISNUMBER(INDEX(Prestations!$E$5:$E$256,MATCH($G2326,Prestations!$B$5:$B$256,0))),INDEX(Prestations!$E$5:$E$256,MATCH($G2326,Prestations!$B$5:$B$256,0)),""),"")))</f>
        <v/>
      </c>
      <c r="R2326" s="27" t="str">
        <f aca="false">IFERROR(IF(ISNUMBER($Q2326),$Q2326*IF($E2326="",1,$E2326),""),"")</f>
        <v/>
      </c>
      <c r="S2326" s="28" t="str">
        <f aca="false">IFERROR(IF($P2326="au nombre",IF(N(INDEX(Règles!$D$5:$D$17,MATCH($O2326,Règles!$A$5:$A$17,0)))&gt;0,IF($E2326="",1,$E2326)/INDEX(Règles!$D$5:$D$17,MATCH($O2326,Règles!$A$5:$A$17,0)),""),IF($P2326="au prix",IF(AND(ISNUMBER($R2326),N(INDEX(Règles!$E$5:$E$17,MATCH($O2326,Règles!$A$5:$A$17,0)))&gt;0),$R2326/INDEX(Règles!$E$5:$E$17,MATCH($O2326,Règles!$A$5:$A$17,0)),""),IF(OR($P2326="ne compte pas",$P2326="absence"),0,""))),"")</f>
        <v/>
      </c>
      <c r="T2326" s="26" t="n">
        <f aca="false">IF(AND(ISNUMBER($A2326),$B2326&lt;&gt;"",$G2326&lt;&gt;"",$P2326&lt;&gt;"absence"),1,0)</f>
        <v>0</v>
      </c>
      <c r="U2326" s="26" t="n">
        <f aca="false">IF($T2326=1,IF(COUNTIFS($B$2:$B2326,$B2326,$A$2:$A2326,$A2326,$T$2:$T2326,1)=1,1,0),0)</f>
        <v>0</v>
      </c>
      <c r="V2326" s="29" t="str">
        <f aca="false">IF(AND($A2326="",$B2326="",$G2326=""),"",IF(NOT(ISNUMBER($A2326)),"Date manquante ou non reconnue",IF($B2326="","Technicien manquant",IF(COUNTIF(Production!$A$7:$A$21,$B2326)=0,"Technicien absent de la liste (onglet Production)",IF($G2326="","Code BPU manquant (colonne G)",IF($O2326="?","Code BPU inconnu (onglet Prestations)",IF($P2326="?","Catégorie inconnue (onglet Règles)",IF(AND($E2326&lt;&gt;"",NOT(ISNUMBER($E2326))),"Quantité non reconnue",IF(AND($P2326="au prix",NOT(ISNUMBER($Q2326))),"Prix sur devis à saisir (colonne I)",IF($S2326="","Règle à compléter (onglet Règles)",""))))))))))</f>
        <v/>
      </c>
    </row>
    <row r="2327" customFormat="false" ht="15" hidden="false" customHeight="false" outlineLevel="0" collapsed="false">
      <c r="A2327" s="23"/>
      <c r="I2327" s="24"/>
      <c r="J2327" s="24"/>
      <c r="N2327" s="25"/>
      <c r="O2327" s="26" t="str">
        <f aca="false">IF($G2327="","",IFERROR(INDEX(Prestations!$F$5:$F$256,MATCH($G2327,Prestations!$B$5:$B$256,0)),"?"))</f>
        <v/>
      </c>
      <c r="P2327" s="26" t="str">
        <f aca="false">IF($O2327="","",IF($O2327="?","?",IFERROR(INDEX(Règles!$C$5:$C$17,MATCH($O2327,Règles!$A$5:$A$17,0)),"?")))</f>
        <v/>
      </c>
      <c r="Q2327" s="27" t="str">
        <f aca="false">IF($G2327="","",IF(ISNUMBER($I2327),$I2327,IFERROR(IF(ISNUMBER(INDEX(Prestations!$E$5:$E$256,MATCH($G2327,Prestations!$B$5:$B$256,0))),INDEX(Prestations!$E$5:$E$256,MATCH($G2327,Prestations!$B$5:$B$256,0)),""),"")))</f>
        <v/>
      </c>
      <c r="R2327" s="27" t="str">
        <f aca="false">IFERROR(IF(ISNUMBER($Q2327),$Q2327*IF($E2327="",1,$E2327),""),"")</f>
        <v/>
      </c>
      <c r="S2327" s="28" t="str">
        <f aca="false">IFERROR(IF($P2327="au nombre",IF(N(INDEX(Règles!$D$5:$D$17,MATCH($O2327,Règles!$A$5:$A$17,0)))&gt;0,IF($E2327="",1,$E2327)/INDEX(Règles!$D$5:$D$17,MATCH($O2327,Règles!$A$5:$A$17,0)),""),IF($P2327="au prix",IF(AND(ISNUMBER($R2327),N(INDEX(Règles!$E$5:$E$17,MATCH($O2327,Règles!$A$5:$A$17,0)))&gt;0),$R2327/INDEX(Règles!$E$5:$E$17,MATCH($O2327,Règles!$A$5:$A$17,0)),""),IF(OR($P2327="ne compte pas",$P2327="absence"),0,""))),"")</f>
        <v/>
      </c>
      <c r="T2327" s="26" t="n">
        <f aca="false">IF(AND(ISNUMBER($A2327),$B2327&lt;&gt;"",$G2327&lt;&gt;"",$P2327&lt;&gt;"absence"),1,0)</f>
        <v>0</v>
      </c>
      <c r="U2327" s="26" t="n">
        <f aca="false">IF($T2327=1,IF(COUNTIFS($B$2:$B2327,$B2327,$A$2:$A2327,$A2327,$T$2:$T2327,1)=1,1,0),0)</f>
        <v>0</v>
      </c>
      <c r="V2327" s="29" t="str">
        <f aca="false">IF(AND($A2327="",$B2327="",$G2327=""),"",IF(NOT(ISNUMBER($A2327)),"Date manquante ou non reconnue",IF($B2327="","Technicien manquant",IF(COUNTIF(Production!$A$7:$A$21,$B2327)=0,"Technicien absent de la liste (onglet Production)",IF($G2327="","Code BPU manquant (colonne G)",IF($O2327="?","Code BPU inconnu (onglet Prestations)",IF($P2327="?","Catégorie inconnue (onglet Règles)",IF(AND($E2327&lt;&gt;"",NOT(ISNUMBER($E2327))),"Quantité non reconnue",IF(AND($P2327="au prix",NOT(ISNUMBER($Q2327))),"Prix sur devis à saisir (colonne I)",IF($S2327="","Règle à compléter (onglet Règles)",""))))))))))</f>
        <v/>
      </c>
    </row>
    <row r="2328" customFormat="false" ht="15" hidden="false" customHeight="false" outlineLevel="0" collapsed="false">
      <c r="A2328" s="23"/>
      <c r="I2328" s="24"/>
      <c r="J2328" s="24"/>
      <c r="N2328" s="25"/>
      <c r="O2328" s="26" t="str">
        <f aca="false">IF($G2328="","",IFERROR(INDEX(Prestations!$F$5:$F$256,MATCH($G2328,Prestations!$B$5:$B$256,0)),"?"))</f>
        <v/>
      </c>
      <c r="P2328" s="26" t="str">
        <f aca="false">IF($O2328="","",IF($O2328="?","?",IFERROR(INDEX(Règles!$C$5:$C$17,MATCH($O2328,Règles!$A$5:$A$17,0)),"?")))</f>
        <v/>
      </c>
      <c r="Q2328" s="27" t="str">
        <f aca="false">IF($G2328="","",IF(ISNUMBER($I2328),$I2328,IFERROR(IF(ISNUMBER(INDEX(Prestations!$E$5:$E$256,MATCH($G2328,Prestations!$B$5:$B$256,0))),INDEX(Prestations!$E$5:$E$256,MATCH($G2328,Prestations!$B$5:$B$256,0)),""),"")))</f>
        <v/>
      </c>
      <c r="R2328" s="27" t="str">
        <f aca="false">IFERROR(IF(ISNUMBER($Q2328),$Q2328*IF($E2328="",1,$E2328),""),"")</f>
        <v/>
      </c>
      <c r="S2328" s="28" t="str">
        <f aca="false">IFERROR(IF($P2328="au nombre",IF(N(INDEX(Règles!$D$5:$D$17,MATCH($O2328,Règles!$A$5:$A$17,0)))&gt;0,IF($E2328="",1,$E2328)/INDEX(Règles!$D$5:$D$17,MATCH($O2328,Règles!$A$5:$A$17,0)),""),IF($P2328="au prix",IF(AND(ISNUMBER($R2328),N(INDEX(Règles!$E$5:$E$17,MATCH($O2328,Règles!$A$5:$A$17,0)))&gt;0),$R2328/INDEX(Règles!$E$5:$E$17,MATCH($O2328,Règles!$A$5:$A$17,0)),""),IF(OR($P2328="ne compte pas",$P2328="absence"),0,""))),"")</f>
        <v/>
      </c>
      <c r="T2328" s="26" t="n">
        <f aca="false">IF(AND(ISNUMBER($A2328),$B2328&lt;&gt;"",$G2328&lt;&gt;"",$P2328&lt;&gt;"absence"),1,0)</f>
        <v>0</v>
      </c>
      <c r="U2328" s="26" t="n">
        <f aca="false">IF($T2328=1,IF(COUNTIFS($B$2:$B2328,$B2328,$A$2:$A2328,$A2328,$T$2:$T2328,1)=1,1,0),0)</f>
        <v>0</v>
      </c>
      <c r="V2328" s="29" t="str">
        <f aca="false">IF(AND($A2328="",$B2328="",$G2328=""),"",IF(NOT(ISNUMBER($A2328)),"Date manquante ou non reconnue",IF($B2328="","Technicien manquant",IF(COUNTIF(Production!$A$7:$A$21,$B2328)=0,"Technicien absent de la liste (onglet Production)",IF($G2328="","Code BPU manquant (colonne G)",IF($O2328="?","Code BPU inconnu (onglet Prestations)",IF($P2328="?","Catégorie inconnue (onglet Règles)",IF(AND($E2328&lt;&gt;"",NOT(ISNUMBER($E2328))),"Quantité non reconnue",IF(AND($P2328="au prix",NOT(ISNUMBER($Q2328))),"Prix sur devis à saisir (colonne I)",IF($S2328="","Règle à compléter (onglet Règles)",""))))))))))</f>
        <v/>
      </c>
    </row>
    <row r="2329" customFormat="false" ht="15" hidden="false" customHeight="false" outlineLevel="0" collapsed="false">
      <c r="A2329" s="23"/>
      <c r="I2329" s="24"/>
      <c r="J2329" s="24"/>
      <c r="N2329" s="25"/>
      <c r="O2329" s="26" t="str">
        <f aca="false">IF($G2329="","",IFERROR(INDEX(Prestations!$F$5:$F$256,MATCH($G2329,Prestations!$B$5:$B$256,0)),"?"))</f>
        <v/>
      </c>
      <c r="P2329" s="26" t="str">
        <f aca="false">IF($O2329="","",IF($O2329="?","?",IFERROR(INDEX(Règles!$C$5:$C$17,MATCH($O2329,Règles!$A$5:$A$17,0)),"?")))</f>
        <v/>
      </c>
      <c r="Q2329" s="27" t="str">
        <f aca="false">IF($G2329="","",IF(ISNUMBER($I2329),$I2329,IFERROR(IF(ISNUMBER(INDEX(Prestations!$E$5:$E$256,MATCH($G2329,Prestations!$B$5:$B$256,0))),INDEX(Prestations!$E$5:$E$256,MATCH($G2329,Prestations!$B$5:$B$256,0)),""),"")))</f>
        <v/>
      </c>
      <c r="R2329" s="27" t="str">
        <f aca="false">IFERROR(IF(ISNUMBER($Q2329),$Q2329*IF($E2329="",1,$E2329),""),"")</f>
        <v/>
      </c>
      <c r="S2329" s="28" t="str">
        <f aca="false">IFERROR(IF($P2329="au nombre",IF(N(INDEX(Règles!$D$5:$D$17,MATCH($O2329,Règles!$A$5:$A$17,0)))&gt;0,IF($E2329="",1,$E2329)/INDEX(Règles!$D$5:$D$17,MATCH($O2329,Règles!$A$5:$A$17,0)),""),IF($P2329="au prix",IF(AND(ISNUMBER($R2329),N(INDEX(Règles!$E$5:$E$17,MATCH($O2329,Règles!$A$5:$A$17,0)))&gt;0),$R2329/INDEX(Règles!$E$5:$E$17,MATCH($O2329,Règles!$A$5:$A$17,0)),""),IF(OR($P2329="ne compte pas",$P2329="absence"),0,""))),"")</f>
        <v/>
      </c>
      <c r="T2329" s="26" t="n">
        <f aca="false">IF(AND(ISNUMBER($A2329),$B2329&lt;&gt;"",$G2329&lt;&gt;"",$P2329&lt;&gt;"absence"),1,0)</f>
        <v>0</v>
      </c>
      <c r="U2329" s="26" t="n">
        <f aca="false">IF($T2329=1,IF(COUNTIFS($B$2:$B2329,$B2329,$A$2:$A2329,$A2329,$T$2:$T2329,1)=1,1,0),0)</f>
        <v>0</v>
      </c>
      <c r="V2329" s="29" t="str">
        <f aca="false">IF(AND($A2329="",$B2329="",$G2329=""),"",IF(NOT(ISNUMBER($A2329)),"Date manquante ou non reconnue",IF($B2329="","Technicien manquant",IF(COUNTIF(Production!$A$7:$A$21,$B2329)=0,"Technicien absent de la liste (onglet Production)",IF($G2329="","Code BPU manquant (colonne G)",IF($O2329="?","Code BPU inconnu (onglet Prestations)",IF($P2329="?","Catégorie inconnue (onglet Règles)",IF(AND($E2329&lt;&gt;"",NOT(ISNUMBER($E2329))),"Quantité non reconnue",IF(AND($P2329="au prix",NOT(ISNUMBER($Q2329))),"Prix sur devis à saisir (colonne I)",IF($S2329="","Règle à compléter (onglet Règles)",""))))))))))</f>
        <v/>
      </c>
    </row>
    <row r="2330" customFormat="false" ht="15" hidden="false" customHeight="false" outlineLevel="0" collapsed="false">
      <c r="A2330" s="23"/>
      <c r="I2330" s="24"/>
      <c r="J2330" s="24"/>
      <c r="N2330" s="25"/>
      <c r="O2330" s="26" t="str">
        <f aca="false">IF($G2330="","",IFERROR(INDEX(Prestations!$F$5:$F$256,MATCH($G2330,Prestations!$B$5:$B$256,0)),"?"))</f>
        <v/>
      </c>
      <c r="P2330" s="26" t="str">
        <f aca="false">IF($O2330="","",IF($O2330="?","?",IFERROR(INDEX(Règles!$C$5:$C$17,MATCH($O2330,Règles!$A$5:$A$17,0)),"?")))</f>
        <v/>
      </c>
      <c r="Q2330" s="27" t="str">
        <f aca="false">IF($G2330="","",IF(ISNUMBER($I2330),$I2330,IFERROR(IF(ISNUMBER(INDEX(Prestations!$E$5:$E$256,MATCH($G2330,Prestations!$B$5:$B$256,0))),INDEX(Prestations!$E$5:$E$256,MATCH($G2330,Prestations!$B$5:$B$256,0)),""),"")))</f>
        <v/>
      </c>
      <c r="R2330" s="27" t="str">
        <f aca="false">IFERROR(IF(ISNUMBER($Q2330),$Q2330*IF($E2330="",1,$E2330),""),"")</f>
        <v/>
      </c>
      <c r="S2330" s="28" t="str">
        <f aca="false">IFERROR(IF($P2330="au nombre",IF(N(INDEX(Règles!$D$5:$D$17,MATCH($O2330,Règles!$A$5:$A$17,0)))&gt;0,IF($E2330="",1,$E2330)/INDEX(Règles!$D$5:$D$17,MATCH($O2330,Règles!$A$5:$A$17,0)),""),IF($P2330="au prix",IF(AND(ISNUMBER($R2330),N(INDEX(Règles!$E$5:$E$17,MATCH($O2330,Règles!$A$5:$A$17,0)))&gt;0),$R2330/INDEX(Règles!$E$5:$E$17,MATCH($O2330,Règles!$A$5:$A$17,0)),""),IF(OR($P2330="ne compte pas",$P2330="absence"),0,""))),"")</f>
        <v/>
      </c>
      <c r="T2330" s="26" t="n">
        <f aca="false">IF(AND(ISNUMBER($A2330),$B2330&lt;&gt;"",$G2330&lt;&gt;"",$P2330&lt;&gt;"absence"),1,0)</f>
        <v>0</v>
      </c>
      <c r="U2330" s="26" t="n">
        <f aca="false">IF($T2330=1,IF(COUNTIFS($B$2:$B2330,$B2330,$A$2:$A2330,$A2330,$T$2:$T2330,1)=1,1,0),0)</f>
        <v>0</v>
      </c>
      <c r="V2330" s="29" t="str">
        <f aca="false">IF(AND($A2330="",$B2330="",$G2330=""),"",IF(NOT(ISNUMBER($A2330)),"Date manquante ou non reconnue",IF($B2330="","Technicien manquant",IF(COUNTIF(Production!$A$7:$A$21,$B2330)=0,"Technicien absent de la liste (onglet Production)",IF($G2330="","Code BPU manquant (colonne G)",IF($O2330="?","Code BPU inconnu (onglet Prestations)",IF($P2330="?","Catégorie inconnue (onglet Règles)",IF(AND($E2330&lt;&gt;"",NOT(ISNUMBER($E2330))),"Quantité non reconnue",IF(AND($P2330="au prix",NOT(ISNUMBER($Q2330))),"Prix sur devis à saisir (colonne I)",IF($S2330="","Règle à compléter (onglet Règles)",""))))))))))</f>
        <v/>
      </c>
    </row>
    <row r="2331" customFormat="false" ht="15" hidden="false" customHeight="false" outlineLevel="0" collapsed="false">
      <c r="A2331" s="23"/>
      <c r="I2331" s="24"/>
      <c r="J2331" s="24"/>
      <c r="N2331" s="25"/>
      <c r="O2331" s="26" t="str">
        <f aca="false">IF($G2331="","",IFERROR(INDEX(Prestations!$F$5:$F$256,MATCH($G2331,Prestations!$B$5:$B$256,0)),"?"))</f>
        <v/>
      </c>
      <c r="P2331" s="26" t="str">
        <f aca="false">IF($O2331="","",IF($O2331="?","?",IFERROR(INDEX(Règles!$C$5:$C$17,MATCH($O2331,Règles!$A$5:$A$17,0)),"?")))</f>
        <v/>
      </c>
      <c r="Q2331" s="27" t="str">
        <f aca="false">IF($G2331="","",IF(ISNUMBER($I2331),$I2331,IFERROR(IF(ISNUMBER(INDEX(Prestations!$E$5:$E$256,MATCH($G2331,Prestations!$B$5:$B$256,0))),INDEX(Prestations!$E$5:$E$256,MATCH($G2331,Prestations!$B$5:$B$256,0)),""),"")))</f>
        <v/>
      </c>
      <c r="R2331" s="27" t="str">
        <f aca="false">IFERROR(IF(ISNUMBER($Q2331),$Q2331*IF($E2331="",1,$E2331),""),"")</f>
        <v/>
      </c>
      <c r="S2331" s="28" t="str">
        <f aca="false">IFERROR(IF($P2331="au nombre",IF(N(INDEX(Règles!$D$5:$D$17,MATCH($O2331,Règles!$A$5:$A$17,0)))&gt;0,IF($E2331="",1,$E2331)/INDEX(Règles!$D$5:$D$17,MATCH($O2331,Règles!$A$5:$A$17,0)),""),IF($P2331="au prix",IF(AND(ISNUMBER($R2331),N(INDEX(Règles!$E$5:$E$17,MATCH($O2331,Règles!$A$5:$A$17,0)))&gt;0),$R2331/INDEX(Règles!$E$5:$E$17,MATCH($O2331,Règles!$A$5:$A$17,0)),""),IF(OR($P2331="ne compte pas",$P2331="absence"),0,""))),"")</f>
        <v/>
      </c>
      <c r="T2331" s="26" t="n">
        <f aca="false">IF(AND(ISNUMBER($A2331),$B2331&lt;&gt;"",$G2331&lt;&gt;"",$P2331&lt;&gt;"absence"),1,0)</f>
        <v>0</v>
      </c>
      <c r="U2331" s="26" t="n">
        <f aca="false">IF($T2331=1,IF(COUNTIFS($B$2:$B2331,$B2331,$A$2:$A2331,$A2331,$T$2:$T2331,1)=1,1,0),0)</f>
        <v>0</v>
      </c>
      <c r="V2331" s="29" t="str">
        <f aca="false">IF(AND($A2331="",$B2331="",$G2331=""),"",IF(NOT(ISNUMBER($A2331)),"Date manquante ou non reconnue",IF($B2331="","Technicien manquant",IF(COUNTIF(Production!$A$7:$A$21,$B2331)=0,"Technicien absent de la liste (onglet Production)",IF($G2331="","Code BPU manquant (colonne G)",IF($O2331="?","Code BPU inconnu (onglet Prestations)",IF($P2331="?","Catégorie inconnue (onglet Règles)",IF(AND($E2331&lt;&gt;"",NOT(ISNUMBER($E2331))),"Quantité non reconnue",IF(AND($P2331="au prix",NOT(ISNUMBER($Q2331))),"Prix sur devis à saisir (colonne I)",IF($S2331="","Règle à compléter (onglet Règles)",""))))))))))</f>
        <v/>
      </c>
    </row>
    <row r="2332" customFormat="false" ht="15" hidden="false" customHeight="false" outlineLevel="0" collapsed="false">
      <c r="A2332" s="23"/>
      <c r="I2332" s="24"/>
      <c r="J2332" s="24"/>
      <c r="N2332" s="25"/>
      <c r="O2332" s="26" t="str">
        <f aca="false">IF($G2332="","",IFERROR(INDEX(Prestations!$F$5:$F$256,MATCH($G2332,Prestations!$B$5:$B$256,0)),"?"))</f>
        <v/>
      </c>
      <c r="P2332" s="26" t="str">
        <f aca="false">IF($O2332="","",IF($O2332="?","?",IFERROR(INDEX(Règles!$C$5:$C$17,MATCH($O2332,Règles!$A$5:$A$17,0)),"?")))</f>
        <v/>
      </c>
      <c r="Q2332" s="27" t="str">
        <f aca="false">IF($G2332="","",IF(ISNUMBER($I2332),$I2332,IFERROR(IF(ISNUMBER(INDEX(Prestations!$E$5:$E$256,MATCH($G2332,Prestations!$B$5:$B$256,0))),INDEX(Prestations!$E$5:$E$256,MATCH($G2332,Prestations!$B$5:$B$256,0)),""),"")))</f>
        <v/>
      </c>
      <c r="R2332" s="27" t="str">
        <f aca="false">IFERROR(IF(ISNUMBER($Q2332),$Q2332*IF($E2332="",1,$E2332),""),"")</f>
        <v/>
      </c>
      <c r="S2332" s="28" t="str">
        <f aca="false">IFERROR(IF($P2332="au nombre",IF(N(INDEX(Règles!$D$5:$D$17,MATCH($O2332,Règles!$A$5:$A$17,0)))&gt;0,IF($E2332="",1,$E2332)/INDEX(Règles!$D$5:$D$17,MATCH($O2332,Règles!$A$5:$A$17,0)),""),IF($P2332="au prix",IF(AND(ISNUMBER($R2332),N(INDEX(Règles!$E$5:$E$17,MATCH($O2332,Règles!$A$5:$A$17,0)))&gt;0),$R2332/INDEX(Règles!$E$5:$E$17,MATCH($O2332,Règles!$A$5:$A$17,0)),""),IF(OR($P2332="ne compte pas",$P2332="absence"),0,""))),"")</f>
        <v/>
      </c>
      <c r="T2332" s="26" t="n">
        <f aca="false">IF(AND(ISNUMBER($A2332),$B2332&lt;&gt;"",$G2332&lt;&gt;"",$P2332&lt;&gt;"absence"),1,0)</f>
        <v>0</v>
      </c>
      <c r="U2332" s="26" t="n">
        <f aca="false">IF($T2332=1,IF(COUNTIFS($B$2:$B2332,$B2332,$A$2:$A2332,$A2332,$T$2:$T2332,1)=1,1,0),0)</f>
        <v>0</v>
      </c>
      <c r="V2332" s="29" t="str">
        <f aca="false">IF(AND($A2332="",$B2332="",$G2332=""),"",IF(NOT(ISNUMBER($A2332)),"Date manquante ou non reconnue",IF($B2332="","Technicien manquant",IF(COUNTIF(Production!$A$7:$A$21,$B2332)=0,"Technicien absent de la liste (onglet Production)",IF($G2332="","Code BPU manquant (colonne G)",IF($O2332="?","Code BPU inconnu (onglet Prestations)",IF($P2332="?","Catégorie inconnue (onglet Règles)",IF(AND($E2332&lt;&gt;"",NOT(ISNUMBER($E2332))),"Quantité non reconnue",IF(AND($P2332="au prix",NOT(ISNUMBER($Q2332))),"Prix sur devis à saisir (colonne I)",IF($S2332="","Règle à compléter (onglet Règles)",""))))))))))</f>
        <v/>
      </c>
    </row>
    <row r="2333" customFormat="false" ht="15" hidden="false" customHeight="false" outlineLevel="0" collapsed="false">
      <c r="A2333" s="23"/>
      <c r="I2333" s="24"/>
      <c r="J2333" s="24"/>
      <c r="N2333" s="25"/>
      <c r="O2333" s="26" t="str">
        <f aca="false">IF($G2333="","",IFERROR(INDEX(Prestations!$F$5:$F$256,MATCH($G2333,Prestations!$B$5:$B$256,0)),"?"))</f>
        <v/>
      </c>
      <c r="P2333" s="26" t="str">
        <f aca="false">IF($O2333="","",IF($O2333="?","?",IFERROR(INDEX(Règles!$C$5:$C$17,MATCH($O2333,Règles!$A$5:$A$17,0)),"?")))</f>
        <v/>
      </c>
      <c r="Q2333" s="27" t="str">
        <f aca="false">IF($G2333="","",IF(ISNUMBER($I2333),$I2333,IFERROR(IF(ISNUMBER(INDEX(Prestations!$E$5:$E$256,MATCH($G2333,Prestations!$B$5:$B$256,0))),INDEX(Prestations!$E$5:$E$256,MATCH($G2333,Prestations!$B$5:$B$256,0)),""),"")))</f>
        <v/>
      </c>
      <c r="R2333" s="27" t="str">
        <f aca="false">IFERROR(IF(ISNUMBER($Q2333),$Q2333*IF($E2333="",1,$E2333),""),"")</f>
        <v/>
      </c>
      <c r="S2333" s="28" t="str">
        <f aca="false">IFERROR(IF($P2333="au nombre",IF(N(INDEX(Règles!$D$5:$D$17,MATCH($O2333,Règles!$A$5:$A$17,0)))&gt;0,IF($E2333="",1,$E2333)/INDEX(Règles!$D$5:$D$17,MATCH($O2333,Règles!$A$5:$A$17,0)),""),IF($P2333="au prix",IF(AND(ISNUMBER($R2333),N(INDEX(Règles!$E$5:$E$17,MATCH($O2333,Règles!$A$5:$A$17,0)))&gt;0),$R2333/INDEX(Règles!$E$5:$E$17,MATCH($O2333,Règles!$A$5:$A$17,0)),""),IF(OR($P2333="ne compte pas",$P2333="absence"),0,""))),"")</f>
        <v/>
      </c>
      <c r="T2333" s="26" t="n">
        <f aca="false">IF(AND(ISNUMBER($A2333),$B2333&lt;&gt;"",$G2333&lt;&gt;"",$P2333&lt;&gt;"absence"),1,0)</f>
        <v>0</v>
      </c>
      <c r="U2333" s="26" t="n">
        <f aca="false">IF($T2333=1,IF(COUNTIFS($B$2:$B2333,$B2333,$A$2:$A2333,$A2333,$T$2:$T2333,1)=1,1,0),0)</f>
        <v>0</v>
      </c>
      <c r="V2333" s="29" t="str">
        <f aca="false">IF(AND($A2333="",$B2333="",$G2333=""),"",IF(NOT(ISNUMBER($A2333)),"Date manquante ou non reconnue",IF($B2333="","Technicien manquant",IF(COUNTIF(Production!$A$7:$A$21,$B2333)=0,"Technicien absent de la liste (onglet Production)",IF($G2333="","Code BPU manquant (colonne G)",IF($O2333="?","Code BPU inconnu (onglet Prestations)",IF($P2333="?","Catégorie inconnue (onglet Règles)",IF(AND($E2333&lt;&gt;"",NOT(ISNUMBER($E2333))),"Quantité non reconnue",IF(AND($P2333="au prix",NOT(ISNUMBER($Q2333))),"Prix sur devis à saisir (colonne I)",IF($S2333="","Règle à compléter (onglet Règles)",""))))))))))</f>
        <v/>
      </c>
    </row>
    <row r="2334" customFormat="false" ht="15" hidden="false" customHeight="false" outlineLevel="0" collapsed="false">
      <c r="A2334" s="23"/>
      <c r="I2334" s="24"/>
      <c r="J2334" s="24"/>
      <c r="N2334" s="25"/>
      <c r="O2334" s="26" t="str">
        <f aca="false">IF($G2334="","",IFERROR(INDEX(Prestations!$F$5:$F$256,MATCH($G2334,Prestations!$B$5:$B$256,0)),"?"))</f>
        <v/>
      </c>
      <c r="P2334" s="26" t="str">
        <f aca="false">IF($O2334="","",IF($O2334="?","?",IFERROR(INDEX(Règles!$C$5:$C$17,MATCH($O2334,Règles!$A$5:$A$17,0)),"?")))</f>
        <v/>
      </c>
      <c r="Q2334" s="27" t="str">
        <f aca="false">IF($G2334="","",IF(ISNUMBER($I2334),$I2334,IFERROR(IF(ISNUMBER(INDEX(Prestations!$E$5:$E$256,MATCH($G2334,Prestations!$B$5:$B$256,0))),INDEX(Prestations!$E$5:$E$256,MATCH($G2334,Prestations!$B$5:$B$256,0)),""),"")))</f>
        <v/>
      </c>
      <c r="R2334" s="27" t="str">
        <f aca="false">IFERROR(IF(ISNUMBER($Q2334),$Q2334*IF($E2334="",1,$E2334),""),"")</f>
        <v/>
      </c>
      <c r="S2334" s="28" t="str">
        <f aca="false">IFERROR(IF($P2334="au nombre",IF(N(INDEX(Règles!$D$5:$D$17,MATCH($O2334,Règles!$A$5:$A$17,0)))&gt;0,IF($E2334="",1,$E2334)/INDEX(Règles!$D$5:$D$17,MATCH($O2334,Règles!$A$5:$A$17,0)),""),IF($P2334="au prix",IF(AND(ISNUMBER($R2334),N(INDEX(Règles!$E$5:$E$17,MATCH($O2334,Règles!$A$5:$A$17,0)))&gt;0),$R2334/INDEX(Règles!$E$5:$E$17,MATCH($O2334,Règles!$A$5:$A$17,0)),""),IF(OR($P2334="ne compte pas",$P2334="absence"),0,""))),"")</f>
        <v/>
      </c>
      <c r="T2334" s="26" t="n">
        <f aca="false">IF(AND(ISNUMBER($A2334),$B2334&lt;&gt;"",$G2334&lt;&gt;"",$P2334&lt;&gt;"absence"),1,0)</f>
        <v>0</v>
      </c>
      <c r="U2334" s="26" t="n">
        <f aca="false">IF($T2334=1,IF(COUNTIFS($B$2:$B2334,$B2334,$A$2:$A2334,$A2334,$T$2:$T2334,1)=1,1,0),0)</f>
        <v>0</v>
      </c>
      <c r="V2334" s="29" t="str">
        <f aca="false">IF(AND($A2334="",$B2334="",$G2334=""),"",IF(NOT(ISNUMBER($A2334)),"Date manquante ou non reconnue",IF($B2334="","Technicien manquant",IF(COUNTIF(Production!$A$7:$A$21,$B2334)=0,"Technicien absent de la liste (onglet Production)",IF($G2334="","Code BPU manquant (colonne G)",IF($O2334="?","Code BPU inconnu (onglet Prestations)",IF($P2334="?","Catégorie inconnue (onglet Règles)",IF(AND($E2334&lt;&gt;"",NOT(ISNUMBER($E2334))),"Quantité non reconnue",IF(AND($P2334="au prix",NOT(ISNUMBER($Q2334))),"Prix sur devis à saisir (colonne I)",IF($S2334="","Règle à compléter (onglet Règles)",""))))))))))</f>
        <v/>
      </c>
    </row>
    <row r="2335" customFormat="false" ht="15" hidden="false" customHeight="false" outlineLevel="0" collapsed="false">
      <c r="A2335" s="23"/>
      <c r="I2335" s="24"/>
      <c r="J2335" s="24"/>
      <c r="N2335" s="25"/>
      <c r="O2335" s="26" t="str">
        <f aca="false">IF($G2335="","",IFERROR(INDEX(Prestations!$F$5:$F$256,MATCH($G2335,Prestations!$B$5:$B$256,0)),"?"))</f>
        <v/>
      </c>
      <c r="P2335" s="26" t="str">
        <f aca="false">IF($O2335="","",IF($O2335="?","?",IFERROR(INDEX(Règles!$C$5:$C$17,MATCH($O2335,Règles!$A$5:$A$17,0)),"?")))</f>
        <v/>
      </c>
      <c r="Q2335" s="27" t="str">
        <f aca="false">IF($G2335="","",IF(ISNUMBER($I2335),$I2335,IFERROR(IF(ISNUMBER(INDEX(Prestations!$E$5:$E$256,MATCH($G2335,Prestations!$B$5:$B$256,0))),INDEX(Prestations!$E$5:$E$256,MATCH($G2335,Prestations!$B$5:$B$256,0)),""),"")))</f>
        <v/>
      </c>
      <c r="R2335" s="27" t="str">
        <f aca="false">IFERROR(IF(ISNUMBER($Q2335),$Q2335*IF($E2335="",1,$E2335),""),"")</f>
        <v/>
      </c>
      <c r="S2335" s="28" t="str">
        <f aca="false">IFERROR(IF($P2335="au nombre",IF(N(INDEX(Règles!$D$5:$D$17,MATCH($O2335,Règles!$A$5:$A$17,0)))&gt;0,IF($E2335="",1,$E2335)/INDEX(Règles!$D$5:$D$17,MATCH($O2335,Règles!$A$5:$A$17,0)),""),IF($P2335="au prix",IF(AND(ISNUMBER($R2335),N(INDEX(Règles!$E$5:$E$17,MATCH($O2335,Règles!$A$5:$A$17,0)))&gt;0),$R2335/INDEX(Règles!$E$5:$E$17,MATCH($O2335,Règles!$A$5:$A$17,0)),""),IF(OR($P2335="ne compte pas",$P2335="absence"),0,""))),"")</f>
        <v/>
      </c>
      <c r="T2335" s="26" t="n">
        <f aca="false">IF(AND(ISNUMBER($A2335),$B2335&lt;&gt;"",$G2335&lt;&gt;"",$P2335&lt;&gt;"absence"),1,0)</f>
        <v>0</v>
      </c>
      <c r="U2335" s="26" t="n">
        <f aca="false">IF($T2335=1,IF(COUNTIFS($B$2:$B2335,$B2335,$A$2:$A2335,$A2335,$T$2:$T2335,1)=1,1,0),0)</f>
        <v>0</v>
      </c>
      <c r="V2335" s="29" t="str">
        <f aca="false">IF(AND($A2335="",$B2335="",$G2335=""),"",IF(NOT(ISNUMBER($A2335)),"Date manquante ou non reconnue",IF($B2335="","Technicien manquant",IF(COUNTIF(Production!$A$7:$A$21,$B2335)=0,"Technicien absent de la liste (onglet Production)",IF($G2335="","Code BPU manquant (colonne G)",IF($O2335="?","Code BPU inconnu (onglet Prestations)",IF($P2335="?","Catégorie inconnue (onglet Règles)",IF(AND($E2335&lt;&gt;"",NOT(ISNUMBER($E2335))),"Quantité non reconnue",IF(AND($P2335="au prix",NOT(ISNUMBER($Q2335))),"Prix sur devis à saisir (colonne I)",IF($S2335="","Règle à compléter (onglet Règles)",""))))))))))</f>
        <v/>
      </c>
    </row>
    <row r="2336" customFormat="false" ht="15" hidden="false" customHeight="false" outlineLevel="0" collapsed="false">
      <c r="A2336" s="23"/>
      <c r="I2336" s="24"/>
      <c r="J2336" s="24"/>
      <c r="N2336" s="25"/>
      <c r="O2336" s="26" t="str">
        <f aca="false">IF($G2336="","",IFERROR(INDEX(Prestations!$F$5:$F$256,MATCH($G2336,Prestations!$B$5:$B$256,0)),"?"))</f>
        <v/>
      </c>
      <c r="P2336" s="26" t="str">
        <f aca="false">IF($O2336="","",IF($O2336="?","?",IFERROR(INDEX(Règles!$C$5:$C$17,MATCH($O2336,Règles!$A$5:$A$17,0)),"?")))</f>
        <v/>
      </c>
      <c r="Q2336" s="27" t="str">
        <f aca="false">IF($G2336="","",IF(ISNUMBER($I2336),$I2336,IFERROR(IF(ISNUMBER(INDEX(Prestations!$E$5:$E$256,MATCH($G2336,Prestations!$B$5:$B$256,0))),INDEX(Prestations!$E$5:$E$256,MATCH($G2336,Prestations!$B$5:$B$256,0)),""),"")))</f>
        <v/>
      </c>
      <c r="R2336" s="27" t="str">
        <f aca="false">IFERROR(IF(ISNUMBER($Q2336),$Q2336*IF($E2336="",1,$E2336),""),"")</f>
        <v/>
      </c>
      <c r="S2336" s="28" t="str">
        <f aca="false">IFERROR(IF($P2336="au nombre",IF(N(INDEX(Règles!$D$5:$D$17,MATCH($O2336,Règles!$A$5:$A$17,0)))&gt;0,IF($E2336="",1,$E2336)/INDEX(Règles!$D$5:$D$17,MATCH($O2336,Règles!$A$5:$A$17,0)),""),IF($P2336="au prix",IF(AND(ISNUMBER($R2336),N(INDEX(Règles!$E$5:$E$17,MATCH($O2336,Règles!$A$5:$A$17,0)))&gt;0),$R2336/INDEX(Règles!$E$5:$E$17,MATCH($O2336,Règles!$A$5:$A$17,0)),""),IF(OR($P2336="ne compte pas",$P2336="absence"),0,""))),"")</f>
        <v/>
      </c>
      <c r="T2336" s="26" t="n">
        <f aca="false">IF(AND(ISNUMBER($A2336),$B2336&lt;&gt;"",$G2336&lt;&gt;"",$P2336&lt;&gt;"absence"),1,0)</f>
        <v>0</v>
      </c>
      <c r="U2336" s="26" t="n">
        <f aca="false">IF($T2336=1,IF(COUNTIFS($B$2:$B2336,$B2336,$A$2:$A2336,$A2336,$T$2:$T2336,1)=1,1,0),0)</f>
        <v>0</v>
      </c>
      <c r="V2336" s="29" t="str">
        <f aca="false">IF(AND($A2336="",$B2336="",$G2336=""),"",IF(NOT(ISNUMBER($A2336)),"Date manquante ou non reconnue",IF($B2336="","Technicien manquant",IF(COUNTIF(Production!$A$7:$A$21,$B2336)=0,"Technicien absent de la liste (onglet Production)",IF($G2336="","Code BPU manquant (colonne G)",IF($O2336="?","Code BPU inconnu (onglet Prestations)",IF($P2336="?","Catégorie inconnue (onglet Règles)",IF(AND($E2336&lt;&gt;"",NOT(ISNUMBER($E2336))),"Quantité non reconnue",IF(AND($P2336="au prix",NOT(ISNUMBER($Q2336))),"Prix sur devis à saisir (colonne I)",IF($S2336="","Règle à compléter (onglet Règles)",""))))))))))</f>
        <v/>
      </c>
    </row>
    <row r="2337" customFormat="false" ht="15" hidden="false" customHeight="false" outlineLevel="0" collapsed="false">
      <c r="A2337" s="23"/>
      <c r="I2337" s="24"/>
      <c r="J2337" s="24"/>
      <c r="N2337" s="25"/>
      <c r="O2337" s="26" t="str">
        <f aca="false">IF($G2337="","",IFERROR(INDEX(Prestations!$F$5:$F$256,MATCH($G2337,Prestations!$B$5:$B$256,0)),"?"))</f>
        <v/>
      </c>
      <c r="P2337" s="26" t="str">
        <f aca="false">IF($O2337="","",IF($O2337="?","?",IFERROR(INDEX(Règles!$C$5:$C$17,MATCH($O2337,Règles!$A$5:$A$17,0)),"?")))</f>
        <v/>
      </c>
      <c r="Q2337" s="27" t="str">
        <f aca="false">IF($G2337="","",IF(ISNUMBER($I2337),$I2337,IFERROR(IF(ISNUMBER(INDEX(Prestations!$E$5:$E$256,MATCH($G2337,Prestations!$B$5:$B$256,0))),INDEX(Prestations!$E$5:$E$256,MATCH($G2337,Prestations!$B$5:$B$256,0)),""),"")))</f>
        <v/>
      </c>
      <c r="R2337" s="27" t="str">
        <f aca="false">IFERROR(IF(ISNUMBER($Q2337),$Q2337*IF($E2337="",1,$E2337),""),"")</f>
        <v/>
      </c>
      <c r="S2337" s="28" t="str">
        <f aca="false">IFERROR(IF($P2337="au nombre",IF(N(INDEX(Règles!$D$5:$D$17,MATCH($O2337,Règles!$A$5:$A$17,0)))&gt;0,IF($E2337="",1,$E2337)/INDEX(Règles!$D$5:$D$17,MATCH($O2337,Règles!$A$5:$A$17,0)),""),IF($P2337="au prix",IF(AND(ISNUMBER($R2337),N(INDEX(Règles!$E$5:$E$17,MATCH($O2337,Règles!$A$5:$A$17,0)))&gt;0),$R2337/INDEX(Règles!$E$5:$E$17,MATCH($O2337,Règles!$A$5:$A$17,0)),""),IF(OR($P2337="ne compte pas",$P2337="absence"),0,""))),"")</f>
        <v/>
      </c>
      <c r="T2337" s="26" t="n">
        <f aca="false">IF(AND(ISNUMBER($A2337),$B2337&lt;&gt;"",$G2337&lt;&gt;"",$P2337&lt;&gt;"absence"),1,0)</f>
        <v>0</v>
      </c>
      <c r="U2337" s="26" t="n">
        <f aca="false">IF($T2337=1,IF(COUNTIFS($B$2:$B2337,$B2337,$A$2:$A2337,$A2337,$T$2:$T2337,1)=1,1,0),0)</f>
        <v>0</v>
      </c>
      <c r="V2337" s="29" t="str">
        <f aca="false">IF(AND($A2337="",$B2337="",$G2337=""),"",IF(NOT(ISNUMBER($A2337)),"Date manquante ou non reconnue",IF($B2337="","Technicien manquant",IF(COUNTIF(Production!$A$7:$A$21,$B2337)=0,"Technicien absent de la liste (onglet Production)",IF($G2337="","Code BPU manquant (colonne G)",IF($O2337="?","Code BPU inconnu (onglet Prestations)",IF($P2337="?","Catégorie inconnue (onglet Règles)",IF(AND($E2337&lt;&gt;"",NOT(ISNUMBER($E2337))),"Quantité non reconnue",IF(AND($P2337="au prix",NOT(ISNUMBER($Q2337))),"Prix sur devis à saisir (colonne I)",IF($S2337="","Règle à compléter (onglet Règles)",""))))))))))</f>
        <v/>
      </c>
    </row>
    <row r="2338" customFormat="false" ht="15" hidden="false" customHeight="false" outlineLevel="0" collapsed="false">
      <c r="A2338" s="23"/>
      <c r="I2338" s="24"/>
      <c r="J2338" s="24"/>
      <c r="N2338" s="25"/>
      <c r="O2338" s="26" t="str">
        <f aca="false">IF($G2338="","",IFERROR(INDEX(Prestations!$F$5:$F$256,MATCH($G2338,Prestations!$B$5:$B$256,0)),"?"))</f>
        <v/>
      </c>
      <c r="P2338" s="26" t="str">
        <f aca="false">IF($O2338="","",IF($O2338="?","?",IFERROR(INDEX(Règles!$C$5:$C$17,MATCH($O2338,Règles!$A$5:$A$17,0)),"?")))</f>
        <v/>
      </c>
      <c r="Q2338" s="27" t="str">
        <f aca="false">IF($G2338="","",IF(ISNUMBER($I2338),$I2338,IFERROR(IF(ISNUMBER(INDEX(Prestations!$E$5:$E$256,MATCH($G2338,Prestations!$B$5:$B$256,0))),INDEX(Prestations!$E$5:$E$256,MATCH($G2338,Prestations!$B$5:$B$256,0)),""),"")))</f>
        <v/>
      </c>
      <c r="R2338" s="27" t="str">
        <f aca="false">IFERROR(IF(ISNUMBER($Q2338),$Q2338*IF($E2338="",1,$E2338),""),"")</f>
        <v/>
      </c>
      <c r="S2338" s="28" t="str">
        <f aca="false">IFERROR(IF($P2338="au nombre",IF(N(INDEX(Règles!$D$5:$D$17,MATCH($O2338,Règles!$A$5:$A$17,0)))&gt;0,IF($E2338="",1,$E2338)/INDEX(Règles!$D$5:$D$17,MATCH($O2338,Règles!$A$5:$A$17,0)),""),IF($P2338="au prix",IF(AND(ISNUMBER($R2338),N(INDEX(Règles!$E$5:$E$17,MATCH($O2338,Règles!$A$5:$A$17,0)))&gt;0),$R2338/INDEX(Règles!$E$5:$E$17,MATCH($O2338,Règles!$A$5:$A$17,0)),""),IF(OR($P2338="ne compte pas",$P2338="absence"),0,""))),"")</f>
        <v/>
      </c>
      <c r="T2338" s="26" t="n">
        <f aca="false">IF(AND(ISNUMBER($A2338),$B2338&lt;&gt;"",$G2338&lt;&gt;"",$P2338&lt;&gt;"absence"),1,0)</f>
        <v>0</v>
      </c>
      <c r="U2338" s="26" t="n">
        <f aca="false">IF($T2338=1,IF(COUNTIFS($B$2:$B2338,$B2338,$A$2:$A2338,$A2338,$T$2:$T2338,1)=1,1,0),0)</f>
        <v>0</v>
      </c>
      <c r="V2338" s="29" t="str">
        <f aca="false">IF(AND($A2338="",$B2338="",$G2338=""),"",IF(NOT(ISNUMBER($A2338)),"Date manquante ou non reconnue",IF($B2338="","Technicien manquant",IF(COUNTIF(Production!$A$7:$A$21,$B2338)=0,"Technicien absent de la liste (onglet Production)",IF($G2338="","Code BPU manquant (colonne G)",IF($O2338="?","Code BPU inconnu (onglet Prestations)",IF($P2338="?","Catégorie inconnue (onglet Règles)",IF(AND($E2338&lt;&gt;"",NOT(ISNUMBER($E2338))),"Quantité non reconnue",IF(AND($P2338="au prix",NOT(ISNUMBER($Q2338))),"Prix sur devis à saisir (colonne I)",IF($S2338="","Règle à compléter (onglet Règles)",""))))))))))</f>
        <v/>
      </c>
    </row>
    <row r="2339" customFormat="false" ht="15" hidden="false" customHeight="false" outlineLevel="0" collapsed="false">
      <c r="A2339" s="23"/>
      <c r="I2339" s="24"/>
      <c r="J2339" s="24"/>
      <c r="N2339" s="25"/>
      <c r="O2339" s="26" t="str">
        <f aca="false">IF($G2339="","",IFERROR(INDEX(Prestations!$F$5:$F$256,MATCH($G2339,Prestations!$B$5:$B$256,0)),"?"))</f>
        <v/>
      </c>
      <c r="P2339" s="26" t="str">
        <f aca="false">IF($O2339="","",IF($O2339="?","?",IFERROR(INDEX(Règles!$C$5:$C$17,MATCH($O2339,Règles!$A$5:$A$17,0)),"?")))</f>
        <v/>
      </c>
      <c r="Q2339" s="27" t="str">
        <f aca="false">IF($G2339="","",IF(ISNUMBER($I2339),$I2339,IFERROR(IF(ISNUMBER(INDEX(Prestations!$E$5:$E$256,MATCH($G2339,Prestations!$B$5:$B$256,0))),INDEX(Prestations!$E$5:$E$256,MATCH($G2339,Prestations!$B$5:$B$256,0)),""),"")))</f>
        <v/>
      </c>
      <c r="R2339" s="27" t="str">
        <f aca="false">IFERROR(IF(ISNUMBER($Q2339),$Q2339*IF($E2339="",1,$E2339),""),"")</f>
        <v/>
      </c>
      <c r="S2339" s="28" t="str">
        <f aca="false">IFERROR(IF($P2339="au nombre",IF(N(INDEX(Règles!$D$5:$D$17,MATCH($O2339,Règles!$A$5:$A$17,0)))&gt;0,IF($E2339="",1,$E2339)/INDEX(Règles!$D$5:$D$17,MATCH($O2339,Règles!$A$5:$A$17,0)),""),IF($P2339="au prix",IF(AND(ISNUMBER($R2339),N(INDEX(Règles!$E$5:$E$17,MATCH($O2339,Règles!$A$5:$A$17,0)))&gt;0),$R2339/INDEX(Règles!$E$5:$E$17,MATCH($O2339,Règles!$A$5:$A$17,0)),""),IF(OR($P2339="ne compte pas",$P2339="absence"),0,""))),"")</f>
        <v/>
      </c>
      <c r="T2339" s="26" t="n">
        <f aca="false">IF(AND(ISNUMBER($A2339),$B2339&lt;&gt;"",$G2339&lt;&gt;"",$P2339&lt;&gt;"absence"),1,0)</f>
        <v>0</v>
      </c>
      <c r="U2339" s="26" t="n">
        <f aca="false">IF($T2339=1,IF(COUNTIFS($B$2:$B2339,$B2339,$A$2:$A2339,$A2339,$T$2:$T2339,1)=1,1,0),0)</f>
        <v>0</v>
      </c>
      <c r="V2339" s="29" t="str">
        <f aca="false">IF(AND($A2339="",$B2339="",$G2339=""),"",IF(NOT(ISNUMBER($A2339)),"Date manquante ou non reconnue",IF($B2339="","Technicien manquant",IF(COUNTIF(Production!$A$7:$A$21,$B2339)=0,"Technicien absent de la liste (onglet Production)",IF($G2339="","Code BPU manquant (colonne G)",IF($O2339="?","Code BPU inconnu (onglet Prestations)",IF($P2339="?","Catégorie inconnue (onglet Règles)",IF(AND($E2339&lt;&gt;"",NOT(ISNUMBER($E2339))),"Quantité non reconnue",IF(AND($P2339="au prix",NOT(ISNUMBER($Q2339))),"Prix sur devis à saisir (colonne I)",IF($S2339="","Règle à compléter (onglet Règles)",""))))))))))</f>
        <v/>
      </c>
    </row>
    <row r="2340" customFormat="false" ht="15" hidden="false" customHeight="false" outlineLevel="0" collapsed="false">
      <c r="A2340" s="23"/>
      <c r="I2340" s="24"/>
      <c r="J2340" s="24"/>
      <c r="N2340" s="25"/>
      <c r="O2340" s="26" t="str">
        <f aca="false">IF($G2340="","",IFERROR(INDEX(Prestations!$F$5:$F$256,MATCH($G2340,Prestations!$B$5:$B$256,0)),"?"))</f>
        <v/>
      </c>
      <c r="P2340" s="26" t="str">
        <f aca="false">IF($O2340="","",IF($O2340="?","?",IFERROR(INDEX(Règles!$C$5:$C$17,MATCH($O2340,Règles!$A$5:$A$17,0)),"?")))</f>
        <v/>
      </c>
      <c r="Q2340" s="27" t="str">
        <f aca="false">IF($G2340="","",IF(ISNUMBER($I2340),$I2340,IFERROR(IF(ISNUMBER(INDEX(Prestations!$E$5:$E$256,MATCH($G2340,Prestations!$B$5:$B$256,0))),INDEX(Prestations!$E$5:$E$256,MATCH($G2340,Prestations!$B$5:$B$256,0)),""),"")))</f>
        <v/>
      </c>
      <c r="R2340" s="27" t="str">
        <f aca="false">IFERROR(IF(ISNUMBER($Q2340),$Q2340*IF($E2340="",1,$E2340),""),"")</f>
        <v/>
      </c>
      <c r="S2340" s="28" t="str">
        <f aca="false">IFERROR(IF($P2340="au nombre",IF(N(INDEX(Règles!$D$5:$D$17,MATCH($O2340,Règles!$A$5:$A$17,0)))&gt;0,IF($E2340="",1,$E2340)/INDEX(Règles!$D$5:$D$17,MATCH($O2340,Règles!$A$5:$A$17,0)),""),IF($P2340="au prix",IF(AND(ISNUMBER($R2340),N(INDEX(Règles!$E$5:$E$17,MATCH($O2340,Règles!$A$5:$A$17,0)))&gt;0),$R2340/INDEX(Règles!$E$5:$E$17,MATCH($O2340,Règles!$A$5:$A$17,0)),""),IF(OR($P2340="ne compte pas",$P2340="absence"),0,""))),"")</f>
        <v/>
      </c>
      <c r="T2340" s="26" t="n">
        <f aca="false">IF(AND(ISNUMBER($A2340),$B2340&lt;&gt;"",$G2340&lt;&gt;"",$P2340&lt;&gt;"absence"),1,0)</f>
        <v>0</v>
      </c>
      <c r="U2340" s="26" t="n">
        <f aca="false">IF($T2340=1,IF(COUNTIFS($B$2:$B2340,$B2340,$A$2:$A2340,$A2340,$T$2:$T2340,1)=1,1,0),0)</f>
        <v>0</v>
      </c>
      <c r="V2340" s="29" t="str">
        <f aca="false">IF(AND($A2340="",$B2340="",$G2340=""),"",IF(NOT(ISNUMBER($A2340)),"Date manquante ou non reconnue",IF($B2340="","Technicien manquant",IF(COUNTIF(Production!$A$7:$A$21,$B2340)=0,"Technicien absent de la liste (onglet Production)",IF($G2340="","Code BPU manquant (colonne G)",IF($O2340="?","Code BPU inconnu (onglet Prestations)",IF($P2340="?","Catégorie inconnue (onglet Règles)",IF(AND($E2340&lt;&gt;"",NOT(ISNUMBER($E2340))),"Quantité non reconnue",IF(AND($P2340="au prix",NOT(ISNUMBER($Q2340))),"Prix sur devis à saisir (colonne I)",IF($S2340="","Règle à compléter (onglet Règles)",""))))))))))</f>
        <v/>
      </c>
    </row>
    <row r="2341" customFormat="false" ht="15" hidden="false" customHeight="false" outlineLevel="0" collapsed="false">
      <c r="A2341" s="23"/>
      <c r="I2341" s="24"/>
      <c r="J2341" s="24"/>
      <c r="N2341" s="25"/>
      <c r="O2341" s="26" t="str">
        <f aca="false">IF($G2341="","",IFERROR(INDEX(Prestations!$F$5:$F$256,MATCH($G2341,Prestations!$B$5:$B$256,0)),"?"))</f>
        <v/>
      </c>
      <c r="P2341" s="26" t="str">
        <f aca="false">IF($O2341="","",IF($O2341="?","?",IFERROR(INDEX(Règles!$C$5:$C$17,MATCH($O2341,Règles!$A$5:$A$17,0)),"?")))</f>
        <v/>
      </c>
      <c r="Q2341" s="27" t="str">
        <f aca="false">IF($G2341="","",IF(ISNUMBER($I2341),$I2341,IFERROR(IF(ISNUMBER(INDEX(Prestations!$E$5:$E$256,MATCH($G2341,Prestations!$B$5:$B$256,0))),INDEX(Prestations!$E$5:$E$256,MATCH($G2341,Prestations!$B$5:$B$256,0)),""),"")))</f>
        <v/>
      </c>
      <c r="R2341" s="27" t="str">
        <f aca="false">IFERROR(IF(ISNUMBER($Q2341),$Q2341*IF($E2341="",1,$E2341),""),"")</f>
        <v/>
      </c>
      <c r="S2341" s="28" t="str">
        <f aca="false">IFERROR(IF($P2341="au nombre",IF(N(INDEX(Règles!$D$5:$D$17,MATCH($O2341,Règles!$A$5:$A$17,0)))&gt;0,IF($E2341="",1,$E2341)/INDEX(Règles!$D$5:$D$17,MATCH($O2341,Règles!$A$5:$A$17,0)),""),IF($P2341="au prix",IF(AND(ISNUMBER($R2341),N(INDEX(Règles!$E$5:$E$17,MATCH($O2341,Règles!$A$5:$A$17,0)))&gt;0),$R2341/INDEX(Règles!$E$5:$E$17,MATCH($O2341,Règles!$A$5:$A$17,0)),""),IF(OR($P2341="ne compte pas",$P2341="absence"),0,""))),"")</f>
        <v/>
      </c>
      <c r="T2341" s="26" t="n">
        <f aca="false">IF(AND(ISNUMBER($A2341),$B2341&lt;&gt;"",$G2341&lt;&gt;"",$P2341&lt;&gt;"absence"),1,0)</f>
        <v>0</v>
      </c>
      <c r="U2341" s="26" t="n">
        <f aca="false">IF($T2341=1,IF(COUNTIFS($B$2:$B2341,$B2341,$A$2:$A2341,$A2341,$T$2:$T2341,1)=1,1,0),0)</f>
        <v>0</v>
      </c>
      <c r="V2341" s="29" t="str">
        <f aca="false">IF(AND($A2341="",$B2341="",$G2341=""),"",IF(NOT(ISNUMBER($A2341)),"Date manquante ou non reconnue",IF($B2341="","Technicien manquant",IF(COUNTIF(Production!$A$7:$A$21,$B2341)=0,"Technicien absent de la liste (onglet Production)",IF($G2341="","Code BPU manquant (colonne G)",IF($O2341="?","Code BPU inconnu (onglet Prestations)",IF($P2341="?","Catégorie inconnue (onglet Règles)",IF(AND($E2341&lt;&gt;"",NOT(ISNUMBER($E2341))),"Quantité non reconnue",IF(AND($P2341="au prix",NOT(ISNUMBER($Q2341))),"Prix sur devis à saisir (colonne I)",IF($S2341="","Règle à compléter (onglet Règles)",""))))))))))</f>
        <v/>
      </c>
    </row>
    <row r="2342" customFormat="false" ht="15" hidden="false" customHeight="false" outlineLevel="0" collapsed="false">
      <c r="A2342" s="23"/>
      <c r="I2342" s="24"/>
      <c r="J2342" s="24"/>
      <c r="N2342" s="25"/>
      <c r="O2342" s="26" t="str">
        <f aca="false">IF($G2342="","",IFERROR(INDEX(Prestations!$F$5:$F$256,MATCH($G2342,Prestations!$B$5:$B$256,0)),"?"))</f>
        <v/>
      </c>
      <c r="P2342" s="26" t="str">
        <f aca="false">IF($O2342="","",IF($O2342="?","?",IFERROR(INDEX(Règles!$C$5:$C$17,MATCH($O2342,Règles!$A$5:$A$17,0)),"?")))</f>
        <v/>
      </c>
      <c r="Q2342" s="27" t="str">
        <f aca="false">IF($G2342="","",IF(ISNUMBER($I2342),$I2342,IFERROR(IF(ISNUMBER(INDEX(Prestations!$E$5:$E$256,MATCH($G2342,Prestations!$B$5:$B$256,0))),INDEX(Prestations!$E$5:$E$256,MATCH($G2342,Prestations!$B$5:$B$256,0)),""),"")))</f>
        <v/>
      </c>
      <c r="R2342" s="27" t="str">
        <f aca="false">IFERROR(IF(ISNUMBER($Q2342),$Q2342*IF($E2342="",1,$E2342),""),"")</f>
        <v/>
      </c>
      <c r="S2342" s="28" t="str">
        <f aca="false">IFERROR(IF($P2342="au nombre",IF(N(INDEX(Règles!$D$5:$D$17,MATCH($O2342,Règles!$A$5:$A$17,0)))&gt;0,IF($E2342="",1,$E2342)/INDEX(Règles!$D$5:$D$17,MATCH($O2342,Règles!$A$5:$A$17,0)),""),IF($P2342="au prix",IF(AND(ISNUMBER($R2342),N(INDEX(Règles!$E$5:$E$17,MATCH($O2342,Règles!$A$5:$A$17,0)))&gt;0),$R2342/INDEX(Règles!$E$5:$E$17,MATCH($O2342,Règles!$A$5:$A$17,0)),""),IF(OR($P2342="ne compte pas",$P2342="absence"),0,""))),"")</f>
        <v/>
      </c>
      <c r="T2342" s="26" t="n">
        <f aca="false">IF(AND(ISNUMBER($A2342),$B2342&lt;&gt;"",$G2342&lt;&gt;"",$P2342&lt;&gt;"absence"),1,0)</f>
        <v>0</v>
      </c>
      <c r="U2342" s="26" t="n">
        <f aca="false">IF($T2342=1,IF(COUNTIFS($B$2:$B2342,$B2342,$A$2:$A2342,$A2342,$T$2:$T2342,1)=1,1,0),0)</f>
        <v>0</v>
      </c>
      <c r="V2342" s="29" t="str">
        <f aca="false">IF(AND($A2342="",$B2342="",$G2342=""),"",IF(NOT(ISNUMBER($A2342)),"Date manquante ou non reconnue",IF($B2342="","Technicien manquant",IF(COUNTIF(Production!$A$7:$A$21,$B2342)=0,"Technicien absent de la liste (onglet Production)",IF($G2342="","Code BPU manquant (colonne G)",IF($O2342="?","Code BPU inconnu (onglet Prestations)",IF($P2342="?","Catégorie inconnue (onglet Règles)",IF(AND($E2342&lt;&gt;"",NOT(ISNUMBER($E2342))),"Quantité non reconnue",IF(AND($P2342="au prix",NOT(ISNUMBER($Q2342))),"Prix sur devis à saisir (colonne I)",IF($S2342="","Règle à compléter (onglet Règles)",""))))))))))</f>
        <v/>
      </c>
    </row>
    <row r="2343" customFormat="false" ht="15" hidden="false" customHeight="false" outlineLevel="0" collapsed="false">
      <c r="A2343" s="23"/>
      <c r="I2343" s="24"/>
      <c r="J2343" s="24"/>
      <c r="N2343" s="25"/>
      <c r="O2343" s="26" t="str">
        <f aca="false">IF($G2343="","",IFERROR(INDEX(Prestations!$F$5:$F$256,MATCH($G2343,Prestations!$B$5:$B$256,0)),"?"))</f>
        <v/>
      </c>
      <c r="P2343" s="26" t="str">
        <f aca="false">IF($O2343="","",IF($O2343="?","?",IFERROR(INDEX(Règles!$C$5:$C$17,MATCH($O2343,Règles!$A$5:$A$17,0)),"?")))</f>
        <v/>
      </c>
      <c r="Q2343" s="27" t="str">
        <f aca="false">IF($G2343="","",IF(ISNUMBER($I2343),$I2343,IFERROR(IF(ISNUMBER(INDEX(Prestations!$E$5:$E$256,MATCH($G2343,Prestations!$B$5:$B$256,0))),INDEX(Prestations!$E$5:$E$256,MATCH($G2343,Prestations!$B$5:$B$256,0)),""),"")))</f>
        <v/>
      </c>
      <c r="R2343" s="27" t="str">
        <f aca="false">IFERROR(IF(ISNUMBER($Q2343),$Q2343*IF($E2343="",1,$E2343),""),"")</f>
        <v/>
      </c>
      <c r="S2343" s="28" t="str">
        <f aca="false">IFERROR(IF($P2343="au nombre",IF(N(INDEX(Règles!$D$5:$D$17,MATCH($O2343,Règles!$A$5:$A$17,0)))&gt;0,IF($E2343="",1,$E2343)/INDEX(Règles!$D$5:$D$17,MATCH($O2343,Règles!$A$5:$A$17,0)),""),IF($P2343="au prix",IF(AND(ISNUMBER($R2343),N(INDEX(Règles!$E$5:$E$17,MATCH($O2343,Règles!$A$5:$A$17,0)))&gt;0),$R2343/INDEX(Règles!$E$5:$E$17,MATCH($O2343,Règles!$A$5:$A$17,0)),""),IF(OR($P2343="ne compte pas",$P2343="absence"),0,""))),"")</f>
        <v/>
      </c>
      <c r="T2343" s="26" t="n">
        <f aca="false">IF(AND(ISNUMBER($A2343),$B2343&lt;&gt;"",$G2343&lt;&gt;"",$P2343&lt;&gt;"absence"),1,0)</f>
        <v>0</v>
      </c>
      <c r="U2343" s="26" t="n">
        <f aca="false">IF($T2343=1,IF(COUNTIFS($B$2:$B2343,$B2343,$A$2:$A2343,$A2343,$T$2:$T2343,1)=1,1,0),0)</f>
        <v>0</v>
      </c>
      <c r="V2343" s="29" t="str">
        <f aca="false">IF(AND($A2343="",$B2343="",$G2343=""),"",IF(NOT(ISNUMBER($A2343)),"Date manquante ou non reconnue",IF($B2343="","Technicien manquant",IF(COUNTIF(Production!$A$7:$A$21,$B2343)=0,"Technicien absent de la liste (onglet Production)",IF($G2343="","Code BPU manquant (colonne G)",IF($O2343="?","Code BPU inconnu (onglet Prestations)",IF($P2343="?","Catégorie inconnue (onglet Règles)",IF(AND($E2343&lt;&gt;"",NOT(ISNUMBER($E2343))),"Quantité non reconnue",IF(AND($P2343="au prix",NOT(ISNUMBER($Q2343))),"Prix sur devis à saisir (colonne I)",IF($S2343="","Règle à compléter (onglet Règles)",""))))))))))</f>
        <v/>
      </c>
    </row>
    <row r="2344" customFormat="false" ht="15" hidden="false" customHeight="false" outlineLevel="0" collapsed="false">
      <c r="A2344" s="23"/>
      <c r="I2344" s="24"/>
      <c r="J2344" s="24"/>
      <c r="N2344" s="25"/>
      <c r="O2344" s="26" t="str">
        <f aca="false">IF($G2344="","",IFERROR(INDEX(Prestations!$F$5:$F$256,MATCH($G2344,Prestations!$B$5:$B$256,0)),"?"))</f>
        <v/>
      </c>
      <c r="P2344" s="26" t="str">
        <f aca="false">IF($O2344="","",IF($O2344="?","?",IFERROR(INDEX(Règles!$C$5:$C$17,MATCH($O2344,Règles!$A$5:$A$17,0)),"?")))</f>
        <v/>
      </c>
      <c r="Q2344" s="27" t="str">
        <f aca="false">IF($G2344="","",IF(ISNUMBER($I2344),$I2344,IFERROR(IF(ISNUMBER(INDEX(Prestations!$E$5:$E$256,MATCH($G2344,Prestations!$B$5:$B$256,0))),INDEX(Prestations!$E$5:$E$256,MATCH($G2344,Prestations!$B$5:$B$256,0)),""),"")))</f>
        <v/>
      </c>
      <c r="R2344" s="27" t="str">
        <f aca="false">IFERROR(IF(ISNUMBER($Q2344),$Q2344*IF($E2344="",1,$E2344),""),"")</f>
        <v/>
      </c>
      <c r="S2344" s="28" t="str">
        <f aca="false">IFERROR(IF($P2344="au nombre",IF(N(INDEX(Règles!$D$5:$D$17,MATCH($O2344,Règles!$A$5:$A$17,0)))&gt;0,IF($E2344="",1,$E2344)/INDEX(Règles!$D$5:$D$17,MATCH($O2344,Règles!$A$5:$A$17,0)),""),IF($P2344="au prix",IF(AND(ISNUMBER($R2344),N(INDEX(Règles!$E$5:$E$17,MATCH($O2344,Règles!$A$5:$A$17,0)))&gt;0),$R2344/INDEX(Règles!$E$5:$E$17,MATCH($O2344,Règles!$A$5:$A$17,0)),""),IF(OR($P2344="ne compte pas",$P2344="absence"),0,""))),"")</f>
        <v/>
      </c>
      <c r="T2344" s="26" t="n">
        <f aca="false">IF(AND(ISNUMBER($A2344),$B2344&lt;&gt;"",$G2344&lt;&gt;"",$P2344&lt;&gt;"absence"),1,0)</f>
        <v>0</v>
      </c>
      <c r="U2344" s="26" t="n">
        <f aca="false">IF($T2344=1,IF(COUNTIFS($B$2:$B2344,$B2344,$A$2:$A2344,$A2344,$T$2:$T2344,1)=1,1,0),0)</f>
        <v>0</v>
      </c>
      <c r="V2344" s="29" t="str">
        <f aca="false">IF(AND($A2344="",$B2344="",$G2344=""),"",IF(NOT(ISNUMBER($A2344)),"Date manquante ou non reconnue",IF($B2344="","Technicien manquant",IF(COUNTIF(Production!$A$7:$A$21,$B2344)=0,"Technicien absent de la liste (onglet Production)",IF($G2344="","Code BPU manquant (colonne G)",IF($O2344="?","Code BPU inconnu (onglet Prestations)",IF($P2344="?","Catégorie inconnue (onglet Règles)",IF(AND($E2344&lt;&gt;"",NOT(ISNUMBER($E2344))),"Quantité non reconnue",IF(AND($P2344="au prix",NOT(ISNUMBER($Q2344))),"Prix sur devis à saisir (colonne I)",IF($S2344="","Règle à compléter (onglet Règles)",""))))))))))</f>
        <v/>
      </c>
    </row>
    <row r="2345" customFormat="false" ht="15" hidden="false" customHeight="false" outlineLevel="0" collapsed="false">
      <c r="A2345" s="23"/>
      <c r="I2345" s="24"/>
      <c r="J2345" s="24"/>
      <c r="N2345" s="25"/>
      <c r="O2345" s="26" t="str">
        <f aca="false">IF($G2345="","",IFERROR(INDEX(Prestations!$F$5:$F$256,MATCH($G2345,Prestations!$B$5:$B$256,0)),"?"))</f>
        <v/>
      </c>
      <c r="P2345" s="26" t="str">
        <f aca="false">IF($O2345="","",IF($O2345="?","?",IFERROR(INDEX(Règles!$C$5:$C$17,MATCH($O2345,Règles!$A$5:$A$17,0)),"?")))</f>
        <v/>
      </c>
      <c r="Q2345" s="27" t="str">
        <f aca="false">IF($G2345="","",IF(ISNUMBER($I2345),$I2345,IFERROR(IF(ISNUMBER(INDEX(Prestations!$E$5:$E$256,MATCH($G2345,Prestations!$B$5:$B$256,0))),INDEX(Prestations!$E$5:$E$256,MATCH($G2345,Prestations!$B$5:$B$256,0)),""),"")))</f>
        <v/>
      </c>
      <c r="R2345" s="27" t="str">
        <f aca="false">IFERROR(IF(ISNUMBER($Q2345),$Q2345*IF($E2345="",1,$E2345),""),"")</f>
        <v/>
      </c>
      <c r="S2345" s="28" t="str">
        <f aca="false">IFERROR(IF($P2345="au nombre",IF(N(INDEX(Règles!$D$5:$D$17,MATCH($O2345,Règles!$A$5:$A$17,0)))&gt;0,IF($E2345="",1,$E2345)/INDEX(Règles!$D$5:$D$17,MATCH($O2345,Règles!$A$5:$A$17,0)),""),IF($P2345="au prix",IF(AND(ISNUMBER($R2345),N(INDEX(Règles!$E$5:$E$17,MATCH($O2345,Règles!$A$5:$A$17,0)))&gt;0),$R2345/INDEX(Règles!$E$5:$E$17,MATCH($O2345,Règles!$A$5:$A$17,0)),""),IF(OR($P2345="ne compte pas",$P2345="absence"),0,""))),"")</f>
        <v/>
      </c>
      <c r="T2345" s="26" t="n">
        <f aca="false">IF(AND(ISNUMBER($A2345),$B2345&lt;&gt;"",$G2345&lt;&gt;"",$P2345&lt;&gt;"absence"),1,0)</f>
        <v>0</v>
      </c>
      <c r="U2345" s="26" t="n">
        <f aca="false">IF($T2345=1,IF(COUNTIFS($B$2:$B2345,$B2345,$A$2:$A2345,$A2345,$T$2:$T2345,1)=1,1,0),0)</f>
        <v>0</v>
      </c>
      <c r="V2345" s="29" t="str">
        <f aca="false">IF(AND($A2345="",$B2345="",$G2345=""),"",IF(NOT(ISNUMBER($A2345)),"Date manquante ou non reconnue",IF($B2345="","Technicien manquant",IF(COUNTIF(Production!$A$7:$A$21,$B2345)=0,"Technicien absent de la liste (onglet Production)",IF($G2345="","Code BPU manquant (colonne G)",IF($O2345="?","Code BPU inconnu (onglet Prestations)",IF($P2345="?","Catégorie inconnue (onglet Règles)",IF(AND($E2345&lt;&gt;"",NOT(ISNUMBER($E2345))),"Quantité non reconnue",IF(AND($P2345="au prix",NOT(ISNUMBER($Q2345))),"Prix sur devis à saisir (colonne I)",IF($S2345="","Règle à compléter (onglet Règles)",""))))))))))</f>
        <v/>
      </c>
    </row>
    <row r="2346" customFormat="false" ht="15" hidden="false" customHeight="false" outlineLevel="0" collapsed="false">
      <c r="A2346" s="23"/>
      <c r="I2346" s="24"/>
      <c r="J2346" s="24"/>
      <c r="N2346" s="25"/>
      <c r="O2346" s="26" t="str">
        <f aca="false">IF($G2346="","",IFERROR(INDEX(Prestations!$F$5:$F$256,MATCH($G2346,Prestations!$B$5:$B$256,0)),"?"))</f>
        <v/>
      </c>
      <c r="P2346" s="26" t="str">
        <f aca="false">IF($O2346="","",IF($O2346="?","?",IFERROR(INDEX(Règles!$C$5:$C$17,MATCH($O2346,Règles!$A$5:$A$17,0)),"?")))</f>
        <v/>
      </c>
      <c r="Q2346" s="27" t="str">
        <f aca="false">IF($G2346="","",IF(ISNUMBER($I2346),$I2346,IFERROR(IF(ISNUMBER(INDEX(Prestations!$E$5:$E$256,MATCH($G2346,Prestations!$B$5:$B$256,0))),INDEX(Prestations!$E$5:$E$256,MATCH($G2346,Prestations!$B$5:$B$256,0)),""),"")))</f>
        <v/>
      </c>
      <c r="R2346" s="27" t="str">
        <f aca="false">IFERROR(IF(ISNUMBER($Q2346),$Q2346*IF($E2346="",1,$E2346),""),"")</f>
        <v/>
      </c>
      <c r="S2346" s="28" t="str">
        <f aca="false">IFERROR(IF($P2346="au nombre",IF(N(INDEX(Règles!$D$5:$D$17,MATCH($O2346,Règles!$A$5:$A$17,0)))&gt;0,IF($E2346="",1,$E2346)/INDEX(Règles!$D$5:$D$17,MATCH($O2346,Règles!$A$5:$A$17,0)),""),IF($P2346="au prix",IF(AND(ISNUMBER($R2346),N(INDEX(Règles!$E$5:$E$17,MATCH($O2346,Règles!$A$5:$A$17,0)))&gt;0),$R2346/INDEX(Règles!$E$5:$E$17,MATCH($O2346,Règles!$A$5:$A$17,0)),""),IF(OR($P2346="ne compte pas",$P2346="absence"),0,""))),"")</f>
        <v/>
      </c>
      <c r="T2346" s="26" t="n">
        <f aca="false">IF(AND(ISNUMBER($A2346),$B2346&lt;&gt;"",$G2346&lt;&gt;"",$P2346&lt;&gt;"absence"),1,0)</f>
        <v>0</v>
      </c>
      <c r="U2346" s="26" t="n">
        <f aca="false">IF($T2346=1,IF(COUNTIFS($B$2:$B2346,$B2346,$A$2:$A2346,$A2346,$T$2:$T2346,1)=1,1,0),0)</f>
        <v>0</v>
      </c>
      <c r="V2346" s="29" t="str">
        <f aca="false">IF(AND($A2346="",$B2346="",$G2346=""),"",IF(NOT(ISNUMBER($A2346)),"Date manquante ou non reconnue",IF($B2346="","Technicien manquant",IF(COUNTIF(Production!$A$7:$A$21,$B2346)=0,"Technicien absent de la liste (onglet Production)",IF($G2346="","Code BPU manquant (colonne G)",IF($O2346="?","Code BPU inconnu (onglet Prestations)",IF($P2346="?","Catégorie inconnue (onglet Règles)",IF(AND($E2346&lt;&gt;"",NOT(ISNUMBER($E2346))),"Quantité non reconnue",IF(AND($P2346="au prix",NOT(ISNUMBER($Q2346))),"Prix sur devis à saisir (colonne I)",IF($S2346="","Règle à compléter (onglet Règles)",""))))))))))</f>
        <v/>
      </c>
    </row>
    <row r="2347" customFormat="false" ht="15" hidden="false" customHeight="false" outlineLevel="0" collapsed="false">
      <c r="A2347" s="23"/>
      <c r="I2347" s="24"/>
      <c r="J2347" s="24"/>
      <c r="N2347" s="25"/>
      <c r="O2347" s="26" t="str">
        <f aca="false">IF($G2347="","",IFERROR(INDEX(Prestations!$F$5:$F$256,MATCH($G2347,Prestations!$B$5:$B$256,0)),"?"))</f>
        <v/>
      </c>
      <c r="P2347" s="26" t="str">
        <f aca="false">IF($O2347="","",IF($O2347="?","?",IFERROR(INDEX(Règles!$C$5:$C$17,MATCH($O2347,Règles!$A$5:$A$17,0)),"?")))</f>
        <v/>
      </c>
      <c r="Q2347" s="27" t="str">
        <f aca="false">IF($G2347="","",IF(ISNUMBER($I2347),$I2347,IFERROR(IF(ISNUMBER(INDEX(Prestations!$E$5:$E$256,MATCH($G2347,Prestations!$B$5:$B$256,0))),INDEX(Prestations!$E$5:$E$256,MATCH($G2347,Prestations!$B$5:$B$256,0)),""),"")))</f>
        <v/>
      </c>
      <c r="R2347" s="27" t="str">
        <f aca="false">IFERROR(IF(ISNUMBER($Q2347),$Q2347*IF($E2347="",1,$E2347),""),"")</f>
        <v/>
      </c>
      <c r="S2347" s="28" t="str">
        <f aca="false">IFERROR(IF($P2347="au nombre",IF(N(INDEX(Règles!$D$5:$D$17,MATCH($O2347,Règles!$A$5:$A$17,0)))&gt;0,IF($E2347="",1,$E2347)/INDEX(Règles!$D$5:$D$17,MATCH($O2347,Règles!$A$5:$A$17,0)),""),IF($P2347="au prix",IF(AND(ISNUMBER($R2347),N(INDEX(Règles!$E$5:$E$17,MATCH($O2347,Règles!$A$5:$A$17,0)))&gt;0),$R2347/INDEX(Règles!$E$5:$E$17,MATCH($O2347,Règles!$A$5:$A$17,0)),""),IF(OR($P2347="ne compte pas",$P2347="absence"),0,""))),"")</f>
        <v/>
      </c>
      <c r="T2347" s="26" t="n">
        <f aca="false">IF(AND(ISNUMBER($A2347),$B2347&lt;&gt;"",$G2347&lt;&gt;"",$P2347&lt;&gt;"absence"),1,0)</f>
        <v>0</v>
      </c>
      <c r="U2347" s="26" t="n">
        <f aca="false">IF($T2347=1,IF(COUNTIFS($B$2:$B2347,$B2347,$A$2:$A2347,$A2347,$T$2:$T2347,1)=1,1,0),0)</f>
        <v>0</v>
      </c>
      <c r="V2347" s="29" t="str">
        <f aca="false">IF(AND($A2347="",$B2347="",$G2347=""),"",IF(NOT(ISNUMBER($A2347)),"Date manquante ou non reconnue",IF($B2347="","Technicien manquant",IF(COUNTIF(Production!$A$7:$A$21,$B2347)=0,"Technicien absent de la liste (onglet Production)",IF($G2347="","Code BPU manquant (colonne G)",IF($O2347="?","Code BPU inconnu (onglet Prestations)",IF($P2347="?","Catégorie inconnue (onglet Règles)",IF(AND($E2347&lt;&gt;"",NOT(ISNUMBER($E2347))),"Quantité non reconnue",IF(AND($P2347="au prix",NOT(ISNUMBER($Q2347))),"Prix sur devis à saisir (colonne I)",IF($S2347="","Règle à compléter (onglet Règles)",""))))))))))</f>
        <v/>
      </c>
    </row>
    <row r="2348" customFormat="false" ht="15" hidden="false" customHeight="false" outlineLevel="0" collapsed="false">
      <c r="A2348" s="23"/>
      <c r="I2348" s="24"/>
      <c r="J2348" s="24"/>
      <c r="N2348" s="25"/>
      <c r="O2348" s="26" t="str">
        <f aca="false">IF($G2348="","",IFERROR(INDEX(Prestations!$F$5:$F$256,MATCH($G2348,Prestations!$B$5:$B$256,0)),"?"))</f>
        <v/>
      </c>
      <c r="P2348" s="26" t="str">
        <f aca="false">IF($O2348="","",IF($O2348="?","?",IFERROR(INDEX(Règles!$C$5:$C$17,MATCH($O2348,Règles!$A$5:$A$17,0)),"?")))</f>
        <v/>
      </c>
      <c r="Q2348" s="27" t="str">
        <f aca="false">IF($G2348="","",IF(ISNUMBER($I2348),$I2348,IFERROR(IF(ISNUMBER(INDEX(Prestations!$E$5:$E$256,MATCH($G2348,Prestations!$B$5:$B$256,0))),INDEX(Prestations!$E$5:$E$256,MATCH($G2348,Prestations!$B$5:$B$256,0)),""),"")))</f>
        <v/>
      </c>
      <c r="R2348" s="27" t="str">
        <f aca="false">IFERROR(IF(ISNUMBER($Q2348),$Q2348*IF($E2348="",1,$E2348),""),"")</f>
        <v/>
      </c>
      <c r="S2348" s="28" t="str">
        <f aca="false">IFERROR(IF($P2348="au nombre",IF(N(INDEX(Règles!$D$5:$D$17,MATCH($O2348,Règles!$A$5:$A$17,0)))&gt;0,IF($E2348="",1,$E2348)/INDEX(Règles!$D$5:$D$17,MATCH($O2348,Règles!$A$5:$A$17,0)),""),IF($P2348="au prix",IF(AND(ISNUMBER($R2348),N(INDEX(Règles!$E$5:$E$17,MATCH($O2348,Règles!$A$5:$A$17,0)))&gt;0),$R2348/INDEX(Règles!$E$5:$E$17,MATCH($O2348,Règles!$A$5:$A$17,0)),""),IF(OR($P2348="ne compte pas",$P2348="absence"),0,""))),"")</f>
        <v/>
      </c>
      <c r="T2348" s="26" t="n">
        <f aca="false">IF(AND(ISNUMBER($A2348),$B2348&lt;&gt;"",$G2348&lt;&gt;"",$P2348&lt;&gt;"absence"),1,0)</f>
        <v>0</v>
      </c>
      <c r="U2348" s="26" t="n">
        <f aca="false">IF($T2348=1,IF(COUNTIFS($B$2:$B2348,$B2348,$A$2:$A2348,$A2348,$T$2:$T2348,1)=1,1,0),0)</f>
        <v>0</v>
      </c>
      <c r="V2348" s="29" t="str">
        <f aca="false">IF(AND($A2348="",$B2348="",$G2348=""),"",IF(NOT(ISNUMBER($A2348)),"Date manquante ou non reconnue",IF($B2348="","Technicien manquant",IF(COUNTIF(Production!$A$7:$A$21,$B2348)=0,"Technicien absent de la liste (onglet Production)",IF($G2348="","Code BPU manquant (colonne G)",IF($O2348="?","Code BPU inconnu (onglet Prestations)",IF($P2348="?","Catégorie inconnue (onglet Règles)",IF(AND($E2348&lt;&gt;"",NOT(ISNUMBER($E2348))),"Quantité non reconnue",IF(AND($P2348="au prix",NOT(ISNUMBER($Q2348))),"Prix sur devis à saisir (colonne I)",IF($S2348="","Règle à compléter (onglet Règles)",""))))))))))</f>
        <v/>
      </c>
    </row>
    <row r="2349" customFormat="false" ht="15" hidden="false" customHeight="false" outlineLevel="0" collapsed="false">
      <c r="A2349" s="23"/>
      <c r="I2349" s="24"/>
      <c r="J2349" s="24"/>
      <c r="N2349" s="25"/>
      <c r="O2349" s="26" t="str">
        <f aca="false">IF($G2349="","",IFERROR(INDEX(Prestations!$F$5:$F$256,MATCH($G2349,Prestations!$B$5:$B$256,0)),"?"))</f>
        <v/>
      </c>
      <c r="P2349" s="26" t="str">
        <f aca="false">IF($O2349="","",IF($O2349="?","?",IFERROR(INDEX(Règles!$C$5:$C$17,MATCH($O2349,Règles!$A$5:$A$17,0)),"?")))</f>
        <v/>
      </c>
      <c r="Q2349" s="27" t="str">
        <f aca="false">IF($G2349="","",IF(ISNUMBER($I2349),$I2349,IFERROR(IF(ISNUMBER(INDEX(Prestations!$E$5:$E$256,MATCH($G2349,Prestations!$B$5:$B$256,0))),INDEX(Prestations!$E$5:$E$256,MATCH($G2349,Prestations!$B$5:$B$256,0)),""),"")))</f>
        <v/>
      </c>
      <c r="R2349" s="27" t="str">
        <f aca="false">IFERROR(IF(ISNUMBER($Q2349),$Q2349*IF($E2349="",1,$E2349),""),"")</f>
        <v/>
      </c>
      <c r="S2349" s="28" t="str">
        <f aca="false">IFERROR(IF($P2349="au nombre",IF(N(INDEX(Règles!$D$5:$D$17,MATCH($O2349,Règles!$A$5:$A$17,0)))&gt;0,IF($E2349="",1,$E2349)/INDEX(Règles!$D$5:$D$17,MATCH($O2349,Règles!$A$5:$A$17,0)),""),IF($P2349="au prix",IF(AND(ISNUMBER($R2349),N(INDEX(Règles!$E$5:$E$17,MATCH($O2349,Règles!$A$5:$A$17,0)))&gt;0),$R2349/INDEX(Règles!$E$5:$E$17,MATCH($O2349,Règles!$A$5:$A$17,0)),""),IF(OR($P2349="ne compte pas",$P2349="absence"),0,""))),"")</f>
        <v/>
      </c>
      <c r="T2349" s="26" t="n">
        <f aca="false">IF(AND(ISNUMBER($A2349),$B2349&lt;&gt;"",$G2349&lt;&gt;"",$P2349&lt;&gt;"absence"),1,0)</f>
        <v>0</v>
      </c>
      <c r="U2349" s="26" t="n">
        <f aca="false">IF($T2349=1,IF(COUNTIFS($B$2:$B2349,$B2349,$A$2:$A2349,$A2349,$T$2:$T2349,1)=1,1,0),0)</f>
        <v>0</v>
      </c>
      <c r="V2349" s="29" t="str">
        <f aca="false">IF(AND($A2349="",$B2349="",$G2349=""),"",IF(NOT(ISNUMBER($A2349)),"Date manquante ou non reconnue",IF($B2349="","Technicien manquant",IF(COUNTIF(Production!$A$7:$A$21,$B2349)=0,"Technicien absent de la liste (onglet Production)",IF($G2349="","Code BPU manquant (colonne G)",IF($O2349="?","Code BPU inconnu (onglet Prestations)",IF($P2349="?","Catégorie inconnue (onglet Règles)",IF(AND($E2349&lt;&gt;"",NOT(ISNUMBER($E2349))),"Quantité non reconnue",IF(AND($P2349="au prix",NOT(ISNUMBER($Q2349))),"Prix sur devis à saisir (colonne I)",IF($S2349="","Règle à compléter (onglet Règles)",""))))))))))</f>
        <v/>
      </c>
    </row>
    <row r="2350" customFormat="false" ht="15" hidden="false" customHeight="false" outlineLevel="0" collapsed="false">
      <c r="A2350" s="23"/>
      <c r="I2350" s="24"/>
      <c r="J2350" s="24"/>
      <c r="N2350" s="25"/>
      <c r="O2350" s="26" t="str">
        <f aca="false">IF($G2350="","",IFERROR(INDEX(Prestations!$F$5:$F$256,MATCH($G2350,Prestations!$B$5:$B$256,0)),"?"))</f>
        <v/>
      </c>
      <c r="P2350" s="26" t="str">
        <f aca="false">IF($O2350="","",IF($O2350="?","?",IFERROR(INDEX(Règles!$C$5:$C$17,MATCH($O2350,Règles!$A$5:$A$17,0)),"?")))</f>
        <v/>
      </c>
      <c r="Q2350" s="27" t="str">
        <f aca="false">IF($G2350="","",IF(ISNUMBER($I2350),$I2350,IFERROR(IF(ISNUMBER(INDEX(Prestations!$E$5:$E$256,MATCH($G2350,Prestations!$B$5:$B$256,0))),INDEX(Prestations!$E$5:$E$256,MATCH($G2350,Prestations!$B$5:$B$256,0)),""),"")))</f>
        <v/>
      </c>
      <c r="R2350" s="27" t="str">
        <f aca="false">IFERROR(IF(ISNUMBER($Q2350),$Q2350*IF($E2350="",1,$E2350),""),"")</f>
        <v/>
      </c>
      <c r="S2350" s="28" t="str">
        <f aca="false">IFERROR(IF($P2350="au nombre",IF(N(INDEX(Règles!$D$5:$D$17,MATCH($O2350,Règles!$A$5:$A$17,0)))&gt;0,IF($E2350="",1,$E2350)/INDEX(Règles!$D$5:$D$17,MATCH($O2350,Règles!$A$5:$A$17,0)),""),IF($P2350="au prix",IF(AND(ISNUMBER($R2350),N(INDEX(Règles!$E$5:$E$17,MATCH($O2350,Règles!$A$5:$A$17,0)))&gt;0),$R2350/INDEX(Règles!$E$5:$E$17,MATCH($O2350,Règles!$A$5:$A$17,0)),""),IF(OR($P2350="ne compte pas",$P2350="absence"),0,""))),"")</f>
        <v/>
      </c>
      <c r="T2350" s="26" t="n">
        <f aca="false">IF(AND(ISNUMBER($A2350),$B2350&lt;&gt;"",$G2350&lt;&gt;"",$P2350&lt;&gt;"absence"),1,0)</f>
        <v>0</v>
      </c>
      <c r="U2350" s="26" t="n">
        <f aca="false">IF($T2350=1,IF(COUNTIFS($B$2:$B2350,$B2350,$A$2:$A2350,$A2350,$T$2:$T2350,1)=1,1,0),0)</f>
        <v>0</v>
      </c>
      <c r="V2350" s="29" t="str">
        <f aca="false">IF(AND($A2350="",$B2350="",$G2350=""),"",IF(NOT(ISNUMBER($A2350)),"Date manquante ou non reconnue",IF($B2350="","Technicien manquant",IF(COUNTIF(Production!$A$7:$A$21,$B2350)=0,"Technicien absent de la liste (onglet Production)",IF($G2350="","Code BPU manquant (colonne G)",IF($O2350="?","Code BPU inconnu (onglet Prestations)",IF($P2350="?","Catégorie inconnue (onglet Règles)",IF(AND($E2350&lt;&gt;"",NOT(ISNUMBER($E2350))),"Quantité non reconnue",IF(AND($P2350="au prix",NOT(ISNUMBER($Q2350))),"Prix sur devis à saisir (colonne I)",IF($S2350="","Règle à compléter (onglet Règles)",""))))))))))</f>
        <v/>
      </c>
    </row>
    <row r="2351" customFormat="false" ht="15" hidden="false" customHeight="false" outlineLevel="0" collapsed="false">
      <c r="A2351" s="23"/>
      <c r="I2351" s="24"/>
      <c r="J2351" s="24"/>
      <c r="N2351" s="25"/>
      <c r="O2351" s="26" t="str">
        <f aca="false">IF($G2351="","",IFERROR(INDEX(Prestations!$F$5:$F$256,MATCH($G2351,Prestations!$B$5:$B$256,0)),"?"))</f>
        <v/>
      </c>
      <c r="P2351" s="26" t="str">
        <f aca="false">IF($O2351="","",IF($O2351="?","?",IFERROR(INDEX(Règles!$C$5:$C$17,MATCH($O2351,Règles!$A$5:$A$17,0)),"?")))</f>
        <v/>
      </c>
      <c r="Q2351" s="27" t="str">
        <f aca="false">IF($G2351="","",IF(ISNUMBER($I2351),$I2351,IFERROR(IF(ISNUMBER(INDEX(Prestations!$E$5:$E$256,MATCH($G2351,Prestations!$B$5:$B$256,0))),INDEX(Prestations!$E$5:$E$256,MATCH($G2351,Prestations!$B$5:$B$256,0)),""),"")))</f>
        <v/>
      </c>
      <c r="R2351" s="27" t="str">
        <f aca="false">IFERROR(IF(ISNUMBER($Q2351),$Q2351*IF($E2351="",1,$E2351),""),"")</f>
        <v/>
      </c>
      <c r="S2351" s="28" t="str">
        <f aca="false">IFERROR(IF($P2351="au nombre",IF(N(INDEX(Règles!$D$5:$D$17,MATCH($O2351,Règles!$A$5:$A$17,0)))&gt;0,IF($E2351="",1,$E2351)/INDEX(Règles!$D$5:$D$17,MATCH($O2351,Règles!$A$5:$A$17,0)),""),IF($P2351="au prix",IF(AND(ISNUMBER($R2351),N(INDEX(Règles!$E$5:$E$17,MATCH($O2351,Règles!$A$5:$A$17,0)))&gt;0),$R2351/INDEX(Règles!$E$5:$E$17,MATCH($O2351,Règles!$A$5:$A$17,0)),""),IF(OR($P2351="ne compte pas",$P2351="absence"),0,""))),"")</f>
        <v/>
      </c>
      <c r="T2351" s="26" t="n">
        <f aca="false">IF(AND(ISNUMBER($A2351),$B2351&lt;&gt;"",$G2351&lt;&gt;"",$P2351&lt;&gt;"absence"),1,0)</f>
        <v>0</v>
      </c>
      <c r="U2351" s="26" t="n">
        <f aca="false">IF($T2351=1,IF(COUNTIFS($B$2:$B2351,$B2351,$A$2:$A2351,$A2351,$T$2:$T2351,1)=1,1,0),0)</f>
        <v>0</v>
      </c>
      <c r="V2351" s="29" t="str">
        <f aca="false">IF(AND($A2351="",$B2351="",$G2351=""),"",IF(NOT(ISNUMBER($A2351)),"Date manquante ou non reconnue",IF($B2351="","Technicien manquant",IF(COUNTIF(Production!$A$7:$A$21,$B2351)=0,"Technicien absent de la liste (onglet Production)",IF($G2351="","Code BPU manquant (colonne G)",IF($O2351="?","Code BPU inconnu (onglet Prestations)",IF($P2351="?","Catégorie inconnue (onglet Règles)",IF(AND($E2351&lt;&gt;"",NOT(ISNUMBER($E2351))),"Quantité non reconnue",IF(AND($P2351="au prix",NOT(ISNUMBER($Q2351))),"Prix sur devis à saisir (colonne I)",IF($S2351="","Règle à compléter (onglet Règles)",""))))))))))</f>
        <v/>
      </c>
    </row>
    <row r="2352" customFormat="false" ht="15" hidden="false" customHeight="false" outlineLevel="0" collapsed="false">
      <c r="A2352" s="23"/>
      <c r="I2352" s="24"/>
      <c r="J2352" s="24"/>
      <c r="N2352" s="25"/>
      <c r="O2352" s="26" t="str">
        <f aca="false">IF($G2352="","",IFERROR(INDEX(Prestations!$F$5:$F$256,MATCH($G2352,Prestations!$B$5:$B$256,0)),"?"))</f>
        <v/>
      </c>
      <c r="P2352" s="26" t="str">
        <f aca="false">IF($O2352="","",IF($O2352="?","?",IFERROR(INDEX(Règles!$C$5:$C$17,MATCH($O2352,Règles!$A$5:$A$17,0)),"?")))</f>
        <v/>
      </c>
      <c r="Q2352" s="27" t="str">
        <f aca="false">IF($G2352="","",IF(ISNUMBER($I2352),$I2352,IFERROR(IF(ISNUMBER(INDEX(Prestations!$E$5:$E$256,MATCH($G2352,Prestations!$B$5:$B$256,0))),INDEX(Prestations!$E$5:$E$256,MATCH($G2352,Prestations!$B$5:$B$256,0)),""),"")))</f>
        <v/>
      </c>
      <c r="R2352" s="27" t="str">
        <f aca="false">IFERROR(IF(ISNUMBER($Q2352),$Q2352*IF($E2352="",1,$E2352),""),"")</f>
        <v/>
      </c>
      <c r="S2352" s="28" t="str">
        <f aca="false">IFERROR(IF($P2352="au nombre",IF(N(INDEX(Règles!$D$5:$D$17,MATCH($O2352,Règles!$A$5:$A$17,0)))&gt;0,IF($E2352="",1,$E2352)/INDEX(Règles!$D$5:$D$17,MATCH($O2352,Règles!$A$5:$A$17,0)),""),IF($P2352="au prix",IF(AND(ISNUMBER($R2352),N(INDEX(Règles!$E$5:$E$17,MATCH($O2352,Règles!$A$5:$A$17,0)))&gt;0),$R2352/INDEX(Règles!$E$5:$E$17,MATCH($O2352,Règles!$A$5:$A$17,0)),""),IF(OR($P2352="ne compte pas",$P2352="absence"),0,""))),"")</f>
        <v/>
      </c>
      <c r="T2352" s="26" t="n">
        <f aca="false">IF(AND(ISNUMBER($A2352),$B2352&lt;&gt;"",$G2352&lt;&gt;"",$P2352&lt;&gt;"absence"),1,0)</f>
        <v>0</v>
      </c>
      <c r="U2352" s="26" t="n">
        <f aca="false">IF($T2352=1,IF(COUNTIFS($B$2:$B2352,$B2352,$A$2:$A2352,$A2352,$T$2:$T2352,1)=1,1,0),0)</f>
        <v>0</v>
      </c>
      <c r="V2352" s="29" t="str">
        <f aca="false">IF(AND($A2352="",$B2352="",$G2352=""),"",IF(NOT(ISNUMBER($A2352)),"Date manquante ou non reconnue",IF($B2352="","Technicien manquant",IF(COUNTIF(Production!$A$7:$A$21,$B2352)=0,"Technicien absent de la liste (onglet Production)",IF($G2352="","Code BPU manquant (colonne G)",IF($O2352="?","Code BPU inconnu (onglet Prestations)",IF($P2352="?","Catégorie inconnue (onglet Règles)",IF(AND($E2352&lt;&gt;"",NOT(ISNUMBER($E2352))),"Quantité non reconnue",IF(AND($P2352="au prix",NOT(ISNUMBER($Q2352))),"Prix sur devis à saisir (colonne I)",IF($S2352="","Règle à compléter (onglet Règles)",""))))))))))</f>
        <v/>
      </c>
    </row>
    <row r="2353" customFormat="false" ht="15" hidden="false" customHeight="false" outlineLevel="0" collapsed="false">
      <c r="A2353" s="23"/>
      <c r="I2353" s="24"/>
      <c r="J2353" s="24"/>
      <c r="N2353" s="25"/>
      <c r="O2353" s="26" t="str">
        <f aca="false">IF($G2353="","",IFERROR(INDEX(Prestations!$F$5:$F$256,MATCH($G2353,Prestations!$B$5:$B$256,0)),"?"))</f>
        <v/>
      </c>
      <c r="P2353" s="26" t="str">
        <f aca="false">IF($O2353="","",IF($O2353="?","?",IFERROR(INDEX(Règles!$C$5:$C$17,MATCH($O2353,Règles!$A$5:$A$17,0)),"?")))</f>
        <v/>
      </c>
      <c r="Q2353" s="27" t="str">
        <f aca="false">IF($G2353="","",IF(ISNUMBER($I2353),$I2353,IFERROR(IF(ISNUMBER(INDEX(Prestations!$E$5:$E$256,MATCH($G2353,Prestations!$B$5:$B$256,0))),INDEX(Prestations!$E$5:$E$256,MATCH($G2353,Prestations!$B$5:$B$256,0)),""),"")))</f>
        <v/>
      </c>
      <c r="R2353" s="27" t="str">
        <f aca="false">IFERROR(IF(ISNUMBER($Q2353),$Q2353*IF($E2353="",1,$E2353),""),"")</f>
        <v/>
      </c>
      <c r="S2353" s="28" t="str">
        <f aca="false">IFERROR(IF($P2353="au nombre",IF(N(INDEX(Règles!$D$5:$D$17,MATCH($O2353,Règles!$A$5:$A$17,0)))&gt;0,IF($E2353="",1,$E2353)/INDEX(Règles!$D$5:$D$17,MATCH($O2353,Règles!$A$5:$A$17,0)),""),IF($P2353="au prix",IF(AND(ISNUMBER($R2353),N(INDEX(Règles!$E$5:$E$17,MATCH($O2353,Règles!$A$5:$A$17,0)))&gt;0),$R2353/INDEX(Règles!$E$5:$E$17,MATCH($O2353,Règles!$A$5:$A$17,0)),""),IF(OR($P2353="ne compte pas",$P2353="absence"),0,""))),"")</f>
        <v/>
      </c>
      <c r="T2353" s="26" t="n">
        <f aca="false">IF(AND(ISNUMBER($A2353),$B2353&lt;&gt;"",$G2353&lt;&gt;"",$P2353&lt;&gt;"absence"),1,0)</f>
        <v>0</v>
      </c>
      <c r="U2353" s="26" t="n">
        <f aca="false">IF($T2353=1,IF(COUNTIFS($B$2:$B2353,$B2353,$A$2:$A2353,$A2353,$T$2:$T2353,1)=1,1,0),0)</f>
        <v>0</v>
      </c>
      <c r="V2353" s="29" t="str">
        <f aca="false">IF(AND($A2353="",$B2353="",$G2353=""),"",IF(NOT(ISNUMBER($A2353)),"Date manquante ou non reconnue",IF($B2353="","Technicien manquant",IF(COUNTIF(Production!$A$7:$A$21,$B2353)=0,"Technicien absent de la liste (onglet Production)",IF($G2353="","Code BPU manquant (colonne G)",IF($O2353="?","Code BPU inconnu (onglet Prestations)",IF($P2353="?","Catégorie inconnue (onglet Règles)",IF(AND($E2353&lt;&gt;"",NOT(ISNUMBER($E2353))),"Quantité non reconnue",IF(AND($P2353="au prix",NOT(ISNUMBER($Q2353))),"Prix sur devis à saisir (colonne I)",IF($S2353="","Règle à compléter (onglet Règles)",""))))))))))</f>
        <v/>
      </c>
    </row>
    <row r="2354" customFormat="false" ht="15" hidden="false" customHeight="false" outlineLevel="0" collapsed="false">
      <c r="A2354" s="23"/>
      <c r="I2354" s="24"/>
      <c r="J2354" s="24"/>
      <c r="N2354" s="25"/>
      <c r="O2354" s="26" t="str">
        <f aca="false">IF($G2354="","",IFERROR(INDEX(Prestations!$F$5:$F$256,MATCH($G2354,Prestations!$B$5:$B$256,0)),"?"))</f>
        <v/>
      </c>
      <c r="P2354" s="26" t="str">
        <f aca="false">IF($O2354="","",IF($O2354="?","?",IFERROR(INDEX(Règles!$C$5:$C$17,MATCH($O2354,Règles!$A$5:$A$17,0)),"?")))</f>
        <v/>
      </c>
      <c r="Q2354" s="27" t="str">
        <f aca="false">IF($G2354="","",IF(ISNUMBER($I2354),$I2354,IFERROR(IF(ISNUMBER(INDEX(Prestations!$E$5:$E$256,MATCH($G2354,Prestations!$B$5:$B$256,0))),INDEX(Prestations!$E$5:$E$256,MATCH($G2354,Prestations!$B$5:$B$256,0)),""),"")))</f>
        <v/>
      </c>
      <c r="R2354" s="27" t="str">
        <f aca="false">IFERROR(IF(ISNUMBER($Q2354),$Q2354*IF($E2354="",1,$E2354),""),"")</f>
        <v/>
      </c>
      <c r="S2354" s="28" t="str">
        <f aca="false">IFERROR(IF($P2354="au nombre",IF(N(INDEX(Règles!$D$5:$D$17,MATCH($O2354,Règles!$A$5:$A$17,0)))&gt;0,IF($E2354="",1,$E2354)/INDEX(Règles!$D$5:$D$17,MATCH($O2354,Règles!$A$5:$A$17,0)),""),IF($P2354="au prix",IF(AND(ISNUMBER($R2354),N(INDEX(Règles!$E$5:$E$17,MATCH($O2354,Règles!$A$5:$A$17,0)))&gt;0),$R2354/INDEX(Règles!$E$5:$E$17,MATCH($O2354,Règles!$A$5:$A$17,0)),""),IF(OR($P2354="ne compte pas",$P2354="absence"),0,""))),"")</f>
        <v/>
      </c>
      <c r="T2354" s="26" t="n">
        <f aca="false">IF(AND(ISNUMBER($A2354),$B2354&lt;&gt;"",$G2354&lt;&gt;"",$P2354&lt;&gt;"absence"),1,0)</f>
        <v>0</v>
      </c>
      <c r="U2354" s="26" t="n">
        <f aca="false">IF($T2354=1,IF(COUNTIFS($B$2:$B2354,$B2354,$A$2:$A2354,$A2354,$T$2:$T2354,1)=1,1,0),0)</f>
        <v>0</v>
      </c>
      <c r="V2354" s="29" t="str">
        <f aca="false">IF(AND($A2354="",$B2354="",$G2354=""),"",IF(NOT(ISNUMBER($A2354)),"Date manquante ou non reconnue",IF($B2354="","Technicien manquant",IF(COUNTIF(Production!$A$7:$A$21,$B2354)=0,"Technicien absent de la liste (onglet Production)",IF($G2354="","Code BPU manquant (colonne G)",IF($O2354="?","Code BPU inconnu (onglet Prestations)",IF($P2354="?","Catégorie inconnue (onglet Règles)",IF(AND($E2354&lt;&gt;"",NOT(ISNUMBER($E2354))),"Quantité non reconnue",IF(AND($P2354="au prix",NOT(ISNUMBER($Q2354))),"Prix sur devis à saisir (colonne I)",IF($S2354="","Règle à compléter (onglet Règles)",""))))))))))</f>
        <v/>
      </c>
    </row>
    <row r="2355" customFormat="false" ht="15" hidden="false" customHeight="false" outlineLevel="0" collapsed="false">
      <c r="A2355" s="23"/>
      <c r="I2355" s="24"/>
      <c r="J2355" s="24"/>
      <c r="N2355" s="25"/>
      <c r="O2355" s="26" t="str">
        <f aca="false">IF($G2355="","",IFERROR(INDEX(Prestations!$F$5:$F$256,MATCH($G2355,Prestations!$B$5:$B$256,0)),"?"))</f>
        <v/>
      </c>
      <c r="P2355" s="26" t="str">
        <f aca="false">IF($O2355="","",IF($O2355="?","?",IFERROR(INDEX(Règles!$C$5:$C$17,MATCH($O2355,Règles!$A$5:$A$17,0)),"?")))</f>
        <v/>
      </c>
      <c r="Q2355" s="27" t="str">
        <f aca="false">IF($G2355="","",IF(ISNUMBER($I2355),$I2355,IFERROR(IF(ISNUMBER(INDEX(Prestations!$E$5:$E$256,MATCH($G2355,Prestations!$B$5:$B$256,0))),INDEX(Prestations!$E$5:$E$256,MATCH($G2355,Prestations!$B$5:$B$256,0)),""),"")))</f>
        <v/>
      </c>
      <c r="R2355" s="27" t="str">
        <f aca="false">IFERROR(IF(ISNUMBER($Q2355),$Q2355*IF($E2355="",1,$E2355),""),"")</f>
        <v/>
      </c>
      <c r="S2355" s="28" t="str">
        <f aca="false">IFERROR(IF($P2355="au nombre",IF(N(INDEX(Règles!$D$5:$D$17,MATCH($O2355,Règles!$A$5:$A$17,0)))&gt;0,IF($E2355="",1,$E2355)/INDEX(Règles!$D$5:$D$17,MATCH($O2355,Règles!$A$5:$A$17,0)),""),IF($P2355="au prix",IF(AND(ISNUMBER($R2355),N(INDEX(Règles!$E$5:$E$17,MATCH($O2355,Règles!$A$5:$A$17,0)))&gt;0),$R2355/INDEX(Règles!$E$5:$E$17,MATCH($O2355,Règles!$A$5:$A$17,0)),""),IF(OR($P2355="ne compte pas",$P2355="absence"),0,""))),"")</f>
        <v/>
      </c>
      <c r="T2355" s="26" t="n">
        <f aca="false">IF(AND(ISNUMBER($A2355),$B2355&lt;&gt;"",$G2355&lt;&gt;"",$P2355&lt;&gt;"absence"),1,0)</f>
        <v>0</v>
      </c>
      <c r="U2355" s="26" t="n">
        <f aca="false">IF($T2355=1,IF(COUNTIFS($B$2:$B2355,$B2355,$A$2:$A2355,$A2355,$T$2:$T2355,1)=1,1,0),0)</f>
        <v>0</v>
      </c>
      <c r="V2355" s="29" t="str">
        <f aca="false">IF(AND($A2355="",$B2355="",$G2355=""),"",IF(NOT(ISNUMBER($A2355)),"Date manquante ou non reconnue",IF($B2355="","Technicien manquant",IF(COUNTIF(Production!$A$7:$A$21,$B2355)=0,"Technicien absent de la liste (onglet Production)",IF($G2355="","Code BPU manquant (colonne G)",IF($O2355="?","Code BPU inconnu (onglet Prestations)",IF($P2355="?","Catégorie inconnue (onglet Règles)",IF(AND($E2355&lt;&gt;"",NOT(ISNUMBER($E2355))),"Quantité non reconnue",IF(AND($P2355="au prix",NOT(ISNUMBER($Q2355))),"Prix sur devis à saisir (colonne I)",IF($S2355="","Règle à compléter (onglet Règles)",""))))))))))</f>
        <v/>
      </c>
    </row>
    <row r="2356" customFormat="false" ht="15" hidden="false" customHeight="false" outlineLevel="0" collapsed="false">
      <c r="A2356" s="23"/>
      <c r="I2356" s="24"/>
      <c r="J2356" s="24"/>
      <c r="N2356" s="25"/>
      <c r="O2356" s="26" t="str">
        <f aca="false">IF($G2356="","",IFERROR(INDEX(Prestations!$F$5:$F$256,MATCH($G2356,Prestations!$B$5:$B$256,0)),"?"))</f>
        <v/>
      </c>
      <c r="P2356" s="26" t="str">
        <f aca="false">IF($O2356="","",IF($O2356="?","?",IFERROR(INDEX(Règles!$C$5:$C$17,MATCH($O2356,Règles!$A$5:$A$17,0)),"?")))</f>
        <v/>
      </c>
      <c r="Q2356" s="27" t="str">
        <f aca="false">IF($G2356="","",IF(ISNUMBER($I2356),$I2356,IFERROR(IF(ISNUMBER(INDEX(Prestations!$E$5:$E$256,MATCH($G2356,Prestations!$B$5:$B$256,0))),INDEX(Prestations!$E$5:$E$256,MATCH($G2356,Prestations!$B$5:$B$256,0)),""),"")))</f>
        <v/>
      </c>
      <c r="R2356" s="27" t="str">
        <f aca="false">IFERROR(IF(ISNUMBER($Q2356),$Q2356*IF($E2356="",1,$E2356),""),"")</f>
        <v/>
      </c>
      <c r="S2356" s="28" t="str">
        <f aca="false">IFERROR(IF($P2356="au nombre",IF(N(INDEX(Règles!$D$5:$D$17,MATCH($O2356,Règles!$A$5:$A$17,0)))&gt;0,IF($E2356="",1,$E2356)/INDEX(Règles!$D$5:$D$17,MATCH($O2356,Règles!$A$5:$A$17,0)),""),IF($P2356="au prix",IF(AND(ISNUMBER($R2356),N(INDEX(Règles!$E$5:$E$17,MATCH($O2356,Règles!$A$5:$A$17,0)))&gt;0),$R2356/INDEX(Règles!$E$5:$E$17,MATCH($O2356,Règles!$A$5:$A$17,0)),""),IF(OR($P2356="ne compte pas",$P2356="absence"),0,""))),"")</f>
        <v/>
      </c>
      <c r="T2356" s="26" t="n">
        <f aca="false">IF(AND(ISNUMBER($A2356),$B2356&lt;&gt;"",$G2356&lt;&gt;"",$P2356&lt;&gt;"absence"),1,0)</f>
        <v>0</v>
      </c>
      <c r="U2356" s="26" t="n">
        <f aca="false">IF($T2356=1,IF(COUNTIFS($B$2:$B2356,$B2356,$A$2:$A2356,$A2356,$T$2:$T2356,1)=1,1,0),0)</f>
        <v>0</v>
      </c>
      <c r="V2356" s="29" t="str">
        <f aca="false">IF(AND($A2356="",$B2356="",$G2356=""),"",IF(NOT(ISNUMBER($A2356)),"Date manquante ou non reconnue",IF($B2356="","Technicien manquant",IF(COUNTIF(Production!$A$7:$A$21,$B2356)=0,"Technicien absent de la liste (onglet Production)",IF($G2356="","Code BPU manquant (colonne G)",IF($O2356="?","Code BPU inconnu (onglet Prestations)",IF($P2356="?","Catégorie inconnue (onglet Règles)",IF(AND($E2356&lt;&gt;"",NOT(ISNUMBER($E2356))),"Quantité non reconnue",IF(AND($P2356="au prix",NOT(ISNUMBER($Q2356))),"Prix sur devis à saisir (colonne I)",IF($S2356="","Règle à compléter (onglet Règles)",""))))))))))</f>
        <v/>
      </c>
    </row>
    <row r="2357" customFormat="false" ht="15" hidden="false" customHeight="false" outlineLevel="0" collapsed="false">
      <c r="A2357" s="23"/>
      <c r="I2357" s="24"/>
      <c r="J2357" s="24"/>
      <c r="N2357" s="25"/>
      <c r="O2357" s="26" t="str">
        <f aca="false">IF($G2357="","",IFERROR(INDEX(Prestations!$F$5:$F$256,MATCH($G2357,Prestations!$B$5:$B$256,0)),"?"))</f>
        <v/>
      </c>
      <c r="P2357" s="26" t="str">
        <f aca="false">IF($O2357="","",IF($O2357="?","?",IFERROR(INDEX(Règles!$C$5:$C$17,MATCH($O2357,Règles!$A$5:$A$17,0)),"?")))</f>
        <v/>
      </c>
      <c r="Q2357" s="27" t="str">
        <f aca="false">IF($G2357="","",IF(ISNUMBER($I2357),$I2357,IFERROR(IF(ISNUMBER(INDEX(Prestations!$E$5:$E$256,MATCH($G2357,Prestations!$B$5:$B$256,0))),INDEX(Prestations!$E$5:$E$256,MATCH($G2357,Prestations!$B$5:$B$256,0)),""),"")))</f>
        <v/>
      </c>
      <c r="R2357" s="27" t="str">
        <f aca="false">IFERROR(IF(ISNUMBER($Q2357),$Q2357*IF($E2357="",1,$E2357),""),"")</f>
        <v/>
      </c>
      <c r="S2357" s="28" t="str">
        <f aca="false">IFERROR(IF($P2357="au nombre",IF(N(INDEX(Règles!$D$5:$D$17,MATCH($O2357,Règles!$A$5:$A$17,0)))&gt;0,IF($E2357="",1,$E2357)/INDEX(Règles!$D$5:$D$17,MATCH($O2357,Règles!$A$5:$A$17,0)),""),IF($P2357="au prix",IF(AND(ISNUMBER($R2357),N(INDEX(Règles!$E$5:$E$17,MATCH($O2357,Règles!$A$5:$A$17,0)))&gt;0),$R2357/INDEX(Règles!$E$5:$E$17,MATCH($O2357,Règles!$A$5:$A$17,0)),""),IF(OR($P2357="ne compte pas",$P2357="absence"),0,""))),"")</f>
        <v/>
      </c>
      <c r="T2357" s="26" t="n">
        <f aca="false">IF(AND(ISNUMBER($A2357),$B2357&lt;&gt;"",$G2357&lt;&gt;"",$P2357&lt;&gt;"absence"),1,0)</f>
        <v>0</v>
      </c>
      <c r="U2357" s="26" t="n">
        <f aca="false">IF($T2357=1,IF(COUNTIFS($B$2:$B2357,$B2357,$A$2:$A2357,$A2357,$T$2:$T2357,1)=1,1,0),0)</f>
        <v>0</v>
      </c>
      <c r="V2357" s="29" t="str">
        <f aca="false">IF(AND($A2357="",$B2357="",$G2357=""),"",IF(NOT(ISNUMBER($A2357)),"Date manquante ou non reconnue",IF($B2357="","Technicien manquant",IF(COUNTIF(Production!$A$7:$A$21,$B2357)=0,"Technicien absent de la liste (onglet Production)",IF($G2357="","Code BPU manquant (colonne G)",IF($O2357="?","Code BPU inconnu (onglet Prestations)",IF($P2357="?","Catégorie inconnue (onglet Règles)",IF(AND($E2357&lt;&gt;"",NOT(ISNUMBER($E2357))),"Quantité non reconnue",IF(AND($P2357="au prix",NOT(ISNUMBER($Q2357))),"Prix sur devis à saisir (colonne I)",IF($S2357="","Règle à compléter (onglet Règles)",""))))))))))</f>
        <v/>
      </c>
    </row>
    <row r="2358" customFormat="false" ht="15" hidden="false" customHeight="false" outlineLevel="0" collapsed="false">
      <c r="A2358" s="23"/>
      <c r="I2358" s="24"/>
      <c r="J2358" s="24"/>
      <c r="N2358" s="25"/>
      <c r="O2358" s="26" t="str">
        <f aca="false">IF($G2358="","",IFERROR(INDEX(Prestations!$F$5:$F$256,MATCH($G2358,Prestations!$B$5:$B$256,0)),"?"))</f>
        <v/>
      </c>
      <c r="P2358" s="26" t="str">
        <f aca="false">IF($O2358="","",IF($O2358="?","?",IFERROR(INDEX(Règles!$C$5:$C$17,MATCH($O2358,Règles!$A$5:$A$17,0)),"?")))</f>
        <v/>
      </c>
      <c r="Q2358" s="27" t="str">
        <f aca="false">IF($G2358="","",IF(ISNUMBER($I2358),$I2358,IFERROR(IF(ISNUMBER(INDEX(Prestations!$E$5:$E$256,MATCH($G2358,Prestations!$B$5:$B$256,0))),INDEX(Prestations!$E$5:$E$256,MATCH($G2358,Prestations!$B$5:$B$256,0)),""),"")))</f>
        <v/>
      </c>
      <c r="R2358" s="27" t="str">
        <f aca="false">IFERROR(IF(ISNUMBER($Q2358),$Q2358*IF($E2358="",1,$E2358),""),"")</f>
        <v/>
      </c>
      <c r="S2358" s="28" t="str">
        <f aca="false">IFERROR(IF($P2358="au nombre",IF(N(INDEX(Règles!$D$5:$D$17,MATCH($O2358,Règles!$A$5:$A$17,0)))&gt;0,IF($E2358="",1,$E2358)/INDEX(Règles!$D$5:$D$17,MATCH($O2358,Règles!$A$5:$A$17,0)),""),IF($P2358="au prix",IF(AND(ISNUMBER($R2358),N(INDEX(Règles!$E$5:$E$17,MATCH($O2358,Règles!$A$5:$A$17,0)))&gt;0),$R2358/INDEX(Règles!$E$5:$E$17,MATCH($O2358,Règles!$A$5:$A$17,0)),""),IF(OR($P2358="ne compte pas",$P2358="absence"),0,""))),"")</f>
        <v/>
      </c>
      <c r="T2358" s="26" t="n">
        <f aca="false">IF(AND(ISNUMBER($A2358),$B2358&lt;&gt;"",$G2358&lt;&gt;"",$P2358&lt;&gt;"absence"),1,0)</f>
        <v>0</v>
      </c>
      <c r="U2358" s="26" t="n">
        <f aca="false">IF($T2358=1,IF(COUNTIFS($B$2:$B2358,$B2358,$A$2:$A2358,$A2358,$T$2:$T2358,1)=1,1,0),0)</f>
        <v>0</v>
      </c>
      <c r="V2358" s="29" t="str">
        <f aca="false">IF(AND($A2358="",$B2358="",$G2358=""),"",IF(NOT(ISNUMBER($A2358)),"Date manquante ou non reconnue",IF($B2358="","Technicien manquant",IF(COUNTIF(Production!$A$7:$A$21,$B2358)=0,"Technicien absent de la liste (onglet Production)",IF($G2358="","Code BPU manquant (colonne G)",IF($O2358="?","Code BPU inconnu (onglet Prestations)",IF($P2358="?","Catégorie inconnue (onglet Règles)",IF(AND($E2358&lt;&gt;"",NOT(ISNUMBER($E2358))),"Quantité non reconnue",IF(AND($P2358="au prix",NOT(ISNUMBER($Q2358))),"Prix sur devis à saisir (colonne I)",IF($S2358="","Règle à compléter (onglet Règles)",""))))))))))</f>
        <v/>
      </c>
    </row>
    <row r="2359" customFormat="false" ht="15" hidden="false" customHeight="false" outlineLevel="0" collapsed="false">
      <c r="A2359" s="23"/>
      <c r="I2359" s="24"/>
      <c r="J2359" s="24"/>
      <c r="N2359" s="25"/>
      <c r="O2359" s="26" t="str">
        <f aca="false">IF($G2359="","",IFERROR(INDEX(Prestations!$F$5:$F$256,MATCH($G2359,Prestations!$B$5:$B$256,0)),"?"))</f>
        <v/>
      </c>
      <c r="P2359" s="26" t="str">
        <f aca="false">IF($O2359="","",IF($O2359="?","?",IFERROR(INDEX(Règles!$C$5:$C$17,MATCH($O2359,Règles!$A$5:$A$17,0)),"?")))</f>
        <v/>
      </c>
      <c r="Q2359" s="27" t="str">
        <f aca="false">IF($G2359="","",IF(ISNUMBER($I2359),$I2359,IFERROR(IF(ISNUMBER(INDEX(Prestations!$E$5:$E$256,MATCH($G2359,Prestations!$B$5:$B$256,0))),INDEX(Prestations!$E$5:$E$256,MATCH($G2359,Prestations!$B$5:$B$256,0)),""),"")))</f>
        <v/>
      </c>
      <c r="R2359" s="27" t="str">
        <f aca="false">IFERROR(IF(ISNUMBER($Q2359),$Q2359*IF($E2359="",1,$E2359),""),"")</f>
        <v/>
      </c>
      <c r="S2359" s="28" t="str">
        <f aca="false">IFERROR(IF($P2359="au nombre",IF(N(INDEX(Règles!$D$5:$D$17,MATCH($O2359,Règles!$A$5:$A$17,0)))&gt;0,IF($E2359="",1,$E2359)/INDEX(Règles!$D$5:$D$17,MATCH($O2359,Règles!$A$5:$A$17,0)),""),IF($P2359="au prix",IF(AND(ISNUMBER($R2359),N(INDEX(Règles!$E$5:$E$17,MATCH($O2359,Règles!$A$5:$A$17,0)))&gt;0),$R2359/INDEX(Règles!$E$5:$E$17,MATCH($O2359,Règles!$A$5:$A$17,0)),""),IF(OR($P2359="ne compte pas",$P2359="absence"),0,""))),"")</f>
        <v/>
      </c>
      <c r="T2359" s="26" t="n">
        <f aca="false">IF(AND(ISNUMBER($A2359),$B2359&lt;&gt;"",$G2359&lt;&gt;"",$P2359&lt;&gt;"absence"),1,0)</f>
        <v>0</v>
      </c>
      <c r="U2359" s="26" t="n">
        <f aca="false">IF($T2359=1,IF(COUNTIFS($B$2:$B2359,$B2359,$A$2:$A2359,$A2359,$T$2:$T2359,1)=1,1,0),0)</f>
        <v>0</v>
      </c>
      <c r="V2359" s="29" t="str">
        <f aca="false">IF(AND($A2359="",$B2359="",$G2359=""),"",IF(NOT(ISNUMBER($A2359)),"Date manquante ou non reconnue",IF($B2359="","Technicien manquant",IF(COUNTIF(Production!$A$7:$A$21,$B2359)=0,"Technicien absent de la liste (onglet Production)",IF($G2359="","Code BPU manquant (colonne G)",IF($O2359="?","Code BPU inconnu (onglet Prestations)",IF($P2359="?","Catégorie inconnue (onglet Règles)",IF(AND($E2359&lt;&gt;"",NOT(ISNUMBER($E2359))),"Quantité non reconnue",IF(AND($P2359="au prix",NOT(ISNUMBER($Q2359))),"Prix sur devis à saisir (colonne I)",IF($S2359="","Règle à compléter (onglet Règles)",""))))))))))</f>
        <v/>
      </c>
    </row>
    <row r="2360" customFormat="false" ht="15" hidden="false" customHeight="false" outlineLevel="0" collapsed="false">
      <c r="A2360" s="23"/>
      <c r="I2360" s="24"/>
      <c r="J2360" s="24"/>
      <c r="N2360" s="25"/>
      <c r="O2360" s="26" t="str">
        <f aca="false">IF($G2360="","",IFERROR(INDEX(Prestations!$F$5:$F$256,MATCH($G2360,Prestations!$B$5:$B$256,0)),"?"))</f>
        <v/>
      </c>
      <c r="P2360" s="26" t="str">
        <f aca="false">IF($O2360="","",IF($O2360="?","?",IFERROR(INDEX(Règles!$C$5:$C$17,MATCH($O2360,Règles!$A$5:$A$17,0)),"?")))</f>
        <v/>
      </c>
      <c r="Q2360" s="27" t="str">
        <f aca="false">IF($G2360="","",IF(ISNUMBER($I2360),$I2360,IFERROR(IF(ISNUMBER(INDEX(Prestations!$E$5:$E$256,MATCH($G2360,Prestations!$B$5:$B$256,0))),INDEX(Prestations!$E$5:$E$256,MATCH($G2360,Prestations!$B$5:$B$256,0)),""),"")))</f>
        <v/>
      </c>
      <c r="R2360" s="27" t="str">
        <f aca="false">IFERROR(IF(ISNUMBER($Q2360),$Q2360*IF($E2360="",1,$E2360),""),"")</f>
        <v/>
      </c>
      <c r="S2360" s="28" t="str">
        <f aca="false">IFERROR(IF($P2360="au nombre",IF(N(INDEX(Règles!$D$5:$D$17,MATCH($O2360,Règles!$A$5:$A$17,0)))&gt;0,IF($E2360="",1,$E2360)/INDEX(Règles!$D$5:$D$17,MATCH($O2360,Règles!$A$5:$A$17,0)),""),IF($P2360="au prix",IF(AND(ISNUMBER($R2360),N(INDEX(Règles!$E$5:$E$17,MATCH($O2360,Règles!$A$5:$A$17,0)))&gt;0),$R2360/INDEX(Règles!$E$5:$E$17,MATCH($O2360,Règles!$A$5:$A$17,0)),""),IF(OR($P2360="ne compte pas",$P2360="absence"),0,""))),"")</f>
        <v/>
      </c>
      <c r="T2360" s="26" t="n">
        <f aca="false">IF(AND(ISNUMBER($A2360),$B2360&lt;&gt;"",$G2360&lt;&gt;"",$P2360&lt;&gt;"absence"),1,0)</f>
        <v>0</v>
      </c>
      <c r="U2360" s="26" t="n">
        <f aca="false">IF($T2360=1,IF(COUNTIFS($B$2:$B2360,$B2360,$A$2:$A2360,$A2360,$T$2:$T2360,1)=1,1,0),0)</f>
        <v>0</v>
      </c>
      <c r="V2360" s="29" t="str">
        <f aca="false">IF(AND($A2360="",$B2360="",$G2360=""),"",IF(NOT(ISNUMBER($A2360)),"Date manquante ou non reconnue",IF($B2360="","Technicien manquant",IF(COUNTIF(Production!$A$7:$A$21,$B2360)=0,"Technicien absent de la liste (onglet Production)",IF($G2360="","Code BPU manquant (colonne G)",IF($O2360="?","Code BPU inconnu (onglet Prestations)",IF($P2360="?","Catégorie inconnue (onglet Règles)",IF(AND($E2360&lt;&gt;"",NOT(ISNUMBER($E2360))),"Quantité non reconnue",IF(AND($P2360="au prix",NOT(ISNUMBER($Q2360))),"Prix sur devis à saisir (colonne I)",IF($S2360="","Règle à compléter (onglet Règles)",""))))))))))</f>
        <v/>
      </c>
    </row>
    <row r="2361" customFormat="false" ht="15" hidden="false" customHeight="false" outlineLevel="0" collapsed="false">
      <c r="A2361" s="23"/>
      <c r="I2361" s="24"/>
      <c r="J2361" s="24"/>
      <c r="N2361" s="25"/>
      <c r="O2361" s="26" t="str">
        <f aca="false">IF($G2361="","",IFERROR(INDEX(Prestations!$F$5:$F$256,MATCH($G2361,Prestations!$B$5:$B$256,0)),"?"))</f>
        <v/>
      </c>
      <c r="P2361" s="26" t="str">
        <f aca="false">IF($O2361="","",IF($O2361="?","?",IFERROR(INDEX(Règles!$C$5:$C$17,MATCH($O2361,Règles!$A$5:$A$17,0)),"?")))</f>
        <v/>
      </c>
      <c r="Q2361" s="27" t="str">
        <f aca="false">IF($G2361="","",IF(ISNUMBER($I2361),$I2361,IFERROR(IF(ISNUMBER(INDEX(Prestations!$E$5:$E$256,MATCH($G2361,Prestations!$B$5:$B$256,0))),INDEX(Prestations!$E$5:$E$256,MATCH($G2361,Prestations!$B$5:$B$256,0)),""),"")))</f>
        <v/>
      </c>
      <c r="R2361" s="27" t="str">
        <f aca="false">IFERROR(IF(ISNUMBER($Q2361),$Q2361*IF($E2361="",1,$E2361),""),"")</f>
        <v/>
      </c>
      <c r="S2361" s="28" t="str">
        <f aca="false">IFERROR(IF($P2361="au nombre",IF(N(INDEX(Règles!$D$5:$D$17,MATCH($O2361,Règles!$A$5:$A$17,0)))&gt;0,IF($E2361="",1,$E2361)/INDEX(Règles!$D$5:$D$17,MATCH($O2361,Règles!$A$5:$A$17,0)),""),IF($P2361="au prix",IF(AND(ISNUMBER($R2361),N(INDEX(Règles!$E$5:$E$17,MATCH($O2361,Règles!$A$5:$A$17,0)))&gt;0),$R2361/INDEX(Règles!$E$5:$E$17,MATCH($O2361,Règles!$A$5:$A$17,0)),""),IF(OR($P2361="ne compte pas",$P2361="absence"),0,""))),"")</f>
        <v/>
      </c>
      <c r="T2361" s="26" t="n">
        <f aca="false">IF(AND(ISNUMBER($A2361),$B2361&lt;&gt;"",$G2361&lt;&gt;"",$P2361&lt;&gt;"absence"),1,0)</f>
        <v>0</v>
      </c>
      <c r="U2361" s="26" t="n">
        <f aca="false">IF($T2361=1,IF(COUNTIFS($B$2:$B2361,$B2361,$A$2:$A2361,$A2361,$T$2:$T2361,1)=1,1,0),0)</f>
        <v>0</v>
      </c>
      <c r="V2361" s="29" t="str">
        <f aca="false">IF(AND($A2361="",$B2361="",$G2361=""),"",IF(NOT(ISNUMBER($A2361)),"Date manquante ou non reconnue",IF($B2361="","Technicien manquant",IF(COUNTIF(Production!$A$7:$A$21,$B2361)=0,"Technicien absent de la liste (onglet Production)",IF($G2361="","Code BPU manquant (colonne G)",IF($O2361="?","Code BPU inconnu (onglet Prestations)",IF($P2361="?","Catégorie inconnue (onglet Règles)",IF(AND($E2361&lt;&gt;"",NOT(ISNUMBER($E2361))),"Quantité non reconnue",IF(AND($P2361="au prix",NOT(ISNUMBER($Q2361))),"Prix sur devis à saisir (colonne I)",IF($S2361="","Règle à compléter (onglet Règles)",""))))))))))</f>
        <v/>
      </c>
    </row>
    <row r="2362" customFormat="false" ht="15" hidden="false" customHeight="false" outlineLevel="0" collapsed="false">
      <c r="A2362" s="23"/>
      <c r="I2362" s="24"/>
      <c r="J2362" s="24"/>
      <c r="N2362" s="25"/>
      <c r="O2362" s="26" t="str">
        <f aca="false">IF($G2362="","",IFERROR(INDEX(Prestations!$F$5:$F$256,MATCH($G2362,Prestations!$B$5:$B$256,0)),"?"))</f>
        <v/>
      </c>
      <c r="P2362" s="26" t="str">
        <f aca="false">IF($O2362="","",IF($O2362="?","?",IFERROR(INDEX(Règles!$C$5:$C$17,MATCH($O2362,Règles!$A$5:$A$17,0)),"?")))</f>
        <v/>
      </c>
      <c r="Q2362" s="27" t="str">
        <f aca="false">IF($G2362="","",IF(ISNUMBER($I2362),$I2362,IFERROR(IF(ISNUMBER(INDEX(Prestations!$E$5:$E$256,MATCH($G2362,Prestations!$B$5:$B$256,0))),INDEX(Prestations!$E$5:$E$256,MATCH($G2362,Prestations!$B$5:$B$256,0)),""),"")))</f>
        <v/>
      </c>
      <c r="R2362" s="27" t="str">
        <f aca="false">IFERROR(IF(ISNUMBER($Q2362),$Q2362*IF($E2362="",1,$E2362),""),"")</f>
        <v/>
      </c>
      <c r="S2362" s="28" t="str">
        <f aca="false">IFERROR(IF($P2362="au nombre",IF(N(INDEX(Règles!$D$5:$D$17,MATCH($O2362,Règles!$A$5:$A$17,0)))&gt;0,IF($E2362="",1,$E2362)/INDEX(Règles!$D$5:$D$17,MATCH($O2362,Règles!$A$5:$A$17,0)),""),IF($P2362="au prix",IF(AND(ISNUMBER($R2362),N(INDEX(Règles!$E$5:$E$17,MATCH($O2362,Règles!$A$5:$A$17,0)))&gt;0),$R2362/INDEX(Règles!$E$5:$E$17,MATCH($O2362,Règles!$A$5:$A$17,0)),""),IF(OR($P2362="ne compte pas",$P2362="absence"),0,""))),"")</f>
        <v/>
      </c>
      <c r="T2362" s="26" t="n">
        <f aca="false">IF(AND(ISNUMBER($A2362),$B2362&lt;&gt;"",$G2362&lt;&gt;"",$P2362&lt;&gt;"absence"),1,0)</f>
        <v>0</v>
      </c>
      <c r="U2362" s="26" t="n">
        <f aca="false">IF($T2362=1,IF(COUNTIFS($B$2:$B2362,$B2362,$A$2:$A2362,$A2362,$T$2:$T2362,1)=1,1,0),0)</f>
        <v>0</v>
      </c>
      <c r="V2362" s="29" t="str">
        <f aca="false">IF(AND($A2362="",$B2362="",$G2362=""),"",IF(NOT(ISNUMBER($A2362)),"Date manquante ou non reconnue",IF($B2362="","Technicien manquant",IF(COUNTIF(Production!$A$7:$A$21,$B2362)=0,"Technicien absent de la liste (onglet Production)",IF($G2362="","Code BPU manquant (colonne G)",IF($O2362="?","Code BPU inconnu (onglet Prestations)",IF($P2362="?","Catégorie inconnue (onglet Règles)",IF(AND($E2362&lt;&gt;"",NOT(ISNUMBER($E2362))),"Quantité non reconnue",IF(AND($P2362="au prix",NOT(ISNUMBER($Q2362))),"Prix sur devis à saisir (colonne I)",IF($S2362="","Règle à compléter (onglet Règles)",""))))))))))</f>
        <v/>
      </c>
    </row>
    <row r="2363" customFormat="false" ht="15" hidden="false" customHeight="false" outlineLevel="0" collapsed="false">
      <c r="A2363" s="23"/>
      <c r="I2363" s="24"/>
      <c r="J2363" s="24"/>
      <c r="N2363" s="25"/>
      <c r="O2363" s="26" t="str">
        <f aca="false">IF($G2363="","",IFERROR(INDEX(Prestations!$F$5:$F$256,MATCH($G2363,Prestations!$B$5:$B$256,0)),"?"))</f>
        <v/>
      </c>
      <c r="P2363" s="26" t="str">
        <f aca="false">IF($O2363="","",IF($O2363="?","?",IFERROR(INDEX(Règles!$C$5:$C$17,MATCH($O2363,Règles!$A$5:$A$17,0)),"?")))</f>
        <v/>
      </c>
      <c r="Q2363" s="27" t="str">
        <f aca="false">IF($G2363="","",IF(ISNUMBER($I2363),$I2363,IFERROR(IF(ISNUMBER(INDEX(Prestations!$E$5:$E$256,MATCH($G2363,Prestations!$B$5:$B$256,0))),INDEX(Prestations!$E$5:$E$256,MATCH($G2363,Prestations!$B$5:$B$256,0)),""),"")))</f>
        <v/>
      </c>
      <c r="R2363" s="27" t="str">
        <f aca="false">IFERROR(IF(ISNUMBER($Q2363),$Q2363*IF($E2363="",1,$E2363),""),"")</f>
        <v/>
      </c>
      <c r="S2363" s="28" t="str">
        <f aca="false">IFERROR(IF($P2363="au nombre",IF(N(INDEX(Règles!$D$5:$D$17,MATCH($O2363,Règles!$A$5:$A$17,0)))&gt;0,IF($E2363="",1,$E2363)/INDEX(Règles!$D$5:$D$17,MATCH($O2363,Règles!$A$5:$A$17,0)),""),IF($P2363="au prix",IF(AND(ISNUMBER($R2363),N(INDEX(Règles!$E$5:$E$17,MATCH($O2363,Règles!$A$5:$A$17,0)))&gt;0),$R2363/INDEX(Règles!$E$5:$E$17,MATCH($O2363,Règles!$A$5:$A$17,0)),""),IF(OR($P2363="ne compte pas",$P2363="absence"),0,""))),"")</f>
        <v/>
      </c>
      <c r="T2363" s="26" t="n">
        <f aca="false">IF(AND(ISNUMBER($A2363),$B2363&lt;&gt;"",$G2363&lt;&gt;"",$P2363&lt;&gt;"absence"),1,0)</f>
        <v>0</v>
      </c>
      <c r="U2363" s="26" t="n">
        <f aca="false">IF($T2363=1,IF(COUNTIFS($B$2:$B2363,$B2363,$A$2:$A2363,$A2363,$T$2:$T2363,1)=1,1,0),0)</f>
        <v>0</v>
      </c>
      <c r="V2363" s="29" t="str">
        <f aca="false">IF(AND($A2363="",$B2363="",$G2363=""),"",IF(NOT(ISNUMBER($A2363)),"Date manquante ou non reconnue",IF($B2363="","Technicien manquant",IF(COUNTIF(Production!$A$7:$A$21,$B2363)=0,"Technicien absent de la liste (onglet Production)",IF($G2363="","Code BPU manquant (colonne G)",IF($O2363="?","Code BPU inconnu (onglet Prestations)",IF($P2363="?","Catégorie inconnue (onglet Règles)",IF(AND($E2363&lt;&gt;"",NOT(ISNUMBER($E2363))),"Quantité non reconnue",IF(AND($P2363="au prix",NOT(ISNUMBER($Q2363))),"Prix sur devis à saisir (colonne I)",IF($S2363="","Règle à compléter (onglet Règles)",""))))))))))</f>
        <v/>
      </c>
    </row>
    <row r="2364" customFormat="false" ht="15" hidden="false" customHeight="false" outlineLevel="0" collapsed="false">
      <c r="A2364" s="23"/>
      <c r="I2364" s="24"/>
      <c r="J2364" s="24"/>
      <c r="N2364" s="25"/>
      <c r="O2364" s="26" t="str">
        <f aca="false">IF($G2364="","",IFERROR(INDEX(Prestations!$F$5:$F$256,MATCH($G2364,Prestations!$B$5:$B$256,0)),"?"))</f>
        <v/>
      </c>
      <c r="P2364" s="26" t="str">
        <f aca="false">IF($O2364="","",IF($O2364="?","?",IFERROR(INDEX(Règles!$C$5:$C$17,MATCH($O2364,Règles!$A$5:$A$17,0)),"?")))</f>
        <v/>
      </c>
      <c r="Q2364" s="27" t="str">
        <f aca="false">IF($G2364="","",IF(ISNUMBER($I2364),$I2364,IFERROR(IF(ISNUMBER(INDEX(Prestations!$E$5:$E$256,MATCH($G2364,Prestations!$B$5:$B$256,0))),INDEX(Prestations!$E$5:$E$256,MATCH($G2364,Prestations!$B$5:$B$256,0)),""),"")))</f>
        <v/>
      </c>
      <c r="R2364" s="27" t="str">
        <f aca="false">IFERROR(IF(ISNUMBER($Q2364),$Q2364*IF($E2364="",1,$E2364),""),"")</f>
        <v/>
      </c>
      <c r="S2364" s="28" t="str">
        <f aca="false">IFERROR(IF($P2364="au nombre",IF(N(INDEX(Règles!$D$5:$D$17,MATCH($O2364,Règles!$A$5:$A$17,0)))&gt;0,IF($E2364="",1,$E2364)/INDEX(Règles!$D$5:$D$17,MATCH($O2364,Règles!$A$5:$A$17,0)),""),IF($P2364="au prix",IF(AND(ISNUMBER($R2364),N(INDEX(Règles!$E$5:$E$17,MATCH($O2364,Règles!$A$5:$A$17,0)))&gt;0),$R2364/INDEX(Règles!$E$5:$E$17,MATCH($O2364,Règles!$A$5:$A$17,0)),""),IF(OR($P2364="ne compte pas",$P2364="absence"),0,""))),"")</f>
        <v/>
      </c>
      <c r="T2364" s="26" t="n">
        <f aca="false">IF(AND(ISNUMBER($A2364),$B2364&lt;&gt;"",$G2364&lt;&gt;"",$P2364&lt;&gt;"absence"),1,0)</f>
        <v>0</v>
      </c>
      <c r="U2364" s="26" t="n">
        <f aca="false">IF($T2364=1,IF(COUNTIFS($B$2:$B2364,$B2364,$A$2:$A2364,$A2364,$T$2:$T2364,1)=1,1,0),0)</f>
        <v>0</v>
      </c>
      <c r="V2364" s="29" t="str">
        <f aca="false">IF(AND($A2364="",$B2364="",$G2364=""),"",IF(NOT(ISNUMBER($A2364)),"Date manquante ou non reconnue",IF($B2364="","Technicien manquant",IF(COUNTIF(Production!$A$7:$A$21,$B2364)=0,"Technicien absent de la liste (onglet Production)",IF($G2364="","Code BPU manquant (colonne G)",IF($O2364="?","Code BPU inconnu (onglet Prestations)",IF($P2364="?","Catégorie inconnue (onglet Règles)",IF(AND($E2364&lt;&gt;"",NOT(ISNUMBER($E2364))),"Quantité non reconnue",IF(AND($P2364="au prix",NOT(ISNUMBER($Q2364))),"Prix sur devis à saisir (colonne I)",IF($S2364="","Règle à compléter (onglet Règles)",""))))))))))</f>
        <v/>
      </c>
    </row>
    <row r="2365" customFormat="false" ht="15" hidden="false" customHeight="false" outlineLevel="0" collapsed="false">
      <c r="A2365" s="23"/>
      <c r="I2365" s="24"/>
      <c r="J2365" s="24"/>
      <c r="N2365" s="25"/>
      <c r="O2365" s="26" t="str">
        <f aca="false">IF($G2365="","",IFERROR(INDEX(Prestations!$F$5:$F$256,MATCH($G2365,Prestations!$B$5:$B$256,0)),"?"))</f>
        <v/>
      </c>
      <c r="P2365" s="26" t="str">
        <f aca="false">IF($O2365="","",IF($O2365="?","?",IFERROR(INDEX(Règles!$C$5:$C$17,MATCH($O2365,Règles!$A$5:$A$17,0)),"?")))</f>
        <v/>
      </c>
      <c r="Q2365" s="27" t="str">
        <f aca="false">IF($G2365="","",IF(ISNUMBER($I2365),$I2365,IFERROR(IF(ISNUMBER(INDEX(Prestations!$E$5:$E$256,MATCH($G2365,Prestations!$B$5:$B$256,0))),INDEX(Prestations!$E$5:$E$256,MATCH($G2365,Prestations!$B$5:$B$256,0)),""),"")))</f>
        <v/>
      </c>
      <c r="R2365" s="27" t="str">
        <f aca="false">IFERROR(IF(ISNUMBER($Q2365),$Q2365*IF($E2365="",1,$E2365),""),"")</f>
        <v/>
      </c>
      <c r="S2365" s="28" t="str">
        <f aca="false">IFERROR(IF($P2365="au nombre",IF(N(INDEX(Règles!$D$5:$D$17,MATCH($O2365,Règles!$A$5:$A$17,0)))&gt;0,IF($E2365="",1,$E2365)/INDEX(Règles!$D$5:$D$17,MATCH($O2365,Règles!$A$5:$A$17,0)),""),IF($P2365="au prix",IF(AND(ISNUMBER($R2365),N(INDEX(Règles!$E$5:$E$17,MATCH($O2365,Règles!$A$5:$A$17,0)))&gt;0),$R2365/INDEX(Règles!$E$5:$E$17,MATCH($O2365,Règles!$A$5:$A$17,0)),""),IF(OR($P2365="ne compte pas",$P2365="absence"),0,""))),"")</f>
        <v/>
      </c>
      <c r="T2365" s="26" t="n">
        <f aca="false">IF(AND(ISNUMBER($A2365),$B2365&lt;&gt;"",$G2365&lt;&gt;"",$P2365&lt;&gt;"absence"),1,0)</f>
        <v>0</v>
      </c>
      <c r="U2365" s="26" t="n">
        <f aca="false">IF($T2365=1,IF(COUNTIFS($B$2:$B2365,$B2365,$A$2:$A2365,$A2365,$T$2:$T2365,1)=1,1,0),0)</f>
        <v>0</v>
      </c>
      <c r="V2365" s="29" t="str">
        <f aca="false">IF(AND($A2365="",$B2365="",$G2365=""),"",IF(NOT(ISNUMBER($A2365)),"Date manquante ou non reconnue",IF($B2365="","Technicien manquant",IF(COUNTIF(Production!$A$7:$A$21,$B2365)=0,"Technicien absent de la liste (onglet Production)",IF($G2365="","Code BPU manquant (colonne G)",IF($O2365="?","Code BPU inconnu (onglet Prestations)",IF($P2365="?","Catégorie inconnue (onglet Règles)",IF(AND($E2365&lt;&gt;"",NOT(ISNUMBER($E2365))),"Quantité non reconnue",IF(AND($P2365="au prix",NOT(ISNUMBER($Q2365))),"Prix sur devis à saisir (colonne I)",IF($S2365="","Règle à compléter (onglet Règles)",""))))))))))</f>
        <v/>
      </c>
    </row>
    <row r="2366" customFormat="false" ht="15" hidden="false" customHeight="false" outlineLevel="0" collapsed="false">
      <c r="A2366" s="23"/>
      <c r="I2366" s="24"/>
      <c r="J2366" s="24"/>
      <c r="N2366" s="25"/>
      <c r="O2366" s="26" t="str">
        <f aca="false">IF($G2366="","",IFERROR(INDEX(Prestations!$F$5:$F$256,MATCH($G2366,Prestations!$B$5:$B$256,0)),"?"))</f>
        <v/>
      </c>
      <c r="P2366" s="26" t="str">
        <f aca="false">IF($O2366="","",IF($O2366="?","?",IFERROR(INDEX(Règles!$C$5:$C$17,MATCH($O2366,Règles!$A$5:$A$17,0)),"?")))</f>
        <v/>
      </c>
      <c r="Q2366" s="27" t="str">
        <f aca="false">IF($G2366="","",IF(ISNUMBER($I2366),$I2366,IFERROR(IF(ISNUMBER(INDEX(Prestations!$E$5:$E$256,MATCH($G2366,Prestations!$B$5:$B$256,0))),INDEX(Prestations!$E$5:$E$256,MATCH($G2366,Prestations!$B$5:$B$256,0)),""),"")))</f>
        <v/>
      </c>
      <c r="R2366" s="27" t="str">
        <f aca="false">IFERROR(IF(ISNUMBER($Q2366),$Q2366*IF($E2366="",1,$E2366),""),"")</f>
        <v/>
      </c>
      <c r="S2366" s="28" t="str">
        <f aca="false">IFERROR(IF($P2366="au nombre",IF(N(INDEX(Règles!$D$5:$D$17,MATCH($O2366,Règles!$A$5:$A$17,0)))&gt;0,IF($E2366="",1,$E2366)/INDEX(Règles!$D$5:$D$17,MATCH($O2366,Règles!$A$5:$A$17,0)),""),IF($P2366="au prix",IF(AND(ISNUMBER($R2366),N(INDEX(Règles!$E$5:$E$17,MATCH($O2366,Règles!$A$5:$A$17,0)))&gt;0),$R2366/INDEX(Règles!$E$5:$E$17,MATCH($O2366,Règles!$A$5:$A$17,0)),""),IF(OR($P2366="ne compte pas",$P2366="absence"),0,""))),"")</f>
        <v/>
      </c>
      <c r="T2366" s="26" t="n">
        <f aca="false">IF(AND(ISNUMBER($A2366),$B2366&lt;&gt;"",$G2366&lt;&gt;"",$P2366&lt;&gt;"absence"),1,0)</f>
        <v>0</v>
      </c>
      <c r="U2366" s="26" t="n">
        <f aca="false">IF($T2366=1,IF(COUNTIFS($B$2:$B2366,$B2366,$A$2:$A2366,$A2366,$T$2:$T2366,1)=1,1,0),0)</f>
        <v>0</v>
      </c>
      <c r="V2366" s="29" t="str">
        <f aca="false">IF(AND($A2366="",$B2366="",$G2366=""),"",IF(NOT(ISNUMBER($A2366)),"Date manquante ou non reconnue",IF($B2366="","Technicien manquant",IF(COUNTIF(Production!$A$7:$A$21,$B2366)=0,"Technicien absent de la liste (onglet Production)",IF($G2366="","Code BPU manquant (colonne G)",IF($O2366="?","Code BPU inconnu (onglet Prestations)",IF($P2366="?","Catégorie inconnue (onglet Règles)",IF(AND($E2366&lt;&gt;"",NOT(ISNUMBER($E2366))),"Quantité non reconnue",IF(AND($P2366="au prix",NOT(ISNUMBER($Q2366))),"Prix sur devis à saisir (colonne I)",IF($S2366="","Règle à compléter (onglet Règles)",""))))))))))</f>
        <v/>
      </c>
    </row>
    <row r="2367" customFormat="false" ht="15" hidden="false" customHeight="false" outlineLevel="0" collapsed="false">
      <c r="A2367" s="23"/>
      <c r="I2367" s="24"/>
      <c r="J2367" s="24"/>
      <c r="N2367" s="25"/>
      <c r="O2367" s="26" t="str">
        <f aca="false">IF($G2367="","",IFERROR(INDEX(Prestations!$F$5:$F$256,MATCH($G2367,Prestations!$B$5:$B$256,0)),"?"))</f>
        <v/>
      </c>
      <c r="P2367" s="26" t="str">
        <f aca="false">IF($O2367="","",IF($O2367="?","?",IFERROR(INDEX(Règles!$C$5:$C$17,MATCH($O2367,Règles!$A$5:$A$17,0)),"?")))</f>
        <v/>
      </c>
      <c r="Q2367" s="27" t="str">
        <f aca="false">IF($G2367="","",IF(ISNUMBER($I2367),$I2367,IFERROR(IF(ISNUMBER(INDEX(Prestations!$E$5:$E$256,MATCH($G2367,Prestations!$B$5:$B$256,0))),INDEX(Prestations!$E$5:$E$256,MATCH($G2367,Prestations!$B$5:$B$256,0)),""),"")))</f>
        <v/>
      </c>
      <c r="R2367" s="27" t="str">
        <f aca="false">IFERROR(IF(ISNUMBER($Q2367),$Q2367*IF($E2367="",1,$E2367),""),"")</f>
        <v/>
      </c>
      <c r="S2367" s="28" t="str">
        <f aca="false">IFERROR(IF($P2367="au nombre",IF(N(INDEX(Règles!$D$5:$D$17,MATCH($O2367,Règles!$A$5:$A$17,0)))&gt;0,IF($E2367="",1,$E2367)/INDEX(Règles!$D$5:$D$17,MATCH($O2367,Règles!$A$5:$A$17,0)),""),IF($P2367="au prix",IF(AND(ISNUMBER($R2367),N(INDEX(Règles!$E$5:$E$17,MATCH($O2367,Règles!$A$5:$A$17,0)))&gt;0),$R2367/INDEX(Règles!$E$5:$E$17,MATCH($O2367,Règles!$A$5:$A$17,0)),""),IF(OR($P2367="ne compte pas",$P2367="absence"),0,""))),"")</f>
        <v/>
      </c>
      <c r="T2367" s="26" t="n">
        <f aca="false">IF(AND(ISNUMBER($A2367),$B2367&lt;&gt;"",$G2367&lt;&gt;"",$P2367&lt;&gt;"absence"),1,0)</f>
        <v>0</v>
      </c>
      <c r="U2367" s="26" t="n">
        <f aca="false">IF($T2367=1,IF(COUNTIFS($B$2:$B2367,$B2367,$A$2:$A2367,$A2367,$T$2:$T2367,1)=1,1,0),0)</f>
        <v>0</v>
      </c>
      <c r="V2367" s="29" t="str">
        <f aca="false">IF(AND($A2367="",$B2367="",$G2367=""),"",IF(NOT(ISNUMBER($A2367)),"Date manquante ou non reconnue",IF($B2367="","Technicien manquant",IF(COUNTIF(Production!$A$7:$A$21,$B2367)=0,"Technicien absent de la liste (onglet Production)",IF($G2367="","Code BPU manquant (colonne G)",IF($O2367="?","Code BPU inconnu (onglet Prestations)",IF($P2367="?","Catégorie inconnue (onglet Règles)",IF(AND($E2367&lt;&gt;"",NOT(ISNUMBER($E2367))),"Quantité non reconnue",IF(AND($P2367="au prix",NOT(ISNUMBER($Q2367))),"Prix sur devis à saisir (colonne I)",IF($S2367="","Règle à compléter (onglet Règles)",""))))))))))</f>
        <v/>
      </c>
    </row>
    <row r="2368" customFormat="false" ht="15" hidden="false" customHeight="false" outlineLevel="0" collapsed="false">
      <c r="A2368" s="23"/>
      <c r="I2368" s="24"/>
      <c r="J2368" s="24"/>
      <c r="N2368" s="25"/>
      <c r="O2368" s="26" t="str">
        <f aca="false">IF($G2368="","",IFERROR(INDEX(Prestations!$F$5:$F$256,MATCH($G2368,Prestations!$B$5:$B$256,0)),"?"))</f>
        <v/>
      </c>
      <c r="P2368" s="26" t="str">
        <f aca="false">IF($O2368="","",IF($O2368="?","?",IFERROR(INDEX(Règles!$C$5:$C$17,MATCH($O2368,Règles!$A$5:$A$17,0)),"?")))</f>
        <v/>
      </c>
      <c r="Q2368" s="27" t="str">
        <f aca="false">IF($G2368="","",IF(ISNUMBER($I2368),$I2368,IFERROR(IF(ISNUMBER(INDEX(Prestations!$E$5:$E$256,MATCH($G2368,Prestations!$B$5:$B$256,0))),INDEX(Prestations!$E$5:$E$256,MATCH($G2368,Prestations!$B$5:$B$256,0)),""),"")))</f>
        <v/>
      </c>
      <c r="R2368" s="27" t="str">
        <f aca="false">IFERROR(IF(ISNUMBER($Q2368),$Q2368*IF($E2368="",1,$E2368),""),"")</f>
        <v/>
      </c>
      <c r="S2368" s="28" t="str">
        <f aca="false">IFERROR(IF($P2368="au nombre",IF(N(INDEX(Règles!$D$5:$D$17,MATCH($O2368,Règles!$A$5:$A$17,0)))&gt;0,IF($E2368="",1,$E2368)/INDEX(Règles!$D$5:$D$17,MATCH($O2368,Règles!$A$5:$A$17,0)),""),IF($P2368="au prix",IF(AND(ISNUMBER($R2368),N(INDEX(Règles!$E$5:$E$17,MATCH($O2368,Règles!$A$5:$A$17,0)))&gt;0),$R2368/INDEX(Règles!$E$5:$E$17,MATCH($O2368,Règles!$A$5:$A$17,0)),""),IF(OR($P2368="ne compte pas",$P2368="absence"),0,""))),"")</f>
        <v/>
      </c>
      <c r="T2368" s="26" t="n">
        <f aca="false">IF(AND(ISNUMBER($A2368),$B2368&lt;&gt;"",$G2368&lt;&gt;"",$P2368&lt;&gt;"absence"),1,0)</f>
        <v>0</v>
      </c>
      <c r="U2368" s="26" t="n">
        <f aca="false">IF($T2368=1,IF(COUNTIFS($B$2:$B2368,$B2368,$A$2:$A2368,$A2368,$T$2:$T2368,1)=1,1,0),0)</f>
        <v>0</v>
      </c>
      <c r="V2368" s="29" t="str">
        <f aca="false">IF(AND($A2368="",$B2368="",$G2368=""),"",IF(NOT(ISNUMBER($A2368)),"Date manquante ou non reconnue",IF($B2368="","Technicien manquant",IF(COUNTIF(Production!$A$7:$A$21,$B2368)=0,"Technicien absent de la liste (onglet Production)",IF($G2368="","Code BPU manquant (colonne G)",IF($O2368="?","Code BPU inconnu (onglet Prestations)",IF($P2368="?","Catégorie inconnue (onglet Règles)",IF(AND($E2368&lt;&gt;"",NOT(ISNUMBER($E2368))),"Quantité non reconnue",IF(AND($P2368="au prix",NOT(ISNUMBER($Q2368))),"Prix sur devis à saisir (colonne I)",IF($S2368="","Règle à compléter (onglet Règles)",""))))))))))</f>
        <v/>
      </c>
    </row>
    <row r="2369" customFormat="false" ht="15" hidden="false" customHeight="false" outlineLevel="0" collapsed="false">
      <c r="A2369" s="23"/>
      <c r="I2369" s="24"/>
      <c r="J2369" s="24"/>
      <c r="N2369" s="25"/>
      <c r="O2369" s="26" t="str">
        <f aca="false">IF($G2369="","",IFERROR(INDEX(Prestations!$F$5:$F$256,MATCH($G2369,Prestations!$B$5:$B$256,0)),"?"))</f>
        <v/>
      </c>
      <c r="P2369" s="26" t="str">
        <f aca="false">IF($O2369="","",IF($O2369="?","?",IFERROR(INDEX(Règles!$C$5:$C$17,MATCH($O2369,Règles!$A$5:$A$17,0)),"?")))</f>
        <v/>
      </c>
      <c r="Q2369" s="27" t="str">
        <f aca="false">IF($G2369="","",IF(ISNUMBER($I2369),$I2369,IFERROR(IF(ISNUMBER(INDEX(Prestations!$E$5:$E$256,MATCH($G2369,Prestations!$B$5:$B$256,0))),INDEX(Prestations!$E$5:$E$256,MATCH($G2369,Prestations!$B$5:$B$256,0)),""),"")))</f>
        <v/>
      </c>
      <c r="R2369" s="27" t="str">
        <f aca="false">IFERROR(IF(ISNUMBER($Q2369),$Q2369*IF($E2369="",1,$E2369),""),"")</f>
        <v/>
      </c>
      <c r="S2369" s="28" t="str">
        <f aca="false">IFERROR(IF($P2369="au nombre",IF(N(INDEX(Règles!$D$5:$D$17,MATCH($O2369,Règles!$A$5:$A$17,0)))&gt;0,IF($E2369="",1,$E2369)/INDEX(Règles!$D$5:$D$17,MATCH($O2369,Règles!$A$5:$A$17,0)),""),IF($P2369="au prix",IF(AND(ISNUMBER($R2369),N(INDEX(Règles!$E$5:$E$17,MATCH($O2369,Règles!$A$5:$A$17,0)))&gt;0),$R2369/INDEX(Règles!$E$5:$E$17,MATCH($O2369,Règles!$A$5:$A$17,0)),""),IF(OR($P2369="ne compte pas",$P2369="absence"),0,""))),"")</f>
        <v/>
      </c>
      <c r="T2369" s="26" t="n">
        <f aca="false">IF(AND(ISNUMBER($A2369),$B2369&lt;&gt;"",$G2369&lt;&gt;"",$P2369&lt;&gt;"absence"),1,0)</f>
        <v>0</v>
      </c>
      <c r="U2369" s="26" t="n">
        <f aca="false">IF($T2369=1,IF(COUNTIFS($B$2:$B2369,$B2369,$A$2:$A2369,$A2369,$T$2:$T2369,1)=1,1,0),0)</f>
        <v>0</v>
      </c>
      <c r="V2369" s="29" t="str">
        <f aca="false">IF(AND($A2369="",$B2369="",$G2369=""),"",IF(NOT(ISNUMBER($A2369)),"Date manquante ou non reconnue",IF($B2369="","Technicien manquant",IF(COUNTIF(Production!$A$7:$A$21,$B2369)=0,"Technicien absent de la liste (onglet Production)",IF($G2369="","Code BPU manquant (colonne G)",IF($O2369="?","Code BPU inconnu (onglet Prestations)",IF($P2369="?","Catégorie inconnue (onglet Règles)",IF(AND($E2369&lt;&gt;"",NOT(ISNUMBER($E2369))),"Quantité non reconnue",IF(AND($P2369="au prix",NOT(ISNUMBER($Q2369))),"Prix sur devis à saisir (colonne I)",IF($S2369="","Règle à compléter (onglet Règles)",""))))))))))</f>
        <v/>
      </c>
    </row>
    <row r="2370" customFormat="false" ht="15" hidden="false" customHeight="false" outlineLevel="0" collapsed="false">
      <c r="A2370" s="23"/>
      <c r="I2370" s="24"/>
      <c r="J2370" s="24"/>
      <c r="N2370" s="25"/>
      <c r="O2370" s="26" t="str">
        <f aca="false">IF($G2370="","",IFERROR(INDEX(Prestations!$F$5:$F$256,MATCH($G2370,Prestations!$B$5:$B$256,0)),"?"))</f>
        <v/>
      </c>
      <c r="P2370" s="26" t="str">
        <f aca="false">IF($O2370="","",IF($O2370="?","?",IFERROR(INDEX(Règles!$C$5:$C$17,MATCH($O2370,Règles!$A$5:$A$17,0)),"?")))</f>
        <v/>
      </c>
      <c r="Q2370" s="27" t="str">
        <f aca="false">IF($G2370="","",IF(ISNUMBER($I2370),$I2370,IFERROR(IF(ISNUMBER(INDEX(Prestations!$E$5:$E$256,MATCH($G2370,Prestations!$B$5:$B$256,0))),INDEX(Prestations!$E$5:$E$256,MATCH($G2370,Prestations!$B$5:$B$256,0)),""),"")))</f>
        <v/>
      </c>
      <c r="R2370" s="27" t="str">
        <f aca="false">IFERROR(IF(ISNUMBER($Q2370),$Q2370*IF($E2370="",1,$E2370),""),"")</f>
        <v/>
      </c>
      <c r="S2370" s="28" t="str">
        <f aca="false">IFERROR(IF($P2370="au nombre",IF(N(INDEX(Règles!$D$5:$D$17,MATCH($O2370,Règles!$A$5:$A$17,0)))&gt;0,IF($E2370="",1,$E2370)/INDEX(Règles!$D$5:$D$17,MATCH($O2370,Règles!$A$5:$A$17,0)),""),IF($P2370="au prix",IF(AND(ISNUMBER($R2370),N(INDEX(Règles!$E$5:$E$17,MATCH($O2370,Règles!$A$5:$A$17,0)))&gt;0),$R2370/INDEX(Règles!$E$5:$E$17,MATCH($O2370,Règles!$A$5:$A$17,0)),""),IF(OR($P2370="ne compte pas",$P2370="absence"),0,""))),"")</f>
        <v/>
      </c>
      <c r="T2370" s="26" t="n">
        <f aca="false">IF(AND(ISNUMBER($A2370),$B2370&lt;&gt;"",$G2370&lt;&gt;"",$P2370&lt;&gt;"absence"),1,0)</f>
        <v>0</v>
      </c>
      <c r="U2370" s="26" t="n">
        <f aca="false">IF($T2370=1,IF(COUNTIFS($B$2:$B2370,$B2370,$A$2:$A2370,$A2370,$T$2:$T2370,1)=1,1,0),0)</f>
        <v>0</v>
      </c>
      <c r="V2370" s="29" t="str">
        <f aca="false">IF(AND($A2370="",$B2370="",$G2370=""),"",IF(NOT(ISNUMBER($A2370)),"Date manquante ou non reconnue",IF($B2370="","Technicien manquant",IF(COUNTIF(Production!$A$7:$A$21,$B2370)=0,"Technicien absent de la liste (onglet Production)",IF($G2370="","Code BPU manquant (colonne G)",IF($O2370="?","Code BPU inconnu (onglet Prestations)",IF($P2370="?","Catégorie inconnue (onglet Règles)",IF(AND($E2370&lt;&gt;"",NOT(ISNUMBER($E2370))),"Quantité non reconnue",IF(AND($P2370="au prix",NOT(ISNUMBER($Q2370))),"Prix sur devis à saisir (colonne I)",IF($S2370="","Règle à compléter (onglet Règles)",""))))))))))</f>
        <v/>
      </c>
    </row>
    <row r="2371" customFormat="false" ht="15" hidden="false" customHeight="false" outlineLevel="0" collapsed="false">
      <c r="A2371" s="23"/>
      <c r="I2371" s="24"/>
      <c r="J2371" s="24"/>
      <c r="N2371" s="25"/>
      <c r="O2371" s="26" t="str">
        <f aca="false">IF($G2371="","",IFERROR(INDEX(Prestations!$F$5:$F$256,MATCH($G2371,Prestations!$B$5:$B$256,0)),"?"))</f>
        <v/>
      </c>
      <c r="P2371" s="26" t="str">
        <f aca="false">IF($O2371="","",IF($O2371="?","?",IFERROR(INDEX(Règles!$C$5:$C$17,MATCH($O2371,Règles!$A$5:$A$17,0)),"?")))</f>
        <v/>
      </c>
      <c r="Q2371" s="27" t="str">
        <f aca="false">IF($G2371="","",IF(ISNUMBER($I2371),$I2371,IFERROR(IF(ISNUMBER(INDEX(Prestations!$E$5:$E$256,MATCH($G2371,Prestations!$B$5:$B$256,0))),INDEX(Prestations!$E$5:$E$256,MATCH($G2371,Prestations!$B$5:$B$256,0)),""),"")))</f>
        <v/>
      </c>
      <c r="R2371" s="27" t="str">
        <f aca="false">IFERROR(IF(ISNUMBER($Q2371),$Q2371*IF($E2371="",1,$E2371),""),"")</f>
        <v/>
      </c>
      <c r="S2371" s="28" t="str">
        <f aca="false">IFERROR(IF($P2371="au nombre",IF(N(INDEX(Règles!$D$5:$D$17,MATCH($O2371,Règles!$A$5:$A$17,0)))&gt;0,IF($E2371="",1,$E2371)/INDEX(Règles!$D$5:$D$17,MATCH($O2371,Règles!$A$5:$A$17,0)),""),IF($P2371="au prix",IF(AND(ISNUMBER($R2371),N(INDEX(Règles!$E$5:$E$17,MATCH($O2371,Règles!$A$5:$A$17,0)))&gt;0),$R2371/INDEX(Règles!$E$5:$E$17,MATCH($O2371,Règles!$A$5:$A$17,0)),""),IF(OR($P2371="ne compte pas",$P2371="absence"),0,""))),"")</f>
        <v/>
      </c>
      <c r="T2371" s="26" t="n">
        <f aca="false">IF(AND(ISNUMBER($A2371),$B2371&lt;&gt;"",$G2371&lt;&gt;"",$P2371&lt;&gt;"absence"),1,0)</f>
        <v>0</v>
      </c>
      <c r="U2371" s="26" t="n">
        <f aca="false">IF($T2371=1,IF(COUNTIFS($B$2:$B2371,$B2371,$A$2:$A2371,$A2371,$T$2:$T2371,1)=1,1,0),0)</f>
        <v>0</v>
      </c>
      <c r="V2371" s="29" t="str">
        <f aca="false">IF(AND($A2371="",$B2371="",$G2371=""),"",IF(NOT(ISNUMBER($A2371)),"Date manquante ou non reconnue",IF($B2371="","Technicien manquant",IF(COUNTIF(Production!$A$7:$A$21,$B2371)=0,"Technicien absent de la liste (onglet Production)",IF($G2371="","Code BPU manquant (colonne G)",IF($O2371="?","Code BPU inconnu (onglet Prestations)",IF($P2371="?","Catégorie inconnue (onglet Règles)",IF(AND($E2371&lt;&gt;"",NOT(ISNUMBER($E2371))),"Quantité non reconnue",IF(AND($P2371="au prix",NOT(ISNUMBER($Q2371))),"Prix sur devis à saisir (colonne I)",IF($S2371="","Règle à compléter (onglet Règles)",""))))))))))</f>
        <v/>
      </c>
    </row>
    <row r="2372" customFormat="false" ht="15" hidden="false" customHeight="false" outlineLevel="0" collapsed="false">
      <c r="A2372" s="23"/>
      <c r="I2372" s="24"/>
      <c r="J2372" s="24"/>
      <c r="N2372" s="25"/>
      <c r="O2372" s="26" t="str">
        <f aca="false">IF($G2372="","",IFERROR(INDEX(Prestations!$F$5:$F$256,MATCH($G2372,Prestations!$B$5:$B$256,0)),"?"))</f>
        <v/>
      </c>
      <c r="P2372" s="26" t="str">
        <f aca="false">IF($O2372="","",IF($O2372="?","?",IFERROR(INDEX(Règles!$C$5:$C$17,MATCH($O2372,Règles!$A$5:$A$17,0)),"?")))</f>
        <v/>
      </c>
      <c r="Q2372" s="27" t="str">
        <f aca="false">IF($G2372="","",IF(ISNUMBER($I2372),$I2372,IFERROR(IF(ISNUMBER(INDEX(Prestations!$E$5:$E$256,MATCH($G2372,Prestations!$B$5:$B$256,0))),INDEX(Prestations!$E$5:$E$256,MATCH($G2372,Prestations!$B$5:$B$256,0)),""),"")))</f>
        <v/>
      </c>
      <c r="R2372" s="27" t="str">
        <f aca="false">IFERROR(IF(ISNUMBER($Q2372),$Q2372*IF($E2372="",1,$E2372),""),"")</f>
        <v/>
      </c>
      <c r="S2372" s="28" t="str">
        <f aca="false">IFERROR(IF($P2372="au nombre",IF(N(INDEX(Règles!$D$5:$D$17,MATCH($O2372,Règles!$A$5:$A$17,0)))&gt;0,IF($E2372="",1,$E2372)/INDEX(Règles!$D$5:$D$17,MATCH($O2372,Règles!$A$5:$A$17,0)),""),IF($P2372="au prix",IF(AND(ISNUMBER($R2372),N(INDEX(Règles!$E$5:$E$17,MATCH($O2372,Règles!$A$5:$A$17,0)))&gt;0),$R2372/INDEX(Règles!$E$5:$E$17,MATCH($O2372,Règles!$A$5:$A$17,0)),""),IF(OR($P2372="ne compte pas",$P2372="absence"),0,""))),"")</f>
        <v/>
      </c>
      <c r="T2372" s="26" t="n">
        <f aca="false">IF(AND(ISNUMBER($A2372),$B2372&lt;&gt;"",$G2372&lt;&gt;"",$P2372&lt;&gt;"absence"),1,0)</f>
        <v>0</v>
      </c>
      <c r="U2372" s="26" t="n">
        <f aca="false">IF($T2372=1,IF(COUNTIFS($B$2:$B2372,$B2372,$A$2:$A2372,$A2372,$T$2:$T2372,1)=1,1,0),0)</f>
        <v>0</v>
      </c>
      <c r="V2372" s="29" t="str">
        <f aca="false">IF(AND($A2372="",$B2372="",$G2372=""),"",IF(NOT(ISNUMBER($A2372)),"Date manquante ou non reconnue",IF($B2372="","Technicien manquant",IF(COUNTIF(Production!$A$7:$A$21,$B2372)=0,"Technicien absent de la liste (onglet Production)",IF($G2372="","Code BPU manquant (colonne G)",IF($O2372="?","Code BPU inconnu (onglet Prestations)",IF($P2372="?","Catégorie inconnue (onglet Règles)",IF(AND($E2372&lt;&gt;"",NOT(ISNUMBER($E2372))),"Quantité non reconnue",IF(AND($P2372="au prix",NOT(ISNUMBER($Q2372))),"Prix sur devis à saisir (colonne I)",IF($S2372="","Règle à compléter (onglet Règles)",""))))))))))</f>
        <v/>
      </c>
    </row>
    <row r="2373" customFormat="false" ht="15" hidden="false" customHeight="false" outlineLevel="0" collapsed="false">
      <c r="A2373" s="23"/>
      <c r="I2373" s="24"/>
      <c r="J2373" s="24"/>
      <c r="N2373" s="25"/>
      <c r="O2373" s="26" t="str">
        <f aca="false">IF($G2373="","",IFERROR(INDEX(Prestations!$F$5:$F$256,MATCH($G2373,Prestations!$B$5:$B$256,0)),"?"))</f>
        <v/>
      </c>
      <c r="P2373" s="26" t="str">
        <f aca="false">IF($O2373="","",IF($O2373="?","?",IFERROR(INDEX(Règles!$C$5:$C$17,MATCH($O2373,Règles!$A$5:$A$17,0)),"?")))</f>
        <v/>
      </c>
      <c r="Q2373" s="27" t="str">
        <f aca="false">IF($G2373="","",IF(ISNUMBER($I2373),$I2373,IFERROR(IF(ISNUMBER(INDEX(Prestations!$E$5:$E$256,MATCH($G2373,Prestations!$B$5:$B$256,0))),INDEX(Prestations!$E$5:$E$256,MATCH($G2373,Prestations!$B$5:$B$256,0)),""),"")))</f>
        <v/>
      </c>
      <c r="R2373" s="27" t="str">
        <f aca="false">IFERROR(IF(ISNUMBER($Q2373),$Q2373*IF($E2373="",1,$E2373),""),"")</f>
        <v/>
      </c>
      <c r="S2373" s="28" t="str">
        <f aca="false">IFERROR(IF($P2373="au nombre",IF(N(INDEX(Règles!$D$5:$D$17,MATCH($O2373,Règles!$A$5:$A$17,0)))&gt;0,IF($E2373="",1,$E2373)/INDEX(Règles!$D$5:$D$17,MATCH($O2373,Règles!$A$5:$A$17,0)),""),IF($P2373="au prix",IF(AND(ISNUMBER($R2373),N(INDEX(Règles!$E$5:$E$17,MATCH($O2373,Règles!$A$5:$A$17,0)))&gt;0),$R2373/INDEX(Règles!$E$5:$E$17,MATCH($O2373,Règles!$A$5:$A$17,0)),""),IF(OR($P2373="ne compte pas",$P2373="absence"),0,""))),"")</f>
        <v/>
      </c>
      <c r="T2373" s="26" t="n">
        <f aca="false">IF(AND(ISNUMBER($A2373),$B2373&lt;&gt;"",$G2373&lt;&gt;"",$P2373&lt;&gt;"absence"),1,0)</f>
        <v>0</v>
      </c>
      <c r="U2373" s="26" t="n">
        <f aca="false">IF($T2373=1,IF(COUNTIFS($B$2:$B2373,$B2373,$A$2:$A2373,$A2373,$T$2:$T2373,1)=1,1,0),0)</f>
        <v>0</v>
      </c>
      <c r="V2373" s="29" t="str">
        <f aca="false">IF(AND($A2373="",$B2373="",$G2373=""),"",IF(NOT(ISNUMBER($A2373)),"Date manquante ou non reconnue",IF($B2373="","Technicien manquant",IF(COUNTIF(Production!$A$7:$A$21,$B2373)=0,"Technicien absent de la liste (onglet Production)",IF($G2373="","Code BPU manquant (colonne G)",IF($O2373="?","Code BPU inconnu (onglet Prestations)",IF($P2373="?","Catégorie inconnue (onglet Règles)",IF(AND($E2373&lt;&gt;"",NOT(ISNUMBER($E2373))),"Quantité non reconnue",IF(AND($P2373="au prix",NOT(ISNUMBER($Q2373))),"Prix sur devis à saisir (colonne I)",IF($S2373="","Règle à compléter (onglet Règles)",""))))))))))</f>
        <v/>
      </c>
    </row>
    <row r="2374" customFormat="false" ht="15" hidden="false" customHeight="false" outlineLevel="0" collapsed="false">
      <c r="A2374" s="23"/>
      <c r="I2374" s="24"/>
      <c r="J2374" s="24"/>
      <c r="N2374" s="25"/>
      <c r="O2374" s="26" t="str">
        <f aca="false">IF($G2374="","",IFERROR(INDEX(Prestations!$F$5:$F$256,MATCH($G2374,Prestations!$B$5:$B$256,0)),"?"))</f>
        <v/>
      </c>
      <c r="P2374" s="26" t="str">
        <f aca="false">IF($O2374="","",IF($O2374="?","?",IFERROR(INDEX(Règles!$C$5:$C$17,MATCH($O2374,Règles!$A$5:$A$17,0)),"?")))</f>
        <v/>
      </c>
      <c r="Q2374" s="27" t="str">
        <f aca="false">IF($G2374="","",IF(ISNUMBER($I2374),$I2374,IFERROR(IF(ISNUMBER(INDEX(Prestations!$E$5:$E$256,MATCH($G2374,Prestations!$B$5:$B$256,0))),INDEX(Prestations!$E$5:$E$256,MATCH($G2374,Prestations!$B$5:$B$256,0)),""),"")))</f>
        <v/>
      </c>
      <c r="R2374" s="27" t="str">
        <f aca="false">IFERROR(IF(ISNUMBER($Q2374),$Q2374*IF($E2374="",1,$E2374),""),"")</f>
        <v/>
      </c>
      <c r="S2374" s="28" t="str">
        <f aca="false">IFERROR(IF($P2374="au nombre",IF(N(INDEX(Règles!$D$5:$D$17,MATCH($O2374,Règles!$A$5:$A$17,0)))&gt;0,IF($E2374="",1,$E2374)/INDEX(Règles!$D$5:$D$17,MATCH($O2374,Règles!$A$5:$A$17,0)),""),IF($P2374="au prix",IF(AND(ISNUMBER($R2374),N(INDEX(Règles!$E$5:$E$17,MATCH($O2374,Règles!$A$5:$A$17,0)))&gt;0),$R2374/INDEX(Règles!$E$5:$E$17,MATCH($O2374,Règles!$A$5:$A$17,0)),""),IF(OR($P2374="ne compte pas",$P2374="absence"),0,""))),"")</f>
        <v/>
      </c>
      <c r="T2374" s="26" t="n">
        <f aca="false">IF(AND(ISNUMBER($A2374),$B2374&lt;&gt;"",$G2374&lt;&gt;"",$P2374&lt;&gt;"absence"),1,0)</f>
        <v>0</v>
      </c>
      <c r="U2374" s="26" t="n">
        <f aca="false">IF($T2374=1,IF(COUNTIFS($B$2:$B2374,$B2374,$A$2:$A2374,$A2374,$T$2:$T2374,1)=1,1,0),0)</f>
        <v>0</v>
      </c>
      <c r="V2374" s="29" t="str">
        <f aca="false">IF(AND($A2374="",$B2374="",$G2374=""),"",IF(NOT(ISNUMBER($A2374)),"Date manquante ou non reconnue",IF($B2374="","Technicien manquant",IF(COUNTIF(Production!$A$7:$A$21,$B2374)=0,"Technicien absent de la liste (onglet Production)",IF($G2374="","Code BPU manquant (colonne G)",IF($O2374="?","Code BPU inconnu (onglet Prestations)",IF($P2374="?","Catégorie inconnue (onglet Règles)",IF(AND($E2374&lt;&gt;"",NOT(ISNUMBER($E2374))),"Quantité non reconnue",IF(AND($P2374="au prix",NOT(ISNUMBER($Q2374))),"Prix sur devis à saisir (colonne I)",IF($S2374="","Règle à compléter (onglet Règles)",""))))))))))</f>
        <v/>
      </c>
    </row>
    <row r="2375" customFormat="false" ht="15" hidden="false" customHeight="false" outlineLevel="0" collapsed="false">
      <c r="A2375" s="23"/>
      <c r="I2375" s="24"/>
      <c r="J2375" s="24"/>
      <c r="N2375" s="25"/>
      <c r="O2375" s="26" t="str">
        <f aca="false">IF($G2375="","",IFERROR(INDEX(Prestations!$F$5:$F$256,MATCH($G2375,Prestations!$B$5:$B$256,0)),"?"))</f>
        <v/>
      </c>
      <c r="P2375" s="26" t="str">
        <f aca="false">IF($O2375="","",IF($O2375="?","?",IFERROR(INDEX(Règles!$C$5:$C$17,MATCH($O2375,Règles!$A$5:$A$17,0)),"?")))</f>
        <v/>
      </c>
      <c r="Q2375" s="27" t="str">
        <f aca="false">IF($G2375="","",IF(ISNUMBER($I2375),$I2375,IFERROR(IF(ISNUMBER(INDEX(Prestations!$E$5:$E$256,MATCH($G2375,Prestations!$B$5:$B$256,0))),INDEX(Prestations!$E$5:$E$256,MATCH($G2375,Prestations!$B$5:$B$256,0)),""),"")))</f>
        <v/>
      </c>
      <c r="R2375" s="27" t="str">
        <f aca="false">IFERROR(IF(ISNUMBER($Q2375),$Q2375*IF($E2375="",1,$E2375),""),"")</f>
        <v/>
      </c>
      <c r="S2375" s="28" t="str">
        <f aca="false">IFERROR(IF($P2375="au nombre",IF(N(INDEX(Règles!$D$5:$D$17,MATCH($O2375,Règles!$A$5:$A$17,0)))&gt;0,IF($E2375="",1,$E2375)/INDEX(Règles!$D$5:$D$17,MATCH($O2375,Règles!$A$5:$A$17,0)),""),IF($P2375="au prix",IF(AND(ISNUMBER($R2375),N(INDEX(Règles!$E$5:$E$17,MATCH($O2375,Règles!$A$5:$A$17,0)))&gt;0),$R2375/INDEX(Règles!$E$5:$E$17,MATCH($O2375,Règles!$A$5:$A$17,0)),""),IF(OR($P2375="ne compte pas",$P2375="absence"),0,""))),"")</f>
        <v/>
      </c>
      <c r="T2375" s="26" t="n">
        <f aca="false">IF(AND(ISNUMBER($A2375),$B2375&lt;&gt;"",$G2375&lt;&gt;"",$P2375&lt;&gt;"absence"),1,0)</f>
        <v>0</v>
      </c>
      <c r="U2375" s="26" t="n">
        <f aca="false">IF($T2375=1,IF(COUNTIFS($B$2:$B2375,$B2375,$A$2:$A2375,$A2375,$T$2:$T2375,1)=1,1,0),0)</f>
        <v>0</v>
      </c>
      <c r="V2375" s="29" t="str">
        <f aca="false">IF(AND($A2375="",$B2375="",$G2375=""),"",IF(NOT(ISNUMBER($A2375)),"Date manquante ou non reconnue",IF($B2375="","Technicien manquant",IF(COUNTIF(Production!$A$7:$A$21,$B2375)=0,"Technicien absent de la liste (onglet Production)",IF($G2375="","Code BPU manquant (colonne G)",IF($O2375="?","Code BPU inconnu (onglet Prestations)",IF($P2375="?","Catégorie inconnue (onglet Règles)",IF(AND($E2375&lt;&gt;"",NOT(ISNUMBER($E2375))),"Quantité non reconnue",IF(AND($P2375="au prix",NOT(ISNUMBER($Q2375))),"Prix sur devis à saisir (colonne I)",IF($S2375="","Règle à compléter (onglet Règles)",""))))))))))</f>
        <v/>
      </c>
    </row>
    <row r="2376" customFormat="false" ht="15" hidden="false" customHeight="false" outlineLevel="0" collapsed="false">
      <c r="A2376" s="23"/>
      <c r="I2376" s="24"/>
      <c r="J2376" s="24"/>
      <c r="N2376" s="25"/>
      <c r="O2376" s="26" t="str">
        <f aca="false">IF($G2376="","",IFERROR(INDEX(Prestations!$F$5:$F$256,MATCH($G2376,Prestations!$B$5:$B$256,0)),"?"))</f>
        <v/>
      </c>
      <c r="P2376" s="26" t="str">
        <f aca="false">IF($O2376="","",IF($O2376="?","?",IFERROR(INDEX(Règles!$C$5:$C$17,MATCH($O2376,Règles!$A$5:$A$17,0)),"?")))</f>
        <v/>
      </c>
      <c r="Q2376" s="27" t="str">
        <f aca="false">IF($G2376="","",IF(ISNUMBER($I2376),$I2376,IFERROR(IF(ISNUMBER(INDEX(Prestations!$E$5:$E$256,MATCH($G2376,Prestations!$B$5:$B$256,0))),INDEX(Prestations!$E$5:$E$256,MATCH($G2376,Prestations!$B$5:$B$256,0)),""),"")))</f>
        <v/>
      </c>
      <c r="R2376" s="27" t="str">
        <f aca="false">IFERROR(IF(ISNUMBER($Q2376),$Q2376*IF($E2376="",1,$E2376),""),"")</f>
        <v/>
      </c>
      <c r="S2376" s="28" t="str">
        <f aca="false">IFERROR(IF($P2376="au nombre",IF(N(INDEX(Règles!$D$5:$D$17,MATCH($O2376,Règles!$A$5:$A$17,0)))&gt;0,IF($E2376="",1,$E2376)/INDEX(Règles!$D$5:$D$17,MATCH($O2376,Règles!$A$5:$A$17,0)),""),IF($P2376="au prix",IF(AND(ISNUMBER($R2376),N(INDEX(Règles!$E$5:$E$17,MATCH($O2376,Règles!$A$5:$A$17,0)))&gt;0),$R2376/INDEX(Règles!$E$5:$E$17,MATCH($O2376,Règles!$A$5:$A$17,0)),""),IF(OR($P2376="ne compte pas",$P2376="absence"),0,""))),"")</f>
        <v/>
      </c>
      <c r="T2376" s="26" t="n">
        <f aca="false">IF(AND(ISNUMBER($A2376),$B2376&lt;&gt;"",$G2376&lt;&gt;"",$P2376&lt;&gt;"absence"),1,0)</f>
        <v>0</v>
      </c>
      <c r="U2376" s="26" t="n">
        <f aca="false">IF($T2376=1,IF(COUNTIFS($B$2:$B2376,$B2376,$A$2:$A2376,$A2376,$T$2:$T2376,1)=1,1,0),0)</f>
        <v>0</v>
      </c>
      <c r="V2376" s="29" t="str">
        <f aca="false">IF(AND($A2376="",$B2376="",$G2376=""),"",IF(NOT(ISNUMBER($A2376)),"Date manquante ou non reconnue",IF($B2376="","Technicien manquant",IF(COUNTIF(Production!$A$7:$A$21,$B2376)=0,"Technicien absent de la liste (onglet Production)",IF($G2376="","Code BPU manquant (colonne G)",IF($O2376="?","Code BPU inconnu (onglet Prestations)",IF($P2376="?","Catégorie inconnue (onglet Règles)",IF(AND($E2376&lt;&gt;"",NOT(ISNUMBER($E2376))),"Quantité non reconnue",IF(AND($P2376="au prix",NOT(ISNUMBER($Q2376))),"Prix sur devis à saisir (colonne I)",IF($S2376="","Règle à compléter (onglet Règles)",""))))))))))</f>
        <v/>
      </c>
    </row>
    <row r="2377" customFormat="false" ht="15" hidden="false" customHeight="false" outlineLevel="0" collapsed="false">
      <c r="A2377" s="23"/>
      <c r="I2377" s="24"/>
      <c r="J2377" s="24"/>
      <c r="N2377" s="25"/>
      <c r="O2377" s="26" t="str">
        <f aca="false">IF($G2377="","",IFERROR(INDEX(Prestations!$F$5:$F$256,MATCH($G2377,Prestations!$B$5:$B$256,0)),"?"))</f>
        <v/>
      </c>
      <c r="P2377" s="26" t="str">
        <f aca="false">IF($O2377="","",IF($O2377="?","?",IFERROR(INDEX(Règles!$C$5:$C$17,MATCH($O2377,Règles!$A$5:$A$17,0)),"?")))</f>
        <v/>
      </c>
      <c r="Q2377" s="27" t="str">
        <f aca="false">IF($G2377="","",IF(ISNUMBER($I2377),$I2377,IFERROR(IF(ISNUMBER(INDEX(Prestations!$E$5:$E$256,MATCH($G2377,Prestations!$B$5:$B$256,0))),INDEX(Prestations!$E$5:$E$256,MATCH($G2377,Prestations!$B$5:$B$256,0)),""),"")))</f>
        <v/>
      </c>
      <c r="R2377" s="27" t="str">
        <f aca="false">IFERROR(IF(ISNUMBER($Q2377),$Q2377*IF($E2377="",1,$E2377),""),"")</f>
        <v/>
      </c>
      <c r="S2377" s="28" t="str">
        <f aca="false">IFERROR(IF($P2377="au nombre",IF(N(INDEX(Règles!$D$5:$D$17,MATCH($O2377,Règles!$A$5:$A$17,0)))&gt;0,IF($E2377="",1,$E2377)/INDEX(Règles!$D$5:$D$17,MATCH($O2377,Règles!$A$5:$A$17,0)),""),IF($P2377="au prix",IF(AND(ISNUMBER($R2377),N(INDEX(Règles!$E$5:$E$17,MATCH($O2377,Règles!$A$5:$A$17,0)))&gt;0),$R2377/INDEX(Règles!$E$5:$E$17,MATCH($O2377,Règles!$A$5:$A$17,0)),""),IF(OR($P2377="ne compte pas",$P2377="absence"),0,""))),"")</f>
        <v/>
      </c>
      <c r="T2377" s="26" t="n">
        <f aca="false">IF(AND(ISNUMBER($A2377),$B2377&lt;&gt;"",$G2377&lt;&gt;"",$P2377&lt;&gt;"absence"),1,0)</f>
        <v>0</v>
      </c>
      <c r="U2377" s="26" t="n">
        <f aca="false">IF($T2377=1,IF(COUNTIFS($B$2:$B2377,$B2377,$A$2:$A2377,$A2377,$T$2:$T2377,1)=1,1,0),0)</f>
        <v>0</v>
      </c>
      <c r="V2377" s="29" t="str">
        <f aca="false">IF(AND($A2377="",$B2377="",$G2377=""),"",IF(NOT(ISNUMBER($A2377)),"Date manquante ou non reconnue",IF($B2377="","Technicien manquant",IF(COUNTIF(Production!$A$7:$A$21,$B2377)=0,"Technicien absent de la liste (onglet Production)",IF($G2377="","Code BPU manquant (colonne G)",IF($O2377="?","Code BPU inconnu (onglet Prestations)",IF($P2377="?","Catégorie inconnue (onglet Règles)",IF(AND($E2377&lt;&gt;"",NOT(ISNUMBER($E2377))),"Quantité non reconnue",IF(AND($P2377="au prix",NOT(ISNUMBER($Q2377))),"Prix sur devis à saisir (colonne I)",IF($S2377="","Règle à compléter (onglet Règles)",""))))))))))</f>
        <v/>
      </c>
    </row>
    <row r="2378" customFormat="false" ht="15" hidden="false" customHeight="false" outlineLevel="0" collapsed="false">
      <c r="A2378" s="23"/>
      <c r="I2378" s="24"/>
      <c r="J2378" s="24"/>
      <c r="N2378" s="25"/>
      <c r="O2378" s="26" t="str">
        <f aca="false">IF($G2378="","",IFERROR(INDEX(Prestations!$F$5:$F$256,MATCH($G2378,Prestations!$B$5:$B$256,0)),"?"))</f>
        <v/>
      </c>
      <c r="P2378" s="26" t="str">
        <f aca="false">IF($O2378="","",IF($O2378="?","?",IFERROR(INDEX(Règles!$C$5:$C$17,MATCH($O2378,Règles!$A$5:$A$17,0)),"?")))</f>
        <v/>
      </c>
      <c r="Q2378" s="27" t="str">
        <f aca="false">IF($G2378="","",IF(ISNUMBER($I2378),$I2378,IFERROR(IF(ISNUMBER(INDEX(Prestations!$E$5:$E$256,MATCH($G2378,Prestations!$B$5:$B$256,0))),INDEX(Prestations!$E$5:$E$256,MATCH($G2378,Prestations!$B$5:$B$256,0)),""),"")))</f>
        <v/>
      </c>
      <c r="R2378" s="27" t="str">
        <f aca="false">IFERROR(IF(ISNUMBER($Q2378),$Q2378*IF($E2378="",1,$E2378),""),"")</f>
        <v/>
      </c>
      <c r="S2378" s="28" t="str">
        <f aca="false">IFERROR(IF($P2378="au nombre",IF(N(INDEX(Règles!$D$5:$D$17,MATCH($O2378,Règles!$A$5:$A$17,0)))&gt;0,IF($E2378="",1,$E2378)/INDEX(Règles!$D$5:$D$17,MATCH($O2378,Règles!$A$5:$A$17,0)),""),IF($P2378="au prix",IF(AND(ISNUMBER($R2378),N(INDEX(Règles!$E$5:$E$17,MATCH($O2378,Règles!$A$5:$A$17,0)))&gt;0),$R2378/INDEX(Règles!$E$5:$E$17,MATCH($O2378,Règles!$A$5:$A$17,0)),""),IF(OR($P2378="ne compte pas",$P2378="absence"),0,""))),"")</f>
        <v/>
      </c>
      <c r="T2378" s="26" t="n">
        <f aca="false">IF(AND(ISNUMBER($A2378),$B2378&lt;&gt;"",$G2378&lt;&gt;"",$P2378&lt;&gt;"absence"),1,0)</f>
        <v>0</v>
      </c>
      <c r="U2378" s="26" t="n">
        <f aca="false">IF($T2378=1,IF(COUNTIFS($B$2:$B2378,$B2378,$A$2:$A2378,$A2378,$T$2:$T2378,1)=1,1,0),0)</f>
        <v>0</v>
      </c>
      <c r="V2378" s="29" t="str">
        <f aca="false">IF(AND($A2378="",$B2378="",$G2378=""),"",IF(NOT(ISNUMBER($A2378)),"Date manquante ou non reconnue",IF($B2378="","Technicien manquant",IF(COUNTIF(Production!$A$7:$A$21,$B2378)=0,"Technicien absent de la liste (onglet Production)",IF($G2378="","Code BPU manquant (colonne G)",IF($O2378="?","Code BPU inconnu (onglet Prestations)",IF($P2378="?","Catégorie inconnue (onglet Règles)",IF(AND($E2378&lt;&gt;"",NOT(ISNUMBER($E2378))),"Quantité non reconnue",IF(AND($P2378="au prix",NOT(ISNUMBER($Q2378))),"Prix sur devis à saisir (colonne I)",IF($S2378="","Règle à compléter (onglet Règles)",""))))))))))</f>
        <v/>
      </c>
    </row>
    <row r="2379" customFormat="false" ht="15" hidden="false" customHeight="false" outlineLevel="0" collapsed="false">
      <c r="A2379" s="23"/>
      <c r="I2379" s="24"/>
      <c r="J2379" s="24"/>
      <c r="N2379" s="25"/>
      <c r="O2379" s="26" t="str">
        <f aca="false">IF($G2379="","",IFERROR(INDEX(Prestations!$F$5:$F$256,MATCH($G2379,Prestations!$B$5:$B$256,0)),"?"))</f>
        <v/>
      </c>
      <c r="P2379" s="26" t="str">
        <f aca="false">IF($O2379="","",IF($O2379="?","?",IFERROR(INDEX(Règles!$C$5:$C$17,MATCH($O2379,Règles!$A$5:$A$17,0)),"?")))</f>
        <v/>
      </c>
      <c r="Q2379" s="27" t="str">
        <f aca="false">IF($G2379="","",IF(ISNUMBER($I2379),$I2379,IFERROR(IF(ISNUMBER(INDEX(Prestations!$E$5:$E$256,MATCH($G2379,Prestations!$B$5:$B$256,0))),INDEX(Prestations!$E$5:$E$256,MATCH($G2379,Prestations!$B$5:$B$256,0)),""),"")))</f>
        <v/>
      </c>
      <c r="R2379" s="27" t="str">
        <f aca="false">IFERROR(IF(ISNUMBER($Q2379),$Q2379*IF($E2379="",1,$E2379),""),"")</f>
        <v/>
      </c>
      <c r="S2379" s="28" t="str">
        <f aca="false">IFERROR(IF($P2379="au nombre",IF(N(INDEX(Règles!$D$5:$D$17,MATCH($O2379,Règles!$A$5:$A$17,0)))&gt;0,IF($E2379="",1,$E2379)/INDEX(Règles!$D$5:$D$17,MATCH($O2379,Règles!$A$5:$A$17,0)),""),IF($P2379="au prix",IF(AND(ISNUMBER($R2379),N(INDEX(Règles!$E$5:$E$17,MATCH($O2379,Règles!$A$5:$A$17,0)))&gt;0),$R2379/INDEX(Règles!$E$5:$E$17,MATCH($O2379,Règles!$A$5:$A$17,0)),""),IF(OR($P2379="ne compte pas",$P2379="absence"),0,""))),"")</f>
        <v/>
      </c>
      <c r="T2379" s="26" t="n">
        <f aca="false">IF(AND(ISNUMBER($A2379),$B2379&lt;&gt;"",$G2379&lt;&gt;"",$P2379&lt;&gt;"absence"),1,0)</f>
        <v>0</v>
      </c>
      <c r="U2379" s="26" t="n">
        <f aca="false">IF($T2379=1,IF(COUNTIFS($B$2:$B2379,$B2379,$A$2:$A2379,$A2379,$T$2:$T2379,1)=1,1,0),0)</f>
        <v>0</v>
      </c>
      <c r="V2379" s="29" t="str">
        <f aca="false">IF(AND($A2379="",$B2379="",$G2379=""),"",IF(NOT(ISNUMBER($A2379)),"Date manquante ou non reconnue",IF($B2379="","Technicien manquant",IF(COUNTIF(Production!$A$7:$A$21,$B2379)=0,"Technicien absent de la liste (onglet Production)",IF($G2379="","Code BPU manquant (colonne G)",IF($O2379="?","Code BPU inconnu (onglet Prestations)",IF($P2379="?","Catégorie inconnue (onglet Règles)",IF(AND($E2379&lt;&gt;"",NOT(ISNUMBER($E2379))),"Quantité non reconnue",IF(AND($P2379="au prix",NOT(ISNUMBER($Q2379))),"Prix sur devis à saisir (colonne I)",IF($S2379="","Règle à compléter (onglet Règles)",""))))))))))</f>
        <v/>
      </c>
    </row>
    <row r="2380" customFormat="false" ht="15" hidden="false" customHeight="false" outlineLevel="0" collapsed="false">
      <c r="A2380" s="23"/>
      <c r="I2380" s="24"/>
      <c r="J2380" s="24"/>
      <c r="N2380" s="25"/>
      <c r="O2380" s="26" t="str">
        <f aca="false">IF($G2380="","",IFERROR(INDEX(Prestations!$F$5:$F$256,MATCH($G2380,Prestations!$B$5:$B$256,0)),"?"))</f>
        <v/>
      </c>
      <c r="P2380" s="26" t="str">
        <f aca="false">IF($O2380="","",IF($O2380="?","?",IFERROR(INDEX(Règles!$C$5:$C$17,MATCH($O2380,Règles!$A$5:$A$17,0)),"?")))</f>
        <v/>
      </c>
      <c r="Q2380" s="27" t="str">
        <f aca="false">IF($G2380="","",IF(ISNUMBER($I2380),$I2380,IFERROR(IF(ISNUMBER(INDEX(Prestations!$E$5:$E$256,MATCH($G2380,Prestations!$B$5:$B$256,0))),INDEX(Prestations!$E$5:$E$256,MATCH($G2380,Prestations!$B$5:$B$256,0)),""),"")))</f>
        <v/>
      </c>
      <c r="R2380" s="27" t="str">
        <f aca="false">IFERROR(IF(ISNUMBER($Q2380),$Q2380*IF($E2380="",1,$E2380),""),"")</f>
        <v/>
      </c>
      <c r="S2380" s="28" t="str">
        <f aca="false">IFERROR(IF($P2380="au nombre",IF(N(INDEX(Règles!$D$5:$D$17,MATCH($O2380,Règles!$A$5:$A$17,0)))&gt;0,IF($E2380="",1,$E2380)/INDEX(Règles!$D$5:$D$17,MATCH($O2380,Règles!$A$5:$A$17,0)),""),IF($P2380="au prix",IF(AND(ISNUMBER($R2380),N(INDEX(Règles!$E$5:$E$17,MATCH($O2380,Règles!$A$5:$A$17,0)))&gt;0),$R2380/INDEX(Règles!$E$5:$E$17,MATCH($O2380,Règles!$A$5:$A$17,0)),""),IF(OR($P2380="ne compte pas",$P2380="absence"),0,""))),"")</f>
        <v/>
      </c>
      <c r="T2380" s="26" t="n">
        <f aca="false">IF(AND(ISNUMBER($A2380),$B2380&lt;&gt;"",$G2380&lt;&gt;"",$P2380&lt;&gt;"absence"),1,0)</f>
        <v>0</v>
      </c>
      <c r="U2380" s="26" t="n">
        <f aca="false">IF($T2380=1,IF(COUNTIFS($B$2:$B2380,$B2380,$A$2:$A2380,$A2380,$T$2:$T2380,1)=1,1,0),0)</f>
        <v>0</v>
      </c>
      <c r="V2380" s="29" t="str">
        <f aca="false">IF(AND($A2380="",$B2380="",$G2380=""),"",IF(NOT(ISNUMBER($A2380)),"Date manquante ou non reconnue",IF($B2380="","Technicien manquant",IF(COUNTIF(Production!$A$7:$A$21,$B2380)=0,"Technicien absent de la liste (onglet Production)",IF($G2380="","Code BPU manquant (colonne G)",IF($O2380="?","Code BPU inconnu (onglet Prestations)",IF($P2380="?","Catégorie inconnue (onglet Règles)",IF(AND($E2380&lt;&gt;"",NOT(ISNUMBER($E2380))),"Quantité non reconnue",IF(AND($P2380="au prix",NOT(ISNUMBER($Q2380))),"Prix sur devis à saisir (colonne I)",IF($S2380="","Règle à compléter (onglet Règles)",""))))))))))</f>
        <v/>
      </c>
    </row>
    <row r="2381" customFormat="false" ht="15" hidden="false" customHeight="false" outlineLevel="0" collapsed="false">
      <c r="A2381" s="23"/>
      <c r="I2381" s="24"/>
      <c r="J2381" s="24"/>
      <c r="N2381" s="25"/>
      <c r="O2381" s="26" t="str">
        <f aca="false">IF($G2381="","",IFERROR(INDEX(Prestations!$F$5:$F$256,MATCH($G2381,Prestations!$B$5:$B$256,0)),"?"))</f>
        <v/>
      </c>
      <c r="P2381" s="26" t="str">
        <f aca="false">IF($O2381="","",IF($O2381="?","?",IFERROR(INDEX(Règles!$C$5:$C$17,MATCH($O2381,Règles!$A$5:$A$17,0)),"?")))</f>
        <v/>
      </c>
      <c r="Q2381" s="27" t="str">
        <f aca="false">IF($G2381="","",IF(ISNUMBER($I2381),$I2381,IFERROR(IF(ISNUMBER(INDEX(Prestations!$E$5:$E$256,MATCH($G2381,Prestations!$B$5:$B$256,0))),INDEX(Prestations!$E$5:$E$256,MATCH($G2381,Prestations!$B$5:$B$256,0)),""),"")))</f>
        <v/>
      </c>
      <c r="R2381" s="27" t="str">
        <f aca="false">IFERROR(IF(ISNUMBER($Q2381),$Q2381*IF($E2381="",1,$E2381),""),"")</f>
        <v/>
      </c>
      <c r="S2381" s="28" t="str">
        <f aca="false">IFERROR(IF($P2381="au nombre",IF(N(INDEX(Règles!$D$5:$D$17,MATCH($O2381,Règles!$A$5:$A$17,0)))&gt;0,IF($E2381="",1,$E2381)/INDEX(Règles!$D$5:$D$17,MATCH($O2381,Règles!$A$5:$A$17,0)),""),IF($P2381="au prix",IF(AND(ISNUMBER($R2381),N(INDEX(Règles!$E$5:$E$17,MATCH($O2381,Règles!$A$5:$A$17,0)))&gt;0),$R2381/INDEX(Règles!$E$5:$E$17,MATCH($O2381,Règles!$A$5:$A$17,0)),""),IF(OR($P2381="ne compte pas",$P2381="absence"),0,""))),"")</f>
        <v/>
      </c>
      <c r="T2381" s="26" t="n">
        <f aca="false">IF(AND(ISNUMBER($A2381),$B2381&lt;&gt;"",$G2381&lt;&gt;"",$P2381&lt;&gt;"absence"),1,0)</f>
        <v>0</v>
      </c>
      <c r="U2381" s="26" t="n">
        <f aca="false">IF($T2381=1,IF(COUNTIFS($B$2:$B2381,$B2381,$A$2:$A2381,$A2381,$T$2:$T2381,1)=1,1,0),0)</f>
        <v>0</v>
      </c>
      <c r="V2381" s="29" t="str">
        <f aca="false">IF(AND($A2381="",$B2381="",$G2381=""),"",IF(NOT(ISNUMBER($A2381)),"Date manquante ou non reconnue",IF($B2381="","Technicien manquant",IF(COUNTIF(Production!$A$7:$A$21,$B2381)=0,"Technicien absent de la liste (onglet Production)",IF($G2381="","Code BPU manquant (colonne G)",IF($O2381="?","Code BPU inconnu (onglet Prestations)",IF($P2381="?","Catégorie inconnue (onglet Règles)",IF(AND($E2381&lt;&gt;"",NOT(ISNUMBER($E2381))),"Quantité non reconnue",IF(AND($P2381="au prix",NOT(ISNUMBER($Q2381))),"Prix sur devis à saisir (colonne I)",IF($S2381="","Règle à compléter (onglet Règles)",""))))))))))</f>
        <v/>
      </c>
    </row>
    <row r="2382" customFormat="false" ht="15" hidden="false" customHeight="false" outlineLevel="0" collapsed="false">
      <c r="A2382" s="23"/>
      <c r="I2382" s="24"/>
      <c r="J2382" s="24"/>
      <c r="N2382" s="25"/>
      <c r="O2382" s="26" t="str">
        <f aca="false">IF($G2382="","",IFERROR(INDEX(Prestations!$F$5:$F$256,MATCH($G2382,Prestations!$B$5:$B$256,0)),"?"))</f>
        <v/>
      </c>
      <c r="P2382" s="26" t="str">
        <f aca="false">IF($O2382="","",IF($O2382="?","?",IFERROR(INDEX(Règles!$C$5:$C$17,MATCH($O2382,Règles!$A$5:$A$17,0)),"?")))</f>
        <v/>
      </c>
      <c r="Q2382" s="27" t="str">
        <f aca="false">IF($G2382="","",IF(ISNUMBER($I2382),$I2382,IFERROR(IF(ISNUMBER(INDEX(Prestations!$E$5:$E$256,MATCH($G2382,Prestations!$B$5:$B$256,0))),INDEX(Prestations!$E$5:$E$256,MATCH($G2382,Prestations!$B$5:$B$256,0)),""),"")))</f>
        <v/>
      </c>
      <c r="R2382" s="27" t="str">
        <f aca="false">IFERROR(IF(ISNUMBER($Q2382),$Q2382*IF($E2382="",1,$E2382),""),"")</f>
        <v/>
      </c>
      <c r="S2382" s="28" t="str">
        <f aca="false">IFERROR(IF($P2382="au nombre",IF(N(INDEX(Règles!$D$5:$D$17,MATCH($O2382,Règles!$A$5:$A$17,0)))&gt;0,IF($E2382="",1,$E2382)/INDEX(Règles!$D$5:$D$17,MATCH($O2382,Règles!$A$5:$A$17,0)),""),IF($P2382="au prix",IF(AND(ISNUMBER($R2382),N(INDEX(Règles!$E$5:$E$17,MATCH($O2382,Règles!$A$5:$A$17,0)))&gt;0),$R2382/INDEX(Règles!$E$5:$E$17,MATCH($O2382,Règles!$A$5:$A$17,0)),""),IF(OR($P2382="ne compte pas",$P2382="absence"),0,""))),"")</f>
        <v/>
      </c>
      <c r="T2382" s="26" t="n">
        <f aca="false">IF(AND(ISNUMBER($A2382),$B2382&lt;&gt;"",$G2382&lt;&gt;"",$P2382&lt;&gt;"absence"),1,0)</f>
        <v>0</v>
      </c>
      <c r="U2382" s="26" t="n">
        <f aca="false">IF($T2382=1,IF(COUNTIFS($B$2:$B2382,$B2382,$A$2:$A2382,$A2382,$T$2:$T2382,1)=1,1,0),0)</f>
        <v>0</v>
      </c>
      <c r="V2382" s="29" t="str">
        <f aca="false">IF(AND($A2382="",$B2382="",$G2382=""),"",IF(NOT(ISNUMBER($A2382)),"Date manquante ou non reconnue",IF($B2382="","Technicien manquant",IF(COUNTIF(Production!$A$7:$A$21,$B2382)=0,"Technicien absent de la liste (onglet Production)",IF($G2382="","Code BPU manquant (colonne G)",IF($O2382="?","Code BPU inconnu (onglet Prestations)",IF($P2382="?","Catégorie inconnue (onglet Règles)",IF(AND($E2382&lt;&gt;"",NOT(ISNUMBER($E2382))),"Quantité non reconnue",IF(AND($P2382="au prix",NOT(ISNUMBER($Q2382))),"Prix sur devis à saisir (colonne I)",IF($S2382="","Règle à compléter (onglet Règles)",""))))))))))</f>
        <v/>
      </c>
    </row>
    <row r="2383" customFormat="false" ht="15" hidden="false" customHeight="false" outlineLevel="0" collapsed="false">
      <c r="A2383" s="23"/>
      <c r="I2383" s="24"/>
      <c r="J2383" s="24"/>
      <c r="N2383" s="25"/>
      <c r="O2383" s="26" t="str">
        <f aca="false">IF($G2383="","",IFERROR(INDEX(Prestations!$F$5:$F$256,MATCH($G2383,Prestations!$B$5:$B$256,0)),"?"))</f>
        <v/>
      </c>
      <c r="P2383" s="26" t="str">
        <f aca="false">IF($O2383="","",IF($O2383="?","?",IFERROR(INDEX(Règles!$C$5:$C$17,MATCH($O2383,Règles!$A$5:$A$17,0)),"?")))</f>
        <v/>
      </c>
      <c r="Q2383" s="27" t="str">
        <f aca="false">IF($G2383="","",IF(ISNUMBER($I2383),$I2383,IFERROR(IF(ISNUMBER(INDEX(Prestations!$E$5:$E$256,MATCH($G2383,Prestations!$B$5:$B$256,0))),INDEX(Prestations!$E$5:$E$256,MATCH($G2383,Prestations!$B$5:$B$256,0)),""),"")))</f>
        <v/>
      </c>
      <c r="R2383" s="27" t="str">
        <f aca="false">IFERROR(IF(ISNUMBER($Q2383),$Q2383*IF($E2383="",1,$E2383),""),"")</f>
        <v/>
      </c>
      <c r="S2383" s="28" t="str">
        <f aca="false">IFERROR(IF($P2383="au nombre",IF(N(INDEX(Règles!$D$5:$D$17,MATCH($O2383,Règles!$A$5:$A$17,0)))&gt;0,IF($E2383="",1,$E2383)/INDEX(Règles!$D$5:$D$17,MATCH($O2383,Règles!$A$5:$A$17,0)),""),IF($P2383="au prix",IF(AND(ISNUMBER($R2383),N(INDEX(Règles!$E$5:$E$17,MATCH($O2383,Règles!$A$5:$A$17,0)))&gt;0),$R2383/INDEX(Règles!$E$5:$E$17,MATCH($O2383,Règles!$A$5:$A$17,0)),""),IF(OR($P2383="ne compte pas",$P2383="absence"),0,""))),"")</f>
        <v/>
      </c>
      <c r="T2383" s="26" t="n">
        <f aca="false">IF(AND(ISNUMBER($A2383),$B2383&lt;&gt;"",$G2383&lt;&gt;"",$P2383&lt;&gt;"absence"),1,0)</f>
        <v>0</v>
      </c>
      <c r="U2383" s="26" t="n">
        <f aca="false">IF($T2383=1,IF(COUNTIFS($B$2:$B2383,$B2383,$A$2:$A2383,$A2383,$T$2:$T2383,1)=1,1,0),0)</f>
        <v>0</v>
      </c>
      <c r="V2383" s="29" t="str">
        <f aca="false">IF(AND($A2383="",$B2383="",$G2383=""),"",IF(NOT(ISNUMBER($A2383)),"Date manquante ou non reconnue",IF($B2383="","Technicien manquant",IF(COUNTIF(Production!$A$7:$A$21,$B2383)=0,"Technicien absent de la liste (onglet Production)",IF($G2383="","Code BPU manquant (colonne G)",IF($O2383="?","Code BPU inconnu (onglet Prestations)",IF($P2383="?","Catégorie inconnue (onglet Règles)",IF(AND($E2383&lt;&gt;"",NOT(ISNUMBER($E2383))),"Quantité non reconnue",IF(AND($P2383="au prix",NOT(ISNUMBER($Q2383))),"Prix sur devis à saisir (colonne I)",IF($S2383="","Règle à compléter (onglet Règles)",""))))))))))</f>
        <v/>
      </c>
    </row>
    <row r="2384" customFormat="false" ht="15" hidden="false" customHeight="false" outlineLevel="0" collapsed="false">
      <c r="A2384" s="23"/>
      <c r="I2384" s="24"/>
      <c r="J2384" s="24"/>
      <c r="N2384" s="25"/>
      <c r="O2384" s="26" t="str">
        <f aca="false">IF($G2384="","",IFERROR(INDEX(Prestations!$F$5:$F$256,MATCH($G2384,Prestations!$B$5:$B$256,0)),"?"))</f>
        <v/>
      </c>
      <c r="P2384" s="26" t="str">
        <f aca="false">IF($O2384="","",IF($O2384="?","?",IFERROR(INDEX(Règles!$C$5:$C$17,MATCH($O2384,Règles!$A$5:$A$17,0)),"?")))</f>
        <v/>
      </c>
      <c r="Q2384" s="27" t="str">
        <f aca="false">IF($G2384="","",IF(ISNUMBER($I2384),$I2384,IFERROR(IF(ISNUMBER(INDEX(Prestations!$E$5:$E$256,MATCH($G2384,Prestations!$B$5:$B$256,0))),INDEX(Prestations!$E$5:$E$256,MATCH($G2384,Prestations!$B$5:$B$256,0)),""),"")))</f>
        <v/>
      </c>
      <c r="R2384" s="27" t="str">
        <f aca="false">IFERROR(IF(ISNUMBER($Q2384),$Q2384*IF($E2384="",1,$E2384),""),"")</f>
        <v/>
      </c>
      <c r="S2384" s="28" t="str">
        <f aca="false">IFERROR(IF($P2384="au nombre",IF(N(INDEX(Règles!$D$5:$D$17,MATCH($O2384,Règles!$A$5:$A$17,0)))&gt;0,IF($E2384="",1,$E2384)/INDEX(Règles!$D$5:$D$17,MATCH($O2384,Règles!$A$5:$A$17,0)),""),IF($P2384="au prix",IF(AND(ISNUMBER($R2384),N(INDEX(Règles!$E$5:$E$17,MATCH($O2384,Règles!$A$5:$A$17,0)))&gt;0),$R2384/INDEX(Règles!$E$5:$E$17,MATCH($O2384,Règles!$A$5:$A$17,0)),""),IF(OR($P2384="ne compte pas",$P2384="absence"),0,""))),"")</f>
        <v/>
      </c>
      <c r="T2384" s="26" t="n">
        <f aca="false">IF(AND(ISNUMBER($A2384),$B2384&lt;&gt;"",$G2384&lt;&gt;"",$P2384&lt;&gt;"absence"),1,0)</f>
        <v>0</v>
      </c>
      <c r="U2384" s="26" t="n">
        <f aca="false">IF($T2384=1,IF(COUNTIFS($B$2:$B2384,$B2384,$A$2:$A2384,$A2384,$T$2:$T2384,1)=1,1,0),0)</f>
        <v>0</v>
      </c>
      <c r="V2384" s="29" t="str">
        <f aca="false">IF(AND($A2384="",$B2384="",$G2384=""),"",IF(NOT(ISNUMBER($A2384)),"Date manquante ou non reconnue",IF($B2384="","Technicien manquant",IF(COUNTIF(Production!$A$7:$A$21,$B2384)=0,"Technicien absent de la liste (onglet Production)",IF($G2384="","Code BPU manquant (colonne G)",IF($O2384="?","Code BPU inconnu (onglet Prestations)",IF($P2384="?","Catégorie inconnue (onglet Règles)",IF(AND($E2384&lt;&gt;"",NOT(ISNUMBER($E2384))),"Quantité non reconnue",IF(AND($P2384="au prix",NOT(ISNUMBER($Q2384))),"Prix sur devis à saisir (colonne I)",IF($S2384="","Règle à compléter (onglet Règles)",""))))))))))</f>
        <v/>
      </c>
    </row>
    <row r="2385" customFormat="false" ht="15" hidden="false" customHeight="false" outlineLevel="0" collapsed="false">
      <c r="A2385" s="23"/>
      <c r="I2385" s="24"/>
      <c r="J2385" s="24"/>
      <c r="N2385" s="25"/>
      <c r="O2385" s="26" t="str">
        <f aca="false">IF($G2385="","",IFERROR(INDEX(Prestations!$F$5:$F$256,MATCH($G2385,Prestations!$B$5:$B$256,0)),"?"))</f>
        <v/>
      </c>
      <c r="P2385" s="26" t="str">
        <f aca="false">IF($O2385="","",IF($O2385="?","?",IFERROR(INDEX(Règles!$C$5:$C$17,MATCH($O2385,Règles!$A$5:$A$17,0)),"?")))</f>
        <v/>
      </c>
      <c r="Q2385" s="27" t="str">
        <f aca="false">IF($G2385="","",IF(ISNUMBER($I2385),$I2385,IFERROR(IF(ISNUMBER(INDEX(Prestations!$E$5:$E$256,MATCH($G2385,Prestations!$B$5:$B$256,0))),INDEX(Prestations!$E$5:$E$256,MATCH($G2385,Prestations!$B$5:$B$256,0)),""),"")))</f>
        <v/>
      </c>
      <c r="R2385" s="27" t="str">
        <f aca="false">IFERROR(IF(ISNUMBER($Q2385),$Q2385*IF($E2385="",1,$E2385),""),"")</f>
        <v/>
      </c>
      <c r="S2385" s="28" t="str">
        <f aca="false">IFERROR(IF($P2385="au nombre",IF(N(INDEX(Règles!$D$5:$D$17,MATCH($O2385,Règles!$A$5:$A$17,0)))&gt;0,IF($E2385="",1,$E2385)/INDEX(Règles!$D$5:$D$17,MATCH($O2385,Règles!$A$5:$A$17,0)),""),IF($P2385="au prix",IF(AND(ISNUMBER($R2385),N(INDEX(Règles!$E$5:$E$17,MATCH($O2385,Règles!$A$5:$A$17,0)))&gt;0),$R2385/INDEX(Règles!$E$5:$E$17,MATCH($O2385,Règles!$A$5:$A$17,0)),""),IF(OR($P2385="ne compte pas",$P2385="absence"),0,""))),"")</f>
        <v/>
      </c>
      <c r="T2385" s="26" t="n">
        <f aca="false">IF(AND(ISNUMBER($A2385),$B2385&lt;&gt;"",$G2385&lt;&gt;"",$P2385&lt;&gt;"absence"),1,0)</f>
        <v>0</v>
      </c>
      <c r="U2385" s="26" t="n">
        <f aca="false">IF($T2385=1,IF(COUNTIFS($B$2:$B2385,$B2385,$A$2:$A2385,$A2385,$T$2:$T2385,1)=1,1,0),0)</f>
        <v>0</v>
      </c>
      <c r="V2385" s="29" t="str">
        <f aca="false">IF(AND($A2385="",$B2385="",$G2385=""),"",IF(NOT(ISNUMBER($A2385)),"Date manquante ou non reconnue",IF($B2385="","Technicien manquant",IF(COUNTIF(Production!$A$7:$A$21,$B2385)=0,"Technicien absent de la liste (onglet Production)",IF($G2385="","Code BPU manquant (colonne G)",IF($O2385="?","Code BPU inconnu (onglet Prestations)",IF($P2385="?","Catégorie inconnue (onglet Règles)",IF(AND($E2385&lt;&gt;"",NOT(ISNUMBER($E2385))),"Quantité non reconnue",IF(AND($P2385="au prix",NOT(ISNUMBER($Q2385))),"Prix sur devis à saisir (colonne I)",IF($S2385="","Règle à compléter (onglet Règles)",""))))))))))</f>
        <v/>
      </c>
    </row>
    <row r="2386" customFormat="false" ht="15" hidden="false" customHeight="false" outlineLevel="0" collapsed="false">
      <c r="A2386" s="23"/>
      <c r="I2386" s="24"/>
      <c r="J2386" s="24"/>
      <c r="N2386" s="25"/>
      <c r="O2386" s="26" t="str">
        <f aca="false">IF($G2386="","",IFERROR(INDEX(Prestations!$F$5:$F$256,MATCH($G2386,Prestations!$B$5:$B$256,0)),"?"))</f>
        <v/>
      </c>
      <c r="P2386" s="26" t="str">
        <f aca="false">IF($O2386="","",IF($O2386="?","?",IFERROR(INDEX(Règles!$C$5:$C$17,MATCH($O2386,Règles!$A$5:$A$17,0)),"?")))</f>
        <v/>
      </c>
      <c r="Q2386" s="27" t="str">
        <f aca="false">IF($G2386="","",IF(ISNUMBER($I2386),$I2386,IFERROR(IF(ISNUMBER(INDEX(Prestations!$E$5:$E$256,MATCH($G2386,Prestations!$B$5:$B$256,0))),INDEX(Prestations!$E$5:$E$256,MATCH($G2386,Prestations!$B$5:$B$256,0)),""),"")))</f>
        <v/>
      </c>
      <c r="R2386" s="27" t="str">
        <f aca="false">IFERROR(IF(ISNUMBER($Q2386),$Q2386*IF($E2386="",1,$E2386),""),"")</f>
        <v/>
      </c>
      <c r="S2386" s="28" t="str">
        <f aca="false">IFERROR(IF($P2386="au nombre",IF(N(INDEX(Règles!$D$5:$D$17,MATCH($O2386,Règles!$A$5:$A$17,0)))&gt;0,IF($E2386="",1,$E2386)/INDEX(Règles!$D$5:$D$17,MATCH($O2386,Règles!$A$5:$A$17,0)),""),IF($P2386="au prix",IF(AND(ISNUMBER($R2386),N(INDEX(Règles!$E$5:$E$17,MATCH($O2386,Règles!$A$5:$A$17,0)))&gt;0),$R2386/INDEX(Règles!$E$5:$E$17,MATCH($O2386,Règles!$A$5:$A$17,0)),""),IF(OR($P2386="ne compte pas",$P2386="absence"),0,""))),"")</f>
        <v/>
      </c>
      <c r="T2386" s="26" t="n">
        <f aca="false">IF(AND(ISNUMBER($A2386),$B2386&lt;&gt;"",$G2386&lt;&gt;"",$P2386&lt;&gt;"absence"),1,0)</f>
        <v>0</v>
      </c>
      <c r="U2386" s="26" t="n">
        <f aca="false">IF($T2386=1,IF(COUNTIFS($B$2:$B2386,$B2386,$A$2:$A2386,$A2386,$T$2:$T2386,1)=1,1,0),0)</f>
        <v>0</v>
      </c>
      <c r="V2386" s="29" t="str">
        <f aca="false">IF(AND($A2386="",$B2386="",$G2386=""),"",IF(NOT(ISNUMBER($A2386)),"Date manquante ou non reconnue",IF($B2386="","Technicien manquant",IF(COUNTIF(Production!$A$7:$A$21,$B2386)=0,"Technicien absent de la liste (onglet Production)",IF($G2386="","Code BPU manquant (colonne G)",IF($O2386="?","Code BPU inconnu (onglet Prestations)",IF($P2386="?","Catégorie inconnue (onglet Règles)",IF(AND($E2386&lt;&gt;"",NOT(ISNUMBER($E2386))),"Quantité non reconnue",IF(AND($P2386="au prix",NOT(ISNUMBER($Q2386))),"Prix sur devis à saisir (colonne I)",IF($S2386="","Règle à compléter (onglet Règles)",""))))))))))</f>
        <v/>
      </c>
    </row>
    <row r="2387" customFormat="false" ht="15" hidden="false" customHeight="false" outlineLevel="0" collapsed="false">
      <c r="A2387" s="23"/>
      <c r="I2387" s="24"/>
      <c r="J2387" s="24"/>
      <c r="N2387" s="25"/>
      <c r="O2387" s="26" t="str">
        <f aca="false">IF($G2387="","",IFERROR(INDEX(Prestations!$F$5:$F$256,MATCH($G2387,Prestations!$B$5:$B$256,0)),"?"))</f>
        <v/>
      </c>
      <c r="P2387" s="26" t="str">
        <f aca="false">IF($O2387="","",IF($O2387="?","?",IFERROR(INDEX(Règles!$C$5:$C$17,MATCH($O2387,Règles!$A$5:$A$17,0)),"?")))</f>
        <v/>
      </c>
      <c r="Q2387" s="27" t="str">
        <f aca="false">IF($G2387="","",IF(ISNUMBER($I2387),$I2387,IFERROR(IF(ISNUMBER(INDEX(Prestations!$E$5:$E$256,MATCH($G2387,Prestations!$B$5:$B$256,0))),INDEX(Prestations!$E$5:$E$256,MATCH($G2387,Prestations!$B$5:$B$256,0)),""),"")))</f>
        <v/>
      </c>
      <c r="R2387" s="27" t="str">
        <f aca="false">IFERROR(IF(ISNUMBER($Q2387),$Q2387*IF($E2387="",1,$E2387),""),"")</f>
        <v/>
      </c>
      <c r="S2387" s="28" t="str">
        <f aca="false">IFERROR(IF($P2387="au nombre",IF(N(INDEX(Règles!$D$5:$D$17,MATCH($O2387,Règles!$A$5:$A$17,0)))&gt;0,IF($E2387="",1,$E2387)/INDEX(Règles!$D$5:$D$17,MATCH($O2387,Règles!$A$5:$A$17,0)),""),IF($P2387="au prix",IF(AND(ISNUMBER($R2387),N(INDEX(Règles!$E$5:$E$17,MATCH($O2387,Règles!$A$5:$A$17,0)))&gt;0),$R2387/INDEX(Règles!$E$5:$E$17,MATCH($O2387,Règles!$A$5:$A$17,0)),""),IF(OR($P2387="ne compte pas",$P2387="absence"),0,""))),"")</f>
        <v/>
      </c>
      <c r="T2387" s="26" t="n">
        <f aca="false">IF(AND(ISNUMBER($A2387),$B2387&lt;&gt;"",$G2387&lt;&gt;"",$P2387&lt;&gt;"absence"),1,0)</f>
        <v>0</v>
      </c>
      <c r="U2387" s="26" t="n">
        <f aca="false">IF($T2387=1,IF(COUNTIFS($B$2:$B2387,$B2387,$A$2:$A2387,$A2387,$T$2:$T2387,1)=1,1,0),0)</f>
        <v>0</v>
      </c>
      <c r="V2387" s="29" t="str">
        <f aca="false">IF(AND($A2387="",$B2387="",$G2387=""),"",IF(NOT(ISNUMBER($A2387)),"Date manquante ou non reconnue",IF($B2387="","Technicien manquant",IF(COUNTIF(Production!$A$7:$A$21,$B2387)=0,"Technicien absent de la liste (onglet Production)",IF($G2387="","Code BPU manquant (colonne G)",IF($O2387="?","Code BPU inconnu (onglet Prestations)",IF($P2387="?","Catégorie inconnue (onglet Règles)",IF(AND($E2387&lt;&gt;"",NOT(ISNUMBER($E2387))),"Quantité non reconnue",IF(AND($P2387="au prix",NOT(ISNUMBER($Q2387))),"Prix sur devis à saisir (colonne I)",IF($S2387="","Règle à compléter (onglet Règles)",""))))))))))</f>
        <v/>
      </c>
    </row>
    <row r="2388" customFormat="false" ht="15" hidden="false" customHeight="false" outlineLevel="0" collapsed="false">
      <c r="A2388" s="23"/>
      <c r="I2388" s="24"/>
      <c r="J2388" s="24"/>
      <c r="N2388" s="25"/>
      <c r="O2388" s="26" t="str">
        <f aca="false">IF($G2388="","",IFERROR(INDEX(Prestations!$F$5:$F$256,MATCH($G2388,Prestations!$B$5:$B$256,0)),"?"))</f>
        <v/>
      </c>
      <c r="P2388" s="26" t="str">
        <f aca="false">IF($O2388="","",IF($O2388="?","?",IFERROR(INDEX(Règles!$C$5:$C$17,MATCH($O2388,Règles!$A$5:$A$17,0)),"?")))</f>
        <v/>
      </c>
      <c r="Q2388" s="27" t="str">
        <f aca="false">IF($G2388="","",IF(ISNUMBER($I2388),$I2388,IFERROR(IF(ISNUMBER(INDEX(Prestations!$E$5:$E$256,MATCH($G2388,Prestations!$B$5:$B$256,0))),INDEX(Prestations!$E$5:$E$256,MATCH($G2388,Prestations!$B$5:$B$256,0)),""),"")))</f>
        <v/>
      </c>
      <c r="R2388" s="27" t="str">
        <f aca="false">IFERROR(IF(ISNUMBER($Q2388),$Q2388*IF($E2388="",1,$E2388),""),"")</f>
        <v/>
      </c>
      <c r="S2388" s="28" t="str">
        <f aca="false">IFERROR(IF($P2388="au nombre",IF(N(INDEX(Règles!$D$5:$D$17,MATCH($O2388,Règles!$A$5:$A$17,0)))&gt;0,IF($E2388="",1,$E2388)/INDEX(Règles!$D$5:$D$17,MATCH($O2388,Règles!$A$5:$A$17,0)),""),IF($P2388="au prix",IF(AND(ISNUMBER($R2388),N(INDEX(Règles!$E$5:$E$17,MATCH($O2388,Règles!$A$5:$A$17,0)))&gt;0),$R2388/INDEX(Règles!$E$5:$E$17,MATCH($O2388,Règles!$A$5:$A$17,0)),""),IF(OR($P2388="ne compte pas",$P2388="absence"),0,""))),"")</f>
        <v/>
      </c>
      <c r="T2388" s="26" t="n">
        <f aca="false">IF(AND(ISNUMBER($A2388),$B2388&lt;&gt;"",$G2388&lt;&gt;"",$P2388&lt;&gt;"absence"),1,0)</f>
        <v>0</v>
      </c>
      <c r="U2388" s="26" t="n">
        <f aca="false">IF($T2388=1,IF(COUNTIFS($B$2:$B2388,$B2388,$A$2:$A2388,$A2388,$T$2:$T2388,1)=1,1,0),0)</f>
        <v>0</v>
      </c>
      <c r="V2388" s="29" t="str">
        <f aca="false">IF(AND($A2388="",$B2388="",$G2388=""),"",IF(NOT(ISNUMBER($A2388)),"Date manquante ou non reconnue",IF($B2388="","Technicien manquant",IF(COUNTIF(Production!$A$7:$A$21,$B2388)=0,"Technicien absent de la liste (onglet Production)",IF($G2388="","Code BPU manquant (colonne G)",IF($O2388="?","Code BPU inconnu (onglet Prestations)",IF($P2388="?","Catégorie inconnue (onglet Règles)",IF(AND($E2388&lt;&gt;"",NOT(ISNUMBER($E2388))),"Quantité non reconnue",IF(AND($P2388="au prix",NOT(ISNUMBER($Q2388))),"Prix sur devis à saisir (colonne I)",IF($S2388="","Règle à compléter (onglet Règles)",""))))))))))</f>
        <v/>
      </c>
    </row>
    <row r="2389" customFormat="false" ht="15" hidden="false" customHeight="false" outlineLevel="0" collapsed="false">
      <c r="A2389" s="23"/>
      <c r="I2389" s="24"/>
      <c r="J2389" s="24"/>
      <c r="N2389" s="25"/>
      <c r="O2389" s="26" t="str">
        <f aca="false">IF($G2389="","",IFERROR(INDEX(Prestations!$F$5:$F$256,MATCH($G2389,Prestations!$B$5:$B$256,0)),"?"))</f>
        <v/>
      </c>
      <c r="P2389" s="26" t="str">
        <f aca="false">IF($O2389="","",IF($O2389="?","?",IFERROR(INDEX(Règles!$C$5:$C$17,MATCH($O2389,Règles!$A$5:$A$17,0)),"?")))</f>
        <v/>
      </c>
      <c r="Q2389" s="27" t="str">
        <f aca="false">IF($G2389="","",IF(ISNUMBER($I2389),$I2389,IFERROR(IF(ISNUMBER(INDEX(Prestations!$E$5:$E$256,MATCH($G2389,Prestations!$B$5:$B$256,0))),INDEX(Prestations!$E$5:$E$256,MATCH($G2389,Prestations!$B$5:$B$256,0)),""),"")))</f>
        <v/>
      </c>
      <c r="R2389" s="27" t="str">
        <f aca="false">IFERROR(IF(ISNUMBER($Q2389),$Q2389*IF($E2389="",1,$E2389),""),"")</f>
        <v/>
      </c>
      <c r="S2389" s="28" t="str">
        <f aca="false">IFERROR(IF($P2389="au nombre",IF(N(INDEX(Règles!$D$5:$D$17,MATCH($O2389,Règles!$A$5:$A$17,0)))&gt;0,IF($E2389="",1,$E2389)/INDEX(Règles!$D$5:$D$17,MATCH($O2389,Règles!$A$5:$A$17,0)),""),IF($P2389="au prix",IF(AND(ISNUMBER($R2389),N(INDEX(Règles!$E$5:$E$17,MATCH($O2389,Règles!$A$5:$A$17,0)))&gt;0),$R2389/INDEX(Règles!$E$5:$E$17,MATCH($O2389,Règles!$A$5:$A$17,0)),""),IF(OR($P2389="ne compte pas",$P2389="absence"),0,""))),"")</f>
        <v/>
      </c>
      <c r="T2389" s="26" t="n">
        <f aca="false">IF(AND(ISNUMBER($A2389),$B2389&lt;&gt;"",$G2389&lt;&gt;"",$P2389&lt;&gt;"absence"),1,0)</f>
        <v>0</v>
      </c>
      <c r="U2389" s="26" t="n">
        <f aca="false">IF($T2389=1,IF(COUNTIFS($B$2:$B2389,$B2389,$A$2:$A2389,$A2389,$T$2:$T2389,1)=1,1,0),0)</f>
        <v>0</v>
      </c>
      <c r="V2389" s="29" t="str">
        <f aca="false">IF(AND($A2389="",$B2389="",$G2389=""),"",IF(NOT(ISNUMBER($A2389)),"Date manquante ou non reconnue",IF($B2389="","Technicien manquant",IF(COUNTIF(Production!$A$7:$A$21,$B2389)=0,"Technicien absent de la liste (onglet Production)",IF($G2389="","Code BPU manquant (colonne G)",IF($O2389="?","Code BPU inconnu (onglet Prestations)",IF($P2389="?","Catégorie inconnue (onglet Règles)",IF(AND($E2389&lt;&gt;"",NOT(ISNUMBER($E2389))),"Quantité non reconnue",IF(AND($P2389="au prix",NOT(ISNUMBER($Q2389))),"Prix sur devis à saisir (colonne I)",IF($S2389="","Règle à compléter (onglet Règles)",""))))))))))</f>
        <v/>
      </c>
    </row>
    <row r="2390" customFormat="false" ht="15" hidden="false" customHeight="false" outlineLevel="0" collapsed="false">
      <c r="A2390" s="23"/>
      <c r="I2390" s="24"/>
      <c r="J2390" s="24"/>
      <c r="N2390" s="25"/>
      <c r="O2390" s="26" t="str">
        <f aca="false">IF($G2390="","",IFERROR(INDEX(Prestations!$F$5:$F$256,MATCH($G2390,Prestations!$B$5:$B$256,0)),"?"))</f>
        <v/>
      </c>
      <c r="P2390" s="26" t="str">
        <f aca="false">IF($O2390="","",IF($O2390="?","?",IFERROR(INDEX(Règles!$C$5:$C$17,MATCH($O2390,Règles!$A$5:$A$17,0)),"?")))</f>
        <v/>
      </c>
      <c r="Q2390" s="27" t="str">
        <f aca="false">IF($G2390="","",IF(ISNUMBER($I2390),$I2390,IFERROR(IF(ISNUMBER(INDEX(Prestations!$E$5:$E$256,MATCH($G2390,Prestations!$B$5:$B$256,0))),INDEX(Prestations!$E$5:$E$256,MATCH($G2390,Prestations!$B$5:$B$256,0)),""),"")))</f>
        <v/>
      </c>
      <c r="R2390" s="27" t="str">
        <f aca="false">IFERROR(IF(ISNUMBER($Q2390),$Q2390*IF($E2390="",1,$E2390),""),"")</f>
        <v/>
      </c>
      <c r="S2390" s="28" t="str">
        <f aca="false">IFERROR(IF($P2390="au nombre",IF(N(INDEX(Règles!$D$5:$D$17,MATCH($O2390,Règles!$A$5:$A$17,0)))&gt;0,IF($E2390="",1,$E2390)/INDEX(Règles!$D$5:$D$17,MATCH($O2390,Règles!$A$5:$A$17,0)),""),IF($P2390="au prix",IF(AND(ISNUMBER($R2390),N(INDEX(Règles!$E$5:$E$17,MATCH($O2390,Règles!$A$5:$A$17,0)))&gt;0),$R2390/INDEX(Règles!$E$5:$E$17,MATCH($O2390,Règles!$A$5:$A$17,0)),""),IF(OR($P2390="ne compte pas",$P2390="absence"),0,""))),"")</f>
        <v/>
      </c>
      <c r="T2390" s="26" t="n">
        <f aca="false">IF(AND(ISNUMBER($A2390),$B2390&lt;&gt;"",$G2390&lt;&gt;"",$P2390&lt;&gt;"absence"),1,0)</f>
        <v>0</v>
      </c>
      <c r="U2390" s="26" t="n">
        <f aca="false">IF($T2390=1,IF(COUNTIFS($B$2:$B2390,$B2390,$A$2:$A2390,$A2390,$T$2:$T2390,1)=1,1,0),0)</f>
        <v>0</v>
      </c>
      <c r="V2390" s="29" t="str">
        <f aca="false">IF(AND($A2390="",$B2390="",$G2390=""),"",IF(NOT(ISNUMBER($A2390)),"Date manquante ou non reconnue",IF($B2390="","Technicien manquant",IF(COUNTIF(Production!$A$7:$A$21,$B2390)=0,"Technicien absent de la liste (onglet Production)",IF($G2390="","Code BPU manquant (colonne G)",IF($O2390="?","Code BPU inconnu (onglet Prestations)",IF($P2390="?","Catégorie inconnue (onglet Règles)",IF(AND($E2390&lt;&gt;"",NOT(ISNUMBER($E2390))),"Quantité non reconnue",IF(AND($P2390="au prix",NOT(ISNUMBER($Q2390))),"Prix sur devis à saisir (colonne I)",IF($S2390="","Règle à compléter (onglet Règles)",""))))))))))</f>
        <v/>
      </c>
    </row>
    <row r="2391" customFormat="false" ht="15" hidden="false" customHeight="false" outlineLevel="0" collapsed="false">
      <c r="A2391" s="23"/>
      <c r="I2391" s="24"/>
      <c r="J2391" s="24"/>
      <c r="N2391" s="25"/>
      <c r="O2391" s="26" t="str">
        <f aca="false">IF($G2391="","",IFERROR(INDEX(Prestations!$F$5:$F$256,MATCH($G2391,Prestations!$B$5:$B$256,0)),"?"))</f>
        <v/>
      </c>
      <c r="P2391" s="26" t="str">
        <f aca="false">IF($O2391="","",IF($O2391="?","?",IFERROR(INDEX(Règles!$C$5:$C$17,MATCH($O2391,Règles!$A$5:$A$17,0)),"?")))</f>
        <v/>
      </c>
      <c r="Q2391" s="27" t="str">
        <f aca="false">IF($G2391="","",IF(ISNUMBER($I2391),$I2391,IFERROR(IF(ISNUMBER(INDEX(Prestations!$E$5:$E$256,MATCH($G2391,Prestations!$B$5:$B$256,0))),INDEX(Prestations!$E$5:$E$256,MATCH($G2391,Prestations!$B$5:$B$256,0)),""),"")))</f>
        <v/>
      </c>
      <c r="R2391" s="27" t="str">
        <f aca="false">IFERROR(IF(ISNUMBER($Q2391),$Q2391*IF($E2391="",1,$E2391),""),"")</f>
        <v/>
      </c>
      <c r="S2391" s="28" t="str">
        <f aca="false">IFERROR(IF($P2391="au nombre",IF(N(INDEX(Règles!$D$5:$D$17,MATCH($O2391,Règles!$A$5:$A$17,0)))&gt;0,IF($E2391="",1,$E2391)/INDEX(Règles!$D$5:$D$17,MATCH($O2391,Règles!$A$5:$A$17,0)),""),IF($P2391="au prix",IF(AND(ISNUMBER($R2391),N(INDEX(Règles!$E$5:$E$17,MATCH($O2391,Règles!$A$5:$A$17,0)))&gt;0),$R2391/INDEX(Règles!$E$5:$E$17,MATCH($O2391,Règles!$A$5:$A$17,0)),""),IF(OR($P2391="ne compte pas",$P2391="absence"),0,""))),"")</f>
        <v/>
      </c>
      <c r="T2391" s="26" t="n">
        <f aca="false">IF(AND(ISNUMBER($A2391),$B2391&lt;&gt;"",$G2391&lt;&gt;"",$P2391&lt;&gt;"absence"),1,0)</f>
        <v>0</v>
      </c>
      <c r="U2391" s="26" t="n">
        <f aca="false">IF($T2391=1,IF(COUNTIFS($B$2:$B2391,$B2391,$A$2:$A2391,$A2391,$T$2:$T2391,1)=1,1,0),0)</f>
        <v>0</v>
      </c>
      <c r="V2391" s="29" t="str">
        <f aca="false">IF(AND($A2391="",$B2391="",$G2391=""),"",IF(NOT(ISNUMBER($A2391)),"Date manquante ou non reconnue",IF($B2391="","Technicien manquant",IF(COUNTIF(Production!$A$7:$A$21,$B2391)=0,"Technicien absent de la liste (onglet Production)",IF($G2391="","Code BPU manquant (colonne G)",IF($O2391="?","Code BPU inconnu (onglet Prestations)",IF($P2391="?","Catégorie inconnue (onglet Règles)",IF(AND($E2391&lt;&gt;"",NOT(ISNUMBER($E2391))),"Quantité non reconnue",IF(AND($P2391="au prix",NOT(ISNUMBER($Q2391))),"Prix sur devis à saisir (colonne I)",IF($S2391="","Règle à compléter (onglet Règles)",""))))))))))</f>
        <v/>
      </c>
    </row>
    <row r="2392" customFormat="false" ht="15" hidden="false" customHeight="false" outlineLevel="0" collapsed="false">
      <c r="A2392" s="23"/>
      <c r="I2392" s="24"/>
      <c r="J2392" s="24"/>
      <c r="N2392" s="25"/>
      <c r="O2392" s="26" t="str">
        <f aca="false">IF($G2392="","",IFERROR(INDEX(Prestations!$F$5:$F$256,MATCH($G2392,Prestations!$B$5:$B$256,0)),"?"))</f>
        <v/>
      </c>
      <c r="P2392" s="26" t="str">
        <f aca="false">IF($O2392="","",IF($O2392="?","?",IFERROR(INDEX(Règles!$C$5:$C$17,MATCH($O2392,Règles!$A$5:$A$17,0)),"?")))</f>
        <v/>
      </c>
      <c r="Q2392" s="27" t="str">
        <f aca="false">IF($G2392="","",IF(ISNUMBER($I2392),$I2392,IFERROR(IF(ISNUMBER(INDEX(Prestations!$E$5:$E$256,MATCH($G2392,Prestations!$B$5:$B$256,0))),INDEX(Prestations!$E$5:$E$256,MATCH($G2392,Prestations!$B$5:$B$256,0)),""),"")))</f>
        <v/>
      </c>
      <c r="R2392" s="27" t="str">
        <f aca="false">IFERROR(IF(ISNUMBER($Q2392),$Q2392*IF($E2392="",1,$E2392),""),"")</f>
        <v/>
      </c>
      <c r="S2392" s="28" t="str">
        <f aca="false">IFERROR(IF($P2392="au nombre",IF(N(INDEX(Règles!$D$5:$D$17,MATCH($O2392,Règles!$A$5:$A$17,0)))&gt;0,IF($E2392="",1,$E2392)/INDEX(Règles!$D$5:$D$17,MATCH($O2392,Règles!$A$5:$A$17,0)),""),IF($P2392="au prix",IF(AND(ISNUMBER($R2392),N(INDEX(Règles!$E$5:$E$17,MATCH($O2392,Règles!$A$5:$A$17,0)))&gt;0),$R2392/INDEX(Règles!$E$5:$E$17,MATCH($O2392,Règles!$A$5:$A$17,0)),""),IF(OR($P2392="ne compte pas",$P2392="absence"),0,""))),"")</f>
        <v/>
      </c>
      <c r="T2392" s="26" t="n">
        <f aca="false">IF(AND(ISNUMBER($A2392),$B2392&lt;&gt;"",$G2392&lt;&gt;"",$P2392&lt;&gt;"absence"),1,0)</f>
        <v>0</v>
      </c>
      <c r="U2392" s="26" t="n">
        <f aca="false">IF($T2392=1,IF(COUNTIFS($B$2:$B2392,$B2392,$A$2:$A2392,$A2392,$T$2:$T2392,1)=1,1,0),0)</f>
        <v>0</v>
      </c>
      <c r="V2392" s="29" t="str">
        <f aca="false">IF(AND($A2392="",$B2392="",$G2392=""),"",IF(NOT(ISNUMBER($A2392)),"Date manquante ou non reconnue",IF($B2392="","Technicien manquant",IF(COUNTIF(Production!$A$7:$A$21,$B2392)=0,"Technicien absent de la liste (onglet Production)",IF($G2392="","Code BPU manquant (colonne G)",IF($O2392="?","Code BPU inconnu (onglet Prestations)",IF($P2392="?","Catégorie inconnue (onglet Règles)",IF(AND($E2392&lt;&gt;"",NOT(ISNUMBER($E2392))),"Quantité non reconnue",IF(AND($P2392="au prix",NOT(ISNUMBER($Q2392))),"Prix sur devis à saisir (colonne I)",IF($S2392="","Règle à compléter (onglet Règles)",""))))))))))</f>
        <v/>
      </c>
    </row>
    <row r="2393" customFormat="false" ht="15" hidden="false" customHeight="false" outlineLevel="0" collapsed="false">
      <c r="A2393" s="23"/>
      <c r="I2393" s="24"/>
      <c r="J2393" s="24"/>
      <c r="N2393" s="25"/>
      <c r="O2393" s="26" t="str">
        <f aca="false">IF($G2393="","",IFERROR(INDEX(Prestations!$F$5:$F$256,MATCH($G2393,Prestations!$B$5:$B$256,0)),"?"))</f>
        <v/>
      </c>
      <c r="P2393" s="26" t="str">
        <f aca="false">IF($O2393="","",IF($O2393="?","?",IFERROR(INDEX(Règles!$C$5:$C$17,MATCH($O2393,Règles!$A$5:$A$17,0)),"?")))</f>
        <v/>
      </c>
      <c r="Q2393" s="27" t="str">
        <f aca="false">IF($G2393="","",IF(ISNUMBER($I2393),$I2393,IFERROR(IF(ISNUMBER(INDEX(Prestations!$E$5:$E$256,MATCH($G2393,Prestations!$B$5:$B$256,0))),INDEX(Prestations!$E$5:$E$256,MATCH($G2393,Prestations!$B$5:$B$256,0)),""),"")))</f>
        <v/>
      </c>
      <c r="R2393" s="27" t="str">
        <f aca="false">IFERROR(IF(ISNUMBER($Q2393),$Q2393*IF($E2393="",1,$E2393),""),"")</f>
        <v/>
      </c>
      <c r="S2393" s="28" t="str">
        <f aca="false">IFERROR(IF($P2393="au nombre",IF(N(INDEX(Règles!$D$5:$D$17,MATCH($O2393,Règles!$A$5:$A$17,0)))&gt;0,IF($E2393="",1,$E2393)/INDEX(Règles!$D$5:$D$17,MATCH($O2393,Règles!$A$5:$A$17,0)),""),IF($P2393="au prix",IF(AND(ISNUMBER($R2393),N(INDEX(Règles!$E$5:$E$17,MATCH($O2393,Règles!$A$5:$A$17,0)))&gt;0),$R2393/INDEX(Règles!$E$5:$E$17,MATCH($O2393,Règles!$A$5:$A$17,0)),""),IF(OR($P2393="ne compte pas",$P2393="absence"),0,""))),"")</f>
        <v/>
      </c>
      <c r="T2393" s="26" t="n">
        <f aca="false">IF(AND(ISNUMBER($A2393),$B2393&lt;&gt;"",$G2393&lt;&gt;"",$P2393&lt;&gt;"absence"),1,0)</f>
        <v>0</v>
      </c>
      <c r="U2393" s="26" t="n">
        <f aca="false">IF($T2393=1,IF(COUNTIFS($B$2:$B2393,$B2393,$A$2:$A2393,$A2393,$T$2:$T2393,1)=1,1,0),0)</f>
        <v>0</v>
      </c>
      <c r="V2393" s="29" t="str">
        <f aca="false">IF(AND($A2393="",$B2393="",$G2393=""),"",IF(NOT(ISNUMBER($A2393)),"Date manquante ou non reconnue",IF($B2393="","Technicien manquant",IF(COUNTIF(Production!$A$7:$A$21,$B2393)=0,"Technicien absent de la liste (onglet Production)",IF($G2393="","Code BPU manquant (colonne G)",IF($O2393="?","Code BPU inconnu (onglet Prestations)",IF($P2393="?","Catégorie inconnue (onglet Règles)",IF(AND($E2393&lt;&gt;"",NOT(ISNUMBER($E2393))),"Quantité non reconnue",IF(AND($P2393="au prix",NOT(ISNUMBER($Q2393))),"Prix sur devis à saisir (colonne I)",IF($S2393="","Règle à compléter (onglet Règles)",""))))))))))</f>
        <v/>
      </c>
    </row>
    <row r="2394" customFormat="false" ht="15" hidden="false" customHeight="false" outlineLevel="0" collapsed="false">
      <c r="A2394" s="23"/>
      <c r="I2394" s="24"/>
      <c r="J2394" s="24"/>
      <c r="N2394" s="25"/>
      <c r="O2394" s="26" t="str">
        <f aca="false">IF($G2394="","",IFERROR(INDEX(Prestations!$F$5:$F$256,MATCH($G2394,Prestations!$B$5:$B$256,0)),"?"))</f>
        <v/>
      </c>
      <c r="P2394" s="26" t="str">
        <f aca="false">IF($O2394="","",IF($O2394="?","?",IFERROR(INDEX(Règles!$C$5:$C$17,MATCH($O2394,Règles!$A$5:$A$17,0)),"?")))</f>
        <v/>
      </c>
      <c r="Q2394" s="27" t="str">
        <f aca="false">IF($G2394="","",IF(ISNUMBER($I2394),$I2394,IFERROR(IF(ISNUMBER(INDEX(Prestations!$E$5:$E$256,MATCH($G2394,Prestations!$B$5:$B$256,0))),INDEX(Prestations!$E$5:$E$256,MATCH($G2394,Prestations!$B$5:$B$256,0)),""),"")))</f>
        <v/>
      </c>
      <c r="R2394" s="27" t="str">
        <f aca="false">IFERROR(IF(ISNUMBER($Q2394),$Q2394*IF($E2394="",1,$E2394),""),"")</f>
        <v/>
      </c>
      <c r="S2394" s="28" t="str">
        <f aca="false">IFERROR(IF($P2394="au nombre",IF(N(INDEX(Règles!$D$5:$D$17,MATCH($O2394,Règles!$A$5:$A$17,0)))&gt;0,IF($E2394="",1,$E2394)/INDEX(Règles!$D$5:$D$17,MATCH($O2394,Règles!$A$5:$A$17,0)),""),IF($P2394="au prix",IF(AND(ISNUMBER($R2394),N(INDEX(Règles!$E$5:$E$17,MATCH($O2394,Règles!$A$5:$A$17,0)))&gt;0),$R2394/INDEX(Règles!$E$5:$E$17,MATCH($O2394,Règles!$A$5:$A$17,0)),""),IF(OR($P2394="ne compte pas",$P2394="absence"),0,""))),"")</f>
        <v/>
      </c>
      <c r="T2394" s="26" t="n">
        <f aca="false">IF(AND(ISNUMBER($A2394),$B2394&lt;&gt;"",$G2394&lt;&gt;"",$P2394&lt;&gt;"absence"),1,0)</f>
        <v>0</v>
      </c>
      <c r="U2394" s="26" t="n">
        <f aca="false">IF($T2394=1,IF(COUNTIFS($B$2:$B2394,$B2394,$A$2:$A2394,$A2394,$T$2:$T2394,1)=1,1,0),0)</f>
        <v>0</v>
      </c>
      <c r="V2394" s="29" t="str">
        <f aca="false">IF(AND($A2394="",$B2394="",$G2394=""),"",IF(NOT(ISNUMBER($A2394)),"Date manquante ou non reconnue",IF($B2394="","Technicien manquant",IF(COUNTIF(Production!$A$7:$A$21,$B2394)=0,"Technicien absent de la liste (onglet Production)",IF($G2394="","Code BPU manquant (colonne G)",IF($O2394="?","Code BPU inconnu (onglet Prestations)",IF($P2394="?","Catégorie inconnue (onglet Règles)",IF(AND($E2394&lt;&gt;"",NOT(ISNUMBER($E2394))),"Quantité non reconnue",IF(AND($P2394="au prix",NOT(ISNUMBER($Q2394))),"Prix sur devis à saisir (colonne I)",IF($S2394="","Règle à compléter (onglet Règles)",""))))))))))</f>
        <v/>
      </c>
    </row>
    <row r="2395" customFormat="false" ht="15" hidden="false" customHeight="false" outlineLevel="0" collapsed="false">
      <c r="A2395" s="23"/>
      <c r="I2395" s="24"/>
      <c r="J2395" s="24"/>
      <c r="N2395" s="25"/>
      <c r="O2395" s="26" t="str">
        <f aca="false">IF($G2395="","",IFERROR(INDEX(Prestations!$F$5:$F$256,MATCH($G2395,Prestations!$B$5:$B$256,0)),"?"))</f>
        <v/>
      </c>
      <c r="P2395" s="26" t="str">
        <f aca="false">IF($O2395="","",IF($O2395="?","?",IFERROR(INDEX(Règles!$C$5:$C$17,MATCH($O2395,Règles!$A$5:$A$17,0)),"?")))</f>
        <v/>
      </c>
      <c r="Q2395" s="27" t="str">
        <f aca="false">IF($G2395="","",IF(ISNUMBER($I2395),$I2395,IFERROR(IF(ISNUMBER(INDEX(Prestations!$E$5:$E$256,MATCH($G2395,Prestations!$B$5:$B$256,0))),INDEX(Prestations!$E$5:$E$256,MATCH($G2395,Prestations!$B$5:$B$256,0)),""),"")))</f>
        <v/>
      </c>
      <c r="R2395" s="27" t="str">
        <f aca="false">IFERROR(IF(ISNUMBER($Q2395),$Q2395*IF($E2395="",1,$E2395),""),"")</f>
        <v/>
      </c>
      <c r="S2395" s="28" t="str">
        <f aca="false">IFERROR(IF($P2395="au nombre",IF(N(INDEX(Règles!$D$5:$D$17,MATCH($O2395,Règles!$A$5:$A$17,0)))&gt;0,IF($E2395="",1,$E2395)/INDEX(Règles!$D$5:$D$17,MATCH($O2395,Règles!$A$5:$A$17,0)),""),IF($P2395="au prix",IF(AND(ISNUMBER($R2395),N(INDEX(Règles!$E$5:$E$17,MATCH($O2395,Règles!$A$5:$A$17,0)))&gt;0),$R2395/INDEX(Règles!$E$5:$E$17,MATCH($O2395,Règles!$A$5:$A$17,0)),""),IF(OR($P2395="ne compte pas",$P2395="absence"),0,""))),"")</f>
        <v/>
      </c>
      <c r="T2395" s="26" t="n">
        <f aca="false">IF(AND(ISNUMBER($A2395),$B2395&lt;&gt;"",$G2395&lt;&gt;"",$P2395&lt;&gt;"absence"),1,0)</f>
        <v>0</v>
      </c>
      <c r="U2395" s="26" t="n">
        <f aca="false">IF($T2395=1,IF(COUNTIFS($B$2:$B2395,$B2395,$A$2:$A2395,$A2395,$T$2:$T2395,1)=1,1,0),0)</f>
        <v>0</v>
      </c>
      <c r="V2395" s="29" t="str">
        <f aca="false">IF(AND($A2395="",$B2395="",$G2395=""),"",IF(NOT(ISNUMBER($A2395)),"Date manquante ou non reconnue",IF($B2395="","Technicien manquant",IF(COUNTIF(Production!$A$7:$A$21,$B2395)=0,"Technicien absent de la liste (onglet Production)",IF($G2395="","Code BPU manquant (colonne G)",IF($O2395="?","Code BPU inconnu (onglet Prestations)",IF($P2395="?","Catégorie inconnue (onglet Règles)",IF(AND($E2395&lt;&gt;"",NOT(ISNUMBER($E2395))),"Quantité non reconnue",IF(AND($P2395="au prix",NOT(ISNUMBER($Q2395))),"Prix sur devis à saisir (colonne I)",IF($S2395="","Règle à compléter (onglet Règles)",""))))))))))</f>
        <v/>
      </c>
    </row>
    <row r="2396" customFormat="false" ht="15" hidden="false" customHeight="false" outlineLevel="0" collapsed="false">
      <c r="A2396" s="23"/>
      <c r="I2396" s="24"/>
      <c r="J2396" s="24"/>
      <c r="N2396" s="25"/>
      <c r="O2396" s="26" t="str">
        <f aca="false">IF($G2396="","",IFERROR(INDEX(Prestations!$F$5:$F$256,MATCH($G2396,Prestations!$B$5:$B$256,0)),"?"))</f>
        <v/>
      </c>
      <c r="P2396" s="26" t="str">
        <f aca="false">IF($O2396="","",IF($O2396="?","?",IFERROR(INDEX(Règles!$C$5:$C$17,MATCH($O2396,Règles!$A$5:$A$17,0)),"?")))</f>
        <v/>
      </c>
      <c r="Q2396" s="27" t="str">
        <f aca="false">IF($G2396="","",IF(ISNUMBER($I2396),$I2396,IFERROR(IF(ISNUMBER(INDEX(Prestations!$E$5:$E$256,MATCH($G2396,Prestations!$B$5:$B$256,0))),INDEX(Prestations!$E$5:$E$256,MATCH($G2396,Prestations!$B$5:$B$256,0)),""),"")))</f>
        <v/>
      </c>
      <c r="R2396" s="27" t="str">
        <f aca="false">IFERROR(IF(ISNUMBER($Q2396),$Q2396*IF($E2396="",1,$E2396),""),"")</f>
        <v/>
      </c>
      <c r="S2396" s="28" t="str">
        <f aca="false">IFERROR(IF($P2396="au nombre",IF(N(INDEX(Règles!$D$5:$D$17,MATCH($O2396,Règles!$A$5:$A$17,0)))&gt;0,IF($E2396="",1,$E2396)/INDEX(Règles!$D$5:$D$17,MATCH($O2396,Règles!$A$5:$A$17,0)),""),IF($P2396="au prix",IF(AND(ISNUMBER($R2396),N(INDEX(Règles!$E$5:$E$17,MATCH($O2396,Règles!$A$5:$A$17,0)))&gt;0),$R2396/INDEX(Règles!$E$5:$E$17,MATCH($O2396,Règles!$A$5:$A$17,0)),""),IF(OR($P2396="ne compte pas",$P2396="absence"),0,""))),"")</f>
        <v/>
      </c>
      <c r="T2396" s="26" t="n">
        <f aca="false">IF(AND(ISNUMBER($A2396),$B2396&lt;&gt;"",$G2396&lt;&gt;"",$P2396&lt;&gt;"absence"),1,0)</f>
        <v>0</v>
      </c>
      <c r="U2396" s="26" t="n">
        <f aca="false">IF($T2396=1,IF(COUNTIFS($B$2:$B2396,$B2396,$A$2:$A2396,$A2396,$T$2:$T2396,1)=1,1,0),0)</f>
        <v>0</v>
      </c>
      <c r="V2396" s="29" t="str">
        <f aca="false">IF(AND($A2396="",$B2396="",$G2396=""),"",IF(NOT(ISNUMBER($A2396)),"Date manquante ou non reconnue",IF($B2396="","Technicien manquant",IF(COUNTIF(Production!$A$7:$A$21,$B2396)=0,"Technicien absent de la liste (onglet Production)",IF($G2396="","Code BPU manquant (colonne G)",IF($O2396="?","Code BPU inconnu (onglet Prestations)",IF($P2396="?","Catégorie inconnue (onglet Règles)",IF(AND($E2396&lt;&gt;"",NOT(ISNUMBER($E2396))),"Quantité non reconnue",IF(AND($P2396="au prix",NOT(ISNUMBER($Q2396))),"Prix sur devis à saisir (colonne I)",IF($S2396="","Règle à compléter (onglet Règles)",""))))))))))</f>
        <v/>
      </c>
    </row>
    <row r="2397" customFormat="false" ht="15" hidden="false" customHeight="false" outlineLevel="0" collapsed="false">
      <c r="A2397" s="23"/>
      <c r="I2397" s="24"/>
      <c r="J2397" s="24"/>
      <c r="N2397" s="25"/>
      <c r="O2397" s="26" t="str">
        <f aca="false">IF($G2397="","",IFERROR(INDEX(Prestations!$F$5:$F$256,MATCH($G2397,Prestations!$B$5:$B$256,0)),"?"))</f>
        <v/>
      </c>
      <c r="P2397" s="26" t="str">
        <f aca="false">IF($O2397="","",IF($O2397="?","?",IFERROR(INDEX(Règles!$C$5:$C$17,MATCH($O2397,Règles!$A$5:$A$17,0)),"?")))</f>
        <v/>
      </c>
      <c r="Q2397" s="27" t="str">
        <f aca="false">IF($G2397="","",IF(ISNUMBER($I2397),$I2397,IFERROR(IF(ISNUMBER(INDEX(Prestations!$E$5:$E$256,MATCH($G2397,Prestations!$B$5:$B$256,0))),INDEX(Prestations!$E$5:$E$256,MATCH($G2397,Prestations!$B$5:$B$256,0)),""),"")))</f>
        <v/>
      </c>
      <c r="R2397" s="27" t="str">
        <f aca="false">IFERROR(IF(ISNUMBER($Q2397),$Q2397*IF($E2397="",1,$E2397),""),"")</f>
        <v/>
      </c>
      <c r="S2397" s="28" t="str">
        <f aca="false">IFERROR(IF($P2397="au nombre",IF(N(INDEX(Règles!$D$5:$D$17,MATCH($O2397,Règles!$A$5:$A$17,0)))&gt;0,IF($E2397="",1,$E2397)/INDEX(Règles!$D$5:$D$17,MATCH($O2397,Règles!$A$5:$A$17,0)),""),IF($P2397="au prix",IF(AND(ISNUMBER($R2397),N(INDEX(Règles!$E$5:$E$17,MATCH($O2397,Règles!$A$5:$A$17,0)))&gt;0),$R2397/INDEX(Règles!$E$5:$E$17,MATCH($O2397,Règles!$A$5:$A$17,0)),""),IF(OR($P2397="ne compte pas",$P2397="absence"),0,""))),"")</f>
        <v/>
      </c>
      <c r="T2397" s="26" t="n">
        <f aca="false">IF(AND(ISNUMBER($A2397),$B2397&lt;&gt;"",$G2397&lt;&gt;"",$P2397&lt;&gt;"absence"),1,0)</f>
        <v>0</v>
      </c>
      <c r="U2397" s="26" t="n">
        <f aca="false">IF($T2397=1,IF(COUNTIFS($B$2:$B2397,$B2397,$A$2:$A2397,$A2397,$T$2:$T2397,1)=1,1,0),0)</f>
        <v>0</v>
      </c>
      <c r="V2397" s="29" t="str">
        <f aca="false">IF(AND($A2397="",$B2397="",$G2397=""),"",IF(NOT(ISNUMBER($A2397)),"Date manquante ou non reconnue",IF($B2397="","Technicien manquant",IF(COUNTIF(Production!$A$7:$A$21,$B2397)=0,"Technicien absent de la liste (onglet Production)",IF($G2397="","Code BPU manquant (colonne G)",IF($O2397="?","Code BPU inconnu (onglet Prestations)",IF($P2397="?","Catégorie inconnue (onglet Règles)",IF(AND($E2397&lt;&gt;"",NOT(ISNUMBER($E2397))),"Quantité non reconnue",IF(AND($P2397="au prix",NOT(ISNUMBER($Q2397))),"Prix sur devis à saisir (colonne I)",IF($S2397="","Règle à compléter (onglet Règles)",""))))))))))</f>
        <v/>
      </c>
    </row>
    <row r="2398" customFormat="false" ht="15" hidden="false" customHeight="false" outlineLevel="0" collapsed="false">
      <c r="A2398" s="23"/>
      <c r="I2398" s="24"/>
      <c r="J2398" s="24"/>
      <c r="N2398" s="25"/>
      <c r="O2398" s="26" t="str">
        <f aca="false">IF($G2398="","",IFERROR(INDEX(Prestations!$F$5:$F$256,MATCH($G2398,Prestations!$B$5:$B$256,0)),"?"))</f>
        <v/>
      </c>
      <c r="P2398" s="26" t="str">
        <f aca="false">IF($O2398="","",IF($O2398="?","?",IFERROR(INDEX(Règles!$C$5:$C$17,MATCH($O2398,Règles!$A$5:$A$17,0)),"?")))</f>
        <v/>
      </c>
      <c r="Q2398" s="27" t="str">
        <f aca="false">IF($G2398="","",IF(ISNUMBER($I2398),$I2398,IFERROR(IF(ISNUMBER(INDEX(Prestations!$E$5:$E$256,MATCH($G2398,Prestations!$B$5:$B$256,0))),INDEX(Prestations!$E$5:$E$256,MATCH($G2398,Prestations!$B$5:$B$256,0)),""),"")))</f>
        <v/>
      </c>
      <c r="R2398" s="27" t="str">
        <f aca="false">IFERROR(IF(ISNUMBER($Q2398),$Q2398*IF($E2398="",1,$E2398),""),"")</f>
        <v/>
      </c>
      <c r="S2398" s="28" t="str">
        <f aca="false">IFERROR(IF($P2398="au nombre",IF(N(INDEX(Règles!$D$5:$D$17,MATCH($O2398,Règles!$A$5:$A$17,0)))&gt;0,IF($E2398="",1,$E2398)/INDEX(Règles!$D$5:$D$17,MATCH($O2398,Règles!$A$5:$A$17,0)),""),IF($P2398="au prix",IF(AND(ISNUMBER($R2398),N(INDEX(Règles!$E$5:$E$17,MATCH($O2398,Règles!$A$5:$A$17,0)))&gt;0),$R2398/INDEX(Règles!$E$5:$E$17,MATCH($O2398,Règles!$A$5:$A$17,0)),""),IF(OR($P2398="ne compte pas",$P2398="absence"),0,""))),"")</f>
        <v/>
      </c>
      <c r="T2398" s="26" t="n">
        <f aca="false">IF(AND(ISNUMBER($A2398),$B2398&lt;&gt;"",$G2398&lt;&gt;"",$P2398&lt;&gt;"absence"),1,0)</f>
        <v>0</v>
      </c>
      <c r="U2398" s="26" t="n">
        <f aca="false">IF($T2398=1,IF(COUNTIFS($B$2:$B2398,$B2398,$A$2:$A2398,$A2398,$T$2:$T2398,1)=1,1,0),0)</f>
        <v>0</v>
      </c>
      <c r="V2398" s="29" t="str">
        <f aca="false">IF(AND($A2398="",$B2398="",$G2398=""),"",IF(NOT(ISNUMBER($A2398)),"Date manquante ou non reconnue",IF($B2398="","Technicien manquant",IF(COUNTIF(Production!$A$7:$A$21,$B2398)=0,"Technicien absent de la liste (onglet Production)",IF($G2398="","Code BPU manquant (colonne G)",IF($O2398="?","Code BPU inconnu (onglet Prestations)",IF($P2398="?","Catégorie inconnue (onglet Règles)",IF(AND($E2398&lt;&gt;"",NOT(ISNUMBER($E2398))),"Quantité non reconnue",IF(AND($P2398="au prix",NOT(ISNUMBER($Q2398))),"Prix sur devis à saisir (colonne I)",IF($S2398="","Règle à compléter (onglet Règles)",""))))))))))</f>
        <v/>
      </c>
    </row>
    <row r="2399" customFormat="false" ht="15" hidden="false" customHeight="false" outlineLevel="0" collapsed="false">
      <c r="A2399" s="23"/>
      <c r="I2399" s="24"/>
      <c r="J2399" s="24"/>
      <c r="N2399" s="25"/>
      <c r="O2399" s="26" t="str">
        <f aca="false">IF($G2399="","",IFERROR(INDEX(Prestations!$F$5:$F$256,MATCH($G2399,Prestations!$B$5:$B$256,0)),"?"))</f>
        <v/>
      </c>
      <c r="P2399" s="26" t="str">
        <f aca="false">IF($O2399="","",IF($O2399="?","?",IFERROR(INDEX(Règles!$C$5:$C$17,MATCH($O2399,Règles!$A$5:$A$17,0)),"?")))</f>
        <v/>
      </c>
      <c r="Q2399" s="27" t="str">
        <f aca="false">IF($G2399="","",IF(ISNUMBER($I2399),$I2399,IFERROR(IF(ISNUMBER(INDEX(Prestations!$E$5:$E$256,MATCH($G2399,Prestations!$B$5:$B$256,0))),INDEX(Prestations!$E$5:$E$256,MATCH($G2399,Prestations!$B$5:$B$256,0)),""),"")))</f>
        <v/>
      </c>
      <c r="R2399" s="27" t="str">
        <f aca="false">IFERROR(IF(ISNUMBER($Q2399),$Q2399*IF($E2399="",1,$E2399),""),"")</f>
        <v/>
      </c>
      <c r="S2399" s="28" t="str">
        <f aca="false">IFERROR(IF($P2399="au nombre",IF(N(INDEX(Règles!$D$5:$D$17,MATCH($O2399,Règles!$A$5:$A$17,0)))&gt;0,IF($E2399="",1,$E2399)/INDEX(Règles!$D$5:$D$17,MATCH($O2399,Règles!$A$5:$A$17,0)),""),IF($P2399="au prix",IF(AND(ISNUMBER($R2399),N(INDEX(Règles!$E$5:$E$17,MATCH($O2399,Règles!$A$5:$A$17,0)))&gt;0),$R2399/INDEX(Règles!$E$5:$E$17,MATCH($O2399,Règles!$A$5:$A$17,0)),""),IF(OR($P2399="ne compte pas",$P2399="absence"),0,""))),"")</f>
        <v/>
      </c>
      <c r="T2399" s="26" t="n">
        <f aca="false">IF(AND(ISNUMBER($A2399),$B2399&lt;&gt;"",$G2399&lt;&gt;"",$P2399&lt;&gt;"absence"),1,0)</f>
        <v>0</v>
      </c>
      <c r="U2399" s="26" t="n">
        <f aca="false">IF($T2399=1,IF(COUNTIFS($B$2:$B2399,$B2399,$A$2:$A2399,$A2399,$T$2:$T2399,1)=1,1,0),0)</f>
        <v>0</v>
      </c>
      <c r="V2399" s="29" t="str">
        <f aca="false">IF(AND($A2399="",$B2399="",$G2399=""),"",IF(NOT(ISNUMBER($A2399)),"Date manquante ou non reconnue",IF($B2399="","Technicien manquant",IF(COUNTIF(Production!$A$7:$A$21,$B2399)=0,"Technicien absent de la liste (onglet Production)",IF($G2399="","Code BPU manquant (colonne G)",IF($O2399="?","Code BPU inconnu (onglet Prestations)",IF($P2399="?","Catégorie inconnue (onglet Règles)",IF(AND($E2399&lt;&gt;"",NOT(ISNUMBER($E2399))),"Quantité non reconnue",IF(AND($P2399="au prix",NOT(ISNUMBER($Q2399))),"Prix sur devis à saisir (colonne I)",IF($S2399="","Règle à compléter (onglet Règles)",""))))))))))</f>
        <v/>
      </c>
    </row>
    <row r="2400" customFormat="false" ht="15" hidden="false" customHeight="false" outlineLevel="0" collapsed="false">
      <c r="A2400" s="23"/>
      <c r="I2400" s="24"/>
      <c r="J2400" s="24"/>
      <c r="N2400" s="25"/>
      <c r="O2400" s="26" t="str">
        <f aca="false">IF($G2400="","",IFERROR(INDEX(Prestations!$F$5:$F$256,MATCH($G2400,Prestations!$B$5:$B$256,0)),"?"))</f>
        <v/>
      </c>
      <c r="P2400" s="26" t="str">
        <f aca="false">IF($O2400="","",IF($O2400="?","?",IFERROR(INDEX(Règles!$C$5:$C$17,MATCH($O2400,Règles!$A$5:$A$17,0)),"?")))</f>
        <v/>
      </c>
      <c r="Q2400" s="27" t="str">
        <f aca="false">IF($G2400="","",IF(ISNUMBER($I2400),$I2400,IFERROR(IF(ISNUMBER(INDEX(Prestations!$E$5:$E$256,MATCH($G2400,Prestations!$B$5:$B$256,0))),INDEX(Prestations!$E$5:$E$256,MATCH($G2400,Prestations!$B$5:$B$256,0)),""),"")))</f>
        <v/>
      </c>
      <c r="R2400" s="27" t="str">
        <f aca="false">IFERROR(IF(ISNUMBER($Q2400),$Q2400*IF($E2400="",1,$E2400),""),"")</f>
        <v/>
      </c>
      <c r="S2400" s="28" t="str">
        <f aca="false">IFERROR(IF($P2400="au nombre",IF(N(INDEX(Règles!$D$5:$D$17,MATCH($O2400,Règles!$A$5:$A$17,0)))&gt;0,IF($E2400="",1,$E2400)/INDEX(Règles!$D$5:$D$17,MATCH($O2400,Règles!$A$5:$A$17,0)),""),IF($P2400="au prix",IF(AND(ISNUMBER($R2400),N(INDEX(Règles!$E$5:$E$17,MATCH($O2400,Règles!$A$5:$A$17,0)))&gt;0),$R2400/INDEX(Règles!$E$5:$E$17,MATCH($O2400,Règles!$A$5:$A$17,0)),""),IF(OR($P2400="ne compte pas",$P2400="absence"),0,""))),"")</f>
        <v/>
      </c>
      <c r="T2400" s="26" t="n">
        <f aca="false">IF(AND(ISNUMBER($A2400),$B2400&lt;&gt;"",$G2400&lt;&gt;"",$P2400&lt;&gt;"absence"),1,0)</f>
        <v>0</v>
      </c>
      <c r="U2400" s="26" t="n">
        <f aca="false">IF($T2400=1,IF(COUNTIFS($B$2:$B2400,$B2400,$A$2:$A2400,$A2400,$T$2:$T2400,1)=1,1,0),0)</f>
        <v>0</v>
      </c>
      <c r="V2400" s="29" t="str">
        <f aca="false">IF(AND($A2400="",$B2400="",$G2400=""),"",IF(NOT(ISNUMBER($A2400)),"Date manquante ou non reconnue",IF($B2400="","Technicien manquant",IF(COUNTIF(Production!$A$7:$A$21,$B2400)=0,"Technicien absent de la liste (onglet Production)",IF($G2400="","Code BPU manquant (colonne G)",IF($O2400="?","Code BPU inconnu (onglet Prestations)",IF($P2400="?","Catégorie inconnue (onglet Règles)",IF(AND($E2400&lt;&gt;"",NOT(ISNUMBER($E2400))),"Quantité non reconnue",IF(AND($P2400="au prix",NOT(ISNUMBER($Q2400))),"Prix sur devis à saisir (colonne I)",IF($S2400="","Règle à compléter (onglet Règles)",""))))))))))</f>
        <v/>
      </c>
    </row>
    <row r="2401" customFormat="false" ht="15" hidden="false" customHeight="false" outlineLevel="0" collapsed="false">
      <c r="A2401" s="23"/>
      <c r="I2401" s="24"/>
      <c r="J2401" s="24"/>
      <c r="N2401" s="25"/>
      <c r="O2401" s="26" t="str">
        <f aca="false">IF($G2401="","",IFERROR(INDEX(Prestations!$F$5:$F$256,MATCH($G2401,Prestations!$B$5:$B$256,0)),"?"))</f>
        <v/>
      </c>
      <c r="P2401" s="26" t="str">
        <f aca="false">IF($O2401="","",IF($O2401="?","?",IFERROR(INDEX(Règles!$C$5:$C$17,MATCH($O2401,Règles!$A$5:$A$17,0)),"?")))</f>
        <v/>
      </c>
      <c r="Q2401" s="27" t="str">
        <f aca="false">IF($G2401="","",IF(ISNUMBER($I2401),$I2401,IFERROR(IF(ISNUMBER(INDEX(Prestations!$E$5:$E$256,MATCH($G2401,Prestations!$B$5:$B$256,0))),INDEX(Prestations!$E$5:$E$256,MATCH($G2401,Prestations!$B$5:$B$256,0)),""),"")))</f>
        <v/>
      </c>
      <c r="R2401" s="27" t="str">
        <f aca="false">IFERROR(IF(ISNUMBER($Q2401),$Q2401*IF($E2401="",1,$E2401),""),"")</f>
        <v/>
      </c>
      <c r="S2401" s="28" t="str">
        <f aca="false">IFERROR(IF($P2401="au nombre",IF(N(INDEX(Règles!$D$5:$D$17,MATCH($O2401,Règles!$A$5:$A$17,0)))&gt;0,IF($E2401="",1,$E2401)/INDEX(Règles!$D$5:$D$17,MATCH($O2401,Règles!$A$5:$A$17,0)),""),IF($P2401="au prix",IF(AND(ISNUMBER($R2401),N(INDEX(Règles!$E$5:$E$17,MATCH($O2401,Règles!$A$5:$A$17,0)))&gt;0),$R2401/INDEX(Règles!$E$5:$E$17,MATCH($O2401,Règles!$A$5:$A$17,0)),""),IF(OR($P2401="ne compte pas",$P2401="absence"),0,""))),"")</f>
        <v/>
      </c>
      <c r="T2401" s="26" t="n">
        <f aca="false">IF(AND(ISNUMBER($A2401),$B2401&lt;&gt;"",$G2401&lt;&gt;"",$P2401&lt;&gt;"absence"),1,0)</f>
        <v>0</v>
      </c>
      <c r="U2401" s="26" t="n">
        <f aca="false">IF($T2401=1,IF(COUNTIFS($B$2:$B2401,$B2401,$A$2:$A2401,$A2401,$T$2:$T2401,1)=1,1,0),0)</f>
        <v>0</v>
      </c>
      <c r="V2401" s="29" t="str">
        <f aca="false">IF(AND($A2401="",$B2401="",$G2401=""),"",IF(NOT(ISNUMBER($A2401)),"Date manquante ou non reconnue",IF($B2401="","Technicien manquant",IF(COUNTIF(Production!$A$7:$A$21,$B2401)=0,"Technicien absent de la liste (onglet Production)",IF($G2401="","Code BPU manquant (colonne G)",IF($O2401="?","Code BPU inconnu (onglet Prestations)",IF($P2401="?","Catégorie inconnue (onglet Règles)",IF(AND($E2401&lt;&gt;"",NOT(ISNUMBER($E2401))),"Quantité non reconnue",IF(AND($P2401="au prix",NOT(ISNUMBER($Q2401))),"Prix sur devis à saisir (colonne I)",IF($S2401="","Règle à compléter (onglet Règles)",""))))))))))</f>
        <v/>
      </c>
    </row>
    <row r="2402" customFormat="false" ht="15" hidden="false" customHeight="false" outlineLevel="0" collapsed="false">
      <c r="A2402" s="23"/>
      <c r="I2402" s="24"/>
      <c r="J2402" s="24"/>
      <c r="N2402" s="25"/>
      <c r="O2402" s="26" t="str">
        <f aca="false">IF($G2402="","",IFERROR(INDEX(Prestations!$F$5:$F$256,MATCH($G2402,Prestations!$B$5:$B$256,0)),"?"))</f>
        <v/>
      </c>
      <c r="P2402" s="26" t="str">
        <f aca="false">IF($O2402="","",IF($O2402="?","?",IFERROR(INDEX(Règles!$C$5:$C$17,MATCH($O2402,Règles!$A$5:$A$17,0)),"?")))</f>
        <v/>
      </c>
      <c r="Q2402" s="27" t="str">
        <f aca="false">IF($G2402="","",IF(ISNUMBER($I2402),$I2402,IFERROR(IF(ISNUMBER(INDEX(Prestations!$E$5:$E$256,MATCH($G2402,Prestations!$B$5:$B$256,0))),INDEX(Prestations!$E$5:$E$256,MATCH($G2402,Prestations!$B$5:$B$256,0)),""),"")))</f>
        <v/>
      </c>
      <c r="R2402" s="27" t="str">
        <f aca="false">IFERROR(IF(ISNUMBER($Q2402),$Q2402*IF($E2402="",1,$E2402),""),"")</f>
        <v/>
      </c>
      <c r="S2402" s="28" t="str">
        <f aca="false">IFERROR(IF($P2402="au nombre",IF(N(INDEX(Règles!$D$5:$D$17,MATCH($O2402,Règles!$A$5:$A$17,0)))&gt;0,IF($E2402="",1,$E2402)/INDEX(Règles!$D$5:$D$17,MATCH($O2402,Règles!$A$5:$A$17,0)),""),IF($P2402="au prix",IF(AND(ISNUMBER($R2402),N(INDEX(Règles!$E$5:$E$17,MATCH($O2402,Règles!$A$5:$A$17,0)))&gt;0),$R2402/INDEX(Règles!$E$5:$E$17,MATCH($O2402,Règles!$A$5:$A$17,0)),""),IF(OR($P2402="ne compte pas",$P2402="absence"),0,""))),"")</f>
        <v/>
      </c>
      <c r="T2402" s="26" t="n">
        <f aca="false">IF(AND(ISNUMBER($A2402),$B2402&lt;&gt;"",$G2402&lt;&gt;"",$P2402&lt;&gt;"absence"),1,0)</f>
        <v>0</v>
      </c>
      <c r="U2402" s="26" t="n">
        <f aca="false">IF($T2402=1,IF(COUNTIFS($B$2:$B2402,$B2402,$A$2:$A2402,$A2402,$T$2:$T2402,1)=1,1,0),0)</f>
        <v>0</v>
      </c>
      <c r="V2402" s="29" t="str">
        <f aca="false">IF(AND($A2402="",$B2402="",$G2402=""),"",IF(NOT(ISNUMBER($A2402)),"Date manquante ou non reconnue",IF($B2402="","Technicien manquant",IF(COUNTIF(Production!$A$7:$A$21,$B2402)=0,"Technicien absent de la liste (onglet Production)",IF($G2402="","Code BPU manquant (colonne G)",IF($O2402="?","Code BPU inconnu (onglet Prestations)",IF($P2402="?","Catégorie inconnue (onglet Règles)",IF(AND($E2402&lt;&gt;"",NOT(ISNUMBER($E2402))),"Quantité non reconnue",IF(AND($P2402="au prix",NOT(ISNUMBER($Q2402))),"Prix sur devis à saisir (colonne I)",IF($S2402="","Règle à compléter (onglet Règles)",""))))))))))</f>
        <v/>
      </c>
    </row>
    <row r="2403" customFormat="false" ht="15" hidden="false" customHeight="false" outlineLevel="0" collapsed="false">
      <c r="A2403" s="23"/>
      <c r="I2403" s="24"/>
      <c r="J2403" s="24"/>
      <c r="N2403" s="25"/>
      <c r="O2403" s="26" t="str">
        <f aca="false">IF($G2403="","",IFERROR(INDEX(Prestations!$F$5:$F$256,MATCH($G2403,Prestations!$B$5:$B$256,0)),"?"))</f>
        <v/>
      </c>
      <c r="P2403" s="26" t="str">
        <f aca="false">IF($O2403="","",IF($O2403="?","?",IFERROR(INDEX(Règles!$C$5:$C$17,MATCH($O2403,Règles!$A$5:$A$17,0)),"?")))</f>
        <v/>
      </c>
      <c r="Q2403" s="27" t="str">
        <f aca="false">IF($G2403="","",IF(ISNUMBER($I2403),$I2403,IFERROR(IF(ISNUMBER(INDEX(Prestations!$E$5:$E$256,MATCH($G2403,Prestations!$B$5:$B$256,0))),INDEX(Prestations!$E$5:$E$256,MATCH($G2403,Prestations!$B$5:$B$256,0)),""),"")))</f>
        <v/>
      </c>
      <c r="R2403" s="27" t="str">
        <f aca="false">IFERROR(IF(ISNUMBER($Q2403),$Q2403*IF($E2403="",1,$E2403),""),"")</f>
        <v/>
      </c>
      <c r="S2403" s="28" t="str">
        <f aca="false">IFERROR(IF($P2403="au nombre",IF(N(INDEX(Règles!$D$5:$D$17,MATCH($O2403,Règles!$A$5:$A$17,0)))&gt;0,IF($E2403="",1,$E2403)/INDEX(Règles!$D$5:$D$17,MATCH($O2403,Règles!$A$5:$A$17,0)),""),IF($P2403="au prix",IF(AND(ISNUMBER($R2403),N(INDEX(Règles!$E$5:$E$17,MATCH($O2403,Règles!$A$5:$A$17,0)))&gt;0),$R2403/INDEX(Règles!$E$5:$E$17,MATCH($O2403,Règles!$A$5:$A$17,0)),""),IF(OR($P2403="ne compte pas",$P2403="absence"),0,""))),"")</f>
        <v/>
      </c>
      <c r="T2403" s="26" t="n">
        <f aca="false">IF(AND(ISNUMBER($A2403),$B2403&lt;&gt;"",$G2403&lt;&gt;"",$P2403&lt;&gt;"absence"),1,0)</f>
        <v>0</v>
      </c>
      <c r="U2403" s="26" t="n">
        <f aca="false">IF($T2403=1,IF(COUNTIFS($B$2:$B2403,$B2403,$A$2:$A2403,$A2403,$T$2:$T2403,1)=1,1,0),0)</f>
        <v>0</v>
      </c>
      <c r="V2403" s="29" t="str">
        <f aca="false">IF(AND($A2403="",$B2403="",$G2403=""),"",IF(NOT(ISNUMBER($A2403)),"Date manquante ou non reconnue",IF($B2403="","Technicien manquant",IF(COUNTIF(Production!$A$7:$A$21,$B2403)=0,"Technicien absent de la liste (onglet Production)",IF($G2403="","Code BPU manquant (colonne G)",IF($O2403="?","Code BPU inconnu (onglet Prestations)",IF($P2403="?","Catégorie inconnue (onglet Règles)",IF(AND($E2403&lt;&gt;"",NOT(ISNUMBER($E2403))),"Quantité non reconnue",IF(AND($P2403="au prix",NOT(ISNUMBER($Q2403))),"Prix sur devis à saisir (colonne I)",IF($S2403="","Règle à compléter (onglet Règles)",""))))))))))</f>
        <v/>
      </c>
    </row>
    <row r="2404" customFormat="false" ht="15" hidden="false" customHeight="false" outlineLevel="0" collapsed="false">
      <c r="A2404" s="23"/>
      <c r="I2404" s="24"/>
      <c r="J2404" s="24"/>
      <c r="N2404" s="25"/>
      <c r="O2404" s="26" t="str">
        <f aca="false">IF($G2404="","",IFERROR(INDEX(Prestations!$F$5:$F$256,MATCH($G2404,Prestations!$B$5:$B$256,0)),"?"))</f>
        <v/>
      </c>
      <c r="P2404" s="26" t="str">
        <f aca="false">IF($O2404="","",IF($O2404="?","?",IFERROR(INDEX(Règles!$C$5:$C$17,MATCH($O2404,Règles!$A$5:$A$17,0)),"?")))</f>
        <v/>
      </c>
      <c r="Q2404" s="27" t="str">
        <f aca="false">IF($G2404="","",IF(ISNUMBER($I2404),$I2404,IFERROR(IF(ISNUMBER(INDEX(Prestations!$E$5:$E$256,MATCH($G2404,Prestations!$B$5:$B$256,0))),INDEX(Prestations!$E$5:$E$256,MATCH($G2404,Prestations!$B$5:$B$256,0)),""),"")))</f>
        <v/>
      </c>
      <c r="R2404" s="27" t="str">
        <f aca="false">IFERROR(IF(ISNUMBER($Q2404),$Q2404*IF($E2404="",1,$E2404),""),"")</f>
        <v/>
      </c>
      <c r="S2404" s="28" t="str">
        <f aca="false">IFERROR(IF($P2404="au nombre",IF(N(INDEX(Règles!$D$5:$D$17,MATCH($O2404,Règles!$A$5:$A$17,0)))&gt;0,IF($E2404="",1,$E2404)/INDEX(Règles!$D$5:$D$17,MATCH($O2404,Règles!$A$5:$A$17,0)),""),IF($P2404="au prix",IF(AND(ISNUMBER($R2404),N(INDEX(Règles!$E$5:$E$17,MATCH($O2404,Règles!$A$5:$A$17,0)))&gt;0),$R2404/INDEX(Règles!$E$5:$E$17,MATCH($O2404,Règles!$A$5:$A$17,0)),""),IF(OR($P2404="ne compte pas",$P2404="absence"),0,""))),"")</f>
        <v/>
      </c>
      <c r="T2404" s="26" t="n">
        <f aca="false">IF(AND(ISNUMBER($A2404),$B2404&lt;&gt;"",$G2404&lt;&gt;"",$P2404&lt;&gt;"absence"),1,0)</f>
        <v>0</v>
      </c>
      <c r="U2404" s="26" t="n">
        <f aca="false">IF($T2404=1,IF(COUNTIFS($B$2:$B2404,$B2404,$A$2:$A2404,$A2404,$T$2:$T2404,1)=1,1,0),0)</f>
        <v>0</v>
      </c>
      <c r="V2404" s="29" t="str">
        <f aca="false">IF(AND($A2404="",$B2404="",$G2404=""),"",IF(NOT(ISNUMBER($A2404)),"Date manquante ou non reconnue",IF($B2404="","Technicien manquant",IF(COUNTIF(Production!$A$7:$A$21,$B2404)=0,"Technicien absent de la liste (onglet Production)",IF($G2404="","Code BPU manquant (colonne G)",IF($O2404="?","Code BPU inconnu (onglet Prestations)",IF($P2404="?","Catégorie inconnue (onglet Règles)",IF(AND($E2404&lt;&gt;"",NOT(ISNUMBER($E2404))),"Quantité non reconnue",IF(AND($P2404="au prix",NOT(ISNUMBER($Q2404))),"Prix sur devis à saisir (colonne I)",IF($S2404="","Règle à compléter (onglet Règles)",""))))))))))</f>
        <v/>
      </c>
    </row>
    <row r="2405" customFormat="false" ht="15" hidden="false" customHeight="false" outlineLevel="0" collapsed="false">
      <c r="A2405" s="23"/>
      <c r="I2405" s="24"/>
      <c r="J2405" s="24"/>
      <c r="N2405" s="25"/>
      <c r="O2405" s="26" t="str">
        <f aca="false">IF($G2405="","",IFERROR(INDEX(Prestations!$F$5:$F$256,MATCH($G2405,Prestations!$B$5:$B$256,0)),"?"))</f>
        <v/>
      </c>
      <c r="P2405" s="26" t="str">
        <f aca="false">IF($O2405="","",IF($O2405="?","?",IFERROR(INDEX(Règles!$C$5:$C$17,MATCH($O2405,Règles!$A$5:$A$17,0)),"?")))</f>
        <v/>
      </c>
      <c r="Q2405" s="27" t="str">
        <f aca="false">IF($G2405="","",IF(ISNUMBER($I2405),$I2405,IFERROR(IF(ISNUMBER(INDEX(Prestations!$E$5:$E$256,MATCH($G2405,Prestations!$B$5:$B$256,0))),INDEX(Prestations!$E$5:$E$256,MATCH($G2405,Prestations!$B$5:$B$256,0)),""),"")))</f>
        <v/>
      </c>
      <c r="R2405" s="27" t="str">
        <f aca="false">IFERROR(IF(ISNUMBER($Q2405),$Q2405*IF($E2405="",1,$E2405),""),"")</f>
        <v/>
      </c>
      <c r="S2405" s="28" t="str">
        <f aca="false">IFERROR(IF($P2405="au nombre",IF(N(INDEX(Règles!$D$5:$D$17,MATCH($O2405,Règles!$A$5:$A$17,0)))&gt;0,IF($E2405="",1,$E2405)/INDEX(Règles!$D$5:$D$17,MATCH($O2405,Règles!$A$5:$A$17,0)),""),IF($P2405="au prix",IF(AND(ISNUMBER($R2405),N(INDEX(Règles!$E$5:$E$17,MATCH($O2405,Règles!$A$5:$A$17,0)))&gt;0),$R2405/INDEX(Règles!$E$5:$E$17,MATCH($O2405,Règles!$A$5:$A$17,0)),""),IF(OR($P2405="ne compte pas",$P2405="absence"),0,""))),"")</f>
        <v/>
      </c>
      <c r="T2405" s="26" t="n">
        <f aca="false">IF(AND(ISNUMBER($A2405),$B2405&lt;&gt;"",$G2405&lt;&gt;"",$P2405&lt;&gt;"absence"),1,0)</f>
        <v>0</v>
      </c>
      <c r="U2405" s="26" t="n">
        <f aca="false">IF($T2405=1,IF(COUNTIFS($B$2:$B2405,$B2405,$A$2:$A2405,$A2405,$T$2:$T2405,1)=1,1,0),0)</f>
        <v>0</v>
      </c>
      <c r="V2405" s="29" t="str">
        <f aca="false">IF(AND($A2405="",$B2405="",$G2405=""),"",IF(NOT(ISNUMBER($A2405)),"Date manquante ou non reconnue",IF($B2405="","Technicien manquant",IF(COUNTIF(Production!$A$7:$A$21,$B2405)=0,"Technicien absent de la liste (onglet Production)",IF($G2405="","Code BPU manquant (colonne G)",IF($O2405="?","Code BPU inconnu (onglet Prestations)",IF($P2405="?","Catégorie inconnue (onglet Règles)",IF(AND($E2405&lt;&gt;"",NOT(ISNUMBER($E2405))),"Quantité non reconnue",IF(AND($P2405="au prix",NOT(ISNUMBER($Q2405))),"Prix sur devis à saisir (colonne I)",IF($S2405="","Règle à compléter (onglet Règles)",""))))))))))</f>
        <v/>
      </c>
    </row>
    <row r="2406" customFormat="false" ht="15" hidden="false" customHeight="false" outlineLevel="0" collapsed="false">
      <c r="A2406" s="23"/>
      <c r="I2406" s="24"/>
      <c r="J2406" s="24"/>
      <c r="N2406" s="25"/>
      <c r="O2406" s="26" t="str">
        <f aca="false">IF($G2406="","",IFERROR(INDEX(Prestations!$F$5:$F$256,MATCH($G2406,Prestations!$B$5:$B$256,0)),"?"))</f>
        <v/>
      </c>
      <c r="P2406" s="26" t="str">
        <f aca="false">IF($O2406="","",IF($O2406="?","?",IFERROR(INDEX(Règles!$C$5:$C$17,MATCH($O2406,Règles!$A$5:$A$17,0)),"?")))</f>
        <v/>
      </c>
      <c r="Q2406" s="27" t="str">
        <f aca="false">IF($G2406="","",IF(ISNUMBER($I2406),$I2406,IFERROR(IF(ISNUMBER(INDEX(Prestations!$E$5:$E$256,MATCH($G2406,Prestations!$B$5:$B$256,0))),INDEX(Prestations!$E$5:$E$256,MATCH($G2406,Prestations!$B$5:$B$256,0)),""),"")))</f>
        <v/>
      </c>
      <c r="R2406" s="27" t="str">
        <f aca="false">IFERROR(IF(ISNUMBER($Q2406),$Q2406*IF($E2406="",1,$E2406),""),"")</f>
        <v/>
      </c>
      <c r="S2406" s="28" t="str">
        <f aca="false">IFERROR(IF($P2406="au nombre",IF(N(INDEX(Règles!$D$5:$D$17,MATCH($O2406,Règles!$A$5:$A$17,0)))&gt;0,IF($E2406="",1,$E2406)/INDEX(Règles!$D$5:$D$17,MATCH($O2406,Règles!$A$5:$A$17,0)),""),IF($P2406="au prix",IF(AND(ISNUMBER($R2406),N(INDEX(Règles!$E$5:$E$17,MATCH($O2406,Règles!$A$5:$A$17,0)))&gt;0),$R2406/INDEX(Règles!$E$5:$E$17,MATCH($O2406,Règles!$A$5:$A$17,0)),""),IF(OR($P2406="ne compte pas",$P2406="absence"),0,""))),"")</f>
        <v/>
      </c>
      <c r="T2406" s="26" t="n">
        <f aca="false">IF(AND(ISNUMBER($A2406),$B2406&lt;&gt;"",$G2406&lt;&gt;"",$P2406&lt;&gt;"absence"),1,0)</f>
        <v>0</v>
      </c>
      <c r="U2406" s="26" t="n">
        <f aca="false">IF($T2406=1,IF(COUNTIFS($B$2:$B2406,$B2406,$A$2:$A2406,$A2406,$T$2:$T2406,1)=1,1,0),0)</f>
        <v>0</v>
      </c>
      <c r="V2406" s="29" t="str">
        <f aca="false">IF(AND($A2406="",$B2406="",$G2406=""),"",IF(NOT(ISNUMBER($A2406)),"Date manquante ou non reconnue",IF($B2406="","Technicien manquant",IF(COUNTIF(Production!$A$7:$A$21,$B2406)=0,"Technicien absent de la liste (onglet Production)",IF($G2406="","Code BPU manquant (colonne G)",IF($O2406="?","Code BPU inconnu (onglet Prestations)",IF($P2406="?","Catégorie inconnue (onglet Règles)",IF(AND($E2406&lt;&gt;"",NOT(ISNUMBER($E2406))),"Quantité non reconnue",IF(AND($P2406="au prix",NOT(ISNUMBER($Q2406))),"Prix sur devis à saisir (colonne I)",IF($S2406="","Règle à compléter (onglet Règles)",""))))))))))</f>
        <v/>
      </c>
    </row>
    <row r="2407" customFormat="false" ht="15" hidden="false" customHeight="false" outlineLevel="0" collapsed="false">
      <c r="A2407" s="23"/>
      <c r="I2407" s="24"/>
      <c r="J2407" s="24"/>
      <c r="N2407" s="25"/>
      <c r="O2407" s="26" t="str">
        <f aca="false">IF($G2407="","",IFERROR(INDEX(Prestations!$F$5:$F$256,MATCH($G2407,Prestations!$B$5:$B$256,0)),"?"))</f>
        <v/>
      </c>
      <c r="P2407" s="26" t="str">
        <f aca="false">IF($O2407="","",IF($O2407="?","?",IFERROR(INDEX(Règles!$C$5:$C$17,MATCH($O2407,Règles!$A$5:$A$17,0)),"?")))</f>
        <v/>
      </c>
      <c r="Q2407" s="27" t="str">
        <f aca="false">IF($G2407="","",IF(ISNUMBER($I2407),$I2407,IFERROR(IF(ISNUMBER(INDEX(Prestations!$E$5:$E$256,MATCH($G2407,Prestations!$B$5:$B$256,0))),INDEX(Prestations!$E$5:$E$256,MATCH($G2407,Prestations!$B$5:$B$256,0)),""),"")))</f>
        <v/>
      </c>
      <c r="R2407" s="27" t="str">
        <f aca="false">IFERROR(IF(ISNUMBER($Q2407),$Q2407*IF($E2407="",1,$E2407),""),"")</f>
        <v/>
      </c>
      <c r="S2407" s="28" t="str">
        <f aca="false">IFERROR(IF($P2407="au nombre",IF(N(INDEX(Règles!$D$5:$D$17,MATCH($O2407,Règles!$A$5:$A$17,0)))&gt;0,IF($E2407="",1,$E2407)/INDEX(Règles!$D$5:$D$17,MATCH($O2407,Règles!$A$5:$A$17,0)),""),IF($P2407="au prix",IF(AND(ISNUMBER($R2407),N(INDEX(Règles!$E$5:$E$17,MATCH($O2407,Règles!$A$5:$A$17,0)))&gt;0),$R2407/INDEX(Règles!$E$5:$E$17,MATCH($O2407,Règles!$A$5:$A$17,0)),""),IF(OR($P2407="ne compte pas",$P2407="absence"),0,""))),"")</f>
        <v/>
      </c>
      <c r="T2407" s="26" t="n">
        <f aca="false">IF(AND(ISNUMBER($A2407),$B2407&lt;&gt;"",$G2407&lt;&gt;"",$P2407&lt;&gt;"absence"),1,0)</f>
        <v>0</v>
      </c>
      <c r="U2407" s="26" t="n">
        <f aca="false">IF($T2407=1,IF(COUNTIFS($B$2:$B2407,$B2407,$A$2:$A2407,$A2407,$T$2:$T2407,1)=1,1,0),0)</f>
        <v>0</v>
      </c>
      <c r="V2407" s="29" t="str">
        <f aca="false">IF(AND($A2407="",$B2407="",$G2407=""),"",IF(NOT(ISNUMBER($A2407)),"Date manquante ou non reconnue",IF($B2407="","Technicien manquant",IF(COUNTIF(Production!$A$7:$A$21,$B2407)=0,"Technicien absent de la liste (onglet Production)",IF($G2407="","Code BPU manquant (colonne G)",IF($O2407="?","Code BPU inconnu (onglet Prestations)",IF($P2407="?","Catégorie inconnue (onglet Règles)",IF(AND($E2407&lt;&gt;"",NOT(ISNUMBER($E2407))),"Quantité non reconnue",IF(AND($P2407="au prix",NOT(ISNUMBER($Q2407))),"Prix sur devis à saisir (colonne I)",IF($S2407="","Règle à compléter (onglet Règles)",""))))))))))</f>
        <v/>
      </c>
    </row>
    <row r="2408" customFormat="false" ht="15" hidden="false" customHeight="false" outlineLevel="0" collapsed="false">
      <c r="A2408" s="23"/>
      <c r="I2408" s="24"/>
      <c r="J2408" s="24"/>
      <c r="N2408" s="25"/>
      <c r="O2408" s="26" t="str">
        <f aca="false">IF($G2408="","",IFERROR(INDEX(Prestations!$F$5:$F$256,MATCH($G2408,Prestations!$B$5:$B$256,0)),"?"))</f>
        <v/>
      </c>
      <c r="P2408" s="26" t="str">
        <f aca="false">IF($O2408="","",IF($O2408="?","?",IFERROR(INDEX(Règles!$C$5:$C$17,MATCH($O2408,Règles!$A$5:$A$17,0)),"?")))</f>
        <v/>
      </c>
      <c r="Q2408" s="27" t="str">
        <f aca="false">IF($G2408="","",IF(ISNUMBER($I2408),$I2408,IFERROR(IF(ISNUMBER(INDEX(Prestations!$E$5:$E$256,MATCH($G2408,Prestations!$B$5:$B$256,0))),INDEX(Prestations!$E$5:$E$256,MATCH($G2408,Prestations!$B$5:$B$256,0)),""),"")))</f>
        <v/>
      </c>
      <c r="R2408" s="27" t="str">
        <f aca="false">IFERROR(IF(ISNUMBER($Q2408),$Q2408*IF($E2408="",1,$E2408),""),"")</f>
        <v/>
      </c>
      <c r="S2408" s="28" t="str">
        <f aca="false">IFERROR(IF($P2408="au nombre",IF(N(INDEX(Règles!$D$5:$D$17,MATCH($O2408,Règles!$A$5:$A$17,0)))&gt;0,IF($E2408="",1,$E2408)/INDEX(Règles!$D$5:$D$17,MATCH($O2408,Règles!$A$5:$A$17,0)),""),IF($P2408="au prix",IF(AND(ISNUMBER($R2408),N(INDEX(Règles!$E$5:$E$17,MATCH($O2408,Règles!$A$5:$A$17,0)))&gt;0),$R2408/INDEX(Règles!$E$5:$E$17,MATCH($O2408,Règles!$A$5:$A$17,0)),""),IF(OR($P2408="ne compte pas",$P2408="absence"),0,""))),"")</f>
        <v/>
      </c>
      <c r="T2408" s="26" t="n">
        <f aca="false">IF(AND(ISNUMBER($A2408),$B2408&lt;&gt;"",$G2408&lt;&gt;"",$P2408&lt;&gt;"absence"),1,0)</f>
        <v>0</v>
      </c>
      <c r="U2408" s="26" t="n">
        <f aca="false">IF($T2408=1,IF(COUNTIFS($B$2:$B2408,$B2408,$A$2:$A2408,$A2408,$T$2:$T2408,1)=1,1,0),0)</f>
        <v>0</v>
      </c>
      <c r="V2408" s="29" t="str">
        <f aca="false">IF(AND($A2408="",$B2408="",$G2408=""),"",IF(NOT(ISNUMBER($A2408)),"Date manquante ou non reconnue",IF($B2408="","Technicien manquant",IF(COUNTIF(Production!$A$7:$A$21,$B2408)=0,"Technicien absent de la liste (onglet Production)",IF($G2408="","Code BPU manquant (colonne G)",IF($O2408="?","Code BPU inconnu (onglet Prestations)",IF($P2408="?","Catégorie inconnue (onglet Règles)",IF(AND($E2408&lt;&gt;"",NOT(ISNUMBER($E2408))),"Quantité non reconnue",IF(AND($P2408="au prix",NOT(ISNUMBER($Q2408))),"Prix sur devis à saisir (colonne I)",IF($S2408="","Règle à compléter (onglet Règles)",""))))))))))</f>
        <v/>
      </c>
    </row>
    <row r="2409" customFormat="false" ht="15" hidden="false" customHeight="false" outlineLevel="0" collapsed="false">
      <c r="A2409" s="23"/>
      <c r="I2409" s="24"/>
      <c r="J2409" s="24"/>
      <c r="N2409" s="25"/>
      <c r="O2409" s="26" t="str">
        <f aca="false">IF($G2409="","",IFERROR(INDEX(Prestations!$F$5:$F$256,MATCH($G2409,Prestations!$B$5:$B$256,0)),"?"))</f>
        <v/>
      </c>
      <c r="P2409" s="26" t="str">
        <f aca="false">IF($O2409="","",IF($O2409="?","?",IFERROR(INDEX(Règles!$C$5:$C$17,MATCH($O2409,Règles!$A$5:$A$17,0)),"?")))</f>
        <v/>
      </c>
      <c r="Q2409" s="27" t="str">
        <f aca="false">IF($G2409="","",IF(ISNUMBER($I2409),$I2409,IFERROR(IF(ISNUMBER(INDEX(Prestations!$E$5:$E$256,MATCH($G2409,Prestations!$B$5:$B$256,0))),INDEX(Prestations!$E$5:$E$256,MATCH($G2409,Prestations!$B$5:$B$256,0)),""),"")))</f>
        <v/>
      </c>
      <c r="R2409" s="27" t="str">
        <f aca="false">IFERROR(IF(ISNUMBER($Q2409),$Q2409*IF($E2409="",1,$E2409),""),"")</f>
        <v/>
      </c>
      <c r="S2409" s="28" t="str">
        <f aca="false">IFERROR(IF($P2409="au nombre",IF(N(INDEX(Règles!$D$5:$D$17,MATCH($O2409,Règles!$A$5:$A$17,0)))&gt;0,IF($E2409="",1,$E2409)/INDEX(Règles!$D$5:$D$17,MATCH($O2409,Règles!$A$5:$A$17,0)),""),IF($P2409="au prix",IF(AND(ISNUMBER($R2409),N(INDEX(Règles!$E$5:$E$17,MATCH($O2409,Règles!$A$5:$A$17,0)))&gt;0),$R2409/INDEX(Règles!$E$5:$E$17,MATCH($O2409,Règles!$A$5:$A$17,0)),""),IF(OR($P2409="ne compte pas",$P2409="absence"),0,""))),"")</f>
        <v/>
      </c>
      <c r="T2409" s="26" t="n">
        <f aca="false">IF(AND(ISNUMBER($A2409),$B2409&lt;&gt;"",$G2409&lt;&gt;"",$P2409&lt;&gt;"absence"),1,0)</f>
        <v>0</v>
      </c>
      <c r="U2409" s="26" t="n">
        <f aca="false">IF($T2409=1,IF(COUNTIFS($B$2:$B2409,$B2409,$A$2:$A2409,$A2409,$T$2:$T2409,1)=1,1,0),0)</f>
        <v>0</v>
      </c>
      <c r="V2409" s="29" t="str">
        <f aca="false">IF(AND($A2409="",$B2409="",$G2409=""),"",IF(NOT(ISNUMBER($A2409)),"Date manquante ou non reconnue",IF($B2409="","Technicien manquant",IF(COUNTIF(Production!$A$7:$A$21,$B2409)=0,"Technicien absent de la liste (onglet Production)",IF($G2409="","Code BPU manquant (colonne G)",IF($O2409="?","Code BPU inconnu (onglet Prestations)",IF($P2409="?","Catégorie inconnue (onglet Règles)",IF(AND($E2409&lt;&gt;"",NOT(ISNUMBER($E2409))),"Quantité non reconnue",IF(AND($P2409="au prix",NOT(ISNUMBER($Q2409))),"Prix sur devis à saisir (colonne I)",IF($S2409="","Règle à compléter (onglet Règles)",""))))))))))</f>
        <v/>
      </c>
    </row>
    <row r="2410" customFormat="false" ht="15" hidden="false" customHeight="false" outlineLevel="0" collapsed="false">
      <c r="A2410" s="23"/>
      <c r="I2410" s="24"/>
      <c r="J2410" s="24"/>
      <c r="N2410" s="25"/>
      <c r="O2410" s="26" t="str">
        <f aca="false">IF($G2410="","",IFERROR(INDEX(Prestations!$F$5:$F$256,MATCH($G2410,Prestations!$B$5:$B$256,0)),"?"))</f>
        <v/>
      </c>
      <c r="P2410" s="26" t="str">
        <f aca="false">IF($O2410="","",IF($O2410="?","?",IFERROR(INDEX(Règles!$C$5:$C$17,MATCH($O2410,Règles!$A$5:$A$17,0)),"?")))</f>
        <v/>
      </c>
      <c r="Q2410" s="27" t="str">
        <f aca="false">IF($G2410="","",IF(ISNUMBER($I2410),$I2410,IFERROR(IF(ISNUMBER(INDEX(Prestations!$E$5:$E$256,MATCH($G2410,Prestations!$B$5:$B$256,0))),INDEX(Prestations!$E$5:$E$256,MATCH($G2410,Prestations!$B$5:$B$256,0)),""),"")))</f>
        <v/>
      </c>
      <c r="R2410" s="27" t="str">
        <f aca="false">IFERROR(IF(ISNUMBER($Q2410),$Q2410*IF($E2410="",1,$E2410),""),"")</f>
        <v/>
      </c>
      <c r="S2410" s="28" t="str">
        <f aca="false">IFERROR(IF($P2410="au nombre",IF(N(INDEX(Règles!$D$5:$D$17,MATCH($O2410,Règles!$A$5:$A$17,0)))&gt;0,IF($E2410="",1,$E2410)/INDEX(Règles!$D$5:$D$17,MATCH($O2410,Règles!$A$5:$A$17,0)),""),IF($P2410="au prix",IF(AND(ISNUMBER($R2410),N(INDEX(Règles!$E$5:$E$17,MATCH($O2410,Règles!$A$5:$A$17,0)))&gt;0),$R2410/INDEX(Règles!$E$5:$E$17,MATCH($O2410,Règles!$A$5:$A$17,0)),""),IF(OR($P2410="ne compte pas",$P2410="absence"),0,""))),"")</f>
        <v/>
      </c>
      <c r="T2410" s="26" t="n">
        <f aca="false">IF(AND(ISNUMBER($A2410),$B2410&lt;&gt;"",$G2410&lt;&gt;"",$P2410&lt;&gt;"absence"),1,0)</f>
        <v>0</v>
      </c>
      <c r="U2410" s="26" t="n">
        <f aca="false">IF($T2410=1,IF(COUNTIFS($B$2:$B2410,$B2410,$A$2:$A2410,$A2410,$T$2:$T2410,1)=1,1,0),0)</f>
        <v>0</v>
      </c>
      <c r="V2410" s="29" t="str">
        <f aca="false">IF(AND($A2410="",$B2410="",$G2410=""),"",IF(NOT(ISNUMBER($A2410)),"Date manquante ou non reconnue",IF($B2410="","Technicien manquant",IF(COUNTIF(Production!$A$7:$A$21,$B2410)=0,"Technicien absent de la liste (onglet Production)",IF($G2410="","Code BPU manquant (colonne G)",IF($O2410="?","Code BPU inconnu (onglet Prestations)",IF($P2410="?","Catégorie inconnue (onglet Règles)",IF(AND($E2410&lt;&gt;"",NOT(ISNUMBER($E2410))),"Quantité non reconnue",IF(AND($P2410="au prix",NOT(ISNUMBER($Q2410))),"Prix sur devis à saisir (colonne I)",IF($S2410="","Règle à compléter (onglet Règles)",""))))))))))</f>
        <v/>
      </c>
    </row>
    <row r="2411" customFormat="false" ht="15" hidden="false" customHeight="false" outlineLevel="0" collapsed="false">
      <c r="A2411" s="23"/>
      <c r="I2411" s="24"/>
      <c r="J2411" s="24"/>
      <c r="N2411" s="25"/>
      <c r="O2411" s="26" t="str">
        <f aca="false">IF($G2411="","",IFERROR(INDEX(Prestations!$F$5:$F$256,MATCH($G2411,Prestations!$B$5:$B$256,0)),"?"))</f>
        <v/>
      </c>
      <c r="P2411" s="26" t="str">
        <f aca="false">IF($O2411="","",IF($O2411="?","?",IFERROR(INDEX(Règles!$C$5:$C$17,MATCH($O2411,Règles!$A$5:$A$17,0)),"?")))</f>
        <v/>
      </c>
      <c r="Q2411" s="27" t="str">
        <f aca="false">IF($G2411="","",IF(ISNUMBER($I2411),$I2411,IFERROR(IF(ISNUMBER(INDEX(Prestations!$E$5:$E$256,MATCH($G2411,Prestations!$B$5:$B$256,0))),INDEX(Prestations!$E$5:$E$256,MATCH($G2411,Prestations!$B$5:$B$256,0)),""),"")))</f>
        <v/>
      </c>
      <c r="R2411" s="27" t="str">
        <f aca="false">IFERROR(IF(ISNUMBER($Q2411),$Q2411*IF($E2411="",1,$E2411),""),"")</f>
        <v/>
      </c>
      <c r="S2411" s="28" t="str">
        <f aca="false">IFERROR(IF($P2411="au nombre",IF(N(INDEX(Règles!$D$5:$D$17,MATCH($O2411,Règles!$A$5:$A$17,0)))&gt;0,IF($E2411="",1,$E2411)/INDEX(Règles!$D$5:$D$17,MATCH($O2411,Règles!$A$5:$A$17,0)),""),IF($P2411="au prix",IF(AND(ISNUMBER($R2411),N(INDEX(Règles!$E$5:$E$17,MATCH($O2411,Règles!$A$5:$A$17,0)))&gt;0),$R2411/INDEX(Règles!$E$5:$E$17,MATCH($O2411,Règles!$A$5:$A$17,0)),""),IF(OR($P2411="ne compte pas",$P2411="absence"),0,""))),"")</f>
        <v/>
      </c>
      <c r="T2411" s="26" t="n">
        <f aca="false">IF(AND(ISNUMBER($A2411),$B2411&lt;&gt;"",$G2411&lt;&gt;"",$P2411&lt;&gt;"absence"),1,0)</f>
        <v>0</v>
      </c>
      <c r="U2411" s="26" t="n">
        <f aca="false">IF($T2411=1,IF(COUNTIFS($B$2:$B2411,$B2411,$A$2:$A2411,$A2411,$T$2:$T2411,1)=1,1,0),0)</f>
        <v>0</v>
      </c>
      <c r="V2411" s="29" t="str">
        <f aca="false">IF(AND($A2411="",$B2411="",$G2411=""),"",IF(NOT(ISNUMBER($A2411)),"Date manquante ou non reconnue",IF($B2411="","Technicien manquant",IF(COUNTIF(Production!$A$7:$A$21,$B2411)=0,"Technicien absent de la liste (onglet Production)",IF($G2411="","Code BPU manquant (colonne G)",IF($O2411="?","Code BPU inconnu (onglet Prestations)",IF($P2411="?","Catégorie inconnue (onglet Règles)",IF(AND($E2411&lt;&gt;"",NOT(ISNUMBER($E2411))),"Quantité non reconnue",IF(AND($P2411="au prix",NOT(ISNUMBER($Q2411))),"Prix sur devis à saisir (colonne I)",IF($S2411="","Règle à compléter (onglet Règles)",""))))))))))</f>
        <v/>
      </c>
    </row>
    <row r="2412" customFormat="false" ht="15" hidden="false" customHeight="false" outlineLevel="0" collapsed="false">
      <c r="A2412" s="23"/>
      <c r="I2412" s="24"/>
      <c r="J2412" s="24"/>
      <c r="N2412" s="25"/>
      <c r="O2412" s="26" t="str">
        <f aca="false">IF($G2412="","",IFERROR(INDEX(Prestations!$F$5:$F$256,MATCH($G2412,Prestations!$B$5:$B$256,0)),"?"))</f>
        <v/>
      </c>
      <c r="P2412" s="26" t="str">
        <f aca="false">IF($O2412="","",IF($O2412="?","?",IFERROR(INDEX(Règles!$C$5:$C$17,MATCH($O2412,Règles!$A$5:$A$17,0)),"?")))</f>
        <v/>
      </c>
      <c r="Q2412" s="27" t="str">
        <f aca="false">IF($G2412="","",IF(ISNUMBER($I2412),$I2412,IFERROR(IF(ISNUMBER(INDEX(Prestations!$E$5:$E$256,MATCH($G2412,Prestations!$B$5:$B$256,0))),INDEX(Prestations!$E$5:$E$256,MATCH($G2412,Prestations!$B$5:$B$256,0)),""),"")))</f>
        <v/>
      </c>
      <c r="R2412" s="27" t="str">
        <f aca="false">IFERROR(IF(ISNUMBER($Q2412),$Q2412*IF($E2412="",1,$E2412),""),"")</f>
        <v/>
      </c>
      <c r="S2412" s="28" t="str">
        <f aca="false">IFERROR(IF($P2412="au nombre",IF(N(INDEX(Règles!$D$5:$D$17,MATCH($O2412,Règles!$A$5:$A$17,0)))&gt;0,IF($E2412="",1,$E2412)/INDEX(Règles!$D$5:$D$17,MATCH($O2412,Règles!$A$5:$A$17,0)),""),IF($P2412="au prix",IF(AND(ISNUMBER($R2412),N(INDEX(Règles!$E$5:$E$17,MATCH($O2412,Règles!$A$5:$A$17,0)))&gt;0),$R2412/INDEX(Règles!$E$5:$E$17,MATCH($O2412,Règles!$A$5:$A$17,0)),""),IF(OR($P2412="ne compte pas",$P2412="absence"),0,""))),"")</f>
        <v/>
      </c>
      <c r="T2412" s="26" t="n">
        <f aca="false">IF(AND(ISNUMBER($A2412),$B2412&lt;&gt;"",$G2412&lt;&gt;"",$P2412&lt;&gt;"absence"),1,0)</f>
        <v>0</v>
      </c>
      <c r="U2412" s="26" t="n">
        <f aca="false">IF($T2412=1,IF(COUNTIFS($B$2:$B2412,$B2412,$A$2:$A2412,$A2412,$T$2:$T2412,1)=1,1,0),0)</f>
        <v>0</v>
      </c>
      <c r="V2412" s="29" t="str">
        <f aca="false">IF(AND($A2412="",$B2412="",$G2412=""),"",IF(NOT(ISNUMBER($A2412)),"Date manquante ou non reconnue",IF($B2412="","Technicien manquant",IF(COUNTIF(Production!$A$7:$A$21,$B2412)=0,"Technicien absent de la liste (onglet Production)",IF($G2412="","Code BPU manquant (colonne G)",IF($O2412="?","Code BPU inconnu (onglet Prestations)",IF($P2412="?","Catégorie inconnue (onglet Règles)",IF(AND($E2412&lt;&gt;"",NOT(ISNUMBER($E2412))),"Quantité non reconnue",IF(AND($P2412="au prix",NOT(ISNUMBER($Q2412))),"Prix sur devis à saisir (colonne I)",IF($S2412="","Règle à compléter (onglet Règles)",""))))))))))</f>
        <v/>
      </c>
    </row>
    <row r="2413" customFormat="false" ht="15" hidden="false" customHeight="false" outlineLevel="0" collapsed="false">
      <c r="A2413" s="23"/>
      <c r="I2413" s="24"/>
      <c r="J2413" s="24"/>
      <c r="N2413" s="25"/>
      <c r="O2413" s="26" t="str">
        <f aca="false">IF($G2413="","",IFERROR(INDEX(Prestations!$F$5:$F$256,MATCH($G2413,Prestations!$B$5:$B$256,0)),"?"))</f>
        <v/>
      </c>
      <c r="P2413" s="26" t="str">
        <f aca="false">IF($O2413="","",IF($O2413="?","?",IFERROR(INDEX(Règles!$C$5:$C$17,MATCH($O2413,Règles!$A$5:$A$17,0)),"?")))</f>
        <v/>
      </c>
      <c r="Q2413" s="27" t="str">
        <f aca="false">IF($G2413="","",IF(ISNUMBER($I2413),$I2413,IFERROR(IF(ISNUMBER(INDEX(Prestations!$E$5:$E$256,MATCH($G2413,Prestations!$B$5:$B$256,0))),INDEX(Prestations!$E$5:$E$256,MATCH($G2413,Prestations!$B$5:$B$256,0)),""),"")))</f>
        <v/>
      </c>
      <c r="R2413" s="27" t="str">
        <f aca="false">IFERROR(IF(ISNUMBER($Q2413),$Q2413*IF($E2413="",1,$E2413),""),"")</f>
        <v/>
      </c>
      <c r="S2413" s="28" t="str">
        <f aca="false">IFERROR(IF($P2413="au nombre",IF(N(INDEX(Règles!$D$5:$D$17,MATCH($O2413,Règles!$A$5:$A$17,0)))&gt;0,IF($E2413="",1,$E2413)/INDEX(Règles!$D$5:$D$17,MATCH($O2413,Règles!$A$5:$A$17,0)),""),IF($P2413="au prix",IF(AND(ISNUMBER($R2413),N(INDEX(Règles!$E$5:$E$17,MATCH($O2413,Règles!$A$5:$A$17,0)))&gt;0),$R2413/INDEX(Règles!$E$5:$E$17,MATCH($O2413,Règles!$A$5:$A$17,0)),""),IF(OR($P2413="ne compte pas",$P2413="absence"),0,""))),"")</f>
        <v/>
      </c>
      <c r="T2413" s="26" t="n">
        <f aca="false">IF(AND(ISNUMBER($A2413),$B2413&lt;&gt;"",$G2413&lt;&gt;"",$P2413&lt;&gt;"absence"),1,0)</f>
        <v>0</v>
      </c>
      <c r="U2413" s="26" t="n">
        <f aca="false">IF($T2413=1,IF(COUNTIFS($B$2:$B2413,$B2413,$A$2:$A2413,$A2413,$T$2:$T2413,1)=1,1,0),0)</f>
        <v>0</v>
      </c>
      <c r="V2413" s="29" t="str">
        <f aca="false">IF(AND($A2413="",$B2413="",$G2413=""),"",IF(NOT(ISNUMBER($A2413)),"Date manquante ou non reconnue",IF($B2413="","Technicien manquant",IF(COUNTIF(Production!$A$7:$A$21,$B2413)=0,"Technicien absent de la liste (onglet Production)",IF($G2413="","Code BPU manquant (colonne G)",IF($O2413="?","Code BPU inconnu (onglet Prestations)",IF($P2413="?","Catégorie inconnue (onglet Règles)",IF(AND($E2413&lt;&gt;"",NOT(ISNUMBER($E2413))),"Quantité non reconnue",IF(AND($P2413="au prix",NOT(ISNUMBER($Q2413))),"Prix sur devis à saisir (colonne I)",IF($S2413="","Règle à compléter (onglet Règles)",""))))))))))</f>
        <v/>
      </c>
    </row>
    <row r="2414" customFormat="false" ht="15" hidden="false" customHeight="false" outlineLevel="0" collapsed="false">
      <c r="A2414" s="23"/>
      <c r="I2414" s="24"/>
      <c r="J2414" s="24"/>
      <c r="N2414" s="25"/>
      <c r="O2414" s="26" t="str">
        <f aca="false">IF($G2414="","",IFERROR(INDEX(Prestations!$F$5:$F$256,MATCH($G2414,Prestations!$B$5:$B$256,0)),"?"))</f>
        <v/>
      </c>
      <c r="P2414" s="26" t="str">
        <f aca="false">IF($O2414="","",IF($O2414="?","?",IFERROR(INDEX(Règles!$C$5:$C$17,MATCH($O2414,Règles!$A$5:$A$17,0)),"?")))</f>
        <v/>
      </c>
      <c r="Q2414" s="27" t="str">
        <f aca="false">IF($G2414="","",IF(ISNUMBER($I2414),$I2414,IFERROR(IF(ISNUMBER(INDEX(Prestations!$E$5:$E$256,MATCH($G2414,Prestations!$B$5:$B$256,0))),INDEX(Prestations!$E$5:$E$256,MATCH($G2414,Prestations!$B$5:$B$256,0)),""),"")))</f>
        <v/>
      </c>
      <c r="R2414" s="27" t="str">
        <f aca="false">IFERROR(IF(ISNUMBER($Q2414),$Q2414*IF($E2414="",1,$E2414),""),"")</f>
        <v/>
      </c>
      <c r="S2414" s="28" t="str">
        <f aca="false">IFERROR(IF($P2414="au nombre",IF(N(INDEX(Règles!$D$5:$D$17,MATCH($O2414,Règles!$A$5:$A$17,0)))&gt;0,IF($E2414="",1,$E2414)/INDEX(Règles!$D$5:$D$17,MATCH($O2414,Règles!$A$5:$A$17,0)),""),IF($P2414="au prix",IF(AND(ISNUMBER($R2414),N(INDEX(Règles!$E$5:$E$17,MATCH($O2414,Règles!$A$5:$A$17,0)))&gt;0),$R2414/INDEX(Règles!$E$5:$E$17,MATCH($O2414,Règles!$A$5:$A$17,0)),""),IF(OR($P2414="ne compte pas",$P2414="absence"),0,""))),"")</f>
        <v/>
      </c>
      <c r="T2414" s="26" t="n">
        <f aca="false">IF(AND(ISNUMBER($A2414),$B2414&lt;&gt;"",$G2414&lt;&gt;"",$P2414&lt;&gt;"absence"),1,0)</f>
        <v>0</v>
      </c>
      <c r="U2414" s="26" t="n">
        <f aca="false">IF($T2414=1,IF(COUNTIFS($B$2:$B2414,$B2414,$A$2:$A2414,$A2414,$T$2:$T2414,1)=1,1,0),0)</f>
        <v>0</v>
      </c>
      <c r="V2414" s="29" t="str">
        <f aca="false">IF(AND($A2414="",$B2414="",$G2414=""),"",IF(NOT(ISNUMBER($A2414)),"Date manquante ou non reconnue",IF($B2414="","Technicien manquant",IF(COUNTIF(Production!$A$7:$A$21,$B2414)=0,"Technicien absent de la liste (onglet Production)",IF($G2414="","Code BPU manquant (colonne G)",IF($O2414="?","Code BPU inconnu (onglet Prestations)",IF($P2414="?","Catégorie inconnue (onglet Règles)",IF(AND($E2414&lt;&gt;"",NOT(ISNUMBER($E2414))),"Quantité non reconnue",IF(AND($P2414="au prix",NOT(ISNUMBER($Q2414))),"Prix sur devis à saisir (colonne I)",IF($S2414="","Règle à compléter (onglet Règles)",""))))))))))</f>
        <v/>
      </c>
    </row>
    <row r="2415" customFormat="false" ht="15" hidden="false" customHeight="false" outlineLevel="0" collapsed="false">
      <c r="A2415" s="23"/>
      <c r="I2415" s="24"/>
      <c r="J2415" s="24"/>
      <c r="N2415" s="25"/>
      <c r="O2415" s="26" t="str">
        <f aca="false">IF($G2415="","",IFERROR(INDEX(Prestations!$F$5:$F$256,MATCH($G2415,Prestations!$B$5:$B$256,0)),"?"))</f>
        <v/>
      </c>
      <c r="P2415" s="26" t="str">
        <f aca="false">IF($O2415="","",IF($O2415="?","?",IFERROR(INDEX(Règles!$C$5:$C$17,MATCH($O2415,Règles!$A$5:$A$17,0)),"?")))</f>
        <v/>
      </c>
      <c r="Q2415" s="27" t="str">
        <f aca="false">IF($G2415="","",IF(ISNUMBER($I2415),$I2415,IFERROR(IF(ISNUMBER(INDEX(Prestations!$E$5:$E$256,MATCH($G2415,Prestations!$B$5:$B$256,0))),INDEX(Prestations!$E$5:$E$256,MATCH($G2415,Prestations!$B$5:$B$256,0)),""),"")))</f>
        <v/>
      </c>
      <c r="R2415" s="27" t="str">
        <f aca="false">IFERROR(IF(ISNUMBER($Q2415),$Q2415*IF($E2415="",1,$E2415),""),"")</f>
        <v/>
      </c>
      <c r="S2415" s="28" t="str">
        <f aca="false">IFERROR(IF($P2415="au nombre",IF(N(INDEX(Règles!$D$5:$D$17,MATCH($O2415,Règles!$A$5:$A$17,0)))&gt;0,IF($E2415="",1,$E2415)/INDEX(Règles!$D$5:$D$17,MATCH($O2415,Règles!$A$5:$A$17,0)),""),IF($P2415="au prix",IF(AND(ISNUMBER($R2415),N(INDEX(Règles!$E$5:$E$17,MATCH($O2415,Règles!$A$5:$A$17,0)))&gt;0),$R2415/INDEX(Règles!$E$5:$E$17,MATCH($O2415,Règles!$A$5:$A$17,0)),""),IF(OR($P2415="ne compte pas",$P2415="absence"),0,""))),"")</f>
        <v/>
      </c>
      <c r="T2415" s="26" t="n">
        <f aca="false">IF(AND(ISNUMBER($A2415),$B2415&lt;&gt;"",$G2415&lt;&gt;"",$P2415&lt;&gt;"absence"),1,0)</f>
        <v>0</v>
      </c>
      <c r="U2415" s="26" t="n">
        <f aca="false">IF($T2415=1,IF(COUNTIFS($B$2:$B2415,$B2415,$A$2:$A2415,$A2415,$T$2:$T2415,1)=1,1,0),0)</f>
        <v>0</v>
      </c>
      <c r="V2415" s="29" t="str">
        <f aca="false">IF(AND($A2415="",$B2415="",$G2415=""),"",IF(NOT(ISNUMBER($A2415)),"Date manquante ou non reconnue",IF($B2415="","Technicien manquant",IF(COUNTIF(Production!$A$7:$A$21,$B2415)=0,"Technicien absent de la liste (onglet Production)",IF($G2415="","Code BPU manquant (colonne G)",IF($O2415="?","Code BPU inconnu (onglet Prestations)",IF($P2415="?","Catégorie inconnue (onglet Règles)",IF(AND($E2415&lt;&gt;"",NOT(ISNUMBER($E2415))),"Quantité non reconnue",IF(AND($P2415="au prix",NOT(ISNUMBER($Q2415))),"Prix sur devis à saisir (colonne I)",IF($S2415="","Règle à compléter (onglet Règles)",""))))))))))</f>
        <v/>
      </c>
    </row>
    <row r="2416" customFormat="false" ht="15" hidden="false" customHeight="false" outlineLevel="0" collapsed="false">
      <c r="A2416" s="23"/>
      <c r="I2416" s="24"/>
      <c r="J2416" s="24"/>
      <c r="N2416" s="25"/>
      <c r="O2416" s="26" t="str">
        <f aca="false">IF($G2416="","",IFERROR(INDEX(Prestations!$F$5:$F$256,MATCH($G2416,Prestations!$B$5:$B$256,0)),"?"))</f>
        <v/>
      </c>
      <c r="P2416" s="26" t="str">
        <f aca="false">IF($O2416="","",IF($O2416="?","?",IFERROR(INDEX(Règles!$C$5:$C$17,MATCH($O2416,Règles!$A$5:$A$17,0)),"?")))</f>
        <v/>
      </c>
      <c r="Q2416" s="27" t="str">
        <f aca="false">IF($G2416="","",IF(ISNUMBER($I2416),$I2416,IFERROR(IF(ISNUMBER(INDEX(Prestations!$E$5:$E$256,MATCH($G2416,Prestations!$B$5:$B$256,0))),INDEX(Prestations!$E$5:$E$256,MATCH($G2416,Prestations!$B$5:$B$256,0)),""),"")))</f>
        <v/>
      </c>
      <c r="R2416" s="27" t="str">
        <f aca="false">IFERROR(IF(ISNUMBER($Q2416),$Q2416*IF($E2416="",1,$E2416),""),"")</f>
        <v/>
      </c>
      <c r="S2416" s="28" t="str">
        <f aca="false">IFERROR(IF($P2416="au nombre",IF(N(INDEX(Règles!$D$5:$D$17,MATCH($O2416,Règles!$A$5:$A$17,0)))&gt;0,IF($E2416="",1,$E2416)/INDEX(Règles!$D$5:$D$17,MATCH($O2416,Règles!$A$5:$A$17,0)),""),IF($P2416="au prix",IF(AND(ISNUMBER($R2416),N(INDEX(Règles!$E$5:$E$17,MATCH($O2416,Règles!$A$5:$A$17,0)))&gt;0),$R2416/INDEX(Règles!$E$5:$E$17,MATCH($O2416,Règles!$A$5:$A$17,0)),""),IF(OR($P2416="ne compte pas",$P2416="absence"),0,""))),"")</f>
        <v/>
      </c>
      <c r="T2416" s="26" t="n">
        <f aca="false">IF(AND(ISNUMBER($A2416),$B2416&lt;&gt;"",$G2416&lt;&gt;"",$P2416&lt;&gt;"absence"),1,0)</f>
        <v>0</v>
      </c>
      <c r="U2416" s="26" t="n">
        <f aca="false">IF($T2416=1,IF(COUNTIFS($B$2:$B2416,$B2416,$A$2:$A2416,$A2416,$T$2:$T2416,1)=1,1,0),0)</f>
        <v>0</v>
      </c>
      <c r="V2416" s="29" t="str">
        <f aca="false">IF(AND($A2416="",$B2416="",$G2416=""),"",IF(NOT(ISNUMBER($A2416)),"Date manquante ou non reconnue",IF($B2416="","Technicien manquant",IF(COUNTIF(Production!$A$7:$A$21,$B2416)=0,"Technicien absent de la liste (onglet Production)",IF($G2416="","Code BPU manquant (colonne G)",IF($O2416="?","Code BPU inconnu (onglet Prestations)",IF($P2416="?","Catégorie inconnue (onglet Règles)",IF(AND($E2416&lt;&gt;"",NOT(ISNUMBER($E2416))),"Quantité non reconnue",IF(AND($P2416="au prix",NOT(ISNUMBER($Q2416))),"Prix sur devis à saisir (colonne I)",IF($S2416="","Règle à compléter (onglet Règles)",""))))))))))</f>
        <v/>
      </c>
    </row>
    <row r="2417" customFormat="false" ht="15" hidden="false" customHeight="false" outlineLevel="0" collapsed="false">
      <c r="A2417" s="23"/>
      <c r="I2417" s="24"/>
      <c r="J2417" s="24"/>
      <c r="N2417" s="25"/>
      <c r="O2417" s="26" t="str">
        <f aca="false">IF($G2417="","",IFERROR(INDEX(Prestations!$F$5:$F$256,MATCH($G2417,Prestations!$B$5:$B$256,0)),"?"))</f>
        <v/>
      </c>
      <c r="P2417" s="26" t="str">
        <f aca="false">IF($O2417="","",IF($O2417="?","?",IFERROR(INDEX(Règles!$C$5:$C$17,MATCH($O2417,Règles!$A$5:$A$17,0)),"?")))</f>
        <v/>
      </c>
      <c r="Q2417" s="27" t="str">
        <f aca="false">IF($G2417="","",IF(ISNUMBER($I2417),$I2417,IFERROR(IF(ISNUMBER(INDEX(Prestations!$E$5:$E$256,MATCH($G2417,Prestations!$B$5:$B$256,0))),INDEX(Prestations!$E$5:$E$256,MATCH($G2417,Prestations!$B$5:$B$256,0)),""),"")))</f>
        <v/>
      </c>
      <c r="R2417" s="27" t="str">
        <f aca="false">IFERROR(IF(ISNUMBER($Q2417),$Q2417*IF($E2417="",1,$E2417),""),"")</f>
        <v/>
      </c>
      <c r="S2417" s="28" t="str">
        <f aca="false">IFERROR(IF($P2417="au nombre",IF(N(INDEX(Règles!$D$5:$D$17,MATCH($O2417,Règles!$A$5:$A$17,0)))&gt;0,IF($E2417="",1,$E2417)/INDEX(Règles!$D$5:$D$17,MATCH($O2417,Règles!$A$5:$A$17,0)),""),IF($P2417="au prix",IF(AND(ISNUMBER($R2417),N(INDEX(Règles!$E$5:$E$17,MATCH($O2417,Règles!$A$5:$A$17,0)))&gt;0),$R2417/INDEX(Règles!$E$5:$E$17,MATCH($O2417,Règles!$A$5:$A$17,0)),""),IF(OR($P2417="ne compte pas",$P2417="absence"),0,""))),"")</f>
        <v/>
      </c>
      <c r="T2417" s="26" t="n">
        <f aca="false">IF(AND(ISNUMBER($A2417),$B2417&lt;&gt;"",$G2417&lt;&gt;"",$P2417&lt;&gt;"absence"),1,0)</f>
        <v>0</v>
      </c>
      <c r="U2417" s="26" t="n">
        <f aca="false">IF($T2417=1,IF(COUNTIFS($B$2:$B2417,$B2417,$A$2:$A2417,$A2417,$T$2:$T2417,1)=1,1,0),0)</f>
        <v>0</v>
      </c>
      <c r="V2417" s="29" t="str">
        <f aca="false">IF(AND($A2417="",$B2417="",$G2417=""),"",IF(NOT(ISNUMBER($A2417)),"Date manquante ou non reconnue",IF($B2417="","Technicien manquant",IF(COUNTIF(Production!$A$7:$A$21,$B2417)=0,"Technicien absent de la liste (onglet Production)",IF($G2417="","Code BPU manquant (colonne G)",IF($O2417="?","Code BPU inconnu (onglet Prestations)",IF($P2417="?","Catégorie inconnue (onglet Règles)",IF(AND($E2417&lt;&gt;"",NOT(ISNUMBER($E2417))),"Quantité non reconnue",IF(AND($P2417="au prix",NOT(ISNUMBER($Q2417))),"Prix sur devis à saisir (colonne I)",IF($S2417="","Règle à compléter (onglet Règles)",""))))))))))</f>
        <v/>
      </c>
    </row>
    <row r="2418" customFormat="false" ht="15" hidden="false" customHeight="false" outlineLevel="0" collapsed="false">
      <c r="A2418" s="23"/>
      <c r="I2418" s="24"/>
      <c r="J2418" s="24"/>
      <c r="N2418" s="25"/>
      <c r="O2418" s="26" t="str">
        <f aca="false">IF($G2418="","",IFERROR(INDEX(Prestations!$F$5:$F$256,MATCH($G2418,Prestations!$B$5:$B$256,0)),"?"))</f>
        <v/>
      </c>
      <c r="P2418" s="26" t="str">
        <f aca="false">IF($O2418="","",IF($O2418="?","?",IFERROR(INDEX(Règles!$C$5:$C$17,MATCH($O2418,Règles!$A$5:$A$17,0)),"?")))</f>
        <v/>
      </c>
      <c r="Q2418" s="27" t="str">
        <f aca="false">IF($G2418="","",IF(ISNUMBER($I2418),$I2418,IFERROR(IF(ISNUMBER(INDEX(Prestations!$E$5:$E$256,MATCH($G2418,Prestations!$B$5:$B$256,0))),INDEX(Prestations!$E$5:$E$256,MATCH($G2418,Prestations!$B$5:$B$256,0)),""),"")))</f>
        <v/>
      </c>
      <c r="R2418" s="27" t="str">
        <f aca="false">IFERROR(IF(ISNUMBER($Q2418),$Q2418*IF($E2418="",1,$E2418),""),"")</f>
        <v/>
      </c>
      <c r="S2418" s="28" t="str">
        <f aca="false">IFERROR(IF($P2418="au nombre",IF(N(INDEX(Règles!$D$5:$D$17,MATCH($O2418,Règles!$A$5:$A$17,0)))&gt;0,IF($E2418="",1,$E2418)/INDEX(Règles!$D$5:$D$17,MATCH($O2418,Règles!$A$5:$A$17,0)),""),IF($P2418="au prix",IF(AND(ISNUMBER($R2418),N(INDEX(Règles!$E$5:$E$17,MATCH($O2418,Règles!$A$5:$A$17,0)))&gt;0),$R2418/INDEX(Règles!$E$5:$E$17,MATCH($O2418,Règles!$A$5:$A$17,0)),""),IF(OR($P2418="ne compte pas",$P2418="absence"),0,""))),"")</f>
        <v/>
      </c>
      <c r="T2418" s="26" t="n">
        <f aca="false">IF(AND(ISNUMBER($A2418),$B2418&lt;&gt;"",$G2418&lt;&gt;"",$P2418&lt;&gt;"absence"),1,0)</f>
        <v>0</v>
      </c>
      <c r="U2418" s="26" t="n">
        <f aca="false">IF($T2418=1,IF(COUNTIFS($B$2:$B2418,$B2418,$A$2:$A2418,$A2418,$T$2:$T2418,1)=1,1,0),0)</f>
        <v>0</v>
      </c>
      <c r="V2418" s="29" t="str">
        <f aca="false">IF(AND($A2418="",$B2418="",$G2418=""),"",IF(NOT(ISNUMBER($A2418)),"Date manquante ou non reconnue",IF($B2418="","Technicien manquant",IF(COUNTIF(Production!$A$7:$A$21,$B2418)=0,"Technicien absent de la liste (onglet Production)",IF($G2418="","Code BPU manquant (colonne G)",IF($O2418="?","Code BPU inconnu (onglet Prestations)",IF($P2418="?","Catégorie inconnue (onglet Règles)",IF(AND($E2418&lt;&gt;"",NOT(ISNUMBER($E2418))),"Quantité non reconnue",IF(AND($P2418="au prix",NOT(ISNUMBER($Q2418))),"Prix sur devis à saisir (colonne I)",IF($S2418="","Règle à compléter (onglet Règles)",""))))))))))</f>
        <v/>
      </c>
    </row>
    <row r="2419" customFormat="false" ht="15" hidden="false" customHeight="false" outlineLevel="0" collapsed="false">
      <c r="A2419" s="23"/>
      <c r="I2419" s="24"/>
      <c r="J2419" s="24"/>
      <c r="N2419" s="25"/>
      <c r="O2419" s="26" t="str">
        <f aca="false">IF($G2419="","",IFERROR(INDEX(Prestations!$F$5:$F$256,MATCH($G2419,Prestations!$B$5:$B$256,0)),"?"))</f>
        <v/>
      </c>
      <c r="P2419" s="26" t="str">
        <f aca="false">IF($O2419="","",IF($O2419="?","?",IFERROR(INDEX(Règles!$C$5:$C$17,MATCH($O2419,Règles!$A$5:$A$17,0)),"?")))</f>
        <v/>
      </c>
      <c r="Q2419" s="27" t="str">
        <f aca="false">IF($G2419="","",IF(ISNUMBER($I2419),$I2419,IFERROR(IF(ISNUMBER(INDEX(Prestations!$E$5:$E$256,MATCH($G2419,Prestations!$B$5:$B$256,0))),INDEX(Prestations!$E$5:$E$256,MATCH($G2419,Prestations!$B$5:$B$256,0)),""),"")))</f>
        <v/>
      </c>
      <c r="R2419" s="27" t="str">
        <f aca="false">IFERROR(IF(ISNUMBER($Q2419),$Q2419*IF($E2419="",1,$E2419),""),"")</f>
        <v/>
      </c>
      <c r="S2419" s="28" t="str">
        <f aca="false">IFERROR(IF($P2419="au nombre",IF(N(INDEX(Règles!$D$5:$D$17,MATCH($O2419,Règles!$A$5:$A$17,0)))&gt;0,IF($E2419="",1,$E2419)/INDEX(Règles!$D$5:$D$17,MATCH($O2419,Règles!$A$5:$A$17,0)),""),IF($P2419="au prix",IF(AND(ISNUMBER($R2419),N(INDEX(Règles!$E$5:$E$17,MATCH($O2419,Règles!$A$5:$A$17,0)))&gt;0),$R2419/INDEX(Règles!$E$5:$E$17,MATCH($O2419,Règles!$A$5:$A$17,0)),""),IF(OR($P2419="ne compte pas",$P2419="absence"),0,""))),"")</f>
        <v/>
      </c>
      <c r="T2419" s="26" t="n">
        <f aca="false">IF(AND(ISNUMBER($A2419),$B2419&lt;&gt;"",$G2419&lt;&gt;"",$P2419&lt;&gt;"absence"),1,0)</f>
        <v>0</v>
      </c>
      <c r="U2419" s="26" t="n">
        <f aca="false">IF($T2419=1,IF(COUNTIFS($B$2:$B2419,$B2419,$A$2:$A2419,$A2419,$T$2:$T2419,1)=1,1,0),0)</f>
        <v>0</v>
      </c>
      <c r="V2419" s="29" t="str">
        <f aca="false">IF(AND($A2419="",$B2419="",$G2419=""),"",IF(NOT(ISNUMBER($A2419)),"Date manquante ou non reconnue",IF($B2419="","Technicien manquant",IF(COUNTIF(Production!$A$7:$A$21,$B2419)=0,"Technicien absent de la liste (onglet Production)",IF($G2419="","Code BPU manquant (colonne G)",IF($O2419="?","Code BPU inconnu (onglet Prestations)",IF($P2419="?","Catégorie inconnue (onglet Règles)",IF(AND($E2419&lt;&gt;"",NOT(ISNUMBER($E2419))),"Quantité non reconnue",IF(AND($P2419="au prix",NOT(ISNUMBER($Q2419))),"Prix sur devis à saisir (colonne I)",IF($S2419="","Règle à compléter (onglet Règles)",""))))))))))</f>
        <v/>
      </c>
    </row>
    <row r="2420" customFormat="false" ht="15" hidden="false" customHeight="false" outlineLevel="0" collapsed="false">
      <c r="A2420" s="23"/>
      <c r="I2420" s="24"/>
      <c r="J2420" s="24"/>
      <c r="N2420" s="25"/>
      <c r="O2420" s="26" t="str">
        <f aca="false">IF($G2420="","",IFERROR(INDEX(Prestations!$F$5:$F$256,MATCH($G2420,Prestations!$B$5:$B$256,0)),"?"))</f>
        <v/>
      </c>
      <c r="P2420" s="26" t="str">
        <f aca="false">IF($O2420="","",IF($O2420="?","?",IFERROR(INDEX(Règles!$C$5:$C$17,MATCH($O2420,Règles!$A$5:$A$17,0)),"?")))</f>
        <v/>
      </c>
      <c r="Q2420" s="27" t="str">
        <f aca="false">IF($G2420="","",IF(ISNUMBER($I2420),$I2420,IFERROR(IF(ISNUMBER(INDEX(Prestations!$E$5:$E$256,MATCH($G2420,Prestations!$B$5:$B$256,0))),INDEX(Prestations!$E$5:$E$256,MATCH($G2420,Prestations!$B$5:$B$256,0)),""),"")))</f>
        <v/>
      </c>
      <c r="R2420" s="27" t="str">
        <f aca="false">IFERROR(IF(ISNUMBER($Q2420),$Q2420*IF($E2420="",1,$E2420),""),"")</f>
        <v/>
      </c>
      <c r="S2420" s="28" t="str">
        <f aca="false">IFERROR(IF($P2420="au nombre",IF(N(INDEX(Règles!$D$5:$D$17,MATCH($O2420,Règles!$A$5:$A$17,0)))&gt;0,IF($E2420="",1,$E2420)/INDEX(Règles!$D$5:$D$17,MATCH($O2420,Règles!$A$5:$A$17,0)),""),IF($P2420="au prix",IF(AND(ISNUMBER($R2420),N(INDEX(Règles!$E$5:$E$17,MATCH($O2420,Règles!$A$5:$A$17,0)))&gt;0),$R2420/INDEX(Règles!$E$5:$E$17,MATCH($O2420,Règles!$A$5:$A$17,0)),""),IF(OR($P2420="ne compte pas",$P2420="absence"),0,""))),"")</f>
        <v/>
      </c>
      <c r="T2420" s="26" t="n">
        <f aca="false">IF(AND(ISNUMBER($A2420),$B2420&lt;&gt;"",$G2420&lt;&gt;"",$P2420&lt;&gt;"absence"),1,0)</f>
        <v>0</v>
      </c>
      <c r="U2420" s="26" t="n">
        <f aca="false">IF($T2420=1,IF(COUNTIFS($B$2:$B2420,$B2420,$A$2:$A2420,$A2420,$T$2:$T2420,1)=1,1,0),0)</f>
        <v>0</v>
      </c>
      <c r="V2420" s="29" t="str">
        <f aca="false">IF(AND($A2420="",$B2420="",$G2420=""),"",IF(NOT(ISNUMBER($A2420)),"Date manquante ou non reconnue",IF($B2420="","Technicien manquant",IF(COUNTIF(Production!$A$7:$A$21,$B2420)=0,"Technicien absent de la liste (onglet Production)",IF($G2420="","Code BPU manquant (colonne G)",IF($O2420="?","Code BPU inconnu (onglet Prestations)",IF($P2420="?","Catégorie inconnue (onglet Règles)",IF(AND($E2420&lt;&gt;"",NOT(ISNUMBER($E2420))),"Quantité non reconnue",IF(AND($P2420="au prix",NOT(ISNUMBER($Q2420))),"Prix sur devis à saisir (colonne I)",IF($S2420="","Règle à compléter (onglet Règles)",""))))))))))</f>
        <v/>
      </c>
    </row>
    <row r="2421" customFormat="false" ht="15" hidden="false" customHeight="false" outlineLevel="0" collapsed="false">
      <c r="A2421" s="23"/>
      <c r="I2421" s="24"/>
      <c r="J2421" s="24"/>
      <c r="N2421" s="25"/>
      <c r="O2421" s="26" t="str">
        <f aca="false">IF($G2421="","",IFERROR(INDEX(Prestations!$F$5:$F$256,MATCH($G2421,Prestations!$B$5:$B$256,0)),"?"))</f>
        <v/>
      </c>
      <c r="P2421" s="26" t="str">
        <f aca="false">IF($O2421="","",IF($O2421="?","?",IFERROR(INDEX(Règles!$C$5:$C$17,MATCH($O2421,Règles!$A$5:$A$17,0)),"?")))</f>
        <v/>
      </c>
      <c r="Q2421" s="27" t="str">
        <f aca="false">IF($G2421="","",IF(ISNUMBER($I2421),$I2421,IFERROR(IF(ISNUMBER(INDEX(Prestations!$E$5:$E$256,MATCH($G2421,Prestations!$B$5:$B$256,0))),INDEX(Prestations!$E$5:$E$256,MATCH($G2421,Prestations!$B$5:$B$256,0)),""),"")))</f>
        <v/>
      </c>
      <c r="R2421" s="27" t="str">
        <f aca="false">IFERROR(IF(ISNUMBER($Q2421),$Q2421*IF($E2421="",1,$E2421),""),"")</f>
        <v/>
      </c>
      <c r="S2421" s="28" t="str">
        <f aca="false">IFERROR(IF($P2421="au nombre",IF(N(INDEX(Règles!$D$5:$D$17,MATCH($O2421,Règles!$A$5:$A$17,0)))&gt;0,IF($E2421="",1,$E2421)/INDEX(Règles!$D$5:$D$17,MATCH($O2421,Règles!$A$5:$A$17,0)),""),IF($P2421="au prix",IF(AND(ISNUMBER($R2421),N(INDEX(Règles!$E$5:$E$17,MATCH($O2421,Règles!$A$5:$A$17,0)))&gt;0),$R2421/INDEX(Règles!$E$5:$E$17,MATCH($O2421,Règles!$A$5:$A$17,0)),""),IF(OR($P2421="ne compte pas",$P2421="absence"),0,""))),"")</f>
        <v/>
      </c>
      <c r="T2421" s="26" t="n">
        <f aca="false">IF(AND(ISNUMBER($A2421),$B2421&lt;&gt;"",$G2421&lt;&gt;"",$P2421&lt;&gt;"absence"),1,0)</f>
        <v>0</v>
      </c>
      <c r="U2421" s="26" t="n">
        <f aca="false">IF($T2421=1,IF(COUNTIFS($B$2:$B2421,$B2421,$A$2:$A2421,$A2421,$T$2:$T2421,1)=1,1,0),0)</f>
        <v>0</v>
      </c>
      <c r="V2421" s="29" t="str">
        <f aca="false">IF(AND($A2421="",$B2421="",$G2421=""),"",IF(NOT(ISNUMBER($A2421)),"Date manquante ou non reconnue",IF($B2421="","Technicien manquant",IF(COUNTIF(Production!$A$7:$A$21,$B2421)=0,"Technicien absent de la liste (onglet Production)",IF($G2421="","Code BPU manquant (colonne G)",IF($O2421="?","Code BPU inconnu (onglet Prestations)",IF($P2421="?","Catégorie inconnue (onglet Règles)",IF(AND($E2421&lt;&gt;"",NOT(ISNUMBER($E2421))),"Quantité non reconnue",IF(AND($P2421="au prix",NOT(ISNUMBER($Q2421))),"Prix sur devis à saisir (colonne I)",IF($S2421="","Règle à compléter (onglet Règles)",""))))))))))</f>
        <v/>
      </c>
    </row>
    <row r="2422" customFormat="false" ht="15" hidden="false" customHeight="false" outlineLevel="0" collapsed="false">
      <c r="A2422" s="23"/>
      <c r="I2422" s="24"/>
      <c r="J2422" s="24"/>
      <c r="N2422" s="25"/>
      <c r="O2422" s="26" t="str">
        <f aca="false">IF($G2422="","",IFERROR(INDEX(Prestations!$F$5:$F$256,MATCH($G2422,Prestations!$B$5:$B$256,0)),"?"))</f>
        <v/>
      </c>
      <c r="P2422" s="26" t="str">
        <f aca="false">IF($O2422="","",IF($O2422="?","?",IFERROR(INDEX(Règles!$C$5:$C$17,MATCH($O2422,Règles!$A$5:$A$17,0)),"?")))</f>
        <v/>
      </c>
      <c r="Q2422" s="27" t="str">
        <f aca="false">IF($G2422="","",IF(ISNUMBER($I2422),$I2422,IFERROR(IF(ISNUMBER(INDEX(Prestations!$E$5:$E$256,MATCH($G2422,Prestations!$B$5:$B$256,0))),INDEX(Prestations!$E$5:$E$256,MATCH($G2422,Prestations!$B$5:$B$256,0)),""),"")))</f>
        <v/>
      </c>
      <c r="R2422" s="27" t="str">
        <f aca="false">IFERROR(IF(ISNUMBER($Q2422),$Q2422*IF($E2422="",1,$E2422),""),"")</f>
        <v/>
      </c>
      <c r="S2422" s="28" t="str">
        <f aca="false">IFERROR(IF($P2422="au nombre",IF(N(INDEX(Règles!$D$5:$D$17,MATCH($O2422,Règles!$A$5:$A$17,0)))&gt;0,IF($E2422="",1,$E2422)/INDEX(Règles!$D$5:$D$17,MATCH($O2422,Règles!$A$5:$A$17,0)),""),IF($P2422="au prix",IF(AND(ISNUMBER($R2422),N(INDEX(Règles!$E$5:$E$17,MATCH($O2422,Règles!$A$5:$A$17,0)))&gt;0),$R2422/INDEX(Règles!$E$5:$E$17,MATCH($O2422,Règles!$A$5:$A$17,0)),""),IF(OR($P2422="ne compte pas",$P2422="absence"),0,""))),"")</f>
        <v/>
      </c>
      <c r="T2422" s="26" t="n">
        <f aca="false">IF(AND(ISNUMBER($A2422),$B2422&lt;&gt;"",$G2422&lt;&gt;"",$P2422&lt;&gt;"absence"),1,0)</f>
        <v>0</v>
      </c>
      <c r="U2422" s="26" t="n">
        <f aca="false">IF($T2422=1,IF(COUNTIFS($B$2:$B2422,$B2422,$A$2:$A2422,$A2422,$T$2:$T2422,1)=1,1,0),0)</f>
        <v>0</v>
      </c>
      <c r="V2422" s="29" t="str">
        <f aca="false">IF(AND($A2422="",$B2422="",$G2422=""),"",IF(NOT(ISNUMBER($A2422)),"Date manquante ou non reconnue",IF($B2422="","Technicien manquant",IF(COUNTIF(Production!$A$7:$A$21,$B2422)=0,"Technicien absent de la liste (onglet Production)",IF($G2422="","Code BPU manquant (colonne G)",IF($O2422="?","Code BPU inconnu (onglet Prestations)",IF($P2422="?","Catégorie inconnue (onglet Règles)",IF(AND($E2422&lt;&gt;"",NOT(ISNUMBER($E2422))),"Quantité non reconnue",IF(AND($P2422="au prix",NOT(ISNUMBER($Q2422))),"Prix sur devis à saisir (colonne I)",IF($S2422="","Règle à compléter (onglet Règles)",""))))))))))</f>
        <v/>
      </c>
    </row>
    <row r="2423" customFormat="false" ht="15" hidden="false" customHeight="false" outlineLevel="0" collapsed="false">
      <c r="A2423" s="23"/>
      <c r="I2423" s="24"/>
      <c r="J2423" s="24"/>
      <c r="N2423" s="25"/>
      <c r="O2423" s="26" t="str">
        <f aca="false">IF($G2423="","",IFERROR(INDEX(Prestations!$F$5:$F$256,MATCH($G2423,Prestations!$B$5:$B$256,0)),"?"))</f>
        <v/>
      </c>
      <c r="P2423" s="26" t="str">
        <f aca="false">IF($O2423="","",IF($O2423="?","?",IFERROR(INDEX(Règles!$C$5:$C$17,MATCH($O2423,Règles!$A$5:$A$17,0)),"?")))</f>
        <v/>
      </c>
      <c r="Q2423" s="27" t="str">
        <f aca="false">IF($G2423="","",IF(ISNUMBER($I2423),$I2423,IFERROR(IF(ISNUMBER(INDEX(Prestations!$E$5:$E$256,MATCH($G2423,Prestations!$B$5:$B$256,0))),INDEX(Prestations!$E$5:$E$256,MATCH($G2423,Prestations!$B$5:$B$256,0)),""),"")))</f>
        <v/>
      </c>
      <c r="R2423" s="27" t="str">
        <f aca="false">IFERROR(IF(ISNUMBER($Q2423),$Q2423*IF($E2423="",1,$E2423),""),"")</f>
        <v/>
      </c>
      <c r="S2423" s="28" t="str">
        <f aca="false">IFERROR(IF($P2423="au nombre",IF(N(INDEX(Règles!$D$5:$D$17,MATCH($O2423,Règles!$A$5:$A$17,0)))&gt;0,IF($E2423="",1,$E2423)/INDEX(Règles!$D$5:$D$17,MATCH($O2423,Règles!$A$5:$A$17,0)),""),IF($P2423="au prix",IF(AND(ISNUMBER($R2423),N(INDEX(Règles!$E$5:$E$17,MATCH($O2423,Règles!$A$5:$A$17,0)))&gt;0),$R2423/INDEX(Règles!$E$5:$E$17,MATCH($O2423,Règles!$A$5:$A$17,0)),""),IF(OR($P2423="ne compte pas",$P2423="absence"),0,""))),"")</f>
        <v/>
      </c>
      <c r="T2423" s="26" t="n">
        <f aca="false">IF(AND(ISNUMBER($A2423),$B2423&lt;&gt;"",$G2423&lt;&gt;"",$P2423&lt;&gt;"absence"),1,0)</f>
        <v>0</v>
      </c>
      <c r="U2423" s="26" t="n">
        <f aca="false">IF($T2423=1,IF(COUNTIFS($B$2:$B2423,$B2423,$A$2:$A2423,$A2423,$T$2:$T2423,1)=1,1,0),0)</f>
        <v>0</v>
      </c>
      <c r="V2423" s="29" t="str">
        <f aca="false">IF(AND($A2423="",$B2423="",$G2423=""),"",IF(NOT(ISNUMBER($A2423)),"Date manquante ou non reconnue",IF($B2423="","Technicien manquant",IF(COUNTIF(Production!$A$7:$A$21,$B2423)=0,"Technicien absent de la liste (onglet Production)",IF($G2423="","Code BPU manquant (colonne G)",IF($O2423="?","Code BPU inconnu (onglet Prestations)",IF($P2423="?","Catégorie inconnue (onglet Règles)",IF(AND($E2423&lt;&gt;"",NOT(ISNUMBER($E2423))),"Quantité non reconnue",IF(AND($P2423="au prix",NOT(ISNUMBER($Q2423))),"Prix sur devis à saisir (colonne I)",IF($S2423="","Règle à compléter (onglet Règles)",""))))))))))</f>
        <v/>
      </c>
    </row>
    <row r="2424" customFormat="false" ht="15" hidden="false" customHeight="false" outlineLevel="0" collapsed="false">
      <c r="A2424" s="23"/>
      <c r="I2424" s="24"/>
      <c r="J2424" s="24"/>
      <c r="N2424" s="25"/>
      <c r="O2424" s="26" t="str">
        <f aca="false">IF($G2424="","",IFERROR(INDEX(Prestations!$F$5:$F$256,MATCH($G2424,Prestations!$B$5:$B$256,0)),"?"))</f>
        <v/>
      </c>
      <c r="P2424" s="26" t="str">
        <f aca="false">IF($O2424="","",IF($O2424="?","?",IFERROR(INDEX(Règles!$C$5:$C$17,MATCH($O2424,Règles!$A$5:$A$17,0)),"?")))</f>
        <v/>
      </c>
      <c r="Q2424" s="27" t="str">
        <f aca="false">IF($G2424="","",IF(ISNUMBER($I2424),$I2424,IFERROR(IF(ISNUMBER(INDEX(Prestations!$E$5:$E$256,MATCH($G2424,Prestations!$B$5:$B$256,0))),INDEX(Prestations!$E$5:$E$256,MATCH($G2424,Prestations!$B$5:$B$256,0)),""),"")))</f>
        <v/>
      </c>
      <c r="R2424" s="27" t="str">
        <f aca="false">IFERROR(IF(ISNUMBER($Q2424),$Q2424*IF($E2424="",1,$E2424),""),"")</f>
        <v/>
      </c>
      <c r="S2424" s="28" t="str">
        <f aca="false">IFERROR(IF($P2424="au nombre",IF(N(INDEX(Règles!$D$5:$D$17,MATCH($O2424,Règles!$A$5:$A$17,0)))&gt;0,IF($E2424="",1,$E2424)/INDEX(Règles!$D$5:$D$17,MATCH($O2424,Règles!$A$5:$A$17,0)),""),IF($P2424="au prix",IF(AND(ISNUMBER($R2424),N(INDEX(Règles!$E$5:$E$17,MATCH($O2424,Règles!$A$5:$A$17,0)))&gt;0),$R2424/INDEX(Règles!$E$5:$E$17,MATCH($O2424,Règles!$A$5:$A$17,0)),""),IF(OR($P2424="ne compte pas",$P2424="absence"),0,""))),"")</f>
        <v/>
      </c>
      <c r="T2424" s="26" t="n">
        <f aca="false">IF(AND(ISNUMBER($A2424),$B2424&lt;&gt;"",$G2424&lt;&gt;"",$P2424&lt;&gt;"absence"),1,0)</f>
        <v>0</v>
      </c>
      <c r="U2424" s="26" t="n">
        <f aca="false">IF($T2424=1,IF(COUNTIFS($B$2:$B2424,$B2424,$A$2:$A2424,$A2424,$T$2:$T2424,1)=1,1,0),0)</f>
        <v>0</v>
      </c>
      <c r="V2424" s="29" t="str">
        <f aca="false">IF(AND($A2424="",$B2424="",$G2424=""),"",IF(NOT(ISNUMBER($A2424)),"Date manquante ou non reconnue",IF($B2424="","Technicien manquant",IF(COUNTIF(Production!$A$7:$A$21,$B2424)=0,"Technicien absent de la liste (onglet Production)",IF($G2424="","Code BPU manquant (colonne G)",IF($O2424="?","Code BPU inconnu (onglet Prestations)",IF($P2424="?","Catégorie inconnue (onglet Règles)",IF(AND($E2424&lt;&gt;"",NOT(ISNUMBER($E2424))),"Quantité non reconnue",IF(AND($P2424="au prix",NOT(ISNUMBER($Q2424))),"Prix sur devis à saisir (colonne I)",IF($S2424="","Règle à compléter (onglet Règles)",""))))))))))</f>
        <v/>
      </c>
    </row>
    <row r="2425" customFormat="false" ht="15" hidden="false" customHeight="false" outlineLevel="0" collapsed="false">
      <c r="A2425" s="23"/>
      <c r="I2425" s="24"/>
      <c r="J2425" s="24"/>
      <c r="N2425" s="25"/>
      <c r="O2425" s="26" t="str">
        <f aca="false">IF($G2425="","",IFERROR(INDEX(Prestations!$F$5:$F$256,MATCH($G2425,Prestations!$B$5:$B$256,0)),"?"))</f>
        <v/>
      </c>
      <c r="P2425" s="26" t="str">
        <f aca="false">IF($O2425="","",IF($O2425="?","?",IFERROR(INDEX(Règles!$C$5:$C$17,MATCH($O2425,Règles!$A$5:$A$17,0)),"?")))</f>
        <v/>
      </c>
      <c r="Q2425" s="27" t="str">
        <f aca="false">IF($G2425="","",IF(ISNUMBER($I2425),$I2425,IFERROR(IF(ISNUMBER(INDEX(Prestations!$E$5:$E$256,MATCH($G2425,Prestations!$B$5:$B$256,0))),INDEX(Prestations!$E$5:$E$256,MATCH($G2425,Prestations!$B$5:$B$256,0)),""),"")))</f>
        <v/>
      </c>
      <c r="R2425" s="27" t="str">
        <f aca="false">IFERROR(IF(ISNUMBER($Q2425),$Q2425*IF($E2425="",1,$E2425),""),"")</f>
        <v/>
      </c>
      <c r="S2425" s="28" t="str">
        <f aca="false">IFERROR(IF($P2425="au nombre",IF(N(INDEX(Règles!$D$5:$D$17,MATCH($O2425,Règles!$A$5:$A$17,0)))&gt;0,IF($E2425="",1,$E2425)/INDEX(Règles!$D$5:$D$17,MATCH($O2425,Règles!$A$5:$A$17,0)),""),IF($P2425="au prix",IF(AND(ISNUMBER($R2425),N(INDEX(Règles!$E$5:$E$17,MATCH($O2425,Règles!$A$5:$A$17,0)))&gt;0),$R2425/INDEX(Règles!$E$5:$E$17,MATCH($O2425,Règles!$A$5:$A$17,0)),""),IF(OR($P2425="ne compte pas",$P2425="absence"),0,""))),"")</f>
        <v/>
      </c>
      <c r="T2425" s="26" t="n">
        <f aca="false">IF(AND(ISNUMBER($A2425),$B2425&lt;&gt;"",$G2425&lt;&gt;"",$P2425&lt;&gt;"absence"),1,0)</f>
        <v>0</v>
      </c>
      <c r="U2425" s="26" t="n">
        <f aca="false">IF($T2425=1,IF(COUNTIFS($B$2:$B2425,$B2425,$A$2:$A2425,$A2425,$T$2:$T2425,1)=1,1,0),0)</f>
        <v>0</v>
      </c>
      <c r="V2425" s="29" t="str">
        <f aca="false">IF(AND($A2425="",$B2425="",$G2425=""),"",IF(NOT(ISNUMBER($A2425)),"Date manquante ou non reconnue",IF($B2425="","Technicien manquant",IF(COUNTIF(Production!$A$7:$A$21,$B2425)=0,"Technicien absent de la liste (onglet Production)",IF($G2425="","Code BPU manquant (colonne G)",IF($O2425="?","Code BPU inconnu (onglet Prestations)",IF($P2425="?","Catégorie inconnue (onglet Règles)",IF(AND($E2425&lt;&gt;"",NOT(ISNUMBER($E2425))),"Quantité non reconnue",IF(AND($P2425="au prix",NOT(ISNUMBER($Q2425))),"Prix sur devis à saisir (colonne I)",IF($S2425="","Règle à compléter (onglet Règles)",""))))))))))</f>
        <v/>
      </c>
    </row>
    <row r="2426" customFormat="false" ht="15" hidden="false" customHeight="false" outlineLevel="0" collapsed="false">
      <c r="A2426" s="23"/>
      <c r="I2426" s="24"/>
      <c r="J2426" s="24"/>
      <c r="N2426" s="25"/>
      <c r="O2426" s="26" t="str">
        <f aca="false">IF($G2426="","",IFERROR(INDEX(Prestations!$F$5:$F$256,MATCH($G2426,Prestations!$B$5:$B$256,0)),"?"))</f>
        <v/>
      </c>
      <c r="P2426" s="26" t="str">
        <f aca="false">IF($O2426="","",IF($O2426="?","?",IFERROR(INDEX(Règles!$C$5:$C$17,MATCH($O2426,Règles!$A$5:$A$17,0)),"?")))</f>
        <v/>
      </c>
      <c r="Q2426" s="27" t="str">
        <f aca="false">IF($G2426="","",IF(ISNUMBER($I2426),$I2426,IFERROR(IF(ISNUMBER(INDEX(Prestations!$E$5:$E$256,MATCH($G2426,Prestations!$B$5:$B$256,0))),INDEX(Prestations!$E$5:$E$256,MATCH($G2426,Prestations!$B$5:$B$256,0)),""),"")))</f>
        <v/>
      </c>
      <c r="R2426" s="27" t="str">
        <f aca="false">IFERROR(IF(ISNUMBER($Q2426),$Q2426*IF($E2426="",1,$E2426),""),"")</f>
        <v/>
      </c>
      <c r="S2426" s="28" t="str">
        <f aca="false">IFERROR(IF($P2426="au nombre",IF(N(INDEX(Règles!$D$5:$D$17,MATCH($O2426,Règles!$A$5:$A$17,0)))&gt;0,IF($E2426="",1,$E2426)/INDEX(Règles!$D$5:$D$17,MATCH($O2426,Règles!$A$5:$A$17,0)),""),IF($P2426="au prix",IF(AND(ISNUMBER($R2426),N(INDEX(Règles!$E$5:$E$17,MATCH($O2426,Règles!$A$5:$A$17,0)))&gt;0),$R2426/INDEX(Règles!$E$5:$E$17,MATCH($O2426,Règles!$A$5:$A$17,0)),""),IF(OR($P2426="ne compte pas",$P2426="absence"),0,""))),"")</f>
        <v/>
      </c>
      <c r="T2426" s="26" t="n">
        <f aca="false">IF(AND(ISNUMBER($A2426),$B2426&lt;&gt;"",$G2426&lt;&gt;"",$P2426&lt;&gt;"absence"),1,0)</f>
        <v>0</v>
      </c>
      <c r="U2426" s="26" t="n">
        <f aca="false">IF($T2426=1,IF(COUNTIFS($B$2:$B2426,$B2426,$A$2:$A2426,$A2426,$T$2:$T2426,1)=1,1,0),0)</f>
        <v>0</v>
      </c>
      <c r="V2426" s="29" t="str">
        <f aca="false">IF(AND($A2426="",$B2426="",$G2426=""),"",IF(NOT(ISNUMBER($A2426)),"Date manquante ou non reconnue",IF($B2426="","Technicien manquant",IF(COUNTIF(Production!$A$7:$A$21,$B2426)=0,"Technicien absent de la liste (onglet Production)",IF($G2426="","Code BPU manquant (colonne G)",IF($O2426="?","Code BPU inconnu (onglet Prestations)",IF($P2426="?","Catégorie inconnue (onglet Règles)",IF(AND($E2426&lt;&gt;"",NOT(ISNUMBER($E2426))),"Quantité non reconnue",IF(AND($P2426="au prix",NOT(ISNUMBER($Q2426))),"Prix sur devis à saisir (colonne I)",IF($S2426="","Règle à compléter (onglet Règles)",""))))))))))</f>
        <v/>
      </c>
    </row>
    <row r="2427" customFormat="false" ht="15" hidden="false" customHeight="false" outlineLevel="0" collapsed="false">
      <c r="A2427" s="23"/>
      <c r="I2427" s="24"/>
      <c r="J2427" s="24"/>
      <c r="N2427" s="25"/>
      <c r="O2427" s="26" t="str">
        <f aca="false">IF($G2427="","",IFERROR(INDEX(Prestations!$F$5:$F$256,MATCH($G2427,Prestations!$B$5:$B$256,0)),"?"))</f>
        <v/>
      </c>
      <c r="P2427" s="26" t="str">
        <f aca="false">IF($O2427="","",IF($O2427="?","?",IFERROR(INDEX(Règles!$C$5:$C$17,MATCH($O2427,Règles!$A$5:$A$17,0)),"?")))</f>
        <v/>
      </c>
      <c r="Q2427" s="27" t="str">
        <f aca="false">IF($G2427="","",IF(ISNUMBER($I2427),$I2427,IFERROR(IF(ISNUMBER(INDEX(Prestations!$E$5:$E$256,MATCH($G2427,Prestations!$B$5:$B$256,0))),INDEX(Prestations!$E$5:$E$256,MATCH($G2427,Prestations!$B$5:$B$256,0)),""),"")))</f>
        <v/>
      </c>
      <c r="R2427" s="27" t="str">
        <f aca="false">IFERROR(IF(ISNUMBER($Q2427),$Q2427*IF($E2427="",1,$E2427),""),"")</f>
        <v/>
      </c>
      <c r="S2427" s="28" t="str">
        <f aca="false">IFERROR(IF($P2427="au nombre",IF(N(INDEX(Règles!$D$5:$D$17,MATCH($O2427,Règles!$A$5:$A$17,0)))&gt;0,IF($E2427="",1,$E2427)/INDEX(Règles!$D$5:$D$17,MATCH($O2427,Règles!$A$5:$A$17,0)),""),IF($P2427="au prix",IF(AND(ISNUMBER($R2427),N(INDEX(Règles!$E$5:$E$17,MATCH($O2427,Règles!$A$5:$A$17,0)))&gt;0),$R2427/INDEX(Règles!$E$5:$E$17,MATCH($O2427,Règles!$A$5:$A$17,0)),""),IF(OR($P2427="ne compte pas",$P2427="absence"),0,""))),"")</f>
        <v/>
      </c>
      <c r="T2427" s="26" t="n">
        <f aca="false">IF(AND(ISNUMBER($A2427),$B2427&lt;&gt;"",$G2427&lt;&gt;"",$P2427&lt;&gt;"absence"),1,0)</f>
        <v>0</v>
      </c>
      <c r="U2427" s="26" t="n">
        <f aca="false">IF($T2427=1,IF(COUNTIFS($B$2:$B2427,$B2427,$A$2:$A2427,$A2427,$T$2:$T2427,1)=1,1,0),0)</f>
        <v>0</v>
      </c>
      <c r="V2427" s="29" t="str">
        <f aca="false">IF(AND($A2427="",$B2427="",$G2427=""),"",IF(NOT(ISNUMBER($A2427)),"Date manquante ou non reconnue",IF($B2427="","Technicien manquant",IF(COUNTIF(Production!$A$7:$A$21,$B2427)=0,"Technicien absent de la liste (onglet Production)",IF($G2427="","Code BPU manquant (colonne G)",IF($O2427="?","Code BPU inconnu (onglet Prestations)",IF($P2427="?","Catégorie inconnue (onglet Règles)",IF(AND($E2427&lt;&gt;"",NOT(ISNUMBER($E2427))),"Quantité non reconnue",IF(AND($P2427="au prix",NOT(ISNUMBER($Q2427))),"Prix sur devis à saisir (colonne I)",IF($S2427="","Règle à compléter (onglet Règles)",""))))))))))</f>
        <v/>
      </c>
    </row>
    <row r="2428" customFormat="false" ht="15" hidden="false" customHeight="false" outlineLevel="0" collapsed="false">
      <c r="A2428" s="23"/>
      <c r="I2428" s="24"/>
      <c r="J2428" s="24"/>
      <c r="N2428" s="25"/>
      <c r="O2428" s="26" t="str">
        <f aca="false">IF($G2428="","",IFERROR(INDEX(Prestations!$F$5:$F$256,MATCH($G2428,Prestations!$B$5:$B$256,0)),"?"))</f>
        <v/>
      </c>
      <c r="P2428" s="26" t="str">
        <f aca="false">IF($O2428="","",IF($O2428="?","?",IFERROR(INDEX(Règles!$C$5:$C$17,MATCH($O2428,Règles!$A$5:$A$17,0)),"?")))</f>
        <v/>
      </c>
      <c r="Q2428" s="27" t="str">
        <f aca="false">IF($G2428="","",IF(ISNUMBER($I2428),$I2428,IFERROR(IF(ISNUMBER(INDEX(Prestations!$E$5:$E$256,MATCH($G2428,Prestations!$B$5:$B$256,0))),INDEX(Prestations!$E$5:$E$256,MATCH($G2428,Prestations!$B$5:$B$256,0)),""),"")))</f>
        <v/>
      </c>
      <c r="R2428" s="27" t="str">
        <f aca="false">IFERROR(IF(ISNUMBER($Q2428),$Q2428*IF($E2428="",1,$E2428),""),"")</f>
        <v/>
      </c>
      <c r="S2428" s="28" t="str">
        <f aca="false">IFERROR(IF($P2428="au nombre",IF(N(INDEX(Règles!$D$5:$D$17,MATCH($O2428,Règles!$A$5:$A$17,0)))&gt;0,IF($E2428="",1,$E2428)/INDEX(Règles!$D$5:$D$17,MATCH($O2428,Règles!$A$5:$A$17,0)),""),IF($P2428="au prix",IF(AND(ISNUMBER($R2428),N(INDEX(Règles!$E$5:$E$17,MATCH($O2428,Règles!$A$5:$A$17,0)))&gt;0),$R2428/INDEX(Règles!$E$5:$E$17,MATCH($O2428,Règles!$A$5:$A$17,0)),""),IF(OR($P2428="ne compte pas",$P2428="absence"),0,""))),"")</f>
        <v/>
      </c>
      <c r="T2428" s="26" t="n">
        <f aca="false">IF(AND(ISNUMBER($A2428),$B2428&lt;&gt;"",$G2428&lt;&gt;"",$P2428&lt;&gt;"absence"),1,0)</f>
        <v>0</v>
      </c>
      <c r="U2428" s="26" t="n">
        <f aca="false">IF($T2428=1,IF(COUNTIFS($B$2:$B2428,$B2428,$A$2:$A2428,$A2428,$T$2:$T2428,1)=1,1,0),0)</f>
        <v>0</v>
      </c>
      <c r="V2428" s="29" t="str">
        <f aca="false">IF(AND($A2428="",$B2428="",$G2428=""),"",IF(NOT(ISNUMBER($A2428)),"Date manquante ou non reconnue",IF($B2428="","Technicien manquant",IF(COUNTIF(Production!$A$7:$A$21,$B2428)=0,"Technicien absent de la liste (onglet Production)",IF($G2428="","Code BPU manquant (colonne G)",IF($O2428="?","Code BPU inconnu (onglet Prestations)",IF($P2428="?","Catégorie inconnue (onglet Règles)",IF(AND($E2428&lt;&gt;"",NOT(ISNUMBER($E2428))),"Quantité non reconnue",IF(AND($P2428="au prix",NOT(ISNUMBER($Q2428))),"Prix sur devis à saisir (colonne I)",IF($S2428="","Règle à compléter (onglet Règles)",""))))))))))</f>
        <v/>
      </c>
    </row>
    <row r="2429" customFormat="false" ht="15" hidden="false" customHeight="false" outlineLevel="0" collapsed="false">
      <c r="A2429" s="23"/>
      <c r="I2429" s="24"/>
      <c r="J2429" s="24"/>
      <c r="N2429" s="25"/>
      <c r="O2429" s="26" t="str">
        <f aca="false">IF($G2429="","",IFERROR(INDEX(Prestations!$F$5:$F$256,MATCH($G2429,Prestations!$B$5:$B$256,0)),"?"))</f>
        <v/>
      </c>
      <c r="P2429" s="26" t="str">
        <f aca="false">IF($O2429="","",IF($O2429="?","?",IFERROR(INDEX(Règles!$C$5:$C$17,MATCH($O2429,Règles!$A$5:$A$17,0)),"?")))</f>
        <v/>
      </c>
      <c r="Q2429" s="27" t="str">
        <f aca="false">IF($G2429="","",IF(ISNUMBER($I2429),$I2429,IFERROR(IF(ISNUMBER(INDEX(Prestations!$E$5:$E$256,MATCH($G2429,Prestations!$B$5:$B$256,0))),INDEX(Prestations!$E$5:$E$256,MATCH($G2429,Prestations!$B$5:$B$256,0)),""),"")))</f>
        <v/>
      </c>
      <c r="R2429" s="27" t="str">
        <f aca="false">IFERROR(IF(ISNUMBER($Q2429),$Q2429*IF($E2429="",1,$E2429),""),"")</f>
        <v/>
      </c>
      <c r="S2429" s="28" t="str">
        <f aca="false">IFERROR(IF($P2429="au nombre",IF(N(INDEX(Règles!$D$5:$D$17,MATCH($O2429,Règles!$A$5:$A$17,0)))&gt;0,IF($E2429="",1,$E2429)/INDEX(Règles!$D$5:$D$17,MATCH($O2429,Règles!$A$5:$A$17,0)),""),IF($P2429="au prix",IF(AND(ISNUMBER($R2429),N(INDEX(Règles!$E$5:$E$17,MATCH($O2429,Règles!$A$5:$A$17,0)))&gt;0),$R2429/INDEX(Règles!$E$5:$E$17,MATCH($O2429,Règles!$A$5:$A$17,0)),""),IF(OR($P2429="ne compte pas",$P2429="absence"),0,""))),"")</f>
        <v/>
      </c>
      <c r="T2429" s="26" t="n">
        <f aca="false">IF(AND(ISNUMBER($A2429),$B2429&lt;&gt;"",$G2429&lt;&gt;"",$P2429&lt;&gt;"absence"),1,0)</f>
        <v>0</v>
      </c>
      <c r="U2429" s="26" t="n">
        <f aca="false">IF($T2429=1,IF(COUNTIFS($B$2:$B2429,$B2429,$A$2:$A2429,$A2429,$T$2:$T2429,1)=1,1,0),0)</f>
        <v>0</v>
      </c>
      <c r="V2429" s="29" t="str">
        <f aca="false">IF(AND($A2429="",$B2429="",$G2429=""),"",IF(NOT(ISNUMBER($A2429)),"Date manquante ou non reconnue",IF($B2429="","Technicien manquant",IF(COUNTIF(Production!$A$7:$A$21,$B2429)=0,"Technicien absent de la liste (onglet Production)",IF($G2429="","Code BPU manquant (colonne G)",IF($O2429="?","Code BPU inconnu (onglet Prestations)",IF($P2429="?","Catégorie inconnue (onglet Règles)",IF(AND($E2429&lt;&gt;"",NOT(ISNUMBER($E2429))),"Quantité non reconnue",IF(AND($P2429="au prix",NOT(ISNUMBER($Q2429))),"Prix sur devis à saisir (colonne I)",IF($S2429="","Règle à compléter (onglet Règles)",""))))))))))</f>
        <v/>
      </c>
    </row>
    <row r="2430" customFormat="false" ht="15" hidden="false" customHeight="false" outlineLevel="0" collapsed="false">
      <c r="A2430" s="23"/>
      <c r="I2430" s="24"/>
      <c r="J2430" s="24"/>
      <c r="N2430" s="25"/>
      <c r="O2430" s="26" t="str">
        <f aca="false">IF($G2430="","",IFERROR(INDEX(Prestations!$F$5:$F$256,MATCH($G2430,Prestations!$B$5:$B$256,0)),"?"))</f>
        <v/>
      </c>
      <c r="P2430" s="26" t="str">
        <f aca="false">IF($O2430="","",IF($O2430="?","?",IFERROR(INDEX(Règles!$C$5:$C$17,MATCH($O2430,Règles!$A$5:$A$17,0)),"?")))</f>
        <v/>
      </c>
      <c r="Q2430" s="27" t="str">
        <f aca="false">IF($G2430="","",IF(ISNUMBER($I2430),$I2430,IFERROR(IF(ISNUMBER(INDEX(Prestations!$E$5:$E$256,MATCH($G2430,Prestations!$B$5:$B$256,0))),INDEX(Prestations!$E$5:$E$256,MATCH($G2430,Prestations!$B$5:$B$256,0)),""),"")))</f>
        <v/>
      </c>
      <c r="R2430" s="27" t="str">
        <f aca="false">IFERROR(IF(ISNUMBER($Q2430),$Q2430*IF($E2430="",1,$E2430),""),"")</f>
        <v/>
      </c>
      <c r="S2430" s="28" t="str">
        <f aca="false">IFERROR(IF($P2430="au nombre",IF(N(INDEX(Règles!$D$5:$D$17,MATCH($O2430,Règles!$A$5:$A$17,0)))&gt;0,IF($E2430="",1,$E2430)/INDEX(Règles!$D$5:$D$17,MATCH($O2430,Règles!$A$5:$A$17,0)),""),IF($P2430="au prix",IF(AND(ISNUMBER($R2430),N(INDEX(Règles!$E$5:$E$17,MATCH($O2430,Règles!$A$5:$A$17,0)))&gt;0),$R2430/INDEX(Règles!$E$5:$E$17,MATCH($O2430,Règles!$A$5:$A$17,0)),""),IF(OR($P2430="ne compte pas",$P2430="absence"),0,""))),"")</f>
        <v/>
      </c>
      <c r="T2430" s="26" t="n">
        <f aca="false">IF(AND(ISNUMBER($A2430),$B2430&lt;&gt;"",$G2430&lt;&gt;"",$P2430&lt;&gt;"absence"),1,0)</f>
        <v>0</v>
      </c>
      <c r="U2430" s="26" t="n">
        <f aca="false">IF($T2430=1,IF(COUNTIFS($B$2:$B2430,$B2430,$A$2:$A2430,$A2430,$T$2:$T2430,1)=1,1,0),0)</f>
        <v>0</v>
      </c>
      <c r="V2430" s="29" t="str">
        <f aca="false">IF(AND($A2430="",$B2430="",$G2430=""),"",IF(NOT(ISNUMBER($A2430)),"Date manquante ou non reconnue",IF($B2430="","Technicien manquant",IF(COUNTIF(Production!$A$7:$A$21,$B2430)=0,"Technicien absent de la liste (onglet Production)",IF($G2430="","Code BPU manquant (colonne G)",IF($O2430="?","Code BPU inconnu (onglet Prestations)",IF($P2430="?","Catégorie inconnue (onglet Règles)",IF(AND($E2430&lt;&gt;"",NOT(ISNUMBER($E2430))),"Quantité non reconnue",IF(AND($P2430="au prix",NOT(ISNUMBER($Q2430))),"Prix sur devis à saisir (colonne I)",IF($S2430="","Règle à compléter (onglet Règles)",""))))))))))</f>
        <v/>
      </c>
    </row>
    <row r="2431" customFormat="false" ht="15" hidden="false" customHeight="false" outlineLevel="0" collapsed="false">
      <c r="A2431" s="23"/>
      <c r="I2431" s="24"/>
      <c r="J2431" s="24"/>
      <c r="N2431" s="25"/>
      <c r="O2431" s="26" t="str">
        <f aca="false">IF($G2431="","",IFERROR(INDEX(Prestations!$F$5:$F$256,MATCH($G2431,Prestations!$B$5:$B$256,0)),"?"))</f>
        <v/>
      </c>
      <c r="P2431" s="26" t="str">
        <f aca="false">IF($O2431="","",IF($O2431="?","?",IFERROR(INDEX(Règles!$C$5:$C$17,MATCH($O2431,Règles!$A$5:$A$17,0)),"?")))</f>
        <v/>
      </c>
      <c r="Q2431" s="27" t="str">
        <f aca="false">IF($G2431="","",IF(ISNUMBER($I2431),$I2431,IFERROR(IF(ISNUMBER(INDEX(Prestations!$E$5:$E$256,MATCH($G2431,Prestations!$B$5:$B$256,0))),INDEX(Prestations!$E$5:$E$256,MATCH($G2431,Prestations!$B$5:$B$256,0)),""),"")))</f>
        <v/>
      </c>
      <c r="R2431" s="27" t="str">
        <f aca="false">IFERROR(IF(ISNUMBER($Q2431),$Q2431*IF($E2431="",1,$E2431),""),"")</f>
        <v/>
      </c>
      <c r="S2431" s="28" t="str">
        <f aca="false">IFERROR(IF($P2431="au nombre",IF(N(INDEX(Règles!$D$5:$D$17,MATCH($O2431,Règles!$A$5:$A$17,0)))&gt;0,IF($E2431="",1,$E2431)/INDEX(Règles!$D$5:$D$17,MATCH($O2431,Règles!$A$5:$A$17,0)),""),IF($P2431="au prix",IF(AND(ISNUMBER($R2431),N(INDEX(Règles!$E$5:$E$17,MATCH($O2431,Règles!$A$5:$A$17,0)))&gt;0),$R2431/INDEX(Règles!$E$5:$E$17,MATCH($O2431,Règles!$A$5:$A$17,0)),""),IF(OR($P2431="ne compte pas",$P2431="absence"),0,""))),"")</f>
        <v/>
      </c>
      <c r="T2431" s="26" t="n">
        <f aca="false">IF(AND(ISNUMBER($A2431),$B2431&lt;&gt;"",$G2431&lt;&gt;"",$P2431&lt;&gt;"absence"),1,0)</f>
        <v>0</v>
      </c>
      <c r="U2431" s="26" t="n">
        <f aca="false">IF($T2431=1,IF(COUNTIFS($B$2:$B2431,$B2431,$A$2:$A2431,$A2431,$T$2:$T2431,1)=1,1,0),0)</f>
        <v>0</v>
      </c>
      <c r="V2431" s="29" t="str">
        <f aca="false">IF(AND($A2431="",$B2431="",$G2431=""),"",IF(NOT(ISNUMBER($A2431)),"Date manquante ou non reconnue",IF($B2431="","Technicien manquant",IF(COUNTIF(Production!$A$7:$A$21,$B2431)=0,"Technicien absent de la liste (onglet Production)",IF($G2431="","Code BPU manquant (colonne G)",IF($O2431="?","Code BPU inconnu (onglet Prestations)",IF($P2431="?","Catégorie inconnue (onglet Règles)",IF(AND($E2431&lt;&gt;"",NOT(ISNUMBER($E2431))),"Quantité non reconnue",IF(AND($P2431="au prix",NOT(ISNUMBER($Q2431))),"Prix sur devis à saisir (colonne I)",IF($S2431="","Règle à compléter (onglet Règles)",""))))))))))</f>
        <v/>
      </c>
    </row>
    <row r="2432" customFormat="false" ht="15" hidden="false" customHeight="false" outlineLevel="0" collapsed="false">
      <c r="A2432" s="23"/>
      <c r="I2432" s="24"/>
      <c r="J2432" s="24"/>
      <c r="N2432" s="25"/>
      <c r="O2432" s="26" t="str">
        <f aca="false">IF($G2432="","",IFERROR(INDEX(Prestations!$F$5:$F$256,MATCH($G2432,Prestations!$B$5:$B$256,0)),"?"))</f>
        <v/>
      </c>
      <c r="P2432" s="26" t="str">
        <f aca="false">IF($O2432="","",IF($O2432="?","?",IFERROR(INDEX(Règles!$C$5:$C$17,MATCH($O2432,Règles!$A$5:$A$17,0)),"?")))</f>
        <v/>
      </c>
      <c r="Q2432" s="27" t="str">
        <f aca="false">IF($G2432="","",IF(ISNUMBER($I2432),$I2432,IFERROR(IF(ISNUMBER(INDEX(Prestations!$E$5:$E$256,MATCH($G2432,Prestations!$B$5:$B$256,0))),INDEX(Prestations!$E$5:$E$256,MATCH($G2432,Prestations!$B$5:$B$256,0)),""),"")))</f>
        <v/>
      </c>
      <c r="R2432" s="27" t="str">
        <f aca="false">IFERROR(IF(ISNUMBER($Q2432),$Q2432*IF($E2432="",1,$E2432),""),"")</f>
        <v/>
      </c>
      <c r="S2432" s="28" t="str">
        <f aca="false">IFERROR(IF($P2432="au nombre",IF(N(INDEX(Règles!$D$5:$D$17,MATCH($O2432,Règles!$A$5:$A$17,0)))&gt;0,IF($E2432="",1,$E2432)/INDEX(Règles!$D$5:$D$17,MATCH($O2432,Règles!$A$5:$A$17,0)),""),IF($P2432="au prix",IF(AND(ISNUMBER($R2432),N(INDEX(Règles!$E$5:$E$17,MATCH($O2432,Règles!$A$5:$A$17,0)))&gt;0),$R2432/INDEX(Règles!$E$5:$E$17,MATCH($O2432,Règles!$A$5:$A$17,0)),""),IF(OR($P2432="ne compte pas",$P2432="absence"),0,""))),"")</f>
        <v/>
      </c>
      <c r="T2432" s="26" t="n">
        <f aca="false">IF(AND(ISNUMBER($A2432),$B2432&lt;&gt;"",$G2432&lt;&gt;"",$P2432&lt;&gt;"absence"),1,0)</f>
        <v>0</v>
      </c>
      <c r="U2432" s="26" t="n">
        <f aca="false">IF($T2432=1,IF(COUNTIFS($B$2:$B2432,$B2432,$A$2:$A2432,$A2432,$T$2:$T2432,1)=1,1,0),0)</f>
        <v>0</v>
      </c>
      <c r="V2432" s="29" t="str">
        <f aca="false">IF(AND($A2432="",$B2432="",$G2432=""),"",IF(NOT(ISNUMBER($A2432)),"Date manquante ou non reconnue",IF($B2432="","Technicien manquant",IF(COUNTIF(Production!$A$7:$A$21,$B2432)=0,"Technicien absent de la liste (onglet Production)",IF($G2432="","Code BPU manquant (colonne G)",IF($O2432="?","Code BPU inconnu (onglet Prestations)",IF($P2432="?","Catégorie inconnue (onglet Règles)",IF(AND($E2432&lt;&gt;"",NOT(ISNUMBER($E2432))),"Quantité non reconnue",IF(AND($P2432="au prix",NOT(ISNUMBER($Q2432))),"Prix sur devis à saisir (colonne I)",IF($S2432="","Règle à compléter (onglet Règles)",""))))))))))</f>
        <v/>
      </c>
    </row>
    <row r="2433" customFormat="false" ht="15" hidden="false" customHeight="false" outlineLevel="0" collapsed="false">
      <c r="A2433" s="23"/>
      <c r="I2433" s="24"/>
      <c r="J2433" s="24"/>
      <c r="N2433" s="25"/>
      <c r="O2433" s="26" t="str">
        <f aca="false">IF($G2433="","",IFERROR(INDEX(Prestations!$F$5:$F$256,MATCH($G2433,Prestations!$B$5:$B$256,0)),"?"))</f>
        <v/>
      </c>
      <c r="P2433" s="26" t="str">
        <f aca="false">IF($O2433="","",IF($O2433="?","?",IFERROR(INDEX(Règles!$C$5:$C$17,MATCH($O2433,Règles!$A$5:$A$17,0)),"?")))</f>
        <v/>
      </c>
      <c r="Q2433" s="27" t="str">
        <f aca="false">IF($G2433="","",IF(ISNUMBER($I2433),$I2433,IFERROR(IF(ISNUMBER(INDEX(Prestations!$E$5:$E$256,MATCH($G2433,Prestations!$B$5:$B$256,0))),INDEX(Prestations!$E$5:$E$256,MATCH($G2433,Prestations!$B$5:$B$256,0)),""),"")))</f>
        <v/>
      </c>
      <c r="R2433" s="27" t="str">
        <f aca="false">IFERROR(IF(ISNUMBER($Q2433),$Q2433*IF($E2433="",1,$E2433),""),"")</f>
        <v/>
      </c>
      <c r="S2433" s="28" t="str">
        <f aca="false">IFERROR(IF($P2433="au nombre",IF(N(INDEX(Règles!$D$5:$D$17,MATCH($O2433,Règles!$A$5:$A$17,0)))&gt;0,IF($E2433="",1,$E2433)/INDEX(Règles!$D$5:$D$17,MATCH($O2433,Règles!$A$5:$A$17,0)),""),IF($P2433="au prix",IF(AND(ISNUMBER($R2433),N(INDEX(Règles!$E$5:$E$17,MATCH($O2433,Règles!$A$5:$A$17,0)))&gt;0),$R2433/INDEX(Règles!$E$5:$E$17,MATCH($O2433,Règles!$A$5:$A$17,0)),""),IF(OR($P2433="ne compte pas",$P2433="absence"),0,""))),"")</f>
        <v/>
      </c>
      <c r="T2433" s="26" t="n">
        <f aca="false">IF(AND(ISNUMBER($A2433),$B2433&lt;&gt;"",$G2433&lt;&gt;"",$P2433&lt;&gt;"absence"),1,0)</f>
        <v>0</v>
      </c>
      <c r="U2433" s="26" t="n">
        <f aca="false">IF($T2433=1,IF(COUNTIFS($B$2:$B2433,$B2433,$A$2:$A2433,$A2433,$T$2:$T2433,1)=1,1,0),0)</f>
        <v>0</v>
      </c>
      <c r="V2433" s="29" t="str">
        <f aca="false">IF(AND($A2433="",$B2433="",$G2433=""),"",IF(NOT(ISNUMBER($A2433)),"Date manquante ou non reconnue",IF($B2433="","Technicien manquant",IF(COUNTIF(Production!$A$7:$A$21,$B2433)=0,"Technicien absent de la liste (onglet Production)",IF($G2433="","Code BPU manquant (colonne G)",IF($O2433="?","Code BPU inconnu (onglet Prestations)",IF($P2433="?","Catégorie inconnue (onglet Règles)",IF(AND($E2433&lt;&gt;"",NOT(ISNUMBER($E2433))),"Quantité non reconnue",IF(AND($P2433="au prix",NOT(ISNUMBER($Q2433))),"Prix sur devis à saisir (colonne I)",IF($S2433="","Règle à compléter (onglet Règles)",""))))))))))</f>
        <v/>
      </c>
    </row>
    <row r="2434" customFormat="false" ht="15" hidden="false" customHeight="false" outlineLevel="0" collapsed="false">
      <c r="A2434" s="23"/>
      <c r="I2434" s="24"/>
      <c r="J2434" s="24"/>
      <c r="N2434" s="25"/>
      <c r="O2434" s="26" t="str">
        <f aca="false">IF($G2434="","",IFERROR(INDEX(Prestations!$F$5:$F$256,MATCH($G2434,Prestations!$B$5:$B$256,0)),"?"))</f>
        <v/>
      </c>
      <c r="P2434" s="26" t="str">
        <f aca="false">IF($O2434="","",IF($O2434="?","?",IFERROR(INDEX(Règles!$C$5:$C$17,MATCH($O2434,Règles!$A$5:$A$17,0)),"?")))</f>
        <v/>
      </c>
      <c r="Q2434" s="27" t="str">
        <f aca="false">IF($G2434="","",IF(ISNUMBER($I2434),$I2434,IFERROR(IF(ISNUMBER(INDEX(Prestations!$E$5:$E$256,MATCH($G2434,Prestations!$B$5:$B$256,0))),INDEX(Prestations!$E$5:$E$256,MATCH($G2434,Prestations!$B$5:$B$256,0)),""),"")))</f>
        <v/>
      </c>
      <c r="R2434" s="27" t="str">
        <f aca="false">IFERROR(IF(ISNUMBER($Q2434),$Q2434*IF($E2434="",1,$E2434),""),"")</f>
        <v/>
      </c>
      <c r="S2434" s="28" t="str">
        <f aca="false">IFERROR(IF($P2434="au nombre",IF(N(INDEX(Règles!$D$5:$D$17,MATCH($O2434,Règles!$A$5:$A$17,0)))&gt;0,IF($E2434="",1,$E2434)/INDEX(Règles!$D$5:$D$17,MATCH($O2434,Règles!$A$5:$A$17,0)),""),IF($P2434="au prix",IF(AND(ISNUMBER($R2434),N(INDEX(Règles!$E$5:$E$17,MATCH($O2434,Règles!$A$5:$A$17,0)))&gt;0),$R2434/INDEX(Règles!$E$5:$E$17,MATCH($O2434,Règles!$A$5:$A$17,0)),""),IF(OR($P2434="ne compte pas",$P2434="absence"),0,""))),"")</f>
        <v/>
      </c>
      <c r="T2434" s="26" t="n">
        <f aca="false">IF(AND(ISNUMBER($A2434),$B2434&lt;&gt;"",$G2434&lt;&gt;"",$P2434&lt;&gt;"absence"),1,0)</f>
        <v>0</v>
      </c>
      <c r="U2434" s="26" t="n">
        <f aca="false">IF($T2434=1,IF(COUNTIFS($B$2:$B2434,$B2434,$A$2:$A2434,$A2434,$T$2:$T2434,1)=1,1,0),0)</f>
        <v>0</v>
      </c>
      <c r="V2434" s="29" t="str">
        <f aca="false">IF(AND($A2434="",$B2434="",$G2434=""),"",IF(NOT(ISNUMBER($A2434)),"Date manquante ou non reconnue",IF($B2434="","Technicien manquant",IF(COUNTIF(Production!$A$7:$A$21,$B2434)=0,"Technicien absent de la liste (onglet Production)",IF($G2434="","Code BPU manquant (colonne G)",IF($O2434="?","Code BPU inconnu (onglet Prestations)",IF($P2434="?","Catégorie inconnue (onglet Règles)",IF(AND($E2434&lt;&gt;"",NOT(ISNUMBER($E2434))),"Quantité non reconnue",IF(AND($P2434="au prix",NOT(ISNUMBER($Q2434))),"Prix sur devis à saisir (colonne I)",IF($S2434="","Règle à compléter (onglet Règles)",""))))))))))</f>
        <v/>
      </c>
    </row>
    <row r="2435" customFormat="false" ht="15" hidden="false" customHeight="false" outlineLevel="0" collapsed="false">
      <c r="A2435" s="23"/>
      <c r="I2435" s="24"/>
      <c r="J2435" s="24"/>
      <c r="N2435" s="25"/>
      <c r="O2435" s="26" t="str">
        <f aca="false">IF($G2435="","",IFERROR(INDEX(Prestations!$F$5:$F$256,MATCH($G2435,Prestations!$B$5:$B$256,0)),"?"))</f>
        <v/>
      </c>
      <c r="P2435" s="26" t="str">
        <f aca="false">IF($O2435="","",IF($O2435="?","?",IFERROR(INDEX(Règles!$C$5:$C$17,MATCH($O2435,Règles!$A$5:$A$17,0)),"?")))</f>
        <v/>
      </c>
      <c r="Q2435" s="27" t="str">
        <f aca="false">IF($G2435="","",IF(ISNUMBER($I2435),$I2435,IFERROR(IF(ISNUMBER(INDEX(Prestations!$E$5:$E$256,MATCH($G2435,Prestations!$B$5:$B$256,0))),INDEX(Prestations!$E$5:$E$256,MATCH($G2435,Prestations!$B$5:$B$256,0)),""),"")))</f>
        <v/>
      </c>
      <c r="R2435" s="27" t="str">
        <f aca="false">IFERROR(IF(ISNUMBER($Q2435),$Q2435*IF($E2435="",1,$E2435),""),"")</f>
        <v/>
      </c>
      <c r="S2435" s="28" t="str">
        <f aca="false">IFERROR(IF($P2435="au nombre",IF(N(INDEX(Règles!$D$5:$D$17,MATCH($O2435,Règles!$A$5:$A$17,0)))&gt;0,IF($E2435="",1,$E2435)/INDEX(Règles!$D$5:$D$17,MATCH($O2435,Règles!$A$5:$A$17,0)),""),IF($P2435="au prix",IF(AND(ISNUMBER($R2435),N(INDEX(Règles!$E$5:$E$17,MATCH($O2435,Règles!$A$5:$A$17,0)))&gt;0),$R2435/INDEX(Règles!$E$5:$E$17,MATCH($O2435,Règles!$A$5:$A$17,0)),""),IF(OR($P2435="ne compte pas",$P2435="absence"),0,""))),"")</f>
        <v/>
      </c>
      <c r="T2435" s="26" t="n">
        <f aca="false">IF(AND(ISNUMBER($A2435),$B2435&lt;&gt;"",$G2435&lt;&gt;"",$P2435&lt;&gt;"absence"),1,0)</f>
        <v>0</v>
      </c>
      <c r="U2435" s="26" t="n">
        <f aca="false">IF($T2435=1,IF(COUNTIFS($B$2:$B2435,$B2435,$A$2:$A2435,$A2435,$T$2:$T2435,1)=1,1,0),0)</f>
        <v>0</v>
      </c>
      <c r="V2435" s="29" t="str">
        <f aca="false">IF(AND($A2435="",$B2435="",$G2435=""),"",IF(NOT(ISNUMBER($A2435)),"Date manquante ou non reconnue",IF($B2435="","Technicien manquant",IF(COUNTIF(Production!$A$7:$A$21,$B2435)=0,"Technicien absent de la liste (onglet Production)",IF($G2435="","Code BPU manquant (colonne G)",IF($O2435="?","Code BPU inconnu (onglet Prestations)",IF($P2435="?","Catégorie inconnue (onglet Règles)",IF(AND($E2435&lt;&gt;"",NOT(ISNUMBER($E2435))),"Quantité non reconnue",IF(AND($P2435="au prix",NOT(ISNUMBER($Q2435))),"Prix sur devis à saisir (colonne I)",IF($S2435="","Règle à compléter (onglet Règles)",""))))))))))</f>
        <v/>
      </c>
    </row>
    <row r="2436" customFormat="false" ht="15" hidden="false" customHeight="false" outlineLevel="0" collapsed="false">
      <c r="A2436" s="23"/>
      <c r="I2436" s="24"/>
      <c r="J2436" s="24"/>
      <c r="N2436" s="25"/>
      <c r="O2436" s="26" t="str">
        <f aca="false">IF($G2436="","",IFERROR(INDEX(Prestations!$F$5:$F$256,MATCH($G2436,Prestations!$B$5:$B$256,0)),"?"))</f>
        <v/>
      </c>
      <c r="P2436" s="26" t="str">
        <f aca="false">IF($O2436="","",IF($O2436="?","?",IFERROR(INDEX(Règles!$C$5:$C$17,MATCH($O2436,Règles!$A$5:$A$17,0)),"?")))</f>
        <v/>
      </c>
      <c r="Q2436" s="27" t="str">
        <f aca="false">IF($G2436="","",IF(ISNUMBER($I2436),$I2436,IFERROR(IF(ISNUMBER(INDEX(Prestations!$E$5:$E$256,MATCH($G2436,Prestations!$B$5:$B$256,0))),INDEX(Prestations!$E$5:$E$256,MATCH($G2436,Prestations!$B$5:$B$256,0)),""),"")))</f>
        <v/>
      </c>
      <c r="R2436" s="27" t="str">
        <f aca="false">IFERROR(IF(ISNUMBER($Q2436),$Q2436*IF($E2436="",1,$E2436),""),"")</f>
        <v/>
      </c>
      <c r="S2436" s="28" t="str">
        <f aca="false">IFERROR(IF($P2436="au nombre",IF(N(INDEX(Règles!$D$5:$D$17,MATCH($O2436,Règles!$A$5:$A$17,0)))&gt;0,IF($E2436="",1,$E2436)/INDEX(Règles!$D$5:$D$17,MATCH($O2436,Règles!$A$5:$A$17,0)),""),IF($P2436="au prix",IF(AND(ISNUMBER($R2436),N(INDEX(Règles!$E$5:$E$17,MATCH($O2436,Règles!$A$5:$A$17,0)))&gt;0),$R2436/INDEX(Règles!$E$5:$E$17,MATCH($O2436,Règles!$A$5:$A$17,0)),""),IF(OR($P2436="ne compte pas",$P2436="absence"),0,""))),"")</f>
        <v/>
      </c>
      <c r="T2436" s="26" t="n">
        <f aca="false">IF(AND(ISNUMBER($A2436),$B2436&lt;&gt;"",$G2436&lt;&gt;"",$P2436&lt;&gt;"absence"),1,0)</f>
        <v>0</v>
      </c>
      <c r="U2436" s="26" t="n">
        <f aca="false">IF($T2436=1,IF(COUNTIFS($B$2:$B2436,$B2436,$A$2:$A2436,$A2436,$T$2:$T2436,1)=1,1,0),0)</f>
        <v>0</v>
      </c>
      <c r="V2436" s="29" t="str">
        <f aca="false">IF(AND($A2436="",$B2436="",$G2436=""),"",IF(NOT(ISNUMBER($A2436)),"Date manquante ou non reconnue",IF($B2436="","Technicien manquant",IF(COUNTIF(Production!$A$7:$A$21,$B2436)=0,"Technicien absent de la liste (onglet Production)",IF($G2436="","Code BPU manquant (colonne G)",IF($O2436="?","Code BPU inconnu (onglet Prestations)",IF($P2436="?","Catégorie inconnue (onglet Règles)",IF(AND($E2436&lt;&gt;"",NOT(ISNUMBER($E2436))),"Quantité non reconnue",IF(AND($P2436="au prix",NOT(ISNUMBER($Q2436))),"Prix sur devis à saisir (colonne I)",IF($S2436="","Règle à compléter (onglet Règles)",""))))))))))</f>
        <v/>
      </c>
    </row>
    <row r="2437" customFormat="false" ht="15" hidden="false" customHeight="false" outlineLevel="0" collapsed="false">
      <c r="A2437" s="23"/>
      <c r="I2437" s="24"/>
      <c r="J2437" s="24"/>
      <c r="N2437" s="25"/>
      <c r="O2437" s="26" t="str">
        <f aca="false">IF($G2437="","",IFERROR(INDEX(Prestations!$F$5:$F$256,MATCH($G2437,Prestations!$B$5:$B$256,0)),"?"))</f>
        <v/>
      </c>
      <c r="P2437" s="26" t="str">
        <f aca="false">IF($O2437="","",IF($O2437="?","?",IFERROR(INDEX(Règles!$C$5:$C$17,MATCH($O2437,Règles!$A$5:$A$17,0)),"?")))</f>
        <v/>
      </c>
      <c r="Q2437" s="27" t="str">
        <f aca="false">IF($G2437="","",IF(ISNUMBER($I2437),$I2437,IFERROR(IF(ISNUMBER(INDEX(Prestations!$E$5:$E$256,MATCH($G2437,Prestations!$B$5:$B$256,0))),INDEX(Prestations!$E$5:$E$256,MATCH($G2437,Prestations!$B$5:$B$256,0)),""),"")))</f>
        <v/>
      </c>
      <c r="R2437" s="27" t="str">
        <f aca="false">IFERROR(IF(ISNUMBER($Q2437),$Q2437*IF($E2437="",1,$E2437),""),"")</f>
        <v/>
      </c>
      <c r="S2437" s="28" t="str">
        <f aca="false">IFERROR(IF($P2437="au nombre",IF(N(INDEX(Règles!$D$5:$D$17,MATCH($O2437,Règles!$A$5:$A$17,0)))&gt;0,IF($E2437="",1,$E2437)/INDEX(Règles!$D$5:$D$17,MATCH($O2437,Règles!$A$5:$A$17,0)),""),IF($P2437="au prix",IF(AND(ISNUMBER($R2437),N(INDEX(Règles!$E$5:$E$17,MATCH($O2437,Règles!$A$5:$A$17,0)))&gt;0),$R2437/INDEX(Règles!$E$5:$E$17,MATCH($O2437,Règles!$A$5:$A$17,0)),""),IF(OR($P2437="ne compte pas",$P2437="absence"),0,""))),"")</f>
        <v/>
      </c>
      <c r="T2437" s="26" t="n">
        <f aca="false">IF(AND(ISNUMBER($A2437),$B2437&lt;&gt;"",$G2437&lt;&gt;"",$P2437&lt;&gt;"absence"),1,0)</f>
        <v>0</v>
      </c>
      <c r="U2437" s="26" t="n">
        <f aca="false">IF($T2437=1,IF(COUNTIFS($B$2:$B2437,$B2437,$A$2:$A2437,$A2437,$T$2:$T2437,1)=1,1,0),0)</f>
        <v>0</v>
      </c>
      <c r="V2437" s="29" t="str">
        <f aca="false">IF(AND($A2437="",$B2437="",$G2437=""),"",IF(NOT(ISNUMBER($A2437)),"Date manquante ou non reconnue",IF($B2437="","Technicien manquant",IF(COUNTIF(Production!$A$7:$A$21,$B2437)=0,"Technicien absent de la liste (onglet Production)",IF($G2437="","Code BPU manquant (colonne G)",IF($O2437="?","Code BPU inconnu (onglet Prestations)",IF($P2437="?","Catégorie inconnue (onglet Règles)",IF(AND($E2437&lt;&gt;"",NOT(ISNUMBER($E2437))),"Quantité non reconnue",IF(AND($P2437="au prix",NOT(ISNUMBER($Q2437))),"Prix sur devis à saisir (colonne I)",IF($S2437="","Règle à compléter (onglet Règles)",""))))))))))</f>
        <v/>
      </c>
    </row>
    <row r="2438" customFormat="false" ht="15" hidden="false" customHeight="false" outlineLevel="0" collapsed="false">
      <c r="A2438" s="23"/>
      <c r="I2438" s="24"/>
      <c r="J2438" s="24"/>
      <c r="N2438" s="25"/>
      <c r="O2438" s="26" t="str">
        <f aca="false">IF($G2438="","",IFERROR(INDEX(Prestations!$F$5:$F$256,MATCH($G2438,Prestations!$B$5:$B$256,0)),"?"))</f>
        <v/>
      </c>
      <c r="P2438" s="26" t="str">
        <f aca="false">IF($O2438="","",IF($O2438="?","?",IFERROR(INDEX(Règles!$C$5:$C$17,MATCH($O2438,Règles!$A$5:$A$17,0)),"?")))</f>
        <v/>
      </c>
      <c r="Q2438" s="27" t="str">
        <f aca="false">IF($G2438="","",IF(ISNUMBER($I2438),$I2438,IFERROR(IF(ISNUMBER(INDEX(Prestations!$E$5:$E$256,MATCH($G2438,Prestations!$B$5:$B$256,0))),INDEX(Prestations!$E$5:$E$256,MATCH($G2438,Prestations!$B$5:$B$256,0)),""),"")))</f>
        <v/>
      </c>
      <c r="R2438" s="27" t="str">
        <f aca="false">IFERROR(IF(ISNUMBER($Q2438),$Q2438*IF($E2438="",1,$E2438),""),"")</f>
        <v/>
      </c>
      <c r="S2438" s="28" t="str">
        <f aca="false">IFERROR(IF($P2438="au nombre",IF(N(INDEX(Règles!$D$5:$D$17,MATCH($O2438,Règles!$A$5:$A$17,0)))&gt;0,IF($E2438="",1,$E2438)/INDEX(Règles!$D$5:$D$17,MATCH($O2438,Règles!$A$5:$A$17,0)),""),IF($P2438="au prix",IF(AND(ISNUMBER($R2438),N(INDEX(Règles!$E$5:$E$17,MATCH($O2438,Règles!$A$5:$A$17,0)))&gt;0),$R2438/INDEX(Règles!$E$5:$E$17,MATCH($O2438,Règles!$A$5:$A$17,0)),""),IF(OR($P2438="ne compte pas",$P2438="absence"),0,""))),"")</f>
        <v/>
      </c>
      <c r="T2438" s="26" t="n">
        <f aca="false">IF(AND(ISNUMBER($A2438),$B2438&lt;&gt;"",$G2438&lt;&gt;"",$P2438&lt;&gt;"absence"),1,0)</f>
        <v>0</v>
      </c>
      <c r="U2438" s="26" t="n">
        <f aca="false">IF($T2438=1,IF(COUNTIFS($B$2:$B2438,$B2438,$A$2:$A2438,$A2438,$T$2:$T2438,1)=1,1,0),0)</f>
        <v>0</v>
      </c>
      <c r="V2438" s="29" t="str">
        <f aca="false">IF(AND($A2438="",$B2438="",$G2438=""),"",IF(NOT(ISNUMBER($A2438)),"Date manquante ou non reconnue",IF($B2438="","Technicien manquant",IF(COUNTIF(Production!$A$7:$A$21,$B2438)=0,"Technicien absent de la liste (onglet Production)",IF($G2438="","Code BPU manquant (colonne G)",IF($O2438="?","Code BPU inconnu (onglet Prestations)",IF($P2438="?","Catégorie inconnue (onglet Règles)",IF(AND($E2438&lt;&gt;"",NOT(ISNUMBER($E2438))),"Quantité non reconnue",IF(AND($P2438="au prix",NOT(ISNUMBER($Q2438))),"Prix sur devis à saisir (colonne I)",IF($S2438="","Règle à compléter (onglet Règles)",""))))))))))</f>
        <v/>
      </c>
    </row>
    <row r="2439" customFormat="false" ht="15" hidden="false" customHeight="false" outlineLevel="0" collapsed="false">
      <c r="A2439" s="23"/>
      <c r="I2439" s="24"/>
      <c r="J2439" s="24"/>
      <c r="N2439" s="25"/>
      <c r="O2439" s="26" t="str">
        <f aca="false">IF($G2439="","",IFERROR(INDEX(Prestations!$F$5:$F$256,MATCH($G2439,Prestations!$B$5:$B$256,0)),"?"))</f>
        <v/>
      </c>
      <c r="P2439" s="26" t="str">
        <f aca="false">IF($O2439="","",IF($O2439="?","?",IFERROR(INDEX(Règles!$C$5:$C$17,MATCH($O2439,Règles!$A$5:$A$17,0)),"?")))</f>
        <v/>
      </c>
      <c r="Q2439" s="27" t="str">
        <f aca="false">IF($G2439="","",IF(ISNUMBER($I2439),$I2439,IFERROR(IF(ISNUMBER(INDEX(Prestations!$E$5:$E$256,MATCH($G2439,Prestations!$B$5:$B$256,0))),INDEX(Prestations!$E$5:$E$256,MATCH($G2439,Prestations!$B$5:$B$256,0)),""),"")))</f>
        <v/>
      </c>
      <c r="R2439" s="27" t="str">
        <f aca="false">IFERROR(IF(ISNUMBER($Q2439),$Q2439*IF($E2439="",1,$E2439),""),"")</f>
        <v/>
      </c>
      <c r="S2439" s="28" t="str">
        <f aca="false">IFERROR(IF($P2439="au nombre",IF(N(INDEX(Règles!$D$5:$D$17,MATCH($O2439,Règles!$A$5:$A$17,0)))&gt;0,IF($E2439="",1,$E2439)/INDEX(Règles!$D$5:$D$17,MATCH($O2439,Règles!$A$5:$A$17,0)),""),IF($P2439="au prix",IF(AND(ISNUMBER($R2439),N(INDEX(Règles!$E$5:$E$17,MATCH($O2439,Règles!$A$5:$A$17,0)))&gt;0),$R2439/INDEX(Règles!$E$5:$E$17,MATCH($O2439,Règles!$A$5:$A$17,0)),""),IF(OR($P2439="ne compte pas",$P2439="absence"),0,""))),"")</f>
        <v/>
      </c>
      <c r="T2439" s="26" t="n">
        <f aca="false">IF(AND(ISNUMBER($A2439),$B2439&lt;&gt;"",$G2439&lt;&gt;"",$P2439&lt;&gt;"absence"),1,0)</f>
        <v>0</v>
      </c>
      <c r="U2439" s="26" t="n">
        <f aca="false">IF($T2439=1,IF(COUNTIFS($B$2:$B2439,$B2439,$A$2:$A2439,$A2439,$T$2:$T2439,1)=1,1,0),0)</f>
        <v>0</v>
      </c>
      <c r="V2439" s="29" t="str">
        <f aca="false">IF(AND($A2439="",$B2439="",$G2439=""),"",IF(NOT(ISNUMBER($A2439)),"Date manquante ou non reconnue",IF($B2439="","Technicien manquant",IF(COUNTIF(Production!$A$7:$A$21,$B2439)=0,"Technicien absent de la liste (onglet Production)",IF($G2439="","Code BPU manquant (colonne G)",IF($O2439="?","Code BPU inconnu (onglet Prestations)",IF($P2439="?","Catégorie inconnue (onglet Règles)",IF(AND($E2439&lt;&gt;"",NOT(ISNUMBER($E2439))),"Quantité non reconnue",IF(AND($P2439="au prix",NOT(ISNUMBER($Q2439))),"Prix sur devis à saisir (colonne I)",IF($S2439="","Règle à compléter (onglet Règles)",""))))))))))</f>
        <v/>
      </c>
    </row>
    <row r="2440" customFormat="false" ht="15" hidden="false" customHeight="false" outlineLevel="0" collapsed="false">
      <c r="A2440" s="23"/>
      <c r="I2440" s="24"/>
      <c r="J2440" s="24"/>
      <c r="N2440" s="25"/>
      <c r="O2440" s="26" t="str">
        <f aca="false">IF($G2440="","",IFERROR(INDEX(Prestations!$F$5:$F$256,MATCH($G2440,Prestations!$B$5:$B$256,0)),"?"))</f>
        <v/>
      </c>
      <c r="P2440" s="26" t="str">
        <f aca="false">IF($O2440="","",IF($O2440="?","?",IFERROR(INDEX(Règles!$C$5:$C$17,MATCH($O2440,Règles!$A$5:$A$17,0)),"?")))</f>
        <v/>
      </c>
      <c r="Q2440" s="27" t="str">
        <f aca="false">IF($G2440="","",IF(ISNUMBER($I2440),$I2440,IFERROR(IF(ISNUMBER(INDEX(Prestations!$E$5:$E$256,MATCH($G2440,Prestations!$B$5:$B$256,0))),INDEX(Prestations!$E$5:$E$256,MATCH($G2440,Prestations!$B$5:$B$256,0)),""),"")))</f>
        <v/>
      </c>
      <c r="R2440" s="27" t="str">
        <f aca="false">IFERROR(IF(ISNUMBER($Q2440),$Q2440*IF($E2440="",1,$E2440),""),"")</f>
        <v/>
      </c>
      <c r="S2440" s="28" t="str">
        <f aca="false">IFERROR(IF($P2440="au nombre",IF(N(INDEX(Règles!$D$5:$D$17,MATCH($O2440,Règles!$A$5:$A$17,0)))&gt;0,IF($E2440="",1,$E2440)/INDEX(Règles!$D$5:$D$17,MATCH($O2440,Règles!$A$5:$A$17,0)),""),IF($P2440="au prix",IF(AND(ISNUMBER($R2440),N(INDEX(Règles!$E$5:$E$17,MATCH($O2440,Règles!$A$5:$A$17,0)))&gt;0),$R2440/INDEX(Règles!$E$5:$E$17,MATCH($O2440,Règles!$A$5:$A$17,0)),""),IF(OR($P2440="ne compte pas",$P2440="absence"),0,""))),"")</f>
        <v/>
      </c>
      <c r="T2440" s="26" t="n">
        <f aca="false">IF(AND(ISNUMBER($A2440),$B2440&lt;&gt;"",$G2440&lt;&gt;"",$P2440&lt;&gt;"absence"),1,0)</f>
        <v>0</v>
      </c>
      <c r="U2440" s="26" t="n">
        <f aca="false">IF($T2440=1,IF(COUNTIFS($B$2:$B2440,$B2440,$A$2:$A2440,$A2440,$T$2:$T2440,1)=1,1,0),0)</f>
        <v>0</v>
      </c>
      <c r="V2440" s="29" t="str">
        <f aca="false">IF(AND($A2440="",$B2440="",$G2440=""),"",IF(NOT(ISNUMBER($A2440)),"Date manquante ou non reconnue",IF($B2440="","Technicien manquant",IF(COUNTIF(Production!$A$7:$A$21,$B2440)=0,"Technicien absent de la liste (onglet Production)",IF($G2440="","Code BPU manquant (colonne G)",IF($O2440="?","Code BPU inconnu (onglet Prestations)",IF($P2440="?","Catégorie inconnue (onglet Règles)",IF(AND($E2440&lt;&gt;"",NOT(ISNUMBER($E2440))),"Quantité non reconnue",IF(AND($P2440="au prix",NOT(ISNUMBER($Q2440))),"Prix sur devis à saisir (colonne I)",IF($S2440="","Règle à compléter (onglet Règles)",""))))))))))</f>
        <v/>
      </c>
    </row>
    <row r="2441" customFormat="false" ht="15" hidden="false" customHeight="false" outlineLevel="0" collapsed="false">
      <c r="A2441" s="23"/>
      <c r="I2441" s="24"/>
      <c r="J2441" s="24"/>
      <c r="N2441" s="25"/>
      <c r="O2441" s="26" t="str">
        <f aca="false">IF($G2441="","",IFERROR(INDEX(Prestations!$F$5:$F$256,MATCH($G2441,Prestations!$B$5:$B$256,0)),"?"))</f>
        <v/>
      </c>
      <c r="P2441" s="26" t="str">
        <f aca="false">IF($O2441="","",IF($O2441="?","?",IFERROR(INDEX(Règles!$C$5:$C$17,MATCH($O2441,Règles!$A$5:$A$17,0)),"?")))</f>
        <v/>
      </c>
      <c r="Q2441" s="27" t="str">
        <f aca="false">IF($G2441="","",IF(ISNUMBER($I2441),$I2441,IFERROR(IF(ISNUMBER(INDEX(Prestations!$E$5:$E$256,MATCH($G2441,Prestations!$B$5:$B$256,0))),INDEX(Prestations!$E$5:$E$256,MATCH($G2441,Prestations!$B$5:$B$256,0)),""),"")))</f>
        <v/>
      </c>
      <c r="R2441" s="27" t="str">
        <f aca="false">IFERROR(IF(ISNUMBER($Q2441),$Q2441*IF($E2441="",1,$E2441),""),"")</f>
        <v/>
      </c>
      <c r="S2441" s="28" t="str">
        <f aca="false">IFERROR(IF($P2441="au nombre",IF(N(INDEX(Règles!$D$5:$D$17,MATCH($O2441,Règles!$A$5:$A$17,0)))&gt;0,IF($E2441="",1,$E2441)/INDEX(Règles!$D$5:$D$17,MATCH($O2441,Règles!$A$5:$A$17,0)),""),IF($P2441="au prix",IF(AND(ISNUMBER($R2441),N(INDEX(Règles!$E$5:$E$17,MATCH($O2441,Règles!$A$5:$A$17,0)))&gt;0),$R2441/INDEX(Règles!$E$5:$E$17,MATCH($O2441,Règles!$A$5:$A$17,0)),""),IF(OR($P2441="ne compte pas",$P2441="absence"),0,""))),"")</f>
        <v/>
      </c>
      <c r="T2441" s="26" t="n">
        <f aca="false">IF(AND(ISNUMBER($A2441),$B2441&lt;&gt;"",$G2441&lt;&gt;"",$P2441&lt;&gt;"absence"),1,0)</f>
        <v>0</v>
      </c>
      <c r="U2441" s="26" t="n">
        <f aca="false">IF($T2441=1,IF(COUNTIFS($B$2:$B2441,$B2441,$A$2:$A2441,$A2441,$T$2:$T2441,1)=1,1,0),0)</f>
        <v>0</v>
      </c>
      <c r="V2441" s="29" t="str">
        <f aca="false">IF(AND($A2441="",$B2441="",$G2441=""),"",IF(NOT(ISNUMBER($A2441)),"Date manquante ou non reconnue",IF($B2441="","Technicien manquant",IF(COUNTIF(Production!$A$7:$A$21,$B2441)=0,"Technicien absent de la liste (onglet Production)",IF($G2441="","Code BPU manquant (colonne G)",IF($O2441="?","Code BPU inconnu (onglet Prestations)",IF($P2441="?","Catégorie inconnue (onglet Règles)",IF(AND($E2441&lt;&gt;"",NOT(ISNUMBER($E2441))),"Quantité non reconnue",IF(AND($P2441="au prix",NOT(ISNUMBER($Q2441))),"Prix sur devis à saisir (colonne I)",IF($S2441="","Règle à compléter (onglet Règles)",""))))))))))</f>
        <v/>
      </c>
    </row>
    <row r="2442" customFormat="false" ht="15" hidden="false" customHeight="false" outlineLevel="0" collapsed="false">
      <c r="A2442" s="23"/>
      <c r="I2442" s="24"/>
      <c r="J2442" s="24"/>
      <c r="N2442" s="25"/>
      <c r="O2442" s="26" t="str">
        <f aca="false">IF($G2442="","",IFERROR(INDEX(Prestations!$F$5:$F$256,MATCH($G2442,Prestations!$B$5:$B$256,0)),"?"))</f>
        <v/>
      </c>
      <c r="P2442" s="26" t="str">
        <f aca="false">IF($O2442="","",IF($O2442="?","?",IFERROR(INDEX(Règles!$C$5:$C$17,MATCH($O2442,Règles!$A$5:$A$17,0)),"?")))</f>
        <v/>
      </c>
      <c r="Q2442" s="27" t="str">
        <f aca="false">IF($G2442="","",IF(ISNUMBER($I2442),$I2442,IFERROR(IF(ISNUMBER(INDEX(Prestations!$E$5:$E$256,MATCH($G2442,Prestations!$B$5:$B$256,0))),INDEX(Prestations!$E$5:$E$256,MATCH($G2442,Prestations!$B$5:$B$256,0)),""),"")))</f>
        <v/>
      </c>
      <c r="R2442" s="27" t="str">
        <f aca="false">IFERROR(IF(ISNUMBER($Q2442),$Q2442*IF($E2442="",1,$E2442),""),"")</f>
        <v/>
      </c>
      <c r="S2442" s="28" t="str">
        <f aca="false">IFERROR(IF($P2442="au nombre",IF(N(INDEX(Règles!$D$5:$D$17,MATCH($O2442,Règles!$A$5:$A$17,0)))&gt;0,IF($E2442="",1,$E2442)/INDEX(Règles!$D$5:$D$17,MATCH($O2442,Règles!$A$5:$A$17,0)),""),IF($P2442="au prix",IF(AND(ISNUMBER($R2442),N(INDEX(Règles!$E$5:$E$17,MATCH($O2442,Règles!$A$5:$A$17,0)))&gt;0),$R2442/INDEX(Règles!$E$5:$E$17,MATCH($O2442,Règles!$A$5:$A$17,0)),""),IF(OR($P2442="ne compte pas",$P2442="absence"),0,""))),"")</f>
        <v/>
      </c>
      <c r="T2442" s="26" t="n">
        <f aca="false">IF(AND(ISNUMBER($A2442),$B2442&lt;&gt;"",$G2442&lt;&gt;"",$P2442&lt;&gt;"absence"),1,0)</f>
        <v>0</v>
      </c>
      <c r="U2442" s="26" t="n">
        <f aca="false">IF($T2442=1,IF(COUNTIFS($B$2:$B2442,$B2442,$A$2:$A2442,$A2442,$T$2:$T2442,1)=1,1,0),0)</f>
        <v>0</v>
      </c>
      <c r="V2442" s="29" t="str">
        <f aca="false">IF(AND($A2442="",$B2442="",$G2442=""),"",IF(NOT(ISNUMBER($A2442)),"Date manquante ou non reconnue",IF($B2442="","Technicien manquant",IF(COUNTIF(Production!$A$7:$A$21,$B2442)=0,"Technicien absent de la liste (onglet Production)",IF($G2442="","Code BPU manquant (colonne G)",IF($O2442="?","Code BPU inconnu (onglet Prestations)",IF($P2442="?","Catégorie inconnue (onglet Règles)",IF(AND($E2442&lt;&gt;"",NOT(ISNUMBER($E2442))),"Quantité non reconnue",IF(AND($P2442="au prix",NOT(ISNUMBER($Q2442))),"Prix sur devis à saisir (colonne I)",IF($S2442="","Règle à compléter (onglet Règles)",""))))))))))</f>
        <v/>
      </c>
    </row>
    <row r="2443" customFormat="false" ht="15" hidden="false" customHeight="false" outlineLevel="0" collapsed="false">
      <c r="A2443" s="23"/>
      <c r="I2443" s="24"/>
      <c r="J2443" s="24"/>
      <c r="N2443" s="25"/>
      <c r="O2443" s="26" t="str">
        <f aca="false">IF($G2443="","",IFERROR(INDEX(Prestations!$F$5:$F$256,MATCH($G2443,Prestations!$B$5:$B$256,0)),"?"))</f>
        <v/>
      </c>
      <c r="P2443" s="26" t="str">
        <f aca="false">IF($O2443="","",IF($O2443="?","?",IFERROR(INDEX(Règles!$C$5:$C$17,MATCH($O2443,Règles!$A$5:$A$17,0)),"?")))</f>
        <v/>
      </c>
      <c r="Q2443" s="27" t="str">
        <f aca="false">IF($G2443="","",IF(ISNUMBER($I2443),$I2443,IFERROR(IF(ISNUMBER(INDEX(Prestations!$E$5:$E$256,MATCH($G2443,Prestations!$B$5:$B$256,0))),INDEX(Prestations!$E$5:$E$256,MATCH($G2443,Prestations!$B$5:$B$256,0)),""),"")))</f>
        <v/>
      </c>
      <c r="R2443" s="27" t="str">
        <f aca="false">IFERROR(IF(ISNUMBER($Q2443),$Q2443*IF($E2443="",1,$E2443),""),"")</f>
        <v/>
      </c>
      <c r="S2443" s="28" t="str">
        <f aca="false">IFERROR(IF($P2443="au nombre",IF(N(INDEX(Règles!$D$5:$D$17,MATCH($O2443,Règles!$A$5:$A$17,0)))&gt;0,IF($E2443="",1,$E2443)/INDEX(Règles!$D$5:$D$17,MATCH($O2443,Règles!$A$5:$A$17,0)),""),IF($P2443="au prix",IF(AND(ISNUMBER($R2443),N(INDEX(Règles!$E$5:$E$17,MATCH($O2443,Règles!$A$5:$A$17,0)))&gt;0),$R2443/INDEX(Règles!$E$5:$E$17,MATCH($O2443,Règles!$A$5:$A$17,0)),""),IF(OR($P2443="ne compte pas",$P2443="absence"),0,""))),"")</f>
        <v/>
      </c>
      <c r="T2443" s="26" t="n">
        <f aca="false">IF(AND(ISNUMBER($A2443),$B2443&lt;&gt;"",$G2443&lt;&gt;"",$P2443&lt;&gt;"absence"),1,0)</f>
        <v>0</v>
      </c>
      <c r="U2443" s="26" t="n">
        <f aca="false">IF($T2443=1,IF(COUNTIFS($B$2:$B2443,$B2443,$A$2:$A2443,$A2443,$T$2:$T2443,1)=1,1,0),0)</f>
        <v>0</v>
      </c>
      <c r="V2443" s="29" t="str">
        <f aca="false">IF(AND($A2443="",$B2443="",$G2443=""),"",IF(NOT(ISNUMBER($A2443)),"Date manquante ou non reconnue",IF($B2443="","Technicien manquant",IF(COUNTIF(Production!$A$7:$A$21,$B2443)=0,"Technicien absent de la liste (onglet Production)",IF($G2443="","Code BPU manquant (colonne G)",IF($O2443="?","Code BPU inconnu (onglet Prestations)",IF($P2443="?","Catégorie inconnue (onglet Règles)",IF(AND($E2443&lt;&gt;"",NOT(ISNUMBER($E2443))),"Quantité non reconnue",IF(AND($P2443="au prix",NOT(ISNUMBER($Q2443))),"Prix sur devis à saisir (colonne I)",IF($S2443="","Règle à compléter (onglet Règles)",""))))))))))</f>
        <v/>
      </c>
    </row>
    <row r="2444" customFormat="false" ht="15" hidden="false" customHeight="false" outlineLevel="0" collapsed="false">
      <c r="A2444" s="23"/>
      <c r="I2444" s="24"/>
      <c r="J2444" s="24"/>
      <c r="N2444" s="25"/>
      <c r="O2444" s="26" t="str">
        <f aca="false">IF($G2444="","",IFERROR(INDEX(Prestations!$F$5:$F$256,MATCH($G2444,Prestations!$B$5:$B$256,0)),"?"))</f>
        <v/>
      </c>
      <c r="P2444" s="26" t="str">
        <f aca="false">IF($O2444="","",IF($O2444="?","?",IFERROR(INDEX(Règles!$C$5:$C$17,MATCH($O2444,Règles!$A$5:$A$17,0)),"?")))</f>
        <v/>
      </c>
      <c r="Q2444" s="27" t="str">
        <f aca="false">IF($G2444="","",IF(ISNUMBER($I2444),$I2444,IFERROR(IF(ISNUMBER(INDEX(Prestations!$E$5:$E$256,MATCH($G2444,Prestations!$B$5:$B$256,0))),INDEX(Prestations!$E$5:$E$256,MATCH($G2444,Prestations!$B$5:$B$256,0)),""),"")))</f>
        <v/>
      </c>
      <c r="R2444" s="27" t="str">
        <f aca="false">IFERROR(IF(ISNUMBER($Q2444),$Q2444*IF($E2444="",1,$E2444),""),"")</f>
        <v/>
      </c>
      <c r="S2444" s="28" t="str">
        <f aca="false">IFERROR(IF($P2444="au nombre",IF(N(INDEX(Règles!$D$5:$D$17,MATCH($O2444,Règles!$A$5:$A$17,0)))&gt;0,IF($E2444="",1,$E2444)/INDEX(Règles!$D$5:$D$17,MATCH($O2444,Règles!$A$5:$A$17,0)),""),IF($P2444="au prix",IF(AND(ISNUMBER($R2444),N(INDEX(Règles!$E$5:$E$17,MATCH($O2444,Règles!$A$5:$A$17,0)))&gt;0),$R2444/INDEX(Règles!$E$5:$E$17,MATCH($O2444,Règles!$A$5:$A$17,0)),""),IF(OR($P2444="ne compte pas",$P2444="absence"),0,""))),"")</f>
        <v/>
      </c>
      <c r="T2444" s="26" t="n">
        <f aca="false">IF(AND(ISNUMBER($A2444),$B2444&lt;&gt;"",$G2444&lt;&gt;"",$P2444&lt;&gt;"absence"),1,0)</f>
        <v>0</v>
      </c>
      <c r="U2444" s="26" t="n">
        <f aca="false">IF($T2444=1,IF(COUNTIFS($B$2:$B2444,$B2444,$A$2:$A2444,$A2444,$T$2:$T2444,1)=1,1,0),0)</f>
        <v>0</v>
      </c>
      <c r="V2444" s="29" t="str">
        <f aca="false">IF(AND($A2444="",$B2444="",$G2444=""),"",IF(NOT(ISNUMBER($A2444)),"Date manquante ou non reconnue",IF($B2444="","Technicien manquant",IF(COUNTIF(Production!$A$7:$A$21,$B2444)=0,"Technicien absent de la liste (onglet Production)",IF($G2444="","Code BPU manquant (colonne G)",IF($O2444="?","Code BPU inconnu (onglet Prestations)",IF($P2444="?","Catégorie inconnue (onglet Règles)",IF(AND($E2444&lt;&gt;"",NOT(ISNUMBER($E2444))),"Quantité non reconnue",IF(AND($P2444="au prix",NOT(ISNUMBER($Q2444))),"Prix sur devis à saisir (colonne I)",IF($S2444="","Règle à compléter (onglet Règles)",""))))))))))</f>
        <v/>
      </c>
    </row>
    <row r="2445" customFormat="false" ht="15" hidden="false" customHeight="false" outlineLevel="0" collapsed="false">
      <c r="A2445" s="23"/>
      <c r="I2445" s="24"/>
      <c r="J2445" s="24"/>
      <c r="N2445" s="25"/>
      <c r="O2445" s="26" t="str">
        <f aca="false">IF($G2445="","",IFERROR(INDEX(Prestations!$F$5:$F$256,MATCH($G2445,Prestations!$B$5:$B$256,0)),"?"))</f>
        <v/>
      </c>
      <c r="P2445" s="26" t="str">
        <f aca="false">IF($O2445="","",IF($O2445="?","?",IFERROR(INDEX(Règles!$C$5:$C$17,MATCH($O2445,Règles!$A$5:$A$17,0)),"?")))</f>
        <v/>
      </c>
      <c r="Q2445" s="27" t="str">
        <f aca="false">IF($G2445="","",IF(ISNUMBER($I2445),$I2445,IFERROR(IF(ISNUMBER(INDEX(Prestations!$E$5:$E$256,MATCH($G2445,Prestations!$B$5:$B$256,0))),INDEX(Prestations!$E$5:$E$256,MATCH($G2445,Prestations!$B$5:$B$256,0)),""),"")))</f>
        <v/>
      </c>
      <c r="R2445" s="27" t="str">
        <f aca="false">IFERROR(IF(ISNUMBER($Q2445),$Q2445*IF($E2445="",1,$E2445),""),"")</f>
        <v/>
      </c>
      <c r="S2445" s="28" t="str">
        <f aca="false">IFERROR(IF($P2445="au nombre",IF(N(INDEX(Règles!$D$5:$D$17,MATCH($O2445,Règles!$A$5:$A$17,0)))&gt;0,IF($E2445="",1,$E2445)/INDEX(Règles!$D$5:$D$17,MATCH($O2445,Règles!$A$5:$A$17,0)),""),IF($P2445="au prix",IF(AND(ISNUMBER($R2445),N(INDEX(Règles!$E$5:$E$17,MATCH($O2445,Règles!$A$5:$A$17,0)))&gt;0),$R2445/INDEX(Règles!$E$5:$E$17,MATCH($O2445,Règles!$A$5:$A$17,0)),""),IF(OR($P2445="ne compte pas",$P2445="absence"),0,""))),"")</f>
        <v/>
      </c>
      <c r="T2445" s="26" t="n">
        <f aca="false">IF(AND(ISNUMBER($A2445),$B2445&lt;&gt;"",$G2445&lt;&gt;"",$P2445&lt;&gt;"absence"),1,0)</f>
        <v>0</v>
      </c>
      <c r="U2445" s="26" t="n">
        <f aca="false">IF($T2445=1,IF(COUNTIFS($B$2:$B2445,$B2445,$A$2:$A2445,$A2445,$T$2:$T2445,1)=1,1,0),0)</f>
        <v>0</v>
      </c>
      <c r="V2445" s="29" t="str">
        <f aca="false">IF(AND($A2445="",$B2445="",$G2445=""),"",IF(NOT(ISNUMBER($A2445)),"Date manquante ou non reconnue",IF($B2445="","Technicien manquant",IF(COUNTIF(Production!$A$7:$A$21,$B2445)=0,"Technicien absent de la liste (onglet Production)",IF($G2445="","Code BPU manquant (colonne G)",IF($O2445="?","Code BPU inconnu (onglet Prestations)",IF($P2445="?","Catégorie inconnue (onglet Règles)",IF(AND($E2445&lt;&gt;"",NOT(ISNUMBER($E2445))),"Quantité non reconnue",IF(AND($P2445="au prix",NOT(ISNUMBER($Q2445))),"Prix sur devis à saisir (colonne I)",IF($S2445="","Règle à compléter (onglet Règles)",""))))))))))</f>
        <v/>
      </c>
    </row>
    <row r="2446" customFormat="false" ht="15" hidden="false" customHeight="false" outlineLevel="0" collapsed="false">
      <c r="A2446" s="23"/>
      <c r="I2446" s="24"/>
      <c r="J2446" s="24"/>
      <c r="N2446" s="25"/>
      <c r="O2446" s="26" t="str">
        <f aca="false">IF($G2446="","",IFERROR(INDEX(Prestations!$F$5:$F$256,MATCH($G2446,Prestations!$B$5:$B$256,0)),"?"))</f>
        <v/>
      </c>
      <c r="P2446" s="26" t="str">
        <f aca="false">IF($O2446="","",IF($O2446="?","?",IFERROR(INDEX(Règles!$C$5:$C$17,MATCH($O2446,Règles!$A$5:$A$17,0)),"?")))</f>
        <v/>
      </c>
      <c r="Q2446" s="27" t="str">
        <f aca="false">IF($G2446="","",IF(ISNUMBER($I2446),$I2446,IFERROR(IF(ISNUMBER(INDEX(Prestations!$E$5:$E$256,MATCH($G2446,Prestations!$B$5:$B$256,0))),INDEX(Prestations!$E$5:$E$256,MATCH($G2446,Prestations!$B$5:$B$256,0)),""),"")))</f>
        <v/>
      </c>
      <c r="R2446" s="27" t="str">
        <f aca="false">IFERROR(IF(ISNUMBER($Q2446),$Q2446*IF($E2446="",1,$E2446),""),"")</f>
        <v/>
      </c>
      <c r="S2446" s="28" t="str">
        <f aca="false">IFERROR(IF($P2446="au nombre",IF(N(INDEX(Règles!$D$5:$D$17,MATCH($O2446,Règles!$A$5:$A$17,0)))&gt;0,IF($E2446="",1,$E2446)/INDEX(Règles!$D$5:$D$17,MATCH($O2446,Règles!$A$5:$A$17,0)),""),IF($P2446="au prix",IF(AND(ISNUMBER($R2446),N(INDEX(Règles!$E$5:$E$17,MATCH($O2446,Règles!$A$5:$A$17,0)))&gt;0),$R2446/INDEX(Règles!$E$5:$E$17,MATCH($O2446,Règles!$A$5:$A$17,0)),""),IF(OR($P2446="ne compte pas",$P2446="absence"),0,""))),"")</f>
        <v/>
      </c>
      <c r="T2446" s="26" t="n">
        <f aca="false">IF(AND(ISNUMBER($A2446),$B2446&lt;&gt;"",$G2446&lt;&gt;"",$P2446&lt;&gt;"absence"),1,0)</f>
        <v>0</v>
      </c>
      <c r="U2446" s="26" t="n">
        <f aca="false">IF($T2446=1,IF(COUNTIFS($B$2:$B2446,$B2446,$A$2:$A2446,$A2446,$T$2:$T2446,1)=1,1,0),0)</f>
        <v>0</v>
      </c>
      <c r="V2446" s="29" t="str">
        <f aca="false">IF(AND($A2446="",$B2446="",$G2446=""),"",IF(NOT(ISNUMBER($A2446)),"Date manquante ou non reconnue",IF($B2446="","Technicien manquant",IF(COUNTIF(Production!$A$7:$A$21,$B2446)=0,"Technicien absent de la liste (onglet Production)",IF($G2446="","Code BPU manquant (colonne G)",IF($O2446="?","Code BPU inconnu (onglet Prestations)",IF($P2446="?","Catégorie inconnue (onglet Règles)",IF(AND($E2446&lt;&gt;"",NOT(ISNUMBER($E2446))),"Quantité non reconnue",IF(AND($P2446="au prix",NOT(ISNUMBER($Q2446))),"Prix sur devis à saisir (colonne I)",IF($S2446="","Règle à compléter (onglet Règles)",""))))))))))</f>
        <v/>
      </c>
    </row>
    <row r="2447" customFormat="false" ht="15" hidden="false" customHeight="false" outlineLevel="0" collapsed="false">
      <c r="A2447" s="23"/>
      <c r="I2447" s="24"/>
      <c r="J2447" s="24"/>
      <c r="N2447" s="25"/>
      <c r="O2447" s="26" t="str">
        <f aca="false">IF($G2447="","",IFERROR(INDEX(Prestations!$F$5:$F$256,MATCH($G2447,Prestations!$B$5:$B$256,0)),"?"))</f>
        <v/>
      </c>
      <c r="P2447" s="26" t="str">
        <f aca="false">IF($O2447="","",IF($O2447="?","?",IFERROR(INDEX(Règles!$C$5:$C$17,MATCH($O2447,Règles!$A$5:$A$17,0)),"?")))</f>
        <v/>
      </c>
      <c r="Q2447" s="27" t="str">
        <f aca="false">IF($G2447="","",IF(ISNUMBER($I2447),$I2447,IFERROR(IF(ISNUMBER(INDEX(Prestations!$E$5:$E$256,MATCH($G2447,Prestations!$B$5:$B$256,0))),INDEX(Prestations!$E$5:$E$256,MATCH($G2447,Prestations!$B$5:$B$256,0)),""),"")))</f>
        <v/>
      </c>
      <c r="R2447" s="27" t="str">
        <f aca="false">IFERROR(IF(ISNUMBER($Q2447),$Q2447*IF($E2447="",1,$E2447),""),"")</f>
        <v/>
      </c>
      <c r="S2447" s="28" t="str">
        <f aca="false">IFERROR(IF($P2447="au nombre",IF(N(INDEX(Règles!$D$5:$D$17,MATCH($O2447,Règles!$A$5:$A$17,0)))&gt;0,IF($E2447="",1,$E2447)/INDEX(Règles!$D$5:$D$17,MATCH($O2447,Règles!$A$5:$A$17,0)),""),IF($P2447="au prix",IF(AND(ISNUMBER($R2447),N(INDEX(Règles!$E$5:$E$17,MATCH($O2447,Règles!$A$5:$A$17,0)))&gt;0),$R2447/INDEX(Règles!$E$5:$E$17,MATCH($O2447,Règles!$A$5:$A$17,0)),""),IF(OR($P2447="ne compte pas",$P2447="absence"),0,""))),"")</f>
        <v/>
      </c>
      <c r="T2447" s="26" t="n">
        <f aca="false">IF(AND(ISNUMBER($A2447),$B2447&lt;&gt;"",$G2447&lt;&gt;"",$P2447&lt;&gt;"absence"),1,0)</f>
        <v>0</v>
      </c>
      <c r="U2447" s="26" t="n">
        <f aca="false">IF($T2447=1,IF(COUNTIFS($B$2:$B2447,$B2447,$A$2:$A2447,$A2447,$T$2:$T2447,1)=1,1,0),0)</f>
        <v>0</v>
      </c>
      <c r="V2447" s="29" t="str">
        <f aca="false">IF(AND($A2447="",$B2447="",$G2447=""),"",IF(NOT(ISNUMBER($A2447)),"Date manquante ou non reconnue",IF($B2447="","Technicien manquant",IF(COUNTIF(Production!$A$7:$A$21,$B2447)=0,"Technicien absent de la liste (onglet Production)",IF($G2447="","Code BPU manquant (colonne G)",IF($O2447="?","Code BPU inconnu (onglet Prestations)",IF($P2447="?","Catégorie inconnue (onglet Règles)",IF(AND($E2447&lt;&gt;"",NOT(ISNUMBER($E2447))),"Quantité non reconnue",IF(AND($P2447="au prix",NOT(ISNUMBER($Q2447))),"Prix sur devis à saisir (colonne I)",IF($S2447="","Règle à compléter (onglet Règles)",""))))))))))</f>
        <v/>
      </c>
    </row>
    <row r="2448" customFormat="false" ht="15" hidden="false" customHeight="false" outlineLevel="0" collapsed="false">
      <c r="A2448" s="23"/>
      <c r="I2448" s="24"/>
      <c r="J2448" s="24"/>
      <c r="N2448" s="25"/>
      <c r="O2448" s="26" t="str">
        <f aca="false">IF($G2448="","",IFERROR(INDEX(Prestations!$F$5:$F$256,MATCH($G2448,Prestations!$B$5:$B$256,0)),"?"))</f>
        <v/>
      </c>
      <c r="P2448" s="26" t="str">
        <f aca="false">IF($O2448="","",IF($O2448="?","?",IFERROR(INDEX(Règles!$C$5:$C$17,MATCH($O2448,Règles!$A$5:$A$17,0)),"?")))</f>
        <v/>
      </c>
      <c r="Q2448" s="27" t="str">
        <f aca="false">IF($G2448="","",IF(ISNUMBER($I2448),$I2448,IFERROR(IF(ISNUMBER(INDEX(Prestations!$E$5:$E$256,MATCH($G2448,Prestations!$B$5:$B$256,0))),INDEX(Prestations!$E$5:$E$256,MATCH($G2448,Prestations!$B$5:$B$256,0)),""),"")))</f>
        <v/>
      </c>
      <c r="R2448" s="27" t="str">
        <f aca="false">IFERROR(IF(ISNUMBER($Q2448),$Q2448*IF($E2448="",1,$E2448),""),"")</f>
        <v/>
      </c>
      <c r="S2448" s="28" t="str">
        <f aca="false">IFERROR(IF($P2448="au nombre",IF(N(INDEX(Règles!$D$5:$D$17,MATCH($O2448,Règles!$A$5:$A$17,0)))&gt;0,IF($E2448="",1,$E2448)/INDEX(Règles!$D$5:$D$17,MATCH($O2448,Règles!$A$5:$A$17,0)),""),IF($P2448="au prix",IF(AND(ISNUMBER($R2448),N(INDEX(Règles!$E$5:$E$17,MATCH($O2448,Règles!$A$5:$A$17,0)))&gt;0),$R2448/INDEX(Règles!$E$5:$E$17,MATCH($O2448,Règles!$A$5:$A$17,0)),""),IF(OR($P2448="ne compte pas",$P2448="absence"),0,""))),"")</f>
        <v/>
      </c>
      <c r="T2448" s="26" t="n">
        <f aca="false">IF(AND(ISNUMBER($A2448),$B2448&lt;&gt;"",$G2448&lt;&gt;"",$P2448&lt;&gt;"absence"),1,0)</f>
        <v>0</v>
      </c>
      <c r="U2448" s="26" t="n">
        <f aca="false">IF($T2448=1,IF(COUNTIFS($B$2:$B2448,$B2448,$A$2:$A2448,$A2448,$T$2:$T2448,1)=1,1,0),0)</f>
        <v>0</v>
      </c>
      <c r="V2448" s="29" t="str">
        <f aca="false">IF(AND($A2448="",$B2448="",$G2448=""),"",IF(NOT(ISNUMBER($A2448)),"Date manquante ou non reconnue",IF($B2448="","Technicien manquant",IF(COUNTIF(Production!$A$7:$A$21,$B2448)=0,"Technicien absent de la liste (onglet Production)",IF($G2448="","Code BPU manquant (colonne G)",IF($O2448="?","Code BPU inconnu (onglet Prestations)",IF($P2448="?","Catégorie inconnue (onglet Règles)",IF(AND($E2448&lt;&gt;"",NOT(ISNUMBER($E2448))),"Quantité non reconnue",IF(AND($P2448="au prix",NOT(ISNUMBER($Q2448))),"Prix sur devis à saisir (colonne I)",IF($S2448="","Règle à compléter (onglet Règles)",""))))))))))</f>
        <v/>
      </c>
    </row>
    <row r="2449" customFormat="false" ht="15" hidden="false" customHeight="false" outlineLevel="0" collapsed="false">
      <c r="A2449" s="23"/>
      <c r="I2449" s="24"/>
      <c r="J2449" s="24"/>
      <c r="N2449" s="25"/>
      <c r="O2449" s="26" t="str">
        <f aca="false">IF($G2449="","",IFERROR(INDEX(Prestations!$F$5:$F$256,MATCH($G2449,Prestations!$B$5:$B$256,0)),"?"))</f>
        <v/>
      </c>
      <c r="P2449" s="26" t="str">
        <f aca="false">IF($O2449="","",IF($O2449="?","?",IFERROR(INDEX(Règles!$C$5:$C$17,MATCH($O2449,Règles!$A$5:$A$17,0)),"?")))</f>
        <v/>
      </c>
      <c r="Q2449" s="27" t="str">
        <f aca="false">IF($G2449="","",IF(ISNUMBER($I2449),$I2449,IFERROR(IF(ISNUMBER(INDEX(Prestations!$E$5:$E$256,MATCH($G2449,Prestations!$B$5:$B$256,0))),INDEX(Prestations!$E$5:$E$256,MATCH($G2449,Prestations!$B$5:$B$256,0)),""),"")))</f>
        <v/>
      </c>
      <c r="R2449" s="27" t="str">
        <f aca="false">IFERROR(IF(ISNUMBER($Q2449),$Q2449*IF($E2449="",1,$E2449),""),"")</f>
        <v/>
      </c>
      <c r="S2449" s="28" t="str">
        <f aca="false">IFERROR(IF($P2449="au nombre",IF(N(INDEX(Règles!$D$5:$D$17,MATCH($O2449,Règles!$A$5:$A$17,0)))&gt;0,IF($E2449="",1,$E2449)/INDEX(Règles!$D$5:$D$17,MATCH($O2449,Règles!$A$5:$A$17,0)),""),IF($P2449="au prix",IF(AND(ISNUMBER($R2449),N(INDEX(Règles!$E$5:$E$17,MATCH($O2449,Règles!$A$5:$A$17,0)))&gt;0),$R2449/INDEX(Règles!$E$5:$E$17,MATCH($O2449,Règles!$A$5:$A$17,0)),""),IF(OR($P2449="ne compte pas",$P2449="absence"),0,""))),"")</f>
        <v/>
      </c>
      <c r="T2449" s="26" t="n">
        <f aca="false">IF(AND(ISNUMBER($A2449),$B2449&lt;&gt;"",$G2449&lt;&gt;"",$P2449&lt;&gt;"absence"),1,0)</f>
        <v>0</v>
      </c>
      <c r="U2449" s="26" t="n">
        <f aca="false">IF($T2449=1,IF(COUNTIFS($B$2:$B2449,$B2449,$A$2:$A2449,$A2449,$T$2:$T2449,1)=1,1,0),0)</f>
        <v>0</v>
      </c>
      <c r="V2449" s="29" t="str">
        <f aca="false">IF(AND($A2449="",$B2449="",$G2449=""),"",IF(NOT(ISNUMBER($A2449)),"Date manquante ou non reconnue",IF($B2449="","Technicien manquant",IF(COUNTIF(Production!$A$7:$A$21,$B2449)=0,"Technicien absent de la liste (onglet Production)",IF($G2449="","Code BPU manquant (colonne G)",IF($O2449="?","Code BPU inconnu (onglet Prestations)",IF($P2449="?","Catégorie inconnue (onglet Règles)",IF(AND($E2449&lt;&gt;"",NOT(ISNUMBER($E2449))),"Quantité non reconnue",IF(AND($P2449="au prix",NOT(ISNUMBER($Q2449))),"Prix sur devis à saisir (colonne I)",IF($S2449="","Règle à compléter (onglet Règles)",""))))))))))</f>
        <v/>
      </c>
    </row>
    <row r="2450" customFormat="false" ht="15" hidden="false" customHeight="false" outlineLevel="0" collapsed="false">
      <c r="A2450" s="23"/>
      <c r="I2450" s="24"/>
      <c r="J2450" s="24"/>
      <c r="N2450" s="25"/>
      <c r="O2450" s="26" t="str">
        <f aca="false">IF($G2450="","",IFERROR(INDEX(Prestations!$F$5:$F$256,MATCH($G2450,Prestations!$B$5:$B$256,0)),"?"))</f>
        <v/>
      </c>
      <c r="P2450" s="26" t="str">
        <f aca="false">IF($O2450="","",IF($O2450="?","?",IFERROR(INDEX(Règles!$C$5:$C$17,MATCH($O2450,Règles!$A$5:$A$17,0)),"?")))</f>
        <v/>
      </c>
      <c r="Q2450" s="27" t="str">
        <f aca="false">IF($G2450="","",IF(ISNUMBER($I2450),$I2450,IFERROR(IF(ISNUMBER(INDEX(Prestations!$E$5:$E$256,MATCH($G2450,Prestations!$B$5:$B$256,0))),INDEX(Prestations!$E$5:$E$256,MATCH($G2450,Prestations!$B$5:$B$256,0)),""),"")))</f>
        <v/>
      </c>
      <c r="R2450" s="27" t="str">
        <f aca="false">IFERROR(IF(ISNUMBER($Q2450),$Q2450*IF($E2450="",1,$E2450),""),"")</f>
        <v/>
      </c>
      <c r="S2450" s="28" t="str">
        <f aca="false">IFERROR(IF($P2450="au nombre",IF(N(INDEX(Règles!$D$5:$D$17,MATCH($O2450,Règles!$A$5:$A$17,0)))&gt;0,IF($E2450="",1,$E2450)/INDEX(Règles!$D$5:$D$17,MATCH($O2450,Règles!$A$5:$A$17,0)),""),IF($P2450="au prix",IF(AND(ISNUMBER($R2450),N(INDEX(Règles!$E$5:$E$17,MATCH($O2450,Règles!$A$5:$A$17,0)))&gt;0),$R2450/INDEX(Règles!$E$5:$E$17,MATCH($O2450,Règles!$A$5:$A$17,0)),""),IF(OR($P2450="ne compte pas",$P2450="absence"),0,""))),"")</f>
        <v/>
      </c>
      <c r="T2450" s="26" t="n">
        <f aca="false">IF(AND(ISNUMBER($A2450),$B2450&lt;&gt;"",$G2450&lt;&gt;"",$P2450&lt;&gt;"absence"),1,0)</f>
        <v>0</v>
      </c>
      <c r="U2450" s="26" t="n">
        <f aca="false">IF($T2450=1,IF(COUNTIFS($B$2:$B2450,$B2450,$A$2:$A2450,$A2450,$T$2:$T2450,1)=1,1,0),0)</f>
        <v>0</v>
      </c>
      <c r="V2450" s="29" t="str">
        <f aca="false">IF(AND($A2450="",$B2450="",$G2450=""),"",IF(NOT(ISNUMBER($A2450)),"Date manquante ou non reconnue",IF($B2450="","Technicien manquant",IF(COUNTIF(Production!$A$7:$A$21,$B2450)=0,"Technicien absent de la liste (onglet Production)",IF($G2450="","Code BPU manquant (colonne G)",IF($O2450="?","Code BPU inconnu (onglet Prestations)",IF($P2450="?","Catégorie inconnue (onglet Règles)",IF(AND($E2450&lt;&gt;"",NOT(ISNUMBER($E2450))),"Quantité non reconnue",IF(AND($P2450="au prix",NOT(ISNUMBER($Q2450))),"Prix sur devis à saisir (colonne I)",IF($S2450="","Règle à compléter (onglet Règles)",""))))))))))</f>
        <v/>
      </c>
    </row>
    <row r="2451" customFormat="false" ht="15" hidden="false" customHeight="false" outlineLevel="0" collapsed="false">
      <c r="A2451" s="23"/>
      <c r="I2451" s="24"/>
      <c r="J2451" s="24"/>
      <c r="N2451" s="25"/>
      <c r="O2451" s="26" t="str">
        <f aca="false">IF($G2451="","",IFERROR(INDEX(Prestations!$F$5:$F$256,MATCH($G2451,Prestations!$B$5:$B$256,0)),"?"))</f>
        <v/>
      </c>
      <c r="P2451" s="26" t="str">
        <f aca="false">IF($O2451="","",IF($O2451="?","?",IFERROR(INDEX(Règles!$C$5:$C$17,MATCH($O2451,Règles!$A$5:$A$17,0)),"?")))</f>
        <v/>
      </c>
      <c r="Q2451" s="27" t="str">
        <f aca="false">IF($G2451="","",IF(ISNUMBER($I2451),$I2451,IFERROR(IF(ISNUMBER(INDEX(Prestations!$E$5:$E$256,MATCH($G2451,Prestations!$B$5:$B$256,0))),INDEX(Prestations!$E$5:$E$256,MATCH($G2451,Prestations!$B$5:$B$256,0)),""),"")))</f>
        <v/>
      </c>
      <c r="R2451" s="27" t="str">
        <f aca="false">IFERROR(IF(ISNUMBER($Q2451),$Q2451*IF($E2451="",1,$E2451),""),"")</f>
        <v/>
      </c>
      <c r="S2451" s="28" t="str">
        <f aca="false">IFERROR(IF($P2451="au nombre",IF(N(INDEX(Règles!$D$5:$D$17,MATCH($O2451,Règles!$A$5:$A$17,0)))&gt;0,IF($E2451="",1,$E2451)/INDEX(Règles!$D$5:$D$17,MATCH($O2451,Règles!$A$5:$A$17,0)),""),IF($P2451="au prix",IF(AND(ISNUMBER($R2451),N(INDEX(Règles!$E$5:$E$17,MATCH($O2451,Règles!$A$5:$A$17,0)))&gt;0),$R2451/INDEX(Règles!$E$5:$E$17,MATCH($O2451,Règles!$A$5:$A$17,0)),""),IF(OR($P2451="ne compte pas",$P2451="absence"),0,""))),"")</f>
        <v/>
      </c>
      <c r="T2451" s="26" t="n">
        <f aca="false">IF(AND(ISNUMBER($A2451),$B2451&lt;&gt;"",$G2451&lt;&gt;"",$P2451&lt;&gt;"absence"),1,0)</f>
        <v>0</v>
      </c>
      <c r="U2451" s="26" t="n">
        <f aca="false">IF($T2451=1,IF(COUNTIFS($B$2:$B2451,$B2451,$A$2:$A2451,$A2451,$T$2:$T2451,1)=1,1,0),0)</f>
        <v>0</v>
      </c>
      <c r="V2451" s="29" t="str">
        <f aca="false">IF(AND($A2451="",$B2451="",$G2451=""),"",IF(NOT(ISNUMBER($A2451)),"Date manquante ou non reconnue",IF($B2451="","Technicien manquant",IF(COUNTIF(Production!$A$7:$A$21,$B2451)=0,"Technicien absent de la liste (onglet Production)",IF($G2451="","Code BPU manquant (colonne G)",IF($O2451="?","Code BPU inconnu (onglet Prestations)",IF($P2451="?","Catégorie inconnue (onglet Règles)",IF(AND($E2451&lt;&gt;"",NOT(ISNUMBER($E2451))),"Quantité non reconnue",IF(AND($P2451="au prix",NOT(ISNUMBER($Q2451))),"Prix sur devis à saisir (colonne I)",IF($S2451="","Règle à compléter (onglet Règles)",""))))))))))</f>
        <v/>
      </c>
    </row>
    <row r="2452" customFormat="false" ht="15" hidden="false" customHeight="false" outlineLevel="0" collapsed="false">
      <c r="A2452" s="23"/>
      <c r="I2452" s="24"/>
      <c r="J2452" s="24"/>
      <c r="N2452" s="25"/>
      <c r="O2452" s="26" t="str">
        <f aca="false">IF($G2452="","",IFERROR(INDEX(Prestations!$F$5:$F$256,MATCH($G2452,Prestations!$B$5:$B$256,0)),"?"))</f>
        <v/>
      </c>
      <c r="P2452" s="26" t="str">
        <f aca="false">IF($O2452="","",IF($O2452="?","?",IFERROR(INDEX(Règles!$C$5:$C$17,MATCH($O2452,Règles!$A$5:$A$17,0)),"?")))</f>
        <v/>
      </c>
      <c r="Q2452" s="27" t="str">
        <f aca="false">IF($G2452="","",IF(ISNUMBER($I2452),$I2452,IFERROR(IF(ISNUMBER(INDEX(Prestations!$E$5:$E$256,MATCH($G2452,Prestations!$B$5:$B$256,0))),INDEX(Prestations!$E$5:$E$256,MATCH($G2452,Prestations!$B$5:$B$256,0)),""),"")))</f>
        <v/>
      </c>
      <c r="R2452" s="27" t="str">
        <f aca="false">IFERROR(IF(ISNUMBER($Q2452),$Q2452*IF($E2452="",1,$E2452),""),"")</f>
        <v/>
      </c>
      <c r="S2452" s="28" t="str">
        <f aca="false">IFERROR(IF($P2452="au nombre",IF(N(INDEX(Règles!$D$5:$D$17,MATCH($O2452,Règles!$A$5:$A$17,0)))&gt;0,IF($E2452="",1,$E2452)/INDEX(Règles!$D$5:$D$17,MATCH($O2452,Règles!$A$5:$A$17,0)),""),IF($P2452="au prix",IF(AND(ISNUMBER($R2452),N(INDEX(Règles!$E$5:$E$17,MATCH($O2452,Règles!$A$5:$A$17,0)))&gt;0),$R2452/INDEX(Règles!$E$5:$E$17,MATCH($O2452,Règles!$A$5:$A$17,0)),""),IF(OR($P2452="ne compte pas",$P2452="absence"),0,""))),"")</f>
        <v/>
      </c>
      <c r="T2452" s="26" t="n">
        <f aca="false">IF(AND(ISNUMBER($A2452),$B2452&lt;&gt;"",$G2452&lt;&gt;"",$P2452&lt;&gt;"absence"),1,0)</f>
        <v>0</v>
      </c>
      <c r="U2452" s="26" t="n">
        <f aca="false">IF($T2452=1,IF(COUNTIFS($B$2:$B2452,$B2452,$A$2:$A2452,$A2452,$T$2:$T2452,1)=1,1,0),0)</f>
        <v>0</v>
      </c>
      <c r="V2452" s="29" t="str">
        <f aca="false">IF(AND($A2452="",$B2452="",$G2452=""),"",IF(NOT(ISNUMBER($A2452)),"Date manquante ou non reconnue",IF($B2452="","Technicien manquant",IF(COUNTIF(Production!$A$7:$A$21,$B2452)=0,"Technicien absent de la liste (onglet Production)",IF($G2452="","Code BPU manquant (colonne G)",IF($O2452="?","Code BPU inconnu (onglet Prestations)",IF($P2452="?","Catégorie inconnue (onglet Règles)",IF(AND($E2452&lt;&gt;"",NOT(ISNUMBER($E2452))),"Quantité non reconnue",IF(AND($P2452="au prix",NOT(ISNUMBER($Q2452))),"Prix sur devis à saisir (colonne I)",IF($S2452="","Règle à compléter (onglet Règles)",""))))))))))</f>
        <v/>
      </c>
    </row>
    <row r="2453" customFormat="false" ht="15" hidden="false" customHeight="false" outlineLevel="0" collapsed="false">
      <c r="A2453" s="23"/>
      <c r="I2453" s="24"/>
      <c r="J2453" s="24"/>
      <c r="N2453" s="25"/>
      <c r="O2453" s="26" t="str">
        <f aca="false">IF($G2453="","",IFERROR(INDEX(Prestations!$F$5:$F$256,MATCH($G2453,Prestations!$B$5:$B$256,0)),"?"))</f>
        <v/>
      </c>
      <c r="P2453" s="26" t="str">
        <f aca="false">IF($O2453="","",IF($O2453="?","?",IFERROR(INDEX(Règles!$C$5:$C$17,MATCH($O2453,Règles!$A$5:$A$17,0)),"?")))</f>
        <v/>
      </c>
      <c r="Q2453" s="27" t="str">
        <f aca="false">IF($G2453="","",IF(ISNUMBER($I2453),$I2453,IFERROR(IF(ISNUMBER(INDEX(Prestations!$E$5:$E$256,MATCH($G2453,Prestations!$B$5:$B$256,0))),INDEX(Prestations!$E$5:$E$256,MATCH($G2453,Prestations!$B$5:$B$256,0)),""),"")))</f>
        <v/>
      </c>
      <c r="R2453" s="27" t="str">
        <f aca="false">IFERROR(IF(ISNUMBER($Q2453),$Q2453*IF($E2453="",1,$E2453),""),"")</f>
        <v/>
      </c>
      <c r="S2453" s="28" t="str">
        <f aca="false">IFERROR(IF($P2453="au nombre",IF(N(INDEX(Règles!$D$5:$D$17,MATCH($O2453,Règles!$A$5:$A$17,0)))&gt;0,IF($E2453="",1,$E2453)/INDEX(Règles!$D$5:$D$17,MATCH($O2453,Règles!$A$5:$A$17,0)),""),IF($P2453="au prix",IF(AND(ISNUMBER($R2453),N(INDEX(Règles!$E$5:$E$17,MATCH($O2453,Règles!$A$5:$A$17,0)))&gt;0),$R2453/INDEX(Règles!$E$5:$E$17,MATCH($O2453,Règles!$A$5:$A$17,0)),""),IF(OR($P2453="ne compte pas",$P2453="absence"),0,""))),"")</f>
        <v/>
      </c>
      <c r="T2453" s="26" t="n">
        <f aca="false">IF(AND(ISNUMBER($A2453),$B2453&lt;&gt;"",$G2453&lt;&gt;"",$P2453&lt;&gt;"absence"),1,0)</f>
        <v>0</v>
      </c>
      <c r="U2453" s="26" t="n">
        <f aca="false">IF($T2453=1,IF(COUNTIFS($B$2:$B2453,$B2453,$A$2:$A2453,$A2453,$T$2:$T2453,1)=1,1,0),0)</f>
        <v>0</v>
      </c>
      <c r="V2453" s="29" t="str">
        <f aca="false">IF(AND($A2453="",$B2453="",$G2453=""),"",IF(NOT(ISNUMBER($A2453)),"Date manquante ou non reconnue",IF($B2453="","Technicien manquant",IF(COUNTIF(Production!$A$7:$A$21,$B2453)=0,"Technicien absent de la liste (onglet Production)",IF($G2453="","Code BPU manquant (colonne G)",IF($O2453="?","Code BPU inconnu (onglet Prestations)",IF($P2453="?","Catégorie inconnue (onglet Règles)",IF(AND($E2453&lt;&gt;"",NOT(ISNUMBER($E2453))),"Quantité non reconnue",IF(AND($P2453="au prix",NOT(ISNUMBER($Q2453))),"Prix sur devis à saisir (colonne I)",IF($S2453="","Règle à compléter (onglet Règles)",""))))))))))</f>
        <v/>
      </c>
    </row>
    <row r="2454" customFormat="false" ht="15" hidden="false" customHeight="false" outlineLevel="0" collapsed="false">
      <c r="A2454" s="23"/>
      <c r="I2454" s="24"/>
      <c r="J2454" s="24"/>
      <c r="N2454" s="25"/>
      <c r="O2454" s="26" t="str">
        <f aca="false">IF($G2454="","",IFERROR(INDEX(Prestations!$F$5:$F$256,MATCH($G2454,Prestations!$B$5:$B$256,0)),"?"))</f>
        <v/>
      </c>
      <c r="P2454" s="26" t="str">
        <f aca="false">IF($O2454="","",IF($O2454="?","?",IFERROR(INDEX(Règles!$C$5:$C$17,MATCH($O2454,Règles!$A$5:$A$17,0)),"?")))</f>
        <v/>
      </c>
      <c r="Q2454" s="27" t="str">
        <f aca="false">IF($G2454="","",IF(ISNUMBER($I2454),$I2454,IFERROR(IF(ISNUMBER(INDEX(Prestations!$E$5:$E$256,MATCH($G2454,Prestations!$B$5:$B$256,0))),INDEX(Prestations!$E$5:$E$256,MATCH($G2454,Prestations!$B$5:$B$256,0)),""),"")))</f>
        <v/>
      </c>
      <c r="R2454" s="27" t="str">
        <f aca="false">IFERROR(IF(ISNUMBER($Q2454),$Q2454*IF($E2454="",1,$E2454),""),"")</f>
        <v/>
      </c>
      <c r="S2454" s="28" t="str">
        <f aca="false">IFERROR(IF($P2454="au nombre",IF(N(INDEX(Règles!$D$5:$D$17,MATCH($O2454,Règles!$A$5:$A$17,0)))&gt;0,IF($E2454="",1,$E2454)/INDEX(Règles!$D$5:$D$17,MATCH($O2454,Règles!$A$5:$A$17,0)),""),IF($P2454="au prix",IF(AND(ISNUMBER($R2454),N(INDEX(Règles!$E$5:$E$17,MATCH($O2454,Règles!$A$5:$A$17,0)))&gt;0),$R2454/INDEX(Règles!$E$5:$E$17,MATCH($O2454,Règles!$A$5:$A$17,0)),""),IF(OR($P2454="ne compte pas",$P2454="absence"),0,""))),"")</f>
        <v/>
      </c>
      <c r="T2454" s="26" t="n">
        <f aca="false">IF(AND(ISNUMBER($A2454),$B2454&lt;&gt;"",$G2454&lt;&gt;"",$P2454&lt;&gt;"absence"),1,0)</f>
        <v>0</v>
      </c>
      <c r="U2454" s="26" t="n">
        <f aca="false">IF($T2454=1,IF(COUNTIFS($B$2:$B2454,$B2454,$A$2:$A2454,$A2454,$T$2:$T2454,1)=1,1,0),0)</f>
        <v>0</v>
      </c>
      <c r="V2454" s="29" t="str">
        <f aca="false">IF(AND($A2454="",$B2454="",$G2454=""),"",IF(NOT(ISNUMBER($A2454)),"Date manquante ou non reconnue",IF($B2454="","Technicien manquant",IF(COUNTIF(Production!$A$7:$A$21,$B2454)=0,"Technicien absent de la liste (onglet Production)",IF($G2454="","Code BPU manquant (colonne G)",IF($O2454="?","Code BPU inconnu (onglet Prestations)",IF($P2454="?","Catégorie inconnue (onglet Règles)",IF(AND($E2454&lt;&gt;"",NOT(ISNUMBER($E2454))),"Quantité non reconnue",IF(AND($P2454="au prix",NOT(ISNUMBER($Q2454))),"Prix sur devis à saisir (colonne I)",IF($S2454="","Règle à compléter (onglet Règles)",""))))))))))</f>
        <v/>
      </c>
    </row>
    <row r="2455" customFormat="false" ht="15" hidden="false" customHeight="false" outlineLevel="0" collapsed="false">
      <c r="A2455" s="23"/>
      <c r="I2455" s="24"/>
      <c r="J2455" s="24"/>
      <c r="N2455" s="25"/>
      <c r="O2455" s="26" t="str">
        <f aca="false">IF($G2455="","",IFERROR(INDEX(Prestations!$F$5:$F$256,MATCH($G2455,Prestations!$B$5:$B$256,0)),"?"))</f>
        <v/>
      </c>
      <c r="P2455" s="26" t="str">
        <f aca="false">IF($O2455="","",IF($O2455="?","?",IFERROR(INDEX(Règles!$C$5:$C$17,MATCH($O2455,Règles!$A$5:$A$17,0)),"?")))</f>
        <v/>
      </c>
      <c r="Q2455" s="27" t="str">
        <f aca="false">IF($G2455="","",IF(ISNUMBER($I2455),$I2455,IFERROR(IF(ISNUMBER(INDEX(Prestations!$E$5:$E$256,MATCH($G2455,Prestations!$B$5:$B$256,0))),INDEX(Prestations!$E$5:$E$256,MATCH($G2455,Prestations!$B$5:$B$256,0)),""),"")))</f>
        <v/>
      </c>
      <c r="R2455" s="27" t="str">
        <f aca="false">IFERROR(IF(ISNUMBER($Q2455),$Q2455*IF($E2455="",1,$E2455),""),"")</f>
        <v/>
      </c>
      <c r="S2455" s="28" t="str">
        <f aca="false">IFERROR(IF($P2455="au nombre",IF(N(INDEX(Règles!$D$5:$D$17,MATCH($O2455,Règles!$A$5:$A$17,0)))&gt;0,IF($E2455="",1,$E2455)/INDEX(Règles!$D$5:$D$17,MATCH($O2455,Règles!$A$5:$A$17,0)),""),IF($P2455="au prix",IF(AND(ISNUMBER($R2455),N(INDEX(Règles!$E$5:$E$17,MATCH($O2455,Règles!$A$5:$A$17,0)))&gt;0),$R2455/INDEX(Règles!$E$5:$E$17,MATCH($O2455,Règles!$A$5:$A$17,0)),""),IF(OR($P2455="ne compte pas",$P2455="absence"),0,""))),"")</f>
        <v/>
      </c>
      <c r="T2455" s="26" t="n">
        <f aca="false">IF(AND(ISNUMBER($A2455),$B2455&lt;&gt;"",$G2455&lt;&gt;"",$P2455&lt;&gt;"absence"),1,0)</f>
        <v>0</v>
      </c>
      <c r="U2455" s="26" t="n">
        <f aca="false">IF($T2455=1,IF(COUNTIFS($B$2:$B2455,$B2455,$A$2:$A2455,$A2455,$T$2:$T2455,1)=1,1,0),0)</f>
        <v>0</v>
      </c>
      <c r="V2455" s="29" t="str">
        <f aca="false">IF(AND($A2455="",$B2455="",$G2455=""),"",IF(NOT(ISNUMBER($A2455)),"Date manquante ou non reconnue",IF($B2455="","Technicien manquant",IF(COUNTIF(Production!$A$7:$A$21,$B2455)=0,"Technicien absent de la liste (onglet Production)",IF($G2455="","Code BPU manquant (colonne G)",IF($O2455="?","Code BPU inconnu (onglet Prestations)",IF($P2455="?","Catégorie inconnue (onglet Règles)",IF(AND($E2455&lt;&gt;"",NOT(ISNUMBER($E2455))),"Quantité non reconnue",IF(AND($P2455="au prix",NOT(ISNUMBER($Q2455))),"Prix sur devis à saisir (colonne I)",IF($S2455="","Règle à compléter (onglet Règles)",""))))))))))</f>
        <v/>
      </c>
    </row>
    <row r="2456" customFormat="false" ht="15" hidden="false" customHeight="false" outlineLevel="0" collapsed="false">
      <c r="A2456" s="23"/>
      <c r="I2456" s="24"/>
      <c r="J2456" s="24"/>
      <c r="N2456" s="25"/>
      <c r="O2456" s="26" t="str">
        <f aca="false">IF($G2456="","",IFERROR(INDEX(Prestations!$F$5:$F$256,MATCH($G2456,Prestations!$B$5:$B$256,0)),"?"))</f>
        <v/>
      </c>
      <c r="P2456" s="26" t="str">
        <f aca="false">IF($O2456="","",IF($O2456="?","?",IFERROR(INDEX(Règles!$C$5:$C$17,MATCH($O2456,Règles!$A$5:$A$17,0)),"?")))</f>
        <v/>
      </c>
      <c r="Q2456" s="27" t="str">
        <f aca="false">IF($G2456="","",IF(ISNUMBER($I2456),$I2456,IFERROR(IF(ISNUMBER(INDEX(Prestations!$E$5:$E$256,MATCH($G2456,Prestations!$B$5:$B$256,0))),INDEX(Prestations!$E$5:$E$256,MATCH($G2456,Prestations!$B$5:$B$256,0)),""),"")))</f>
        <v/>
      </c>
      <c r="R2456" s="27" t="str">
        <f aca="false">IFERROR(IF(ISNUMBER($Q2456),$Q2456*IF($E2456="",1,$E2456),""),"")</f>
        <v/>
      </c>
      <c r="S2456" s="28" t="str">
        <f aca="false">IFERROR(IF($P2456="au nombre",IF(N(INDEX(Règles!$D$5:$D$17,MATCH($O2456,Règles!$A$5:$A$17,0)))&gt;0,IF($E2456="",1,$E2456)/INDEX(Règles!$D$5:$D$17,MATCH($O2456,Règles!$A$5:$A$17,0)),""),IF($P2456="au prix",IF(AND(ISNUMBER($R2456),N(INDEX(Règles!$E$5:$E$17,MATCH($O2456,Règles!$A$5:$A$17,0)))&gt;0),$R2456/INDEX(Règles!$E$5:$E$17,MATCH($O2456,Règles!$A$5:$A$17,0)),""),IF(OR($P2456="ne compte pas",$P2456="absence"),0,""))),"")</f>
        <v/>
      </c>
      <c r="T2456" s="26" t="n">
        <f aca="false">IF(AND(ISNUMBER($A2456),$B2456&lt;&gt;"",$G2456&lt;&gt;"",$P2456&lt;&gt;"absence"),1,0)</f>
        <v>0</v>
      </c>
      <c r="U2456" s="26" t="n">
        <f aca="false">IF($T2456=1,IF(COUNTIFS($B$2:$B2456,$B2456,$A$2:$A2456,$A2456,$T$2:$T2456,1)=1,1,0),0)</f>
        <v>0</v>
      </c>
      <c r="V2456" s="29" t="str">
        <f aca="false">IF(AND($A2456="",$B2456="",$G2456=""),"",IF(NOT(ISNUMBER($A2456)),"Date manquante ou non reconnue",IF($B2456="","Technicien manquant",IF(COUNTIF(Production!$A$7:$A$21,$B2456)=0,"Technicien absent de la liste (onglet Production)",IF($G2456="","Code BPU manquant (colonne G)",IF($O2456="?","Code BPU inconnu (onglet Prestations)",IF($P2456="?","Catégorie inconnue (onglet Règles)",IF(AND($E2456&lt;&gt;"",NOT(ISNUMBER($E2456))),"Quantité non reconnue",IF(AND($P2456="au prix",NOT(ISNUMBER($Q2456))),"Prix sur devis à saisir (colonne I)",IF($S2456="","Règle à compléter (onglet Règles)",""))))))))))</f>
        <v/>
      </c>
    </row>
    <row r="2457" customFormat="false" ht="15" hidden="false" customHeight="false" outlineLevel="0" collapsed="false">
      <c r="A2457" s="23"/>
      <c r="I2457" s="24"/>
      <c r="J2457" s="24"/>
      <c r="N2457" s="25"/>
      <c r="O2457" s="26" t="str">
        <f aca="false">IF($G2457="","",IFERROR(INDEX(Prestations!$F$5:$F$256,MATCH($G2457,Prestations!$B$5:$B$256,0)),"?"))</f>
        <v/>
      </c>
      <c r="P2457" s="26" t="str">
        <f aca="false">IF($O2457="","",IF($O2457="?","?",IFERROR(INDEX(Règles!$C$5:$C$17,MATCH($O2457,Règles!$A$5:$A$17,0)),"?")))</f>
        <v/>
      </c>
      <c r="Q2457" s="27" t="str">
        <f aca="false">IF($G2457="","",IF(ISNUMBER($I2457),$I2457,IFERROR(IF(ISNUMBER(INDEX(Prestations!$E$5:$E$256,MATCH($G2457,Prestations!$B$5:$B$256,0))),INDEX(Prestations!$E$5:$E$256,MATCH($G2457,Prestations!$B$5:$B$256,0)),""),"")))</f>
        <v/>
      </c>
      <c r="R2457" s="27" t="str">
        <f aca="false">IFERROR(IF(ISNUMBER($Q2457),$Q2457*IF($E2457="",1,$E2457),""),"")</f>
        <v/>
      </c>
      <c r="S2457" s="28" t="str">
        <f aca="false">IFERROR(IF($P2457="au nombre",IF(N(INDEX(Règles!$D$5:$D$17,MATCH($O2457,Règles!$A$5:$A$17,0)))&gt;0,IF($E2457="",1,$E2457)/INDEX(Règles!$D$5:$D$17,MATCH($O2457,Règles!$A$5:$A$17,0)),""),IF($P2457="au prix",IF(AND(ISNUMBER($R2457),N(INDEX(Règles!$E$5:$E$17,MATCH($O2457,Règles!$A$5:$A$17,0)))&gt;0),$R2457/INDEX(Règles!$E$5:$E$17,MATCH($O2457,Règles!$A$5:$A$17,0)),""),IF(OR($P2457="ne compte pas",$P2457="absence"),0,""))),"")</f>
        <v/>
      </c>
      <c r="T2457" s="26" t="n">
        <f aca="false">IF(AND(ISNUMBER($A2457),$B2457&lt;&gt;"",$G2457&lt;&gt;"",$P2457&lt;&gt;"absence"),1,0)</f>
        <v>0</v>
      </c>
      <c r="U2457" s="26" t="n">
        <f aca="false">IF($T2457=1,IF(COUNTIFS($B$2:$B2457,$B2457,$A$2:$A2457,$A2457,$T$2:$T2457,1)=1,1,0),0)</f>
        <v>0</v>
      </c>
      <c r="V2457" s="29" t="str">
        <f aca="false">IF(AND($A2457="",$B2457="",$G2457=""),"",IF(NOT(ISNUMBER($A2457)),"Date manquante ou non reconnue",IF($B2457="","Technicien manquant",IF(COUNTIF(Production!$A$7:$A$21,$B2457)=0,"Technicien absent de la liste (onglet Production)",IF($G2457="","Code BPU manquant (colonne G)",IF($O2457="?","Code BPU inconnu (onglet Prestations)",IF($P2457="?","Catégorie inconnue (onglet Règles)",IF(AND($E2457&lt;&gt;"",NOT(ISNUMBER($E2457))),"Quantité non reconnue",IF(AND($P2457="au prix",NOT(ISNUMBER($Q2457))),"Prix sur devis à saisir (colonne I)",IF($S2457="","Règle à compléter (onglet Règles)",""))))))))))</f>
        <v/>
      </c>
    </row>
    <row r="2458" customFormat="false" ht="15" hidden="false" customHeight="false" outlineLevel="0" collapsed="false">
      <c r="A2458" s="23"/>
      <c r="I2458" s="24"/>
      <c r="J2458" s="24"/>
      <c r="N2458" s="25"/>
      <c r="O2458" s="26" t="str">
        <f aca="false">IF($G2458="","",IFERROR(INDEX(Prestations!$F$5:$F$256,MATCH($G2458,Prestations!$B$5:$B$256,0)),"?"))</f>
        <v/>
      </c>
      <c r="P2458" s="26" t="str">
        <f aca="false">IF($O2458="","",IF($O2458="?","?",IFERROR(INDEX(Règles!$C$5:$C$17,MATCH($O2458,Règles!$A$5:$A$17,0)),"?")))</f>
        <v/>
      </c>
      <c r="Q2458" s="27" t="str">
        <f aca="false">IF($G2458="","",IF(ISNUMBER($I2458),$I2458,IFERROR(IF(ISNUMBER(INDEX(Prestations!$E$5:$E$256,MATCH($G2458,Prestations!$B$5:$B$256,0))),INDEX(Prestations!$E$5:$E$256,MATCH($G2458,Prestations!$B$5:$B$256,0)),""),"")))</f>
        <v/>
      </c>
      <c r="R2458" s="27" t="str">
        <f aca="false">IFERROR(IF(ISNUMBER($Q2458),$Q2458*IF($E2458="",1,$E2458),""),"")</f>
        <v/>
      </c>
      <c r="S2458" s="28" t="str">
        <f aca="false">IFERROR(IF($P2458="au nombre",IF(N(INDEX(Règles!$D$5:$D$17,MATCH($O2458,Règles!$A$5:$A$17,0)))&gt;0,IF($E2458="",1,$E2458)/INDEX(Règles!$D$5:$D$17,MATCH($O2458,Règles!$A$5:$A$17,0)),""),IF($P2458="au prix",IF(AND(ISNUMBER($R2458),N(INDEX(Règles!$E$5:$E$17,MATCH($O2458,Règles!$A$5:$A$17,0)))&gt;0),$R2458/INDEX(Règles!$E$5:$E$17,MATCH($O2458,Règles!$A$5:$A$17,0)),""),IF(OR($P2458="ne compte pas",$P2458="absence"),0,""))),"")</f>
        <v/>
      </c>
      <c r="T2458" s="26" t="n">
        <f aca="false">IF(AND(ISNUMBER($A2458),$B2458&lt;&gt;"",$G2458&lt;&gt;"",$P2458&lt;&gt;"absence"),1,0)</f>
        <v>0</v>
      </c>
      <c r="U2458" s="26" t="n">
        <f aca="false">IF($T2458=1,IF(COUNTIFS($B$2:$B2458,$B2458,$A$2:$A2458,$A2458,$T$2:$T2458,1)=1,1,0),0)</f>
        <v>0</v>
      </c>
      <c r="V2458" s="29" t="str">
        <f aca="false">IF(AND($A2458="",$B2458="",$G2458=""),"",IF(NOT(ISNUMBER($A2458)),"Date manquante ou non reconnue",IF($B2458="","Technicien manquant",IF(COUNTIF(Production!$A$7:$A$21,$B2458)=0,"Technicien absent de la liste (onglet Production)",IF($G2458="","Code BPU manquant (colonne G)",IF($O2458="?","Code BPU inconnu (onglet Prestations)",IF($P2458="?","Catégorie inconnue (onglet Règles)",IF(AND($E2458&lt;&gt;"",NOT(ISNUMBER($E2458))),"Quantité non reconnue",IF(AND($P2458="au prix",NOT(ISNUMBER($Q2458))),"Prix sur devis à saisir (colonne I)",IF($S2458="","Règle à compléter (onglet Règles)",""))))))))))</f>
        <v/>
      </c>
    </row>
    <row r="2459" customFormat="false" ht="15" hidden="false" customHeight="false" outlineLevel="0" collapsed="false">
      <c r="A2459" s="23"/>
      <c r="I2459" s="24"/>
      <c r="J2459" s="24"/>
      <c r="N2459" s="25"/>
      <c r="O2459" s="26" t="str">
        <f aca="false">IF($G2459="","",IFERROR(INDEX(Prestations!$F$5:$F$256,MATCH($G2459,Prestations!$B$5:$B$256,0)),"?"))</f>
        <v/>
      </c>
      <c r="P2459" s="26" t="str">
        <f aca="false">IF($O2459="","",IF($O2459="?","?",IFERROR(INDEX(Règles!$C$5:$C$17,MATCH($O2459,Règles!$A$5:$A$17,0)),"?")))</f>
        <v/>
      </c>
      <c r="Q2459" s="27" t="str">
        <f aca="false">IF($G2459="","",IF(ISNUMBER($I2459),$I2459,IFERROR(IF(ISNUMBER(INDEX(Prestations!$E$5:$E$256,MATCH($G2459,Prestations!$B$5:$B$256,0))),INDEX(Prestations!$E$5:$E$256,MATCH($G2459,Prestations!$B$5:$B$256,0)),""),"")))</f>
        <v/>
      </c>
      <c r="R2459" s="27" t="str">
        <f aca="false">IFERROR(IF(ISNUMBER($Q2459),$Q2459*IF($E2459="",1,$E2459),""),"")</f>
        <v/>
      </c>
      <c r="S2459" s="28" t="str">
        <f aca="false">IFERROR(IF($P2459="au nombre",IF(N(INDEX(Règles!$D$5:$D$17,MATCH($O2459,Règles!$A$5:$A$17,0)))&gt;0,IF($E2459="",1,$E2459)/INDEX(Règles!$D$5:$D$17,MATCH($O2459,Règles!$A$5:$A$17,0)),""),IF($P2459="au prix",IF(AND(ISNUMBER($R2459),N(INDEX(Règles!$E$5:$E$17,MATCH($O2459,Règles!$A$5:$A$17,0)))&gt;0),$R2459/INDEX(Règles!$E$5:$E$17,MATCH($O2459,Règles!$A$5:$A$17,0)),""),IF(OR($P2459="ne compte pas",$P2459="absence"),0,""))),"")</f>
        <v/>
      </c>
      <c r="T2459" s="26" t="n">
        <f aca="false">IF(AND(ISNUMBER($A2459),$B2459&lt;&gt;"",$G2459&lt;&gt;"",$P2459&lt;&gt;"absence"),1,0)</f>
        <v>0</v>
      </c>
      <c r="U2459" s="26" t="n">
        <f aca="false">IF($T2459=1,IF(COUNTIFS($B$2:$B2459,$B2459,$A$2:$A2459,$A2459,$T$2:$T2459,1)=1,1,0),0)</f>
        <v>0</v>
      </c>
      <c r="V2459" s="29" t="str">
        <f aca="false">IF(AND($A2459="",$B2459="",$G2459=""),"",IF(NOT(ISNUMBER($A2459)),"Date manquante ou non reconnue",IF($B2459="","Technicien manquant",IF(COUNTIF(Production!$A$7:$A$21,$B2459)=0,"Technicien absent de la liste (onglet Production)",IF($G2459="","Code BPU manquant (colonne G)",IF($O2459="?","Code BPU inconnu (onglet Prestations)",IF($P2459="?","Catégorie inconnue (onglet Règles)",IF(AND($E2459&lt;&gt;"",NOT(ISNUMBER($E2459))),"Quantité non reconnue",IF(AND($P2459="au prix",NOT(ISNUMBER($Q2459))),"Prix sur devis à saisir (colonne I)",IF($S2459="","Règle à compléter (onglet Règles)",""))))))))))</f>
        <v/>
      </c>
    </row>
    <row r="2460" customFormat="false" ht="15" hidden="false" customHeight="false" outlineLevel="0" collapsed="false">
      <c r="A2460" s="23"/>
      <c r="I2460" s="24"/>
      <c r="J2460" s="24"/>
      <c r="N2460" s="25"/>
      <c r="O2460" s="26" t="str">
        <f aca="false">IF($G2460="","",IFERROR(INDEX(Prestations!$F$5:$F$256,MATCH($G2460,Prestations!$B$5:$B$256,0)),"?"))</f>
        <v/>
      </c>
      <c r="P2460" s="26" t="str">
        <f aca="false">IF($O2460="","",IF($O2460="?","?",IFERROR(INDEX(Règles!$C$5:$C$17,MATCH($O2460,Règles!$A$5:$A$17,0)),"?")))</f>
        <v/>
      </c>
      <c r="Q2460" s="27" t="str">
        <f aca="false">IF($G2460="","",IF(ISNUMBER($I2460),$I2460,IFERROR(IF(ISNUMBER(INDEX(Prestations!$E$5:$E$256,MATCH($G2460,Prestations!$B$5:$B$256,0))),INDEX(Prestations!$E$5:$E$256,MATCH($G2460,Prestations!$B$5:$B$256,0)),""),"")))</f>
        <v/>
      </c>
      <c r="R2460" s="27" t="str">
        <f aca="false">IFERROR(IF(ISNUMBER($Q2460),$Q2460*IF($E2460="",1,$E2460),""),"")</f>
        <v/>
      </c>
      <c r="S2460" s="28" t="str">
        <f aca="false">IFERROR(IF($P2460="au nombre",IF(N(INDEX(Règles!$D$5:$D$17,MATCH($O2460,Règles!$A$5:$A$17,0)))&gt;0,IF($E2460="",1,$E2460)/INDEX(Règles!$D$5:$D$17,MATCH($O2460,Règles!$A$5:$A$17,0)),""),IF($P2460="au prix",IF(AND(ISNUMBER($R2460),N(INDEX(Règles!$E$5:$E$17,MATCH($O2460,Règles!$A$5:$A$17,0)))&gt;0),$R2460/INDEX(Règles!$E$5:$E$17,MATCH($O2460,Règles!$A$5:$A$17,0)),""),IF(OR($P2460="ne compte pas",$P2460="absence"),0,""))),"")</f>
        <v/>
      </c>
      <c r="T2460" s="26" t="n">
        <f aca="false">IF(AND(ISNUMBER($A2460),$B2460&lt;&gt;"",$G2460&lt;&gt;"",$P2460&lt;&gt;"absence"),1,0)</f>
        <v>0</v>
      </c>
      <c r="U2460" s="26" t="n">
        <f aca="false">IF($T2460=1,IF(COUNTIFS($B$2:$B2460,$B2460,$A$2:$A2460,$A2460,$T$2:$T2460,1)=1,1,0),0)</f>
        <v>0</v>
      </c>
      <c r="V2460" s="29" t="str">
        <f aca="false">IF(AND($A2460="",$B2460="",$G2460=""),"",IF(NOT(ISNUMBER($A2460)),"Date manquante ou non reconnue",IF($B2460="","Technicien manquant",IF(COUNTIF(Production!$A$7:$A$21,$B2460)=0,"Technicien absent de la liste (onglet Production)",IF($G2460="","Code BPU manquant (colonne G)",IF($O2460="?","Code BPU inconnu (onglet Prestations)",IF($P2460="?","Catégorie inconnue (onglet Règles)",IF(AND($E2460&lt;&gt;"",NOT(ISNUMBER($E2460))),"Quantité non reconnue",IF(AND($P2460="au prix",NOT(ISNUMBER($Q2460))),"Prix sur devis à saisir (colonne I)",IF($S2460="","Règle à compléter (onglet Règles)",""))))))))))</f>
        <v/>
      </c>
    </row>
    <row r="2461" customFormat="false" ht="15" hidden="false" customHeight="false" outlineLevel="0" collapsed="false">
      <c r="A2461" s="23"/>
      <c r="I2461" s="24"/>
      <c r="J2461" s="24"/>
      <c r="N2461" s="25"/>
      <c r="O2461" s="26" t="str">
        <f aca="false">IF($G2461="","",IFERROR(INDEX(Prestations!$F$5:$F$256,MATCH($G2461,Prestations!$B$5:$B$256,0)),"?"))</f>
        <v/>
      </c>
      <c r="P2461" s="26" t="str">
        <f aca="false">IF($O2461="","",IF($O2461="?","?",IFERROR(INDEX(Règles!$C$5:$C$17,MATCH($O2461,Règles!$A$5:$A$17,0)),"?")))</f>
        <v/>
      </c>
      <c r="Q2461" s="27" t="str">
        <f aca="false">IF($G2461="","",IF(ISNUMBER($I2461),$I2461,IFERROR(IF(ISNUMBER(INDEX(Prestations!$E$5:$E$256,MATCH($G2461,Prestations!$B$5:$B$256,0))),INDEX(Prestations!$E$5:$E$256,MATCH($G2461,Prestations!$B$5:$B$256,0)),""),"")))</f>
        <v/>
      </c>
      <c r="R2461" s="27" t="str">
        <f aca="false">IFERROR(IF(ISNUMBER($Q2461),$Q2461*IF($E2461="",1,$E2461),""),"")</f>
        <v/>
      </c>
      <c r="S2461" s="28" t="str">
        <f aca="false">IFERROR(IF($P2461="au nombre",IF(N(INDEX(Règles!$D$5:$D$17,MATCH($O2461,Règles!$A$5:$A$17,0)))&gt;0,IF($E2461="",1,$E2461)/INDEX(Règles!$D$5:$D$17,MATCH($O2461,Règles!$A$5:$A$17,0)),""),IF($P2461="au prix",IF(AND(ISNUMBER($R2461),N(INDEX(Règles!$E$5:$E$17,MATCH($O2461,Règles!$A$5:$A$17,0)))&gt;0),$R2461/INDEX(Règles!$E$5:$E$17,MATCH($O2461,Règles!$A$5:$A$17,0)),""),IF(OR($P2461="ne compte pas",$P2461="absence"),0,""))),"")</f>
        <v/>
      </c>
      <c r="T2461" s="26" t="n">
        <f aca="false">IF(AND(ISNUMBER($A2461),$B2461&lt;&gt;"",$G2461&lt;&gt;"",$P2461&lt;&gt;"absence"),1,0)</f>
        <v>0</v>
      </c>
      <c r="U2461" s="26" t="n">
        <f aca="false">IF($T2461=1,IF(COUNTIFS($B$2:$B2461,$B2461,$A$2:$A2461,$A2461,$T$2:$T2461,1)=1,1,0),0)</f>
        <v>0</v>
      </c>
      <c r="V2461" s="29" t="str">
        <f aca="false">IF(AND($A2461="",$B2461="",$G2461=""),"",IF(NOT(ISNUMBER($A2461)),"Date manquante ou non reconnue",IF($B2461="","Technicien manquant",IF(COUNTIF(Production!$A$7:$A$21,$B2461)=0,"Technicien absent de la liste (onglet Production)",IF($G2461="","Code BPU manquant (colonne G)",IF($O2461="?","Code BPU inconnu (onglet Prestations)",IF($P2461="?","Catégorie inconnue (onglet Règles)",IF(AND($E2461&lt;&gt;"",NOT(ISNUMBER($E2461))),"Quantité non reconnue",IF(AND($P2461="au prix",NOT(ISNUMBER($Q2461))),"Prix sur devis à saisir (colonne I)",IF($S2461="","Règle à compléter (onglet Règles)",""))))))))))</f>
        <v/>
      </c>
    </row>
    <row r="2462" customFormat="false" ht="15" hidden="false" customHeight="false" outlineLevel="0" collapsed="false">
      <c r="A2462" s="23"/>
      <c r="I2462" s="24"/>
      <c r="J2462" s="24"/>
      <c r="N2462" s="25"/>
      <c r="O2462" s="26" t="str">
        <f aca="false">IF($G2462="","",IFERROR(INDEX(Prestations!$F$5:$F$256,MATCH($G2462,Prestations!$B$5:$B$256,0)),"?"))</f>
        <v/>
      </c>
      <c r="P2462" s="26" t="str">
        <f aca="false">IF($O2462="","",IF($O2462="?","?",IFERROR(INDEX(Règles!$C$5:$C$17,MATCH($O2462,Règles!$A$5:$A$17,0)),"?")))</f>
        <v/>
      </c>
      <c r="Q2462" s="27" t="str">
        <f aca="false">IF($G2462="","",IF(ISNUMBER($I2462),$I2462,IFERROR(IF(ISNUMBER(INDEX(Prestations!$E$5:$E$256,MATCH($G2462,Prestations!$B$5:$B$256,0))),INDEX(Prestations!$E$5:$E$256,MATCH($G2462,Prestations!$B$5:$B$256,0)),""),"")))</f>
        <v/>
      </c>
      <c r="R2462" s="27" t="str">
        <f aca="false">IFERROR(IF(ISNUMBER($Q2462),$Q2462*IF($E2462="",1,$E2462),""),"")</f>
        <v/>
      </c>
      <c r="S2462" s="28" t="str">
        <f aca="false">IFERROR(IF($P2462="au nombre",IF(N(INDEX(Règles!$D$5:$D$17,MATCH($O2462,Règles!$A$5:$A$17,0)))&gt;0,IF($E2462="",1,$E2462)/INDEX(Règles!$D$5:$D$17,MATCH($O2462,Règles!$A$5:$A$17,0)),""),IF($P2462="au prix",IF(AND(ISNUMBER($R2462),N(INDEX(Règles!$E$5:$E$17,MATCH($O2462,Règles!$A$5:$A$17,0)))&gt;0),$R2462/INDEX(Règles!$E$5:$E$17,MATCH($O2462,Règles!$A$5:$A$17,0)),""),IF(OR($P2462="ne compte pas",$P2462="absence"),0,""))),"")</f>
        <v/>
      </c>
      <c r="T2462" s="26" t="n">
        <f aca="false">IF(AND(ISNUMBER($A2462),$B2462&lt;&gt;"",$G2462&lt;&gt;"",$P2462&lt;&gt;"absence"),1,0)</f>
        <v>0</v>
      </c>
      <c r="U2462" s="26" t="n">
        <f aca="false">IF($T2462=1,IF(COUNTIFS($B$2:$B2462,$B2462,$A$2:$A2462,$A2462,$T$2:$T2462,1)=1,1,0),0)</f>
        <v>0</v>
      </c>
      <c r="V2462" s="29" t="str">
        <f aca="false">IF(AND($A2462="",$B2462="",$G2462=""),"",IF(NOT(ISNUMBER($A2462)),"Date manquante ou non reconnue",IF($B2462="","Technicien manquant",IF(COUNTIF(Production!$A$7:$A$21,$B2462)=0,"Technicien absent de la liste (onglet Production)",IF($G2462="","Code BPU manquant (colonne G)",IF($O2462="?","Code BPU inconnu (onglet Prestations)",IF($P2462="?","Catégorie inconnue (onglet Règles)",IF(AND($E2462&lt;&gt;"",NOT(ISNUMBER($E2462))),"Quantité non reconnue",IF(AND($P2462="au prix",NOT(ISNUMBER($Q2462))),"Prix sur devis à saisir (colonne I)",IF($S2462="","Règle à compléter (onglet Règles)",""))))))))))</f>
        <v/>
      </c>
    </row>
    <row r="2463" customFormat="false" ht="15" hidden="false" customHeight="false" outlineLevel="0" collapsed="false">
      <c r="A2463" s="23"/>
      <c r="I2463" s="24"/>
      <c r="J2463" s="24"/>
      <c r="N2463" s="25"/>
      <c r="O2463" s="26" t="str">
        <f aca="false">IF($G2463="","",IFERROR(INDEX(Prestations!$F$5:$F$256,MATCH($G2463,Prestations!$B$5:$B$256,0)),"?"))</f>
        <v/>
      </c>
      <c r="P2463" s="26" t="str">
        <f aca="false">IF($O2463="","",IF($O2463="?","?",IFERROR(INDEX(Règles!$C$5:$C$17,MATCH($O2463,Règles!$A$5:$A$17,0)),"?")))</f>
        <v/>
      </c>
      <c r="Q2463" s="27" t="str">
        <f aca="false">IF($G2463="","",IF(ISNUMBER($I2463),$I2463,IFERROR(IF(ISNUMBER(INDEX(Prestations!$E$5:$E$256,MATCH($G2463,Prestations!$B$5:$B$256,0))),INDEX(Prestations!$E$5:$E$256,MATCH($G2463,Prestations!$B$5:$B$256,0)),""),"")))</f>
        <v/>
      </c>
      <c r="R2463" s="27" t="str">
        <f aca="false">IFERROR(IF(ISNUMBER($Q2463),$Q2463*IF($E2463="",1,$E2463),""),"")</f>
        <v/>
      </c>
      <c r="S2463" s="28" t="str">
        <f aca="false">IFERROR(IF($P2463="au nombre",IF(N(INDEX(Règles!$D$5:$D$17,MATCH($O2463,Règles!$A$5:$A$17,0)))&gt;0,IF($E2463="",1,$E2463)/INDEX(Règles!$D$5:$D$17,MATCH($O2463,Règles!$A$5:$A$17,0)),""),IF($P2463="au prix",IF(AND(ISNUMBER($R2463),N(INDEX(Règles!$E$5:$E$17,MATCH($O2463,Règles!$A$5:$A$17,0)))&gt;0),$R2463/INDEX(Règles!$E$5:$E$17,MATCH($O2463,Règles!$A$5:$A$17,0)),""),IF(OR($P2463="ne compte pas",$P2463="absence"),0,""))),"")</f>
        <v/>
      </c>
      <c r="T2463" s="26" t="n">
        <f aca="false">IF(AND(ISNUMBER($A2463),$B2463&lt;&gt;"",$G2463&lt;&gt;"",$P2463&lt;&gt;"absence"),1,0)</f>
        <v>0</v>
      </c>
      <c r="U2463" s="26" t="n">
        <f aca="false">IF($T2463=1,IF(COUNTIFS($B$2:$B2463,$B2463,$A$2:$A2463,$A2463,$T$2:$T2463,1)=1,1,0),0)</f>
        <v>0</v>
      </c>
      <c r="V2463" s="29" t="str">
        <f aca="false">IF(AND($A2463="",$B2463="",$G2463=""),"",IF(NOT(ISNUMBER($A2463)),"Date manquante ou non reconnue",IF($B2463="","Technicien manquant",IF(COUNTIF(Production!$A$7:$A$21,$B2463)=0,"Technicien absent de la liste (onglet Production)",IF($G2463="","Code BPU manquant (colonne G)",IF($O2463="?","Code BPU inconnu (onglet Prestations)",IF($P2463="?","Catégorie inconnue (onglet Règles)",IF(AND($E2463&lt;&gt;"",NOT(ISNUMBER($E2463))),"Quantité non reconnue",IF(AND($P2463="au prix",NOT(ISNUMBER($Q2463))),"Prix sur devis à saisir (colonne I)",IF($S2463="","Règle à compléter (onglet Règles)",""))))))))))</f>
        <v/>
      </c>
    </row>
    <row r="2464" customFormat="false" ht="15" hidden="false" customHeight="false" outlineLevel="0" collapsed="false">
      <c r="A2464" s="23"/>
      <c r="I2464" s="24"/>
      <c r="J2464" s="24"/>
      <c r="N2464" s="25"/>
      <c r="O2464" s="26" t="str">
        <f aca="false">IF($G2464="","",IFERROR(INDEX(Prestations!$F$5:$F$256,MATCH($G2464,Prestations!$B$5:$B$256,0)),"?"))</f>
        <v/>
      </c>
      <c r="P2464" s="26" t="str">
        <f aca="false">IF($O2464="","",IF($O2464="?","?",IFERROR(INDEX(Règles!$C$5:$C$17,MATCH($O2464,Règles!$A$5:$A$17,0)),"?")))</f>
        <v/>
      </c>
      <c r="Q2464" s="27" t="str">
        <f aca="false">IF($G2464="","",IF(ISNUMBER($I2464),$I2464,IFERROR(IF(ISNUMBER(INDEX(Prestations!$E$5:$E$256,MATCH($G2464,Prestations!$B$5:$B$256,0))),INDEX(Prestations!$E$5:$E$256,MATCH($G2464,Prestations!$B$5:$B$256,0)),""),"")))</f>
        <v/>
      </c>
      <c r="R2464" s="27" t="str">
        <f aca="false">IFERROR(IF(ISNUMBER($Q2464),$Q2464*IF($E2464="",1,$E2464),""),"")</f>
        <v/>
      </c>
      <c r="S2464" s="28" t="str">
        <f aca="false">IFERROR(IF($P2464="au nombre",IF(N(INDEX(Règles!$D$5:$D$17,MATCH($O2464,Règles!$A$5:$A$17,0)))&gt;0,IF($E2464="",1,$E2464)/INDEX(Règles!$D$5:$D$17,MATCH($O2464,Règles!$A$5:$A$17,0)),""),IF($P2464="au prix",IF(AND(ISNUMBER($R2464),N(INDEX(Règles!$E$5:$E$17,MATCH($O2464,Règles!$A$5:$A$17,0)))&gt;0),$R2464/INDEX(Règles!$E$5:$E$17,MATCH($O2464,Règles!$A$5:$A$17,0)),""),IF(OR($P2464="ne compte pas",$P2464="absence"),0,""))),"")</f>
        <v/>
      </c>
      <c r="T2464" s="26" t="n">
        <f aca="false">IF(AND(ISNUMBER($A2464),$B2464&lt;&gt;"",$G2464&lt;&gt;"",$P2464&lt;&gt;"absence"),1,0)</f>
        <v>0</v>
      </c>
      <c r="U2464" s="26" t="n">
        <f aca="false">IF($T2464=1,IF(COUNTIFS($B$2:$B2464,$B2464,$A$2:$A2464,$A2464,$T$2:$T2464,1)=1,1,0),0)</f>
        <v>0</v>
      </c>
      <c r="V2464" s="29" t="str">
        <f aca="false">IF(AND($A2464="",$B2464="",$G2464=""),"",IF(NOT(ISNUMBER($A2464)),"Date manquante ou non reconnue",IF($B2464="","Technicien manquant",IF(COUNTIF(Production!$A$7:$A$21,$B2464)=0,"Technicien absent de la liste (onglet Production)",IF($G2464="","Code BPU manquant (colonne G)",IF($O2464="?","Code BPU inconnu (onglet Prestations)",IF($P2464="?","Catégorie inconnue (onglet Règles)",IF(AND($E2464&lt;&gt;"",NOT(ISNUMBER($E2464))),"Quantité non reconnue",IF(AND($P2464="au prix",NOT(ISNUMBER($Q2464))),"Prix sur devis à saisir (colonne I)",IF($S2464="","Règle à compléter (onglet Règles)",""))))))))))</f>
        <v/>
      </c>
    </row>
    <row r="2465" customFormat="false" ht="15" hidden="false" customHeight="false" outlineLevel="0" collapsed="false">
      <c r="A2465" s="23"/>
      <c r="I2465" s="24"/>
      <c r="J2465" s="24"/>
      <c r="N2465" s="25"/>
      <c r="O2465" s="26" t="str">
        <f aca="false">IF($G2465="","",IFERROR(INDEX(Prestations!$F$5:$F$256,MATCH($G2465,Prestations!$B$5:$B$256,0)),"?"))</f>
        <v/>
      </c>
      <c r="P2465" s="26" t="str">
        <f aca="false">IF($O2465="","",IF($O2465="?","?",IFERROR(INDEX(Règles!$C$5:$C$17,MATCH($O2465,Règles!$A$5:$A$17,0)),"?")))</f>
        <v/>
      </c>
      <c r="Q2465" s="27" t="str">
        <f aca="false">IF($G2465="","",IF(ISNUMBER($I2465),$I2465,IFERROR(IF(ISNUMBER(INDEX(Prestations!$E$5:$E$256,MATCH($G2465,Prestations!$B$5:$B$256,0))),INDEX(Prestations!$E$5:$E$256,MATCH($G2465,Prestations!$B$5:$B$256,0)),""),"")))</f>
        <v/>
      </c>
      <c r="R2465" s="27" t="str">
        <f aca="false">IFERROR(IF(ISNUMBER($Q2465),$Q2465*IF($E2465="",1,$E2465),""),"")</f>
        <v/>
      </c>
      <c r="S2465" s="28" t="str">
        <f aca="false">IFERROR(IF($P2465="au nombre",IF(N(INDEX(Règles!$D$5:$D$17,MATCH($O2465,Règles!$A$5:$A$17,0)))&gt;0,IF($E2465="",1,$E2465)/INDEX(Règles!$D$5:$D$17,MATCH($O2465,Règles!$A$5:$A$17,0)),""),IF($P2465="au prix",IF(AND(ISNUMBER($R2465),N(INDEX(Règles!$E$5:$E$17,MATCH($O2465,Règles!$A$5:$A$17,0)))&gt;0),$R2465/INDEX(Règles!$E$5:$E$17,MATCH($O2465,Règles!$A$5:$A$17,0)),""),IF(OR($P2465="ne compte pas",$P2465="absence"),0,""))),"")</f>
        <v/>
      </c>
      <c r="T2465" s="26" t="n">
        <f aca="false">IF(AND(ISNUMBER($A2465),$B2465&lt;&gt;"",$G2465&lt;&gt;"",$P2465&lt;&gt;"absence"),1,0)</f>
        <v>0</v>
      </c>
      <c r="U2465" s="26" t="n">
        <f aca="false">IF($T2465=1,IF(COUNTIFS($B$2:$B2465,$B2465,$A$2:$A2465,$A2465,$T$2:$T2465,1)=1,1,0),0)</f>
        <v>0</v>
      </c>
      <c r="V2465" s="29" t="str">
        <f aca="false">IF(AND($A2465="",$B2465="",$G2465=""),"",IF(NOT(ISNUMBER($A2465)),"Date manquante ou non reconnue",IF($B2465="","Technicien manquant",IF(COUNTIF(Production!$A$7:$A$21,$B2465)=0,"Technicien absent de la liste (onglet Production)",IF($G2465="","Code BPU manquant (colonne G)",IF($O2465="?","Code BPU inconnu (onglet Prestations)",IF($P2465="?","Catégorie inconnue (onglet Règles)",IF(AND($E2465&lt;&gt;"",NOT(ISNUMBER($E2465))),"Quantité non reconnue",IF(AND($P2465="au prix",NOT(ISNUMBER($Q2465))),"Prix sur devis à saisir (colonne I)",IF($S2465="","Règle à compléter (onglet Règles)",""))))))))))</f>
        <v/>
      </c>
    </row>
    <row r="2466" customFormat="false" ht="15" hidden="false" customHeight="false" outlineLevel="0" collapsed="false">
      <c r="A2466" s="23"/>
      <c r="I2466" s="24"/>
      <c r="J2466" s="24"/>
      <c r="N2466" s="25"/>
      <c r="O2466" s="26" t="str">
        <f aca="false">IF($G2466="","",IFERROR(INDEX(Prestations!$F$5:$F$256,MATCH($G2466,Prestations!$B$5:$B$256,0)),"?"))</f>
        <v/>
      </c>
      <c r="P2466" s="26" t="str">
        <f aca="false">IF($O2466="","",IF($O2466="?","?",IFERROR(INDEX(Règles!$C$5:$C$17,MATCH($O2466,Règles!$A$5:$A$17,0)),"?")))</f>
        <v/>
      </c>
      <c r="Q2466" s="27" t="str">
        <f aca="false">IF($G2466="","",IF(ISNUMBER($I2466),$I2466,IFERROR(IF(ISNUMBER(INDEX(Prestations!$E$5:$E$256,MATCH($G2466,Prestations!$B$5:$B$256,0))),INDEX(Prestations!$E$5:$E$256,MATCH($G2466,Prestations!$B$5:$B$256,0)),""),"")))</f>
        <v/>
      </c>
      <c r="R2466" s="27" t="str">
        <f aca="false">IFERROR(IF(ISNUMBER($Q2466),$Q2466*IF($E2466="",1,$E2466),""),"")</f>
        <v/>
      </c>
      <c r="S2466" s="28" t="str">
        <f aca="false">IFERROR(IF($P2466="au nombre",IF(N(INDEX(Règles!$D$5:$D$17,MATCH($O2466,Règles!$A$5:$A$17,0)))&gt;0,IF($E2466="",1,$E2466)/INDEX(Règles!$D$5:$D$17,MATCH($O2466,Règles!$A$5:$A$17,0)),""),IF($P2466="au prix",IF(AND(ISNUMBER($R2466),N(INDEX(Règles!$E$5:$E$17,MATCH($O2466,Règles!$A$5:$A$17,0)))&gt;0),$R2466/INDEX(Règles!$E$5:$E$17,MATCH($O2466,Règles!$A$5:$A$17,0)),""),IF(OR($P2466="ne compte pas",$P2466="absence"),0,""))),"")</f>
        <v/>
      </c>
      <c r="T2466" s="26" t="n">
        <f aca="false">IF(AND(ISNUMBER($A2466),$B2466&lt;&gt;"",$G2466&lt;&gt;"",$P2466&lt;&gt;"absence"),1,0)</f>
        <v>0</v>
      </c>
      <c r="U2466" s="26" t="n">
        <f aca="false">IF($T2466=1,IF(COUNTIFS($B$2:$B2466,$B2466,$A$2:$A2466,$A2466,$T$2:$T2466,1)=1,1,0),0)</f>
        <v>0</v>
      </c>
      <c r="V2466" s="29" t="str">
        <f aca="false">IF(AND($A2466="",$B2466="",$G2466=""),"",IF(NOT(ISNUMBER($A2466)),"Date manquante ou non reconnue",IF($B2466="","Technicien manquant",IF(COUNTIF(Production!$A$7:$A$21,$B2466)=0,"Technicien absent de la liste (onglet Production)",IF($G2466="","Code BPU manquant (colonne G)",IF($O2466="?","Code BPU inconnu (onglet Prestations)",IF($P2466="?","Catégorie inconnue (onglet Règles)",IF(AND($E2466&lt;&gt;"",NOT(ISNUMBER($E2466))),"Quantité non reconnue",IF(AND($P2466="au prix",NOT(ISNUMBER($Q2466))),"Prix sur devis à saisir (colonne I)",IF($S2466="","Règle à compléter (onglet Règles)",""))))))))))</f>
        <v/>
      </c>
    </row>
    <row r="2467" customFormat="false" ht="15" hidden="false" customHeight="false" outlineLevel="0" collapsed="false">
      <c r="A2467" s="23"/>
      <c r="I2467" s="24"/>
      <c r="J2467" s="24"/>
      <c r="N2467" s="25"/>
      <c r="O2467" s="26" t="str">
        <f aca="false">IF($G2467="","",IFERROR(INDEX(Prestations!$F$5:$F$256,MATCH($G2467,Prestations!$B$5:$B$256,0)),"?"))</f>
        <v/>
      </c>
      <c r="P2467" s="26" t="str">
        <f aca="false">IF($O2467="","",IF($O2467="?","?",IFERROR(INDEX(Règles!$C$5:$C$17,MATCH($O2467,Règles!$A$5:$A$17,0)),"?")))</f>
        <v/>
      </c>
      <c r="Q2467" s="27" t="str">
        <f aca="false">IF($G2467="","",IF(ISNUMBER($I2467),$I2467,IFERROR(IF(ISNUMBER(INDEX(Prestations!$E$5:$E$256,MATCH($G2467,Prestations!$B$5:$B$256,0))),INDEX(Prestations!$E$5:$E$256,MATCH($G2467,Prestations!$B$5:$B$256,0)),""),"")))</f>
        <v/>
      </c>
      <c r="R2467" s="27" t="str">
        <f aca="false">IFERROR(IF(ISNUMBER($Q2467),$Q2467*IF($E2467="",1,$E2467),""),"")</f>
        <v/>
      </c>
      <c r="S2467" s="28" t="str">
        <f aca="false">IFERROR(IF($P2467="au nombre",IF(N(INDEX(Règles!$D$5:$D$17,MATCH($O2467,Règles!$A$5:$A$17,0)))&gt;0,IF($E2467="",1,$E2467)/INDEX(Règles!$D$5:$D$17,MATCH($O2467,Règles!$A$5:$A$17,0)),""),IF($P2467="au prix",IF(AND(ISNUMBER($R2467),N(INDEX(Règles!$E$5:$E$17,MATCH($O2467,Règles!$A$5:$A$17,0)))&gt;0),$R2467/INDEX(Règles!$E$5:$E$17,MATCH($O2467,Règles!$A$5:$A$17,0)),""),IF(OR($P2467="ne compte pas",$P2467="absence"),0,""))),"")</f>
        <v/>
      </c>
      <c r="T2467" s="26" t="n">
        <f aca="false">IF(AND(ISNUMBER($A2467),$B2467&lt;&gt;"",$G2467&lt;&gt;"",$P2467&lt;&gt;"absence"),1,0)</f>
        <v>0</v>
      </c>
      <c r="U2467" s="26" t="n">
        <f aca="false">IF($T2467=1,IF(COUNTIFS($B$2:$B2467,$B2467,$A$2:$A2467,$A2467,$T$2:$T2467,1)=1,1,0),0)</f>
        <v>0</v>
      </c>
      <c r="V2467" s="29" t="str">
        <f aca="false">IF(AND($A2467="",$B2467="",$G2467=""),"",IF(NOT(ISNUMBER($A2467)),"Date manquante ou non reconnue",IF($B2467="","Technicien manquant",IF(COUNTIF(Production!$A$7:$A$21,$B2467)=0,"Technicien absent de la liste (onglet Production)",IF($G2467="","Code BPU manquant (colonne G)",IF($O2467="?","Code BPU inconnu (onglet Prestations)",IF($P2467="?","Catégorie inconnue (onglet Règles)",IF(AND($E2467&lt;&gt;"",NOT(ISNUMBER($E2467))),"Quantité non reconnue",IF(AND($P2467="au prix",NOT(ISNUMBER($Q2467))),"Prix sur devis à saisir (colonne I)",IF($S2467="","Règle à compléter (onglet Règles)",""))))))))))</f>
        <v/>
      </c>
    </row>
    <row r="2468" customFormat="false" ht="15" hidden="false" customHeight="false" outlineLevel="0" collapsed="false">
      <c r="A2468" s="23"/>
      <c r="I2468" s="24"/>
      <c r="J2468" s="24"/>
      <c r="N2468" s="25"/>
      <c r="O2468" s="26" t="str">
        <f aca="false">IF($G2468="","",IFERROR(INDEX(Prestations!$F$5:$F$256,MATCH($G2468,Prestations!$B$5:$B$256,0)),"?"))</f>
        <v/>
      </c>
      <c r="P2468" s="26" t="str">
        <f aca="false">IF($O2468="","",IF($O2468="?","?",IFERROR(INDEX(Règles!$C$5:$C$17,MATCH($O2468,Règles!$A$5:$A$17,0)),"?")))</f>
        <v/>
      </c>
      <c r="Q2468" s="27" t="str">
        <f aca="false">IF($G2468="","",IF(ISNUMBER($I2468),$I2468,IFERROR(IF(ISNUMBER(INDEX(Prestations!$E$5:$E$256,MATCH($G2468,Prestations!$B$5:$B$256,0))),INDEX(Prestations!$E$5:$E$256,MATCH($G2468,Prestations!$B$5:$B$256,0)),""),"")))</f>
        <v/>
      </c>
      <c r="R2468" s="27" t="str">
        <f aca="false">IFERROR(IF(ISNUMBER($Q2468),$Q2468*IF($E2468="",1,$E2468),""),"")</f>
        <v/>
      </c>
      <c r="S2468" s="28" t="str">
        <f aca="false">IFERROR(IF($P2468="au nombre",IF(N(INDEX(Règles!$D$5:$D$17,MATCH($O2468,Règles!$A$5:$A$17,0)))&gt;0,IF($E2468="",1,$E2468)/INDEX(Règles!$D$5:$D$17,MATCH($O2468,Règles!$A$5:$A$17,0)),""),IF($P2468="au prix",IF(AND(ISNUMBER($R2468),N(INDEX(Règles!$E$5:$E$17,MATCH($O2468,Règles!$A$5:$A$17,0)))&gt;0),$R2468/INDEX(Règles!$E$5:$E$17,MATCH($O2468,Règles!$A$5:$A$17,0)),""),IF(OR($P2468="ne compte pas",$P2468="absence"),0,""))),"")</f>
        <v/>
      </c>
      <c r="T2468" s="26" t="n">
        <f aca="false">IF(AND(ISNUMBER($A2468),$B2468&lt;&gt;"",$G2468&lt;&gt;"",$P2468&lt;&gt;"absence"),1,0)</f>
        <v>0</v>
      </c>
      <c r="U2468" s="26" t="n">
        <f aca="false">IF($T2468=1,IF(COUNTIFS($B$2:$B2468,$B2468,$A$2:$A2468,$A2468,$T$2:$T2468,1)=1,1,0),0)</f>
        <v>0</v>
      </c>
      <c r="V2468" s="29" t="str">
        <f aca="false">IF(AND($A2468="",$B2468="",$G2468=""),"",IF(NOT(ISNUMBER($A2468)),"Date manquante ou non reconnue",IF($B2468="","Technicien manquant",IF(COUNTIF(Production!$A$7:$A$21,$B2468)=0,"Technicien absent de la liste (onglet Production)",IF($G2468="","Code BPU manquant (colonne G)",IF($O2468="?","Code BPU inconnu (onglet Prestations)",IF($P2468="?","Catégorie inconnue (onglet Règles)",IF(AND($E2468&lt;&gt;"",NOT(ISNUMBER($E2468))),"Quantité non reconnue",IF(AND($P2468="au prix",NOT(ISNUMBER($Q2468))),"Prix sur devis à saisir (colonne I)",IF($S2468="","Règle à compléter (onglet Règles)",""))))))))))</f>
        <v/>
      </c>
    </row>
    <row r="2469" customFormat="false" ht="15" hidden="false" customHeight="false" outlineLevel="0" collapsed="false">
      <c r="A2469" s="23"/>
      <c r="I2469" s="24"/>
      <c r="J2469" s="24"/>
      <c r="N2469" s="25"/>
      <c r="O2469" s="26" t="str">
        <f aca="false">IF($G2469="","",IFERROR(INDEX(Prestations!$F$5:$F$256,MATCH($G2469,Prestations!$B$5:$B$256,0)),"?"))</f>
        <v/>
      </c>
      <c r="P2469" s="26" t="str">
        <f aca="false">IF($O2469="","",IF($O2469="?","?",IFERROR(INDEX(Règles!$C$5:$C$17,MATCH($O2469,Règles!$A$5:$A$17,0)),"?")))</f>
        <v/>
      </c>
      <c r="Q2469" s="27" t="str">
        <f aca="false">IF($G2469="","",IF(ISNUMBER($I2469),$I2469,IFERROR(IF(ISNUMBER(INDEX(Prestations!$E$5:$E$256,MATCH($G2469,Prestations!$B$5:$B$256,0))),INDEX(Prestations!$E$5:$E$256,MATCH($G2469,Prestations!$B$5:$B$256,0)),""),"")))</f>
        <v/>
      </c>
      <c r="R2469" s="27" t="str">
        <f aca="false">IFERROR(IF(ISNUMBER($Q2469),$Q2469*IF($E2469="",1,$E2469),""),"")</f>
        <v/>
      </c>
      <c r="S2469" s="28" t="str">
        <f aca="false">IFERROR(IF($P2469="au nombre",IF(N(INDEX(Règles!$D$5:$D$17,MATCH($O2469,Règles!$A$5:$A$17,0)))&gt;0,IF($E2469="",1,$E2469)/INDEX(Règles!$D$5:$D$17,MATCH($O2469,Règles!$A$5:$A$17,0)),""),IF($P2469="au prix",IF(AND(ISNUMBER($R2469),N(INDEX(Règles!$E$5:$E$17,MATCH($O2469,Règles!$A$5:$A$17,0)))&gt;0),$R2469/INDEX(Règles!$E$5:$E$17,MATCH($O2469,Règles!$A$5:$A$17,0)),""),IF(OR($P2469="ne compte pas",$P2469="absence"),0,""))),"")</f>
        <v/>
      </c>
      <c r="T2469" s="26" t="n">
        <f aca="false">IF(AND(ISNUMBER($A2469),$B2469&lt;&gt;"",$G2469&lt;&gt;"",$P2469&lt;&gt;"absence"),1,0)</f>
        <v>0</v>
      </c>
      <c r="U2469" s="26" t="n">
        <f aca="false">IF($T2469=1,IF(COUNTIFS($B$2:$B2469,$B2469,$A$2:$A2469,$A2469,$T$2:$T2469,1)=1,1,0),0)</f>
        <v>0</v>
      </c>
      <c r="V2469" s="29" t="str">
        <f aca="false">IF(AND($A2469="",$B2469="",$G2469=""),"",IF(NOT(ISNUMBER($A2469)),"Date manquante ou non reconnue",IF($B2469="","Technicien manquant",IF(COUNTIF(Production!$A$7:$A$21,$B2469)=0,"Technicien absent de la liste (onglet Production)",IF($G2469="","Code BPU manquant (colonne G)",IF($O2469="?","Code BPU inconnu (onglet Prestations)",IF($P2469="?","Catégorie inconnue (onglet Règles)",IF(AND($E2469&lt;&gt;"",NOT(ISNUMBER($E2469))),"Quantité non reconnue",IF(AND($P2469="au prix",NOT(ISNUMBER($Q2469))),"Prix sur devis à saisir (colonne I)",IF($S2469="","Règle à compléter (onglet Règles)",""))))))))))</f>
        <v/>
      </c>
    </row>
    <row r="2470" customFormat="false" ht="15" hidden="false" customHeight="false" outlineLevel="0" collapsed="false">
      <c r="A2470" s="23"/>
      <c r="I2470" s="24"/>
      <c r="J2470" s="24"/>
      <c r="N2470" s="25"/>
      <c r="O2470" s="26" t="str">
        <f aca="false">IF($G2470="","",IFERROR(INDEX(Prestations!$F$5:$F$256,MATCH($G2470,Prestations!$B$5:$B$256,0)),"?"))</f>
        <v/>
      </c>
      <c r="P2470" s="26" t="str">
        <f aca="false">IF($O2470="","",IF($O2470="?","?",IFERROR(INDEX(Règles!$C$5:$C$17,MATCH($O2470,Règles!$A$5:$A$17,0)),"?")))</f>
        <v/>
      </c>
      <c r="Q2470" s="27" t="str">
        <f aca="false">IF($G2470="","",IF(ISNUMBER($I2470),$I2470,IFERROR(IF(ISNUMBER(INDEX(Prestations!$E$5:$E$256,MATCH($G2470,Prestations!$B$5:$B$256,0))),INDEX(Prestations!$E$5:$E$256,MATCH($G2470,Prestations!$B$5:$B$256,0)),""),"")))</f>
        <v/>
      </c>
      <c r="R2470" s="27" t="str">
        <f aca="false">IFERROR(IF(ISNUMBER($Q2470),$Q2470*IF($E2470="",1,$E2470),""),"")</f>
        <v/>
      </c>
      <c r="S2470" s="28" t="str">
        <f aca="false">IFERROR(IF($P2470="au nombre",IF(N(INDEX(Règles!$D$5:$D$17,MATCH($O2470,Règles!$A$5:$A$17,0)))&gt;0,IF($E2470="",1,$E2470)/INDEX(Règles!$D$5:$D$17,MATCH($O2470,Règles!$A$5:$A$17,0)),""),IF($P2470="au prix",IF(AND(ISNUMBER($R2470),N(INDEX(Règles!$E$5:$E$17,MATCH($O2470,Règles!$A$5:$A$17,0)))&gt;0),$R2470/INDEX(Règles!$E$5:$E$17,MATCH($O2470,Règles!$A$5:$A$17,0)),""),IF(OR($P2470="ne compte pas",$P2470="absence"),0,""))),"")</f>
        <v/>
      </c>
      <c r="T2470" s="26" t="n">
        <f aca="false">IF(AND(ISNUMBER($A2470),$B2470&lt;&gt;"",$G2470&lt;&gt;"",$P2470&lt;&gt;"absence"),1,0)</f>
        <v>0</v>
      </c>
      <c r="U2470" s="26" t="n">
        <f aca="false">IF($T2470=1,IF(COUNTIFS($B$2:$B2470,$B2470,$A$2:$A2470,$A2470,$T$2:$T2470,1)=1,1,0),0)</f>
        <v>0</v>
      </c>
      <c r="V2470" s="29" t="str">
        <f aca="false">IF(AND($A2470="",$B2470="",$G2470=""),"",IF(NOT(ISNUMBER($A2470)),"Date manquante ou non reconnue",IF($B2470="","Technicien manquant",IF(COUNTIF(Production!$A$7:$A$21,$B2470)=0,"Technicien absent de la liste (onglet Production)",IF($G2470="","Code BPU manquant (colonne G)",IF($O2470="?","Code BPU inconnu (onglet Prestations)",IF($P2470="?","Catégorie inconnue (onglet Règles)",IF(AND($E2470&lt;&gt;"",NOT(ISNUMBER($E2470))),"Quantité non reconnue",IF(AND($P2470="au prix",NOT(ISNUMBER($Q2470))),"Prix sur devis à saisir (colonne I)",IF($S2470="","Règle à compléter (onglet Règles)",""))))))))))</f>
        <v/>
      </c>
    </row>
    <row r="2471" customFormat="false" ht="15" hidden="false" customHeight="false" outlineLevel="0" collapsed="false">
      <c r="A2471" s="23"/>
      <c r="I2471" s="24"/>
      <c r="J2471" s="24"/>
      <c r="N2471" s="25"/>
      <c r="O2471" s="26" t="str">
        <f aca="false">IF($G2471="","",IFERROR(INDEX(Prestations!$F$5:$F$256,MATCH($G2471,Prestations!$B$5:$B$256,0)),"?"))</f>
        <v/>
      </c>
      <c r="P2471" s="26" t="str">
        <f aca="false">IF($O2471="","",IF($O2471="?","?",IFERROR(INDEX(Règles!$C$5:$C$17,MATCH($O2471,Règles!$A$5:$A$17,0)),"?")))</f>
        <v/>
      </c>
      <c r="Q2471" s="27" t="str">
        <f aca="false">IF($G2471="","",IF(ISNUMBER($I2471),$I2471,IFERROR(IF(ISNUMBER(INDEX(Prestations!$E$5:$E$256,MATCH($G2471,Prestations!$B$5:$B$256,0))),INDEX(Prestations!$E$5:$E$256,MATCH($G2471,Prestations!$B$5:$B$256,0)),""),"")))</f>
        <v/>
      </c>
      <c r="R2471" s="27" t="str">
        <f aca="false">IFERROR(IF(ISNUMBER($Q2471),$Q2471*IF($E2471="",1,$E2471),""),"")</f>
        <v/>
      </c>
      <c r="S2471" s="28" t="str">
        <f aca="false">IFERROR(IF($P2471="au nombre",IF(N(INDEX(Règles!$D$5:$D$17,MATCH($O2471,Règles!$A$5:$A$17,0)))&gt;0,IF($E2471="",1,$E2471)/INDEX(Règles!$D$5:$D$17,MATCH($O2471,Règles!$A$5:$A$17,0)),""),IF($P2471="au prix",IF(AND(ISNUMBER($R2471),N(INDEX(Règles!$E$5:$E$17,MATCH($O2471,Règles!$A$5:$A$17,0)))&gt;0),$R2471/INDEX(Règles!$E$5:$E$17,MATCH($O2471,Règles!$A$5:$A$17,0)),""),IF(OR($P2471="ne compte pas",$P2471="absence"),0,""))),"")</f>
        <v/>
      </c>
      <c r="T2471" s="26" t="n">
        <f aca="false">IF(AND(ISNUMBER($A2471),$B2471&lt;&gt;"",$G2471&lt;&gt;"",$P2471&lt;&gt;"absence"),1,0)</f>
        <v>0</v>
      </c>
      <c r="U2471" s="26" t="n">
        <f aca="false">IF($T2471=1,IF(COUNTIFS($B$2:$B2471,$B2471,$A$2:$A2471,$A2471,$T$2:$T2471,1)=1,1,0),0)</f>
        <v>0</v>
      </c>
      <c r="V2471" s="29" t="str">
        <f aca="false">IF(AND($A2471="",$B2471="",$G2471=""),"",IF(NOT(ISNUMBER($A2471)),"Date manquante ou non reconnue",IF($B2471="","Technicien manquant",IF(COUNTIF(Production!$A$7:$A$21,$B2471)=0,"Technicien absent de la liste (onglet Production)",IF($G2471="","Code BPU manquant (colonne G)",IF($O2471="?","Code BPU inconnu (onglet Prestations)",IF($P2471="?","Catégorie inconnue (onglet Règles)",IF(AND($E2471&lt;&gt;"",NOT(ISNUMBER($E2471))),"Quantité non reconnue",IF(AND($P2471="au prix",NOT(ISNUMBER($Q2471))),"Prix sur devis à saisir (colonne I)",IF($S2471="","Règle à compléter (onglet Règles)",""))))))))))</f>
        <v/>
      </c>
    </row>
    <row r="2472" customFormat="false" ht="15" hidden="false" customHeight="false" outlineLevel="0" collapsed="false">
      <c r="A2472" s="23"/>
      <c r="I2472" s="24"/>
      <c r="J2472" s="24"/>
      <c r="N2472" s="25"/>
      <c r="O2472" s="26" t="str">
        <f aca="false">IF($G2472="","",IFERROR(INDEX(Prestations!$F$5:$F$256,MATCH($G2472,Prestations!$B$5:$B$256,0)),"?"))</f>
        <v/>
      </c>
      <c r="P2472" s="26" t="str">
        <f aca="false">IF($O2472="","",IF($O2472="?","?",IFERROR(INDEX(Règles!$C$5:$C$17,MATCH($O2472,Règles!$A$5:$A$17,0)),"?")))</f>
        <v/>
      </c>
      <c r="Q2472" s="27" t="str">
        <f aca="false">IF($G2472="","",IF(ISNUMBER($I2472),$I2472,IFERROR(IF(ISNUMBER(INDEX(Prestations!$E$5:$E$256,MATCH($G2472,Prestations!$B$5:$B$256,0))),INDEX(Prestations!$E$5:$E$256,MATCH($G2472,Prestations!$B$5:$B$256,0)),""),"")))</f>
        <v/>
      </c>
      <c r="R2472" s="27" t="str">
        <f aca="false">IFERROR(IF(ISNUMBER($Q2472),$Q2472*IF($E2472="",1,$E2472),""),"")</f>
        <v/>
      </c>
      <c r="S2472" s="28" t="str">
        <f aca="false">IFERROR(IF($P2472="au nombre",IF(N(INDEX(Règles!$D$5:$D$17,MATCH($O2472,Règles!$A$5:$A$17,0)))&gt;0,IF($E2472="",1,$E2472)/INDEX(Règles!$D$5:$D$17,MATCH($O2472,Règles!$A$5:$A$17,0)),""),IF($P2472="au prix",IF(AND(ISNUMBER($R2472),N(INDEX(Règles!$E$5:$E$17,MATCH($O2472,Règles!$A$5:$A$17,0)))&gt;0),$R2472/INDEX(Règles!$E$5:$E$17,MATCH($O2472,Règles!$A$5:$A$17,0)),""),IF(OR($P2472="ne compte pas",$P2472="absence"),0,""))),"")</f>
        <v/>
      </c>
      <c r="T2472" s="26" t="n">
        <f aca="false">IF(AND(ISNUMBER($A2472),$B2472&lt;&gt;"",$G2472&lt;&gt;"",$P2472&lt;&gt;"absence"),1,0)</f>
        <v>0</v>
      </c>
      <c r="U2472" s="26" t="n">
        <f aca="false">IF($T2472=1,IF(COUNTIFS($B$2:$B2472,$B2472,$A$2:$A2472,$A2472,$T$2:$T2472,1)=1,1,0),0)</f>
        <v>0</v>
      </c>
      <c r="V2472" s="29" t="str">
        <f aca="false">IF(AND($A2472="",$B2472="",$G2472=""),"",IF(NOT(ISNUMBER($A2472)),"Date manquante ou non reconnue",IF($B2472="","Technicien manquant",IF(COUNTIF(Production!$A$7:$A$21,$B2472)=0,"Technicien absent de la liste (onglet Production)",IF($G2472="","Code BPU manquant (colonne G)",IF($O2472="?","Code BPU inconnu (onglet Prestations)",IF($P2472="?","Catégorie inconnue (onglet Règles)",IF(AND($E2472&lt;&gt;"",NOT(ISNUMBER($E2472))),"Quantité non reconnue",IF(AND($P2472="au prix",NOT(ISNUMBER($Q2472))),"Prix sur devis à saisir (colonne I)",IF($S2472="","Règle à compléter (onglet Règles)",""))))))))))</f>
        <v/>
      </c>
    </row>
    <row r="2473" customFormat="false" ht="15" hidden="false" customHeight="false" outlineLevel="0" collapsed="false">
      <c r="A2473" s="23"/>
      <c r="I2473" s="24"/>
      <c r="J2473" s="24"/>
      <c r="N2473" s="25"/>
      <c r="O2473" s="26" t="str">
        <f aca="false">IF($G2473="","",IFERROR(INDEX(Prestations!$F$5:$F$256,MATCH($G2473,Prestations!$B$5:$B$256,0)),"?"))</f>
        <v/>
      </c>
      <c r="P2473" s="26" t="str">
        <f aca="false">IF($O2473="","",IF($O2473="?","?",IFERROR(INDEX(Règles!$C$5:$C$17,MATCH($O2473,Règles!$A$5:$A$17,0)),"?")))</f>
        <v/>
      </c>
      <c r="Q2473" s="27" t="str">
        <f aca="false">IF($G2473="","",IF(ISNUMBER($I2473),$I2473,IFERROR(IF(ISNUMBER(INDEX(Prestations!$E$5:$E$256,MATCH($G2473,Prestations!$B$5:$B$256,0))),INDEX(Prestations!$E$5:$E$256,MATCH($G2473,Prestations!$B$5:$B$256,0)),""),"")))</f>
        <v/>
      </c>
      <c r="R2473" s="27" t="str">
        <f aca="false">IFERROR(IF(ISNUMBER($Q2473),$Q2473*IF($E2473="",1,$E2473),""),"")</f>
        <v/>
      </c>
      <c r="S2473" s="28" t="str">
        <f aca="false">IFERROR(IF($P2473="au nombre",IF(N(INDEX(Règles!$D$5:$D$17,MATCH($O2473,Règles!$A$5:$A$17,0)))&gt;0,IF($E2473="",1,$E2473)/INDEX(Règles!$D$5:$D$17,MATCH($O2473,Règles!$A$5:$A$17,0)),""),IF($P2473="au prix",IF(AND(ISNUMBER($R2473),N(INDEX(Règles!$E$5:$E$17,MATCH($O2473,Règles!$A$5:$A$17,0)))&gt;0),$R2473/INDEX(Règles!$E$5:$E$17,MATCH($O2473,Règles!$A$5:$A$17,0)),""),IF(OR($P2473="ne compte pas",$P2473="absence"),0,""))),"")</f>
        <v/>
      </c>
      <c r="T2473" s="26" t="n">
        <f aca="false">IF(AND(ISNUMBER($A2473),$B2473&lt;&gt;"",$G2473&lt;&gt;"",$P2473&lt;&gt;"absence"),1,0)</f>
        <v>0</v>
      </c>
      <c r="U2473" s="26" t="n">
        <f aca="false">IF($T2473=1,IF(COUNTIFS($B$2:$B2473,$B2473,$A$2:$A2473,$A2473,$T$2:$T2473,1)=1,1,0),0)</f>
        <v>0</v>
      </c>
      <c r="V2473" s="29" t="str">
        <f aca="false">IF(AND($A2473="",$B2473="",$G2473=""),"",IF(NOT(ISNUMBER($A2473)),"Date manquante ou non reconnue",IF($B2473="","Technicien manquant",IF(COUNTIF(Production!$A$7:$A$21,$B2473)=0,"Technicien absent de la liste (onglet Production)",IF($G2473="","Code BPU manquant (colonne G)",IF($O2473="?","Code BPU inconnu (onglet Prestations)",IF($P2473="?","Catégorie inconnue (onglet Règles)",IF(AND($E2473&lt;&gt;"",NOT(ISNUMBER($E2473))),"Quantité non reconnue",IF(AND($P2473="au prix",NOT(ISNUMBER($Q2473))),"Prix sur devis à saisir (colonne I)",IF($S2473="","Règle à compléter (onglet Règles)",""))))))))))</f>
        <v/>
      </c>
    </row>
    <row r="2474" customFormat="false" ht="15" hidden="false" customHeight="false" outlineLevel="0" collapsed="false">
      <c r="A2474" s="23"/>
      <c r="I2474" s="24"/>
      <c r="J2474" s="24"/>
      <c r="N2474" s="25"/>
      <c r="O2474" s="26" t="str">
        <f aca="false">IF($G2474="","",IFERROR(INDEX(Prestations!$F$5:$F$256,MATCH($G2474,Prestations!$B$5:$B$256,0)),"?"))</f>
        <v/>
      </c>
      <c r="P2474" s="26" t="str">
        <f aca="false">IF($O2474="","",IF($O2474="?","?",IFERROR(INDEX(Règles!$C$5:$C$17,MATCH($O2474,Règles!$A$5:$A$17,0)),"?")))</f>
        <v/>
      </c>
      <c r="Q2474" s="27" t="str">
        <f aca="false">IF($G2474="","",IF(ISNUMBER($I2474),$I2474,IFERROR(IF(ISNUMBER(INDEX(Prestations!$E$5:$E$256,MATCH($G2474,Prestations!$B$5:$B$256,0))),INDEX(Prestations!$E$5:$E$256,MATCH($G2474,Prestations!$B$5:$B$256,0)),""),"")))</f>
        <v/>
      </c>
      <c r="R2474" s="27" t="str">
        <f aca="false">IFERROR(IF(ISNUMBER($Q2474),$Q2474*IF($E2474="",1,$E2474),""),"")</f>
        <v/>
      </c>
      <c r="S2474" s="28" t="str">
        <f aca="false">IFERROR(IF($P2474="au nombre",IF(N(INDEX(Règles!$D$5:$D$17,MATCH($O2474,Règles!$A$5:$A$17,0)))&gt;0,IF($E2474="",1,$E2474)/INDEX(Règles!$D$5:$D$17,MATCH($O2474,Règles!$A$5:$A$17,0)),""),IF($P2474="au prix",IF(AND(ISNUMBER($R2474),N(INDEX(Règles!$E$5:$E$17,MATCH($O2474,Règles!$A$5:$A$17,0)))&gt;0),$R2474/INDEX(Règles!$E$5:$E$17,MATCH($O2474,Règles!$A$5:$A$17,0)),""),IF(OR($P2474="ne compte pas",$P2474="absence"),0,""))),"")</f>
        <v/>
      </c>
      <c r="T2474" s="26" t="n">
        <f aca="false">IF(AND(ISNUMBER($A2474),$B2474&lt;&gt;"",$G2474&lt;&gt;"",$P2474&lt;&gt;"absence"),1,0)</f>
        <v>0</v>
      </c>
      <c r="U2474" s="26" t="n">
        <f aca="false">IF($T2474=1,IF(COUNTIFS($B$2:$B2474,$B2474,$A$2:$A2474,$A2474,$T$2:$T2474,1)=1,1,0),0)</f>
        <v>0</v>
      </c>
      <c r="V2474" s="29" t="str">
        <f aca="false">IF(AND($A2474="",$B2474="",$G2474=""),"",IF(NOT(ISNUMBER($A2474)),"Date manquante ou non reconnue",IF($B2474="","Technicien manquant",IF(COUNTIF(Production!$A$7:$A$21,$B2474)=0,"Technicien absent de la liste (onglet Production)",IF($G2474="","Code BPU manquant (colonne G)",IF($O2474="?","Code BPU inconnu (onglet Prestations)",IF($P2474="?","Catégorie inconnue (onglet Règles)",IF(AND($E2474&lt;&gt;"",NOT(ISNUMBER($E2474))),"Quantité non reconnue",IF(AND($P2474="au prix",NOT(ISNUMBER($Q2474))),"Prix sur devis à saisir (colonne I)",IF($S2474="","Règle à compléter (onglet Règles)",""))))))))))</f>
        <v/>
      </c>
    </row>
    <row r="2475" customFormat="false" ht="15" hidden="false" customHeight="false" outlineLevel="0" collapsed="false">
      <c r="A2475" s="23"/>
      <c r="I2475" s="24"/>
      <c r="J2475" s="24"/>
      <c r="N2475" s="25"/>
      <c r="O2475" s="26" t="str">
        <f aca="false">IF($G2475="","",IFERROR(INDEX(Prestations!$F$5:$F$256,MATCH($G2475,Prestations!$B$5:$B$256,0)),"?"))</f>
        <v/>
      </c>
      <c r="P2475" s="26" t="str">
        <f aca="false">IF($O2475="","",IF($O2475="?","?",IFERROR(INDEX(Règles!$C$5:$C$17,MATCH($O2475,Règles!$A$5:$A$17,0)),"?")))</f>
        <v/>
      </c>
      <c r="Q2475" s="27" t="str">
        <f aca="false">IF($G2475="","",IF(ISNUMBER($I2475),$I2475,IFERROR(IF(ISNUMBER(INDEX(Prestations!$E$5:$E$256,MATCH($G2475,Prestations!$B$5:$B$256,0))),INDEX(Prestations!$E$5:$E$256,MATCH($G2475,Prestations!$B$5:$B$256,0)),""),"")))</f>
        <v/>
      </c>
      <c r="R2475" s="27" t="str">
        <f aca="false">IFERROR(IF(ISNUMBER($Q2475),$Q2475*IF($E2475="",1,$E2475),""),"")</f>
        <v/>
      </c>
      <c r="S2475" s="28" t="str">
        <f aca="false">IFERROR(IF($P2475="au nombre",IF(N(INDEX(Règles!$D$5:$D$17,MATCH($O2475,Règles!$A$5:$A$17,0)))&gt;0,IF($E2475="",1,$E2475)/INDEX(Règles!$D$5:$D$17,MATCH($O2475,Règles!$A$5:$A$17,0)),""),IF($P2475="au prix",IF(AND(ISNUMBER($R2475),N(INDEX(Règles!$E$5:$E$17,MATCH($O2475,Règles!$A$5:$A$17,0)))&gt;0),$R2475/INDEX(Règles!$E$5:$E$17,MATCH($O2475,Règles!$A$5:$A$17,0)),""),IF(OR($P2475="ne compte pas",$P2475="absence"),0,""))),"")</f>
        <v/>
      </c>
      <c r="T2475" s="26" t="n">
        <f aca="false">IF(AND(ISNUMBER($A2475),$B2475&lt;&gt;"",$G2475&lt;&gt;"",$P2475&lt;&gt;"absence"),1,0)</f>
        <v>0</v>
      </c>
      <c r="U2475" s="26" t="n">
        <f aca="false">IF($T2475=1,IF(COUNTIFS($B$2:$B2475,$B2475,$A$2:$A2475,$A2475,$T$2:$T2475,1)=1,1,0),0)</f>
        <v>0</v>
      </c>
      <c r="V2475" s="29" t="str">
        <f aca="false">IF(AND($A2475="",$B2475="",$G2475=""),"",IF(NOT(ISNUMBER($A2475)),"Date manquante ou non reconnue",IF($B2475="","Technicien manquant",IF(COUNTIF(Production!$A$7:$A$21,$B2475)=0,"Technicien absent de la liste (onglet Production)",IF($G2475="","Code BPU manquant (colonne G)",IF($O2475="?","Code BPU inconnu (onglet Prestations)",IF($P2475="?","Catégorie inconnue (onglet Règles)",IF(AND($E2475&lt;&gt;"",NOT(ISNUMBER($E2475))),"Quantité non reconnue",IF(AND($P2475="au prix",NOT(ISNUMBER($Q2475))),"Prix sur devis à saisir (colonne I)",IF($S2475="","Règle à compléter (onglet Règles)",""))))))))))</f>
        <v/>
      </c>
    </row>
    <row r="2476" customFormat="false" ht="15" hidden="false" customHeight="false" outlineLevel="0" collapsed="false">
      <c r="A2476" s="23"/>
      <c r="I2476" s="24"/>
      <c r="J2476" s="24"/>
      <c r="N2476" s="25"/>
      <c r="O2476" s="26" t="str">
        <f aca="false">IF($G2476="","",IFERROR(INDEX(Prestations!$F$5:$F$256,MATCH($G2476,Prestations!$B$5:$B$256,0)),"?"))</f>
        <v/>
      </c>
      <c r="P2476" s="26" t="str">
        <f aca="false">IF($O2476="","",IF($O2476="?","?",IFERROR(INDEX(Règles!$C$5:$C$17,MATCH($O2476,Règles!$A$5:$A$17,0)),"?")))</f>
        <v/>
      </c>
      <c r="Q2476" s="27" t="str">
        <f aca="false">IF($G2476="","",IF(ISNUMBER($I2476),$I2476,IFERROR(IF(ISNUMBER(INDEX(Prestations!$E$5:$E$256,MATCH($G2476,Prestations!$B$5:$B$256,0))),INDEX(Prestations!$E$5:$E$256,MATCH($G2476,Prestations!$B$5:$B$256,0)),""),"")))</f>
        <v/>
      </c>
      <c r="R2476" s="27" t="str">
        <f aca="false">IFERROR(IF(ISNUMBER($Q2476),$Q2476*IF($E2476="",1,$E2476),""),"")</f>
        <v/>
      </c>
      <c r="S2476" s="28" t="str">
        <f aca="false">IFERROR(IF($P2476="au nombre",IF(N(INDEX(Règles!$D$5:$D$17,MATCH($O2476,Règles!$A$5:$A$17,0)))&gt;0,IF($E2476="",1,$E2476)/INDEX(Règles!$D$5:$D$17,MATCH($O2476,Règles!$A$5:$A$17,0)),""),IF($P2476="au prix",IF(AND(ISNUMBER($R2476),N(INDEX(Règles!$E$5:$E$17,MATCH($O2476,Règles!$A$5:$A$17,0)))&gt;0),$R2476/INDEX(Règles!$E$5:$E$17,MATCH($O2476,Règles!$A$5:$A$17,0)),""),IF(OR($P2476="ne compte pas",$P2476="absence"),0,""))),"")</f>
        <v/>
      </c>
      <c r="T2476" s="26" t="n">
        <f aca="false">IF(AND(ISNUMBER($A2476),$B2476&lt;&gt;"",$G2476&lt;&gt;"",$P2476&lt;&gt;"absence"),1,0)</f>
        <v>0</v>
      </c>
      <c r="U2476" s="26" t="n">
        <f aca="false">IF($T2476=1,IF(COUNTIFS($B$2:$B2476,$B2476,$A$2:$A2476,$A2476,$T$2:$T2476,1)=1,1,0),0)</f>
        <v>0</v>
      </c>
      <c r="V2476" s="29" t="str">
        <f aca="false">IF(AND($A2476="",$B2476="",$G2476=""),"",IF(NOT(ISNUMBER($A2476)),"Date manquante ou non reconnue",IF($B2476="","Technicien manquant",IF(COUNTIF(Production!$A$7:$A$21,$B2476)=0,"Technicien absent de la liste (onglet Production)",IF($G2476="","Code BPU manquant (colonne G)",IF($O2476="?","Code BPU inconnu (onglet Prestations)",IF($P2476="?","Catégorie inconnue (onglet Règles)",IF(AND($E2476&lt;&gt;"",NOT(ISNUMBER($E2476))),"Quantité non reconnue",IF(AND($P2476="au prix",NOT(ISNUMBER($Q2476))),"Prix sur devis à saisir (colonne I)",IF($S2476="","Règle à compléter (onglet Règles)",""))))))))))</f>
        <v/>
      </c>
    </row>
    <row r="2477" customFormat="false" ht="15" hidden="false" customHeight="false" outlineLevel="0" collapsed="false">
      <c r="A2477" s="23"/>
      <c r="I2477" s="24"/>
      <c r="J2477" s="24"/>
      <c r="N2477" s="25"/>
      <c r="O2477" s="26" t="str">
        <f aca="false">IF($G2477="","",IFERROR(INDEX(Prestations!$F$5:$F$256,MATCH($G2477,Prestations!$B$5:$B$256,0)),"?"))</f>
        <v/>
      </c>
      <c r="P2477" s="26" t="str">
        <f aca="false">IF($O2477="","",IF($O2477="?","?",IFERROR(INDEX(Règles!$C$5:$C$17,MATCH($O2477,Règles!$A$5:$A$17,0)),"?")))</f>
        <v/>
      </c>
      <c r="Q2477" s="27" t="str">
        <f aca="false">IF($G2477="","",IF(ISNUMBER($I2477),$I2477,IFERROR(IF(ISNUMBER(INDEX(Prestations!$E$5:$E$256,MATCH($G2477,Prestations!$B$5:$B$256,0))),INDEX(Prestations!$E$5:$E$256,MATCH($G2477,Prestations!$B$5:$B$256,0)),""),"")))</f>
        <v/>
      </c>
      <c r="R2477" s="27" t="str">
        <f aca="false">IFERROR(IF(ISNUMBER($Q2477),$Q2477*IF($E2477="",1,$E2477),""),"")</f>
        <v/>
      </c>
      <c r="S2477" s="28" t="str">
        <f aca="false">IFERROR(IF($P2477="au nombre",IF(N(INDEX(Règles!$D$5:$D$17,MATCH($O2477,Règles!$A$5:$A$17,0)))&gt;0,IF($E2477="",1,$E2477)/INDEX(Règles!$D$5:$D$17,MATCH($O2477,Règles!$A$5:$A$17,0)),""),IF($P2477="au prix",IF(AND(ISNUMBER($R2477),N(INDEX(Règles!$E$5:$E$17,MATCH($O2477,Règles!$A$5:$A$17,0)))&gt;0),$R2477/INDEX(Règles!$E$5:$E$17,MATCH($O2477,Règles!$A$5:$A$17,0)),""),IF(OR($P2477="ne compte pas",$P2477="absence"),0,""))),"")</f>
        <v/>
      </c>
      <c r="T2477" s="26" t="n">
        <f aca="false">IF(AND(ISNUMBER($A2477),$B2477&lt;&gt;"",$G2477&lt;&gt;"",$P2477&lt;&gt;"absence"),1,0)</f>
        <v>0</v>
      </c>
      <c r="U2477" s="26" t="n">
        <f aca="false">IF($T2477=1,IF(COUNTIFS($B$2:$B2477,$B2477,$A$2:$A2477,$A2477,$T$2:$T2477,1)=1,1,0),0)</f>
        <v>0</v>
      </c>
      <c r="V2477" s="29" t="str">
        <f aca="false">IF(AND($A2477="",$B2477="",$G2477=""),"",IF(NOT(ISNUMBER($A2477)),"Date manquante ou non reconnue",IF($B2477="","Technicien manquant",IF(COUNTIF(Production!$A$7:$A$21,$B2477)=0,"Technicien absent de la liste (onglet Production)",IF($G2477="","Code BPU manquant (colonne G)",IF($O2477="?","Code BPU inconnu (onglet Prestations)",IF($P2477="?","Catégorie inconnue (onglet Règles)",IF(AND($E2477&lt;&gt;"",NOT(ISNUMBER($E2477))),"Quantité non reconnue",IF(AND($P2477="au prix",NOT(ISNUMBER($Q2477))),"Prix sur devis à saisir (colonne I)",IF($S2477="","Règle à compléter (onglet Règles)",""))))))))))</f>
        <v/>
      </c>
    </row>
    <row r="2478" customFormat="false" ht="15" hidden="false" customHeight="false" outlineLevel="0" collapsed="false">
      <c r="A2478" s="23"/>
      <c r="I2478" s="24"/>
      <c r="J2478" s="24"/>
      <c r="N2478" s="25"/>
      <c r="O2478" s="26" t="str">
        <f aca="false">IF($G2478="","",IFERROR(INDEX(Prestations!$F$5:$F$256,MATCH($G2478,Prestations!$B$5:$B$256,0)),"?"))</f>
        <v/>
      </c>
      <c r="P2478" s="26" t="str">
        <f aca="false">IF($O2478="","",IF($O2478="?","?",IFERROR(INDEX(Règles!$C$5:$C$17,MATCH($O2478,Règles!$A$5:$A$17,0)),"?")))</f>
        <v/>
      </c>
      <c r="Q2478" s="27" t="str">
        <f aca="false">IF($G2478="","",IF(ISNUMBER($I2478),$I2478,IFERROR(IF(ISNUMBER(INDEX(Prestations!$E$5:$E$256,MATCH($G2478,Prestations!$B$5:$B$256,0))),INDEX(Prestations!$E$5:$E$256,MATCH($G2478,Prestations!$B$5:$B$256,0)),""),"")))</f>
        <v/>
      </c>
      <c r="R2478" s="27" t="str">
        <f aca="false">IFERROR(IF(ISNUMBER($Q2478),$Q2478*IF($E2478="",1,$E2478),""),"")</f>
        <v/>
      </c>
      <c r="S2478" s="28" t="str">
        <f aca="false">IFERROR(IF($P2478="au nombre",IF(N(INDEX(Règles!$D$5:$D$17,MATCH($O2478,Règles!$A$5:$A$17,0)))&gt;0,IF($E2478="",1,$E2478)/INDEX(Règles!$D$5:$D$17,MATCH($O2478,Règles!$A$5:$A$17,0)),""),IF($P2478="au prix",IF(AND(ISNUMBER($R2478),N(INDEX(Règles!$E$5:$E$17,MATCH($O2478,Règles!$A$5:$A$17,0)))&gt;0),$R2478/INDEX(Règles!$E$5:$E$17,MATCH($O2478,Règles!$A$5:$A$17,0)),""),IF(OR($P2478="ne compte pas",$P2478="absence"),0,""))),"")</f>
        <v/>
      </c>
      <c r="T2478" s="26" t="n">
        <f aca="false">IF(AND(ISNUMBER($A2478),$B2478&lt;&gt;"",$G2478&lt;&gt;"",$P2478&lt;&gt;"absence"),1,0)</f>
        <v>0</v>
      </c>
      <c r="U2478" s="26" t="n">
        <f aca="false">IF($T2478=1,IF(COUNTIFS($B$2:$B2478,$B2478,$A$2:$A2478,$A2478,$T$2:$T2478,1)=1,1,0),0)</f>
        <v>0</v>
      </c>
      <c r="V2478" s="29" t="str">
        <f aca="false">IF(AND($A2478="",$B2478="",$G2478=""),"",IF(NOT(ISNUMBER($A2478)),"Date manquante ou non reconnue",IF($B2478="","Technicien manquant",IF(COUNTIF(Production!$A$7:$A$21,$B2478)=0,"Technicien absent de la liste (onglet Production)",IF($G2478="","Code BPU manquant (colonne G)",IF($O2478="?","Code BPU inconnu (onglet Prestations)",IF($P2478="?","Catégorie inconnue (onglet Règles)",IF(AND($E2478&lt;&gt;"",NOT(ISNUMBER($E2478))),"Quantité non reconnue",IF(AND($P2478="au prix",NOT(ISNUMBER($Q2478))),"Prix sur devis à saisir (colonne I)",IF($S2478="","Règle à compléter (onglet Règles)",""))))))))))</f>
        <v/>
      </c>
    </row>
    <row r="2479" customFormat="false" ht="15" hidden="false" customHeight="false" outlineLevel="0" collapsed="false">
      <c r="A2479" s="23"/>
      <c r="I2479" s="24"/>
      <c r="J2479" s="24"/>
      <c r="N2479" s="25"/>
      <c r="O2479" s="26" t="str">
        <f aca="false">IF($G2479="","",IFERROR(INDEX(Prestations!$F$5:$F$256,MATCH($G2479,Prestations!$B$5:$B$256,0)),"?"))</f>
        <v/>
      </c>
      <c r="P2479" s="26" t="str">
        <f aca="false">IF($O2479="","",IF($O2479="?","?",IFERROR(INDEX(Règles!$C$5:$C$17,MATCH($O2479,Règles!$A$5:$A$17,0)),"?")))</f>
        <v/>
      </c>
      <c r="Q2479" s="27" t="str">
        <f aca="false">IF($G2479="","",IF(ISNUMBER($I2479),$I2479,IFERROR(IF(ISNUMBER(INDEX(Prestations!$E$5:$E$256,MATCH($G2479,Prestations!$B$5:$B$256,0))),INDEX(Prestations!$E$5:$E$256,MATCH($G2479,Prestations!$B$5:$B$256,0)),""),"")))</f>
        <v/>
      </c>
      <c r="R2479" s="27" t="str">
        <f aca="false">IFERROR(IF(ISNUMBER($Q2479),$Q2479*IF($E2479="",1,$E2479),""),"")</f>
        <v/>
      </c>
      <c r="S2479" s="28" t="str">
        <f aca="false">IFERROR(IF($P2479="au nombre",IF(N(INDEX(Règles!$D$5:$D$17,MATCH($O2479,Règles!$A$5:$A$17,0)))&gt;0,IF($E2479="",1,$E2479)/INDEX(Règles!$D$5:$D$17,MATCH($O2479,Règles!$A$5:$A$17,0)),""),IF($P2479="au prix",IF(AND(ISNUMBER($R2479),N(INDEX(Règles!$E$5:$E$17,MATCH($O2479,Règles!$A$5:$A$17,0)))&gt;0),$R2479/INDEX(Règles!$E$5:$E$17,MATCH($O2479,Règles!$A$5:$A$17,0)),""),IF(OR($P2479="ne compte pas",$P2479="absence"),0,""))),"")</f>
        <v/>
      </c>
      <c r="T2479" s="26" t="n">
        <f aca="false">IF(AND(ISNUMBER($A2479),$B2479&lt;&gt;"",$G2479&lt;&gt;"",$P2479&lt;&gt;"absence"),1,0)</f>
        <v>0</v>
      </c>
      <c r="U2479" s="26" t="n">
        <f aca="false">IF($T2479=1,IF(COUNTIFS($B$2:$B2479,$B2479,$A$2:$A2479,$A2479,$T$2:$T2479,1)=1,1,0),0)</f>
        <v>0</v>
      </c>
      <c r="V2479" s="29" t="str">
        <f aca="false">IF(AND($A2479="",$B2479="",$G2479=""),"",IF(NOT(ISNUMBER($A2479)),"Date manquante ou non reconnue",IF($B2479="","Technicien manquant",IF(COUNTIF(Production!$A$7:$A$21,$B2479)=0,"Technicien absent de la liste (onglet Production)",IF($G2479="","Code BPU manquant (colonne G)",IF($O2479="?","Code BPU inconnu (onglet Prestations)",IF($P2479="?","Catégorie inconnue (onglet Règles)",IF(AND($E2479&lt;&gt;"",NOT(ISNUMBER($E2479))),"Quantité non reconnue",IF(AND($P2479="au prix",NOT(ISNUMBER($Q2479))),"Prix sur devis à saisir (colonne I)",IF($S2479="","Règle à compléter (onglet Règles)",""))))))))))</f>
        <v/>
      </c>
    </row>
    <row r="2480" customFormat="false" ht="15" hidden="false" customHeight="false" outlineLevel="0" collapsed="false">
      <c r="A2480" s="23"/>
      <c r="I2480" s="24"/>
      <c r="J2480" s="24"/>
      <c r="N2480" s="25"/>
      <c r="O2480" s="26" t="str">
        <f aca="false">IF($G2480="","",IFERROR(INDEX(Prestations!$F$5:$F$256,MATCH($G2480,Prestations!$B$5:$B$256,0)),"?"))</f>
        <v/>
      </c>
      <c r="P2480" s="26" t="str">
        <f aca="false">IF($O2480="","",IF($O2480="?","?",IFERROR(INDEX(Règles!$C$5:$C$17,MATCH($O2480,Règles!$A$5:$A$17,0)),"?")))</f>
        <v/>
      </c>
      <c r="Q2480" s="27" t="str">
        <f aca="false">IF($G2480="","",IF(ISNUMBER($I2480),$I2480,IFERROR(IF(ISNUMBER(INDEX(Prestations!$E$5:$E$256,MATCH($G2480,Prestations!$B$5:$B$256,0))),INDEX(Prestations!$E$5:$E$256,MATCH($G2480,Prestations!$B$5:$B$256,0)),""),"")))</f>
        <v/>
      </c>
      <c r="R2480" s="27" t="str">
        <f aca="false">IFERROR(IF(ISNUMBER($Q2480),$Q2480*IF($E2480="",1,$E2480),""),"")</f>
        <v/>
      </c>
      <c r="S2480" s="28" t="str">
        <f aca="false">IFERROR(IF($P2480="au nombre",IF(N(INDEX(Règles!$D$5:$D$17,MATCH($O2480,Règles!$A$5:$A$17,0)))&gt;0,IF($E2480="",1,$E2480)/INDEX(Règles!$D$5:$D$17,MATCH($O2480,Règles!$A$5:$A$17,0)),""),IF($P2480="au prix",IF(AND(ISNUMBER($R2480),N(INDEX(Règles!$E$5:$E$17,MATCH($O2480,Règles!$A$5:$A$17,0)))&gt;0),$R2480/INDEX(Règles!$E$5:$E$17,MATCH($O2480,Règles!$A$5:$A$17,0)),""),IF(OR($P2480="ne compte pas",$P2480="absence"),0,""))),"")</f>
        <v/>
      </c>
      <c r="T2480" s="26" t="n">
        <f aca="false">IF(AND(ISNUMBER($A2480),$B2480&lt;&gt;"",$G2480&lt;&gt;"",$P2480&lt;&gt;"absence"),1,0)</f>
        <v>0</v>
      </c>
      <c r="U2480" s="26" t="n">
        <f aca="false">IF($T2480=1,IF(COUNTIFS($B$2:$B2480,$B2480,$A$2:$A2480,$A2480,$T$2:$T2480,1)=1,1,0),0)</f>
        <v>0</v>
      </c>
      <c r="V2480" s="29" t="str">
        <f aca="false">IF(AND($A2480="",$B2480="",$G2480=""),"",IF(NOT(ISNUMBER($A2480)),"Date manquante ou non reconnue",IF($B2480="","Technicien manquant",IF(COUNTIF(Production!$A$7:$A$21,$B2480)=0,"Technicien absent de la liste (onglet Production)",IF($G2480="","Code BPU manquant (colonne G)",IF($O2480="?","Code BPU inconnu (onglet Prestations)",IF($P2480="?","Catégorie inconnue (onglet Règles)",IF(AND($E2480&lt;&gt;"",NOT(ISNUMBER($E2480))),"Quantité non reconnue",IF(AND($P2480="au prix",NOT(ISNUMBER($Q2480))),"Prix sur devis à saisir (colonne I)",IF($S2480="","Règle à compléter (onglet Règles)",""))))))))))</f>
        <v/>
      </c>
    </row>
    <row r="2481" customFormat="false" ht="15" hidden="false" customHeight="false" outlineLevel="0" collapsed="false">
      <c r="A2481" s="23"/>
      <c r="I2481" s="24"/>
      <c r="J2481" s="24"/>
      <c r="N2481" s="25"/>
      <c r="O2481" s="26" t="str">
        <f aca="false">IF($G2481="","",IFERROR(INDEX(Prestations!$F$5:$F$256,MATCH($G2481,Prestations!$B$5:$B$256,0)),"?"))</f>
        <v/>
      </c>
      <c r="P2481" s="26" t="str">
        <f aca="false">IF($O2481="","",IF($O2481="?","?",IFERROR(INDEX(Règles!$C$5:$C$17,MATCH($O2481,Règles!$A$5:$A$17,0)),"?")))</f>
        <v/>
      </c>
      <c r="Q2481" s="27" t="str">
        <f aca="false">IF($G2481="","",IF(ISNUMBER($I2481),$I2481,IFERROR(IF(ISNUMBER(INDEX(Prestations!$E$5:$E$256,MATCH($G2481,Prestations!$B$5:$B$256,0))),INDEX(Prestations!$E$5:$E$256,MATCH($G2481,Prestations!$B$5:$B$256,0)),""),"")))</f>
        <v/>
      </c>
      <c r="R2481" s="27" t="str">
        <f aca="false">IFERROR(IF(ISNUMBER($Q2481),$Q2481*IF($E2481="",1,$E2481),""),"")</f>
        <v/>
      </c>
      <c r="S2481" s="28" t="str">
        <f aca="false">IFERROR(IF($P2481="au nombre",IF(N(INDEX(Règles!$D$5:$D$17,MATCH($O2481,Règles!$A$5:$A$17,0)))&gt;0,IF($E2481="",1,$E2481)/INDEX(Règles!$D$5:$D$17,MATCH($O2481,Règles!$A$5:$A$17,0)),""),IF($P2481="au prix",IF(AND(ISNUMBER($R2481),N(INDEX(Règles!$E$5:$E$17,MATCH($O2481,Règles!$A$5:$A$17,0)))&gt;0),$R2481/INDEX(Règles!$E$5:$E$17,MATCH($O2481,Règles!$A$5:$A$17,0)),""),IF(OR($P2481="ne compte pas",$P2481="absence"),0,""))),"")</f>
        <v/>
      </c>
      <c r="T2481" s="26" t="n">
        <f aca="false">IF(AND(ISNUMBER($A2481),$B2481&lt;&gt;"",$G2481&lt;&gt;"",$P2481&lt;&gt;"absence"),1,0)</f>
        <v>0</v>
      </c>
      <c r="U2481" s="26" t="n">
        <f aca="false">IF($T2481=1,IF(COUNTIFS($B$2:$B2481,$B2481,$A$2:$A2481,$A2481,$T$2:$T2481,1)=1,1,0),0)</f>
        <v>0</v>
      </c>
      <c r="V2481" s="29" t="str">
        <f aca="false">IF(AND($A2481="",$B2481="",$G2481=""),"",IF(NOT(ISNUMBER($A2481)),"Date manquante ou non reconnue",IF($B2481="","Technicien manquant",IF(COUNTIF(Production!$A$7:$A$21,$B2481)=0,"Technicien absent de la liste (onglet Production)",IF($G2481="","Code BPU manquant (colonne G)",IF($O2481="?","Code BPU inconnu (onglet Prestations)",IF($P2481="?","Catégorie inconnue (onglet Règles)",IF(AND($E2481&lt;&gt;"",NOT(ISNUMBER($E2481))),"Quantité non reconnue",IF(AND($P2481="au prix",NOT(ISNUMBER($Q2481))),"Prix sur devis à saisir (colonne I)",IF($S2481="","Règle à compléter (onglet Règles)",""))))))))))</f>
        <v/>
      </c>
    </row>
    <row r="2482" customFormat="false" ht="15" hidden="false" customHeight="false" outlineLevel="0" collapsed="false">
      <c r="A2482" s="23"/>
      <c r="I2482" s="24"/>
      <c r="J2482" s="24"/>
      <c r="N2482" s="25"/>
      <c r="O2482" s="26" t="str">
        <f aca="false">IF($G2482="","",IFERROR(INDEX(Prestations!$F$5:$F$256,MATCH($G2482,Prestations!$B$5:$B$256,0)),"?"))</f>
        <v/>
      </c>
      <c r="P2482" s="26" t="str">
        <f aca="false">IF($O2482="","",IF($O2482="?","?",IFERROR(INDEX(Règles!$C$5:$C$17,MATCH($O2482,Règles!$A$5:$A$17,0)),"?")))</f>
        <v/>
      </c>
      <c r="Q2482" s="27" t="str">
        <f aca="false">IF($G2482="","",IF(ISNUMBER($I2482),$I2482,IFERROR(IF(ISNUMBER(INDEX(Prestations!$E$5:$E$256,MATCH($G2482,Prestations!$B$5:$B$256,0))),INDEX(Prestations!$E$5:$E$256,MATCH($G2482,Prestations!$B$5:$B$256,0)),""),"")))</f>
        <v/>
      </c>
      <c r="R2482" s="27" t="str">
        <f aca="false">IFERROR(IF(ISNUMBER($Q2482),$Q2482*IF($E2482="",1,$E2482),""),"")</f>
        <v/>
      </c>
      <c r="S2482" s="28" t="str">
        <f aca="false">IFERROR(IF($P2482="au nombre",IF(N(INDEX(Règles!$D$5:$D$17,MATCH($O2482,Règles!$A$5:$A$17,0)))&gt;0,IF($E2482="",1,$E2482)/INDEX(Règles!$D$5:$D$17,MATCH($O2482,Règles!$A$5:$A$17,0)),""),IF($P2482="au prix",IF(AND(ISNUMBER($R2482),N(INDEX(Règles!$E$5:$E$17,MATCH($O2482,Règles!$A$5:$A$17,0)))&gt;0),$R2482/INDEX(Règles!$E$5:$E$17,MATCH($O2482,Règles!$A$5:$A$17,0)),""),IF(OR($P2482="ne compte pas",$P2482="absence"),0,""))),"")</f>
        <v/>
      </c>
      <c r="T2482" s="26" t="n">
        <f aca="false">IF(AND(ISNUMBER($A2482),$B2482&lt;&gt;"",$G2482&lt;&gt;"",$P2482&lt;&gt;"absence"),1,0)</f>
        <v>0</v>
      </c>
      <c r="U2482" s="26" t="n">
        <f aca="false">IF($T2482=1,IF(COUNTIFS($B$2:$B2482,$B2482,$A$2:$A2482,$A2482,$T$2:$T2482,1)=1,1,0),0)</f>
        <v>0</v>
      </c>
      <c r="V2482" s="29" t="str">
        <f aca="false">IF(AND($A2482="",$B2482="",$G2482=""),"",IF(NOT(ISNUMBER($A2482)),"Date manquante ou non reconnue",IF($B2482="","Technicien manquant",IF(COUNTIF(Production!$A$7:$A$21,$B2482)=0,"Technicien absent de la liste (onglet Production)",IF($G2482="","Code BPU manquant (colonne G)",IF($O2482="?","Code BPU inconnu (onglet Prestations)",IF($P2482="?","Catégorie inconnue (onglet Règles)",IF(AND($E2482&lt;&gt;"",NOT(ISNUMBER($E2482))),"Quantité non reconnue",IF(AND($P2482="au prix",NOT(ISNUMBER($Q2482))),"Prix sur devis à saisir (colonne I)",IF($S2482="","Règle à compléter (onglet Règles)",""))))))))))</f>
        <v/>
      </c>
    </row>
    <row r="2483" customFormat="false" ht="15" hidden="false" customHeight="false" outlineLevel="0" collapsed="false">
      <c r="A2483" s="23"/>
      <c r="I2483" s="24"/>
      <c r="J2483" s="24"/>
      <c r="N2483" s="25"/>
      <c r="O2483" s="26" t="str">
        <f aca="false">IF($G2483="","",IFERROR(INDEX(Prestations!$F$5:$F$256,MATCH($G2483,Prestations!$B$5:$B$256,0)),"?"))</f>
        <v/>
      </c>
      <c r="P2483" s="26" t="str">
        <f aca="false">IF($O2483="","",IF($O2483="?","?",IFERROR(INDEX(Règles!$C$5:$C$17,MATCH($O2483,Règles!$A$5:$A$17,0)),"?")))</f>
        <v/>
      </c>
      <c r="Q2483" s="27" t="str">
        <f aca="false">IF($G2483="","",IF(ISNUMBER($I2483),$I2483,IFERROR(IF(ISNUMBER(INDEX(Prestations!$E$5:$E$256,MATCH($G2483,Prestations!$B$5:$B$256,0))),INDEX(Prestations!$E$5:$E$256,MATCH($G2483,Prestations!$B$5:$B$256,0)),""),"")))</f>
        <v/>
      </c>
      <c r="R2483" s="27" t="str">
        <f aca="false">IFERROR(IF(ISNUMBER($Q2483),$Q2483*IF($E2483="",1,$E2483),""),"")</f>
        <v/>
      </c>
      <c r="S2483" s="28" t="str">
        <f aca="false">IFERROR(IF($P2483="au nombre",IF(N(INDEX(Règles!$D$5:$D$17,MATCH($O2483,Règles!$A$5:$A$17,0)))&gt;0,IF($E2483="",1,$E2483)/INDEX(Règles!$D$5:$D$17,MATCH($O2483,Règles!$A$5:$A$17,0)),""),IF($P2483="au prix",IF(AND(ISNUMBER($R2483),N(INDEX(Règles!$E$5:$E$17,MATCH($O2483,Règles!$A$5:$A$17,0)))&gt;0),$R2483/INDEX(Règles!$E$5:$E$17,MATCH($O2483,Règles!$A$5:$A$17,0)),""),IF(OR($P2483="ne compte pas",$P2483="absence"),0,""))),"")</f>
        <v/>
      </c>
      <c r="T2483" s="26" t="n">
        <f aca="false">IF(AND(ISNUMBER($A2483),$B2483&lt;&gt;"",$G2483&lt;&gt;"",$P2483&lt;&gt;"absence"),1,0)</f>
        <v>0</v>
      </c>
      <c r="U2483" s="26" t="n">
        <f aca="false">IF($T2483=1,IF(COUNTIFS($B$2:$B2483,$B2483,$A$2:$A2483,$A2483,$T$2:$T2483,1)=1,1,0),0)</f>
        <v>0</v>
      </c>
      <c r="V2483" s="29" t="str">
        <f aca="false">IF(AND($A2483="",$B2483="",$G2483=""),"",IF(NOT(ISNUMBER($A2483)),"Date manquante ou non reconnue",IF($B2483="","Technicien manquant",IF(COUNTIF(Production!$A$7:$A$21,$B2483)=0,"Technicien absent de la liste (onglet Production)",IF($G2483="","Code BPU manquant (colonne G)",IF($O2483="?","Code BPU inconnu (onglet Prestations)",IF($P2483="?","Catégorie inconnue (onglet Règles)",IF(AND($E2483&lt;&gt;"",NOT(ISNUMBER($E2483))),"Quantité non reconnue",IF(AND($P2483="au prix",NOT(ISNUMBER($Q2483))),"Prix sur devis à saisir (colonne I)",IF($S2483="","Règle à compléter (onglet Règles)",""))))))))))</f>
        <v/>
      </c>
    </row>
    <row r="2484" customFormat="false" ht="15" hidden="false" customHeight="false" outlineLevel="0" collapsed="false">
      <c r="A2484" s="23"/>
      <c r="I2484" s="24"/>
      <c r="J2484" s="24"/>
      <c r="N2484" s="25"/>
      <c r="O2484" s="26" t="str">
        <f aca="false">IF($G2484="","",IFERROR(INDEX(Prestations!$F$5:$F$256,MATCH($G2484,Prestations!$B$5:$B$256,0)),"?"))</f>
        <v/>
      </c>
      <c r="P2484" s="26" t="str">
        <f aca="false">IF($O2484="","",IF($O2484="?","?",IFERROR(INDEX(Règles!$C$5:$C$17,MATCH($O2484,Règles!$A$5:$A$17,0)),"?")))</f>
        <v/>
      </c>
      <c r="Q2484" s="27" t="str">
        <f aca="false">IF($G2484="","",IF(ISNUMBER($I2484),$I2484,IFERROR(IF(ISNUMBER(INDEX(Prestations!$E$5:$E$256,MATCH($G2484,Prestations!$B$5:$B$256,0))),INDEX(Prestations!$E$5:$E$256,MATCH($G2484,Prestations!$B$5:$B$256,0)),""),"")))</f>
        <v/>
      </c>
      <c r="R2484" s="27" t="str">
        <f aca="false">IFERROR(IF(ISNUMBER($Q2484),$Q2484*IF($E2484="",1,$E2484),""),"")</f>
        <v/>
      </c>
      <c r="S2484" s="28" t="str">
        <f aca="false">IFERROR(IF($P2484="au nombre",IF(N(INDEX(Règles!$D$5:$D$17,MATCH($O2484,Règles!$A$5:$A$17,0)))&gt;0,IF($E2484="",1,$E2484)/INDEX(Règles!$D$5:$D$17,MATCH($O2484,Règles!$A$5:$A$17,0)),""),IF($P2484="au prix",IF(AND(ISNUMBER($R2484),N(INDEX(Règles!$E$5:$E$17,MATCH($O2484,Règles!$A$5:$A$17,0)))&gt;0),$R2484/INDEX(Règles!$E$5:$E$17,MATCH($O2484,Règles!$A$5:$A$17,0)),""),IF(OR($P2484="ne compte pas",$P2484="absence"),0,""))),"")</f>
        <v/>
      </c>
      <c r="T2484" s="26" t="n">
        <f aca="false">IF(AND(ISNUMBER($A2484),$B2484&lt;&gt;"",$G2484&lt;&gt;"",$P2484&lt;&gt;"absence"),1,0)</f>
        <v>0</v>
      </c>
      <c r="U2484" s="26" t="n">
        <f aca="false">IF($T2484=1,IF(COUNTIFS($B$2:$B2484,$B2484,$A$2:$A2484,$A2484,$T$2:$T2484,1)=1,1,0),0)</f>
        <v>0</v>
      </c>
      <c r="V2484" s="29" t="str">
        <f aca="false">IF(AND($A2484="",$B2484="",$G2484=""),"",IF(NOT(ISNUMBER($A2484)),"Date manquante ou non reconnue",IF($B2484="","Technicien manquant",IF(COUNTIF(Production!$A$7:$A$21,$B2484)=0,"Technicien absent de la liste (onglet Production)",IF($G2484="","Code BPU manquant (colonne G)",IF($O2484="?","Code BPU inconnu (onglet Prestations)",IF($P2484="?","Catégorie inconnue (onglet Règles)",IF(AND($E2484&lt;&gt;"",NOT(ISNUMBER($E2484))),"Quantité non reconnue",IF(AND($P2484="au prix",NOT(ISNUMBER($Q2484))),"Prix sur devis à saisir (colonne I)",IF($S2484="","Règle à compléter (onglet Règles)",""))))))))))</f>
        <v/>
      </c>
    </row>
    <row r="2485" customFormat="false" ht="15" hidden="false" customHeight="false" outlineLevel="0" collapsed="false">
      <c r="A2485" s="23"/>
      <c r="I2485" s="24"/>
      <c r="J2485" s="24"/>
      <c r="N2485" s="25"/>
      <c r="O2485" s="26" t="str">
        <f aca="false">IF($G2485="","",IFERROR(INDEX(Prestations!$F$5:$F$256,MATCH($G2485,Prestations!$B$5:$B$256,0)),"?"))</f>
        <v/>
      </c>
      <c r="P2485" s="26" t="str">
        <f aca="false">IF($O2485="","",IF($O2485="?","?",IFERROR(INDEX(Règles!$C$5:$C$17,MATCH($O2485,Règles!$A$5:$A$17,0)),"?")))</f>
        <v/>
      </c>
      <c r="Q2485" s="27" t="str">
        <f aca="false">IF($G2485="","",IF(ISNUMBER($I2485),$I2485,IFERROR(IF(ISNUMBER(INDEX(Prestations!$E$5:$E$256,MATCH($G2485,Prestations!$B$5:$B$256,0))),INDEX(Prestations!$E$5:$E$256,MATCH($G2485,Prestations!$B$5:$B$256,0)),""),"")))</f>
        <v/>
      </c>
      <c r="R2485" s="27" t="str">
        <f aca="false">IFERROR(IF(ISNUMBER($Q2485),$Q2485*IF($E2485="",1,$E2485),""),"")</f>
        <v/>
      </c>
      <c r="S2485" s="28" t="str">
        <f aca="false">IFERROR(IF($P2485="au nombre",IF(N(INDEX(Règles!$D$5:$D$17,MATCH($O2485,Règles!$A$5:$A$17,0)))&gt;0,IF($E2485="",1,$E2485)/INDEX(Règles!$D$5:$D$17,MATCH($O2485,Règles!$A$5:$A$17,0)),""),IF($P2485="au prix",IF(AND(ISNUMBER($R2485),N(INDEX(Règles!$E$5:$E$17,MATCH($O2485,Règles!$A$5:$A$17,0)))&gt;0),$R2485/INDEX(Règles!$E$5:$E$17,MATCH($O2485,Règles!$A$5:$A$17,0)),""),IF(OR($P2485="ne compte pas",$P2485="absence"),0,""))),"")</f>
        <v/>
      </c>
      <c r="T2485" s="26" t="n">
        <f aca="false">IF(AND(ISNUMBER($A2485),$B2485&lt;&gt;"",$G2485&lt;&gt;"",$P2485&lt;&gt;"absence"),1,0)</f>
        <v>0</v>
      </c>
      <c r="U2485" s="26" t="n">
        <f aca="false">IF($T2485=1,IF(COUNTIFS($B$2:$B2485,$B2485,$A$2:$A2485,$A2485,$T$2:$T2485,1)=1,1,0),0)</f>
        <v>0</v>
      </c>
      <c r="V2485" s="29" t="str">
        <f aca="false">IF(AND($A2485="",$B2485="",$G2485=""),"",IF(NOT(ISNUMBER($A2485)),"Date manquante ou non reconnue",IF($B2485="","Technicien manquant",IF(COUNTIF(Production!$A$7:$A$21,$B2485)=0,"Technicien absent de la liste (onglet Production)",IF($G2485="","Code BPU manquant (colonne G)",IF($O2485="?","Code BPU inconnu (onglet Prestations)",IF($P2485="?","Catégorie inconnue (onglet Règles)",IF(AND($E2485&lt;&gt;"",NOT(ISNUMBER($E2485))),"Quantité non reconnue",IF(AND($P2485="au prix",NOT(ISNUMBER($Q2485))),"Prix sur devis à saisir (colonne I)",IF($S2485="","Règle à compléter (onglet Règles)",""))))))))))</f>
        <v/>
      </c>
    </row>
    <row r="2486" customFormat="false" ht="15" hidden="false" customHeight="false" outlineLevel="0" collapsed="false">
      <c r="A2486" s="23"/>
      <c r="I2486" s="24"/>
      <c r="J2486" s="24"/>
      <c r="N2486" s="25"/>
      <c r="O2486" s="26" t="str">
        <f aca="false">IF($G2486="","",IFERROR(INDEX(Prestations!$F$5:$F$256,MATCH($G2486,Prestations!$B$5:$B$256,0)),"?"))</f>
        <v/>
      </c>
      <c r="P2486" s="26" t="str">
        <f aca="false">IF($O2486="","",IF($O2486="?","?",IFERROR(INDEX(Règles!$C$5:$C$17,MATCH($O2486,Règles!$A$5:$A$17,0)),"?")))</f>
        <v/>
      </c>
      <c r="Q2486" s="27" t="str">
        <f aca="false">IF($G2486="","",IF(ISNUMBER($I2486),$I2486,IFERROR(IF(ISNUMBER(INDEX(Prestations!$E$5:$E$256,MATCH($G2486,Prestations!$B$5:$B$256,0))),INDEX(Prestations!$E$5:$E$256,MATCH($G2486,Prestations!$B$5:$B$256,0)),""),"")))</f>
        <v/>
      </c>
      <c r="R2486" s="27" t="str">
        <f aca="false">IFERROR(IF(ISNUMBER($Q2486),$Q2486*IF($E2486="",1,$E2486),""),"")</f>
        <v/>
      </c>
      <c r="S2486" s="28" t="str">
        <f aca="false">IFERROR(IF($P2486="au nombre",IF(N(INDEX(Règles!$D$5:$D$17,MATCH($O2486,Règles!$A$5:$A$17,0)))&gt;0,IF($E2486="",1,$E2486)/INDEX(Règles!$D$5:$D$17,MATCH($O2486,Règles!$A$5:$A$17,0)),""),IF($P2486="au prix",IF(AND(ISNUMBER($R2486),N(INDEX(Règles!$E$5:$E$17,MATCH($O2486,Règles!$A$5:$A$17,0)))&gt;0),$R2486/INDEX(Règles!$E$5:$E$17,MATCH($O2486,Règles!$A$5:$A$17,0)),""),IF(OR($P2486="ne compte pas",$P2486="absence"),0,""))),"")</f>
        <v/>
      </c>
      <c r="T2486" s="26" t="n">
        <f aca="false">IF(AND(ISNUMBER($A2486),$B2486&lt;&gt;"",$G2486&lt;&gt;"",$P2486&lt;&gt;"absence"),1,0)</f>
        <v>0</v>
      </c>
      <c r="U2486" s="26" t="n">
        <f aca="false">IF($T2486=1,IF(COUNTIFS($B$2:$B2486,$B2486,$A$2:$A2486,$A2486,$T$2:$T2486,1)=1,1,0),0)</f>
        <v>0</v>
      </c>
      <c r="V2486" s="29" t="str">
        <f aca="false">IF(AND($A2486="",$B2486="",$G2486=""),"",IF(NOT(ISNUMBER($A2486)),"Date manquante ou non reconnue",IF($B2486="","Technicien manquant",IF(COUNTIF(Production!$A$7:$A$21,$B2486)=0,"Technicien absent de la liste (onglet Production)",IF($G2486="","Code BPU manquant (colonne G)",IF($O2486="?","Code BPU inconnu (onglet Prestations)",IF($P2486="?","Catégorie inconnue (onglet Règles)",IF(AND($E2486&lt;&gt;"",NOT(ISNUMBER($E2486))),"Quantité non reconnue",IF(AND($P2486="au prix",NOT(ISNUMBER($Q2486))),"Prix sur devis à saisir (colonne I)",IF($S2486="","Règle à compléter (onglet Règles)",""))))))))))</f>
        <v/>
      </c>
    </row>
    <row r="2487" customFormat="false" ht="15" hidden="false" customHeight="false" outlineLevel="0" collapsed="false">
      <c r="A2487" s="23"/>
      <c r="I2487" s="24"/>
      <c r="J2487" s="24"/>
      <c r="N2487" s="25"/>
      <c r="O2487" s="26" t="str">
        <f aca="false">IF($G2487="","",IFERROR(INDEX(Prestations!$F$5:$F$256,MATCH($G2487,Prestations!$B$5:$B$256,0)),"?"))</f>
        <v/>
      </c>
      <c r="P2487" s="26" t="str">
        <f aca="false">IF($O2487="","",IF($O2487="?","?",IFERROR(INDEX(Règles!$C$5:$C$17,MATCH($O2487,Règles!$A$5:$A$17,0)),"?")))</f>
        <v/>
      </c>
      <c r="Q2487" s="27" t="str">
        <f aca="false">IF($G2487="","",IF(ISNUMBER($I2487),$I2487,IFERROR(IF(ISNUMBER(INDEX(Prestations!$E$5:$E$256,MATCH($G2487,Prestations!$B$5:$B$256,0))),INDEX(Prestations!$E$5:$E$256,MATCH($G2487,Prestations!$B$5:$B$256,0)),""),"")))</f>
        <v/>
      </c>
      <c r="R2487" s="27" t="str">
        <f aca="false">IFERROR(IF(ISNUMBER($Q2487),$Q2487*IF($E2487="",1,$E2487),""),"")</f>
        <v/>
      </c>
      <c r="S2487" s="28" t="str">
        <f aca="false">IFERROR(IF($P2487="au nombre",IF(N(INDEX(Règles!$D$5:$D$17,MATCH($O2487,Règles!$A$5:$A$17,0)))&gt;0,IF($E2487="",1,$E2487)/INDEX(Règles!$D$5:$D$17,MATCH($O2487,Règles!$A$5:$A$17,0)),""),IF($P2487="au prix",IF(AND(ISNUMBER($R2487),N(INDEX(Règles!$E$5:$E$17,MATCH($O2487,Règles!$A$5:$A$17,0)))&gt;0),$R2487/INDEX(Règles!$E$5:$E$17,MATCH($O2487,Règles!$A$5:$A$17,0)),""),IF(OR($P2487="ne compte pas",$P2487="absence"),0,""))),"")</f>
        <v/>
      </c>
      <c r="T2487" s="26" t="n">
        <f aca="false">IF(AND(ISNUMBER($A2487),$B2487&lt;&gt;"",$G2487&lt;&gt;"",$P2487&lt;&gt;"absence"),1,0)</f>
        <v>0</v>
      </c>
      <c r="U2487" s="26" t="n">
        <f aca="false">IF($T2487=1,IF(COUNTIFS($B$2:$B2487,$B2487,$A$2:$A2487,$A2487,$T$2:$T2487,1)=1,1,0),0)</f>
        <v>0</v>
      </c>
      <c r="V2487" s="29" t="str">
        <f aca="false">IF(AND($A2487="",$B2487="",$G2487=""),"",IF(NOT(ISNUMBER($A2487)),"Date manquante ou non reconnue",IF($B2487="","Technicien manquant",IF(COUNTIF(Production!$A$7:$A$21,$B2487)=0,"Technicien absent de la liste (onglet Production)",IF($G2487="","Code BPU manquant (colonne G)",IF($O2487="?","Code BPU inconnu (onglet Prestations)",IF($P2487="?","Catégorie inconnue (onglet Règles)",IF(AND($E2487&lt;&gt;"",NOT(ISNUMBER($E2487))),"Quantité non reconnue",IF(AND($P2487="au prix",NOT(ISNUMBER($Q2487))),"Prix sur devis à saisir (colonne I)",IF($S2487="","Règle à compléter (onglet Règles)",""))))))))))</f>
        <v/>
      </c>
    </row>
    <row r="2488" customFormat="false" ht="15" hidden="false" customHeight="false" outlineLevel="0" collapsed="false">
      <c r="A2488" s="23"/>
      <c r="I2488" s="24"/>
      <c r="J2488" s="24"/>
      <c r="N2488" s="25"/>
      <c r="O2488" s="26" t="str">
        <f aca="false">IF($G2488="","",IFERROR(INDEX(Prestations!$F$5:$F$256,MATCH($G2488,Prestations!$B$5:$B$256,0)),"?"))</f>
        <v/>
      </c>
      <c r="P2488" s="26" t="str">
        <f aca="false">IF($O2488="","",IF($O2488="?","?",IFERROR(INDEX(Règles!$C$5:$C$17,MATCH($O2488,Règles!$A$5:$A$17,0)),"?")))</f>
        <v/>
      </c>
      <c r="Q2488" s="27" t="str">
        <f aca="false">IF($G2488="","",IF(ISNUMBER($I2488),$I2488,IFERROR(IF(ISNUMBER(INDEX(Prestations!$E$5:$E$256,MATCH($G2488,Prestations!$B$5:$B$256,0))),INDEX(Prestations!$E$5:$E$256,MATCH($G2488,Prestations!$B$5:$B$256,0)),""),"")))</f>
        <v/>
      </c>
      <c r="R2488" s="27" t="str">
        <f aca="false">IFERROR(IF(ISNUMBER($Q2488),$Q2488*IF($E2488="",1,$E2488),""),"")</f>
        <v/>
      </c>
      <c r="S2488" s="28" t="str">
        <f aca="false">IFERROR(IF($P2488="au nombre",IF(N(INDEX(Règles!$D$5:$D$17,MATCH($O2488,Règles!$A$5:$A$17,0)))&gt;0,IF($E2488="",1,$E2488)/INDEX(Règles!$D$5:$D$17,MATCH($O2488,Règles!$A$5:$A$17,0)),""),IF($P2488="au prix",IF(AND(ISNUMBER($R2488),N(INDEX(Règles!$E$5:$E$17,MATCH($O2488,Règles!$A$5:$A$17,0)))&gt;0),$R2488/INDEX(Règles!$E$5:$E$17,MATCH($O2488,Règles!$A$5:$A$17,0)),""),IF(OR($P2488="ne compte pas",$P2488="absence"),0,""))),"")</f>
        <v/>
      </c>
      <c r="T2488" s="26" t="n">
        <f aca="false">IF(AND(ISNUMBER($A2488),$B2488&lt;&gt;"",$G2488&lt;&gt;"",$P2488&lt;&gt;"absence"),1,0)</f>
        <v>0</v>
      </c>
      <c r="U2488" s="26" t="n">
        <f aca="false">IF($T2488=1,IF(COUNTIFS($B$2:$B2488,$B2488,$A$2:$A2488,$A2488,$T$2:$T2488,1)=1,1,0),0)</f>
        <v>0</v>
      </c>
      <c r="V2488" s="29" t="str">
        <f aca="false">IF(AND($A2488="",$B2488="",$G2488=""),"",IF(NOT(ISNUMBER($A2488)),"Date manquante ou non reconnue",IF($B2488="","Technicien manquant",IF(COUNTIF(Production!$A$7:$A$21,$B2488)=0,"Technicien absent de la liste (onglet Production)",IF($G2488="","Code BPU manquant (colonne G)",IF($O2488="?","Code BPU inconnu (onglet Prestations)",IF($P2488="?","Catégorie inconnue (onglet Règles)",IF(AND($E2488&lt;&gt;"",NOT(ISNUMBER($E2488))),"Quantité non reconnue",IF(AND($P2488="au prix",NOT(ISNUMBER($Q2488))),"Prix sur devis à saisir (colonne I)",IF($S2488="","Règle à compléter (onglet Règles)",""))))))))))</f>
        <v/>
      </c>
    </row>
    <row r="2489" customFormat="false" ht="15" hidden="false" customHeight="false" outlineLevel="0" collapsed="false">
      <c r="A2489" s="23"/>
      <c r="I2489" s="24"/>
      <c r="J2489" s="24"/>
      <c r="N2489" s="25"/>
      <c r="O2489" s="26" t="str">
        <f aca="false">IF($G2489="","",IFERROR(INDEX(Prestations!$F$5:$F$256,MATCH($G2489,Prestations!$B$5:$B$256,0)),"?"))</f>
        <v/>
      </c>
      <c r="P2489" s="26" t="str">
        <f aca="false">IF($O2489="","",IF($O2489="?","?",IFERROR(INDEX(Règles!$C$5:$C$17,MATCH($O2489,Règles!$A$5:$A$17,0)),"?")))</f>
        <v/>
      </c>
      <c r="Q2489" s="27" t="str">
        <f aca="false">IF($G2489="","",IF(ISNUMBER($I2489),$I2489,IFERROR(IF(ISNUMBER(INDEX(Prestations!$E$5:$E$256,MATCH($G2489,Prestations!$B$5:$B$256,0))),INDEX(Prestations!$E$5:$E$256,MATCH($G2489,Prestations!$B$5:$B$256,0)),""),"")))</f>
        <v/>
      </c>
      <c r="R2489" s="27" t="str">
        <f aca="false">IFERROR(IF(ISNUMBER($Q2489),$Q2489*IF($E2489="",1,$E2489),""),"")</f>
        <v/>
      </c>
      <c r="S2489" s="28" t="str">
        <f aca="false">IFERROR(IF($P2489="au nombre",IF(N(INDEX(Règles!$D$5:$D$17,MATCH($O2489,Règles!$A$5:$A$17,0)))&gt;0,IF($E2489="",1,$E2489)/INDEX(Règles!$D$5:$D$17,MATCH($O2489,Règles!$A$5:$A$17,0)),""),IF($P2489="au prix",IF(AND(ISNUMBER($R2489),N(INDEX(Règles!$E$5:$E$17,MATCH($O2489,Règles!$A$5:$A$17,0)))&gt;0),$R2489/INDEX(Règles!$E$5:$E$17,MATCH($O2489,Règles!$A$5:$A$17,0)),""),IF(OR($P2489="ne compte pas",$P2489="absence"),0,""))),"")</f>
        <v/>
      </c>
      <c r="T2489" s="26" t="n">
        <f aca="false">IF(AND(ISNUMBER($A2489),$B2489&lt;&gt;"",$G2489&lt;&gt;"",$P2489&lt;&gt;"absence"),1,0)</f>
        <v>0</v>
      </c>
      <c r="U2489" s="26" t="n">
        <f aca="false">IF($T2489=1,IF(COUNTIFS($B$2:$B2489,$B2489,$A$2:$A2489,$A2489,$T$2:$T2489,1)=1,1,0),0)</f>
        <v>0</v>
      </c>
      <c r="V2489" s="29" t="str">
        <f aca="false">IF(AND($A2489="",$B2489="",$G2489=""),"",IF(NOT(ISNUMBER($A2489)),"Date manquante ou non reconnue",IF($B2489="","Technicien manquant",IF(COUNTIF(Production!$A$7:$A$21,$B2489)=0,"Technicien absent de la liste (onglet Production)",IF($G2489="","Code BPU manquant (colonne G)",IF($O2489="?","Code BPU inconnu (onglet Prestations)",IF($P2489="?","Catégorie inconnue (onglet Règles)",IF(AND($E2489&lt;&gt;"",NOT(ISNUMBER($E2489))),"Quantité non reconnue",IF(AND($P2489="au prix",NOT(ISNUMBER($Q2489))),"Prix sur devis à saisir (colonne I)",IF($S2489="","Règle à compléter (onglet Règles)",""))))))))))</f>
        <v/>
      </c>
    </row>
    <row r="2490" customFormat="false" ht="15" hidden="false" customHeight="false" outlineLevel="0" collapsed="false">
      <c r="A2490" s="23"/>
      <c r="I2490" s="24"/>
      <c r="J2490" s="24"/>
      <c r="N2490" s="25"/>
      <c r="O2490" s="26" t="str">
        <f aca="false">IF($G2490="","",IFERROR(INDEX(Prestations!$F$5:$F$256,MATCH($G2490,Prestations!$B$5:$B$256,0)),"?"))</f>
        <v/>
      </c>
      <c r="P2490" s="26" t="str">
        <f aca="false">IF($O2490="","",IF($O2490="?","?",IFERROR(INDEX(Règles!$C$5:$C$17,MATCH($O2490,Règles!$A$5:$A$17,0)),"?")))</f>
        <v/>
      </c>
      <c r="Q2490" s="27" t="str">
        <f aca="false">IF($G2490="","",IF(ISNUMBER($I2490),$I2490,IFERROR(IF(ISNUMBER(INDEX(Prestations!$E$5:$E$256,MATCH($G2490,Prestations!$B$5:$B$256,0))),INDEX(Prestations!$E$5:$E$256,MATCH($G2490,Prestations!$B$5:$B$256,0)),""),"")))</f>
        <v/>
      </c>
      <c r="R2490" s="27" t="str">
        <f aca="false">IFERROR(IF(ISNUMBER($Q2490),$Q2490*IF($E2490="",1,$E2490),""),"")</f>
        <v/>
      </c>
      <c r="S2490" s="28" t="str">
        <f aca="false">IFERROR(IF($P2490="au nombre",IF(N(INDEX(Règles!$D$5:$D$17,MATCH($O2490,Règles!$A$5:$A$17,0)))&gt;0,IF($E2490="",1,$E2490)/INDEX(Règles!$D$5:$D$17,MATCH($O2490,Règles!$A$5:$A$17,0)),""),IF($P2490="au prix",IF(AND(ISNUMBER($R2490),N(INDEX(Règles!$E$5:$E$17,MATCH($O2490,Règles!$A$5:$A$17,0)))&gt;0),$R2490/INDEX(Règles!$E$5:$E$17,MATCH($O2490,Règles!$A$5:$A$17,0)),""),IF(OR($P2490="ne compte pas",$P2490="absence"),0,""))),"")</f>
        <v/>
      </c>
      <c r="T2490" s="26" t="n">
        <f aca="false">IF(AND(ISNUMBER($A2490),$B2490&lt;&gt;"",$G2490&lt;&gt;"",$P2490&lt;&gt;"absence"),1,0)</f>
        <v>0</v>
      </c>
      <c r="U2490" s="26" t="n">
        <f aca="false">IF($T2490=1,IF(COUNTIFS($B$2:$B2490,$B2490,$A$2:$A2490,$A2490,$T$2:$T2490,1)=1,1,0),0)</f>
        <v>0</v>
      </c>
      <c r="V2490" s="29" t="str">
        <f aca="false">IF(AND($A2490="",$B2490="",$G2490=""),"",IF(NOT(ISNUMBER($A2490)),"Date manquante ou non reconnue",IF($B2490="","Technicien manquant",IF(COUNTIF(Production!$A$7:$A$21,$B2490)=0,"Technicien absent de la liste (onglet Production)",IF($G2490="","Code BPU manquant (colonne G)",IF($O2490="?","Code BPU inconnu (onglet Prestations)",IF($P2490="?","Catégorie inconnue (onglet Règles)",IF(AND($E2490&lt;&gt;"",NOT(ISNUMBER($E2490))),"Quantité non reconnue",IF(AND($P2490="au prix",NOT(ISNUMBER($Q2490))),"Prix sur devis à saisir (colonne I)",IF($S2490="","Règle à compléter (onglet Règles)",""))))))))))</f>
        <v/>
      </c>
    </row>
    <row r="2491" customFormat="false" ht="15" hidden="false" customHeight="false" outlineLevel="0" collapsed="false">
      <c r="A2491" s="23"/>
      <c r="I2491" s="24"/>
      <c r="J2491" s="24"/>
      <c r="N2491" s="25"/>
      <c r="O2491" s="26" t="str">
        <f aca="false">IF($G2491="","",IFERROR(INDEX(Prestations!$F$5:$F$256,MATCH($G2491,Prestations!$B$5:$B$256,0)),"?"))</f>
        <v/>
      </c>
      <c r="P2491" s="26" t="str">
        <f aca="false">IF($O2491="","",IF($O2491="?","?",IFERROR(INDEX(Règles!$C$5:$C$17,MATCH($O2491,Règles!$A$5:$A$17,0)),"?")))</f>
        <v/>
      </c>
      <c r="Q2491" s="27" t="str">
        <f aca="false">IF($G2491="","",IF(ISNUMBER($I2491),$I2491,IFERROR(IF(ISNUMBER(INDEX(Prestations!$E$5:$E$256,MATCH($G2491,Prestations!$B$5:$B$256,0))),INDEX(Prestations!$E$5:$E$256,MATCH($G2491,Prestations!$B$5:$B$256,0)),""),"")))</f>
        <v/>
      </c>
      <c r="R2491" s="27" t="str">
        <f aca="false">IFERROR(IF(ISNUMBER($Q2491),$Q2491*IF($E2491="",1,$E2491),""),"")</f>
        <v/>
      </c>
      <c r="S2491" s="28" t="str">
        <f aca="false">IFERROR(IF($P2491="au nombre",IF(N(INDEX(Règles!$D$5:$D$17,MATCH($O2491,Règles!$A$5:$A$17,0)))&gt;0,IF($E2491="",1,$E2491)/INDEX(Règles!$D$5:$D$17,MATCH($O2491,Règles!$A$5:$A$17,0)),""),IF($P2491="au prix",IF(AND(ISNUMBER($R2491),N(INDEX(Règles!$E$5:$E$17,MATCH($O2491,Règles!$A$5:$A$17,0)))&gt;0),$R2491/INDEX(Règles!$E$5:$E$17,MATCH($O2491,Règles!$A$5:$A$17,0)),""),IF(OR($P2491="ne compte pas",$P2491="absence"),0,""))),"")</f>
        <v/>
      </c>
      <c r="T2491" s="26" t="n">
        <f aca="false">IF(AND(ISNUMBER($A2491),$B2491&lt;&gt;"",$G2491&lt;&gt;"",$P2491&lt;&gt;"absence"),1,0)</f>
        <v>0</v>
      </c>
      <c r="U2491" s="26" t="n">
        <f aca="false">IF($T2491=1,IF(COUNTIFS($B$2:$B2491,$B2491,$A$2:$A2491,$A2491,$T$2:$T2491,1)=1,1,0),0)</f>
        <v>0</v>
      </c>
      <c r="V2491" s="29" t="str">
        <f aca="false">IF(AND($A2491="",$B2491="",$G2491=""),"",IF(NOT(ISNUMBER($A2491)),"Date manquante ou non reconnue",IF($B2491="","Technicien manquant",IF(COUNTIF(Production!$A$7:$A$21,$B2491)=0,"Technicien absent de la liste (onglet Production)",IF($G2491="","Code BPU manquant (colonne G)",IF($O2491="?","Code BPU inconnu (onglet Prestations)",IF($P2491="?","Catégorie inconnue (onglet Règles)",IF(AND($E2491&lt;&gt;"",NOT(ISNUMBER($E2491))),"Quantité non reconnue",IF(AND($P2491="au prix",NOT(ISNUMBER($Q2491))),"Prix sur devis à saisir (colonne I)",IF($S2491="","Règle à compléter (onglet Règles)",""))))))))))</f>
        <v/>
      </c>
    </row>
    <row r="2492" customFormat="false" ht="15" hidden="false" customHeight="false" outlineLevel="0" collapsed="false">
      <c r="A2492" s="23"/>
      <c r="I2492" s="24"/>
      <c r="J2492" s="24"/>
      <c r="N2492" s="25"/>
      <c r="O2492" s="26" t="str">
        <f aca="false">IF($G2492="","",IFERROR(INDEX(Prestations!$F$5:$F$256,MATCH($G2492,Prestations!$B$5:$B$256,0)),"?"))</f>
        <v/>
      </c>
      <c r="P2492" s="26" t="str">
        <f aca="false">IF($O2492="","",IF($O2492="?","?",IFERROR(INDEX(Règles!$C$5:$C$17,MATCH($O2492,Règles!$A$5:$A$17,0)),"?")))</f>
        <v/>
      </c>
      <c r="Q2492" s="27" t="str">
        <f aca="false">IF($G2492="","",IF(ISNUMBER($I2492),$I2492,IFERROR(IF(ISNUMBER(INDEX(Prestations!$E$5:$E$256,MATCH($G2492,Prestations!$B$5:$B$256,0))),INDEX(Prestations!$E$5:$E$256,MATCH($G2492,Prestations!$B$5:$B$256,0)),""),"")))</f>
        <v/>
      </c>
      <c r="R2492" s="27" t="str">
        <f aca="false">IFERROR(IF(ISNUMBER($Q2492),$Q2492*IF($E2492="",1,$E2492),""),"")</f>
        <v/>
      </c>
      <c r="S2492" s="28" t="str">
        <f aca="false">IFERROR(IF($P2492="au nombre",IF(N(INDEX(Règles!$D$5:$D$17,MATCH($O2492,Règles!$A$5:$A$17,0)))&gt;0,IF($E2492="",1,$E2492)/INDEX(Règles!$D$5:$D$17,MATCH($O2492,Règles!$A$5:$A$17,0)),""),IF($P2492="au prix",IF(AND(ISNUMBER($R2492),N(INDEX(Règles!$E$5:$E$17,MATCH($O2492,Règles!$A$5:$A$17,0)))&gt;0),$R2492/INDEX(Règles!$E$5:$E$17,MATCH($O2492,Règles!$A$5:$A$17,0)),""),IF(OR($P2492="ne compte pas",$P2492="absence"),0,""))),"")</f>
        <v/>
      </c>
      <c r="T2492" s="26" t="n">
        <f aca="false">IF(AND(ISNUMBER($A2492),$B2492&lt;&gt;"",$G2492&lt;&gt;"",$P2492&lt;&gt;"absence"),1,0)</f>
        <v>0</v>
      </c>
      <c r="U2492" s="26" t="n">
        <f aca="false">IF($T2492=1,IF(COUNTIFS($B$2:$B2492,$B2492,$A$2:$A2492,$A2492,$T$2:$T2492,1)=1,1,0),0)</f>
        <v>0</v>
      </c>
      <c r="V2492" s="29" t="str">
        <f aca="false">IF(AND($A2492="",$B2492="",$G2492=""),"",IF(NOT(ISNUMBER($A2492)),"Date manquante ou non reconnue",IF($B2492="","Technicien manquant",IF(COUNTIF(Production!$A$7:$A$21,$B2492)=0,"Technicien absent de la liste (onglet Production)",IF($G2492="","Code BPU manquant (colonne G)",IF($O2492="?","Code BPU inconnu (onglet Prestations)",IF($P2492="?","Catégorie inconnue (onglet Règles)",IF(AND($E2492&lt;&gt;"",NOT(ISNUMBER($E2492))),"Quantité non reconnue",IF(AND($P2492="au prix",NOT(ISNUMBER($Q2492))),"Prix sur devis à saisir (colonne I)",IF($S2492="","Règle à compléter (onglet Règles)",""))))))))))</f>
        <v/>
      </c>
    </row>
    <row r="2493" customFormat="false" ht="15" hidden="false" customHeight="false" outlineLevel="0" collapsed="false">
      <c r="A2493" s="23"/>
      <c r="I2493" s="24"/>
      <c r="J2493" s="24"/>
      <c r="N2493" s="25"/>
      <c r="O2493" s="26" t="str">
        <f aca="false">IF($G2493="","",IFERROR(INDEX(Prestations!$F$5:$F$256,MATCH($G2493,Prestations!$B$5:$B$256,0)),"?"))</f>
        <v/>
      </c>
      <c r="P2493" s="26" t="str">
        <f aca="false">IF($O2493="","",IF($O2493="?","?",IFERROR(INDEX(Règles!$C$5:$C$17,MATCH($O2493,Règles!$A$5:$A$17,0)),"?")))</f>
        <v/>
      </c>
      <c r="Q2493" s="27" t="str">
        <f aca="false">IF($G2493="","",IF(ISNUMBER($I2493),$I2493,IFERROR(IF(ISNUMBER(INDEX(Prestations!$E$5:$E$256,MATCH($G2493,Prestations!$B$5:$B$256,0))),INDEX(Prestations!$E$5:$E$256,MATCH($G2493,Prestations!$B$5:$B$256,0)),""),"")))</f>
        <v/>
      </c>
      <c r="R2493" s="27" t="str">
        <f aca="false">IFERROR(IF(ISNUMBER($Q2493),$Q2493*IF($E2493="",1,$E2493),""),"")</f>
        <v/>
      </c>
      <c r="S2493" s="28" t="str">
        <f aca="false">IFERROR(IF($P2493="au nombre",IF(N(INDEX(Règles!$D$5:$D$17,MATCH($O2493,Règles!$A$5:$A$17,0)))&gt;0,IF($E2493="",1,$E2493)/INDEX(Règles!$D$5:$D$17,MATCH($O2493,Règles!$A$5:$A$17,0)),""),IF($P2493="au prix",IF(AND(ISNUMBER($R2493),N(INDEX(Règles!$E$5:$E$17,MATCH($O2493,Règles!$A$5:$A$17,0)))&gt;0),$R2493/INDEX(Règles!$E$5:$E$17,MATCH($O2493,Règles!$A$5:$A$17,0)),""),IF(OR($P2493="ne compte pas",$P2493="absence"),0,""))),"")</f>
        <v/>
      </c>
      <c r="T2493" s="26" t="n">
        <f aca="false">IF(AND(ISNUMBER($A2493),$B2493&lt;&gt;"",$G2493&lt;&gt;"",$P2493&lt;&gt;"absence"),1,0)</f>
        <v>0</v>
      </c>
      <c r="U2493" s="26" t="n">
        <f aca="false">IF($T2493=1,IF(COUNTIFS($B$2:$B2493,$B2493,$A$2:$A2493,$A2493,$T$2:$T2493,1)=1,1,0),0)</f>
        <v>0</v>
      </c>
      <c r="V2493" s="29" t="str">
        <f aca="false">IF(AND($A2493="",$B2493="",$G2493=""),"",IF(NOT(ISNUMBER($A2493)),"Date manquante ou non reconnue",IF($B2493="","Technicien manquant",IF(COUNTIF(Production!$A$7:$A$21,$B2493)=0,"Technicien absent de la liste (onglet Production)",IF($G2493="","Code BPU manquant (colonne G)",IF($O2493="?","Code BPU inconnu (onglet Prestations)",IF($P2493="?","Catégorie inconnue (onglet Règles)",IF(AND($E2493&lt;&gt;"",NOT(ISNUMBER($E2493))),"Quantité non reconnue",IF(AND($P2493="au prix",NOT(ISNUMBER($Q2493))),"Prix sur devis à saisir (colonne I)",IF($S2493="","Règle à compléter (onglet Règles)",""))))))))))</f>
        <v/>
      </c>
    </row>
    <row r="2494" customFormat="false" ht="15" hidden="false" customHeight="false" outlineLevel="0" collapsed="false">
      <c r="A2494" s="23"/>
      <c r="I2494" s="24"/>
      <c r="J2494" s="24"/>
      <c r="N2494" s="25"/>
      <c r="O2494" s="26" t="str">
        <f aca="false">IF($G2494="","",IFERROR(INDEX(Prestations!$F$5:$F$256,MATCH($G2494,Prestations!$B$5:$B$256,0)),"?"))</f>
        <v/>
      </c>
      <c r="P2494" s="26" t="str">
        <f aca="false">IF($O2494="","",IF($O2494="?","?",IFERROR(INDEX(Règles!$C$5:$C$17,MATCH($O2494,Règles!$A$5:$A$17,0)),"?")))</f>
        <v/>
      </c>
      <c r="Q2494" s="27" t="str">
        <f aca="false">IF($G2494="","",IF(ISNUMBER($I2494),$I2494,IFERROR(IF(ISNUMBER(INDEX(Prestations!$E$5:$E$256,MATCH($G2494,Prestations!$B$5:$B$256,0))),INDEX(Prestations!$E$5:$E$256,MATCH($G2494,Prestations!$B$5:$B$256,0)),""),"")))</f>
        <v/>
      </c>
      <c r="R2494" s="27" t="str">
        <f aca="false">IFERROR(IF(ISNUMBER($Q2494),$Q2494*IF($E2494="",1,$E2494),""),"")</f>
        <v/>
      </c>
      <c r="S2494" s="28" t="str">
        <f aca="false">IFERROR(IF($P2494="au nombre",IF(N(INDEX(Règles!$D$5:$D$17,MATCH($O2494,Règles!$A$5:$A$17,0)))&gt;0,IF($E2494="",1,$E2494)/INDEX(Règles!$D$5:$D$17,MATCH($O2494,Règles!$A$5:$A$17,0)),""),IF($P2494="au prix",IF(AND(ISNUMBER($R2494),N(INDEX(Règles!$E$5:$E$17,MATCH($O2494,Règles!$A$5:$A$17,0)))&gt;0),$R2494/INDEX(Règles!$E$5:$E$17,MATCH($O2494,Règles!$A$5:$A$17,0)),""),IF(OR($P2494="ne compte pas",$P2494="absence"),0,""))),"")</f>
        <v/>
      </c>
      <c r="T2494" s="26" t="n">
        <f aca="false">IF(AND(ISNUMBER($A2494),$B2494&lt;&gt;"",$G2494&lt;&gt;"",$P2494&lt;&gt;"absence"),1,0)</f>
        <v>0</v>
      </c>
      <c r="U2494" s="26" t="n">
        <f aca="false">IF($T2494=1,IF(COUNTIFS($B$2:$B2494,$B2494,$A$2:$A2494,$A2494,$T$2:$T2494,1)=1,1,0),0)</f>
        <v>0</v>
      </c>
      <c r="V2494" s="29" t="str">
        <f aca="false">IF(AND($A2494="",$B2494="",$G2494=""),"",IF(NOT(ISNUMBER($A2494)),"Date manquante ou non reconnue",IF($B2494="","Technicien manquant",IF(COUNTIF(Production!$A$7:$A$21,$B2494)=0,"Technicien absent de la liste (onglet Production)",IF($G2494="","Code BPU manquant (colonne G)",IF($O2494="?","Code BPU inconnu (onglet Prestations)",IF($P2494="?","Catégorie inconnue (onglet Règles)",IF(AND($E2494&lt;&gt;"",NOT(ISNUMBER($E2494))),"Quantité non reconnue",IF(AND($P2494="au prix",NOT(ISNUMBER($Q2494))),"Prix sur devis à saisir (colonne I)",IF($S2494="","Règle à compléter (onglet Règles)",""))))))))))</f>
        <v/>
      </c>
    </row>
    <row r="2495" customFormat="false" ht="15" hidden="false" customHeight="false" outlineLevel="0" collapsed="false">
      <c r="A2495" s="23"/>
      <c r="I2495" s="24"/>
      <c r="J2495" s="24"/>
      <c r="N2495" s="25"/>
      <c r="O2495" s="26" t="str">
        <f aca="false">IF($G2495="","",IFERROR(INDEX(Prestations!$F$5:$F$256,MATCH($G2495,Prestations!$B$5:$B$256,0)),"?"))</f>
        <v/>
      </c>
      <c r="P2495" s="26" t="str">
        <f aca="false">IF($O2495="","",IF($O2495="?","?",IFERROR(INDEX(Règles!$C$5:$C$17,MATCH($O2495,Règles!$A$5:$A$17,0)),"?")))</f>
        <v/>
      </c>
      <c r="Q2495" s="27" t="str">
        <f aca="false">IF($G2495="","",IF(ISNUMBER($I2495),$I2495,IFERROR(IF(ISNUMBER(INDEX(Prestations!$E$5:$E$256,MATCH($G2495,Prestations!$B$5:$B$256,0))),INDEX(Prestations!$E$5:$E$256,MATCH($G2495,Prestations!$B$5:$B$256,0)),""),"")))</f>
        <v/>
      </c>
      <c r="R2495" s="27" t="str">
        <f aca="false">IFERROR(IF(ISNUMBER($Q2495),$Q2495*IF($E2495="",1,$E2495),""),"")</f>
        <v/>
      </c>
      <c r="S2495" s="28" t="str">
        <f aca="false">IFERROR(IF($P2495="au nombre",IF(N(INDEX(Règles!$D$5:$D$17,MATCH($O2495,Règles!$A$5:$A$17,0)))&gt;0,IF($E2495="",1,$E2495)/INDEX(Règles!$D$5:$D$17,MATCH($O2495,Règles!$A$5:$A$17,0)),""),IF($P2495="au prix",IF(AND(ISNUMBER($R2495),N(INDEX(Règles!$E$5:$E$17,MATCH($O2495,Règles!$A$5:$A$17,0)))&gt;0),$R2495/INDEX(Règles!$E$5:$E$17,MATCH($O2495,Règles!$A$5:$A$17,0)),""),IF(OR($P2495="ne compte pas",$P2495="absence"),0,""))),"")</f>
        <v/>
      </c>
      <c r="T2495" s="26" t="n">
        <f aca="false">IF(AND(ISNUMBER($A2495),$B2495&lt;&gt;"",$G2495&lt;&gt;"",$P2495&lt;&gt;"absence"),1,0)</f>
        <v>0</v>
      </c>
      <c r="U2495" s="26" t="n">
        <f aca="false">IF($T2495=1,IF(COUNTIFS($B$2:$B2495,$B2495,$A$2:$A2495,$A2495,$T$2:$T2495,1)=1,1,0),0)</f>
        <v>0</v>
      </c>
      <c r="V2495" s="29" t="str">
        <f aca="false">IF(AND($A2495="",$B2495="",$G2495=""),"",IF(NOT(ISNUMBER($A2495)),"Date manquante ou non reconnue",IF($B2495="","Technicien manquant",IF(COUNTIF(Production!$A$7:$A$21,$B2495)=0,"Technicien absent de la liste (onglet Production)",IF($G2495="","Code BPU manquant (colonne G)",IF($O2495="?","Code BPU inconnu (onglet Prestations)",IF($P2495="?","Catégorie inconnue (onglet Règles)",IF(AND($E2495&lt;&gt;"",NOT(ISNUMBER($E2495))),"Quantité non reconnue",IF(AND($P2495="au prix",NOT(ISNUMBER($Q2495))),"Prix sur devis à saisir (colonne I)",IF($S2495="","Règle à compléter (onglet Règles)",""))))))))))</f>
        <v/>
      </c>
    </row>
    <row r="2496" customFormat="false" ht="15" hidden="false" customHeight="false" outlineLevel="0" collapsed="false">
      <c r="A2496" s="23"/>
      <c r="I2496" s="24"/>
      <c r="J2496" s="24"/>
      <c r="N2496" s="25"/>
      <c r="O2496" s="26" t="str">
        <f aca="false">IF($G2496="","",IFERROR(INDEX(Prestations!$F$5:$F$256,MATCH($G2496,Prestations!$B$5:$B$256,0)),"?"))</f>
        <v/>
      </c>
      <c r="P2496" s="26" t="str">
        <f aca="false">IF($O2496="","",IF($O2496="?","?",IFERROR(INDEX(Règles!$C$5:$C$17,MATCH($O2496,Règles!$A$5:$A$17,0)),"?")))</f>
        <v/>
      </c>
      <c r="Q2496" s="27" t="str">
        <f aca="false">IF($G2496="","",IF(ISNUMBER($I2496),$I2496,IFERROR(IF(ISNUMBER(INDEX(Prestations!$E$5:$E$256,MATCH($G2496,Prestations!$B$5:$B$256,0))),INDEX(Prestations!$E$5:$E$256,MATCH($G2496,Prestations!$B$5:$B$256,0)),""),"")))</f>
        <v/>
      </c>
      <c r="R2496" s="27" t="str">
        <f aca="false">IFERROR(IF(ISNUMBER($Q2496),$Q2496*IF($E2496="",1,$E2496),""),"")</f>
        <v/>
      </c>
      <c r="S2496" s="28" t="str">
        <f aca="false">IFERROR(IF($P2496="au nombre",IF(N(INDEX(Règles!$D$5:$D$17,MATCH($O2496,Règles!$A$5:$A$17,0)))&gt;0,IF($E2496="",1,$E2496)/INDEX(Règles!$D$5:$D$17,MATCH($O2496,Règles!$A$5:$A$17,0)),""),IF($P2496="au prix",IF(AND(ISNUMBER($R2496),N(INDEX(Règles!$E$5:$E$17,MATCH($O2496,Règles!$A$5:$A$17,0)))&gt;0),$R2496/INDEX(Règles!$E$5:$E$17,MATCH($O2496,Règles!$A$5:$A$17,0)),""),IF(OR($P2496="ne compte pas",$P2496="absence"),0,""))),"")</f>
        <v/>
      </c>
      <c r="T2496" s="26" t="n">
        <f aca="false">IF(AND(ISNUMBER($A2496),$B2496&lt;&gt;"",$G2496&lt;&gt;"",$P2496&lt;&gt;"absence"),1,0)</f>
        <v>0</v>
      </c>
      <c r="U2496" s="26" t="n">
        <f aca="false">IF($T2496=1,IF(COUNTIFS($B$2:$B2496,$B2496,$A$2:$A2496,$A2496,$T$2:$T2496,1)=1,1,0),0)</f>
        <v>0</v>
      </c>
      <c r="V2496" s="29" t="str">
        <f aca="false">IF(AND($A2496="",$B2496="",$G2496=""),"",IF(NOT(ISNUMBER($A2496)),"Date manquante ou non reconnue",IF($B2496="","Technicien manquant",IF(COUNTIF(Production!$A$7:$A$21,$B2496)=0,"Technicien absent de la liste (onglet Production)",IF($G2496="","Code BPU manquant (colonne G)",IF($O2496="?","Code BPU inconnu (onglet Prestations)",IF($P2496="?","Catégorie inconnue (onglet Règles)",IF(AND($E2496&lt;&gt;"",NOT(ISNUMBER($E2496))),"Quantité non reconnue",IF(AND($P2496="au prix",NOT(ISNUMBER($Q2496))),"Prix sur devis à saisir (colonne I)",IF($S2496="","Règle à compléter (onglet Règles)",""))))))))))</f>
        <v/>
      </c>
    </row>
    <row r="2497" customFormat="false" ht="15" hidden="false" customHeight="false" outlineLevel="0" collapsed="false">
      <c r="A2497" s="23"/>
      <c r="I2497" s="24"/>
      <c r="J2497" s="24"/>
      <c r="N2497" s="25"/>
      <c r="O2497" s="26" t="str">
        <f aca="false">IF($G2497="","",IFERROR(INDEX(Prestations!$F$5:$F$256,MATCH($G2497,Prestations!$B$5:$B$256,0)),"?"))</f>
        <v/>
      </c>
      <c r="P2497" s="26" t="str">
        <f aca="false">IF($O2497="","",IF($O2497="?","?",IFERROR(INDEX(Règles!$C$5:$C$17,MATCH($O2497,Règles!$A$5:$A$17,0)),"?")))</f>
        <v/>
      </c>
      <c r="Q2497" s="27" t="str">
        <f aca="false">IF($G2497="","",IF(ISNUMBER($I2497),$I2497,IFERROR(IF(ISNUMBER(INDEX(Prestations!$E$5:$E$256,MATCH($G2497,Prestations!$B$5:$B$256,0))),INDEX(Prestations!$E$5:$E$256,MATCH($G2497,Prestations!$B$5:$B$256,0)),""),"")))</f>
        <v/>
      </c>
      <c r="R2497" s="27" t="str">
        <f aca="false">IFERROR(IF(ISNUMBER($Q2497),$Q2497*IF($E2497="",1,$E2497),""),"")</f>
        <v/>
      </c>
      <c r="S2497" s="28" t="str">
        <f aca="false">IFERROR(IF($P2497="au nombre",IF(N(INDEX(Règles!$D$5:$D$17,MATCH($O2497,Règles!$A$5:$A$17,0)))&gt;0,IF($E2497="",1,$E2497)/INDEX(Règles!$D$5:$D$17,MATCH($O2497,Règles!$A$5:$A$17,0)),""),IF($P2497="au prix",IF(AND(ISNUMBER($R2497),N(INDEX(Règles!$E$5:$E$17,MATCH($O2497,Règles!$A$5:$A$17,0)))&gt;0),$R2497/INDEX(Règles!$E$5:$E$17,MATCH($O2497,Règles!$A$5:$A$17,0)),""),IF(OR($P2497="ne compte pas",$P2497="absence"),0,""))),"")</f>
        <v/>
      </c>
      <c r="T2497" s="26" t="n">
        <f aca="false">IF(AND(ISNUMBER($A2497),$B2497&lt;&gt;"",$G2497&lt;&gt;"",$P2497&lt;&gt;"absence"),1,0)</f>
        <v>0</v>
      </c>
      <c r="U2497" s="26" t="n">
        <f aca="false">IF($T2497=1,IF(COUNTIFS($B$2:$B2497,$B2497,$A$2:$A2497,$A2497,$T$2:$T2497,1)=1,1,0),0)</f>
        <v>0</v>
      </c>
      <c r="V2497" s="29" t="str">
        <f aca="false">IF(AND($A2497="",$B2497="",$G2497=""),"",IF(NOT(ISNUMBER($A2497)),"Date manquante ou non reconnue",IF($B2497="","Technicien manquant",IF(COUNTIF(Production!$A$7:$A$21,$B2497)=0,"Technicien absent de la liste (onglet Production)",IF($G2497="","Code BPU manquant (colonne G)",IF($O2497="?","Code BPU inconnu (onglet Prestations)",IF($P2497="?","Catégorie inconnue (onglet Règles)",IF(AND($E2497&lt;&gt;"",NOT(ISNUMBER($E2497))),"Quantité non reconnue",IF(AND($P2497="au prix",NOT(ISNUMBER($Q2497))),"Prix sur devis à saisir (colonne I)",IF($S2497="","Règle à compléter (onglet Règles)",""))))))))))</f>
        <v/>
      </c>
    </row>
    <row r="2498" customFormat="false" ht="15" hidden="false" customHeight="false" outlineLevel="0" collapsed="false">
      <c r="A2498" s="23"/>
      <c r="I2498" s="24"/>
      <c r="J2498" s="24"/>
      <c r="N2498" s="25"/>
      <c r="O2498" s="26" t="str">
        <f aca="false">IF($G2498="","",IFERROR(INDEX(Prestations!$F$5:$F$256,MATCH($G2498,Prestations!$B$5:$B$256,0)),"?"))</f>
        <v/>
      </c>
      <c r="P2498" s="26" t="str">
        <f aca="false">IF($O2498="","",IF($O2498="?","?",IFERROR(INDEX(Règles!$C$5:$C$17,MATCH($O2498,Règles!$A$5:$A$17,0)),"?")))</f>
        <v/>
      </c>
      <c r="Q2498" s="27" t="str">
        <f aca="false">IF($G2498="","",IF(ISNUMBER($I2498),$I2498,IFERROR(IF(ISNUMBER(INDEX(Prestations!$E$5:$E$256,MATCH($G2498,Prestations!$B$5:$B$256,0))),INDEX(Prestations!$E$5:$E$256,MATCH($G2498,Prestations!$B$5:$B$256,0)),""),"")))</f>
        <v/>
      </c>
      <c r="R2498" s="27" t="str">
        <f aca="false">IFERROR(IF(ISNUMBER($Q2498),$Q2498*IF($E2498="",1,$E2498),""),"")</f>
        <v/>
      </c>
      <c r="S2498" s="28" t="str">
        <f aca="false">IFERROR(IF($P2498="au nombre",IF(N(INDEX(Règles!$D$5:$D$17,MATCH($O2498,Règles!$A$5:$A$17,0)))&gt;0,IF($E2498="",1,$E2498)/INDEX(Règles!$D$5:$D$17,MATCH($O2498,Règles!$A$5:$A$17,0)),""),IF($P2498="au prix",IF(AND(ISNUMBER($R2498),N(INDEX(Règles!$E$5:$E$17,MATCH($O2498,Règles!$A$5:$A$17,0)))&gt;0),$R2498/INDEX(Règles!$E$5:$E$17,MATCH($O2498,Règles!$A$5:$A$17,0)),""),IF(OR($P2498="ne compte pas",$P2498="absence"),0,""))),"")</f>
        <v/>
      </c>
      <c r="T2498" s="26" t="n">
        <f aca="false">IF(AND(ISNUMBER($A2498),$B2498&lt;&gt;"",$G2498&lt;&gt;"",$P2498&lt;&gt;"absence"),1,0)</f>
        <v>0</v>
      </c>
      <c r="U2498" s="26" t="n">
        <f aca="false">IF($T2498=1,IF(COUNTIFS($B$2:$B2498,$B2498,$A$2:$A2498,$A2498,$T$2:$T2498,1)=1,1,0),0)</f>
        <v>0</v>
      </c>
      <c r="V2498" s="29" t="str">
        <f aca="false">IF(AND($A2498="",$B2498="",$G2498=""),"",IF(NOT(ISNUMBER($A2498)),"Date manquante ou non reconnue",IF($B2498="","Technicien manquant",IF(COUNTIF(Production!$A$7:$A$21,$B2498)=0,"Technicien absent de la liste (onglet Production)",IF($G2498="","Code BPU manquant (colonne G)",IF($O2498="?","Code BPU inconnu (onglet Prestations)",IF($P2498="?","Catégorie inconnue (onglet Règles)",IF(AND($E2498&lt;&gt;"",NOT(ISNUMBER($E2498))),"Quantité non reconnue",IF(AND($P2498="au prix",NOT(ISNUMBER($Q2498))),"Prix sur devis à saisir (colonne I)",IF($S2498="","Règle à compléter (onglet Règles)",""))))))))))</f>
        <v/>
      </c>
    </row>
    <row r="2499" customFormat="false" ht="15" hidden="false" customHeight="false" outlineLevel="0" collapsed="false">
      <c r="A2499" s="23"/>
      <c r="I2499" s="24"/>
      <c r="J2499" s="24"/>
      <c r="N2499" s="25"/>
      <c r="O2499" s="26" t="str">
        <f aca="false">IF($G2499="","",IFERROR(INDEX(Prestations!$F$5:$F$256,MATCH($G2499,Prestations!$B$5:$B$256,0)),"?"))</f>
        <v/>
      </c>
      <c r="P2499" s="26" t="str">
        <f aca="false">IF($O2499="","",IF($O2499="?","?",IFERROR(INDEX(Règles!$C$5:$C$17,MATCH($O2499,Règles!$A$5:$A$17,0)),"?")))</f>
        <v/>
      </c>
      <c r="Q2499" s="27" t="str">
        <f aca="false">IF($G2499="","",IF(ISNUMBER($I2499),$I2499,IFERROR(IF(ISNUMBER(INDEX(Prestations!$E$5:$E$256,MATCH($G2499,Prestations!$B$5:$B$256,0))),INDEX(Prestations!$E$5:$E$256,MATCH($G2499,Prestations!$B$5:$B$256,0)),""),"")))</f>
        <v/>
      </c>
      <c r="R2499" s="27" t="str">
        <f aca="false">IFERROR(IF(ISNUMBER($Q2499),$Q2499*IF($E2499="",1,$E2499),""),"")</f>
        <v/>
      </c>
      <c r="S2499" s="28" t="str">
        <f aca="false">IFERROR(IF($P2499="au nombre",IF(N(INDEX(Règles!$D$5:$D$17,MATCH($O2499,Règles!$A$5:$A$17,0)))&gt;0,IF($E2499="",1,$E2499)/INDEX(Règles!$D$5:$D$17,MATCH($O2499,Règles!$A$5:$A$17,0)),""),IF($P2499="au prix",IF(AND(ISNUMBER($R2499),N(INDEX(Règles!$E$5:$E$17,MATCH($O2499,Règles!$A$5:$A$17,0)))&gt;0),$R2499/INDEX(Règles!$E$5:$E$17,MATCH($O2499,Règles!$A$5:$A$17,0)),""),IF(OR($P2499="ne compte pas",$P2499="absence"),0,""))),"")</f>
        <v/>
      </c>
      <c r="T2499" s="26" t="n">
        <f aca="false">IF(AND(ISNUMBER($A2499),$B2499&lt;&gt;"",$G2499&lt;&gt;"",$P2499&lt;&gt;"absence"),1,0)</f>
        <v>0</v>
      </c>
      <c r="U2499" s="26" t="n">
        <f aca="false">IF($T2499=1,IF(COUNTIFS($B$2:$B2499,$B2499,$A$2:$A2499,$A2499,$T$2:$T2499,1)=1,1,0),0)</f>
        <v>0</v>
      </c>
      <c r="V2499" s="29" t="str">
        <f aca="false">IF(AND($A2499="",$B2499="",$G2499=""),"",IF(NOT(ISNUMBER($A2499)),"Date manquante ou non reconnue",IF($B2499="","Technicien manquant",IF(COUNTIF(Production!$A$7:$A$21,$B2499)=0,"Technicien absent de la liste (onglet Production)",IF($G2499="","Code BPU manquant (colonne G)",IF($O2499="?","Code BPU inconnu (onglet Prestations)",IF($P2499="?","Catégorie inconnue (onglet Règles)",IF(AND($E2499&lt;&gt;"",NOT(ISNUMBER($E2499))),"Quantité non reconnue",IF(AND($P2499="au prix",NOT(ISNUMBER($Q2499))),"Prix sur devis à saisir (colonne I)",IF($S2499="","Règle à compléter (onglet Règles)",""))))))))))</f>
        <v/>
      </c>
    </row>
    <row r="2500" customFormat="false" ht="15" hidden="false" customHeight="false" outlineLevel="0" collapsed="false">
      <c r="A2500" s="23"/>
      <c r="I2500" s="24"/>
      <c r="J2500" s="24"/>
      <c r="N2500" s="25"/>
      <c r="O2500" s="26" t="str">
        <f aca="false">IF($G2500="","",IFERROR(INDEX(Prestations!$F$5:$F$256,MATCH($G2500,Prestations!$B$5:$B$256,0)),"?"))</f>
        <v/>
      </c>
      <c r="P2500" s="26" t="str">
        <f aca="false">IF($O2500="","",IF($O2500="?","?",IFERROR(INDEX(Règles!$C$5:$C$17,MATCH($O2500,Règles!$A$5:$A$17,0)),"?")))</f>
        <v/>
      </c>
      <c r="Q2500" s="27" t="str">
        <f aca="false">IF($G2500="","",IF(ISNUMBER($I2500),$I2500,IFERROR(IF(ISNUMBER(INDEX(Prestations!$E$5:$E$256,MATCH($G2500,Prestations!$B$5:$B$256,0))),INDEX(Prestations!$E$5:$E$256,MATCH($G2500,Prestations!$B$5:$B$256,0)),""),"")))</f>
        <v/>
      </c>
      <c r="R2500" s="27" t="str">
        <f aca="false">IFERROR(IF(ISNUMBER($Q2500),$Q2500*IF($E2500="",1,$E2500),""),"")</f>
        <v/>
      </c>
      <c r="S2500" s="28" t="str">
        <f aca="false">IFERROR(IF($P2500="au nombre",IF(N(INDEX(Règles!$D$5:$D$17,MATCH($O2500,Règles!$A$5:$A$17,0)))&gt;0,IF($E2500="",1,$E2500)/INDEX(Règles!$D$5:$D$17,MATCH($O2500,Règles!$A$5:$A$17,0)),""),IF($P2500="au prix",IF(AND(ISNUMBER($R2500),N(INDEX(Règles!$E$5:$E$17,MATCH($O2500,Règles!$A$5:$A$17,0)))&gt;0),$R2500/INDEX(Règles!$E$5:$E$17,MATCH($O2500,Règles!$A$5:$A$17,0)),""),IF(OR($P2500="ne compte pas",$P2500="absence"),0,""))),"")</f>
        <v/>
      </c>
      <c r="T2500" s="26" t="n">
        <f aca="false">IF(AND(ISNUMBER($A2500),$B2500&lt;&gt;"",$G2500&lt;&gt;"",$P2500&lt;&gt;"absence"),1,0)</f>
        <v>0</v>
      </c>
      <c r="U2500" s="26" t="n">
        <f aca="false">IF($T2500=1,IF(COUNTIFS($B$2:$B2500,$B2500,$A$2:$A2500,$A2500,$T$2:$T2500,1)=1,1,0),0)</f>
        <v>0</v>
      </c>
      <c r="V2500" s="29" t="str">
        <f aca="false">IF(AND($A2500="",$B2500="",$G2500=""),"",IF(NOT(ISNUMBER($A2500)),"Date manquante ou non reconnue",IF($B2500="","Technicien manquant",IF(COUNTIF(Production!$A$7:$A$21,$B2500)=0,"Technicien absent de la liste (onglet Production)",IF($G2500="","Code BPU manquant (colonne G)",IF($O2500="?","Code BPU inconnu (onglet Prestations)",IF($P2500="?","Catégorie inconnue (onglet Règles)",IF(AND($E2500&lt;&gt;"",NOT(ISNUMBER($E2500))),"Quantité non reconnue",IF(AND($P2500="au prix",NOT(ISNUMBER($Q2500))),"Prix sur devis à saisir (colonne I)",IF($S2500="","Règle à compléter (onglet Règles)",""))))))))))</f>
        <v/>
      </c>
    </row>
    <row r="2501" customFormat="false" ht="15" hidden="false" customHeight="false" outlineLevel="0" collapsed="false">
      <c r="A2501" s="23"/>
      <c r="I2501" s="24"/>
      <c r="J2501" s="24"/>
      <c r="N2501" s="25"/>
      <c r="O2501" s="26" t="str">
        <f aca="false">IF($G2501="","",IFERROR(INDEX(Prestations!$F$5:$F$256,MATCH($G2501,Prestations!$B$5:$B$256,0)),"?"))</f>
        <v/>
      </c>
      <c r="P2501" s="26" t="str">
        <f aca="false">IF($O2501="","",IF($O2501="?","?",IFERROR(INDEX(Règles!$C$5:$C$17,MATCH($O2501,Règles!$A$5:$A$17,0)),"?")))</f>
        <v/>
      </c>
      <c r="Q2501" s="27" t="str">
        <f aca="false">IF($G2501="","",IF(ISNUMBER($I2501),$I2501,IFERROR(IF(ISNUMBER(INDEX(Prestations!$E$5:$E$256,MATCH($G2501,Prestations!$B$5:$B$256,0))),INDEX(Prestations!$E$5:$E$256,MATCH($G2501,Prestations!$B$5:$B$256,0)),""),"")))</f>
        <v/>
      </c>
      <c r="R2501" s="27" t="str">
        <f aca="false">IFERROR(IF(ISNUMBER($Q2501),$Q2501*IF($E2501="",1,$E2501),""),"")</f>
        <v/>
      </c>
      <c r="S2501" s="28" t="str">
        <f aca="false">IFERROR(IF($P2501="au nombre",IF(N(INDEX(Règles!$D$5:$D$17,MATCH($O2501,Règles!$A$5:$A$17,0)))&gt;0,IF($E2501="",1,$E2501)/INDEX(Règles!$D$5:$D$17,MATCH($O2501,Règles!$A$5:$A$17,0)),""),IF($P2501="au prix",IF(AND(ISNUMBER($R2501),N(INDEX(Règles!$E$5:$E$17,MATCH($O2501,Règles!$A$5:$A$17,0)))&gt;0),$R2501/INDEX(Règles!$E$5:$E$17,MATCH($O2501,Règles!$A$5:$A$17,0)),""),IF(OR($P2501="ne compte pas",$P2501="absence"),0,""))),"")</f>
        <v/>
      </c>
      <c r="T2501" s="26" t="n">
        <f aca="false">IF(AND(ISNUMBER($A2501),$B2501&lt;&gt;"",$G2501&lt;&gt;"",$P2501&lt;&gt;"absence"),1,0)</f>
        <v>0</v>
      </c>
      <c r="U2501" s="26" t="n">
        <f aca="false">IF($T2501=1,IF(COUNTIFS($B$2:$B2501,$B2501,$A$2:$A2501,$A2501,$T$2:$T2501,1)=1,1,0),0)</f>
        <v>0</v>
      </c>
      <c r="V2501" s="29" t="str">
        <f aca="false">IF(AND($A2501="",$B2501="",$G2501=""),"",IF(NOT(ISNUMBER($A2501)),"Date manquante ou non reconnue",IF($B2501="","Technicien manquant",IF(COUNTIF(Production!$A$7:$A$21,$B2501)=0,"Technicien absent de la liste (onglet Production)",IF($G2501="","Code BPU manquant (colonne G)",IF($O2501="?","Code BPU inconnu (onglet Prestations)",IF($P2501="?","Catégorie inconnue (onglet Règles)",IF(AND($E2501&lt;&gt;"",NOT(ISNUMBER($E2501))),"Quantité non reconnue",IF(AND($P2501="au prix",NOT(ISNUMBER($Q2501))),"Prix sur devis à saisir (colonne I)",IF($S2501="","Règle à compléter (onglet Règles)",""))))))))))</f>
        <v/>
      </c>
    </row>
    <row r="2502" customFormat="false" ht="15" hidden="false" customHeight="false" outlineLevel="0" collapsed="false">
      <c r="A2502" s="23"/>
      <c r="I2502" s="24"/>
      <c r="J2502" s="24"/>
      <c r="N2502" s="25"/>
      <c r="O2502" s="26" t="str">
        <f aca="false">IF($G2502="","",IFERROR(INDEX(Prestations!$F$5:$F$256,MATCH($G2502,Prestations!$B$5:$B$256,0)),"?"))</f>
        <v/>
      </c>
      <c r="P2502" s="26" t="str">
        <f aca="false">IF($O2502="","",IF($O2502="?","?",IFERROR(INDEX(Règles!$C$5:$C$17,MATCH($O2502,Règles!$A$5:$A$17,0)),"?")))</f>
        <v/>
      </c>
      <c r="Q2502" s="27" t="str">
        <f aca="false">IF($G2502="","",IF(ISNUMBER($I2502),$I2502,IFERROR(IF(ISNUMBER(INDEX(Prestations!$E$5:$E$256,MATCH($G2502,Prestations!$B$5:$B$256,0))),INDEX(Prestations!$E$5:$E$256,MATCH($G2502,Prestations!$B$5:$B$256,0)),""),"")))</f>
        <v/>
      </c>
      <c r="R2502" s="27" t="str">
        <f aca="false">IFERROR(IF(ISNUMBER($Q2502),$Q2502*IF($E2502="",1,$E2502),""),"")</f>
        <v/>
      </c>
      <c r="S2502" s="28" t="str">
        <f aca="false">IFERROR(IF($P2502="au nombre",IF(N(INDEX(Règles!$D$5:$D$17,MATCH($O2502,Règles!$A$5:$A$17,0)))&gt;0,IF($E2502="",1,$E2502)/INDEX(Règles!$D$5:$D$17,MATCH($O2502,Règles!$A$5:$A$17,0)),""),IF($P2502="au prix",IF(AND(ISNUMBER($R2502),N(INDEX(Règles!$E$5:$E$17,MATCH($O2502,Règles!$A$5:$A$17,0)))&gt;0),$R2502/INDEX(Règles!$E$5:$E$17,MATCH($O2502,Règles!$A$5:$A$17,0)),""),IF(OR($P2502="ne compte pas",$P2502="absence"),0,""))),"")</f>
        <v/>
      </c>
      <c r="T2502" s="26" t="n">
        <f aca="false">IF(AND(ISNUMBER($A2502),$B2502&lt;&gt;"",$G2502&lt;&gt;"",$P2502&lt;&gt;"absence"),1,0)</f>
        <v>0</v>
      </c>
      <c r="U2502" s="26" t="n">
        <f aca="false">IF($T2502=1,IF(COUNTIFS($B$2:$B2502,$B2502,$A$2:$A2502,$A2502,$T$2:$T2502,1)=1,1,0),0)</f>
        <v>0</v>
      </c>
      <c r="V2502" s="29" t="str">
        <f aca="false">IF(AND($A2502="",$B2502="",$G2502=""),"",IF(NOT(ISNUMBER($A2502)),"Date manquante ou non reconnue",IF($B2502="","Technicien manquant",IF(COUNTIF(Production!$A$7:$A$21,$B2502)=0,"Technicien absent de la liste (onglet Production)",IF($G2502="","Code BPU manquant (colonne G)",IF($O2502="?","Code BPU inconnu (onglet Prestations)",IF($P2502="?","Catégorie inconnue (onglet Règles)",IF(AND($E2502&lt;&gt;"",NOT(ISNUMBER($E2502))),"Quantité non reconnue",IF(AND($P2502="au prix",NOT(ISNUMBER($Q2502))),"Prix sur devis à saisir (colonne I)",IF($S2502="","Règle à compléter (onglet Règles)",""))))))))))</f>
        <v/>
      </c>
    </row>
    <row r="2503" customFormat="false" ht="15" hidden="false" customHeight="false" outlineLevel="0" collapsed="false">
      <c r="A2503" s="23"/>
      <c r="I2503" s="24"/>
      <c r="J2503" s="24"/>
      <c r="N2503" s="25"/>
      <c r="O2503" s="26" t="str">
        <f aca="false">IF($G2503="","",IFERROR(INDEX(Prestations!$F$5:$F$256,MATCH($G2503,Prestations!$B$5:$B$256,0)),"?"))</f>
        <v/>
      </c>
      <c r="P2503" s="26" t="str">
        <f aca="false">IF($O2503="","",IF($O2503="?","?",IFERROR(INDEX(Règles!$C$5:$C$17,MATCH($O2503,Règles!$A$5:$A$17,0)),"?")))</f>
        <v/>
      </c>
      <c r="Q2503" s="27" t="str">
        <f aca="false">IF($G2503="","",IF(ISNUMBER($I2503),$I2503,IFERROR(IF(ISNUMBER(INDEX(Prestations!$E$5:$E$256,MATCH($G2503,Prestations!$B$5:$B$256,0))),INDEX(Prestations!$E$5:$E$256,MATCH($G2503,Prestations!$B$5:$B$256,0)),""),"")))</f>
        <v/>
      </c>
      <c r="R2503" s="27" t="str">
        <f aca="false">IFERROR(IF(ISNUMBER($Q2503),$Q2503*IF($E2503="",1,$E2503),""),"")</f>
        <v/>
      </c>
      <c r="S2503" s="28" t="str">
        <f aca="false">IFERROR(IF($P2503="au nombre",IF(N(INDEX(Règles!$D$5:$D$17,MATCH($O2503,Règles!$A$5:$A$17,0)))&gt;0,IF($E2503="",1,$E2503)/INDEX(Règles!$D$5:$D$17,MATCH($O2503,Règles!$A$5:$A$17,0)),""),IF($P2503="au prix",IF(AND(ISNUMBER($R2503),N(INDEX(Règles!$E$5:$E$17,MATCH($O2503,Règles!$A$5:$A$17,0)))&gt;0),$R2503/INDEX(Règles!$E$5:$E$17,MATCH($O2503,Règles!$A$5:$A$17,0)),""),IF(OR($P2503="ne compte pas",$P2503="absence"),0,""))),"")</f>
        <v/>
      </c>
      <c r="T2503" s="26" t="n">
        <f aca="false">IF(AND(ISNUMBER($A2503),$B2503&lt;&gt;"",$G2503&lt;&gt;"",$P2503&lt;&gt;"absence"),1,0)</f>
        <v>0</v>
      </c>
      <c r="U2503" s="26" t="n">
        <f aca="false">IF($T2503=1,IF(COUNTIFS($B$2:$B2503,$B2503,$A$2:$A2503,$A2503,$T$2:$T2503,1)=1,1,0),0)</f>
        <v>0</v>
      </c>
      <c r="V2503" s="29" t="str">
        <f aca="false">IF(AND($A2503="",$B2503="",$G2503=""),"",IF(NOT(ISNUMBER($A2503)),"Date manquante ou non reconnue",IF($B2503="","Technicien manquant",IF(COUNTIF(Production!$A$7:$A$21,$B2503)=0,"Technicien absent de la liste (onglet Production)",IF($G2503="","Code BPU manquant (colonne G)",IF($O2503="?","Code BPU inconnu (onglet Prestations)",IF($P2503="?","Catégorie inconnue (onglet Règles)",IF(AND($E2503&lt;&gt;"",NOT(ISNUMBER($E2503))),"Quantité non reconnue",IF(AND($P2503="au prix",NOT(ISNUMBER($Q2503))),"Prix sur devis à saisir (colonne I)",IF($S2503="","Règle à compléter (onglet Règles)",""))))))))))</f>
        <v/>
      </c>
    </row>
    <row r="2504" customFormat="false" ht="15" hidden="false" customHeight="false" outlineLevel="0" collapsed="false">
      <c r="A2504" s="23"/>
      <c r="I2504" s="24"/>
      <c r="J2504" s="24"/>
      <c r="N2504" s="25"/>
      <c r="O2504" s="26" t="str">
        <f aca="false">IF($G2504="","",IFERROR(INDEX(Prestations!$F$5:$F$256,MATCH($G2504,Prestations!$B$5:$B$256,0)),"?"))</f>
        <v/>
      </c>
      <c r="P2504" s="26" t="str">
        <f aca="false">IF($O2504="","",IF($O2504="?","?",IFERROR(INDEX(Règles!$C$5:$C$17,MATCH($O2504,Règles!$A$5:$A$17,0)),"?")))</f>
        <v/>
      </c>
      <c r="Q2504" s="27" t="str">
        <f aca="false">IF($G2504="","",IF(ISNUMBER($I2504),$I2504,IFERROR(IF(ISNUMBER(INDEX(Prestations!$E$5:$E$256,MATCH($G2504,Prestations!$B$5:$B$256,0))),INDEX(Prestations!$E$5:$E$256,MATCH($G2504,Prestations!$B$5:$B$256,0)),""),"")))</f>
        <v/>
      </c>
      <c r="R2504" s="27" t="str">
        <f aca="false">IFERROR(IF(ISNUMBER($Q2504),$Q2504*IF($E2504="",1,$E2504),""),"")</f>
        <v/>
      </c>
      <c r="S2504" s="28" t="str">
        <f aca="false">IFERROR(IF($P2504="au nombre",IF(N(INDEX(Règles!$D$5:$D$17,MATCH($O2504,Règles!$A$5:$A$17,0)))&gt;0,IF($E2504="",1,$E2504)/INDEX(Règles!$D$5:$D$17,MATCH($O2504,Règles!$A$5:$A$17,0)),""),IF($P2504="au prix",IF(AND(ISNUMBER($R2504),N(INDEX(Règles!$E$5:$E$17,MATCH($O2504,Règles!$A$5:$A$17,0)))&gt;0),$R2504/INDEX(Règles!$E$5:$E$17,MATCH($O2504,Règles!$A$5:$A$17,0)),""),IF(OR($P2504="ne compte pas",$P2504="absence"),0,""))),"")</f>
        <v/>
      </c>
      <c r="T2504" s="26" t="n">
        <f aca="false">IF(AND(ISNUMBER($A2504),$B2504&lt;&gt;"",$G2504&lt;&gt;"",$P2504&lt;&gt;"absence"),1,0)</f>
        <v>0</v>
      </c>
      <c r="U2504" s="26" t="n">
        <f aca="false">IF($T2504=1,IF(COUNTIFS($B$2:$B2504,$B2504,$A$2:$A2504,$A2504,$T$2:$T2504,1)=1,1,0),0)</f>
        <v>0</v>
      </c>
      <c r="V2504" s="29" t="str">
        <f aca="false">IF(AND($A2504="",$B2504="",$G2504=""),"",IF(NOT(ISNUMBER($A2504)),"Date manquante ou non reconnue",IF($B2504="","Technicien manquant",IF(COUNTIF(Production!$A$7:$A$21,$B2504)=0,"Technicien absent de la liste (onglet Production)",IF($G2504="","Code BPU manquant (colonne G)",IF($O2504="?","Code BPU inconnu (onglet Prestations)",IF($P2504="?","Catégorie inconnue (onglet Règles)",IF(AND($E2504&lt;&gt;"",NOT(ISNUMBER($E2504))),"Quantité non reconnue",IF(AND($P2504="au prix",NOT(ISNUMBER($Q2504))),"Prix sur devis à saisir (colonne I)",IF($S2504="","Règle à compléter (onglet Règles)",""))))))))))</f>
        <v/>
      </c>
    </row>
    <row r="2505" customFormat="false" ht="15" hidden="false" customHeight="false" outlineLevel="0" collapsed="false">
      <c r="A2505" s="23"/>
      <c r="I2505" s="24"/>
      <c r="J2505" s="24"/>
      <c r="N2505" s="25"/>
      <c r="O2505" s="26" t="str">
        <f aca="false">IF($G2505="","",IFERROR(INDEX(Prestations!$F$5:$F$256,MATCH($G2505,Prestations!$B$5:$B$256,0)),"?"))</f>
        <v/>
      </c>
      <c r="P2505" s="26" t="str">
        <f aca="false">IF($O2505="","",IF($O2505="?","?",IFERROR(INDEX(Règles!$C$5:$C$17,MATCH($O2505,Règles!$A$5:$A$17,0)),"?")))</f>
        <v/>
      </c>
      <c r="Q2505" s="27" t="str">
        <f aca="false">IF($G2505="","",IF(ISNUMBER($I2505),$I2505,IFERROR(IF(ISNUMBER(INDEX(Prestations!$E$5:$E$256,MATCH($G2505,Prestations!$B$5:$B$256,0))),INDEX(Prestations!$E$5:$E$256,MATCH($G2505,Prestations!$B$5:$B$256,0)),""),"")))</f>
        <v/>
      </c>
      <c r="R2505" s="27" t="str">
        <f aca="false">IFERROR(IF(ISNUMBER($Q2505),$Q2505*IF($E2505="",1,$E2505),""),"")</f>
        <v/>
      </c>
      <c r="S2505" s="28" t="str">
        <f aca="false">IFERROR(IF($P2505="au nombre",IF(N(INDEX(Règles!$D$5:$D$17,MATCH($O2505,Règles!$A$5:$A$17,0)))&gt;0,IF($E2505="",1,$E2505)/INDEX(Règles!$D$5:$D$17,MATCH($O2505,Règles!$A$5:$A$17,0)),""),IF($P2505="au prix",IF(AND(ISNUMBER($R2505),N(INDEX(Règles!$E$5:$E$17,MATCH($O2505,Règles!$A$5:$A$17,0)))&gt;0),$R2505/INDEX(Règles!$E$5:$E$17,MATCH($O2505,Règles!$A$5:$A$17,0)),""),IF(OR($P2505="ne compte pas",$P2505="absence"),0,""))),"")</f>
        <v/>
      </c>
      <c r="T2505" s="26" t="n">
        <f aca="false">IF(AND(ISNUMBER($A2505),$B2505&lt;&gt;"",$G2505&lt;&gt;"",$P2505&lt;&gt;"absence"),1,0)</f>
        <v>0</v>
      </c>
      <c r="U2505" s="26" t="n">
        <f aca="false">IF($T2505=1,IF(COUNTIFS($B$2:$B2505,$B2505,$A$2:$A2505,$A2505,$T$2:$T2505,1)=1,1,0),0)</f>
        <v>0</v>
      </c>
      <c r="V2505" s="29" t="str">
        <f aca="false">IF(AND($A2505="",$B2505="",$G2505=""),"",IF(NOT(ISNUMBER($A2505)),"Date manquante ou non reconnue",IF($B2505="","Technicien manquant",IF(COUNTIF(Production!$A$7:$A$21,$B2505)=0,"Technicien absent de la liste (onglet Production)",IF($G2505="","Code BPU manquant (colonne G)",IF($O2505="?","Code BPU inconnu (onglet Prestations)",IF($P2505="?","Catégorie inconnue (onglet Règles)",IF(AND($E2505&lt;&gt;"",NOT(ISNUMBER($E2505))),"Quantité non reconnue",IF(AND($P2505="au prix",NOT(ISNUMBER($Q2505))),"Prix sur devis à saisir (colonne I)",IF($S2505="","Règle à compléter (onglet Règles)",""))))))))))</f>
        <v/>
      </c>
    </row>
    <row r="2506" customFormat="false" ht="15" hidden="false" customHeight="false" outlineLevel="0" collapsed="false">
      <c r="A2506" s="23"/>
      <c r="I2506" s="24"/>
      <c r="J2506" s="24"/>
      <c r="N2506" s="25"/>
      <c r="O2506" s="26" t="str">
        <f aca="false">IF($G2506="","",IFERROR(INDEX(Prestations!$F$5:$F$256,MATCH($G2506,Prestations!$B$5:$B$256,0)),"?"))</f>
        <v/>
      </c>
      <c r="P2506" s="26" t="str">
        <f aca="false">IF($O2506="","",IF($O2506="?","?",IFERROR(INDEX(Règles!$C$5:$C$17,MATCH($O2506,Règles!$A$5:$A$17,0)),"?")))</f>
        <v/>
      </c>
      <c r="Q2506" s="27" t="str">
        <f aca="false">IF($G2506="","",IF(ISNUMBER($I2506),$I2506,IFERROR(IF(ISNUMBER(INDEX(Prestations!$E$5:$E$256,MATCH($G2506,Prestations!$B$5:$B$256,0))),INDEX(Prestations!$E$5:$E$256,MATCH($G2506,Prestations!$B$5:$B$256,0)),""),"")))</f>
        <v/>
      </c>
      <c r="R2506" s="27" t="str">
        <f aca="false">IFERROR(IF(ISNUMBER($Q2506),$Q2506*IF($E2506="",1,$E2506),""),"")</f>
        <v/>
      </c>
      <c r="S2506" s="28" t="str">
        <f aca="false">IFERROR(IF($P2506="au nombre",IF(N(INDEX(Règles!$D$5:$D$17,MATCH($O2506,Règles!$A$5:$A$17,0)))&gt;0,IF($E2506="",1,$E2506)/INDEX(Règles!$D$5:$D$17,MATCH($O2506,Règles!$A$5:$A$17,0)),""),IF($P2506="au prix",IF(AND(ISNUMBER($R2506),N(INDEX(Règles!$E$5:$E$17,MATCH($O2506,Règles!$A$5:$A$17,0)))&gt;0),$R2506/INDEX(Règles!$E$5:$E$17,MATCH($O2506,Règles!$A$5:$A$17,0)),""),IF(OR($P2506="ne compte pas",$P2506="absence"),0,""))),"")</f>
        <v/>
      </c>
      <c r="T2506" s="26" t="n">
        <f aca="false">IF(AND(ISNUMBER($A2506),$B2506&lt;&gt;"",$G2506&lt;&gt;"",$P2506&lt;&gt;"absence"),1,0)</f>
        <v>0</v>
      </c>
      <c r="U2506" s="26" t="n">
        <f aca="false">IF($T2506=1,IF(COUNTIFS($B$2:$B2506,$B2506,$A$2:$A2506,$A2506,$T$2:$T2506,1)=1,1,0),0)</f>
        <v>0</v>
      </c>
      <c r="V2506" s="29" t="str">
        <f aca="false">IF(AND($A2506="",$B2506="",$G2506=""),"",IF(NOT(ISNUMBER($A2506)),"Date manquante ou non reconnue",IF($B2506="","Technicien manquant",IF(COUNTIF(Production!$A$7:$A$21,$B2506)=0,"Technicien absent de la liste (onglet Production)",IF($G2506="","Code BPU manquant (colonne G)",IF($O2506="?","Code BPU inconnu (onglet Prestations)",IF($P2506="?","Catégorie inconnue (onglet Règles)",IF(AND($E2506&lt;&gt;"",NOT(ISNUMBER($E2506))),"Quantité non reconnue",IF(AND($P2506="au prix",NOT(ISNUMBER($Q2506))),"Prix sur devis à saisir (colonne I)",IF($S2506="","Règle à compléter (onglet Règles)",""))))))))))</f>
        <v/>
      </c>
    </row>
    <row r="2507" customFormat="false" ht="15" hidden="false" customHeight="false" outlineLevel="0" collapsed="false">
      <c r="A2507" s="23"/>
      <c r="I2507" s="24"/>
      <c r="J2507" s="24"/>
      <c r="N2507" s="25"/>
      <c r="O2507" s="26" t="str">
        <f aca="false">IF($G2507="","",IFERROR(INDEX(Prestations!$F$5:$F$256,MATCH($G2507,Prestations!$B$5:$B$256,0)),"?"))</f>
        <v/>
      </c>
      <c r="P2507" s="26" t="str">
        <f aca="false">IF($O2507="","",IF($O2507="?","?",IFERROR(INDEX(Règles!$C$5:$C$17,MATCH($O2507,Règles!$A$5:$A$17,0)),"?")))</f>
        <v/>
      </c>
      <c r="Q2507" s="27" t="str">
        <f aca="false">IF($G2507="","",IF(ISNUMBER($I2507),$I2507,IFERROR(IF(ISNUMBER(INDEX(Prestations!$E$5:$E$256,MATCH($G2507,Prestations!$B$5:$B$256,0))),INDEX(Prestations!$E$5:$E$256,MATCH($G2507,Prestations!$B$5:$B$256,0)),""),"")))</f>
        <v/>
      </c>
      <c r="R2507" s="27" t="str">
        <f aca="false">IFERROR(IF(ISNUMBER($Q2507),$Q2507*IF($E2507="",1,$E2507),""),"")</f>
        <v/>
      </c>
      <c r="S2507" s="28" t="str">
        <f aca="false">IFERROR(IF($P2507="au nombre",IF(N(INDEX(Règles!$D$5:$D$17,MATCH($O2507,Règles!$A$5:$A$17,0)))&gt;0,IF($E2507="",1,$E2507)/INDEX(Règles!$D$5:$D$17,MATCH($O2507,Règles!$A$5:$A$17,0)),""),IF($P2507="au prix",IF(AND(ISNUMBER($R2507),N(INDEX(Règles!$E$5:$E$17,MATCH($O2507,Règles!$A$5:$A$17,0)))&gt;0),$R2507/INDEX(Règles!$E$5:$E$17,MATCH($O2507,Règles!$A$5:$A$17,0)),""),IF(OR($P2507="ne compte pas",$P2507="absence"),0,""))),"")</f>
        <v/>
      </c>
      <c r="T2507" s="26" t="n">
        <f aca="false">IF(AND(ISNUMBER($A2507),$B2507&lt;&gt;"",$G2507&lt;&gt;"",$P2507&lt;&gt;"absence"),1,0)</f>
        <v>0</v>
      </c>
      <c r="U2507" s="26" t="n">
        <f aca="false">IF($T2507=1,IF(COUNTIFS($B$2:$B2507,$B2507,$A$2:$A2507,$A2507,$T$2:$T2507,1)=1,1,0),0)</f>
        <v>0</v>
      </c>
      <c r="V2507" s="29" t="str">
        <f aca="false">IF(AND($A2507="",$B2507="",$G2507=""),"",IF(NOT(ISNUMBER($A2507)),"Date manquante ou non reconnue",IF($B2507="","Technicien manquant",IF(COUNTIF(Production!$A$7:$A$21,$B2507)=0,"Technicien absent de la liste (onglet Production)",IF($G2507="","Code BPU manquant (colonne G)",IF($O2507="?","Code BPU inconnu (onglet Prestations)",IF($P2507="?","Catégorie inconnue (onglet Règles)",IF(AND($E2507&lt;&gt;"",NOT(ISNUMBER($E2507))),"Quantité non reconnue",IF(AND($P2507="au prix",NOT(ISNUMBER($Q2507))),"Prix sur devis à saisir (colonne I)",IF($S2507="","Règle à compléter (onglet Règles)",""))))))))))</f>
        <v/>
      </c>
    </row>
    <row r="2508" customFormat="false" ht="15" hidden="false" customHeight="false" outlineLevel="0" collapsed="false">
      <c r="A2508" s="23"/>
      <c r="I2508" s="24"/>
      <c r="J2508" s="24"/>
      <c r="N2508" s="25"/>
      <c r="O2508" s="26" t="str">
        <f aca="false">IF($G2508="","",IFERROR(INDEX(Prestations!$F$5:$F$256,MATCH($G2508,Prestations!$B$5:$B$256,0)),"?"))</f>
        <v/>
      </c>
      <c r="P2508" s="26" t="str">
        <f aca="false">IF($O2508="","",IF($O2508="?","?",IFERROR(INDEX(Règles!$C$5:$C$17,MATCH($O2508,Règles!$A$5:$A$17,0)),"?")))</f>
        <v/>
      </c>
      <c r="Q2508" s="27" t="str">
        <f aca="false">IF($G2508="","",IF(ISNUMBER($I2508),$I2508,IFERROR(IF(ISNUMBER(INDEX(Prestations!$E$5:$E$256,MATCH($G2508,Prestations!$B$5:$B$256,0))),INDEX(Prestations!$E$5:$E$256,MATCH($G2508,Prestations!$B$5:$B$256,0)),""),"")))</f>
        <v/>
      </c>
      <c r="R2508" s="27" t="str">
        <f aca="false">IFERROR(IF(ISNUMBER($Q2508),$Q2508*IF($E2508="",1,$E2508),""),"")</f>
        <v/>
      </c>
      <c r="S2508" s="28" t="str">
        <f aca="false">IFERROR(IF($P2508="au nombre",IF(N(INDEX(Règles!$D$5:$D$17,MATCH($O2508,Règles!$A$5:$A$17,0)))&gt;0,IF($E2508="",1,$E2508)/INDEX(Règles!$D$5:$D$17,MATCH($O2508,Règles!$A$5:$A$17,0)),""),IF($P2508="au prix",IF(AND(ISNUMBER($R2508),N(INDEX(Règles!$E$5:$E$17,MATCH($O2508,Règles!$A$5:$A$17,0)))&gt;0),$R2508/INDEX(Règles!$E$5:$E$17,MATCH($O2508,Règles!$A$5:$A$17,0)),""),IF(OR($P2508="ne compte pas",$P2508="absence"),0,""))),"")</f>
        <v/>
      </c>
      <c r="T2508" s="26" t="n">
        <f aca="false">IF(AND(ISNUMBER($A2508),$B2508&lt;&gt;"",$G2508&lt;&gt;"",$P2508&lt;&gt;"absence"),1,0)</f>
        <v>0</v>
      </c>
      <c r="U2508" s="26" t="n">
        <f aca="false">IF($T2508=1,IF(COUNTIFS($B$2:$B2508,$B2508,$A$2:$A2508,$A2508,$T$2:$T2508,1)=1,1,0),0)</f>
        <v>0</v>
      </c>
      <c r="V2508" s="29" t="str">
        <f aca="false">IF(AND($A2508="",$B2508="",$G2508=""),"",IF(NOT(ISNUMBER($A2508)),"Date manquante ou non reconnue",IF($B2508="","Technicien manquant",IF(COUNTIF(Production!$A$7:$A$21,$B2508)=0,"Technicien absent de la liste (onglet Production)",IF($G2508="","Code BPU manquant (colonne G)",IF($O2508="?","Code BPU inconnu (onglet Prestations)",IF($P2508="?","Catégorie inconnue (onglet Règles)",IF(AND($E2508&lt;&gt;"",NOT(ISNUMBER($E2508))),"Quantité non reconnue",IF(AND($P2508="au prix",NOT(ISNUMBER($Q2508))),"Prix sur devis à saisir (colonne I)",IF($S2508="","Règle à compléter (onglet Règles)",""))))))))))</f>
        <v/>
      </c>
    </row>
    <row r="2509" customFormat="false" ht="15" hidden="false" customHeight="false" outlineLevel="0" collapsed="false">
      <c r="A2509" s="23"/>
      <c r="I2509" s="24"/>
      <c r="J2509" s="24"/>
      <c r="N2509" s="25"/>
      <c r="O2509" s="26" t="str">
        <f aca="false">IF($G2509="","",IFERROR(INDEX(Prestations!$F$5:$F$256,MATCH($G2509,Prestations!$B$5:$B$256,0)),"?"))</f>
        <v/>
      </c>
      <c r="P2509" s="26" t="str">
        <f aca="false">IF($O2509="","",IF($O2509="?","?",IFERROR(INDEX(Règles!$C$5:$C$17,MATCH($O2509,Règles!$A$5:$A$17,0)),"?")))</f>
        <v/>
      </c>
      <c r="Q2509" s="27" t="str">
        <f aca="false">IF($G2509="","",IF(ISNUMBER($I2509),$I2509,IFERROR(IF(ISNUMBER(INDEX(Prestations!$E$5:$E$256,MATCH($G2509,Prestations!$B$5:$B$256,0))),INDEX(Prestations!$E$5:$E$256,MATCH($G2509,Prestations!$B$5:$B$256,0)),""),"")))</f>
        <v/>
      </c>
      <c r="R2509" s="27" t="str">
        <f aca="false">IFERROR(IF(ISNUMBER($Q2509),$Q2509*IF($E2509="",1,$E2509),""),"")</f>
        <v/>
      </c>
      <c r="S2509" s="28" t="str">
        <f aca="false">IFERROR(IF($P2509="au nombre",IF(N(INDEX(Règles!$D$5:$D$17,MATCH($O2509,Règles!$A$5:$A$17,0)))&gt;0,IF($E2509="",1,$E2509)/INDEX(Règles!$D$5:$D$17,MATCH($O2509,Règles!$A$5:$A$17,0)),""),IF($P2509="au prix",IF(AND(ISNUMBER($R2509),N(INDEX(Règles!$E$5:$E$17,MATCH($O2509,Règles!$A$5:$A$17,0)))&gt;0),$R2509/INDEX(Règles!$E$5:$E$17,MATCH($O2509,Règles!$A$5:$A$17,0)),""),IF(OR($P2509="ne compte pas",$P2509="absence"),0,""))),"")</f>
        <v/>
      </c>
      <c r="T2509" s="26" t="n">
        <f aca="false">IF(AND(ISNUMBER($A2509),$B2509&lt;&gt;"",$G2509&lt;&gt;"",$P2509&lt;&gt;"absence"),1,0)</f>
        <v>0</v>
      </c>
      <c r="U2509" s="26" t="n">
        <f aca="false">IF($T2509=1,IF(COUNTIFS($B$2:$B2509,$B2509,$A$2:$A2509,$A2509,$T$2:$T2509,1)=1,1,0),0)</f>
        <v>0</v>
      </c>
      <c r="V2509" s="29" t="str">
        <f aca="false">IF(AND($A2509="",$B2509="",$G2509=""),"",IF(NOT(ISNUMBER($A2509)),"Date manquante ou non reconnue",IF($B2509="","Technicien manquant",IF(COUNTIF(Production!$A$7:$A$21,$B2509)=0,"Technicien absent de la liste (onglet Production)",IF($G2509="","Code BPU manquant (colonne G)",IF($O2509="?","Code BPU inconnu (onglet Prestations)",IF($P2509="?","Catégorie inconnue (onglet Règles)",IF(AND($E2509&lt;&gt;"",NOT(ISNUMBER($E2509))),"Quantité non reconnue",IF(AND($P2509="au prix",NOT(ISNUMBER($Q2509))),"Prix sur devis à saisir (colonne I)",IF($S2509="","Règle à compléter (onglet Règles)",""))))))))))</f>
        <v/>
      </c>
    </row>
    <row r="2510" customFormat="false" ht="15" hidden="false" customHeight="false" outlineLevel="0" collapsed="false">
      <c r="A2510" s="23"/>
      <c r="I2510" s="24"/>
      <c r="J2510" s="24"/>
      <c r="N2510" s="25"/>
      <c r="O2510" s="26" t="str">
        <f aca="false">IF($G2510="","",IFERROR(INDEX(Prestations!$F$5:$F$256,MATCH($G2510,Prestations!$B$5:$B$256,0)),"?"))</f>
        <v/>
      </c>
      <c r="P2510" s="26" t="str">
        <f aca="false">IF($O2510="","",IF($O2510="?","?",IFERROR(INDEX(Règles!$C$5:$C$17,MATCH($O2510,Règles!$A$5:$A$17,0)),"?")))</f>
        <v/>
      </c>
      <c r="Q2510" s="27" t="str">
        <f aca="false">IF($G2510="","",IF(ISNUMBER($I2510),$I2510,IFERROR(IF(ISNUMBER(INDEX(Prestations!$E$5:$E$256,MATCH($G2510,Prestations!$B$5:$B$256,0))),INDEX(Prestations!$E$5:$E$256,MATCH($G2510,Prestations!$B$5:$B$256,0)),""),"")))</f>
        <v/>
      </c>
      <c r="R2510" s="27" t="str">
        <f aca="false">IFERROR(IF(ISNUMBER($Q2510),$Q2510*IF($E2510="",1,$E2510),""),"")</f>
        <v/>
      </c>
      <c r="S2510" s="28" t="str">
        <f aca="false">IFERROR(IF($P2510="au nombre",IF(N(INDEX(Règles!$D$5:$D$17,MATCH($O2510,Règles!$A$5:$A$17,0)))&gt;0,IF($E2510="",1,$E2510)/INDEX(Règles!$D$5:$D$17,MATCH($O2510,Règles!$A$5:$A$17,0)),""),IF($P2510="au prix",IF(AND(ISNUMBER($R2510),N(INDEX(Règles!$E$5:$E$17,MATCH($O2510,Règles!$A$5:$A$17,0)))&gt;0),$R2510/INDEX(Règles!$E$5:$E$17,MATCH($O2510,Règles!$A$5:$A$17,0)),""),IF(OR($P2510="ne compte pas",$P2510="absence"),0,""))),"")</f>
        <v/>
      </c>
      <c r="T2510" s="26" t="n">
        <f aca="false">IF(AND(ISNUMBER($A2510),$B2510&lt;&gt;"",$G2510&lt;&gt;"",$P2510&lt;&gt;"absence"),1,0)</f>
        <v>0</v>
      </c>
      <c r="U2510" s="26" t="n">
        <f aca="false">IF($T2510=1,IF(COUNTIFS($B$2:$B2510,$B2510,$A$2:$A2510,$A2510,$T$2:$T2510,1)=1,1,0),0)</f>
        <v>0</v>
      </c>
      <c r="V2510" s="29" t="str">
        <f aca="false">IF(AND($A2510="",$B2510="",$G2510=""),"",IF(NOT(ISNUMBER($A2510)),"Date manquante ou non reconnue",IF($B2510="","Technicien manquant",IF(COUNTIF(Production!$A$7:$A$21,$B2510)=0,"Technicien absent de la liste (onglet Production)",IF($G2510="","Code BPU manquant (colonne G)",IF($O2510="?","Code BPU inconnu (onglet Prestations)",IF($P2510="?","Catégorie inconnue (onglet Règles)",IF(AND($E2510&lt;&gt;"",NOT(ISNUMBER($E2510))),"Quantité non reconnue",IF(AND($P2510="au prix",NOT(ISNUMBER($Q2510))),"Prix sur devis à saisir (colonne I)",IF($S2510="","Règle à compléter (onglet Règles)",""))))))))))</f>
        <v/>
      </c>
    </row>
    <row r="2511" customFormat="false" ht="15" hidden="false" customHeight="false" outlineLevel="0" collapsed="false">
      <c r="A2511" s="23"/>
      <c r="I2511" s="24"/>
      <c r="J2511" s="24"/>
      <c r="N2511" s="25"/>
      <c r="O2511" s="26" t="str">
        <f aca="false">IF($G2511="","",IFERROR(INDEX(Prestations!$F$5:$F$256,MATCH($G2511,Prestations!$B$5:$B$256,0)),"?"))</f>
        <v/>
      </c>
      <c r="P2511" s="26" t="str">
        <f aca="false">IF($O2511="","",IF($O2511="?","?",IFERROR(INDEX(Règles!$C$5:$C$17,MATCH($O2511,Règles!$A$5:$A$17,0)),"?")))</f>
        <v/>
      </c>
      <c r="Q2511" s="27" t="str">
        <f aca="false">IF($G2511="","",IF(ISNUMBER($I2511),$I2511,IFERROR(IF(ISNUMBER(INDEX(Prestations!$E$5:$E$256,MATCH($G2511,Prestations!$B$5:$B$256,0))),INDEX(Prestations!$E$5:$E$256,MATCH($G2511,Prestations!$B$5:$B$256,0)),""),"")))</f>
        <v/>
      </c>
      <c r="R2511" s="27" t="str">
        <f aca="false">IFERROR(IF(ISNUMBER($Q2511),$Q2511*IF($E2511="",1,$E2511),""),"")</f>
        <v/>
      </c>
      <c r="S2511" s="28" t="str">
        <f aca="false">IFERROR(IF($P2511="au nombre",IF(N(INDEX(Règles!$D$5:$D$17,MATCH($O2511,Règles!$A$5:$A$17,0)))&gt;0,IF($E2511="",1,$E2511)/INDEX(Règles!$D$5:$D$17,MATCH($O2511,Règles!$A$5:$A$17,0)),""),IF($P2511="au prix",IF(AND(ISNUMBER($R2511),N(INDEX(Règles!$E$5:$E$17,MATCH($O2511,Règles!$A$5:$A$17,0)))&gt;0),$R2511/INDEX(Règles!$E$5:$E$17,MATCH($O2511,Règles!$A$5:$A$17,0)),""),IF(OR($P2511="ne compte pas",$P2511="absence"),0,""))),"")</f>
        <v/>
      </c>
      <c r="T2511" s="26" t="n">
        <f aca="false">IF(AND(ISNUMBER($A2511),$B2511&lt;&gt;"",$G2511&lt;&gt;"",$P2511&lt;&gt;"absence"),1,0)</f>
        <v>0</v>
      </c>
      <c r="U2511" s="26" t="n">
        <f aca="false">IF($T2511=1,IF(COUNTIFS($B$2:$B2511,$B2511,$A$2:$A2511,$A2511,$T$2:$T2511,1)=1,1,0),0)</f>
        <v>0</v>
      </c>
      <c r="V2511" s="29" t="str">
        <f aca="false">IF(AND($A2511="",$B2511="",$G2511=""),"",IF(NOT(ISNUMBER($A2511)),"Date manquante ou non reconnue",IF($B2511="","Technicien manquant",IF(COUNTIF(Production!$A$7:$A$21,$B2511)=0,"Technicien absent de la liste (onglet Production)",IF($G2511="","Code BPU manquant (colonne G)",IF($O2511="?","Code BPU inconnu (onglet Prestations)",IF($P2511="?","Catégorie inconnue (onglet Règles)",IF(AND($E2511&lt;&gt;"",NOT(ISNUMBER($E2511))),"Quantité non reconnue",IF(AND($P2511="au prix",NOT(ISNUMBER($Q2511))),"Prix sur devis à saisir (colonne I)",IF($S2511="","Règle à compléter (onglet Règles)",""))))))))))</f>
        <v/>
      </c>
    </row>
    <row r="2512" customFormat="false" ht="15" hidden="false" customHeight="false" outlineLevel="0" collapsed="false">
      <c r="A2512" s="23"/>
      <c r="I2512" s="24"/>
      <c r="J2512" s="24"/>
      <c r="N2512" s="25"/>
      <c r="O2512" s="26" t="str">
        <f aca="false">IF($G2512="","",IFERROR(INDEX(Prestations!$F$5:$F$256,MATCH($G2512,Prestations!$B$5:$B$256,0)),"?"))</f>
        <v/>
      </c>
      <c r="P2512" s="26" t="str">
        <f aca="false">IF($O2512="","",IF($O2512="?","?",IFERROR(INDEX(Règles!$C$5:$C$17,MATCH($O2512,Règles!$A$5:$A$17,0)),"?")))</f>
        <v/>
      </c>
      <c r="Q2512" s="27" t="str">
        <f aca="false">IF($G2512="","",IF(ISNUMBER($I2512),$I2512,IFERROR(IF(ISNUMBER(INDEX(Prestations!$E$5:$E$256,MATCH($G2512,Prestations!$B$5:$B$256,0))),INDEX(Prestations!$E$5:$E$256,MATCH($G2512,Prestations!$B$5:$B$256,0)),""),"")))</f>
        <v/>
      </c>
      <c r="R2512" s="27" t="str">
        <f aca="false">IFERROR(IF(ISNUMBER($Q2512),$Q2512*IF($E2512="",1,$E2512),""),"")</f>
        <v/>
      </c>
      <c r="S2512" s="28" t="str">
        <f aca="false">IFERROR(IF($P2512="au nombre",IF(N(INDEX(Règles!$D$5:$D$17,MATCH($O2512,Règles!$A$5:$A$17,0)))&gt;0,IF($E2512="",1,$E2512)/INDEX(Règles!$D$5:$D$17,MATCH($O2512,Règles!$A$5:$A$17,0)),""),IF($P2512="au prix",IF(AND(ISNUMBER($R2512),N(INDEX(Règles!$E$5:$E$17,MATCH($O2512,Règles!$A$5:$A$17,0)))&gt;0),$R2512/INDEX(Règles!$E$5:$E$17,MATCH($O2512,Règles!$A$5:$A$17,0)),""),IF(OR($P2512="ne compte pas",$P2512="absence"),0,""))),"")</f>
        <v/>
      </c>
      <c r="T2512" s="26" t="n">
        <f aca="false">IF(AND(ISNUMBER($A2512),$B2512&lt;&gt;"",$G2512&lt;&gt;"",$P2512&lt;&gt;"absence"),1,0)</f>
        <v>0</v>
      </c>
      <c r="U2512" s="26" t="n">
        <f aca="false">IF($T2512=1,IF(COUNTIFS($B$2:$B2512,$B2512,$A$2:$A2512,$A2512,$T$2:$T2512,1)=1,1,0),0)</f>
        <v>0</v>
      </c>
      <c r="V2512" s="29" t="str">
        <f aca="false">IF(AND($A2512="",$B2512="",$G2512=""),"",IF(NOT(ISNUMBER($A2512)),"Date manquante ou non reconnue",IF($B2512="","Technicien manquant",IF(COUNTIF(Production!$A$7:$A$21,$B2512)=0,"Technicien absent de la liste (onglet Production)",IF($G2512="","Code BPU manquant (colonne G)",IF($O2512="?","Code BPU inconnu (onglet Prestations)",IF($P2512="?","Catégorie inconnue (onglet Règles)",IF(AND($E2512&lt;&gt;"",NOT(ISNUMBER($E2512))),"Quantité non reconnue",IF(AND($P2512="au prix",NOT(ISNUMBER($Q2512))),"Prix sur devis à saisir (colonne I)",IF($S2512="","Règle à compléter (onglet Règles)",""))))))))))</f>
        <v/>
      </c>
    </row>
    <row r="2513" customFormat="false" ht="15" hidden="false" customHeight="false" outlineLevel="0" collapsed="false">
      <c r="A2513" s="23"/>
      <c r="I2513" s="24"/>
      <c r="J2513" s="24"/>
      <c r="N2513" s="25"/>
      <c r="O2513" s="26" t="str">
        <f aca="false">IF($G2513="","",IFERROR(INDEX(Prestations!$F$5:$F$256,MATCH($G2513,Prestations!$B$5:$B$256,0)),"?"))</f>
        <v/>
      </c>
      <c r="P2513" s="26" t="str">
        <f aca="false">IF($O2513="","",IF($O2513="?","?",IFERROR(INDEX(Règles!$C$5:$C$17,MATCH($O2513,Règles!$A$5:$A$17,0)),"?")))</f>
        <v/>
      </c>
      <c r="Q2513" s="27" t="str">
        <f aca="false">IF($G2513="","",IF(ISNUMBER($I2513),$I2513,IFERROR(IF(ISNUMBER(INDEX(Prestations!$E$5:$E$256,MATCH($G2513,Prestations!$B$5:$B$256,0))),INDEX(Prestations!$E$5:$E$256,MATCH($G2513,Prestations!$B$5:$B$256,0)),""),"")))</f>
        <v/>
      </c>
      <c r="R2513" s="27" t="str">
        <f aca="false">IFERROR(IF(ISNUMBER($Q2513),$Q2513*IF($E2513="",1,$E2513),""),"")</f>
        <v/>
      </c>
      <c r="S2513" s="28" t="str">
        <f aca="false">IFERROR(IF($P2513="au nombre",IF(N(INDEX(Règles!$D$5:$D$17,MATCH($O2513,Règles!$A$5:$A$17,0)))&gt;0,IF($E2513="",1,$E2513)/INDEX(Règles!$D$5:$D$17,MATCH($O2513,Règles!$A$5:$A$17,0)),""),IF($P2513="au prix",IF(AND(ISNUMBER($R2513),N(INDEX(Règles!$E$5:$E$17,MATCH($O2513,Règles!$A$5:$A$17,0)))&gt;0),$R2513/INDEX(Règles!$E$5:$E$17,MATCH($O2513,Règles!$A$5:$A$17,0)),""),IF(OR($P2513="ne compte pas",$P2513="absence"),0,""))),"")</f>
        <v/>
      </c>
      <c r="T2513" s="26" t="n">
        <f aca="false">IF(AND(ISNUMBER($A2513),$B2513&lt;&gt;"",$G2513&lt;&gt;"",$P2513&lt;&gt;"absence"),1,0)</f>
        <v>0</v>
      </c>
      <c r="U2513" s="26" t="n">
        <f aca="false">IF($T2513=1,IF(COUNTIFS($B$2:$B2513,$B2513,$A$2:$A2513,$A2513,$T$2:$T2513,1)=1,1,0),0)</f>
        <v>0</v>
      </c>
      <c r="V2513" s="29" t="str">
        <f aca="false">IF(AND($A2513="",$B2513="",$G2513=""),"",IF(NOT(ISNUMBER($A2513)),"Date manquante ou non reconnue",IF($B2513="","Technicien manquant",IF(COUNTIF(Production!$A$7:$A$21,$B2513)=0,"Technicien absent de la liste (onglet Production)",IF($G2513="","Code BPU manquant (colonne G)",IF($O2513="?","Code BPU inconnu (onglet Prestations)",IF($P2513="?","Catégorie inconnue (onglet Règles)",IF(AND($E2513&lt;&gt;"",NOT(ISNUMBER($E2513))),"Quantité non reconnue",IF(AND($P2513="au prix",NOT(ISNUMBER($Q2513))),"Prix sur devis à saisir (colonne I)",IF($S2513="","Règle à compléter (onglet Règles)",""))))))))))</f>
        <v/>
      </c>
    </row>
    <row r="2514" customFormat="false" ht="15" hidden="false" customHeight="false" outlineLevel="0" collapsed="false">
      <c r="A2514" s="23"/>
      <c r="I2514" s="24"/>
      <c r="J2514" s="24"/>
      <c r="N2514" s="25"/>
      <c r="O2514" s="26" t="str">
        <f aca="false">IF($G2514="","",IFERROR(INDEX(Prestations!$F$5:$F$256,MATCH($G2514,Prestations!$B$5:$B$256,0)),"?"))</f>
        <v/>
      </c>
      <c r="P2514" s="26" t="str">
        <f aca="false">IF($O2514="","",IF($O2514="?","?",IFERROR(INDEX(Règles!$C$5:$C$17,MATCH($O2514,Règles!$A$5:$A$17,0)),"?")))</f>
        <v/>
      </c>
      <c r="Q2514" s="27" t="str">
        <f aca="false">IF($G2514="","",IF(ISNUMBER($I2514),$I2514,IFERROR(IF(ISNUMBER(INDEX(Prestations!$E$5:$E$256,MATCH($G2514,Prestations!$B$5:$B$256,0))),INDEX(Prestations!$E$5:$E$256,MATCH($G2514,Prestations!$B$5:$B$256,0)),""),"")))</f>
        <v/>
      </c>
      <c r="R2514" s="27" t="str">
        <f aca="false">IFERROR(IF(ISNUMBER($Q2514),$Q2514*IF($E2514="",1,$E2514),""),"")</f>
        <v/>
      </c>
      <c r="S2514" s="28" t="str">
        <f aca="false">IFERROR(IF($P2514="au nombre",IF(N(INDEX(Règles!$D$5:$D$17,MATCH($O2514,Règles!$A$5:$A$17,0)))&gt;0,IF($E2514="",1,$E2514)/INDEX(Règles!$D$5:$D$17,MATCH($O2514,Règles!$A$5:$A$17,0)),""),IF($P2514="au prix",IF(AND(ISNUMBER($R2514),N(INDEX(Règles!$E$5:$E$17,MATCH($O2514,Règles!$A$5:$A$17,0)))&gt;0),$R2514/INDEX(Règles!$E$5:$E$17,MATCH($O2514,Règles!$A$5:$A$17,0)),""),IF(OR($P2514="ne compte pas",$P2514="absence"),0,""))),"")</f>
        <v/>
      </c>
      <c r="T2514" s="26" t="n">
        <f aca="false">IF(AND(ISNUMBER($A2514),$B2514&lt;&gt;"",$G2514&lt;&gt;"",$P2514&lt;&gt;"absence"),1,0)</f>
        <v>0</v>
      </c>
      <c r="U2514" s="26" t="n">
        <f aca="false">IF($T2514=1,IF(COUNTIFS($B$2:$B2514,$B2514,$A$2:$A2514,$A2514,$T$2:$T2514,1)=1,1,0),0)</f>
        <v>0</v>
      </c>
      <c r="V2514" s="29" t="str">
        <f aca="false">IF(AND($A2514="",$B2514="",$G2514=""),"",IF(NOT(ISNUMBER($A2514)),"Date manquante ou non reconnue",IF($B2514="","Technicien manquant",IF(COUNTIF(Production!$A$7:$A$21,$B2514)=0,"Technicien absent de la liste (onglet Production)",IF($G2514="","Code BPU manquant (colonne G)",IF($O2514="?","Code BPU inconnu (onglet Prestations)",IF($P2514="?","Catégorie inconnue (onglet Règles)",IF(AND($E2514&lt;&gt;"",NOT(ISNUMBER($E2514))),"Quantité non reconnue",IF(AND($P2514="au prix",NOT(ISNUMBER($Q2514))),"Prix sur devis à saisir (colonne I)",IF($S2514="","Règle à compléter (onglet Règles)",""))))))))))</f>
        <v/>
      </c>
    </row>
    <row r="2515" customFormat="false" ht="15" hidden="false" customHeight="false" outlineLevel="0" collapsed="false">
      <c r="A2515" s="23"/>
      <c r="I2515" s="24"/>
      <c r="J2515" s="24"/>
      <c r="N2515" s="25"/>
      <c r="O2515" s="26" t="str">
        <f aca="false">IF($G2515="","",IFERROR(INDEX(Prestations!$F$5:$F$256,MATCH($G2515,Prestations!$B$5:$B$256,0)),"?"))</f>
        <v/>
      </c>
      <c r="P2515" s="26" t="str">
        <f aca="false">IF($O2515="","",IF($O2515="?","?",IFERROR(INDEX(Règles!$C$5:$C$17,MATCH($O2515,Règles!$A$5:$A$17,0)),"?")))</f>
        <v/>
      </c>
      <c r="Q2515" s="27" t="str">
        <f aca="false">IF($G2515="","",IF(ISNUMBER($I2515),$I2515,IFERROR(IF(ISNUMBER(INDEX(Prestations!$E$5:$E$256,MATCH($G2515,Prestations!$B$5:$B$256,0))),INDEX(Prestations!$E$5:$E$256,MATCH($G2515,Prestations!$B$5:$B$256,0)),""),"")))</f>
        <v/>
      </c>
      <c r="R2515" s="27" t="str">
        <f aca="false">IFERROR(IF(ISNUMBER($Q2515),$Q2515*IF($E2515="",1,$E2515),""),"")</f>
        <v/>
      </c>
      <c r="S2515" s="28" t="str">
        <f aca="false">IFERROR(IF($P2515="au nombre",IF(N(INDEX(Règles!$D$5:$D$17,MATCH($O2515,Règles!$A$5:$A$17,0)))&gt;0,IF($E2515="",1,$E2515)/INDEX(Règles!$D$5:$D$17,MATCH($O2515,Règles!$A$5:$A$17,0)),""),IF($P2515="au prix",IF(AND(ISNUMBER($R2515),N(INDEX(Règles!$E$5:$E$17,MATCH($O2515,Règles!$A$5:$A$17,0)))&gt;0),$R2515/INDEX(Règles!$E$5:$E$17,MATCH($O2515,Règles!$A$5:$A$17,0)),""),IF(OR($P2515="ne compte pas",$P2515="absence"),0,""))),"")</f>
        <v/>
      </c>
      <c r="T2515" s="26" t="n">
        <f aca="false">IF(AND(ISNUMBER($A2515),$B2515&lt;&gt;"",$G2515&lt;&gt;"",$P2515&lt;&gt;"absence"),1,0)</f>
        <v>0</v>
      </c>
      <c r="U2515" s="26" t="n">
        <f aca="false">IF($T2515=1,IF(COUNTIFS($B$2:$B2515,$B2515,$A$2:$A2515,$A2515,$T$2:$T2515,1)=1,1,0),0)</f>
        <v>0</v>
      </c>
      <c r="V2515" s="29" t="str">
        <f aca="false">IF(AND($A2515="",$B2515="",$G2515=""),"",IF(NOT(ISNUMBER($A2515)),"Date manquante ou non reconnue",IF($B2515="","Technicien manquant",IF(COUNTIF(Production!$A$7:$A$21,$B2515)=0,"Technicien absent de la liste (onglet Production)",IF($G2515="","Code BPU manquant (colonne G)",IF($O2515="?","Code BPU inconnu (onglet Prestations)",IF($P2515="?","Catégorie inconnue (onglet Règles)",IF(AND($E2515&lt;&gt;"",NOT(ISNUMBER($E2515))),"Quantité non reconnue",IF(AND($P2515="au prix",NOT(ISNUMBER($Q2515))),"Prix sur devis à saisir (colonne I)",IF($S2515="","Règle à compléter (onglet Règles)",""))))))))))</f>
        <v/>
      </c>
    </row>
    <row r="2516" customFormat="false" ht="15" hidden="false" customHeight="false" outlineLevel="0" collapsed="false">
      <c r="A2516" s="23"/>
      <c r="I2516" s="24"/>
      <c r="J2516" s="24"/>
      <c r="N2516" s="25"/>
      <c r="O2516" s="26" t="str">
        <f aca="false">IF($G2516="","",IFERROR(INDEX(Prestations!$F$5:$F$256,MATCH($G2516,Prestations!$B$5:$B$256,0)),"?"))</f>
        <v/>
      </c>
      <c r="P2516" s="26" t="str">
        <f aca="false">IF($O2516="","",IF($O2516="?","?",IFERROR(INDEX(Règles!$C$5:$C$17,MATCH($O2516,Règles!$A$5:$A$17,0)),"?")))</f>
        <v/>
      </c>
      <c r="Q2516" s="27" t="str">
        <f aca="false">IF($G2516="","",IF(ISNUMBER($I2516),$I2516,IFERROR(IF(ISNUMBER(INDEX(Prestations!$E$5:$E$256,MATCH($G2516,Prestations!$B$5:$B$256,0))),INDEX(Prestations!$E$5:$E$256,MATCH($G2516,Prestations!$B$5:$B$256,0)),""),"")))</f>
        <v/>
      </c>
      <c r="R2516" s="27" t="str">
        <f aca="false">IFERROR(IF(ISNUMBER($Q2516),$Q2516*IF($E2516="",1,$E2516),""),"")</f>
        <v/>
      </c>
      <c r="S2516" s="28" t="str">
        <f aca="false">IFERROR(IF($P2516="au nombre",IF(N(INDEX(Règles!$D$5:$D$17,MATCH($O2516,Règles!$A$5:$A$17,0)))&gt;0,IF($E2516="",1,$E2516)/INDEX(Règles!$D$5:$D$17,MATCH($O2516,Règles!$A$5:$A$17,0)),""),IF($P2516="au prix",IF(AND(ISNUMBER($R2516),N(INDEX(Règles!$E$5:$E$17,MATCH($O2516,Règles!$A$5:$A$17,0)))&gt;0),$R2516/INDEX(Règles!$E$5:$E$17,MATCH($O2516,Règles!$A$5:$A$17,0)),""),IF(OR($P2516="ne compte pas",$P2516="absence"),0,""))),"")</f>
        <v/>
      </c>
      <c r="T2516" s="26" t="n">
        <f aca="false">IF(AND(ISNUMBER($A2516),$B2516&lt;&gt;"",$G2516&lt;&gt;"",$P2516&lt;&gt;"absence"),1,0)</f>
        <v>0</v>
      </c>
      <c r="U2516" s="26" t="n">
        <f aca="false">IF($T2516=1,IF(COUNTIFS($B$2:$B2516,$B2516,$A$2:$A2516,$A2516,$T$2:$T2516,1)=1,1,0),0)</f>
        <v>0</v>
      </c>
      <c r="V2516" s="29" t="str">
        <f aca="false">IF(AND($A2516="",$B2516="",$G2516=""),"",IF(NOT(ISNUMBER($A2516)),"Date manquante ou non reconnue",IF($B2516="","Technicien manquant",IF(COUNTIF(Production!$A$7:$A$21,$B2516)=0,"Technicien absent de la liste (onglet Production)",IF($G2516="","Code BPU manquant (colonne G)",IF($O2516="?","Code BPU inconnu (onglet Prestations)",IF($P2516="?","Catégorie inconnue (onglet Règles)",IF(AND($E2516&lt;&gt;"",NOT(ISNUMBER($E2516))),"Quantité non reconnue",IF(AND($P2516="au prix",NOT(ISNUMBER($Q2516))),"Prix sur devis à saisir (colonne I)",IF($S2516="","Règle à compléter (onglet Règles)",""))))))))))</f>
        <v/>
      </c>
    </row>
    <row r="2517" customFormat="false" ht="15" hidden="false" customHeight="false" outlineLevel="0" collapsed="false">
      <c r="A2517" s="23"/>
      <c r="I2517" s="24"/>
      <c r="J2517" s="24"/>
      <c r="N2517" s="25"/>
      <c r="O2517" s="26" t="str">
        <f aca="false">IF($G2517="","",IFERROR(INDEX(Prestations!$F$5:$F$256,MATCH($G2517,Prestations!$B$5:$B$256,0)),"?"))</f>
        <v/>
      </c>
      <c r="P2517" s="26" t="str">
        <f aca="false">IF($O2517="","",IF($O2517="?","?",IFERROR(INDEX(Règles!$C$5:$C$17,MATCH($O2517,Règles!$A$5:$A$17,0)),"?")))</f>
        <v/>
      </c>
      <c r="Q2517" s="27" t="str">
        <f aca="false">IF($G2517="","",IF(ISNUMBER($I2517),$I2517,IFERROR(IF(ISNUMBER(INDEX(Prestations!$E$5:$E$256,MATCH($G2517,Prestations!$B$5:$B$256,0))),INDEX(Prestations!$E$5:$E$256,MATCH($G2517,Prestations!$B$5:$B$256,0)),""),"")))</f>
        <v/>
      </c>
      <c r="R2517" s="27" t="str">
        <f aca="false">IFERROR(IF(ISNUMBER($Q2517),$Q2517*IF($E2517="",1,$E2517),""),"")</f>
        <v/>
      </c>
      <c r="S2517" s="28" t="str">
        <f aca="false">IFERROR(IF($P2517="au nombre",IF(N(INDEX(Règles!$D$5:$D$17,MATCH($O2517,Règles!$A$5:$A$17,0)))&gt;0,IF($E2517="",1,$E2517)/INDEX(Règles!$D$5:$D$17,MATCH($O2517,Règles!$A$5:$A$17,0)),""),IF($P2517="au prix",IF(AND(ISNUMBER($R2517),N(INDEX(Règles!$E$5:$E$17,MATCH($O2517,Règles!$A$5:$A$17,0)))&gt;0),$R2517/INDEX(Règles!$E$5:$E$17,MATCH($O2517,Règles!$A$5:$A$17,0)),""),IF(OR($P2517="ne compte pas",$P2517="absence"),0,""))),"")</f>
        <v/>
      </c>
      <c r="T2517" s="26" t="n">
        <f aca="false">IF(AND(ISNUMBER($A2517),$B2517&lt;&gt;"",$G2517&lt;&gt;"",$P2517&lt;&gt;"absence"),1,0)</f>
        <v>0</v>
      </c>
      <c r="U2517" s="26" t="n">
        <f aca="false">IF($T2517=1,IF(COUNTIFS($B$2:$B2517,$B2517,$A$2:$A2517,$A2517,$T$2:$T2517,1)=1,1,0),0)</f>
        <v>0</v>
      </c>
      <c r="V2517" s="29" t="str">
        <f aca="false">IF(AND($A2517="",$B2517="",$G2517=""),"",IF(NOT(ISNUMBER($A2517)),"Date manquante ou non reconnue",IF($B2517="","Technicien manquant",IF(COUNTIF(Production!$A$7:$A$21,$B2517)=0,"Technicien absent de la liste (onglet Production)",IF($G2517="","Code BPU manquant (colonne G)",IF($O2517="?","Code BPU inconnu (onglet Prestations)",IF($P2517="?","Catégorie inconnue (onglet Règles)",IF(AND($E2517&lt;&gt;"",NOT(ISNUMBER($E2517))),"Quantité non reconnue",IF(AND($P2517="au prix",NOT(ISNUMBER($Q2517))),"Prix sur devis à saisir (colonne I)",IF($S2517="","Règle à compléter (onglet Règles)",""))))))))))</f>
        <v/>
      </c>
    </row>
    <row r="2518" customFormat="false" ht="15" hidden="false" customHeight="false" outlineLevel="0" collapsed="false">
      <c r="A2518" s="23"/>
      <c r="I2518" s="24"/>
      <c r="J2518" s="24"/>
      <c r="N2518" s="25"/>
      <c r="O2518" s="26" t="str">
        <f aca="false">IF($G2518="","",IFERROR(INDEX(Prestations!$F$5:$F$256,MATCH($G2518,Prestations!$B$5:$B$256,0)),"?"))</f>
        <v/>
      </c>
      <c r="P2518" s="26" t="str">
        <f aca="false">IF($O2518="","",IF($O2518="?","?",IFERROR(INDEX(Règles!$C$5:$C$17,MATCH($O2518,Règles!$A$5:$A$17,0)),"?")))</f>
        <v/>
      </c>
      <c r="Q2518" s="27" t="str">
        <f aca="false">IF($G2518="","",IF(ISNUMBER($I2518),$I2518,IFERROR(IF(ISNUMBER(INDEX(Prestations!$E$5:$E$256,MATCH($G2518,Prestations!$B$5:$B$256,0))),INDEX(Prestations!$E$5:$E$256,MATCH($G2518,Prestations!$B$5:$B$256,0)),""),"")))</f>
        <v/>
      </c>
      <c r="R2518" s="27" t="str">
        <f aca="false">IFERROR(IF(ISNUMBER($Q2518),$Q2518*IF($E2518="",1,$E2518),""),"")</f>
        <v/>
      </c>
      <c r="S2518" s="28" t="str">
        <f aca="false">IFERROR(IF($P2518="au nombre",IF(N(INDEX(Règles!$D$5:$D$17,MATCH($O2518,Règles!$A$5:$A$17,0)))&gt;0,IF($E2518="",1,$E2518)/INDEX(Règles!$D$5:$D$17,MATCH($O2518,Règles!$A$5:$A$17,0)),""),IF($P2518="au prix",IF(AND(ISNUMBER($R2518),N(INDEX(Règles!$E$5:$E$17,MATCH($O2518,Règles!$A$5:$A$17,0)))&gt;0),$R2518/INDEX(Règles!$E$5:$E$17,MATCH($O2518,Règles!$A$5:$A$17,0)),""),IF(OR($P2518="ne compte pas",$P2518="absence"),0,""))),"")</f>
        <v/>
      </c>
      <c r="T2518" s="26" t="n">
        <f aca="false">IF(AND(ISNUMBER($A2518),$B2518&lt;&gt;"",$G2518&lt;&gt;"",$P2518&lt;&gt;"absence"),1,0)</f>
        <v>0</v>
      </c>
      <c r="U2518" s="26" t="n">
        <f aca="false">IF($T2518=1,IF(COUNTIFS($B$2:$B2518,$B2518,$A$2:$A2518,$A2518,$T$2:$T2518,1)=1,1,0),0)</f>
        <v>0</v>
      </c>
      <c r="V2518" s="29" t="str">
        <f aca="false">IF(AND($A2518="",$B2518="",$G2518=""),"",IF(NOT(ISNUMBER($A2518)),"Date manquante ou non reconnue",IF($B2518="","Technicien manquant",IF(COUNTIF(Production!$A$7:$A$21,$B2518)=0,"Technicien absent de la liste (onglet Production)",IF($G2518="","Code BPU manquant (colonne G)",IF($O2518="?","Code BPU inconnu (onglet Prestations)",IF($P2518="?","Catégorie inconnue (onglet Règles)",IF(AND($E2518&lt;&gt;"",NOT(ISNUMBER($E2518))),"Quantité non reconnue",IF(AND($P2518="au prix",NOT(ISNUMBER($Q2518))),"Prix sur devis à saisir (colonne I)",IF($S2518="","Règle à compléter (onglet Règles)",""))))))))))</f>
        <v/>
      </c>
    </row>
    <row r="2519" customFormat="false" ht="15" hidden="false" customHeight="false" outlineLevel="0" collapsed="false">
      <c r="A2519" s="23"/>
      <c r="I2519" s="24"/>
      <c r="J2519" s="24"/>
      <c r="N2519" s="25"/>
      <c r="O2519" s="26" t="str">
        <f aca="false">IF($G2519="","",IFERROR(INDEX(Prestations!$F$5:$F$256,MATCH($G2519,Prestations!$B$5:$B$256,0)),"?"))</f>
        <v/>
      </c>
      <c r="P2519" s="26" t="str">
        <f aca="false">IF($O2519="","",IF($O2519="?","?",IFERROR(INDEX(Règles!$C$5:$C$17,MATCH($O2519,Règles!$A$5:$A$17,0)),"?")))</f>
        <v/>
      </c>
      <c r="Q2519" s="27" t="str">
        <f aca="false">IF($G2519="","",IF(ISNUMBER($I2519),$I2519,IFERROR(IF(ISNUMBER(INDEX(Prestations!$E$5:$E$256,MATCH($G2519,Prestations!$B$5:$B$256,0))),INDEX(Prestations!$E$5:$E$256,MATCH($G2519,Prestations!$B$5:$B$256,0)),""),"")))</f>
        <v/>
      </c>
      <c r="R2519" s="27" t="str">
        <f aca="false">IFERROR(IF(ISNUMBER($Q2519),$Q2519*IF($E2519="",1,$E2519),""),"")</f>
        <v/>
      </c>
      <c r="S2519" s="28" t="str">
        <f aca="false">IFERROR(IF($P2519="au nombre",IF(N(INDEX(Règles!$D$5:$D$17,MATCH($O2519,Règles!$A$5:$A$17,0)))&gt;0,IF($E2519="",1,$E2519)/INDEX(Règles!$D$5:$D$17,MATCH($O2519,Règles!$A$5:$A$17,0)),""),IF($P2519="au prix",IF(AND(ISNUMBER($R2519),N(INDEX(Règles!$E$5:$E$17,MATCH($O2519,Règles!$A$5:$A$17,0)))&gt;0),$R2519/INDEX(Règles!$E$5:$E$17,MATCH($O2519,Règles!$A$5:$A$17,0)),""),IF(OR($P2519="ne compte pas",$P2519="absence"),0,""))),"")</f>
        <v/>
      </c>
      <c r="T2519" s="26" t="n">
        <f aca="false">IF(AND(ISNUMBER($A2519),$B2519&lt;&gt;"",$G2519&lt;&gt;"",$P2519&lt;&gt;"absence"),1,0)</f>
        <v>0</v>
      </c>
      <c r="U2519" s="26" t="n">
        <f aca="false">IF($T2519=1,IF(COUNTIFS($B$2:$B2519,$B2519,$A$2:$A2519,$A2519,$T$2:$T2519,1)=1,1,0),0)</f>
        <v>0</v>
      </c>
      <c r="V2519" s="29" t="str">
        <f aca="false">IF(AND($A2519="",$B2519="",$G2519=""),"",IF(NOT(ISNUMBER($A2519)),"Date manquante ou non reconnue",IF($B2519="","Technicien manquant",IF(COUNTIF(Production!$A$7:$A$21,$B2519)=0,"Technicien absent de la liste (onglet Production)",IF($G2519="","Code BPU manquant (colonne G)",IF($O2519="?","Code BPU inconnu (onglet Prestations)",IF($P2519="?","Catégorie inconnue (onglet Règles)",IF(AND($E2519&lt;&gt;"",NOT(ISNUMBER($E2519))),"Quantité non reconnue",IF(AND($P2519="au prix",NOT(ISNUMBER($Q2519))),"Prix sur devis à saisir (colonne I)",IF($S2519="","Règle à compléter (onglet Règles)",""))))))))))</f>
        <v/>
      </c>
    </row>
    <row r="2520" customFormat="false" ht="15" hidden="false" customHeight="false" outlineLevel="0" collapsed="false">
      <c r="A2520" s="23"/>
      <c r="I2520" s="24"/>
      <c r="J2520" s="24"/>
      <c r="N2520" s="25"/>
      <c r="O2520" s="26" t="str">
        <f aca="false">IF($G2520="","",IFERROR(INDEX(Prestations!$F$5:$F$256,MATCH($G2520,Prestations!$B$5:$B$256,0)),"?"))</f>
        <v/>
      </c>
      <c r="P2520" s="26" t="str">
        <f aca="false">IF($O2520="","",IF($O2520="?","?",IFERROR(INDEX(Règles!$C$5:$C$17,MATCH($O2520,Règles!$A$5:$A$17,0)),"?")))</f>
        <v/>
      </c>
      <c r="Q2520" s="27" t="str">
        <f aca="false">IF($G2520="","",IF(ISNUMBER($I2520),$I2520,IFERROR(IF(ISNUMBER(INDEX(Prestations!$E$5:$E$256,MATCH($G2520,Prestations!$B$5:$B$256,0))),INDEX(Prestations!$E$5:$E$256,MATCH($G2520,Prestations!$B$5:$B$256,0)),""),"")))</f>
        <v/>
      </c>
      <c r="R2520" s="27" t="str">
        <f aca="false">IFERROR(IF(ISNUMBER($Q2520),$Q2520*IF($E2520="",1,$E2520),""),"")</f>
        <v/>
      </c>
      <c r="S2520" s="28" t="str">
        <f aca="false">IFERROR(IF($P2520="au nombre",IF(N(INDEX(Règles!$D$5:$D$17,MATCH($O2520,Règles!$A$5:$A$17,0)))&gt;0,IF($E2520="",1,$E2520)/INDEX(Règles!$D$5:$D$17,MATCH($O2520,Règles!$A$5:$A$17,0)),""),IF($P2520="au prix",IF(AND(ISNUMBER($R2520),N(INDEX(Règles!$E$5:$E$17,MATCH($O2520,Règles!$A$5:$A$17,0)))&gt;0),$R2520/INDEX(Règles!$E$5:$E$17,MATCH($O2520,Règles!$A$5:$A$17,0)),""),IF(OR($P2520="ne compte pas",$P2520="absence"),0,""))),"")</f>
        <v/>
      </c>
      <c r="T2520" s="26" t="n">
        <f aca="false">IF(AND(ISNUMBER($A2520),$B2520&lt;&gt;"",$G2520&lt;&gt;"",$P2520&lt;&gt;"absence"),1,0)</f>
        <v>0</v>
      </c>
      <c r="U2520" s="26" t="n">
        <f aca="false">IF($T2520=1,IF(COUNTIFS($B$2:$B2520,$B2520,$A$2:$A2520,$A2520,$T$2:$T2520,1)=1,1,0),0)</f>
        <v>0</v>
      </c>
      <c r="V2520" s="29" t="str">
        <f aca="false">IF(AND($A2520="",$B2520="",$G2520=""),"",IF(NOT(ISNUMBER($A2520)),"Date manquante ou non reconnue",IF($B2520="","Technicien manquant",IF(COUNTIF(Production!$A$7:$A$21,$B2520)=0,"Technicien absent de la liste (onglet Production)",IF($G2520="","Code BPU manquant (colonne G)",IF($O2520="?","Code BPU inconnu (onglet Prestations)",IF($P2520="?","Catégorie inconnue (onglet Règles)",IF(AND($E2520&lt;&gt;"",NOT(ISNUMBER($E2520))),"Quantité non reconnue",IF(AND($P2520="au prix",NOT(ISNUMBER($Q2520))),"Prix sur devis à saisir (colonne I)",IF($S2520="","Règle à compléter (onglet Règles)",""))))))))))</f>
        <v/>
      </c>
    </row>
    <row r="2521" customFormat="false" ht="15" hidden="false" customHeight="false" outlineLevel="0" collapsed="false">
      <c r="A2521" s="23"/>
      <c r="I2521" s="24"/>
      <c r="J2521" s="24"/>
      <c r="N2521" s="25"/>
      <c r="O2521" s="26" t="str">
        <f aca="false">IF($G2521="","",IFERROR(INDEX(Prestations!$F$5:$F$256,MATCH($G2521,Prestations!$B$5:$B$256,0)),"?"))</f>
        <v/>
      </c>
      <c r="P2521" s="26" t="str">
        <f aca="false">IF($O2521="","",IF($O2521="?","?",IFERROR(INDEX(Règles!$C$5:$C$17,MATCH($O2521,Règles!$A$5:$A$17,0)),"?")))</f>
        <v/>
      </c>
      <c r="Q2521" s="27" t="str">
        <f aca="false">IF($G2521="","",IF(ISNUMBER($I2521),$I2521,IFERROR(IF(ISNUMBER(INDEX(Prestations!$E$5:$E$256,MATCH($G2521,Prestations!$B$5:$B$256,0))),INDEX(Prestations!$E$5:$E$256,MATCH($G2521,Prestations!$B$5:$B$256,0)),""),"")))</f>
        <v/>
      </c>
      <c r="R2521" s="27" t="str">
        <f aca="false">IFERROR(IF(ISNUMBER($Q2521),$Q2521*IF($E2521="",1,$E2521),""),"")</f>
        <v/>
      </c>
      <c r="S2521" s="28" t="str">
        <f aca="false">IFERROR(IF($P2521="au nombre",IF(N(INDEX(Règles!$D$5:$D$17,MATCH($O2521,Règles!$A$5:$A$17,0)))&gt;0,IF($E2521="",1,$E2521)/INDEX(Règles!$D$5:$D$17,MATCH($O2521,Règles!$A$5:$A$17,0)),""),IF($P2521="au prix",IF(AND(ISNUMBER($R2521),N(INDEX(Règles!$E$5:$E$17,MATCH($O2521,Règles!$A$5:$A$17,0)))&gt;0),$R2521/INDEX(Règles!$E$5:$E$17,MATCH($O2521,Règles!$A$5:$A$17,0)),""),IF(OR($P2521="ne compte pas",$P2521="absence"),0,""))),"")</f>
        <v/>
      </c>
      <c r="T2521" s="26" t="n">
        <f aca="false">IF(AND(ISNUMBER($A2521),$B2521&lt;&gt;"",$G2521&lt;&gt;"",$P2521&lt;&gt;"absence"),1,0)</f>
        <v>0</v>
      </c>
      <c r="U2521" s="26" t="n">
        <f aca="false">IF($T2521=1,IF(COUNTIFS($B$2:$B2521,$B2521,$A$2:$A2521,$A2521,$T$2:$T2521,1)=1,1,0),0)</f>
        <v>0</v>
      </c>
      <c r="V2521" s="29" t="str">
        <f aca="false">IF(AND($A2521="",$B2521="",$G2521=""),"",IF(NOT(ISNUMBER($A2521)),"Date manquante ou non reconnue",IF($B2521="","Technicien manquant",IF(COUNTIF(Production!$A$7:$A$21,$B2521)=0,"Technicien absent de la liste (onglet Production)",IF($G2521="","Code BPU manquant (colonne G)",IF($O2521="?","Code BPU inconnu (onglet Prestations)",IF($P2521="?","Catégorie inconnue (onglet Règles)",IF(AND($E2521&lt;&gt;"",NOT(ISNUMBER($E2521))),"Quantité non reconnue",IF(AND($P2521="au prix",NOT(ISNUMBER($Q2521))),"Prix sur devis à saisir (colonne I)",IF($S2521="","Règle à compléter (onglet Règles)",""))))))))))</f>
        <v/>
      </c>
    </row>
    <row r="2522" customFormat="false" ht="15" hidden="false" customHeight="false" outlineLevel="0" collapsed="false">
      <c r="A2522" s="23"/>
      <c r="I2522" s="24"/>
      <c r="J2522" s="24"/>
      <c r="N2522" s="25"/>
      <c r="O2522" s="26" t="str">
        <f aca="false">IF($G2522="","",IFERROR(INDEX(Prestations!$F$5:$F$256,MATCH($G2522,Prestations!$B$5:$B$256,0)),"?"))</f>
        <v/>
      </c>
      <c r="P2522" s="26" t="str">
        <f aca="false">IF($O2522="","",IF($O2522="?","?",IFERROR(INDEX(Règles!$C$5:$C$17,MATCH($O2522,Règles!$A$5:$A$17,0)),"?")))</f>
        <v/>
      </c>
      <c r="Q2522" s="27" t="str">
        <f aca="false">IF($G2522="","",IF(ISNUMBER($I2522),$I2522,IFERROR(IF(ISNUMBER(INDEX(Prestations!$E$5:$E$256,MATCH($G2522,Prestations!$B$5:$B$256,0))),INDEX(Prestations!$E$5:$E$256,MATCH($G2522,Prestations!$B$5:$B$256,0)),""),"")))</f>
        <v/>
      </c>
      <c r="R2522" s="27" t="str">
        <f aca="false">IFERROR(IF(ISNUMBER($Q2522),$Q2522*IF($E2522="",1,$E2522),""),"")</f>
        <v/>
      </c>
      <c r="S2522" s="28" t="str">
        <f aca="false">IFERROR(IF($P2522="au nombre",IF(N(INDEX(Règles!$D$5:$D$17,MATCH($O2522,Règles!$A$5:$A$17,0)))&gt;0,IF($E2522="",1,$E2522)/INDEX(Règles!$D$5:$D$17,MATCH($O2522,Règles!$A$5:$A$17,0)),""),IF($P2522="au prix",IF(AND(ISNUMBER($R2522),N(INDEX(Règles!$E$5:$E$17,MATCH($O2522,Règles!$A$5:$A$17,0)))&gt;0),$R2522/INDEX(Règles!$E$5:$E$17,MATCH($O2522,Règles!$A$5:$A$17,0)),""),IF(OR($P2522="ne compte pas",$P2522="absence"),0,""))),"")</f>
        <v/>
      </c>
      <c r="T2522" s="26" t="n">
        <f aca="false">IF(AND(ISNUMBER($A2522),$B2522&lt;&gt;"",$G2522&lt;&gt;"",$P2522&lt;&gt;"absence"),1,0)</f>
        <v>0</v>
      </c>
      <c r="U2522" s="26" t="n">
        <f aca="false">IF($T2522=1,IF(COUNTIFS($B$2:$B2522,$B2522,$A$2:$A2522,$A2522,$T$2:$T2522,1)=1,1,0),0)</f>
        <v>0</v>
      </c>
      <c r="V2522" s="29" t="str">
        <f aca="false">IF(AND($A2522="",$B2522="",$G2522=""),"",IF(NOT(ISNUMBER($A2522)),"Date manquante ou non reconnue",IF($B2522="","Technicien manquant",IF(COUNTIF(Production!$A$7:$A$21,$B2522)=0,"Technicien absent de la liste (onglet Production)",IF($G2522="","Code BPU manquant (colonne G)",IF($O2522="?","Code BPU inconnu (onglet Prestations)",IF($P2522="?","Catégorie inconnue (onglet Règles)",IF(AND($E2522&lt;&gt;"",NOT(ISNUMBER($E2522))),"Quantité non reconnue",IF(AND($P2522="au prix",NOT(ISNUMBER($Q2522))),"Prix sur devis à saisir (colonne I)",IF($S2522="","Règle à compléter (onglet Règles)",""))))))))))</f>
        <v/>
      </c>
    </row>
    <row r="2523" customFormat="false" ht="15" hidden="false" customHeight="false" outlineLevel="0" collapsed="false">
      <c r="A2523" s="23"/>
      <c r="I2523" s="24"/>
      <c r="J2523" s="24"/>
      <c r="N2523" s="25"/>
      <c r="O2523" s="26" t="str">
        <f aca="false">IF($G2523="","",IFERROR(INDEX(Prestations!$F$5:$F$256,MATCH($G2523,Prestations!$B$5:$B$256,0)),"?"))</f>
        <v/>
      </c>
      <c r="P2523" s="26" t="str">
        <f aca="false">IF($O2523="","",IF($O2523="?","?",IFERROR(INDEX(Règles!$C$5:$C$17,MATCH($O2523,Règles!$A$5:$A$17,0)),"?")))</f>
        <v/>
      </c>
      <c r="Q2523" s="27" t="str">
        <f aca="false">IF($G2523="","",IF(ISNUMBER($I2523),$I2523,IFERROR(IF(ISNUMBER(INDEX(Prestations!$E$5:$E$256,MATCH($G2523,Prestations!$B$5:$B$256,0))),INDEX(Prestations!$E$5:$E$256,MATCH($G2523,Prestations!$B$5:$B$256,0)),""),"")))</f>
        <v/>
      </c>
      <c r="R2523" s="27" t="str">
        <f aca="false">IFERROR(IF(ISNUMBER($Q2523),$Q2523*IF($E2523="",1,$E2523),""),"")</f>
        <v/>
      </c>
      <c r="S2523" s="28" t="str">
        <f aca="false">IFERROR(IF($P2523="au nombre",IF(N(INDEX(Règles!$D$5:$D$17,MATCH($O2523,Règles!$A$5:$A$17,0)))&gt;0,IF($E2523="",1,$E2523)/INDEX(Règles!$D$5:$D$17,MATCH($O2523,Règles!$A$5:$A$17,0)),""),IF($P2523="au prix",IF(AND(ISNUMBER($R2523),N(INDEX(Règles!$E$5:$E$17,MATCH($O2523,Règles!$A$5:$A$17,0)))&gt;0),$R2523/INDEX(Règles!$E$5:$E$17,MATCH($O2523,Règles!$A$5:$A$17,0)),""),IF(OR($P2523="ne compte pas",$P2523="absence"),0,""))),"")</f>
        <v/>
      </c>
      <c r="T2523" s="26" t="n">
        <f aca="false">IF(AND(ISNUMBER($A2523),$B2523&lt;&gt;"",$G2523&lt;&gt;"",$P2523&lt;&gt;"absence"),1,0)</f>
        <v>0</v>
      </c>
      <c r="U2523" s="26" t="n">
        <f aca="false">IF($T2523=1,IF(COUNTIFS($B$2:$B2523,$B2523,$A$2:$A2523,$A2523,$T$2:$T2523,1)=1,1,0),0)</f>
        <v>0</v>
      </c>
      <c r="V2523" s="29" t="str">
        <f aca="false">IF(AND($A2523="",$B2523="",$G2523=""),"",IF(NOT(ISNUMBER($A2523)),"Date manquante ou non reconnue",IF($B2523="","Technicien manquant",IF(COUNTIF(Production!$A$7:$A$21,$B2523)=0,"Technicien absent de la liste (onglet Production)",IF($G2523="","Code BPU manquant (colonne G)",IF($O2523="?","Code BPU inconnu (onglet Prestations)",IF($P2523="?","Catégorie inconnue (onglet Règles)",IF(AND($E2523&lt;&gt;"",NOT(ISNUMBER($E2523))),"Quantité non reconnue",IF(AND($P2523="au prix",NOT(ISNUMBER($Q2523))),"Prix sur devis à saisir (colonne I)",IF($S2523="","Règle à compléter (onglet Règles)",""))))))))))</f>
        <v/>
      </c>
    </row>
    <row r="2524" customFormat="false" ht="15" hidden="false" customHeight="false" outlineLevel="0" collapsed="false">
      <c r="A2524" s="23"/>
      <c r="I2524" s="24"/>
      <c r="J2524" s="24"/>
      <c r="N2524" s="25"/>
      <c r="O2524" s="26" t="str">
        <f aca="false">IF($G2524="","",IFERROR(INDEX(Prestations!$F$5:$F$256,MATCH($G2524,Prestations!$B$5:$B$256,0)),"?"))</f>
        <v/>
      </c>
      <c r="P2524" s="26" t="str">
        <f aca="false">IF($O2524="","",IF($O2524="?","?",IFERROR(INDEX(Règles!$C$5:$C$17,MATCH($O2524,Règles!$A$5:$A$17,0)),"?")))</f>
        <v/>
      </c>
      <c r="Q2524" s="27" t="str">
        <f aca="false">IF($G2524="","",IF(ISNUMBER($I2524),$I2524,IFERROR(IF(ISNUMBER(INDEX(Prestations!$E$5:$E$256,MATCH($G2524,Prestations!$B$5:$B$256,0))),INDEX(Prestations!$E$5:$E$256,MATCH($G2524,Prestations!$B$5:$B$256,0)),""),"")))</f>
        <v/>
      </c>
      <c r="R2524" s="27" t="str">
        <f aca="false">IFERROR(IF(ISNUMBER($Q2524),$Q2524*IF($E2524="",1,$E2524),""),"")</f>
        <v/>
      </c>
      <c r="S2524" s="28" t="str">
        <f aca="false">IFERROR(IF($P2524="au nombre",IF(N(INDEX(Règles!$D$5:$D$17,MATCH($O2524,Règles!$A$5:$A$17,0)))&gt;0,IF($E2524="",1,$E2524)/INDEX(Règles!$D$5:$D$17,MATCH($O2524,Règles!$A$5:$A$17,0)),""),IF($P2524="au prix",IF(AND(ISNUMBER($R2524),N(INDEX(Règles!$E$5:$E$17,MATCH($O2524,Règles!$A$5:$A$17,0)))&gt;0),$R2524/INDEX(Règles!$E$5:$E$17,MATCH($O2524,Règles!$A$5:$A$17,0)),""),IF(OR($P2524="ne compte pas",$P2524="absence"),0,""))),"")</f>
        <v/>
      </c>
      <c r="T2524" s="26" t="n">
        <f aca="false">IF(AND(ISNUMBER($A2524),$B2524&lt;&gt;"",$G2524&lt;&gt;"",$P2524&lt;&gt;"absence"),1,0)</f>
        <v>0</v>
      </c>
      <c r="U2524" s="26" t="n">
        <f aca="false">IF($T2524=1,IF(COUNTIFS($B$2:$B2524,$B2524,$A$2:$A2524,$A2524,$T$2:$T2524,1)=1,1,0),0)</f>
        <v>0</v>
      </c>
      <c r="V2524" s="29" t="str">
        <f aca="false">IF(AND($A2524="",$B2524="",$G2524=""),"",IF(NOT(ISNUMBER($A2524)),"Date manquante ou non reconnue",IF($B2524="","Technicien manquant",IF(COUNTIF(Production!$A$7:$A$21,$B2524)=0,"Technicien absent de la liste (onglet Production)",IF($G2524="","Code BPU manquant (colonne G)",IF($O2524="?","Code BPU inconnu (onglet Prestations)",IF($P2524="?","Catégorie inconnue (onglet Règles)",IF(AND($E2524&lt;&gt;"",NOT(ISNUMBER($E2524))),"Quantité non reconnue",IF(AND($P2524="au prix",NOT(ISNUMBER($Q2524))),"Prix sur devis à saisir (colonne I)",IF($S2524="","Règle à compléter (onglet Règles)",""))))))))))</f>
        <v/>
      </c>
    </row>
    <row r="2525" customFormat="false" ht="15" hidden="false" customHeight="false" outlineLevel="0" collapsed="false">
      <c r="A2525" s="23"/>
      <c r="I2525" s="24"/>
      <c r="J2525" s="24"/>
      <c r="N2525" s="25"/>
      <c r="O2525" s="26" t="str">
        <f aca="false">IF($G2525="","",IFERROR(INDEX(Prestations!$F$5:$F$256,MATCH($G2525,Prestations!$B$5:$B$256,0)),"?"))</f>
        <v/>
      </c>
      <c r="P2525" s="26" t="str">
        <f aca="false">IF($O2525="","",IF($O2525="?","?",IFERROR(INDEX(Règles!$C$5:$C$17,MATCH($O2525,Règles!$A$5:$A$17,0)),"?")))</f>
        <v/>
      </c>
      <c r="Q2525" s="27" t="str">
        <f aca="false">IF($G2525="","",IF(ISNUMBER($I2525),$I2525,IFERROR(IF(ISNUMBER(INDEX(Prestations!$E$5:$E$256,MATCH($G2525,Prestations!$B$5:$B$256,0))),INDEX(Prestations!$E$5:$E$256,MATCH($G2525,Prestations!$B$5:$B$256,0)),""),"")))</f>
        <v/>
      </c>
      <c r="R2525" s="27" t="str">
        <f aca="false">IFERROR(IF(ISNUMBER($Q2525),$Q2525*IF($E2525="",1,$E2525),""),"")</f>
        <v/>
      </c>
      <c r="S2525" s="28" t="str">
        <f aca="false">IFERROR(IF($P2525="au nombre",IF(N(INDEX(Règles!$D$5:$D$17,MATCH($O2525,Règles!$A$5:$A$17,0)))&gt;0,IF($E2525="",1,$E2525)/INDEX(Règles!$D$5:$D$17,MATCH($O2525,Règles!$A$5:$A$17,0)),""),IF($P2525="au prix",IF(AND(ISNUMBER($R2525),N(INDEX(Règles!$E$5:$E$17,MATCH($O2525,Règles!$A$5:$A$17,0)))&gt;0),$R2525/INDEX(Règles!$E$5:$E$17,MATCH($O2525,Règles!$A$5:$A$17,0)),""),IF(OR($P2525="ne compte pas",$P2525="absence"),0,""))),"")</f>
        <v/>
      </c>
      <c r="T2525" s="26" t="n">
        <f aca="false">IF(AND(ISNUMBER($A2525),$B2525&lt;&gt;"",$G2525&lt;&gt;"",$P2525&lt;&gt;"absence"),1,0)</f>
        <v>0</v>
      </c>
      <c r="U2525" s="26" t="n">
        <f aca="false">IF($T2525=1,IF(COUNTIFS($B$2:$B2525,$B2525,$A$2:$A2525,$A2525,$T$2:$T2525,1)=1,1,0),0)</f>
        <v>0</v>
      </c>
      <c r="V2525" s="29" t="str">
        <f aca="false">IF(AND($A2525="",$B2525="",$G2525=""),"",IF(NOT(ISNUMBER($A2525)),"Date manquante ou non reconnue",IF($B2525="","Technicien manquant",IF(COUNTIF(Production!$A$7:$A$21,$B2525)=0,"Technicien absent de la liste (onglet Production)",IF($G2525="","Code BPU manquant (colonne G)",IF($O2525="?","Code BPU inconnu (onglet Prestations)",IF($P2525="?","Catégorie inconnue (onglet Règles)",IF(AND($E2525&lt;&gt;"",NOT(ISNUMBER($E2525))),"Quantité non reconnue",IF(AND($P2525="au prix",NOT(ISNUMBER($Q2525))),"Prix sur devis à saisir (colonne I)",IF($S2525="","Règle à compléter (onglet Règles)",""))))))))))</f>
        <v/>
      </c>
    </row>
    <row r="2526" customFormat="false" ht="15" hidden="false" customHeight="false" outlineLevel="0" collapsed="false">
      <c r="A2526" s="23"/>
      <c r="I2526" s="24"/>
      <c r="J2526" s="24"/>
      <c r="N2526" s="25"/>
      <c r="O2526" s="26" t="str">
        <f aca="false">IF($G2526="","",IFERROR(INDEX(Prestations!$F$5:$F$256,MATCH($G2526,Prestations!$B$5:$B$256,0)),"?"))</f>
        <v/>
      </c>
      <c r="P2526" s="26" t="str">
        <f aca="false">IF($O2526="","",IF($O2526="?","?",IFERROR(INDEX(Règles!$C$5:$C$17,MATCH($O2526,Règles!$A$5:$A$17,0)),"?")))</f>
        <v/>
      </c>
      <c r="Q2526" s="27" t="str">
        <f aca="false">IF($G2526="","",IF(ISNUMBER($I2526),$I2526,IFERROR(IF(ISNUMBER(INDEX(Prestations!$E$5:$E$256,MATCH($G2526,Prestations!$B$5:$B$256,0))),INDEX(Prestations!$E$5:$E$256,MATCH($G2526,Prestations!$B$5:$B$256,0)),""),"")))</f>
        <v/>
      </c>
      <c r="R2526" s="27" t="str">
        <f aca="false">IFERROR(IF(ISNUMBER($Q2526),$Q2526*IF($E2526="",1,$E2526),""),"")</f>
        <v/>
      </c>
      <c r="S2526" s="28" t="str">
        <f aca="false">IFERROR(IF($P2526="au nombre",IF(N(INDEX(Règles!$D$5:$D$17,MATCH($O2526,Règles!$A$5:$A$17,0)))&gt;0,IF($E2526="",1,$E2526)/INDEX(Règles!$D$5:$D$17,MATCH($O2526,Règles!$A$5:$A$17,0)),""),IF($P2526="au prix",IF(AND(ISNUMBER($R2526),N(INDEX(Règles!$E$5:$E$17,MATCH($O2526,Règles!$A$5:$A$17,0)))&gt;0),$R2526/INDEX(Règles!$E$5:$E$17,MATCH($O2526,Règles!$A$5:$A$17,0)),""),IF(OR($P2526="ne compte pas",$P2526="absence"),0,""))),"")</f>
        <v/>
      </c>
      <c r="T2526" s="26" t="n">
        <f aca="false">IF(AND(ISNUMBER($A2526),$B2526&lt;&gt;"",$G2526&lt;&gt;"",$P2526&lt;&gt;"absence"),1,0)</f>
        <v>0</v>
      </c>
      <c r="U2526" s="26" t="n">
        <f aca="false">IF($T2526=1,IF(COUNTIFS($B$2:$B2526,$B2526,$A$2:$A2526,$A2526,$T$2:$T2526,1)=1,1,0),0)</f>
        <v>0</v>
      </c>
      <c r="V2526" s="29" t="str">
        <f aca="false">IF(AND($A2526="",$B2526="",$G2526=""),"",IF(NOT(ISNUMBER($A2526)),"Date manquante ou non reconnue",IF($B2526="","Technicien manquant",IF(COUNTIF(Production!$A$7:$A$21,$B2526)=0,"Technicien absent de la liste (onglet Production)",IF($G2526="","Code BPU manquant (colonne G)",IF($O2526="?","Code BPU inconnu (onglet Prestations)",IF($P2526="?","Catégorie inconnue (onglet Règles)",IF(AND($E2526&lt;&gt;"",NOT(ISNUMBER($E2526))),"Quantité non reconnue",IF(AND($P2526="au prix",NOT(ISNUMBER($Q2526))),"Prix sur devis à saisir (colonne I)",IF($S2526="","Règle à compléter (onglet Règles)",""))))))))))</f>
        <v/>
      </c>
    </row>
    <row r="2527" customFormat="false" ht="15" hidden="false" customHeight="false" outlineLevel="0" collapsed="false">
      <c r="A2527" s="23"/>
      <c r="I2527" s="24"/>
      <c r="J2527" s="24"/>
      <c r="N2527" s="25"/>
      <c r="O2527" s="26" t="str">
        <f aca="false">IF($G2527="","",IFERROR(INDEX(Prestations!$F$5:$F$256,MATCH($G2527,Prestations!$B$5:$B$256,0)),"?"))</f>
        <v/>
      </c>
      <c r="P2527" s="26" t="str">
        <f aca="false">IF($O2527="","",IF($O2527="?","?",IFERROR(INDEX(Règles!$C$5:$C$17,MATCH($O2527,Règles!$A$5:$A$17,0)),"?")))</f>
        <v/>
      </c>
      <c r="Q2527" s="27" t="str">
        <f aca="false">IF($G2527="","",IF(ISNUMBER($I2527),$I2527,IFERROR(IF(ISNUMBER(INDEX(Prestations!$E$5:$E$256,MATCH($G2527,Prestations!$B$5:$B$256,0))),INDEX(Prestations!$E$5:$E$256,MATCH($G2527,Prestations!$B$5:$B$256,0)),""),"")))</f>
        <v/>
      </c>
      <c r="R2527" s="27" t="str">
        <f aca="false">IFERROR(IF(ISNUMBER($Q2527),$Q2527*IF($E2527="",1,$E2527),""),"")</f>
        <v/>
      </c>
      <c r="S2527" s="28" t="str">
        <f aca="false">IFERROR(IF($P2527="au nombre",IF(N(INDEX(Règles!$D$5:$D$17,MATCH($O2527,Règles!$A$5:$A$17,0)))&gt;0,IF($E2527="",1,$E2527)/INDEX(Règles!$D$5:$D$17,MATCH($O2527,Règles!$A$5:$A$17,0)),""),IF($P2527="au prix",IF(AND(ISNUMBER($R2527),N(INDEX(Règles!$E$5:$E$17,MATCH($O2527,Règles!$A$5:$A$17,0)))&gt;0),$R2527/INDEX(Règles!$E$5:$E$17,MATCH($O2527,Règles!$A$5:$A$17,0)),""),IF(OR($P2527="ne compte pas",$P2527="absence"),0,""))),"")</f>
        <v/>
      </c>
      <c r="T2527" s="26" t="n">
        <f aca="false">IF(AND(ISNUMBER($A2527),$B2527&lt;&gt;"",$G2527&lt;&gt;"",$P2527&lt;&gt;"absence"),1,0)</f>
        <v>0</v>
      </c>
      <c r="U2527" s="26" t="n">
        <f aca="false">IF($T2527=1,IF(COUNTIFS($B$2:$B2527,$B2527,$A$2:$A2527,$A2527,$T$2:$T2527,1)=1,1,0),0)</f>
        <v>0</v>
      </c>
      <c r="V2527" s="29" t="str">
        <f aca="false">IF(AND($A2527="",$B2527="",$G2527=""),"",IF(NOT(ISNUMBER($A2527)),"Date manquante ou non reconnue",IF($B2527="","Technicien manquant",IF(COUNTIF(Production!$A$7:$A$21,$B2527)=0,"Technicien absent de la liste (onglet Production)",IF($G2527="","Code BPU manquant (colonne G)",IF($O2527="?","Code BPU inconnu (onglet Prestations)",IF($P2527="?","Catégorie inconnue (onglet Règles)",IF(AND($E2527&lt;&gt;"",NOT(ISNUMBER($E2527))),"Quantité non reconnue",IF(AND($P2527="au prix",NOT(ISNUMBER($Q2527))),"Prix sur devis à saisir (colonne I)",IF($S2527="","Règle à compléter (onglet Règles)",""))))))))))</f>
        <v/>
      </c>
    </row>
    <row r="2528" customFormat="false" ht="15" hidden="false" customHeight="false" outlineLevel="0" collapsed="false">
      <c r="A2528" s="23"/>
      <c r="I2528" s="24"/>
      <c r="J2528" s="24"/>
      <c r="N2528" s="25"/>
      <c r="O2528" s="26" t="str">
        <f aca="false">IF($G2528="","",IFERROR(INDEX(Prestations!$F$5:$F$256,MATCH($G2528,Prestations!$B$5:$B$256,0)),"?"))</f>
        <v/>
      </c>
      <c r="P2528" s="26" t="str">
        <f aca="false">IF($O2528="","",IF($O2528="?","?",IFERROR(INDEX(Règles!$C$5:$C$17,MATCH($O2528,Règles!$A$5:$A$17,0)),"?")))</f>
        <v/>
      </c>
      <c r="Q2528" s="27" t="str">
        <f aca="false">IF($G2528="","",IF(ISNUMBER($I2528),$I2528,IFERROR(IF(ISNUMBER(INDEX(Prestations!$E$5:$E$256,MATCH($G2528,Prestations!$B$5:$B$256,0))),INDEX(Prestations!$E$5:$E$256,MATCH($G2528,Prestations!$B$5:$B$256,0)),""),"")))</f>
        <v/>
      </c>
      <c r="R2528" s="27" t="str">
        <f aca="false">IFERROR(IF(ISNUMBER($Q2528),$Q2528*IF($E2528="",1,$E2528),""),"")</f>
        <v/>
      </c>
      <c r="S2528" s="28" t="str">
        <f aca="false">IFERROR(IF($P2528="au nombre",IF(N(INDEX(Règles!$D$5:$D$17,MATCH($O2528,Règles!$A$5:$A$17,0)))&gt;0,IF($E2528="",1,$E2528)/INDEX(Règles!$D$5:$D$17,MATCH($O2528,Règles!$A$5:$A$17,0)),""),IF($P2528="au prix",IF(AND(ISNUMBER($R2528),N(INDEX(Règles!$E$5:$E$17,MATCH($O2528,Règles!$A$5:$A$17,0)))&gt;0),$R2528/INDEX(Règles!$E$5:$E$17,MATCH($O2528,Règles!$A$5:$A$17,0)),""),IF(OR($P2528="ne compte pas",$P2528="absence"),0,""))),"")</f>
        <v/>
      </c>
      <c r="T2528" s="26" t="n">
        <f aca="false">IF(AND(ISNUMBER($A2528),$B2528&lt;&gt;"",$G2528&lt;&gt;"",$P2528&lt;&gt;"absence"),1,0)</f>
        <v>0</v>
      </c>
      <c r="U2528" s="26" t="n">
        <f aca="false">IF($T2528=1,IF(COUNTIFS($B$2:$B2528,$B2528,$A$2:$A2528,$A2528,$T$2:$T2528,1)=1,1,0),0)</f>
        <v>0</v>
      </c>
      <c r="V2528" s="29" t="str">
        <f aca="false">IF(AND($A2528="",$B2528="",$G2528=""),"",IF(NOT(ISNUMBER($A2528)),"Date manquante ou non reconnue",IF($B2528="","Technicien manquant",IF(COUNTIF(Production!$A$7:$A$21,$B2528)=0,"Technicien absent de la liste (onglet Production)",IF($G2528="","Code BPU manquant (colonne G)",IF($O2528="?","Code BPU inconnu (onglet Prestations)",IF($P2528="?","Catégorie inconnue (onglet Règles)",IF(AND($E2528&lt;&gt;"",NOT(ISNUMBER($E2528))),"Quantité non reconnue",IF(AND($P2528="au prix",NOT(ISNUMBER($Q2528))),"Prix sur devis à saisir (colonne I)",IF($S2528="","Règle à compléter (onglet Règles)",""))))))))))</f>
        <v/>
      </c>
    </row>
    <row r="2529" customFormat="false" ht="15" hidden="false" customHeight="false" outlineLevel="0" collapsed="false">
      <c r="A2529" s="23"/>
      <c r="I2529" s="24"/>
      <c r="J2529" s="24"/>
      <c r="N2529" s="25"/>
      <c r="O2529" s="26" t="str">
        <f aca="false">IF($G2529="","",IFERROR(INDEX(Prestations!$F$5:$F$256,MATCH($G2529,Prestations!$B$5:$B$256,0)),"?"))</f>
        <v/>
      </c>
      <c r="P2529" s="26" t="str">
        <f aca="false">IF($O2529="","",IF($O2529="?","?",IFERROR(INDEX(Règles!$C$5:$C$17,MATCH($O2529,Règles!$A$5:$A$17,0)),"?")))</f>
        <v/>
      </c>
      <c r="Q2529" s="27" t="str">
        <f aca="false">IF($G2529="","",IF(ISNUMBER($I2529),$I2529,IFERROR(IF(ISNUMBER(INDEX(Prestations!$E$5:$E$256,MATCH($G2529,Prestations!$B$5:$B$256,0))),INDEX(Prestations!$E$5:$E$256,MATCH($G2529,Prestations!$B$5:$B$256,0)),""),"")))</f>
        <v/>
      </c>
      <c r="R2529" s="27" t="str">
        <f aca="false">IFERROR(IF(ISNUMBER($Q2529),$Q2529*IF($E2529="",1,$E2529),""),"")</f>
        <v/>
      </c>
      <c r="S2529" s="28" t="str">
        <f aca="false">IFERROR(IF($P2529="au nombre",IF(N(INDEX(Règles!$D$5:$D$17,MATCH($O2529,Règles!$A$5:$A$17,0)))&gt;0,IF($E2529="",1,$E2529)/INDEX(Règles!$D$5:$D$17,MATCH($O2529,Règles!$A$5:$A$17,0)),""),IF($P2529="au prix",IF(AND(ISNUMBER($R2529),N(INDEX(Règles!$E$5:$E$17,MATCH($O2529,Règles!$A$5:$A$17,0)))&gt;0),$R2529/INDEX(Règles!$E$5:$E$17,MATCH($O2529,Règles!$A$5:$A$17,0)),""),IF(OR($P2529="ne compte pas",$P2529="absence"),0,""))),"")</f>
        <v/>
      </c>
      <c r="T2529" s="26" t="n">
        <f aca="false">IF(AND(ISNUMBER($A2529),$B2529&lt;&gt;"",$G2529&lt;&gt;"",$P2529&lt;&gt;"absence"),1,0)</f>
        <v>0</v>
      </c>
      <c r="U2529" s="26" t="n">
        <f aca="false">IF($T2529=1,IF(COUNTIFS($B$2:$B2529,$B2529,$A$2:$A2529,$A2529,$T$2:$T2529,1)=1,1,0),0)</f>
        <v>0</v>
      </c>
      <c r="V2529" s="29" t="str">
        <f aca="false">IF(AND($A2529="",$B2529="",$G2529=""),"",IF(NOT(ISNUMBER($A2529)),"Date manquante ou non reconnue",IF($B2529="","Technicien manquant",IF(COUNTIF(Production!$A$7:$A$21,$B2529)=0,"Technicien absent de la liste (onglet Production)",IF($G2529="","Code BPU manquant (colonne G)",IF($O2529="?","Code BPU inconnu (onglet Prestations)",IF($P2529="?","Catégorie inconnue (onglet Règles)",IF(AND($E2529&lt;&gt;"",NOT(ISNUMBER($E2529))),"Quantité non reconnue",IF(AND($P2529="au prix",NOT(ISNUMBER($Q2529))),"Prix sur devis à saisir (colonne I)",IF($S2529="","Règle à compléter (onglet Règles)",""))))))))))</f>
        <v/>
      </c>
    </row>
    <row r="2530" customFormat="false" ht="15" hidden="false" customHeight="false" outlineLevel="0" collapsed="false">
      <c r="A2530" s="23"/>
      <c r="I2530" s="24"/>
      <c r="J2530" s="24"/>
      <c r="N2530" s="25"/>
      <c r="O2530" s="26" t="str">
        <f aca="false">IF($G2530="","",IFERROR(INDEX(Prestations!$F$5:$F$256,MATCH($G2530,Prestations!$B$5:$B$256,0)),"?"))</f>
        <v/>
      </c>
      <c r="P2530" s="26" t="str">
        <f aca="false">IF($O2530="","",IF($O2530="?","?",IFERROR(INDEX(Règles!$C$5:$C$17,MATCH($O2530,Règles!$A$5:$A$17,0)),"?")))</f>
        <v/>
      </c>
      <c r="Q2530" s="27" t="str">
        <f aca="false">IF($G2530="","",IF(ISNUMBER($I2530),$I2530,IFERROR(IF(ISNUMBER(INDEX(Prestations!$E$5:$E$256,MATCH($G2530,Prestations!$B$5:$B$256,0))),INDEX(Prestations!$E$5:$E$256,MATCH($G2530,Prestations!$B$5:$B$256,0)),""),"")))</f>
        <v/>
      </c>
      <c r="R2530" s="27" t="str">
        <f aca="false">IFERROR(IF(ISNUMBER($Q2530),$Q2530*IF($E2530="",1,$E2530),""),"")</f>
        <v/>
      </c>
      <c r="S2530" s="28" t="str">
        <f aca="false">IFERROR(IF($P2530="au nombre",IF(N(INDEX(Règles!$D$5:$D$17,MATCH($O2530,Règles!$A$5:$A$17,0)))&gt;0,IF($E2530="",1,$E2530)/INDEX(Règles!$D$5:$D$17,MATCH($O2530,Règles!$A$5:$A$17,0)),""),IF($P2530="au prix",IF(AND(ISNUMBER($R2530),N(INDEX(Règles!$E$5:$E$17,MATCH($O2530,Règles!$A$5:$A$17,0)))&gt;0),$R2530/INDEX(Règles!$E$5:$E$17,MATCH($O2530,Règles!$A$5:$A$17,0)),""),IF(OR($P2530="ne compte pas",$P2530="absence"),0,""))),"")</f>
        <v/>
      </c>
      <c r="T2530" s="26" t="n">
        <f aca="false">IF(AND(ISNUMBER($A2530),$B2530&lt;&gt;"",$G2530&lt;&gt;"",$P2530&lt;&gt;"absence"),1,0)</f>
        <v>0</v>
      </c>
      <c r="U2530" s="26" t="n">
        <f aca="false">IF($T2530=1,IF(COUNTIFS($B$2:$B2530,$B2530,$A$2:$A2530,$A2530,$T$2:$T2530,1)=1,1,0),0)</f>
        <v>0</v>
      </c>
      <c r="V2530" s="29" t="str">
        <f aca="false">IF(AND($A2530="",$B2530="",$G2530=""),"",IF(NOT(ISNUMBER($A2530)),"Date manquante ou non reconnue",IF($B2530="","Technicien manquant",IF(COUNTIF(Production!$A$7:$A$21,$B2530)=0,"Technicien absent de la liste (onglet Production)",IF($G2530="","Code BPU manquant (colonne G)",IF($O2530="?","Code BPU inconnu (onglet Prestations)",IF($P2530="?","Catégorie inconnue (onglet Règles)",IF(AND($E2530&lt;&gt;"",NOT(ISNUMBER($E2530))),"Quantité non reconnue",IF(AND($P2530="au prix",NOT(ISNUMBER($Q2530))),"Prix sur devis à saisir (colonne I)",IF($S2530="","Règle à compléter (onglet Règles)",""))))))))))</f>
        <v/>
      </c>
    </row>
    <row r="2531" customFormat="false" ht="15" hidden="false" customHeight="false" outlineLevel="0" collapsed="false">
      <c r="A2531" s="23"/>
      <c r="I2531" s="24"/>
      <c r="J2531" s="24"/>
      <c r="N2531" s="25"/>
      <c r="O2531" s="26" t="str">
        <f aca="false">IF($G2531="","",IFERROR(INDEX(Prestations!$F$5:$F$256,MATCH($G2531,Prestations!$B$5:$B$256,0)),"?"))</f>
        <v/>
      </c>
      <c r="P2531" s="26" t="str">
        <f aca="false">IF($O2531="","",IF($O2531="?","?",IFERROR(INDEX(Règles!$C$5:$C$17,MATCH($O2531,Règles!$A$5:$A$17,0)),"?")))</f>
        <v/>
      </c>
      <c r="Q2531" s="27" t="str">
        <f aca="false">IF($G2531="","",IF(ISNUMBER($I2531),$I2531,IFERROR(IF(ISNUMBER(INDEX(Prestations!$E$5:$E$256,MATCH($G2531,Prestations!$B$5:$B$256,0))),INDEX(Prestations!$E$5:$E$256,MATCH($G2531,Prestations!$B$5:$B$256,0)),""),"")))</f>
        <v/>
      </c>
      <c r="R2531" s="27" t="str">
        <f aca="false">IFERROR(IF(ISNUMBER($Q2531),$Q2531*IF($E2531="",1,$E2531),""),"")</f>
        <v/>
      </c>
      <c r="S2531" s="28" t="str">
        <f aca="false">IFERROR(IF($P2531="au nombre",IF(N(INDEX(Règles!$D$5:$D$17,MATCH($O2531,Règles!$A$5:$A$17,0)))&gt;0,IF($E2531="",1,$E2531)/INDEX(Règles!$D$5:$D$17,MATCH($O2531,Règles!$A$5:$A$17,0)),""),IF($P2531="au prix",IF(AND(ISNUMBER($R2531),N(INDEX(Règles!$E$5:$E$17,MATCH($O2531,Règles!$A$5:$A$17,0)))&gt;0),$R2531/INDEX(Règles!$E$5:$E$17,MATCH($O2531,Règles!$A$5:$A$17,0)),""),IF(OR($P2531="ne compte pas",$P2531="absence"),0,""))),"")</f>
        <v/>
      </c>
      <c r="T2531" s="26" t="n">
        <f aca="false">IF(AND(ISNUMBER($A2531),$B2531&lt;&gt;"",$G2531&lt;&gt;"",$P2531&lt;&gt;"absence"),1,0)</f>
        <v>0</v>
      </c>
      <c r="U2531" s="26" t="n">
        <f aca="false">IF($T2531=1,IF(COUNTIFS($B$2:$B2531,$B2531,$A$2:$A2531,$A2531,$T$2:$T2531,1)=1,1,0),0)</f>
        <v>0</v>
      </c>
      <c r="V2531" s="29" t="str">
        <f aca="false">IF(AND($A2531="",$B2531="",$G2531=""),"",IF(NOT(ISNUMBER($A2531)),"Date manquante ou non reconnue",IF($B2531="","Technicien manquant",IF(COUNTIF(Production!$A$7:$A$21,$B2531)=0,"Technicien absent de la liste (onglet Production)",IF($G2531="","Code BPU manquant (colonne G)",IF($O2531="?","Code BPU inconnu (onglet Prestations)",IF($P2531="?","Catégorie inconnue (onglet Règles)",IF(AND($E2531&lt;&gt;"",NOT(ISNUMBER($E2531))),"Quantité non reconnue",IF(AND($P2531="au prix",NOT(ISNUMBER($Q2531))),"Prix sur devis à saisir (colonne I)",IF($S2531="","Règle à compléter (onglet Règles)",""))))))))))</f>
        <v/>
      </c>
    </row>
    <row r="2532" customFormat="false" ht="15" hidden="false" customHeight="false" outlineLevel="0" collapsed="false">
      <c r="A2532" s="23"/>
      <c r="I2532" s="24"/>
      <c r="J2532" s="24"/>
      <c r="N2532" s="25"/>
      <c r="O2532" s="26" t="str">
        <f aca="false">IF($G2532="","",IFERROR(INDEX(Prestations!$F$5:$F$256,MATCH($G2532,Prestations!$B$5:$B$256,0)),"?"))</f>
        <v/>
      </c>
      <c r="P2532" s="26" t="str">
        <f aca="false">IF($O2532="","",IF($O2532="?","?",IFERROR(INDEX(Règles!$C$5:$C$17,MATCH($O2532,Règles!$A$5:$A$17,0)),"?")))</f>
        <v/>
      </c>
      <c r="Q2532" s="27" t="str">
        <f aca="false">IF($G2532="","",IF(ISNUMBER($I2532),$I2532,IFERROR(IF(ISNUMBER(INDEX(Prestations!$E$5:$E$256,MATCH($G2532,Prestations!$B$5:$B$256,0))),INDEX(Prestations!$E$5:$E$256,MATCH($G2532,Prestations!$B$5:$B$256,0)),""),"")))</f>
        <v/>
      </c>
      <c r="R2532" s="27" t="str">
        <f aca="false">IFERROR(IF(ISNUMBER($Q2532),$Q2532*IF($E2532="",1,$E2532),""),"")</f>
        <v/>
      </c>
      <c r="S2532" s="28" t="str">
        <f aca="false">IFERROR(IF($P2532="au nombre",IF(N(INDEX(Règles!$D$5:$D$17,MATCH($O2532,Règles!$A$5:$A$17,0)))&gt;0,IF($E2532="",1,$E2532)/INDEX(Règles!$D$5:$D$17,MATCH($O2532,Règles!$A$5:$A$17,0)),""),IF($P2532="au prix",IF(AND(ISNUMBER($R2532),N(INDEX(Règles!$E$5:$E$17,MATCH($O2532,Règles!$A$5:$A$17,0)))&gt;0),$R2532/INDEX(Règles!$E$5:$E$17,MATCH($O2532,Règles!$A$5:$A$17,0)),""),IF(OR($P2532="ne compte pas",$P2532="absence"),0,""))),"")</f>
        <v/>
      </c>
      <c r="T2532" s="26" t="n">
        <f aca="false">IF(AND(ISNUMBER($A2532),$B2532&lt;&gt;"",$G2532&lt;&gt;"",$P2532&lt;&gt;"absence"),1,0)</f>
        <v>0</v>
      </c>
      <c r="U2532" s="26" t="n">
        <f aca="false">IF($T2532=1,IF(COUNTIFS($B$2:$B2532,$B2532,$A$2:$A2532,$A2532,$T$2:$T2532,1)=1,1,0),0)</f>
        <v>0</v>
      </c>
      <c r="V2532" s="29" t="str">
        <f aca="false">IF(AND($A2532="",$B2532="",$G2532=""),"",IF(NOT(ISNUMBER($A2532)),"Date manquante ou non reconnue",IF($B2532="","Technicien manquant",IF(COUNTIF(Production!$A$7:$A$21,$B2532)=0,"Technicien absent de la liste (onglet Production)",IF($G2532="","Code BPU manquant (colonne G)",IF($O2532="?","Code BPU inconnu (onglet Prestations)",IF($P2532="?","Catégorie inconnue (onglet Règles)",IF(AND($E2532&lt;&gt;"",NOT(ISNUMBER($E2532))),"Quantité non reconnue",IF(AND($P2532="au prix",NOT(ISNUMBER($Q2532))),"Prix sur devis à saisir (colonne I)",IF($S2532="","Règle à compléter (onglet Règles)",""))))))))))</f>
        <v/>
      </c>
    </row>
    <row r="2533" customFormat="false" ht="15" hidden="false" customHeight="false" outlineLevel="0" collapsed="false">
      <c r="A2533" s="23"/>
      <c r="I2533" s="24"/>
      <c r="J2533" s="24"/>
      <c r="N2533" s="25"/>
      <c r="O2533" s="26" t="str">
        <f aca="false">IF($G2533="","",IFERROR(INDEX(Prestations!$F$5:$F$256,MATCH($G2533,Prestations!$B$5:$B$256,0)),"?"))</f>
        <v/>
      </c>
      <c r="P2533" s="26" t="str">
        <f aca="false">IF($O2533="","",IF($O2533="?","?",IFERROR(INDEX(Règles!$C$5:$C$17,MATCH($O2533,Règles!$A$5:$A$17,0)),"?")))</f>
        <v/>
      </c>
      <c r="Q2533" s="27" t="str">
        <f aca="false">IF($G2533="","",IF(ISNUMBER($I2533),$I2533,IFERROR(IF(ISNUMBER(INDEX(Prestations!$E$5:$E$256,MATCH($G2533,Prestations!$B$5:$B$256,0))),INDEX(Prestations!$E$5:$E$256,MATCH($G2533,Prestations!$B$5:$B$256,0)),""),"")))</f>
        <v/>
      </c>
      <c r="R2533" s="27" t="str">
        <f aca="false">IFERROR(IF(ISNUMBER($Q2533),$Q2533*IF($E2533="",1,$E2533),""),"")</f>
        <v/>
      </c>
      <c r="S2533" s="28" t="str">
        <f aca="false">IFERROR(IF($P2533="au nombre",IF(N(INDEX(Règles!$D$5:$D$17,MATCH($O2533,Règles!$A$5:$A$17,0)))&gt;0,IF($E2533="",1,$E2533)/INDEX(Règles!$D$5:$D$17,MATCH($O2533,Règles!$A$5:$A$17,0)),""),IF($P2533="au prix",IF(AND(ISNUMBER($R2533),N(INDEX(Règles!$E$5:$E$17,MATCH($O2533,Règles!$A$5:$A$17,0)))&gt;0),$R2533/INDEX(Règles!$E$5:$E$17,MATCH($O2533,Règles!$A$5:$A$17,0)),""),IF(OR($P2533="ne compte pas",$P2533="absence"),0,""))),"")</f>
        <v/>
      </c>
      <c r="T2533" s="26" t="n">
        <f aca="false">IF(AND(ISNUMBER($A2533),$B2533&lt;&gt;"",$G2533&lt;&gt;"",$P2533&lt;&gt;"absence"),1,0)</f>
        <v>0</v>
      </c>
      <c r="U2533" s="26" t="n">
        <f aca="false">IF($T2533=1,IF(COUNTIFS($B$2:$B2533,$B2533,$A$2:$A2533,$A2533,$T$2:$T2533,1)=1,1,0),0)</f>
        <v>0</v>
      </c>
      <c r="V2533" s="29" t="str">
        <f aca="false">IF(AND($A2533="",$B2533="",$G2533=""),"",IF(NOT(ISNUMBER($A2533)),"Date manquante ou non reconnue",IF($B2533="","Technicien manquant",IF(COUNTIF(Production!$A$7:$A$21,$B2533)=0,"Technicien absent de la liste (onglet Production)",IF($G2533="","Code BPU manquant (colonne G)",IF($O2533="?","Code BPU inconnu (onglet Prestations)",IF($P2533="?","Catégorie inconnue (onglet Règles)",IF(AND($E2533&lt;&gt;"",NOT(ISNUMBER($E2533))),"Quantité non reconnue",IF(AND($P2533="au prix",NOT(ISNUMBER($Q2533))),"Prix sur devis à saisir (colonne I)",IF($S2533="","Règle à compléter (onglet Règles)",""))))))))))</f>
        <v/>
      </c>
    </row>
    <row r="2534" customFormat="false" ht="15" hidden="false" customHeight="false" outlineLevel="0" collapsed="false">
      <c r="A2534" s="23"/>
      <c r="I2534" s="24"/>
      <c r="J2534" s="24"/>
      <c r="N2534" s="25"/>
      <c r="O2534" s="26" t="str">
        <f aca="false">IF($G2534="","",IFERROR(INDEX(Prestations!$F$5:$F$256,MATCH($G2534,Prestations!$B$5:$B$256,0)),"?"))</f>
        <v/>
      </c>
      <c r="P2534" s="26" t="str">
        <f aca="false">IF($O2534="","",IF($O2534="?","?",IFERROR(INDEX(Règles!$C$5:$C$17,MATCH($O2534,Règles!$A$5:$A$17,0)),"?")))</f>
        <v/>
      </c>
      <c r="Q2534" s="27" t="str">
        <f aca="false">IF($G2534="","",IF(ISNUMBER($I2534),$I2534,IFERROR(IF(ISNUMBER(INDEX(Prestations!$E$5:$E$256,MATCH($G2534,Prestations!$B$5:$B$256,0))),INDEX(Prestations!$E$5:$E$256,MATCH($G2534,Prestations!$B$5:$B$256,0)),""),"")))</f>
        <v/>
      </c>
      <c r="R2534" s="27" t="str">
        <f aca="false">IFERROR(IF(ISNUMBER($Q2534),$Q2534*IF($E2534="",1,$E2534),""),"")</f>
        <v/>
      </c>
      <c r="S2534" s="28" t="str">
        <f aca="false">IFERROR(IF($P2534="au nombre",IF(N(INDEX(Règles!$D$5:$D$17,MATCH($O2534,Règles!$A$5:$A$17,0)))&gt;0,IF($E2534="",1,$E2534)/INDEX(Règles!$D$5:$D$17,MATCH($O2534,Règles!$A$5:$A$17,0)),""),IF($P2534="au prix",IF(AND(ISNUMBER($R2534),N(INDEX(Règles!$E$5:$E$17,MATCH($O2534,Règles!$A$5:$A$17,0)))&gt;0),$R2534/INDEX(Règles!$E$5:$E$17,MATCH($O2534,Règles!$A$5:$A$17,0)),""),IF(OR($P2534="ne compte pas",$P2534="absence"),0,""))),"")</f>
        <v/>
      </c>
      <c r="T2534" s="26" t="n">
        <f aca="false">IF(AND(ISNUMBER($A2534),$B2534&lt;&gt;"",$G2534&lt;&gt;"",$P2534&lt;&gt;"absence"),1,0)</f>
        <v>0</v>
      </c>
      <c r="U2534" s="26" t="n">
        <f aca="false">IF($T2534=1,IF(COUNTIFS($B$2:$B2534,$B2534,$A$2:$A2534,$A2534,$T$2:$T2534,1)=1,1,0),0)</f>
        <v>0</v>
      </c>
      <c r="V2534" s="29" t="str">
        <f aca="false">IF(AND($A2534="",$B2534="",$G2534=""),"",IF(NOT(ISNUMBER($A2534)),"Date manquante ou non reconnue",IF($B2534="","Technicien manquant",IF(COUNTIF(Production!$A$7:$A$21,$B2534)=0,"Technicien absent de la liste (onglet Production)",IF($G2534="","Code BPU manquant (colonne G)",IF($O2534="?","Code BPU inconnu (onglet Prestations)",IF($P2534="?","Catégorie inconnue (onglet Règles)",IF(AND($E2534&lt;&gt;"",NOT(ISNUMBER($E2534))),"Quantité non reconnue",IF(AND($P2534="au prix",NOT(ISNUMBER($Q2534))),"Prix sur devis à saisir (colonne I)",IF($S2534="","Règle à compléter (onglet Règles)",""))))))))))</f>
        <v/>
      </c>
    </row>
    <row r="2535" customFormat="false" ht="15" hidden="false" customHeight="false" outlineLevel="0" collapsed="false">
      <c r="A2535" s="23"/>
      <c r="I2535" s="24"/>
      <c r="J2535" s="24"/>
      <c r="N2535" s="25"/>
      <c r="O2535" s="26" t="str">
        <f aca="false">IF($G2535="","",IFERROR(INDEX(Prestations!$F$5:$F$256,MATCH($G2535,Prestations!$B$5:$B$256,0)),"?"))</f>
        <v/>
      </c>
      <c r="P2535" s="26" t="str">
        <f aca="false">IF($O2535="","",IF($O2535="?","?",IFERROR(INDEX(Règles!$C$5:$C$17,MATCH($O2535,Règles!$A$5:$A$17,0)),"?")))</f>
        <v/>
      </c>
      <c r="Q2535" s="27" t="str">
        <f aca="false">IF($G2535="","",IF(ISNUMBER($I2535),$I2535,IFERROR(IF(ISNUMBER(INDEX(Prestations!$E$5:$E$256,MATCH($G2535,Prestations!$B$5:$B$256,0))),INDEX(Prestations!$E$5:$E$256,MATCH($G2535,Prestations!$B$5:$B$256,0)),""),"")))</f>
        <v/>
      </c>
      <c r="R2535" s="27" t="str">
        <f aca="false">IFERROR(IF(ISNUMBER($Q2535),$Q2535*IF($E2535="",1,$E2535),""),"")</f>
        <v/>
      </c>
      <c r="S2535" s="28" t="str">
        <f aca="false">IFERROR(IF($P2535="au nombre",IF(N(INDEX(Règles!$D$5:$D$17,MATCH($O2535,Règles!$A$5:$A$17,0)))&gt;0,IF($E2535="",1,$E2535)/INDEX(Règles!$D$5:$D$17,MATCH($O2535,Règles!$A$5:$A$17,0)),""),IF($P2535="au prix",IF(AND(ISNUMBER($R2535),N(INDEX(Règles!$E$5:$E$17,MATCH($O2535,Règles!$A$5:$A$17,0)))&gt;0),$R2535/INDEX(Règles!$E$5:$E$17,MATCH($O2535,Règles!$A$5:$A$17,0)),""),IF(OR($P2535="ne compte pas",$P2535="absence"),0,""))),"")</f>
        <v/>
      </c>
      <c r="T2535" s="26" t="n">
        <f aca="false">IF(AND(ISNUMBER($A2535),$B2535&lt;&gt;"",$G2535&lt;&gt;"",$P2535&lt;&gt;"absence"),1,0)</f>
        <v>0</v>
      </c>
      <c r="U2535" s="26" t="n">
        <f aca="false">IF($T2535=1,IF(COUNTIFS($B$2:$B2535,$B2535,$A$2:$A2535,$A2535,$T$2:$T2535,1)=1,1,0),0)</f>
        <v>0</v>
      </c>
      <c r="V2535" s="29" t="str">
        <f aca="false">IF(AND($A2535="",$B2535="",$G2535=""),"",IF(NOT(ISNUMBER($A2535)),"Date manquante ou non reconnue",IF($B2535="","Technicien manquant",IF(COUNTIF(Production!$A$7:$A$21,$B2535)=0,"Technicien absent de la liste (onglet Production)",IF($G2535="","Code BPU manquant (colonne G)",IF($O2535="?","Code BPU inconnu (onglet Prestations)",IF($P2535="?","Catégorie inconnue (onglet Règles)",IF(AND($E2535&lt;&gt;"",NOT(ISNUMBER($E2535))),"Quantité non reconnue",IF(AND($P2535="au prix",NOT(ISNUMBER($Q2535))),"Prix sur devis à saisir (colonne I)",IF($S2535="","Règle à compléter (onglet Règles)",""))))))))))</f>
        <v/>
      </c>
    </row>
    <row r="2536" customFormat="false" ht="15" hidden="false" customHeight="false" outlineLevel="0" collapsed="false">
      <c r="A2536" s="23"/>
      <c r="I2536" s="24"/>
      <c r="J2536" s="24"/>
      <c r="N2536" s="25"/>
      <c r="O2536" s="26" t="str">
        <f aca="false">IF($G2536="","",IFERROR(INDEX(Prestations!$F$5:$F$256,MATCH($G2536,Prestations!$B$5:$B$256,0)),"?"))</f>
        <v/>
      </c>
      <c r="P2536" s="26" t="str">
        <f aca="false">IF($O2536="","",IF($O2536="?","?",IFERROR(INDEX(Règles!$C$5:$C$17,MATCH($O2536,Règles!$A$5:$A$17,0)),"?")))</f>
        <v/>
      </c>
      <c r="Q2536" s="27" t="str">
        <f aca="false">IF($G2536="","",IF(ISNUMBER($I2536),$I2536,IFERROR(IF(ISNUMBER(INDEX(Prestations!$E$5:$E$256,MATCH($G2536,Prestations!$B$5:$B$256,0))),INDEX(Prestations!$E$5:$E$256,MATCH($G2536,Prestations!$B$5:$B$256,0)),""),"")))</f>
        <v/>
      </c>
      <c r="R2536" s="27" t="str">
        <f aca="false">IFERROR(IF(ISNUMBER($Q2536),$Q2536*IF($E2536="",1,$E2536),""),"")</f>
        <v/>
      </c>
      <c r="S2536" s="28" t="str">
        <f aca="false">IFERROR(IF($P2536="au nombre",IF(N(INDEX(Règles!$D$5:$D$17,MATCH($O2536,Règles!$A$5:$A$17,0)))&gt;0,IF($E2536="",1,$E2536)/INDEX(Règles!$D$5:$D$17,MATCH($O2536,Règles!$A$5:$A$17,0)),""),IF($P2536="au prix",IF(AND(ISNUMBER($R2536),N(INDEX(Règles!$E$5:$E$17,MATCH($O2536,Règles!$A$5:$A$17,0)))&gt;0),$R2536/INDEX(Règles!$E$5:$E$17,MATCH($O2536,Règles!$A$5:$A$17,0)),""),IF(OR($P2536="ne compte pas",$P2536="absence"),0,""))),"")</f>
        <v/>
      </c>
      <c r="T2536" s="26" t="n">
        <f aca="false">IF(AND(ISNUMBER($A2536),$B2536&lt;&gt;"",$G2536&lt;&gt;"",$P2536&lt;&gt;"absence"),1,0)</f>
        <v>0</v>
      </c>
      <c r="U2536" s="26" t="n">
        <f aca="false">IF($T2536=1,IF(COUNTIFS($B$2:$B2536,$B2536,$A$2:$A2536,$A2536,$T$2:$T2536,1)=1,1,0),0)</f>
        <v>0</v>
      </c>
      <c r="V2536" s="29" t="str">
        <f aca="false">IF(AND($A2536="",$B2536="",$G2536=""),"",IF(NOT(ISNUMBER($A2536)),"Date manquante ou non reconnue",IF($B2536="","Technicien manquant",IF(COUNTIF(Production!$A$7:$A$21,$B2536)=0,"Technicien absent de la liste (onglet Production)",IF($G2536="","Code BPU manquant (colonne G)",IF($O2536="?","Code BPU inconnu (onglet Prestations)",IF($P2536="?","Catégorie inconnue (onglet Règles)",IF(AND($E2536&lt;&gt;"",NOT(ISNUMBER($E2536))),"Quantité non reconnue",IF(AND($P2536="au prix",NOT(ISNUMBER($Q2536))),"Prix sur devis à saisir (colonne I)",IF($S2536="","Règle à compléter (onglet Règles)",""))))))))))</f>
        <v/>
      </c>
    </row>
    <row r="2537" customFormat="false" ht="15" hidden="false" customHeight="false" outlineLevel="0" collapsed="false">
      <c r="A2537" s="23"/>
      <c r="I2537" s="24"/>
      <c r="J2537" s="24"/>
      <c r="N2537" s="25"/>
      <c r="O2537" s="26" t="str">
        <f aca="false">IF($G2537="","",IFERROR(INDEX(Prestations!$F$5:$F$256,MATCH($G2537,Prestations!$B$5:$B$256,0)),"?"))</f>
        <v/>
      </c>
      <c r="P2537" s="26" t="str">
        <f aca="false">IF($O2537="","",IF($O2537="?","?",IFERROR(INDEX(Règles!$C$5:$C$17,MATCH($O2537,Règles!$A$5:$A$17,0)),"?")))</f>
        <v/>
      </c>
      <c r="Q2537" s="27" t="str">
        <f aca="false">IF($G2537="","",IF(ISNUMBER($I2537),$I2537,IFERROR(IF(ISNUMBER(INDEX(Prestations!$E$5:$E$256,MATCH($G2537,Prestations!$B$5:$B$256,0))),INDEX(Prestations!$E$5:$E$256,MATCH($G2537,Prestations!$B$5:$B$256,0)),""),"")))</f>
        <v/>
      </c>
      <c r="R2537" s="27" t="str">
        <f aca="false">IFERROR(IF(ISNUMBER($Q2537),$Q2537*IF($E2537="",1,$E2537),""),"")</f>
        <v/>
      </c>
      <c r="S2537" s="28" t="str">
        <f aca="false">IFERROR(IF($P2537="au nombre",IF(N(INDEX(Règles!$D$5:$D$17,MATCH($O2537,Règles!$A$5:$A$17,0)))&gt;0,IF($E2537="",1,$E2537)/INDEX(Règles!$D$5:$D$17,MATCH($O2537,Règles!$A$5:$A$17,0)),""),IF($P2537="au prix",IF(AND(ISNUMBER($R2537),N(INDEX(Règles!$E$5:$E$17,MATCH($O2537,Règles!$A$5:$A$17,0)))&gt;0),$R2537/INDEX(Règles!$E$5:$E$17,MATCH($O2537,Règles!$A$5:$A$17,0)),""),IF(OR($P2537="ne compte pas",$P2537="absence"),0,""))),"")</f>
        <v/>
      </c>
      <c r="T2537" s="26" t="n">
        <f aca="false">IF(AND(ISNUMBER($A2537),$B2537&lt;&gt;"",$G2537&lt;&gt;"",$P2537&lt;&gt;"absence"),1,0)</f>
        <v>0</v>
      </c>
      <c r="U2537" s="26" t="n">
        <f aca="false">IF($T2537=1,IF(COUNTIFS($B$2:$B2537,$B2537,$A$2:$A2537,$A2537,$T$2:$T2537,1)=1,1,0),0)</f>
        <v>0</v>
      </c>
      <c r="V2537" s="29" t="str">
        <f aca="false">IF(AND($A2537="",$B2537="",$G2537=""),"",IF(NOT(ISNUMBER($A2537)),"Date manquante ou non reconnue",IF($B2537="","Technicien manquant",IF(COUNTIF(Production!$A$7:$A$21,$B2537)=0,"Technicien absent de la liste (onglet Production)",IF($G2537="","Code BPU manquant (colonne G)",IF($O2537="?","Code BPU inconnu (onglet Prestations)",IF($P2537="?","Catégorie inconnue (onglet Règles)",IF(AND($E2537&lt;&gt;"",NOT(ISNUMBER($E2537))),"Quantité non reconnue",IF(AND($P2537="au prix",NOT(ISNUMBER($Q2537))),"Prix sur devis à saisir (colonne I)",IF($S2537="","Règle à compléter (onglet Règles)",""))))))))))</f>
        <v/>
      </c>
    </row>
    <row r="2538" customFormat="false" ht="15" hidden="false" customHeight="false" outlineLevel="0" collapsed="false">
      <c r="A2538" s="23"/>
      <c r="I2538" s="24"/>
      <c r="J2538" s="24"/>
      <c r="N2538" s="25"/>
      <c r="O2538" s="26" t="str">
        <f aca="false">IF($G2538="","",IFERROR(INDEX(Prestations!$F$5:$F$256,MATCH($G2538,Prestations!$B$5:$B$256,0)),"?"))</f>
        <v/>
      </c>
      <c r="P2538" s="26" t="str">
        <f aca="false">IF($O2538="","",IF($O2538="?","?",IFERROR(INDEX(Règles!$C$5:$C$17,MATCH($O2538,Règles!$A$5:$A$17,0)),"?")))</f>
        <v/>
      </c>
      <c r="Q2538" s="27" t="str">
        <f aca="false">IF($G2538="","",IF(ISNUMBER($I2538),$I2538,IFERROR(IF(ISNUMBER(INDEX(Prestations!$E$5:$E$256,MATCH($G2538,Prestations!$B$5:$B$256,0))),INDEX(Prestations!$E$5:$E$256,MATCH($G2538,Prestations!$B$5:$B$256,0)),""),"")))</f>
        <v/>
      </c>
      <c r="R2538" s="27" t="str">
        <f aca="false">IFERROR(IF(ISNUMBER($Q2538),$Q2538*IF($E2538="",1,$E2538),""),"")</f>
        <v/>
      </c>
      <c r="S2538" s="28" t="str">
        <f aca="false">IFERROR(IF($P2538="au nombre",IF(N(INDEX(Règles!$D$5:$D$17,MATCH($O2538,Règles!$A$5:$A$17,0)))&gt;0,IF($E2538="",1,$E2538)/INDEX(Règles!$D$5:$D$17,MATCH($O2538,Règles!$A$5:$A$17,0)),""),IF($P2538="au prix",IF(AND(ISNUMBER($R2538),N(INDEX(Règles!$E$5:$E$17,MATCH($O2538,Règles!$A$5:$A$17,0)))&gt;0),$R2538/INDEX(Règles!$E$5:$E$17,MATCH($O2538,Règles!$A$5:$A$17,0)),""),IF(OR($P2538="ne compte pas",$P2538="absence"),0,""))),"")</f>
        <v/>
      </c>
      <c r="T2538" s="26" t="n">
        <f aca="false">IF(AND(ISNUMBER($A2538),$B2538&lt;&gt;"",$G2538&lt;&gt;"",$P2538&lt;&gt;"absence"),1,0)</f>
        <v>0</v>
      </c>
      <c r="U2538" s="26" t="n">
        <f aca="false">IF($T2538=1,IF(COUNTIFS($B$2:$B2538,$B2538,$A$2:$A2538,$A2538,$T$2:$T2538,1)=1,1,0),0)</f>
        <v>0</v>
      </c>
      <c r="V2538" s="29" t="str">
        <f aca="false">IF(AND($A2538="",$B2538="",$G2538=""),"",IF(NOT(ISNUMBER($A2538)),"Date manquante ou non reconnue",IF($B2538="","Technicien manquant",IF(COUNTIF(Production!$A$7:$A$21,$B2538)=0,"Technicien absent de la liste (onglet Production)",IF($G2538="","Code BPU manquant (colonne G)",IF($O2538="?","Code BPU inconnu (onglet Prestations)",IF($P2538="?","Catégorie inconnue (onglet Règles)",IF(AND($E2538&lt;&gt;"",NOT(ISNUMBER($E2538))),"Quantité non reconnue",IF(AND($P2538="au prix",NOT(ISNUMBER($Q2538))),"Prix sur devis à saisir (colonne I)",IF($S2538="","Règle à compléter (onglet Règles)",""))))))))))</f>
        <v/>
      </c>
    </row>
    <row r="2539" customFormat="false" ht="15" hidden="false" customHeight="false" outlineLevel="0" collapsed="false">
      <c r="A2539" s="23"/>
      <c r="I2539" s="24"/>
      <c r="J2539" s="24"/>
      <c r="N2539" s="25"/>
      <c r="O2539" s="26" t="str">
        <f aca="false">IF($G2539="","",IFERROR(INDEX(Prestations!$F$5:$F$256,MATCH($G2539,Prestations!$B$5:$B$256,0)),"?"))</f>
        <v/>
      </c>
      <c r="P2539" s="26" t="str">
        <f aca="false">IF($O2539="","",IF($O2539="?","?",IFERROR(INDEX(Règles!$C$5:$C$17,MATCH($O2539,Règles!$A$5:$A$17,0)),"?")))</f>
        <v/>
      </c>
      <c r="Q2539" s="27" t="str">
        <f aca="false">IF($G2539="","",IF(ISNUMBER($I2539),$I2539,IFERROR(IF(ISNUMBER(INDEX(Prestations!$E$5:$E$256,MATCH($G2539,Prestations!$B$5:$B$256,0))),INDEX(Prestations!$E$5:$E$256,MATCH($G2539,Prestations!$B$5:$B$256,0)),""),"")))</f>
        <v/>
      </c>
      <c r="R2539" s="27" t="str">
        <f aca="false">IFERROR(IF(ISNUMBER($Q2539),$Q2539*IF($E2539="",1,$E2539),""),"")</f>
        <v/>
      </c>
      <c r="S2539" s="28" t="str">
        <f aca="false">IFERROR(IF($P2539="au nombre",IF(N(INDEX(Règles!$D$5:$D$17,MATCH($O2539,Règles!$A$5:$A$17,0)))&gt;0,IF($E2539="",1,$E2539)/INDEX(Règles!$D$5:$D$17,MATCH($O2539,Règles!$A$5:$A$17,0)),""),IF($P2539="au prix",IF(AND(ISNUMBER($R2539),N(INDEX(Règles!$E$5:$E$17,MATCH($O2539,Règles!$A$5:$A$17,0)))&gt;0),$R2539/INDEX(Règles!$E$5:$E$17,MATCH($O2539,Règles!$A$5:$A$17,0)),""),IF(OR($P2539="ne compte pas",$P2539="absence"),0,""))),"")</f>
        <v/>
      </c>
      <c r="T2539" s="26" t="n">
        <f aca="false">IF(AND(ISNUMBER($A2539),$B2539&lt;&gt;"",$G2539&lt;&gt;"",$P2539&lt;&gt;"absence"),1,0)</f>
        <v>0</v>
      </c>
      <c r="U2539" s="26" t="n">
        <f aca="false">IF($T2539=1,IF(COUNTIFS($B$2:$B2539,$B2539,$A$2:$A2539,$A2539,$T$2:$T2539,1)=1,1,0),0)</f>
        <v>0</v>
      </c>
      <c r="V2539" s="29" t="str">
        <f aca="false">IF(AND($A2539="",$B2539="",$G2539=""),"",IF(NOT(ISNUMBER($A2539)),"Date manquante ou non reconnue",IF($B2539="","Technicien manquant",IF(COUNTIF(Production!$A$7:$A$21,$B2539)=0,"Technicien absent de la liste (onglet Production)",IF($G2539="","Code BPU manquant (colonne G)",IF($O2539="?","Code BPU inconnu (onglet Prestations)",IF($P2539="?","Catégorie inconnue (onglet Règles)",IF(AND($E2539&lt;&gt;"",NOT(ISNUMBER($E2539))),"Quantité non reconnue",IF(AND($P2539="au prix",NOT(ISNUMBER($Q2539))),"Prix sur devis à saisir (colonne I)",IF($S2539="","Règle à compléter (onglet Règles)",""))))))))))</f>
        <v/>
      </c>
    </row>
    <row r="2540" customFormat="false" ht="15" hidden="false" customHeight="false" outlineLevel="0" collapsed="false">
      <c r="A2540" s="23"/>
      <c r="I2540" s="24"/>
      <c r="J2540" s="24"/>
      <c r="N2540" s="25"/>
      <c r="O2540" s="26" t="str">
        <f aca="false">IF($G2540="","",IFERROR(INDEX(Prestations!$F$5:$F$256,MATCH($G2540,Prestations!$B$5:$B$256,0)),"?"))</f>
        <v/>
      </c>
      <c r="P2540" s="26" t="str">
        <f aca="false">IF($O2540="","",IF($O2540="?","?",IFERROR(INDEX(Règles!$C$5:$C$17,MATCH($O2540,Règles!$A$5:$A$17,0)),"?")))</f>
        <v/>
      </c>
      <c r="Q2540" s="27" t="str">
        <f aca="false">IF($G2540="","",IF(ISNUMBER($I2540),$I2540,IFERROR(IF(ISNUMBER(INDEX(Prestations!$E$5:$E$256,MATCH($G2540,Prestations!$B$5:$B$256,0))),INDEX(Prestations!$E$5:$E$256,MATCH($G2540,Prestations!$B$5:$B$256,0)),""),"")))</f>
        <v/>
      </c>
      <c r="R2540" s="27" t="str">
        <f aca="false">IFERROR(IF(ISNUMBER($Q2540),$Q2540*IF($E2540="",1,$E2540),""),"")</f>
        <v/>
      </c>
      <c r="S2540" s="28" t="str">
        <f aca="false">IFERROR(IF($P2540="au nombre",IF(N(INDEX(Règles!$D$5:$D$17,MATCH($O2540,Règles!$A$5:$A$17,0)))&gt;0,IF($E2540="",1,$E2540)/INDEX(Règles!$D$5:$D$17,MATCH($O2540,Règles!$A$5:$A$17,0)),""),IF($P2540="au prix",IF(AND(ISNUMBER($R2540),N(INDEX(Règles!$E$5:$E$17,MATCH($O2540,Règles!$A$5:$A$17,0)))&gt;0),$R2540/INDEX(Règles!$E$5:$E$17,MATCH($O2540,Règles!$A$5:$A$17,0)),""),IF(OR($P2540="ne compte pas",$P2540="absence"),0,""))),"")</f>
        <v/>
      </c>
      <c r="T2540" s="26" t="n">
        <f aca="false">IF(AND(ISNUMBER($A2540),$B2540&lt;&gt;"",$G2540&lt;&gt;"",$P2540&lt;&gt;"absence"),1,0)</f>
        <v>0</v>
      </c>
      <c r="U2540" s="26" t="n">
        <f aca="false">IF($T2540=1,IF(COUNTIFS($B$2:$B2540,$B2540,$A$2:$A2540,$A2540,$T$2:$T2540,1)=1,1,0),0)</f>
        <v>0</v>
      </c>
      <c r="V2540" s="29" t="str">
        <f aca="false">IF(AND($A2540="",$B2540="",$G2540=""),"",IF(NOT(ISNUMBER($A2540)),"Date manquante ou non reconnue",IF($B2540="","Technicien manquant",IF(COUNTIF(Production!$A$7:$A$21,$B2540)=0,"Technicien absent de la liste (onglet Production)",IF($G2540="","Code BPU manquant (colonne G)",IF($O2540="?","Code BPU inconnu (onglet Prestations)",IF($P2540="?","Catégorie inconnue (onglet Règles)",IF(AND($E2540&lt;&gt;"",NOT(ISNUMBER($E2540))),"Quantité non reconnue",IF(AND($P2540="au prix",NOT(ISNUMBER($Q2540))),"Prix sur devis à saisir (colonne I)",IF($S2540="","Règle à compléter (onglet Règles)",""))))))))))</f>
        <v/>
      </c>
    </row>
    <row r="2541" customFormat="false" ht="15" hidden="false" customHeight="false" outlineLevel="0" collapsed="false">
      <c r="A2541" s="23"/>
      <c r="I2541" s="24"/>
      <c r="J2541" s="24"/>
      <c r="N2541" s="25"/>
      <c r="O2541" s="26" t="str">
        <f aca="false">IF($G2541="","",IFERROR(INDEX(Prestations!$F$5:$F$256,MATCH($G2541,Prestations!$B$5:$B$256,0)),"?"))</f>
        <v/>
      </c>
      <c r="P2541" s="26" t="str">
        <f aca="false">IF($O2541="","",IF($O2541="?","?",IFERROR(INDEX(Règles!$C$5:$C$17,MATCH($O2541,Règles!$A$5:$A$17,0)),"?")))</f>
        <v/>
      </c>
      <c r="Q2541" s="27" t="str">
        <f aca="false">IF($G2541="","",IF(ISNUMBER($I2541),$I2541,IFERROR(IF(ISNUMBER(INDEX(Prestations!$E$5:$E$256,MATCH($G2541,Prestations!$B$5:$B$256,0))),INDEX(Prestations!$E$5:$E$256,MATCH($G2541,Prestations!$B$5:$B$256,0)),""),"")))</f>
        <v/>
      </c>
      <c r="R2541" s="27" t="str">
        <f aca="false">IFERROR(IF(ISNUMBER($Q2541),$Q2541*IF($E2541="",1,$E2541),""),"")</f>
        <v/>
      </c>
      <c r="S2541" s="28" t="str">
        <f aca="false">IFERROR(IF($P2541="au nombre",IF(N(INDEX(Règles!$D$5:$D$17,MATCH($O2541,Règles!$A$5:$A$17,0)))&gt;0,IF($E2541="",1,$E2541)/INDEX(Règles!$D$5:$D$17,MATCH($O2541,Règles!$A$5:$A$17,0)),""),IF($P2541="au prix",IF(AND(ISNUMBER($R2541),N(INDEX(Règles!$E$5:$E$17,MATCH($O2541,Règles!$A$5:$A$17,0)))&gt;0),$R2541/INDEX(Règles!$E$5:$E$17,MATCH($O2541,Règles!$A$5:$A$17,0)),""),IF(OR($P2541="ne compte pas",$P2541="absence"),0,""))),"")</f>
        <v/>
      </c>
      <c r="T2541" s="26" t="n">
        <f aca="false">IF(AND(ISNUMBER($A2541),$B2541&lt;&gt;"",$G2541&lt;&gt;"",$P2541&lt;&gt;"absence"),1,0)</f>
        <v>0</v>
      </c>
      <c r="U2541" s="26" t="n">
        <f aca="false">IF($T2541=1,IF(COUNTIFS($B$2:$B2541,$B2541,$A$2:$A2541,$A2541,$T$2:$T2541,1)=1,1,0),0)</f>
        <v>0</v>
      </c>
      <c r="V2541" s="29" t="str">
        <f aca="false">IF(AND($A2541="",$B2541="",$G2541=""),"",IF(NOT(ISNUMBER($A2541)),"Date manquante ou non reconnue",IF($B2541="","Technicien manquant",IF(COUNTIF(Production!$A$7:$A$21,$B2541)=0,"Technicien absent de la liste (onglet Production)",IF($G2541="","Code BPU manquant (colonne G)",IF($O2541="?","Code BPU inconnu (onglet Prestations)",IF($P2541="?","Catégorie inconnue (onglet Règles)",IF(AND($E2541&lt;&gt;"",NOT(ISNUMBER($E2541))),"Quantité non reconnue",IF(AND($P2541="au prix",NOT(ISNUMBER($Q2541))),"Prix sur devis à saisir (colonne I)",IF($S2541="","Règle à compléter (onglet Règles)",""))))))))))</f>
        <v/>
      </c>
    </row>
    <row r="2542" customFormat="false" ht="15" hidden="false" customHeight="false" outlineLevel="0" collapsed="false">
      <c r="A2542" s="23"/>
      <c r="I2542" s="24"/>
      <c r="J2542" s="24"/>
      <c r="N2542" s="25"/>
      <c r="O2542" s="26" t="str">
        <f aca="false">IF($G2542="","",IFERROR(INDEX(Prestations!$F$5:$F$256,MATCH($G2542,Prestations!$B$5:$B$256,0)),"?"))</f>
        <v/>
      </c>
      <c r="P2542" s="26" t="str">
        <f aca="false">IF($O2542="","",IF($O2542="?","?",IFERROR(INDEX(Règles!$C$5:$C$17,MATCH($O2542,Règles!$A$5:$A$17,0)),"?")))</f>
        <v/>
      </c>
      <c r="Q2542" s="27" t="str">
        <f aca="false">IF($G2542="","",IF(ISNUMBER($I2542),$I2542,IFERROR(IF(ISNUMBER(INDEX(Prestations!$E$5:$E$256,MATCH($G2542,Prestations!$B$5:$B$256,0))),INDEX(Prestations!$E$5:$E$256,MATCH($G2542,Prestations!$B$5:$B$256,0)),""),"")))</f>
        <v/>
      </c>
      <c r="R2542" s="27" t="str">
        <f aca="false">IFERROR(IF(ISNUMBER($Q2542),$Q2542*IF($E2542="",1,$E2542),""),"")</f>
        <v/>
      </c>
      <c r="S2542" s="28" t="str">
        <f aca="false">IFERROR(IF($P2542="au nombre",IF(N(INDEX(Règles!$D$5:$D$17,MATCH($O2542,Règles!$A$5:$A$17,0)))&gt;0,IF($E2542="",1,$E2542)/INDEX(Règles!$D$5:$D$17,MATCH($O2542,Règles!$A$5:$A$17,0)),""),IF($P2542="au prix",IF(AND(ISNUMBER($R2542),N(INDEX(Règles!$E$5:$E$17,MATCH($O2542,Règles!$A$5:$A$17,0)))&gt;0),$R2542/INDEX(Règles!$E$5:$E$17,MATCH($O2542,Règles!$A$5:$A$17,0)),""),IF(OR($P2542="ne compte pas",$P2542="absence"),0,""))),"")</f>
        <v/>
      </c>
      <c r="T2542" s="26" t="n">
        <f aca="false">IF(AND(ISNUMBER($A2542),$B2542&lt;&gt;"",$G2542&lt;&gt;"",$P2542&lt;&gt;"absence"),1,0)</f>
        <v>0</v>
      </c>
      <c r="U2542" s="26" t="n">
        <f aca="false">IF($T2542=1,IF(COUNTIFS($B$2:$B2542,$B2542,$A$2:$A2542,$A2542,$T$2:$T2542,1)=1,1,0),0)</f>
        <v>0</v>
      </c>
      <c r="V2542" s="29" t="str">
        <f aca="false">IF(AND($A2542="",$B2542="",$G2542=""),"",IF(NOT(ISNUMBER($A2542)),"Date manquante ou non reconnue",IF($B2542="","Technicien manquant",IF(COUNTIF(Production!$A$7:$A$21,$B2542)=0,"Technicien absent de la liste (onglet Production)",IF($G2542="","Code BPU manquant (colonne G)",IF($O2542="?","Code BPU inconnu (onglet Prestations)",IF($P2542="?","Catégorie inconnue (onglet Règles)",IF(AND($E2542&lt;&gt;"",NOT(ISNUMBER($E2542))),"Quantité non reconnue",IF(AND($P2542="au prix",NOT(ISNUMBER($Q2542))),"Prix sur devis à saisir (colonne I)",IF($S2542="","Règle à compléter (onglet Règles)",""))))))))))</f>
        <v/>
      </c>
    </row>
    <row r="2543" customFormat="false" ht="15" hidden="false" customHeight="false" outlineLevel="0" collapsed="false">
      <c r="A2543" s="23"/>
      <c r="I2543" s="24"/>
      <c r="J2543" s="24"/>
      <c r="N2543" s="25"/>
      <c r="O2543" s="26" t="str">
        <f aca="false">IF($G2543="","",IFERROR(INDEX(Prestations!$F$5:$F$256,MATCH($G2543,Prestations!$B$5:$B$256,0)),"?"))</f>
        <v/>
      </c>
      <c r="P2543" s="26" t="str">
        <f aca="false">IF($O2543="","",IF($O2543="?","?",IFERROR(INDEX(Règles!$C$5:$C$17,MATCH($O2543,Règles!$A$5:$A$17,0)),"?")))</f>
        <v/>
      </c>
      <c r="Q2543" s="27" t="str">
        <f aca="false">IF($G2543="","",IF(ISNUMBER($I2543),$I2543,IFERROR(IF(ISNUMBER(INDEX(Prestations!$E$5:$E$256,MATCH($G2543,Prestations!$B$5:$B$256,0))),INDEX(Prestations!$E$5:$E$256,MATCH($G2543,Prestations!$B$5:$B$256,0)),""),"")))</f>
        <v/>
      </c>
      <c r="R2543" s="27" t="str">
        <f aca="false">IFERROR(IF(ISNUMBER($Q2543),$Q2543*IF($E2543="",1,$E2543),""),"")</f>
        <v/>
      </c>
      <c r="S2543" s="28" t="str">
        <f aca="false">IFERROR(IF($P2543="au nombre",IF(N(INDEX(Règles!$D$5:$D$17,MATCH($O2543,Règles!$A$5:$A$17,0)))&gt;0,IF($E2543="",1,$E2543)/INDEX(Règles!$D$5:$D$17,MATCH($O2543,Règles!$A$5:$A$17,0)),""),IF($P2543="au prix",IF(AND(ISNUMBER($R2543),N(INDEX(Règles!$E$5:$E$17,MATCH($O2543,Règles!$A$5:$A$17,0)))&gt;0),$R2543/INDEX(Règles!$E$5:$E$17,MATCH($O2543,Règles!$A$5:$A$17,0)),""),IF(OR($P2543="ne compte pas",$P2543="absence"),0,""))),"")</f>
        <v/>
      </c>
      <c r="T2543" s="26" t="n">
        <f aca="false">IF(AND(ISNUMBER($A2543),$B2543&lt;&gt;"",$G2543&lt;&gt;"",$P2543&lt;&gt;"absence"),1,0)</f>
        <v>0</v>
      </c>
      <c r="U2543" s="26" t="n">
        <f aca="false">IF($T2543=1,IF(COUNTIFS($B$2:$B2543,$B2543,$A$2:$A2543,$A2543,$T$2:$T2543,1)=1,1,0),0)</f>
        <v>0</v>
      </c>
      <c r="V2543" s="29" t="str">
        <f aca="false">IF(AND($A2543="",$B2543="",$G2543=""),"",IF(NOT(ISNUMBER($A2543)),"Date manquante ou non reconnue",IF($B2543="","Technicien manquant",IF(COUNTIF(Production!$A$7:$A$21,$B2543)=0,"Technicien absent de la liste (onglet Production)",IF($G2543="","Code BPU manquant (colonne G)",IF($O2543="?","Code BPU inconnu (onglet Prestations)",IF($P2543="?","Catégorie inconnue (onglet Règles)",IF(AND($E2543&lt;&gt;"",NOT(ISNUMBER($E2543))),"Quantité non reconnue",IF(AND($P2543="au prix",NOT(ISNUMBER($Q2543))),"Prix sur devis à saisir (colonne I)",IF($S2543="","Règle à compléter (onglet Règles)",""))))))))))</f>
        <v/>
      </c>
    </row>
    <row r="2544" customFormat="false" ht="15" hidden="false" customHeight="false" outlineLevel="0" collapsed="false">
      <c r="A2544" s="23"/>
      <c r="I2544" s="24"/>
      <c r="J2544" s="24"/>
      <c r="N2544" s="25"/>
      <c r="O2544" s="26" t="str">
        <f aca="false">IF($G2544="","",IFERROR(INDEX(Prestations!$F$5:$F$256,MATCH($G2544,Prestations!$B$5:$B$256,0)),"?"))</f>
        <v/>
      </c>
      <c r="P2544" s="26" t="str">
        <f aca="false">IF($O2544="","",IF($O2544="?","?",IFERROR(INDEX(Règles!$C$5:$C$17,MATCH($O2544,Règles!$A$5:$A$17,0)),"?")))</f>
        <v/>
      </c>
      <c r="Q2544" s="27" t="str">
        <f aca="false">IF($G2544="","",IF(ISNUMBER($I2544),$I2544,IFERROR(IF(ISNUMBER(INDEX(Prestations!$E$5:$E$256,MATCH($G2544,Prestations!$B$5:$B$256,0))),INDEX(Prestations!$E$5:$E$256,MATCH($G2544,Prestations!$B$5:$B$256,0)),""),"")))</f>
        <v/>
      </c>
      <c r="R2544" s="27" t="str">
        <f aca="false">IFERROR(IF(ISNUMBER($Q2544),$Q2544*IF($E2544="",1,$E2544),""),"")</f>
        <v/>
      </c>
      <c r="S2544" s="28" t="str">
        <f aca="false">IFERROR(IF($P2544="au nombre",IF(N(INDEX(Règles!$D$5:$D$17,MATCH($O2544,Règles!$A$5:$A$17,0)))&gt;0,IF($E2544="",1,$E2544)/INDEX(Règles!$D$5:$D$17,MATCH($O2544,Règles!$A$5:$A$17,0)),""),IF($P2544="au prix",IF(AND(ISNUMBER($R2544),N(INDEX(Règles!$E$5:$E$17,MATCH($O2544,Règles!$A$5:$A$17,0)))&gt;0),$R2544/INDEX(Règles!$E$5:$E$17,MATCH($O2544,Règles!$A$5:$A$17,0)),""),IF(OR($P2544="ne compte pas",$P2544="absence"),0,""))),"")</f>
        <v/>
      </c>
      <c r="T2544" s="26" t="n">
        <f aca="false">IF(AND(ISNUMBER($A2544),$B2544&lt;&gt;"",$G2544&lt;&gt;"",$P2544&lt;&gt;"absence"),1,0)</f>
        <v>0</v>
      </c>
      <c r="U2544" s="26" t="n">
        <f aca="false">IF($T2544=1,IF(COUNTIFS($B$2:$B2544,$B2544,$A$2:$A2544,$A2544,$T$2:$T2544,1)=1,1,0),0)</f>
        <v>0</v>
      </c>
      <c r="V2544" s="29" t="str">
        <f aca="false">IF(AND($A2544="",$B2544="",$G2544=""),"",IF(NOT(ISNUMBER($A2544)),"Date manquante ou non reconnue",IF($B2544="","Technicien manquant",IF(COUNTIF(Production!$A$7:$A$21,$B2544)=0,"Technicien absent de la liste (onglet Production)",IF($G2544="","Code BPU manquant (colonne G)",IF($O2544="?","Code BPU inconnu (onglet Prestations)",IF($P2544="?","Catégorie inconnue (onglet Règles)",IF(AND($E2544&lt;&gt;"",NOT(ISNUMBER($E2544))),"Quantité non reconnue",IF(AND($P2544="au prix",NOT(ISNUMBER($Q2544))),"Prix sur devis à saisir (colonne I)",IF($S2544="","Règle à compléter (onglet Règles)",""))))))))))</f>
        <v/>
      </c>
    </row>
    <row r="2545" customFormat="false" ht="15" hidden="false" customHeight="false" outlineLevel="0" collapsed="false">
      <c r="A2545" s="23"/>
      <c r="I2545" s="24"/>
      <c r="J2545" s="24"/>
      <c r="N2545" s="25"/>
      <c r="O2545" s="26" t="str">
        <f aca="false">IF($G2545="","",IFERROR(INDEX(Prestations!$F$5:$F$256,MATCH($G2545,Prestations!$B$5:$B$256,0)),"?"))</f>
        <v/>
      </c>
      <c r="P2545" s="26" t="str">
        <f aca="false">IF($O2545="","",IF($O2545="?","?",IFERROR(INDEX(Règles!$C$5:$C$17,MATCH($O2545,Règles!$A$5:$A$17,0)),"?")))</f>
        <v/>
      </c>
      <c r="Q2545" s="27" t="str">
        <f aca="false">IF($G2545="","",IF(ISNUMBER($I2545),$I2545,IFERROR(IF(ISNUMBER(INDEX(Prestations!$E$5:$E$256,MATCH($G2545,Prestations!$B$5:$B$256,0))),INDEX(Prestations!$E$5:$E$256,MATCH($G2545,Prestations!$B$5:$B$256,0)),""),"")))</f>
        <v/>
      </c>
      <c r="R2545" s="27" t="str">
        <f aca="false">IFERROR(IF(ISNUMBER($Q2545),$Q2545*IF($E2545="",1,$E2545),""),"")</f>
        <v/>
      </c>
      <c r="S2545" s="28" t="str">
        <f aca="false">IFERROR(IF($P2545="au nombre",IF(N(INDEX(Règles!$D$5:$D$17,MATCH($O2545,Règles!$A$5:$A$17,0)))&gt;0,IF($E2545="",1,$E2545)/INDEX(Règles!$D$5:$D$17,MATCH($O2545,Règles!$A$5:$A$17,0)),""),IF($P2545="au prix",IF(AND(ISNUMBER($R2545),N(INDEX(Règles!$E$5:$E$17,MATCH($O2545,Règles!$A$5:$A$17,0)))&gt;0),$R2545/INDEX(Règles!$E$5:$E$17,MATCH($O2545,Règles!$A$5:$A$17,0)),""),IF(OR($P2545="ne compte pas",$P2545="absence"),0,""))),"")</f>
        <v/>
      </c>
      <c r="T2545" s="26" t="n">
        <f aca="false">IF(AND(ISNUMBER($A2545),$B2545&lt;&gt;"",$G2545&lt;&gt;"",$P2545&lt;&gt;"absence"),1,0)</f>
        <v>0</v>
      </c>
      <c r="U2545" s="26" t="n">
        <f aca="false">IF($T2545=1,IF(COUNTIFS($B$2:$B2545,$B2545,$A$2:$A2545,$A2545,$T$2:$T2545,1)=1,1,0),0)</f>
        <v>0</v>
      </c>
      <c r="V2545" s="29" t="str">
        <f aca="false">IF(AND($A2545="",$B2545="",$G2545=""),"",IF(NOT(ISNUMBER($A2545)),"Date manquante ou non reconnue",IF($B2545="","Technicien manquant",IF(COUNTIF(Production!$A$7:$A$21,$B2545)=0,"Technicien absent de la liste (onglet Production)",IF($G2545="","Code BPU manquant (colonne G)",IF($O2545="?","Code BPU inconnu (onglet Prestations)",IF($P2545="?","Catégorie inconnue (onglet Règles)",IF(AND($E2545&lt;&gt;"",NOT(ISNUMBER($E2545))),"Quantité non reconnue",IF(AND($P2545="au prix",NOT(ISNUMBER($Q2545))),"Prix sur devis à saisir (colonne I)",IF($S2545="","Règle à compléter (onglet Règles)",""))))))))))</f>
        <v/>
      </c>
    </row>
    <row r="2546" customFormat="false" ht="15" hidden="false" customHeight="false" outlineLevel="0" collapsed="false">
      <c r="A2546" s="23"/>
      <c r="I2546" s="24"/>
      <c r="J2546" s="24"/>
      <c r="N2546" s="25"/>
      <c r="O2546" s="26" t="str">
        <f aca="false">IF($G2546="","",IFERROR(INDEX(Prestations!$F$5:$F$256,MATCH($G2546,Prestations!$B$5:$B$256,0)),"?"))</f>
        <v/>
      </c>
      <c r="P2546" s="26" t="str">
        <f aca="false">IF($O2546="","",IF($O2546="?","?",IFERROR(INDEX(Règles!$C$5:$C$17,MATCH($O2546,Règles!$A$5:$A$17,0)),"?")))</f>
        <v/>
      </c>
      <c r="Q2546" s="27" t="str">
        <f aca="false">IF($G2546="","",IF(ISNUMBER($I2546),$I2546,IFERROR(IF(ISNUMBER(INDEX(Prestations!$E$5:$E$256,MATCH($G2546,Prestations!$B$5:$B$256,0))),INDEX(Prestations!$E$5:$E$256,MATCH($G2546,Prestations!$B$5:$B$256,0)),""),"")))</f>
        <v/>
      </c>
      <c r="R2546" s="27" t="str">
        <f aca="false">IFERROR(IF(ISNUMBER($Q2546),$Q2546*IF($E2546="",1,$E2546),""),"")</f>
        <v/>
      </c>
      <c r="S2546" s="28" t="str">
        <f aca="false">IFERROR(IF($P2546="au nombre",IF(N(INDEX(Règles!$D$5:$D$17,MATCH($O2546,Règles!$A$5:$A$17,0)))&gt;0,IF($E2546="",1,$E2546)/INDEX(Règles!$D$5:$D$17,MATCH($O2546,Règles!$A$5:$A$17,0)),""),IF($P2546="au prix",IF(AND(ISNUMBER($R2546),N(INDEX(Règles!$E$5:$E$17,MATCH($O2546,Règles!$A$5:$A$17,0)))&gt;0),$R2546/INDEX(Règles!$E$5:$E$17,MATCH($O2546,Règles!$A$5:$A$17,0)),""),IF(OR($P2546="ne compte pas",$P2546="absence"),0,""))),"")</f>
        <v/>
      </c>
      <c r="T2546" s="26" t="n">
        <f aca="false">IF(AND(ISNUMBER($A2546),$B2546&lt;&gt;"",$G2546&lt;&gt;"",$P2546&lt;&gt;"absence"),1,0)</f>
        <v>0</v>
      </c>
      <c r="U2546" s="26" t="n">
        <f aca="false">IF($T2546=1,IF(COUNTIFS($B$2:$B2546,$B2546,$A$2:$A2546,$A2546,$T$2:$T2546,1)=1,1,0),0)</f>
        <v>0</v>
      </c>
      <c r="V2546" s="29" t="str">
        <f aca="false">IF(AND($A2546="",$B2546="",$G2546=""),"",IF(NOT(ISNUMBER($A2546)),"Date manquante ou non reconnue",IF($B2546="","Technicien manquant",IF(COUNTIF(Production!$A$7:$A$21,$B2546)=0,"Technicien absent de la liste (onglet Production)",IF($G2546="","Code BPU manquant (colonne G)",IF($O2546="?","Code BPU inconnu (onglet Prestations)",IF($P2546="?","Catégorie inconnue (onglet Règles)",IF(AND($E2546&lt;&gt;"",NOT(ISNUMBER($E2546))),"Quantité non reconnue",IF(AND($P2546="au prix",NOT(ISNUMBER($Q2546))),"Prix sur devis à saisir (colonne I)",IF($S2546="","Règle à compléter (onglet Règles)",""))))))))))</f>
        <v/>
      </c>
    </row>
    <row r="2547" customFormat="false" ht="15" hidden="false" customHeight="false" outlineLevel="0" collapsed="false">
      <c r="A2547" s="23"/>
      <c r="I2547" s="24"/>
      <c r="J2547" s="24"/>
      <c r="N2547" s="25"/>
      <c r="O2547" s="26" t="str">
        <f aca="false">IF($G2547="","",IFERROR(INDEX(Prestations!$F$5:$F$256,MATCH($G2547,Prestations!$B$5:$B$256,0)),"?"))</f>
        <v/>
      </c>
      <c r="P2547" s="26" t="str">
        <f aca="false">IF($O2547="","",IF($O2547="?","?",IFERROR(INDEX(Règles!$C$5:$C$17,MATCH($O2547,Règles!$A$5:$A$17,0)),"?")))</f>
        <v/>
      </c>
      <c r="Q2547" s="27" t="str">
        <f aca="false">IF($G2547="","",IF(ISNUMBER($I2547),$I2547,IFERROR(IF(ISNUMBER(INDEX(Prestations!$E$5:$E$256,MATCH($G2547,Prestations!$B$5:$B$256,0))),INDEX(Prestations!$E$5:$E$256,MATCH($G2547,Prestations!$B$5:$B$256,0)),""),"")))</f>
        <v/>
      </c>
      <c r="R2547" s="27" t="str">
        <f aca="false">IFERROR(IF(ISNUMBER($Q2547),$Q2547*IF($E2547="",1,$E2547),""),"")</f>
        <v/>
      </c>
      <c r="S2547" s="28" t="str">
        <f aca="false">IFERROR(IF($P2547="au nombre",IF(N(INDEX(Règles!$D$5:$D$17,MATCH($O2547,Règles!$A$5:$A$17,0)))&gt;0,IF($E2547="",1,$E2547)/INDEX(Règles!$D$5:$D$17,MATCH($O2547,Règles!$A$5:$A$17,0)),""),IF($P2547="au prix",IF(AND(ISNUMBER($R2547),N(INDEX(Règles!$E$5:$E$17,MATCH($O2547,Règles!$A$5:$A$17,0)))&gt;0),$R2547/INDEX(Règles!$E$5:$E$17,MATCH($O2547,Règles!$A$5:$A$17,0)),""),IF(OR($P2547="ne compte pas",$P2547="absence"),0,""))),"")</f>
        <v/>
      </c>
      <c r="T2547" s="26" t="n">
        <f aca="false">IF(AND(ISNUMBER($A2547),$B2547&lt;&gt;"",$G2547&lt;&gt;"",$P2547&lt;&gt;"absence"),1,0)</f>
        <v>0</v>
      </c>
      <c r="U2547" s="26" t="n">
        <f aca="false">IF($T2547=1,IF(COUNTIFS($B$2:$B2547,$B2547,$A$2:$A2547,$A2547,$T$2:$T2547,1)=1,1,0),0)</f>
        <v>0</v>
      </c>
      <c r="V2547" s="29" t="str">
        <f aca="false">IF(AND($A2547="",$B2547="",$G2547=""),"",IF(NOT(ISNUMBER($A2547)),"Date manquante ou non reconnue",IF($B2547="","Technicien manquant",IF(COUNTIF(Production!$A$7:$A$21,$B2547)=0,"Technicien absent de la liste (onglet Production)",IF($G2547="","Code BPU manquant (colonne G)",IF($O2547="?","Code BPU inconnu (onglet Prestations)",IF($P2547="?","Catégorie inconnue (onglet Règles)",IF(AND($E2547&lt;&gt;"",NOT(ISNUMBER($E2547))),"Quantité non reconnue",IF(AND($P2547="au prix",NOT(ISNUMBER($Q2547))),"Prix sur devis à saisir (colonne I)",IF($S2547="","Règle à compléter (onglet Règles)",""))))))))))</f>
        <v/>
      </c>
    </row>
    <row r="2548" customFormat="false" ht="15" hidden="false" customHeight="false" outlineLevel="0" collapsed="false">
      <c r="A2548" s="23"/>
      <c r="I2548" s="24"/>
      <c r="J2548" s="24"/>
      <c r="N2548" s="25"/>
      <c r="O2548" s="26" t="str">
        <f aca="false">IF($G2548="","",IFERROR(INDEX(Prestations!$F$5:$F$256,MATCH($G2548,Prestations!$B$5:$B$256,0)),"?"))</f>
        <v/>
      </c>
      <c r="P2548" s="26" t="str">
        <f aca="false">IF($O2548="","",IF($O2548="?","?",IFERROR(INDEX(Règles!$C$5:$C$17,MATCH($O2548,Règles!$A$5:$A$17,0)),"?")))</f>
        <v/>
      </c>
      <c r="Q2548" s="27" t="str">
        <f aca="false">IF($G2548="","",IF(ISNUMBER($I2548),$I2548,IFERROR(IF(ISNUMBER(INDEX(Prestations!$E$5:$E$256,MATCH($G2548,Prestations!$B$5:$B$256,0))),INDEX(Prestations!$E$5:$E$256,MATCH($G2548,Prestations!$B$5:$B$256,0)),""),"")))</f>
        <v/>
      </c>
      <c r="R2548" s="27" t="str">
        <f aca="false">IFERROR(IF(ISNUMBER($Q2548),$Q2548*IF($E2548="",1,$E2548),""),"")</f>
        <v/>
      </c>
      <c r="S2548" s="28" t="str">
        <f aca="false">IFERROR(IF($P2548="au nombre",IF(N(INDEX(Règles!$D$5:$D$17,MATCH($O2548,Règles!$A$5:$A$17,0)))&gt;0,IF($E2548="",1,$E2548)/INDEX(Règles!$D$5:$D$17,MATCH($O2548,Règles!$A$5:$A$17,0)),""),IF($P2548="au prix",IF(AND(ISNUMBER($R2548),N(INDEX(Règles!$E$5:$E$17,MATCH($O2548,Règles!$A$5:$A$17,0)))&gt;0),$R2548/INDEX(Règles!$E$5:$E$17,MATCH($O2548,Règles!$A$5:$A$17,0)),""),IF(OR($P2548="ne compte pas",$P2548="absence"),0,""))),"")</f>
        <v/>
      </c>
      <c r="T2548" s="26" t="n">
        <f aca="false">IF(AND(ISNUMBER($A2548),$B2548&lt;&gt;"",$G2548&lt;&gt;"",$P2548&lt;&gt;"absence"),1,0)</f>
        <v>0</v>
      </c>
      <c r="U2548" s="26" t="n">
        <f aca="false">IF($T2548=1,IF(COUNTIFS($B$2:$B2548,$B2548,$A$2:$A2548,$A2548,$T$2:$T2548,1)=1,1,0),0)</f>
        <v>0</v>
      </c>
      <c r="V2548" s="29" t="str">
        <f aca="false">IF(AND($A2548="",$B2548="",$G2548=""),"",IF(NOT(ISNUMBER($A2548)),"Date manquante ou non reconnue",IF($B2548="","Technicien manquant",IF(COUNTIF(Production!$A$7:$A$21,$B2548)=0,"Technicien absent de la liste (onglet Production)",IF($G2548="","Code BPU manquant (colonne G)",IF($O2548="?","Code BPU inconnu (onglet Prestations)",IF($P2548="?","Catégorie inconnue (onglet Règles)",IF(AND($E2548&lt;&gt;"",NOT(ISNUMBER($E2548))),"Quantité non reconnue",IF(AND($P2548="au prix",NOT(ISNUMBER($Q2548))),"Prix sur devis à saisir (colonne I)",IF($S2548="","Règle à compléter (onglet Règles)",""))))))))))</f>
        <v/>
      </c>
    </row>
    <row r="2549" customFormat="false" ht="15" hidden="false" customHeight="false" outlineLevel="0" collapsed="false">
      <c r="A2549" s="23"/>
      <c r="I2549" s="24"/>
      <c r="J2549" s="24"/>
      <c r="N2549" s="25"/>
      <c r="O2549" s="26" t="str">
        <f aca="false">IF($G2549="","",IFERROR(INDEX(Prestations!$F$5:$F$256,MATCH($G2549,Prestations!$B$5:$B$256,0)),"?"))</f>
        <v/>
      </c>
      <c r="P2549" s="26" t="str">
        <f aca="false">IF($O2549="","",IF($O2549="?","?",IFERROR(INDEX(Règles!$C$5:$C$17,MATCH($O2549,Règles!$A$5:$A$17,0)),"?")))</f>
        <v/>
      </c>
      <c r="Q2549" s="27" t="str">
        <f aca="false">IF($G2549="","",IF(ISNUMBER($I2549),$I2549,IFERROR(IF(ISNUMBER(INDEX(Prestations!$E$5:$E$256,MATCH($G2549,Prestations!$B$5:$B$256,0))),INDEX(Prestations!$E$5:$E$256,MATCH($G2549,Prestations!$B$5:$B$256,0)),""),"")))</f>
        <v/>
      </c>
      <c r="R2549" s="27" t="str">
        <f aca="false">IFERROR(IF(ISNUMBER($Q2549),$Q2549*IF($E2549="",1,$E2549),""),"")</f>
        <v/>
      </c>
      <c r="S2549" s="28" t="str">
        <f aca="false">IFERROR(IF($P2549="au nombre",IF(N(INDEX(Règles!$D$5:$D$17,MATCH($O2549,Règles!$A$5:$A$17,0)))&gt;0,IF($E2549="",1,$E2549)/INDEX(Règles!$D$5:$D$17,MATCH($O2549,Règles!$A$5:$A$17,0)),""),IF($P2549="au prix",IF(AND(ISNUMBER($R2549),N(INDEX(Règles!$E$5:$E$17,MATCH($O2549,Règles!$A$5:$A$17,0)))&gt;0),$R2549/INDEX(Règles!$E$5:$E$17,MATCH($O2549,Règles!$A$5:$A$17,0)),""),IF(OR($P2549="ne compte pas",$P2549="absence"),0,""))),"")</f>
        <v/>
      </c>
      <c r="T2549" s="26" t="n">
        <f aca="false">IF(AND(ISNUMBER($A2549),$B2549&lt;&gt;"",$G2549&lt;&gt;"",$P2549&lt;&gt;"absence"),1,0)</f>
        <v>0</v>
      </c>
      <c r="U2549" s="26" t="n">
        <f aca="false">IF($T2549=1,IF(COUNTIFS($B$2:$B2549,$B2549,$A$2:$A2549,$A2549,$T$2:$T2549,1)=1,1,0),0)</f>
        <v>0</v>
      </c>
      <c r="V2549" s="29" t="str">
        <f aca="false">IF(AND($A2549="",$B2549="",$G2549=""),"",IF(NOT(ISNUMBER($A2549)),"Date manquante ou non reconnue",IF($B2549="","Technicien manquant",IF(COUNTIF(Production!$A$7:$A$21,$B2549)=0,"Technicien absent de la liste (onglet Production)",IF($G2549="","Code BPU manquant (colonne G)",IF($O2549="?","Code BPU inconnu (onglet Prestations)",IF($P2549="?","Catégorie inconnue (onglet Règles)",IF(AND($E2549&lt;&gt;"",NOT(ISNUMBER($E2549))),"Quantité non reconnue",IF(AND($P2549="au prix",NOT(ISNUMBER($Q2549))),"Prix sur devis à saisir (colonne I)",IF($S2549="","Règle à compléter (onglet Règles)",""))))))))))</f>
        <v/>
      </c>
    </row>
    <row r="2550" customFormat="false" ht="15" hidden="false" customHeight="false" outlineLevel="0" collapsed="false">
      <c r="A2550" s="23"/>
      <c r="I2550" s="24"/>
      <c r="J2550" s="24"/>
      <c r="N2550" s="25"/>
      <c r="O2550" s="26" t="str">
        <f aca="false">IF($G2550="","",IFERROR(INDEX(Prestations!$F$5:$F$256,MATCH($G2550,Prestations!$B$5:$B$256,0)),"?"))</f>
        <v/>
      </c>
      <c r="P2550" s="26" t="str">
        <f aca="false">IF($O2550="","",IF($O2550="?","?",IFERROR(INDEX(Règles!$C$5:$C$17,MATCH($O2550,Règles!$A$5:$A$17,0)),"?")))</f>
        <v/>
      </c>
      <c r="Q2550" s="27" t="str">
        <f aca="false">IF($G2550="","",IF(ISNUMBER($I2550),$I2550,IFERROR(IF(ISNUMBER(INDEX(Prestations!$E$5:$E$256,MATCH($G2550,Prestations!$B$5:$B$256,0))),INDEX(Prestations!$E$5:$E$256,MATCH($G2550,Prestations!$B$5:$B$256,0)),""),"")))</f>
        <v/>
      </c>
      <c r="R2550" s="27" t="str">
        <f aca="false">IFERROR(IF(ISNUMBER($Q2550),$Q2550*IF($E2550="",1,$E2550),""),"")</f>
        <v/>
      </c>
      <c r="S2550" s="28" t="str">
        <f aca="false">IFERROR(IF($P2550="au nombre",IF(N(INDEX(Règles!$D$5:$D$17,MATCH($O2550,Règles!$A$5:$A$17,0)))&gt;0,IF($E2550="",1,$E2550)/INDEX(Règles!$D$5:$D$17,MATCH($O2550,Règles!$A$5:$A$17,0)),""),IF($P2550="au prix",IF(AND(ISNUMBER($R2550),N(INDEX(Règles!$E$5:$E$17,MATCH($O2550,Règles!$A$5:$A$17,0)))&gt;0),$R2550/INDEX(Règles!$E$5:$E$17,MATCH($O2550,Règles!$A$5:$A$17,0)),""),IF(OR($P2550="ne compte pas",$P2550="absence"),0,""))),"")</f>
        <v/>
      </c>
      <c r="T2550" s="26" t="n">
        <f aca="false">IF(AND(ISNUMBER($A2550),$B2550&lt;&gt;"",$G2550&lt;&gt;"",$P2550&lt;&gt;"absence"),1,0)</f>
        <v>0</v>
      </c>
      <c r="U2550" s="26" t="n">
        <f aca="false">IF($T2550=1,IF(COUNTIFS($B$2:$B2550,$B2550,$A$2:$A2550,$A2550,$T$2:$T2550,1)=1,1,0),0)</f>
        <v>0</v>
      </c>
      <c r="V2550" s="29" t="str">
        <f aca="false">IF(AND($A2550="",$B2550="",$G2550=""),"",IF(NOT(ISNUMBER($A2550)),"Date manquante ou non reconnue",IF($B2550="","Technicien manquant",IF(COUNTIF(Production!$A$7:$A$21,$B2550)=0,"Technicien absent de la liste (onglet Production)",IF($G2550="","Code BPU manquant (colonne G)",IF($O2550="?","Code BPU inconnu (onglet Prestations)",IF($P2550="?","Catégorie inconnue (onglet Règles)",IF(AND($E2550&lt;&gt;"",NOT(ISNUMBER($E2550))),"Quantité non reconnue",IF(AND($P2550="au prix",NOT(ISNUMBER($Q2550))),"Prix sur devis à saisir (colonne I)",IF($S2550="","Règle à compléter (onglet Règles)",""))))))))))</f>
        <v/>
      </c>
    </row>
    <row r="2551" customFormat="false" ht="15" hidden="false" customHeight="false" outlineLevel="0" collapsed="false">
      <c r="A2551" s="23"/>
      <c r="I2551" s="24"/>
      <c r="J2551" s="24"/>
      <c r="N2551" s="25"/>
      <c r="O2551" s="26" t="str">
        <f aca="false">IF($G2551="","",IFERROR(INDEX(Prestations!$F$5:$F$256,MATCH($G2551,Prestations!$B$5:$B$256,0)),"?"))</f>
        <v/>
      </c>
      <c r="P2551" s="26" t="str">
        <f aca="false">IF($O2551="","",IF($O2551="?","?",IFERROR(INDEX(Règles!$C$5:$C$17,MATCH($O2551,Règles!$A$5:$A$17,0)),"?")))</f>
        <v/>
      </c>
      <c r="Q2551" s="27" t="str">
        <f aca="false">IF($G2551="","",IF(ISNUMBER($I2551),$I2551,IFERROR(IF(ISNUMBER(INDEX(Prestations!$E$5:$E$256,MATCH($G2551,Prestations!$B$5:$B$256,0))),INDEX(Prestations!$E$5:$E$256,MATCH($G2551,Prestations!$B$5:$B$256,0)),""),"")))</f>
        <v/>
      </c>
      <c r="R2551" s="27" t="str">
        <f aca="false">IFERROR(IF(ISNUMBER($Q2551),$Q2551*IF($E2551="",1,$E2551),""),"")</f>
        <v/>
      </c>
      <c r="S2551" s="28" t="str">
        <f aca="false">IFERROR(IF($P2551="au nombre",IF(N(INDEX(Règles!$D$5:$D$17,MATCH($O2551,Règles!$A$5:$A$17,0)))&gt;0,IF($E2551="",1,$E2551)/INDEX(Règles!$D$5:$D$17,MATCH($O2551,Règles!$A$5:$A$17,0)),""),IF($P2551="au prix",IF(AND(ISNUMBER($R2551),N(INDEX(Règles!$E$5:$E$17,MATCH($O2551,Règles!$A$5:$A$17,0)))&gt;0),$R2551/INDEX(Règles!$E$5:$E$17,MATCH($O2551,Règles!$A$5:$A$17,0)),""),IF(OR($P2551="ne compte pas",$P2551="absence"),0,""))),"")</f>
        <v/>
      </c>
      <c r="T2551" s="26" t="n">
        <f aca="false">IF(AND(ISNUMBER($A2551),$B2551&lt;&gt;"",$G2551&lt;&gt;"",$P2551&lt;&gt;"absence"),1,0)</f>
        <v>0</v>
      </c>
      <c r="U2551" s="26" t="n">
        <f aca="false">IF($T2551=1,IF(COUNTIFS($B$2:$B2551,$B2551,$A$2:$A2551,$A2551,$T$2:$T2551,1)=1,1,0),0)</f>
        <v>0</v>
      </c>
      <c r="V2551" s="29" t="str">
        <f aca="false">IF(AND($A2551="",$B2551="",$G2551=""),"",IF(NOT(ISNUMBER($A2551)),"Date manquante ou non reconnue",IF($B2551="","Technicien manquant",IF(COUNTIF(Production!$A$7:$A$21,$B2551)=0,"Technicien absent de la liste (onglet Production)",IF($G2551="","Code BPU manquant (colonne G)",IF($O2551="?","Code BPU inconnu (onglet Prestations)",IF($P2551="?","Catégorie inconnue (onglet Règles)",IF(AND($E2551&lt;&gt;"",NOT(ISNUMBER($E2551))),"Quantité non reconnue",IF(AND($P2551="au prix",NOT(ISNUMBER($Q2551))),"Prix sur devis à saisir (colonne I)",IF($S2551="","Règle à compléter (onglet Règles)",""))))))))))</f>
        <v/>
      </c>
    </row>
    <row r="2552" customFormat="false" ht="15" hidden="false" customHeight="false" outlineLevel="0" collapsed="false">
      <c r="A2552" s="23"/>
      <c r="I2552" s="24"/>
      <c r="J2552" s="24"/>
      <c r="N2552" s="25"/>
      <c r="O2552" s="26" t="str">
        <f aca="false">IF($G2552="","",IFERROR(INDEX(Prestations!$F$5:$F$256,MATCH($G2552,Prestations!$B$5:$B$256,0)),"?"))</f>
        <v/>
      </c>
      <c r="P2552" s="26" t="str">
        <f aca="false">IF($O2552="","",IF($O2552="?","?",IFERROR(INDEX(Règles!$C$5:$C$17,MATCH($O2552,Règles!$A$5:$A$17,0)),"?")))</f>
        <v/>
      </c>
      <c r="Q2552" s="27" t="str">
        <f aca="false">IF($G2552="","",IF(ISNUMBER($I2552),$I2552,IFERROR(IF(ISNUMBER(INDEX(Prestations!$E$5:$E$256,MATCH($G2552,Prestations!$B$5:$B$256,0))),INDEX(Prestations!$E$5:$E$256,MATCH($G2552,Prestations!$B$5:$B$256,0)),""),"")))</f>
        <v/>
      </c>
      <c r="R2552" s="27" t="str">
        <f aca="false">IFERROR(IF(ISNUMBER($Q2552),$Q2552*IF($E2552="",1,$E2552),""),"")</f>
        <v/>
      </c>
      <c r="S2552" s="28" t="str">
        <f aca="false">IFERROR(IF($P2552="au nombre",IF(N(INDEX(Règles!$D$5:$D$17,MATCH($O2552,Règles!$A$5:$A$17,0)))&gt;0,IF($E2552="",1,$E2552)/INDEX(Règles!$D$5:$D$17,MATCH($O2552,Règles!$A$5:$A$17,0)),""),IF($P2552="au prix",IF(AND(ISNUMBER($R2552),N(INDEX(Règles!$E$5:$E$17,MATCH($O2552,Règles!$A$5:$A$17,0)))&gt;0),$R2552/INDEX(Règles!$E$5:$E$17,MATCH($O2552,Règles!$A$5:$A$17,0)),""),IF(OR($P2552="ne compte pas",$P2552="absence"),0,""))),"")</f>
        <v/>
      </c>
      <c r="T2552" s="26" t="n">
        <f aca="false">IF(AND(ISNUMBER($A2552),$B2552&lt;&gt;"",$G2552&lt;&gt;"",$P2552&lt;&gt;"absence"),1,0)</f>
        <v>0</v>
      </c>
      <c r="U2552" s="26" t="n">
        <f aca="false">IF($T2552=1,IF(COUNTIFS($B$2:$B2552,$B2552,$A$2:$A2552,$A2552,$T$2:$T2552,1)=1,1,0),0)</f>
        <v>0</v>
      </c>
      <c r="V2552" s="29" t="str">
        <f aca="false">IF(AND($A2552="",$B2552="",$G2552=""),"",IF(NOT(ISNUMBER($A2552)),"Date manquante ou non reconnue",IF($B2552="","Technicien manquant",IF(COUNTIF(Production!$A$7:$A$21,$B2552)=0,"Technicien absent de la liste (onglet Production)",IF($G2552="","Code BPU manquant (colonne G)",IF($O2552="?","Code BPU inconnu (onglet Prestations)",IF($P2552="?","Catégorie inconnue (onglet Règles)",IF(AND($E2552&lt;&gt;"",NOT(ISNUMBER($E2552))),"Quantité non reconnue",IF(AND($P2552="au prix",NOT(ISNUMBER($Q2552))),"Prix sur devis à saisir (colonne I)",IF($S2552="","Règle à compléter (onglet Règles)",""))))))))))</f>
        <v/>
      </c>
    </row>
    <row r="2553" customFormat="false" ht="15" hidden="false" customHeight="false" outlineLevel="0" collapsed="false">
      <c r="A2553" s="23"/>
      <c r="I2553" s="24"/>
      <c r="J2553" s="24"/>
      <c r="N2553" s="25"/>
      <c r="O2553" s="26" t="str">
        <f aca="false">IF($G2553="","",IFERROR(INDEX(Prestations!$F$5:$F$256,MATCH($G2553,Prestations!$B$5:$B$256,0)),"?"))</f>
        <v/>
      </c>
      <c r="P2553" s="26" t="str">
        <f aca="false">IF($O2553="","",IF($O2553="?","?",IFERROR(INDEX(Règles!$C$5:$C$17,MATCH($O2553,Règles!$A$5:$A$17,0)),"?")))</f>
        <v/>
      </c>
      <c r="Q2553" s="27" t="str">
        <f aca="false">IF($G2553="","",IF(ISNUMBER($I2553),$I2553,IFERROR(IF(ISNUMBER(INDEX(Prestations!$E$5:$E$256,MATCH($G2553,Prestations!$B$5:$B$256,0))),INDEX(Prestations!$E$5:$E$256,MATCH($G2553,Prestations!$B$5:$B$256,0)),""),"")))</f>
        <v/>
      </c>
      <c r="R2553" s="27" t="str">
        <f aca="false">IFERROR(IF(ISNUMBER($Q2553),$Q2553*IF($E2553="",1,$E2553),""),"")</f>
        <v/>
      </c>
      <c r="S2553" s="28" t="str">
        <f aca="false">IFERROR(IF($P2553="au nombre",IF(N(INDEX(Règles!$D$5:$D$17,MATCH($O2553,Règles!$A$5:$A$17,0)))&gt;0,IF($E2553="",1,$E2553)/INDEX(Règles!$D$5:$D$17,MATCH($O2553,Règles!$A$5:$A$17,0)),""),IF($P2553="au prix",IF(AND(ISNUMBER($R2553),N(INDEX(Règles!$E$5:$E$17,MATCH($O2553,Règles!$A$5:$A$17,0)))&gt;0),$R2553/INDEX(Règles!$E$5:$E$17,MATCH($O2553,Règles!$A$5:$A$17,0)),""),IF(OR($P2553="ne compte pas",$P2553="absence"),0,""))),"")</f>
        <v/>
      </c>
      <c r="T2553" s="26" t="n">
        <f aca="false">IF(AND(ISNUMBER($A2553),$B2553&lt;&gt;"",$G2553&lt;&gt;"",$P2553&lt;&gt;"absence"),1,0)</f>
        <v>0</v>
      </c>
      <c r="U2553" s="26" t="n">
        <f aca="false">IF($T2553=1,IF(COUNTIFS($B$2:$B2553,$B2553,$A$2:$A2553,$A2553,$T$2:$T2553,1)=1,1,0),0)</f>
        <v>0</v>
      </c>
      <c r="V2553" s="29" t="str">
        <f aca="false">IF(AND($A2553="",$B2553="",$G2553=""),"",IF(NOT(ISNUMBER($A2553)),"Date manquante ou non reconnue",IF($B2553="","Technicien manquant",IF(COUNTIF(Production!$A$7:$A$21,$B2553)=0,"Technicien absent de la liste (onglet Production)",IF($G2553="","Code BPU manquant (colonne G)",IF($O2553="?","Code BPU inconnu (onglet Prestations)",IF($P2553="?","Catégorie inconnue (onglet Règles)",IF(AND($E2553&lt;&gt;"",NOT(ISNUMBER($E2553))),"Quantité non reconnue",IF(AND($P2553="au prix",NOT(ISNUMBER($Q2553))),"Prix sur devis à saisir (colonne I)",IF($S2553="","Règle à compléter (onglet Règles)",""))))))))))</f>
        <v/>
      </c>
    </row>
    <row r="2554" customFormat="false" ht="15" hidden="false" customHeight="false" outlineLevel="0" collapsed="false">
      <c r="A2554" s="23"/>
      <c r="I2554" s="24"/>
      <c r="J2554" s="24"/>
      <c r="N2554" s="25"/>
      <c r="O2554" s="26" t="str">
        <f aca="false">IF($G2554="","",IFERROR(INDEX(Prestations!$F$5:$F$256,MATCH($G2554,Prestations!$B$5:$B$256,0)),"?"))</f>
        <v/>
      </c>
      <c r="P2554" s="26" t="str">
        <f aca="false">IF($O2554="","",IF($O2554="?","?",IFERROR(INDEX(Règles!$C$5:$C$17,MATCH($O2554,Règles!$A$5:$A$17,0)),"?")))</f>
        <v/>
      </c>
      <c r="Q2554" s="27" t="str">
        <f aca="false">IF($G2554="","",IF(ISNUMBER($I2554),$I2554,IFERROR(IF(ISNUMBER(INDEX(Prestations!$E$5:$E$256,MATCH($G2554,Prestations!$B$5:$B$256,0))),INDEX(Prestations!$E$5:$E$256,MATCH($G2554,Prestations!$B$5:$B$256,0)),""),"")))</f>
        <v/>
      </c>
      <c r="R2554" s="27" t="str">
        <f aca="false">IFERROR(IF(ISNUMBER($Q2554),$Q2554*IF($E2554="",1,$E2554),""),"")</f>
        <v/>
      </c>
      <c r="S2554" s="28" t="str">
        <f aca="false">IFERROR(IF($P2554="au nombre",IF(N(INDEX(Règles!$D$5:$D$17,MATCH($O2554,Règles!$A$5:$A$17,0)))&gt;0,IF($E2554="",1,$E2554)/INDEX(Règles!$D$5:$D$17,MATCH($O2554,Règles!$A$5:$A$17,0)),""),IF($P2554="au prix",IF(AND(ISNUMBER($R2554),N(INDEX(Règles!$E$5:$E$17,MATCH($O2554,Règles!$A$5:$A$17,0)))&gt;0),$R2554/INDEX(Règles!$E$5:$E$17,MATCH($O2554,Règles!$A$5:$A$17,0)),""),IF(OR($P2554="ne compte pas",$P2554="absence"),0,""))),"")</f>
        <v/>
      </c>
      <c r="T2554" s="26" t="n">
        <f aca="false">IF(AND(ISNUMBER($A2554),$B2554&lt;&gt;"",$G2554&lt;&gt;"",$P2554&lt;&gt;"absence"),1,0)</f>
        <v>0</v>
      </c>
      <c r="U2554" s="26" t="n">
        <f aca="false">IF($T2554=1,IF(COUNTIFS($B$2:$B2554,$B2554,$A$2:$A2554,$A2554,$T$2:$T2554,1)=1,1,0),0)</f>
        <v>0</v>
      </c>
      <c r="V2554" s="29" t="str">
        <f aca="false">IF(AND($A2554="",$B2554="",$G2554=""),"",IF(NOT(ISNUMBER($A2554)),"Date manquante ou non reconnue",IF($B2554="","Technicien manquant",IF(COUNTIF(Production!$A$7:$A$21,$B2554)=0,"Technicien absent de la liste (onglet Production)",IF($G2554="","Code BPU manquant (colonne G)",IF($O2554="?","Code BPU inconnu (onglet Prestations)",IF($P2554="?","Catégorie inconnue (onglet Règles)",IF(AND($E2554&lt;&gt;"",NOT(ISNUMBER($E2554))),"Quantité non reconnue",IF(AND($P2554="au prix",NOT(ISNUMBER($Q2554))),"Prix sur devis à saisir (colonne I)",IF($S2554="","Règle à compléter (onglet Règles)",""))))))))))</f>
        <v/>
      </c>
    </row>
    <row r="2555" customFormat="false" ht="15" hidden="false" customHeight="false" outlineLevel="0" collapsed="false">
      <c r="A2555" s="23"/>
      <c r="I2555" s="24"/>
      <c r="J2555" s="24"/>
      <c r="N2555" s="25"/>
      <c r="O2555" s="26" t="str">
        <f aca="false">IF($G2555="","",IFERROR(INDEX(Prestations!$F$5:$F$256,MATCH($G2555,Prestations!$B$5:$B$256,0)),"?"))</f>
        <v/>
      </c>
      <c r="P2555" s="26" t="str">
        <f aca="false">IF($O2555="","",IF($O2555="?","?",IFERROR(INDEX(Règles!$C$5:$C$17,MATCH($O2555,Règles!$A$5:$A$17,0)),"?")))</f>
        <v/>
      </c>
      <c r="Q2555" s="27" t="str">
        <f aca="false">IF($G2555="","",IF(ISNUMBER($I2555),$I2555,IFERROR(IF(ISNUMBER(INDEX(Prestations!$E$5:$E$256,MATCH($G2555,Prestations!$B$5:$B$256,0))),INDEX(Prestations!$E$5:$E$256,MATCH($G2555,Prestations!$B$5:$B$256,0)),""),"")))</f>
        <v/>
      </c>
      <c r="R2555" s="27" t="str">
        <f aca="false">IFERROR(IF(ISNUMBER($Q2555),$Q2555*IF($E2555="",1,$E2555),""),"")</f>
        <v/>
      </c>
      <c r="S2555" s="28" t="str">
        <f aca="false">IFERROR(IF($P2555="au nombre",IF(N(INDEX(Règles!$D$5:$D$17,MATCH($O2555,Règles!$A$5:$A$17,0)))&gt;0,IF($E2555="",1,$E2555)/INDEX(Règles!$D$5:$D$17,MATCH($O2555,Règles!$A$5:$A$17,0)),""),IF($P2555="au prix",IF(AND(ISNUMBER($R2555),N(INDEX(Règles!$E$5:$E$17,MATCH($O2555,Règles!$A$5:$A$17,0)))&gt;0),$R2555/INDEX(Règles!$E$5:$E$17,MATCH($O2555,Règles!$A$5:$A$17,0)),""),IF(OR($P2555="ne compte pas",$P2555="absence"),0,""))),"")</f>
        <v/>
      </c>
      <c r="T2555" s="26" t="n">
        <f aca="false">IF(AND(ISNUMBER($A2555),$B2555&lt;&gt;"",$G2555&lt;&gt;"",$P2555&lt;&gt;"absence"),1,0)</f>
        <v>0</v>
      </c>
      <c r="U2555" s="26" t="n">
        <f aca="false">IF($T2555=1,IF(COUNTIFS($B$2:$B2555,$B2555,$A$2:$A2555,$A2555,$T$2:$T2555,1)=1,1,0),0)</f>
        <v>0</v>
      </c>
      <c r="V2555" s="29" t="str">
        <f aca="false">IF(AND($A2555="",$B2555="",$G2555=""),"",IF(NOT(ISNUMBER($A2555)),"Date manquante ou non reconnue",IF($B2555="","Technicien manquant",IF(COUNTIF(Production!$A$7:$A$21,$B2555)=0,"Technicien absent de la liste (onglet Production)",IF($G2555="","Code BPU manquant (colonne G)",IF($O2555="?","Code BPU inconnu (onglet Prestations)",IF($P2555="?","Catégorie inconnue (onglet Règles)",IF(AND($E2555&lt;&gt;"",NOT(ISNUMBER($E2555))),"Quantité non reconnue",IF(AND($P2555="au prix",NOT(ISNUMBER($Q2555))),"Prix sur devis à saisir (colonne I)",IF($S2555="","Règle à compléter (onglet Règles)",""))))))))))</f>
        <v/>
      </c>
    </row>
    <row r="2556" customFormat="false" ht="15" hidden="false" customHeight="false" outlineLevel="0" collapsed="false">
      <c r="A2556" s="23"/>
      <c r="I2556" s="24"/>
      <c r="J2556" s="24"/>
      <c r="N2556" s="25"/>
      <c r="O2556" s="26" t="str">
        <f aca="false">IF($G2556="","",IFERROR(INDEX(Prestations!$F$5:$F$256,MATCH($G2556,Prestations!$B$5:$B$256,0)),"?"))</f>
        <v/>
      </c>
      <c r="P2556" s="26" t="str">
        <f aca="false">IF($O2556="","",IF($O2556="?","?",IFERROR(INDEX(Règles!$C$5:$C$17,MATCH($O2556,Règles!$A$5:$A$17,0)),"?")))</f>
        <v/>
      </c>
      <c r="Q2556" s="27" t="str">
        <f aca="false">IF($G2556="","",IF(ISNUMBER($I2556),$I2556,IFERROR(IF(ISNUMBER(INDEX(Prestations!$E$5:$E$256,MATCH($G2556,Prestations!$B$5:$B$256,0))),INDEX(Prestations!$E$5:$E$256,MATCH($G2556,Prestations!$B$5:$B$256,0)),""),"")))</f>
        <v/>
      </c>
      <c r="R2556" s="27" t="str">
        <f aca="false">IFERROR(IF(ISNUMBER($Q2556),$Q2556*IF($E2556="",1,$E2556),""),"")</f>
        <v/>
      </c>
      <c r="S2556" s="28" t="str">
        <f aca="false">IFERROR(IF($P2556="au nombre",IF(N(INDEX(Règles!$D$5:$D$17,MATCH($O2556,Règles!$A$5:$A$17,0)))&gt;0,IF($E2556="",1,$E2556)/INDEX(Règles!$D$5:$D$17,MATCH($O2556,Règles!$A$5:$A$17,0)),""),IF($P2556="au prix",IF(AND(ISNUMBER($R2556),N(INDEX(Règles!$E$5:$E$17,MATCH($O2556,Règles!$A$5:$A$17,0)))&gt;0),$R2556/INDEX(Règles!$E$5:$E$17,MATCH($O2556,Règles!$A$5:$A$17,0)),""),IF(OR($P2556="ne compte pas",$P2556="absence"),0,""))),"")</f>
        <v/>
      </c>
      <c r="T2556" s="26" t="n">
        <f aca="false">IF(AND(ISNUMBER($A2556),$B2556&lt;&gt;"",$G2556&lt;&gt;"",$P2556&lt;&gt;"absence"),1,0)</f>
        <v>0</v>
      </c>
      <c r="U2556" s="26" t="n">
        <f aca="false">IF($T2556=1,IF(COUNTIFS($B$2:$B2556,$B2556,$A$2:$A2556,$A2556,$T$2:$T2556,1)=1,1,0),0)</f>
        <v>0</v>
      </c>
      <c r="V2556" s="29" t="str">
        <f aca="false">IF(AND($A2556="",$B2556="",$G2556=""),"",IF(NOT(ISNUMBER($A2556)),"Date manquante ou non reconnue",IF($B2556="","Technicien manquant",IF(COUNTIF(Production!$A$7:$A$21,$B2556)=0,"Technicien absent de la liste (onglet Production)",IF($G2556="","Code BPU manquant (colonne G)",IF($O2556="?","Code BPU inconnu (onglet Prestations)",IF($P2556="?","Catégorie inconnue (onglet Règles)",IF(AND($E2556&lt;&gt;"",NOT(ISNUMBER($E2556))),"Quantité non reconnue",IF(AND($P2556="au prix",NOT(ISNUMBER($Q2556))),"Prix sur devis à saisir (colonne I)",IF($S2556="","Règle à compléter (onglet Règles)",""))))))))))</f>
        <v/>
      </c>
    </row>
    <row r="2557" customFormat="false" ht="15" hidden="false" customHeight="false" outlineLevel="0" collapsed="false">
      <c r="A2557" s="23"/>
      <c r="I2557" s="24"/>
      <c r="J2557" s="24"/>
      <c r="N2557" s="25"/>
      <c r="O2557" s="26" t="str">
        <f aca="false">IF($G2557="","",IFERROR(INDEX(Prestations!$F$5:$F$256,MATCH($G2557,Prestations!$B$5:$B$256,0)),"?"))</f>
        <v/>
      </c>
      <c r="P2557" s="26" t="str">
        <f aca="false">IF($O2557="","",IF($O2557="?","?",IFERROR(INDEX(Règles!$C$5:$C$17,MATCH($O2557,Règles!$A$5:$A$17,0)),"?")))</f>
        <v/>
      </c>
      <c r="Q2557" s="27" t="str">
        <f aca="false">IF($G2557="","",IF(ISNUMBER($I2557),$I2557,IFERROR(IF(ISNUMBER(INDEX(Prestations!$E$5:$E$256,MATCH($G2557,Prestations!$B$5:$B$256,0))),INDEX(Prestations!$E$5:$E$256,MATCH($G2557,Prestations!$B$5:$B$256,0)),""),"")))</f>
        <v/>
      </c>
      <c r="R2557" s="27" t="str">
        <f aca="false">IFERROR(IF(ISNUMBER($Q2557),$Q2557*IF($E2557="",1,$E2557),""),"")</f>
        <v/>
      </c>
      <c r="S2557" s="28" t="str">
        <f aca="false">IFERROR(IF($P2557="au nombre",IF(N(INDEX(Règles!$D$5:$D$17,MATCH($O2557,Règles!$A$5:$A$17,0)))&gt;0,IF($E2557="",1,$E2557)/INDEX(Règles!$D$5:$D$17,MATCH($O2557,Règles!$A$5:$A$17,0)),""),IF($P2557="au prix",IF(AND(ISNUMBER($R2557),N(INDEX(Règles!$E$5:$E$17,MATCH($O2557,Règles!$A$5:$A$17,0)))&gt;0),$R2557/INDEX(Règles!$E$5:$E$17,MATCH($O2557,Règles!$A$5:$A$17,0)),""),IF(OR($P2557="ne compte pas",$P2557="absence"),0,""))),"")</f>
        <v/>
      </c>
      <c r="T2557" s="26" t="n">
        <f aca="false">IF(AND(ISNUMBER($A2557),$B2557&lt;&gt;"",$G2557&lt;&gt;"",$P2557&lt;&gt;"absence"),1,0)</f>
        <v>0</v>
      </c>
      <c r="U2557" s="26" t="n">
        <f aca="false">IF($T2557=1,IF(COUNTIFS($B$2:$B2557,$B2557,$A$2:$A2557,$A2557,$T$2:$T2557,1)=1,1,0),0)</f>
        <v>0</v>
      </c>
      <c r="V2557" s="29" t="str">
        <f aca="false">IF(AND($A2557="",$B2557="",$G2557=""),"",IF(NOT(ISNUMBER($A2557)),"Date manquante ou non reconnue",IF($B2557="","Technicien manquant",IF(COUNTIF(Production!$A$7:$A$21,$B2557)=0,"Technicien absent de la liste (onglet Production)",IF($G2557="","Code BPU manquant (colonne G)",IF($O2557="?","Code BPU inconnu (onglet Prestations)",IF($P2557="?","Catégorie inconnue (onglet Règles)",IF(AND($E2557&lt;&gt;"",NOT(ISNUMBER($E2557))),"Quantité non reconnue",IF(AND($P2557="au prix",NOT(ISNUMBER($Q2557))),"Prix sur devis à saisir (colonne I)",IF($S2557="","Règle à compléter (onglet Règles)",""))))))))))</f>
        <v/>
      </c>
    </row>
    <row r="2558" customFormat="false" ht="15" hidden="false" customHeight="false" outlineLevel="0" collapsed="false">
      <c r="A2558" s="23"/>
      <c r="I2558" s="24"/>
      <c r="J2558" s="24"/>
      <c r="N2558" s="25"/>
      <c r="O2558" s="26" t="str">
        <f aca="false">IF($G2558="","",IFERROR(INDEX(Prestations!$F$5:$F$256,MATCH($G2558,Prestations!$B$5:$B$256,0)),"?"))</f>
        <v/>
      </c>
      <c r="P2558" s="26" t="str">
        <f aca="false">IF($O2558="","",IF($O2558="?","?",IFERROR(INDEX(Règles!$C$5:$C$17,MATCH($O2558,Règles!$A$5:$A$17,0)),"?")))</f>
        <v/>
      </c>
      <c r="Q2558" s="27" t="str">
        <f aca="false">IF($G2558="","",IF(ISNUMBER($I2558),$I2558,IFERROR(IF(ISNUMBER(INDEX(Prestations!$E$5:$E$256,MATCH($G2558,Prestations!$B$5:$B$256,0))),INDEX(Prestations!$E$5:$E$256,MATCH($G2558,Prestations!$B$5:$B$256,0)),""),"")))</f>
        <v/>
      </c>
      <c r="R2558" s="27" t="str">
        <f aca="false">IFERROR(IF(ISNUMBER($Q2558),$Q2558*IF($E2558="",1,$E2558),""),"")</f>
        <v/>
      </c>
      <c r="S2558" s="28" t="str">
        <f aca="false">IFERROR(IF($P2558="au nombre",IF(N(INDEX(Règles!$D$5:$D$17,MATCH($O2558,Règles!$A$5:$A$17,0)))&gt;0,IF($E2558="",1,$E2558)/INDEX(Règles!$D$5:$D$17,MATCH($O2558,Règles!$A$5:$A$17,0)),""),IF($P2558="au prix",IF(AND(ISNUMBER($R2558),N(INDEX(Règles!$E$5:$E$17,MATCH($O2558,Règles!$A$5:$A$17,0)))&gt;0),$R2558/INDEX(Règles!$E$5:$E$17,MATCH($O2558,Règles!$A$5:$A$17,0)),""),IF(OR($P2558="ne compte pas",$P2558="absence"),0,""))),"")</f>
        <v/>
      </c>
      <c r="T2558" s="26" t="n">
        <f aca="false">IF(AND(ISNUMBER($A2558),$B2558&lt;&gt;"",$G2558&lt;&gt;"",$P2558&lt;&gt;"absence"),1,0)</f>
        <v>0</v>
      </c>
      <c r="U2558" s="26" t="n">
        <f aca="false">IF($T2558=1,IF(COUNTIFS($B$2:$B2558,$B2558,$A$2:$A2558,$A2558,$T$2:$T2558,1)=1,1,0),0)</f>
        <v>0</v>
      </c>
      <c r="V2558" s="29" t="str">
        <f aca="false">IF(AND($A2558="",$B2558="",$G2558=""),"",IF(NOT(ISNUMBER($A2558)),"Date manquante ou non reconnue",IF($B2558="","Technicien manquant",IF(COUNTIF(Production!$A$7:$A$21,$B2558)=0,"Technicien absent de la liste (onglet Production)",IF($G2558="","Code BPU manquant (colonne G)",IF($O2558="?","Code BPU inconnu (onglet Prestations)",IF($P2558="?","Catégorie inconnue (onglet Règles)",IF(AND($E2558&lt;&gt;"",NOT(ISNUMBER($E2558))),"Quantité non reconnue",IF(AND($P2558="au prix",NOT(ISNUMBER($Q2558))),"Prix sur devis à saisir (colonne I)",IF($S2558="","Règle à compléter (onglet Règles)",""))))))))))</f>
        <v/>
      </c>
    </row>
    <row r="2559" customFormat="false" ht="15" hidden="false" customHeight="false" outlineLevel="0" collapsed="false">
      <c r="A2559" s="23"/>
      <c r="I2559" s="24"/>
      <c r="J2559" s="24"/>
      <c r="N2559" s="25"/>
      <c r="O2559" s="26" t="str">
        <f aca="false">IF($G2559="","",IFERROR(INDEX(Prestations!$F$5:$F$256,MATCH($G2559,Prestations!$B$5:$B$256,0)),"?"))</f>
        <v/>
      </c>
      <c r="P2559" s="26" t="str">
        <f aca="false">IF($O2559="","",IF($O2559="?","?",IFERROR(INDEX(Règles!$C$5:$C$17,MATCH($O2559,Règles!$A$5:$A$17,0)),"?")))</f>
        <v/>
      </c>
      <c r="Q2559" s="27" t="str">
        <f aca="false">IF($G2559="","",IF(ISNUMBER($I2559),$I2559,IFERROR(IF(ISNUMBER(INDEX(Prestations!$E$5:$E$256,MATCH($G2559,Prestations!$B$5:$B$256,0))),INDEX(Prestations!$E$5:$E$256,MATCH($G2559,Prestations!$B$5:$B$256,0)),""),"")))</f>
        <v/>
      </c>
      <c r="R2559" s="27" t="str">
        <f aca="false">IFERROR(IF(ISNUMBER($Q2559),$Q2559*IF($E2559="",1,$E2559),""),"")</f>
        <v/>
      </c>
      <c r="S2559" s="28" t="str">
        <f aca="false">IFERROR(IF($P2559="au nombre",IF(N(INDEX(Règles!$D$5:$D$17,MATCH($O2559,Règles!$A$5:$A$17,0)))&gt;0,IF($E2559="",1,$E2559)/INDEX(Règles!$D$5:$D$17,MATCH($O2559,Règles!$A$5:$A$17,0)),""),IF($P2559="au prix",IF(AND(ISNUMBER($R2559),N(INDEX(Règles!$E$5:$E$17,MATCH($O2559,Règles!$A$5:$A$17,0)))&gt;0),$R2559/INDEX(Règles!$E$5:$E$17,MATCH($O2559,Règles!$A$5:$A$17,0)),""),IF(OR($P2559="ne compte pas",$P2559="absence"),0,""))),"")</f>
        <v/>
      </c>
      <c r="T2559" s="26" t="n">
        <f aca="false">IF(AND(ISNUMBER($A2559),$B2559&lt;&gt;"",$G2559&lt;&gt;"",$P2559&lt;&gt;"absence"),1,0)</f>
        <v>0</v>
      </c>
      <c r="U2559" s="26" t="n">
        <f aca="false">IF($T2559=1,IF(COUNTIFS($B$2:$B2559,$B2559,$A$2:$A2559,$A2559,$T$2:$T2559,1)=1,1,0),0)</f>
        <v>0</v>
      </c>
      <c r="V2559" s="29" t="str">
        <f aca="false">IF(AND($A2559="",$B2559="",$G2559=""),"",IF(NOT(ISNUMBER($A2559)),"Date manquante ou non reconnue",IF($B2559="","Technicien manquant",IF(COUNTIF(Production!$A$7:$A$21,$B2559)=0,"Technicien absent de la liste (onglet Production)",IF($G2559="","Code BPU manquant (colonne G)",IF($O2559="?","Code BPU inconnu (onglet Prestations)",IF($P2559="?","Catégorie inconnue (onglet Règles)",IF(AND($E2559&lt;&gt;"",NOT(ISNUMBER($E2559))),"Quantité non reconnue",IF(AND($P2559="au prix",NOT(ISNUMBER($Q2559))),"Prix sur devis à saisir (colonne I)",IF($S2559="","Règle à compléter (onglet Règles)",""))))))))))</f>
        <v/>
      </c>
    </row>
    <row r="2560" customFormat="false" ht="15" hidden="false" customHeight="false" outlineLevel="0" collapsed="false">
      <c r="A2560" s="23"/>
      <c r="I2560" s="24"/>
      <c r="J2560" s="24"/>
      <c r="N2560" s="25"/>
      <c r="O2560" s="26" t="str">
        <f aca="false">IF($G2560="","",IFERROR(INDEX(Prestations!$F$5:$F$256,MATCH($G2560,Prestations!$B$5:$B$256,0)),"?"))</f>
        <v/>
      </c>
      <c r="P2560" s="26" t="str">
        <f aca="false">IF($O2560="","",IF($O2560="?","?",IFERROR(INDEX(Règles!$C$5:$C$17,MATCH($O2560,Règles!$A$5:$A$17,0)),"?")))</f>
        <v/>
      </c>
      <c r="Q2560" s="27" t="str">
        <f aca="false">IF($G2560="","",IF(ISNUMBER($I2560),$I2560,IFERROR(IF(ISNUMBER(INDEX(Prestations!$E$5:$E$256,MATCH($G2560,Prestations!$B$5:$B$256,0))),INDEX(Prestations!$E$5:$E$256,MATCH($G2560,Prestations!$B$5:$B$256,0)),""),"")))</f>
        <v/>
      </c>
      <c r="R2560" s="27" t="str">
        <f aca="false">IFERROR(IF(ISNUMBER($Q2560),$Q2560*IF($E2560="",1,$E2560),""),"")</f>
        <v/>
      </c>
      <c r="S2560" s="28" t="str">
        <f aca="false">IFERROR(IF($P2560="au nombre",IF(N(INDEX(Règles!$D$5:$D$17,MATCH($O2560,Règles!$A$5:$A$17,0)))&gt;0,IF($E2560="",1,$E2560)/INDEX(Règles!$D$5:$D$17,MATCH($O2560,Règles!$A$5:$A$17,0)),""),IF($P2560="au prix",IF(AND(ISNUMBER($R2560),N(INDEX(Règles!$E$5:$E$17,MATCH($O2560,Règles!$A$5:$A$17,0)))&gt;0),$R2560/INDEX(Règles!$E$5:$E$17,MATCH($O2560,Règles!$A$5:$A$17,0)),""),IF(OR($P2560="ne compte pas",$P2560="absence"),0,""))),"")</f>
        <v/>
      </c>
      <c r="T2560" s="26" t="n">
        <f aca="false">IF(AND(ISNUMBER($A2560),$B2560&lt;&gt;"",$G2560&lt;&gt;"",$P2560&lt;&gt;"absence"),1,0)</f>
        <v>0</v>
      </c>
      <c r="U2560" s="26" t="n">
        <f aca="false">IF($T2560=1,IF(COUNTIFS($B$2:$B2560,$B2560,$A$2:$A2560,$A2560,$T$2:$T2560,1)=1,1,0),0)</f>
        <v>0</v>
      </c>
      <c r="V2560" s="29" t="str">
        <f aca="false">IF(AND($A2560="",$B2560="",$G2560=""),"",IF(NOT(ISNUMBER($A2560)),"Date manquante ou non reconnue",IF($B2560="","Technicien manquant",IF(COUNTIF(Production!$A$7:$A$21,$B2560)=0,"Technicien absent de la liste (onglet Production)",IF($G2560="","Code BPU manquant (colonne G)",IF($O2560="?","Code BPU inconnu (onglet Prestations)",IF($P2560="?","Catégorie inconnue (onglet Règles)",IF(AND($E2560&lt;&gt;"",NOT(ISNUMBER($E2560))),"Quantité non reconnue",IF(AND($P2560="au prix",NOT(ISNUMBER($Q2560))),"Prix sur devis à saisir (colonne I)",IF($S2560="","Règle à compléter (onglet Règles)",""))))))))))</f>
        <v/>
      </c>
    </row>
    <row r="2561" customFormat="false" ht="15" hidden="false" customHeight="false" outlineLevel="0" collapsed="false">
      <c r="A2561" s="23"/>
      <c r="I2561" s="24"/>
      <c r="J2561" s="24"/>
      <c r="N2561" s="25"/>
      <c r="O2561" s="26" t="str">
        <f aca="false">IF($G2561="","",IFERROR(INDEX(Prestations!$F$5:$F$256,MATCH($G2561,Prestations!$B$5:$B$256,0)),"?"))</f>
        <v/>
      </c>
      <c r="P2561" s="26" t="str">
        <f aca="false">IF($O2561="","",IF($O2561="?","?",IFERROR(INDEX(Règles!$C$5:$C$17,MATCH($O2561,Règles!$A$5:$A$17,0)),"?")))</f>
        <v/>
      </c>
      <c r="Q2561" s="27" t="str">
        <f aca="false">IF($G2561="","",IF(ISNUMBER($I2561),$I2561,IFERROR(IF(ISNUMBER(INDEX(Prestations!$E$5:$E$256,MATCH($G2561,Prestations!$B$5:$B$256,0))),INDEX(Prestations!$E$5:$E$256,MATCH($G2561,Prestations!$B$5:$B$256,0)),""),"")))</f>
        <v/>
      </c>
      <c r="R2561" s="27" t="str">
        <f aca="false">IFERROR(IF(ISNUMBER($Q2561),$Q2561*IF($E2561="",1,$E2561),""),"")</f>
        <v/>
      </c>
      <c r="S2561" s="28" t="str">
        <f aca="false">IFERROR(IF($P2561="au nombre",IF(N(INDEX(Règles!$D$5:$D$17,MATCH($O2561,Règles!$A$5:$A$17,0)))&gt;0,IF($E2561="",1,$E2561)/INDEX(Règles!$D$5:$D$17,MATCH($O2561,Règles!$A$5:$A$17,0)),""),IF($P2561="au prix",IF(AND(ISNUMBER($R2561),N(INDEX(Règles!$E$5:$E$17,MATCH($O2561,Règles!$A$5:$A$17,0)))&gt;0),$R2561/INDEX(Règles!$E$5:$E$17,MATCH($O2561,Règles!$A$5:$A$17,0)),""),IF(OR($P2561="ne compte pas",$P2561="absence"),0,""))),"")</f>
        <v/>
      </c>
      <c r="T2561" s="26" t="n">
        <f aca="false">IF(AND(ISNUMBER($A2561),$B2561&lt;&gt;"",$G2561&lt;&gt;"",$P2561&lt;&gt;"absence"),1,0)</f>
        <v>0</v>
      </c>
      <c r="U2561" s="26" t="n">
        <f aca="false">IF($T2561=1,IF(COUNTIFS($B$2:$B2561,$B2561,$A$2:$A2561,$A2561,$T$2:$T2561,1)=1,1,0),0)</f>
        <v>0</v>
      </c>
      <c r="V2561" s="29" t="str">
        <f aca="false">IF(AND($A2561="",$B2561="",$G2561=""),"",IF(NOT(ISNUMBER($A2561)),"Date manquante ou non reconnue",IF($B2561="","Technicien manquant",IF(COUNTIF(Production!$A$7:$A$21,$B2561)=0,"Technicien absent de la liste (onglet Production)",IF($G2561="","Code BPU manquant (colonne G)",IF($O2561="?","Code BPU inconnu (onglet Prestations)",IF($P2561="?","Catégorie inconnue (onglet Règles)",IF(AND($E2561&lt;&gt;"",NOT(ISNUMBER($E2561))),"Quantité non reconnue",IF(AND($P2561="au prix",NOT(ISNUMBER($Q2561))),"Prix sur devis à saisir (colonne I)",IF($S2561="","Règle à compléter (onglet Règles)",""))))))))))</f>
        <v/>
      </c>
    </row>
    <row r="2562" customFormat="false" ht="15" hidden="false" customHeight="false" outlineLevel="0" collapsed="false">
      <c r="A2562" s="23"/>
      <c r="I2562" s="24"/>
      <c r="J2562" s="24"/>
      <c r="N2562" s="25"/>
      <c r="O2562" s="26" t="str">
        <f aca="false">IF($G2562="","",IFERROR(INDEX(Prestations!$F$5:$F$256,MATCH($G2562,Prestations!$B$5:$B$256,0)),"?"))</f>
        <v/>
      </c>
      <c r="P2562" s="26" t="str">
        <f aca="false">IF($O2562="","",IF($O2562="?","?",IFERROR(INDEX(Règles!$C$5:$C$17,MATCH($O2562,Règles!$A$5:$A$17,0)),"?")))</f>
        <v/>
      </c>
      <c r="Q2562" s="27" t="str">
        <f aca="false">IF($G2562="","",IF(ISNUMBER($I2562),$I2562,IFERROR(IF(ISNUMBER(INDEX(Prestations!$E$5:$E$256,MATCH($G2562,Prestations!$B$5:$B$256,0))),INDEX(Prestations!$E$5:$E$256,MATCH($G2562,Prestations!$B$5:$B$256,0)),""),"")))</f>
        <v/>
      </c>
      <c r="R2562" s="27" t="str">
        <f aca="false">IFERROR(IF(ISNUMBER($Q2562),$Q2562*IF($E2562="",1,$E2562),""),"")</f>
        <v/>
      </c>
      <c r="S2562" s="28" t="str">
        <f aca="false">IFERROR(IF($P2562="au nombre",IF(N(INDEX(Règles!$D$5:$D$17,MATCH($O2562,Règles!$A$5:$A$17,0)))&gt;0,IF($E2562="",1,$E2562)/INDEX(Règles!$D$5:$D$17,MATCH($O2562,Règles!$A$5:$A$17,0)),""),IF($P2562="au prix",IF(AND(ISNUMBER($R2562),N(INDEX(Règles!$E$5:$E$17,MATCH($O2562,Règles!$A$5:$A$17,0)))&gt;0),$R2562/INDEX(Règles!$E$5:$E$17,MATCH($O2562,Règles!$A$5:$A$17,0)),""),IF(OR($P2562="ne compte pas",$P2562="absence"),0,""))),"")</f>
        <v/>
      </c>
      <c r="T2562" s="26" t="n">
        <f aca="false">IF(AND(ISNUMBER($A2562),$B2562&lt;&gt;"",$G2562&lt;&gt;"",$P2562&lt;&gt;"absence"),1,0)</f>
        <v>0</v>
      </c>
      <c r="U2562" s="26" t="n">
        <f aca="false">IF($T2562=1,IF(COUNTIFS($B$2:$B2562,$B2562,$A$2:$A2562,$A2562,$T$2:$T2562,1)=1,1,0),0)</f>
        <v>0</v>
      </c>
      <c r="V2562" s="29" t="str">
        <f aca="false">IF(AND($A2562="",$B2562="",$G2562=""),"",IF(NOT(ISNUMBER($A2562)),"Date manquante ou non reconnue",IF($B2562="","Technicien manquant",IF(COUNTIF(Production!$A$7:$A$21,$B2562)=0,"Technicien absent de la liste (onglet Production)",IF($G2562="","Code BPU manquant (colonne G)",IF($O2562="?","Code BPU inconnu (onglet Prestations)",IF($P2562="?","Catégorie inconnue (onglet Règles)",IF(AND($E2562&lt;&gt;"",NOT(ISNUMBER($E2562))),"Quantité non reconnue",IF(AND($P2562="au prix",NOT(ISNUMBER($Q2562))),"Prix sur devis à saisir (colonne I)",IF($S2562="","Règle à compléter (onglet Règles)",""))))))))))</f>
        <v/>
      </c>
    </row>
    <row r="2563" customFormat="false" ht="15" hidden="false" customHeight="false" outlineLevel="0" collapsed="false">
      <c r="A2563" s="23"/>
      <c r="I2563" s="24"/>
      <c r="J2563" s="24"/>
      <c r="N2563" s="25"/>
      <c r="O2563" s="26" t="str">
        <f aca="false">IF($G2563="","",IFERROR(INDEX(Prestations!$F$5:$F$256,MATCH($G2563,Prestations!$B$5:$B$256,0)),"?"))</f>
        <v/>
      </c>
      <c r="P2563" s="26" t="str">
        <f aca="false">IF($O2563="","",IF($O2563="?","?",IFERROR(INDEX(Règles!$C$5:$C$17,MATCH($O2563,Règles!$A$5:$A$17,0)),"?")))</f>
        <v/>
      </c>
      <c r="Q2563" s="27" t="str">
        <f aca="false">IF($G2563="","",IF(ISNUMBER($I2563),$I2563,IFERROR(IF(ISNUMBER(INDEX(Prestations!$E$5:$E$256,MATCH($G2563,Prestations!$B$5:$B$256,0))),INDEX(Prestations!$E$5:$E$256,MATCH($G2563,Prestations!$B$5:$B$256,0)),""),"")))</f>
        <v/>
      </c>
      <c r="R2563" s="27" t="str">
        <f aca="false">IFERROR(IF(ISNUMBER($Q2563),$Q2563*IF($E2563="",1,$E2563),""),"")</f>
        <v/>
      </c>
      <c r="S2563" s="28" t="str">
        <f aca="false">IFERROR(IF($P2563="au nombre",IF(N(INDEX(Règles!$D$5:$D$17,MATCH($O2563,Règles!$A$5:$A$17,0)))&gt;0,IF($E2563="",1,$E2563)/INDEX(Règles!$D$5:$D$17,MATCH($O2563,Règles!$A$5:$A$17,0)),""),IF($P2563="au prix",IF(AND(ISNUMBER($R2563),N(INDEX(Règles!$E$5:$E$17,MATCH($O2563,Règles!$A$5:$A$17,0)))&gt;0),$R2563/INDEX(Règles!$E$5:$E$17,MATCH($O2563,Règles!$A$5:$A$17,0)),""),IF(OR($P2563="ne compte pas",$P2563="absence"),0,""))),"")</f>
        <v/>
      </c>
      <c r="T2563" s="26" t="n">
        <f aca="false">IF(AND(ISNUMBER($A2563),$B2563&lt;&gt;"",$G2563&lt;&gt;"",$P2563&lt;&gt;"absence"),1,0)</f>
        <v>0</v>
      </c>
      <c r="U2563" s="26" t="n">
        <f aca="false">IF($T2563=1,IF(COUNTIFS($B$2:$B2563,$B2563,$A$2:$A2563,$A2563,$T$2:$T2563,1)=1,1,0),0)</f>
        <v>0</v>
      </c>
      <c r="V2563" s="29" t="str">
        <f aca="false">IF(AND($A2563="",$B2563="",$G2563=""),"",IF(NOT(ISNUMBER($A2563)),"Date manquante ou non reconnue",IF($B2563="","Technicien manquant",IF(COUNTIF(Production!$A$7:$A$21,$B2563)=0,"Technicien absent de la liste (onglet Production)",IF($G2563="","Code BPU manquant (colonne G)",IF($O2563="?","Code BPU inconnu (onglet Prestations)",IF($P2563="?","Catégorie inconnue (onglet Règles)",IF(AND($E2563&lt;&gt;"",NOT(ISNUMBER($E2563))),"Quantité non reconnue",IF(AND($P2563="au prix",NOT(ISNUMBER($Q2563))),"Prix sur devis à saisir (colonne I)",IF($S2563="","Règle à compléter (onglet Règles)",""))))))))))</f>
        <v/>
      </c>
    </row>
    <row r="2564" customFormat="false" ht="15" hidden="false" customHeight="false" outlineLevel="0" collapsed="false">
      <c r="A2564" s="23"/>
      <c r="I2564" s="24"/>
      <c r="J2564" s="24"/>
      <c r="N2564" s="25"/>
      <c r="O2564" s="26" t="str">
        <f aca="false">IF($G2564="","",IFERROR(INDEX(Prestations!$F$5:$F$256,MATCH($G2564,Prestations!$B$5:$B$256,0)),"?"))</f>
        <v/>
      </c>
      <c r="P2564" s="26" t="str">
        <f aca="false">IF($O2564="","",IF($O2564="?","?",IFERROR(INDEX(Règles!$C$5:$C$17,MATCH($O2564,Règles!$A$5:$A$17,0)),"?")))</f>
        <v/>
      </c>
      <c r="Q2564" s="27" t="str">
        <f aca="false">IF($G2564="","",IF(ISNUMBER($I2564),$I2564,IFERROR(IF(ISNUMBER(INDEX(Prestations!$E$5:$E$256,MATCH($G2564,Prestations!$B$5:$B$256,0))),INDEX(Prestations!$E$5:$E$256,MATCH($G2564,Prestations!$B$5:$B$256,0)),""),"")))</f>
        <v/>
      </c>
      <c r="R2564" s="27" t="str">
        <f aca="false">IFERROR(IF(ISNUMBER($Q2564),$Q2564*IF($E2564="",1,$E2564),""),"")</f>
        <v/>
      </c>
      <c r="S2564" s="28" t="str">
        <f aca="false">IFERROR(IF($P2564="au nombre",IF(N(INDEX(Règles!$D$5:$D$17,MATCH($O2564,Règles!$A$5:$A$17,0)))&gt;0,IF($E2564="",1,$E2564)/INDEX(Règles!$D$5:$D$17,MATCH($O2564,Règles!$A$5:$A$17,0)),""),IF($P2564="au prix",IF(AND(ISNUMBER($R2564),N(INDEX(Règles!$E$5:$E$17,MATCH($O2564,Règles!$A$5:$A$17,0)))&gt;0),$R2564/INDEX(Règles!$E$5:$E$17,MATCH($O2564,Règles!$A$5:$A$17,0)),""),IF(OR($P2564="ne compte pas",$P2564="absence"),0,""))),"")</f>
        <v/>
      </c>
      <c r="T2564" s="26" t="n">
        <f aca="false">IF(AND(ISNUMBER($A2564),$B2564&lt;&gt;"",$G2564&lt;&gt;"",$P2564&lt;&gt;"absence"),1,0)</f>
        <v>0</v>
      </c>
      <c r="U2564" s="26" t="n">
        <f aca="false">IF($T2564=1,IF(COUNTIFS($B$2:$B2564,$B2564,$A$2:$A2564,$A2564,$T$2:$T2564,1)=1,1,0),0)</f>
        <v>0</v>
      </c>
      <c r="V2564" s="29" t="str">
        <f aca="false">IF(AND($A2564="",$B2564="",$G2564=""),"",IF(NOT(ISNUMBER($A2564)),"Date manquante ou non reconnue",IF($B2564="","Technicien manquant",IF(COUNTIF(Production!$A$7:$A$21,$B2564)=0,"Technicien absent de la liste (onglet Production)",IF($G2564="","Code BPU manquant (colonne G)",IF($O2564="?","Code BPU inconnu (onglet Prestations)",IF($P2564="?","Catégorie inconnue (onglet Règles)",IF(AND($E2564&lt;&gt;"",NOT(ISNUMBER($E2564))),"Quantité non reconnue",IF(AND($P2564="au prix",NOT(ISNUMBER($Q2564))),"Prix sur devis à saisir (colonne I)",IF($S2564="","Règle à compléter (onglet Règles)",""))))))))))</f>
        <v/>
      </c>
    </row>
    <row r="2565" customFormat="false" ht="15" hidden="false" customHeight="false" outlineLevel="0" collapsed="false">
      <c r="A2565" s="23"/>
      <c r="I2565" s="24"/>
      <c r="J2565" s="24"/>
      <c r="N2565" s="25"/>
      <c r="O2565" s="26" t="str">
        <f aca="false">IF($G2565="","",IFERROR(INDEX(Prestations!$F$5:$F$256,MATCH($G2565,Prestations!$B$5:$B$256,0)),"?"))</f>
        <v/>
      </c>
      <c r="P2565" s="26" t="str">
        <f aca="false">IF($O2565="","",IF($O2565="?","?",IFERROR(INDEX(Règles!$C$5:$C$17,MATCH($O2565,Règles!$A$5:$A$17,0)),"?")))</f>
        <v/>
      </c>
      <c r="Q2565" s="27" t="str">
        <f aca="false">IF($G2565="","",IF(ISNUMBER($I2565),$I2565,IFERROR(IF(ISNUMBER(INDEX(Prestations!$E$5:$E$256,MATCH($G2565,Prestations!$B$5:$B$256,0))),INDEX(Prestations!$E$5:$E$256,MATCH($G2565,Prestations!$B$5:$B$256,0)),""),"")))</f>
        <v/>
      </c>
      <c r="R2565" s="27" t="str">
        <f aca="false">IFERROR(IF(ISNUMBER($Q2565),$Q2565*IF($E2565="",1,$E2565),""),"")</f>
        <v/>
      </c>
      <c r="S2565" s="28" t="str">
        <f aca="false">IFERROR(IF($P2565="au nombre",IF(N(INDEX(Règles!$D$5:$D$17,MATCH($O2565,Règles!$A$5:$A$17,0)))&gt;0,IF($E2565="",1,$E2565)/INDEX(Règles!$D$5:$D$17,MATCH($O2565,Règles!$A$5:$A$17,0)),""),IF($P2565="au prix",IF(AND(ISNUMBER($R2565),N(INDEX(Règles!$E$5:$E$17,MATCH($O2565,Règles!$A$5:$A$17,0)))&gt;0),$R2565/INDEX(Règles!$E$5:$E$17,MATCH($O2565,Règles!$A$5:$A$17,0)),""),IF(OR($P2565="ne compte pas",$P2565="absence"),0,""))),"")</f>
        <v/>
      </c>
      <c r="T2565" s="26" t="n">
        <f aca="false">IF(AND(ISNUMBER($A2565),$B2565&lt;&gt;"",$G2565&lt;&gt;"",$P2565&lt;&gt;"absence"),1,0)</f>
        <v>0</v>
      </c>
      <c r="U2565" s="26" t="n">
        <f aca="false">IF($T2565=1,IF(COUNTIFS($B$2:$B2565,$B2565,$A$2:$A2565,$A2565,$T$2:$T2565,1)=1,1,0),0)</f>
        <v>0</v>
      </c>
      <c r="V2565" s="29" t="str">
        <f aca="false">IF(AND($A2565="",$B2565="",$G2565=""),"",IF(NOT(ISNUMBER($A2565)),"Date manquante ou non reconnue",IF($B2565="","Technicien manquant",IF(COUNTIF(Production!$A$7:$A$21,$B2565)=0,"Technicien absent de la liste (onglet Production)",IF($G2565="","Code BPU manquant (colonne G)",IF($O2565="?","Code BPU inconnu (onglet Prestations)",IF($P2565="?","Catégorie inconnue (onglet Règles)",IF(AND($E2565&lt;&gt;"",NOT(ISNUMBER($E2565))),"Quantité non reconnue",IF(AND($P2565="au prix",NOT(ISNUMBER($Q2565))),"Prix sur devis à saisir (colonne I)",IF($S2565="","Règle à compléter (onglet Règles)",""))))))))))</f>
        <v/>
      </c>
    </row>
    <row r="2566" customFormat="false" ht="15" hidden="false" customHeight="false" outlineLevel="0" collapsed="false">
      <c r="A2566" s="23"/>
      <c r="I2566" s="24"/>
      <c r="J2566" s="24"/>
      <c r="N2566" s="25"/>
      <c r="O2566" s="26" t="str">
        <f aca="false">IF($G2566="","",IFERROR(INDEX(Prestations!$F$5:$F$256,MATCH($G2566,Prestations!$B$5:$B$256,0)),"?"))</f>
        <v/>
      </c>
      <c r="P2566" s="26" t="str">
        <f aca="false">IF($O2566="","",IF($O2566="?","?",IFERROR(INDEX(Règles!$C$5:$C$17,MATCH($O2566,Règles!$A$5:$A$17,0)),"?")))</f>
        <v/>
      </c>
      <c r="Q2566" s="27" t="str">
        <f aca="false">IF($G2566="","",IF(ISNUMBER($I2566),$I2566,IFERROR(IF(ISNUMBER(INDEX(Prestations!$E$5:$E$256,MATCH($G2566,Prestations!$B$5:$B$256,0))),INDEX(Prestations!$E$5:$E$256,MATCH($G2566,Prestations!$B$5:$B$256,0)),""),"")))</f>
        <v/>
      </c>
      <c r="R2566" s="27" t="str">
        <f aca="false">IFERROR(IF(ISNUMBER($Q2566),$Q2566*IF($E2566="",1,$E2566),""),"")</f>
        <v/>
      </c>
      <c r="S2566" s="28" t="str">
        <f aca="false">IFERROR(IF($P2566="au nombre",IF(N(INDEX(Règles!$D$5:$D$17,MATCH($O2566,Règles!$A$5:$A$17,0)))&gt;0,IF($E2566="",1,$E2566)/INDEX(Règles!$D$5:$D$17,MATCH($O2566,Règles!$A$5:$A$17,0)),""),IF($P2566="au prix",IF(AND(ISNUMBER($R2566),N(INDEX(Règles!$E$5:$E$17,MATCH($O2566,Règles!$A$5:$A$17,0)))&gt;0),$R2566/INDEX(Règles!$E$5:$E$17,MATCH($O2566,Règles!$A$5:$A$17,0)),""),IF(OR($P2566="ne compte pas",$P2566="absence"),0,""))),"")</f>
        <v/>
      </c>
      <c r="T2566" s="26" t="n">
        <f aca="false">IF(AND(ISNUMBER($A2566),$B2566&lt;&gt;"",$G2566&lt;&gt;"",$P2566&lt;&gt;"absence"),1,0)</f>
        <v>0</v>
      </c>
      <c r="U2566" s="26" t="n">
        <f aca="false">IF($T2566=1,IF(COUNTIFS($B$2:$B2566,$B2566,$A$2:$A2566,$A2566,$T$2:$T2566,1)=1,1,0),0)</f>
        <v>0</v>
      </c>
      <c r="V2566" s="29" t="str">
        <f aca="false">IF(AND($A2566="",$B2566="",$G2566=""),"",IF(NOT(ISNUMBER($A2566)),"Date manquante ou non reconnue",IF($B2566="","Technicien manquant",IF(COUNTIF(Production!$A$7:$A$21,$B2566)=0,"Technicien absent de la liste (onglet Production)",IF($G2566="","Code BPU manquant (colonne G)",IF($O2566="?","Code BPU inconnu (onglet Prestations)",IF($P2566="?","Catégorie inconnue (onglet Règles)",IF(AND($E2566&lt;&gt;"",NOT(ISNUMBER($E2566))),"Quantité non reconnue",IF(AND($P2566="au prix",NOT(ISNUMBER($Q2566))),"Prix sur devis à saisir (colonne I)",IF($S2566="","Règle à compléter (onglet Règles)",""))))))))))</f>
        <v/>
      </c>
    </row>
    <row r="2567" customFormat="false" ht="15" hidden="false" customHeight="false" outlineLevel="0" collapsed="false">
      <c r="A2567" s="23"/>
      <c r="I2567" s="24"/>
      <c r="J2567" s="24"/>
      <c r="N2567" s="25"/>
      <c r="O2567" s="26" t="str">
        <f aca="false">IF($G2567="","",IFERROR(INDEX(Prestations!$F$5:$F$256,MATCH($G2567,Prestations!$B$5:$B$256,0)),"?"))</f>
        <v/>
      </c>
      <c r="P2567" s="26" t="str">
        <f aca="false">IF($O2567="","",IF($O2567="?","?",IFERROR(INDEX(Règles!$C$5:$C$17,MATCH($O2567,Règles!$A$5:$A$17,0)),"?")))</f>
        <v/>
      </c>
      <c r="Q2567" s="27" t="str">
        <f aca="false">IF($G2567="","",IF(ISNUMBER($I2567),$I2567,IFERROR(IF(ISNUMBER(INDEX(Prestations!$E$5:$E$256,MATCH($G2567,Prestations!$B$5:$B$256,0))),INDEX(Prestations!$E$5:$E$256,MATCH($G2567,Prestations!$B$5:$B$256,0)),""),"")))</f>
        <v/>
      </c>
      <c r="R2567" s="27" t="str">
        <f aca="false">IFERROR(IF(ISNUMBER($Q2567),$Q2567*IF($E2567="",1,$E2567),""),"")</f>
        <v/>
      </c>
      <c r="S2567" s="28" t="str">
        <f aca="false">IFERROR(IF($P2567="au nombre",IF(N(INDEX(Règles!$D$5:$D$17,MATCH($O2567,Règles!$A$5:$A$17,0)))&gt;0,IF($E2567="",1,$E2567)/INDEX(Règles!$D$5:$D$17,MATCH($O2567,Règles!$A$5:$A$17,0)),""),IF($P2567="au prix",IF(AND(ISNUMBER($R2567),N(INDEX(Règles!$E$5:$E$17,MATCH($O2567,Règles!$A$5:$A$17,0)))&gt;0),$R2567/INDEX(Règles!$E$5:$E$17,MATCH($O2567,Règles!$A$5:$A$17,0)),""),IF(OR($P2567="ne compte pas",$P2567="absence"),0,""))),"")</f>
        <v/>
      </c>
      <c r="T2567" s="26" t="n">
        <f aca="false">IF(AND(ISNUMBER($A2567),$B2567&lt;&gt;"",$G2567&lt;&gt;"",$P2567&lt;&gt;"absence"),1,0)</f>
        <v>0</v>
      </c>
      <c r="U2567" s="26" t="n">
        <f aca="false">IF($T2567=1,IF(COUNTIFS($B$2:$B2567,$B2567,$A$2:$A2567,$A2567,$T$2:$T2567,1)=1,1,0),0)</f>
        <v>0</v>
      </c>
      <c r="V2567" s="29" t="str">
        <f aca="false">IF(AND($A2567="",$B2567="",$G2567=""),"",IF(NOT(ISNUMBER($A2567)),"Date manquante ou non reconnue",IF($B2567="","Technicien manquant",IF(COUNTIF(Production!$A$7:$A$21,$B2567)=0,"Technicien absent de la liste (onglet Production)",IF($G2567="","Code BPU manquant (colonne G)",IF($O2567="?","Code BPU inconnu (onglet Prestations)",IF($P2567="?","Catégorie inconnue (onglet Règles)",IF(AND($E2567&lt;&gt;"",NOT(ISNUMBER($E2567))),"Quantité non reconnue",IF(AND($P2567="au prix",NOT(ISNUMBER($Q2567))),"Prix sur devis à saisir (colonne I)",IF($S2567="","Règle à compléter (onglet Règles)",""))))))))))</f>
        <v/>
      </c>
    </row>
    <row r="2568" customFormat="false" ht="15" hidden="false" customHeight="false" outlineLevel="0" collapsed="false">
      <c r="A2568" s="23"/>
      <c r="I2568" s="24"/>
      <c r="J2568" s="24"/>
      <c r="N2568" s="25"/>
      <c r="O2568" s="26" t="str">
        <f aca="false">IF($G2568="","",IFERROR(INDEX(Prestations!$F$5:$F$256,MATCH($G2568,Prestations!$B$5:$B$256,0)),"?"))</f>
        <v/>
      </c>
      <c r="P2568" s="26" t="str">
        <f aca="false">IF($O2568="","",IF($O2568="?","?",IFERROR(INDEX(Règles!$C$5:$C$17,MATCH($O2568,Règles!$A$5:$A$17,0)),"?")))</f>
        <v/>
      </c>
      <c r="Q2568" s="27" t="str">
        <f aca="false">IF($G2568="","",IF(ISNUMBER($I2568),$I2568,IFERROR(IF(ISNUMBER(INDEX(Prestations!$E$5:$E$256,MATCH($G2568,Prestations!$B$5:$B$256,0))),INDEX(Prestations!$E$5:$E$256,MATCH($G2568,Prestations!$B$5:$B$256,0)),""),"")))</f>
        <v/>
      </c>
      <c r="R2568" s="27" t="str">
        <f aca="false">IFERROR(IF(ISNUMBER($Q2568),$Q2568*IF($E2568="",1,$E2568),""),"")</f>
        <v/>
      </c>
      <c r="S2568" s="28" t="str">
        <f aca="false">IFERROR(IF($P2568="au nombre",IF(N(INDEX(Règles!$D$5:$D$17,MATCH($O2568,Règles!$A$5:$A$17,0)))&gt;0,IF($E2568="",1,$E2568)/INDEX(Règles!$D$5:$D$17,MATCH($O2568,Règles!$A$5:$A$17,0)),""),IF($P2568="au prix",IF(AND(ISNUMBER($R2568),N(INDEX(Règles!$E$5:$E$17,MATCH($O2568,Règles!$A$5:$A$17,0)))&gt;0),$R2568/INDEX(Règles!$E$5:$E$17,MATCH($O2568,Règles!$A$5:$A$17,0)),""),IF(OR($P2568="ne compte pas",$P2568="absence"),0,""))),"")</f>
        <v/>
      </c>
      <c r="T2568" s="26" t="n">
        <f aca="false">IF(AND(ISNUMBER($A2568),$B2568&lt;&gt;"",$G2568&lt;&gt;"",$P2568&lt;&gt;"absence"),1,0)</f>
        <v>0</v>
      </c>
      <c r="U2568" s="26" t="n">
        <f aca="false">IF($T2568=1,IF(COUNTIFS($B$2:$B2568,$B2568,$A$2:$A2568,$A2568,$T$2:$T2568,1)=1,1,0),0)</f>
        <v>0</v>
      </c>
      <c r="V2568" s="29" t="str">
        <f aca="false">IF(AND($A2568="",$B2568="",$G2568=""),"",IF(NOT(ISNUMBER($A2568)),"Date manquante ou non reconnue",IF($B2568="","Technicien manquant",IF(COUNTIF(Production!$A$7:$A$21,$B2568)=0,"Technicien absent de la liste (onglet Production)",IF($G2568="","Code BPU manquant (colonne G)",IF($O2568="?","Code BPU inconnu (onglet Prestations)",IF($P2568="?","Catégorie inconnue (onglet Règles)",IF(AND($E2568&lt;&gt;"",NOT(ISNUMBER($E2568))),"Quantité non reconnue",IF(AND($P2568="au prix",NOT(ISNUMBER($Q2568))),"Prix sur devis à saisir (colonne I)",IF($S2568="","Règle à compléter (onglet Règles)",""))))))))))</f>
        <v/>
      </c>
    </row>
    <row r="2569" customFormat="false" ht="15" hidden="false" customHeight="false" outlineLevel="0" collapsed="false">
      <c r="A2569" s="23"/>
      <c r="I2569" s="24"/>
      <c r="J2569" s="24"/>
      <c r="N2569" s="25"/>
      <c r="O2569" s="26" t="str">
        <f aca="false">IF($G2569="","",IFERROR(INDEX(Prestations!$F$5:$F$256,MATCH($G2569,Prestations!$B$5:$B$256,0)),"?"))</f>
        <v/>
      </c>
      <c r="P2569" s="26" t="str">
        <f aca="false">IF($O2569="","",IF($O2569="?","?",IFERROR(INDEX(Règles!$C$5:$C$17,MATCH($O2569,Règles!$A$5:$A$17,0)),"?")))</f>
        <v/>
      </c>
      <c r="Q2569" s="27" t="str">
        <f aca="false">IF($G2569="","",IF(ISNUMBER($I2569),$I2569,IFERROR(IF(ISNUMBER(INDEX(Prestations!$E$5:$E$256,MATCH($G2569,Prestations!$B$5:$B$256,0))),INDEX(Prestations!$E$5:$E$256,MATCH($G2569,Prestations!$B$5:$B$256,0)),""),"")))</f>
        <v/>
      </c>
      <c r="R2569" s="27" t="str">
        <f aca="false">IFERROR(IF(ISNUMBER($Q2569),$Q2569*IF($E2569="",1,$E2569),""),"")</f>
        <v/>
      </c>
      <c r="S2569" s="28" t="str">
        <f aca="false">IFERROR(IF($P2569="au nombre",IF(N(INDEX(Règles!$D$5:$D$17,MATCH($O2569,Règles!$A$5:$A$17,0)))&gt;0,IF($E2569="",1,$E2569)/INDEX(Règles!$D$5:$D$17,MATCH($O2569,Règles!$A$5:$A$17,0)),""),IF($P2569="au prix",IF(AND(ISNUMBER($R2569),N(INDEX(Règles!$E$5:$E$17,MATCH($O2569,Règles!$A$5:$A$17,0)))&gt;0),$R2569/INDEX(Règles!$E$5:$E$17,MATCH($O2569,Règles!$A$5:$A$17,0)),""),IF(OR($P2569="ne compte pas",$P2569="absence"),0,""))),"")</f>
        <v/>
      </c>
      <c r="T2569" s="26" t="n">
        <f aca="false">IF(AND(ISNUMBER($A2569),$B2569&lt;&gt;"",$G2569&lt;&gt;"",$P2569&lt;&gt;"absence"),1,0)</f>
        <v>0</v>
      </c>
      <c r="U2569" s="26" t="n">
        <f aca="false">IF($T2569=1,IF(COUNTIFS($B$2:$B2569,$B2569,$A$2:$A2569,$A2569,$T$2:$T2569,1)=1,1,0),0)</f>
        <v>0</v>
      </c>
      <c r="V2569" s="29" t="str">
        <f aca="false">IF(AND($A2569="",$B2569="",$G2569=""),"",IF(NOT(ISNUMBER($A2569)),"Date manquante ou non reconnue",IF($B2569="","Technicien manquant",IF(COUNTIF(Production!$A$7:$A$21,$B2569)=0,"Technicien absent de la liste (onglet Production)",IF($G2569="","Code BPU manquant (colonne G)",IF($O2569="?","Code BPU inconnu (onglet Prestations)",IF($P2569="?","Catégorie inconnue (onglet Règles)",IF(AND($E2569&lt;&gt;"",NOT(ISNUMBER($E2569))),"Quantité non reconnue",IF(AND($P2569="au prix",NOT(ISNUMBER($Q2569))),"Prix sur devis à saisir (colonne I)",IF($S2569="","Règle à compléter (onglet Règles)",""))))))))))</f>
        <v/>
      </c>
    </row>
    <row r="2570" customFormat="false" ht="15" hidden="false" customHeight="false" outlineLevel="0" collapsed="false">
      <c r="A2570" s="23"/>
      <c r="I2570" s="24"/>
      <c r="J2570" s="24"/>
      <c r="N2570" s="25"/>
      <c r="O2570" s="26" t="str">
        <f aca="false">IF($G2570="","",IFERROR(INDEX(Prestations!$F$5:$F$256,MATCH($G2570,Prestations!$B$5:$B$256,0)),"?"))</f>
        <v/>
      </c>
      <c r="P2570" s="26" t="str">
        <f aca="false">IF($O2570="","",IF($O2570="?","?",IFERROR(INDEX(Règles!$C$5:$C$17,MATCH($O2570,Règles!$A$5:$A$17,0)),"?")))</f>
        <v/>
      </c>
      <c r="Q2570" s="27" t="str">
        <f aca="false">IF($G2570="","",IF(ISNUMBER($I2570),$I2570,IFERROR(IF(ISNUMBER(INDEX(Prestations!$E$5:$E$256,MATCH($G2570,Prestations!$B$5:$B$256,0))),INDEX(Prestations!$E$5:$E$256,MATCH($G2570,Prestations!$B$5:$B$256,0)),""),"")))</f>
        <v/>
      </c>
      <c r="R2570" s="27" t="str">
        <f aca="false">IFERROR(IF(ISNUMBER($Q2570),$Q2570*IF($E2570="",1,$E2570),""),"")</f>
        <v/>
      </c>
      <c r="S2570" s="28" t="str">
        <f aca="false">IFERROR(IF($P2570="au nombre",IF(N(INDEX(Règles!$D$5:$D$17,MATCH($O2570,Règles!$A$5:$A$17,0)))&gt;0,IF($E2570="",1,$E2570)/INDEX(Règles!$D$5:$D$17,MATCH($O2570,Règles!$A$5:$A$17,0)),""),IF($P2570="au prix",IF(AND(ISNUMBER($R2570),N(INDEX(Règles!$E$5:$E$17,MATCH($O2570,Règles!$A$5:$A$17,0)))&gt;0),$R2570/INDEX(Règles!$E$5:$E$17,MATCH($O2570,Règles!$A$5:$A$17,0)),""),IF(OR($P2570="ne compte pas",$P2570="absence"),0,""))),"")</f>
        <v/>
      </c>
      <c r="T2570" s="26" t="n">
        <f aca="false">IF(AND(ISNUMBER($A2570),$B2570&lt;&gt;"",$G2570&lt;&gt;"",$P2570&lt;&gt;"absence"),1,0)</f>
        <v>0</v>
      </c>
      <c r="U2570" s="26" t="n">
        <f aca="false">IF($T2570=1,IF(COUNTIFS($B$2:$B2570,$B2570,$A$2:$A2570,$A2570,$T$2:$T2570,1)=1,1,0),0)</f>
        <v>0</v>
      </c>
      <c r="V2570" s="29" t="str">
        <f aca="false">IF(AND($A2570="",$B2570="",$G2570=""),"",IF(NOT(ISNUMBER($A2570)),"Date manquante ou non reconnue",IF($B2570="","Technicien manquant",IF(COUNTIF(Production!$A$7:$A$21,$B2570)=0,"Technicien absent de la liste (onglet Production)",IF($G2570="","Code BPU manquant (colonne G)",IF($O2570="?","Code BPU inconnu (onglet Prestations)",IF($P2570="?","Catégorie inconnue (onglet Règles)",IF(AND($E2570&lt;&gt;"",NOT(ISNUMBER($E2570))),"Quantité non reconnue",IF(AND($P2570="au prix",NOT(ISNUMBER($Q2570))),"Prix sur devis à saisir (colonne I)",IF($S2570="","Règle à compléter (onglet Règles)",""))))))))))</f>
        <v/>
      </c>
    </row>
    <row r="2571" customFormat="false" ht="15" hidden="false" customHeight="false" outlineLevel="0" collapsed="false">
      <c r="A2571" s="23"/>
      <c r="I2571" s="24"/>
      <c r="J2571" s="24"/>
      <c r="N2571" s="25"/>
      <c r="O2571" s="26" t="str">
        <f aca="false">IF($G2571="","",IFERROR(INDEX(Prestations!$F$5:$F$256,MATCH($G2571,Prestations!$B$5:$B$256,0)),"?"))</f>
        <v/>
      </c>
      <c r="P2571" s="26" t="str">
        <f aca="false">IF($O2571="","",IF($O2571="?","?",IFERROR(INDEX(Règles!$C$5:$C$17,MATCH($O2571,Règles!$A$5:$A$17,0)),"?")))</f>
        <v/>
      </c>
      <c r="Q2571" s="27" t="str">
        <f aca="false">IF($G2571="","",IF(ISNUMBER($I2571),$I2571,IFERROR(IF(ISNUMBER(INDEX(Prestations!$E$5:$E$256,MATCH($G2571,Prestations!$B$5:$B$256,0))),INDEX(Prestations!$E$5:$E$256,MATCH($G2571,Prestations!$B$5:$B$256,0)),""),"")))</f>
        <v/>
      </c>
      <c r="R2571" s="27" t="str">
        <f aca="false">IFERROR(IF(ISNUMBER($Q2571),$Q2571*IF($E2571="",1,$E2571),""),"")</f>
        <v/>
      </c>
      <c r="S2571" s="28" t="str">
        <f aca="false">IFERROR(IF($P2571="au nombre",IF(N(INDEX(Règles!$D$5:$D$17,MATCH($O2571,Règles!$A$5:$A$17,0)))&gt;0,IF($E2571="",1,$E2571)/INDEX(Règles!$D$5:$D$17,MATCH($O2571,Règles!$A$5:$A$17,0)),""),IF($P2571="au prix",IF(AND(ISNUMBER($R2571),N(INDEX(Règles!$E$5:$E$17,MATCH($O2571,Règles!$A$5:$A$17,0)))&gt;0),$R2571/INDEX(Règles!$E$5:$E$17,MATCH($O2571,Règles!$A$5:$A$17,0)),""),IF(OR($P2571="ne compte pas",$P2571="absence"),0,""))),"")</f>
        <v/>
      </c>
      <c r="T2571" s="26" t="n">
        <f aca="false">IF(AND(ISNUMBER($A2571),$B2571&lt;&gt;"",$G2571&lt;&gt;"",$P2571&lt;&gt;"absence"),1,0)</f>
        <v>0</v>
      </c>
      <c r="U2571" s="26" t="n">
        <f aca="false">IF($T2571=1,IF(COUNTIFS($B$2:$B2571,$B2571,$A$2:$A2571,$A2571,$T$2:$T2571,1)=1,1,0),0)</f>
        <v>0</v>
      </c>
      <c r="V2571" s="29" t="str">
        <f aca="false">IF(AND($A2571="",$B2571="",$G2571=""),"",IF(NOT(ISNUMBER($A2571)),"Date manquante ou non reconnue",IF($B2571="","Technicien manquant",IF(COUNTIF(Production!$A$7:$A$21,$B2571)=0,"Technicien absent de la liste (onglet Production)",IF($G2571="","Code BPU manquant (colonne G)",IF($O2571="?","Code BPU inconnu (onglet Prestations)",IF($P2571="?","Catégorie inconnue (onglet Règles)",IF(AND($E2571&lt;&gt;"",NOT(ISNUMBER($E2571))),"Quantité non reconnue",IF(AND($P2571="au prix",NOT(ISNUMBER($Q2571))),"Prix sur devis à saisir (colonne I)",IF($S2571="","Règle à compléter (onglet Règles)",""))))))))))</f>
        <v/>
      </c>
    </row>
    <row r="2572" customFormat="false" ht="15" hidden="false" customHeight="false" outlineLevel="0" collapsed="false">
      <c r="A2572" s="23"/>
      <c r="I2572" s="24"/>
      <c r="J2572" s="24"/>
      <c r="N2572" s="25"/>
      <c r="O2572" s="26" t="str">
        <f aca="false">IF($G2572="","",IFERROR(INDEX(Prestations!$F$5:$F$256,MATCH($G2572,Prestations!$B$5:$B$256,0)),"?"))</f>
        <v/>
      </c>
      <c r="P2572" s="26" t="str">
        <f aca="false">IF($O2572="","",IF($O2572="?","?",IFERROR(INDEX(Règles!$C$5:$C$17,MATCH($O2572,Règles!$A$5:$A$17,0)),"?")))</f>
        <v/>
      </c>
      <c r="Q2572" s="27" t="str">
        <f aca="false">IF($G2572="","",IF(ISNUMBER($I2572),$I2572,IFERROR(IF(ISNUMBER(INDEX(Prestations!$E$5:$E$256,MATCH($G2572,Prestations!$B$5:$B$256,0))),INDEX(Prestations!$E$5:$E$256,MATCH($G2572,Prestations!$B$5:$B$256,0)),""),"")))</f>
        <v/>
      </c>
      <c r="R2572" s="27" t="str">
        <f aca="false">IFERROR(IF(ISNUMBER($Q2572),$Q2572*IF($E2572="",1,$E2572),""),"")</f>
        <v/>
      </c>
      <c r="S2572" s="28" t="str">
        <f aca="false">IFERROR(IF($P2572="au nombre",IF(N(INDEX(Règles!$D$5:$D$17,MATCH($O2572,Règles!$A$5:$A$17,0)))&gt;0,IF($E2572="",1,$E2572)/INDEX(Règles!$D$5:$D$17,MATCH($O2572,Règles!$A$5:$A$17,0)),""),IF($P2572="au prix",IF(AND(ISNUMBER($R2572),N(INDEX(Règles!$E$5:$E$17,MATCH($O2572,Règles!$A$5:$A$17,0)))&gt;0),$R2572/INDEX(Règles!$E$5:$E$17,MATCH($O2572,Règles!$A$5:$A$17,0)),""),IF(OR($P2572="ne compte pas",$P2572="absence"),0,""))),"")</f>
        <v/>
      </c>
      <c r="T2572" s="26" t="n">
        <f aca="false">IF(AND(ISNUMBER($A2572),$B2572&lt;&gt;"",$G2572&lt;&gt;"",$P2572&lt;&gt;"absence"),1,0)</f>
        <v>0</v>
      </c>
      <c r="U2572" s="26" t="n">
        <f aca="false">IF($T2572=1,IF(COUNTIFS($B$2:$B2572,$B2572,$A$2:$A2572,$A2572,$T$2:$T2572,1)=1,1,0),0)</f>
        <v>0</v>
      </c>
      <c r="V2572" s="29" t="str">
        <f aca="false">IF(AND($A2572="",$B2572="",$G2572=""),"",IF(NOT(ISNUMBER($A2572)),"Date manquante ou non reconnue",IF($B2572="","Technicien manquant",IF(COUNTIF(Production!$A$7:$A$21,$B2572)=0,"Technicien absent de la liste (onglet Production)",IF($G2572="","Code BPU manquant (colonne G)",IF($O2572="?","Code BPU inconnu (onglet Prestations)",IF($P2572="?","Catégorie inconnue (onglet Règles)",IF(AND($E2572&lt;&gt;"",NOT(ISNUMBER($E2572))),"Quantité non reconnue",IF(AND($P2572="au prix",NOT(ISNUMBER($Q2572))),"Prix sur devis à saisir (colonne I)",IF($S2572="","Règle à compléter (onglet Règles)",""))))))))))</f>
        <v/>
      </c>
    </row>
    <row r="2573" customFormat="false" ht="15" hidden="false" customHeight="false" outlineLevel="0" collapsed="false">
      <c r="A2573" s="23"/>
      <c r="I2573" s="24"/>
      <c r="J2573" s="24"/>
      <c r="N2573" s="25"/>
      <c r="O2573" s="26" t="str">
        <f aca="false">IF($G2573="","",IFERROR(INDEX(Prestations!$F$5:$F$256,MATCH($G2573,Prestations!$B$5:$B$256,0)),"?"))</f>
        <v/>
      </c>
      <c r="P2573" s="26" t="str">
        <f aca="false">IF($O2573="","",IF($O2573="?","?",IFERROR(INDEX(Règles!$C$5:$C$17,MATCH($O2573,Règles!$A$5:$A$17,0)),"?")))</f>
        <v/>
      </c>
      <c r="Q2573" s="27" t="str">
        <f aca="false">IF($G2573="","",IF(ISNUMBER($I2573),$I2573,IFERROR(IF(ISNUMBER(INDEX(Prestations!$E$5:$E$256,MATCH($G2573,Prestations!$B$5:$B$256,0))),INDEX(Prestations!$E$5:$E$256,MATCH($G2573,Prestations!$B$5:$B$256,0)),""),"")))</f>
        <v/>
      </c>
      <c r="R2573" s="27" t="str">
        <f aca="false">IFERROR(IF(ISNUMBER($Q2573),$Q2573*IF($E2573="",1,$E2573),""),"")</f>
        <v/>
      </c>
      <c r="S2573" s="28" t="str">
        <f aca="false">IFERROR(IF($P2573="au nombre",IF(N(INDEX(Règles!$D$5:$D$17,MATCH($O2573,Règles!$A$5:$A$17,0)))&gt;0,IF($E2573="",1,$E2573)/INDEX(Règles!$D$5:$D$17,MATCH($O2573,Règles!$A$5:$A$17,0)),""),IF($P2573="au prix",IF(AND(ISNUMBER($R2573),N(INDEX(Règles!$E$5:$E$17,MATCH($O2573,Règles!$A$5:$A$17,0)))&gt;0),$R2573/INDEX(Règles!$E$5:$E$17,MATCH($O2573,Règles!$A$5:$A$17,0)),""),IF(OR($P2573="ne compte pas",$P2573="absence"),0,""))),"")</f>
        <v/>
      </c>
      <c r="T2573" s="26" t="n">
        <f aca="false">IF(AND(ISNUMBER($A2573),$B2573&lt;&gt;"",$G2573&lt;&gt;"",$P2573&lt;&gt;"absence"),1,0)</f>
        <v>0</v>
      </c>
      <c r="U2573" s="26" t="n">
        <f aca="false">IF($T2573=1,IF(COUNTIFS($B$2:$B2573,$B2573,$A$2:$A2573,$A2573,$T$2:$T2573,1)=1,1,0),0)</f>
        <v>0</v>
      </c>
      <c r="V2573" s="29" t="str">
        <f aca="false">IF(AND($A2573="",$B2573="",$G2573=""),"",IF(NOT(ISNUMBER($A2573)),"Date manquante ou non reconnue",IF($B2573="","Technicien manquant",IF(COUNTIF(Production!$A$7:$A$21,$B2573)=0,"Technicien absent de la liste (onglet Production)",IF($G2573="","Code BPU manquant (colonne G)",IF($O2573="?","Code BPU inconnu (onglet Prestations)",IF($P2573="?","Catégorie inconnue (onglet Règles)",IF(AND($E2573&lt;&gt;"",NOT(ISNUMBER($E2573))),"Quantité non reconnue",IF(AND($P2573="au prix",NOT(ISNUMBER($Q2573))),"Prix sur devis à saisir (colonne I)",IF($S2573="","Règle à compléter (onglet Règles)",""))))))))))</f>
        <v/>
      </c>
    </row>
    <row r="2574" customFormat="false" ht="15" hidden="false" customHeight="false" outlineLevel="0" collapsed="false">
      <c r="A2574" s="23"/>
      <c r="I2574" s="24"/>
      <c r="J2574" s="24"/>
      <c r="N2574" s="25"/>
      <c r="O2574" s="26" t="str">
        <f aca="false">IF($G2574="","",IFERROR(INDEX(Prestations!$F$5:$F$256,MATCH($G2574,Prestations!$B$5:$B$256,0)),"?"))</f>
        <v/>
      </c>
      <c r="P2574" s="26" t="str">
        <f aca="false">IF($O2574="","",IF($O2574="?","?",IFERROR(INDEX(Règles!$C$5:$C$17,MATCH($O2574,Règles!$A$5:$A$17,0)),"?")))</f>
        <v/>
      </c>
      <c r="Q2574" s="27" t="str">
        <f aca="false">IF($G2574="","",IF(ISNUMBER($I2574),$I2574,IFERROR(IF(ISNUMBER(INDEX(Prestations!$E$5:$E$256,MATCH($G2574,Prestations!$B$5:$B$256,0))),INDEX(Prestations!$E$5:$E$256,MATCH($G2574,Prestations!$B$5:$B$256,0)),""),"")))</f>
        <v/>
      </c>
      <c r="R2574" s="27" t="str">
        <f aca="false">IFERROR(IF(ISNUMBER($Q2574),$Q2574*IF($E2574="",1,$E2574),""),"")</f>
        <v/>
      </c>
      <c r="S2574" s="28" t="str">
        <f aca="false">IFERROR(IF($P2574="au nombre",IF(N(INDEX(Règles!$D$5:$D$17,MATCH($O2574,Règles!$A$5:$A$17,0)))&gt;0,IF($E2574="",1,$E2574)/INDEX(Règles!$D$5:$D$17,MATCH($O2574,Règles!$A$5:$A$17,0)),""),IF($P2574="au prix",IF(AND(ISNUMBER($R2574),N(INDEX(Règles!$E$5:$E$17,MATCH($O2574,Règles!$A$5:$A$17,0)))&gt;0),$R2574/INDEX(Règles!$E$5:$E$17,MATCH($O2574,Règles!$A$5:$A$17,0)),""),IF(OR($P2574="ne compte pas",$P2574="absence"),0,""))),"")</f>
        <v/>
      </c>
      <c r="T2574" s="26" t="n">
        <f aca="false">IF(AND(ISNUMBER($A2574),$B2574&lt;&gt;"",$G2574&lt;&gt;"",$P2574&lt;&gt;"absence"),1,0)</f>
        <v>0</v>
      </c>
      <c r="U2574" s="26" t="n">
        <f aca="false">IF($T2574=1,IF(COUNTIFS($B$2:$B2574,$B2574,$A$2:$A2574,$A2574,$T$2:$T2574,1)=1,1,0),0)</f>
        <v>0</v>
      </c>
      <c r="V2574" s="29" t="str">
        <f aca="false">IF(AND($A2574="",$B2574="",$G2574=""),"",IF(NOT(ISNUMBER($A2574)),"Date manquante ou non reconnue",IF($B2574="","Technicien manquant",IF(COUNTIF(Production!$A$7:$A$21,$B2574)=0,"Technicien absent de la liste (onglet Production)",IF($G2574="","Code BPU manquant (colonne G)",IF($O2574="?","Code BPU inconnu (onglet Prestations)",IF($P2574="?","Catégorie inconnue (onglet Règles)",IF(AND($E2574&lt;&gt;"",NOT(ISNUMBER($E2574))),"Quantité non reconnue",IF(AND($P2574="au prix",NOT(ISNUMBER($Q2574))),"Prix sur devis à saisir (colonne I)",IF($S2574="","Règle à compléter (onglet Règles)",""))))))))))</f>
        <v/>
      </c>
    </row>
    <row r="2575" customFormat="false" ht="15" hidden="false" customHeight="false" outlineLevel="0" collapsed="false">
      <c r="A2575" s="23"/>
      <c r="I2575" s="24"/>
      <c r="J2575" s="24"/>
      <c r="N2575" s="25"/>
      <c r="O2575" s="26" t="str">
        <f aca="false">IF($G2575="","",IFERROR(INDEX(Prestations!$F$5:$F$256,MATCH($G2575,Prestations!$B$5:$B$256,0)),"?"))</f>
        <v/>
      </c>
      <c r="P2575" s="26" t="str">
        <f aca="false">IF($O2575="","",IF($O2575="?","?",IFERROR(INDEX(Règles!$C$5:$C$17,MATCH($O2575,Règles!$A$5:$A$17,0)),"?")))</f>
        <v/>
      </c>
      <c r="Q2575" s="27" t="str">
        <f aca="false">IF($G2575="","",IF(ISNUMBER($I2575),$I2575,IFERROR(IF(ISNUMBER(INDEX(Prestations!$E$5:$E$256,MATCH($G2575,Prestations!$B$5:$B$256,0))),INDEX(Prestations!$E$5:$E$256,MATCH($G2575,Prestations!$B$5:$B$256,0)),""),"")))</f>
        <v/>
      </c>
      <c r="R2575" s="27" t="str">
        <f aca="false">IFERROR(IF(ISNUMBER($Q2575),$Q2575*IF($E2575="",1,$E2575),""),"")</f>
        <v/>
      </c>
      <c r="S2575" s="28" t="str">
        <f aca="false">IFERROR(IF($P2575="au nombre",IF(N(INDEX(Règles!$D$5:$D$17,MATCH($O2575,Règles!$A$5:$A$17,0)))&gt;0,IF($E2575="",1,$E2575)/INDEX(Règles!$D$5:$D$17,MATCH($O2575,Règles!$A$5:$A$17,0)),""),IF($P2575="au prix",IF(AND(ISNUMBER($R2575),N(INDEX(Règles!$E$5:$E$17,MATCH($O2575,Règles!$A$5:$A$17,0)))&gt;0),$R2575/INDEX(Règles!$E$5:$E$17,MATCH($O2575,Règles!$A$5:$A$17,0)),""),IF(OR($P2575="ne compte pas",$P2575="absence"),0,""))),"")</f>
        <v/>
      </c>
      <c r="T2575" s="26" t="n">
        <f aca="false">IF(AND(ISNUMBER($A2575),$B2575&lt;&gt;"",$G2575&lt;&gt;"",$P2575&lt;&gt;"absence"),1,0)</f>
        <v>0</v>
      </c>
      <c r="U2575" s="26" t="n">
        <f aca="false">IF($T2575=1,IF(COUNTIFS($B$2:$B2575,$B2575,$A$2:$A2575,$A2575,$T$2:$T2575,1)=1,1,0),0)</f>
        <v>0</v>
      </c>
      <c r="V2575" s="29" t="str">
        <f aca="false">IF(AND($A2575="",$B2575="",$G2575=""),"",IF(NOT(ISNUMBER($A2575)),"Date manquante ou non reconnue",IF($B2575="","Technicien manquant",IF(COUNTIF(Production!$A$7:$A$21,$B2575)=0,"Technicien absent de la liste (onglet Production)",IF($G2575="","Code BPU manquant (colonne G)",IF($O2575="?","Code BPU inconnu (onglet Prestations)",IF($P2575="?","Catégorie inconnue (onglet Règles)",IF(AND($E2575&lt;&gt;"",NOT(ISNUMBER($E2575))),"Quantité non reconnue",IF(AND($P2575="au prix",NOT(ISNUMBER($Q2575))),"Prix sur devis à saisir (colonne I)",IF($S2575="","Règle à compléter (onglet Règles)",""))))))))))</f>
        <v/>
      </c>
    </row>
    <row r="2576" customFormat="false" ht="15" hidden="false" customHeight="false" outlineLevel="0" collapsed="false">
      <c r="A2576" s="23"/>
      <c r="I2576" s="24"/>
      <c r="J2576" s="24"/>
      <c r="N2576" s="25"/>
      <c r="O2576" s="26" t="str">
        <f aca="false">IF($G2576="","",IFERROR(INDEX(Prestations!$F$5:$F$256,MATCH($G2576,Prestations!$B$5:$B$256,0)),"?"))</f>
        <v/>
      </c>
      <c r="P2576" s="26" t="str">
        <f aca="false">IF($O2576="","",IF($O2576="?","?",IFERROR(INDEX(Règles!$C$5:$C$17,MATCH($O2576,Règles!$A$5:$A$17,0)),"?")))</f>
        <v/>
      </c>
      <c r="Q2576" s="27" t="str">
        <f aca="false">IF($G2576="","",IF(ISNUMBER($I2576),$I2576,IFERROR(IF(ISNUMBER(INDEX(Prestations!$E$5:$E$256,MATCH($G2576,Prestations!$B$5:$B$256,0))),INDEX(Prestations!$E$5:$E$256,MATCH($G2576,Prestations!$B$5:$B$256,0)),""),"")))</f>
        <v/>
      </c>
      <c r="R2576" s="27" t="str">
        <f aca="false">IFERROR(IF(ISNUMBER($Q2576),$Q2576*IF($E2576="",1,$E2576),""),"")</f>
        <v/>
      </c>
      <c r="S2576" s="28" t="str">
        <f aca="false">IFERROR(IF($P2576="au nombre",IF(N(INDEX(Règles!$D$5:$D$17,MATCH($O2576,Règles!$A$5:$A$17,0)))&gt;0,IF($E2576="",1,$E2576)/INDEX(Règles!$D$5:$D$17,MATCH($O2576,Règles!$A$5:$A$17,0)),""),IF($P2576="au prix",IF(AND(ISNUMBER($R2576),N(INDEX(Règles!$E$5:$E$17,MATCH($O2576,Règles!$A$5:$A$17,0)))&gt;0),$R2576/INDEX(Règles!$E$5:$E$17,MATCH($O2576,Règles!$A$5:$A$17,0)),""),IF(OR($P2576="ne compte pas",$P2576="absence"),0,""))),"")</f>
        <v/>
      </c>
      <c r="T2576" s="26" t="n">
        <f aca="false">IF(AND(ISNUMBER($A2576),$B2576&lt;&gt;"",$G2576&lt;&gt;"",$P2576&lt;&gt;"absence"),1,0)</f>
        <v>0</v>
      </c>
      <c r="U2576" s="26" t="n">
        <f aca="false">IF($T2576=1,IF(COUNTIFS($B$2:$B2576,$B2576,$A$2:$A2576,$A2576,$T$2:$T2576,1)=1,1,0),0)</f>
        <v>0</v>
      </c>
      <c r="V2576" s="29" t="str">
        <f aca="false">IF(AND($A2576="",$B2576="",$G2576=""),"",IF(NOT(ISNUMBER($A2576)),"Date manquante ou non reconnue",IF($B2576="","Technicien manquant",IF(COUNTIF(Production!$A$7:$A$21,$B2576)=0,"Technicien absent de la liste (onglet Production)",IF($G2576="","Code BPU manquant (colonne G)",IF($O2576="?","Code BPU inconnu (onglet Prestations)",IF($P2576="?","Catégorie inconnue (onglet Règles)",IF(AND($E2576&lt;&gt;"",NOT(ISNUMBER($E2576))),"Quantité non reconnue",IF(AND($P2576="au prix",NOT(ISNUMBER($Q2576))),"Prix sur devis à saisir (colonne I)",IF($S2576="","Règle à compléter (onglet Règles)",""))))))))))</f>
        <v/>
      </c>
    </row>
    <row r="2577" customFormat="false" ht="15" hidden="false" customHeight="false" outlineLevel="0" collapsed="false">
      <c r="A2577" s="23"/>
      <c r="I2577" s="24"/>
      <c r="J2577" s="24"/>
      <c r="N2577" s="25"/>
      <c r="O2577" s="26" t="str">
        <f aca="false">IF($G2577="","",IFERROR(INDEX(Prestations!$F$5:$F$256,MATCH($G2577,Prestations!$B$5:$B$256,0)),"?"))</f>
        <v/>
      </c>
      <c r="P2577" s="26" t="str">
        <f aca="false">IF($O2577="","",IF($O2577="?","?",IFERROR(INDEX(Règles!$C$5:$C$17,MATCH($O2577,Règles!$A$5:$A$17,0)),"?")))</f>
        <v/>
      </c>
      <c r="Q2577" s="27" t="str">
        <f aca="false">IF($G2577="","",IF(ISNUMBER($I2577),$I2577,IFERROR(IF(ISNUMBER(INDEX(Prestations!$E$5:$E$256,MATCH($G2577,Prestations!$B$5:$B$256,0))),INDEX(Prestations!$E$5:$E$256,MATCH($G2577,Prestations!$B$5:$B$256,0)),""),"")))</f>
        <v/>
      </c>
      <c r="R2577" s="27" t="str">
        <f aca="false">IFERROR(IF(ISNUMBER($Q2577),$Q2577*IF($E2577="",1,$E2577),""),"")</f>
        <v/>
      </c>
      <c r="S2577" s="28" t="str">
        <f aca="false">IFERROR(IF($P2577="au nombre",IF(N(INDEX(Règles!$D$5:$D$17,MATCH($O2577,Règles!$A$5:$A$17,0)))&gt;0,IF($E2577="",1,$E2577)/INDEX(Règles!$D$5:$D$17,MATCH($O2577,Règles!$A$5:$A$17,0)),""),IF($P2577="au prix",IF(AND(ISNUMBER($R2577),N(INDEX(Règles!$E$5:$E$17,MATCH($O2577,Règles!$A$5:$A$17,0)))&gt;0),$R2577/INDEX(Règles!$E$5:$E$17,MATCH($O2577,Règles!$A$5:$A$17,0)),""),IF(OR($P2577="ne compte pas",$P2577="absence"),0,""))),"")</f>
        <v/>
      </c>
      <c r="T2577" s="26" t="n">
        <f aca="false">IF(AND(ISNUMBER($A2577),$B2577&lt;&gt;"",$G2577&lt;&gt;"",$P2577&lt;&gt;"absence"),1,0)</f>
        <v>0</v>
      </c>
      <c r="U2577" s="26" t="n">
        <f aca="false">IF($T2577=1,IF(COUNTIFS($B$2:$B2577,$B2577,$A$2:$A2577,$A2577,$T$2:$T2577,1)=1,1,0),0)</f>
        <v>0</v>
      </c>
      <c r="V2577" s="29" t="str">
        <f aca="false">IF(AND($A2577="",$B2577="",$G2577=""),"",IF(NOT(ISNUMBER($A2577)),"Date manquante ou non reconnue",IF($B2577="","Technicien manquant",IF(COUNTIF(Production!$A$7:$A$21,$B2577)=0,"Technicien absent de la liste (onglet Production)",IF($G2577="","Code BPU manquant (colonne G)",IF($O2577="?","Code BPU inconnu (onglet Prestations)",IF($P2577="?","Catégorie inconnue (onglet Règles)",IF(AND($E2577&lt;&gt;"",NOT(ISNUMBER($E2577))),"Quantité non reconnue",IF(AND($P2577="au prix",NOT(ISNUMBER($Q2577))),"Prix sur devis à saisir (colonne I)",IF($S2577="","Règle à compléter (onglet Règles)",""))))))))))</f>
        <v/>
      </c>
    </row>
    <row r="2578" customFormat="false" ht="15" hidden="false" customHeight="false" outlineLevel="0" collapsed="false">
      <c r="A2578" s="23"/>
      <c r="I2578" s="24"/>
      <c r="J2578" s="24"/>
      <c r="N2578" s="25"/>
      <c r="O2578" s="26" t="str">
        <f aca="false">IF($G2578="","",IFERROR(INDEX(Prestations!$F$5:$F$256,MATCH($G2578,Prestations!$B$5:$B$256,0)),"?"))</f>
        <v/>
      </c>
      <c r="P2578" s="26" t="str">
        <f aca="false">IF($O2578="","",IF($O2578="?","?",IFERROR(INDEX(Règles!$C$5:$C$17,MATCH($O2578,Règles!$A$5:$A$17,0)),"?")))</f>
        <v/>
      </c>
      <c r="Q2578" s="27" t="str">
        <f aca="false">IF($G2578="","",IF(ISNUMBER($I2578),$I2578,IFERROR(IF(ISNUMBER(INDEX(Prestations!$E$5:$E$256,MATCH($G2578,Prestations!$B$5:$B$256,0))),INDEX(Prestations!$E$5:$E$256,MATCH($G2578,Prestations!$B$5:$B$256,0)),""),"")))</f>
        <v/>
      </c>
      <c r="R2578" s="27" t="str">
        <f aca="false">IFERROR(IF(ISNUMBER($Q2578),$Q2578*IF($E2578="",1,$E2578),""),"")</f>
        <v/>
      </c>
      <c r="S2578" s="28" t="str">
        <f aca="false">IFERROR(IF($P2578="au nombre",IF(N(INDEX(Règles!$D$5:$D$17,MATCH($O2578,Règles!$A$5:$A$17,0)))&gt;0,IF($E2578="",1,$E2578)/INDEX(Règles!$D$5:$D$17,MATCH($O2578,Règles!$A$5:$A$17,0)),""),IF($P2578="au prix",IF(AND(ISNUMBER($R2578),N(INDEX(Règles!$E$5:$E$17,MATCH($O2578,Règles!$A$5:$A$17,0)))&gt;0),$R2578/INDEX(Règles!$E$5:$E$17,MATCH($O2578,Règles!$A$5:$A$17,0)),""),IF(OR($P2578="ne compte pas",$P2578="absence"),0,""))),"")</f>
        <v/>
      </c>
      <c r="T2578" s="26" t="n">
        <f aca="false">IF(AND(ISNUMBER($A2578),$B2578&lt;&gt;"",$G2578&lt;&gt;"",$P2578&lt;&gt;"absence"),1,0)</f>
        <v>0</v>
      </c>
      <c r="U2578" s="26" t="n">
        <f aca="false">IF($T2578=1,IF(COUNTIFS($B$2:$B2578,$B2578,$A$2:$A2578,$A2578,$T$2:$T2578,1)=1,1,0),0)</f>
        <v>0</v>
      </c>
      <c r="V2578" s="29" t="str">
        <f aca="false">IF(AND($A2578="",$B2578="",$G2578=""),"",IF(NOT(ISNUMBER($A2578)),"Date manquante ou non reconnue",IF($B2578="","Technicien manquant",IF(COUNTIF(Production!$A$7:$A$21,$B2578)=0,"Technicien absent de la liste (onglet Production)",IF($G2578="","Code BPU manquant (colonne G)",IF($O2578="?","Code BPU inconnu (onglet Prestations)",IF($P2578="?","Catégorie inconnue (onglet Règles)",IF(AND($E2578&lt;&gt;"",NOT(ISNUMBER($E2578))),"Quantité non reconnue",IF(AND($P2578="au prix",NOT(ISNUMBER($Q2578))),"Prix sur devis à saisir (colonne I)",IF($S2578="","Règle à compléter (onglet Règles)",""))))))))))</f>
        <v/>
      </c>
    </row>
    <row r="2579" customFormat="false" ht="15" hidden="false" customHeight="false" outlineLevel="0" collapsed="false">
      <c r="A2579" s="23"/>
      <c r="I2579" s="24"/>
      <c r="J2579" s="24"/>
      <c r="N2579" s="25"/>
      <c r="O2579" s="26" t="str">
        <f aca="false">IF($G2579="","",IFERROR(INDEX(Prestations!$F$5:$F$256,MATCH($G2579,Prestations!$B$5:$B$256,0)),"?"))</f>
        <v/>
      </c>
      <c r="P2579" s="26" t="str">
        <f aca="false">IF($O2579="","",IF($O2579="?","?",IFERROR(INDEX(Règles!$C$5:$C$17,MATCH($O2579,Règles!$A$5:$A$17,0)),"?")))</f>
        <v/>
      </c>
      <c r="Q2579" s="27" t="str">
        <f aca="false">IF($G2579="","",IF(ISNUMBER($I2579),$I2579,IFERROR(IF(ISNUMBER(INDEX(Prestations!$E$5:$E$256,MATCH($G2579,Prestations!$B$5:$B$256,0))),INDEX(Prestations!$E$5:$E$256,MATCH($G2579,Prestations!$B$5:$B$256,0)),""),"")))</f>
        <v/>
      </c>
      <c r="R2579" s="27" t="str">
        <f aca="false">IFERROR(IF(ISNUMBER($Q2579),$Q2579*IF($E2579="",1,$E2579),""),"")</f>
        <v/>
      </c>
      <c r="S2579" s="28" t="str">
        <f aca="false">IFERROR(IF($P2579="au nombre",IF(N(INDEX(Règles!$D$5:$D$17,MATCH($O2579,Règles!$A$5:$A$17,0)))&gt;0,IF($E2579="",1,$E2579)/INDEX(Règles!$D$5:$D$17,MATCH($O2579,Règles!$A$5:$A$17,0)),""),IF($P2579="au prix",IF(AND(ISNUMBER($R2579),N(INDEX(Règles!$E$5:$E$17,MATCH($O2579,Règles!$A$5:$A$17,0)))&gt;0),$R2579/INDEX(Règles!$E$5:$E$17,MATCH($O2579,Règles!$A$5:$A$17,0)),""),IF(OR($P2579="ne compte pas",$P2579="absence"),0,""))),"")</f>
        <v/>
      </c>
      <c r="T2579" s="26" t="n">
        <f aca="false">IF(AND(ISNUMBER($A2579),$B2579&lt;&gt;"",$G2579&lt;&gt;"",$P2579&lt;&gt;"absence"),1,0)</f>
        <v>0</v>
      </c>
      <c r="U2579" s="26" t="n">
        <f aca="false">IF($T2579=1,IF(COUNTIFS($B$2:$B2579,$B2579,$A$2:$A2579,$A2579,$T$2:$T2579,1)=1,1,0),0)</f>
        <v>0</v>
      </c>
      <c r="V2579" s="29" t="str">
        <f aca="false">IF(AND($A2579="",$B2579="",$G2579=""),"",IF(NOT(ISNUMBER($A2579)),"Date manquante ou non reconnue",IF($B2579="","Technicien manquant",IF(COUNTIF(Production!$A$7:$A$21,$B2579)=0,"Technicien absent de la liste (onglet Production)",IF($G2579="","Code BPU manquant (colonne G)",IF($O2579="?","Code BPU inconnu (onglet Prestations)",IF($P2579="?","Catégorie inconnue (onglet Règles)",IF(AND($E2579&lt;&gt;"",NOT(ISNUMBER($E2579))),"Quantité non reconnue",IF(AND($P2579="au prix",NOT(ISNUMBER($Q2579))),"Prix sur devis à saisir (colonne I)",IF($S2579="","Règle à compléter (onglet Règles)",""))))))))))</f>
        <v/>
      </c>
    </row>
    <row r="2580" customFormat="false" ht="15" hidden="false" customHeight="false" outlineLevel="0" collapsed="false">
      <c r="A2580" s="23"/>
      <c r="I2580" s="24"/>
      <c r="J2580" s="24"/>
      <c r="N2580" s="25"/>
      <c r="O2580" s="26" t="str">
        <f aca="false">IF($G2580="","",IFERROR(INDEX(Prestations!$F$5:$F$256,MATCH($G2580,Prestations!$B$5:$B$256,0)),"?"))</f>
        <v/>
      </c>
      <c r="P2580" s="26" t="str">
        <f aca="false">IF($O2580="","",IF($O2580="?","?",IFERROR(INDEX(Règles!$C$5:$C$17,MATCH($O2580,Règles!$A$5:$A$17,0)),"?")))</f>
        <v/>
      </c>
      <c r="Q2580" s="27" t="str">
        <f aca="false">IF($G2580="","",IF(ISNUMBER($I2580),$I2580,IFERROR(IF(ISNUMBER(INDEX(Prestations!$E$5:$E$256,MATCH($G2580,Prestations!$B$5:$B$256,0))),INDEX(Prestations!$E$5:$E$256,MATCH($G2580,Prestations!$B$5:$B$256,0)),""),"")))</f>
        <v/>
      </c>
      <c r="R2580" s="27" t="str">
        <f aca="false">IFERROR(IF(ISNUMBER($Q2580),$Q2580*IF($E2580="",1,$E2580),""),"")</f>
        <v/>
      </c>
      <c r="S2580" s="28" t="str">
        <f aca="false">IFERROR(IF($P2580="au nombre",IF(N(INDEX(Règles!$D$5:$D$17,MATCH($O2580,Règles!$A$5:$A$17,0)))&gt;0,IF($E2580="",1,$E2580)/INDEX(Règles!$D$5:$D$17,MATCH($O2580,Règles!$A$5:$A$17,0)),""),IF($P2580="au prix",IF(AND(ISNUMBER($R2580),N(INDEX(Règles!$E$5:$E$17,MATCH($O2580,Règles!$A$5:$A$17,0)))&gt;0),$R2580/INDEX(Règles!$E$5:$E$17,MATCH($O2580,Règles!$A$5:$A$17,0)),""),IF(OR($P2580="ne compte pas",$P2580="absence"),0,""))),"")</f>
        <v/>
      </c>
      <c r="T2580" s="26" t="n">
        <f aca="false">IF(AND(ISNUMBER($A2580),$B2580&lt;&gt;"",$G2580&lt;&gt;"",$P2580&lt;&gt;"absence"),1,0)</f>
        <v>0</v>
      </c>
      <c r="U2580" s="26" t="n">
        <f aca="false">IF($T2580=1,IF(COUNTIFS($B$2:$B2580,$B2580,$A$2:$A2580,$A2580,$T$2:$T2580,1)=1,1,0),0)</f>
        <v>0</v>
      </c>
      <c r="V2580" s="29" t="str">
        <f aca="false">IF(AND($A2580="",$B2580="",$G2580=""),"",IF(NOT(ISNUMBER($A2580)),"Date manquante ou non reconnue",IF($B2580="","Technicien manquant",IF(COUNTIF(Production!$A$7:$A$21,$B2580)=0,"Technicien absent de la liste (onglet Production)",IF($G2580="","Code BPU manquant (colonne G)",IF($O2580="?","Code BPU inconnu (onglet Prestations)",IF($P2580="?","Catégorie inconnue (onglet Règles)",IF(AND($E2580&lt;&gt;"",NOT(ISNUMBER($E2580))),"Quantité non reconnue",IF(AND($P2580="au prix",NOT(ISNUMBER($Q2580))),"Prix sur devis à saisir (colonne I)",IF($S2580="","Règle à compléter (onglet Règles)",""))))))))))</f>
        <v/>
      </c>
    </row>
    <row r="2581" customFormat="false" ht="15" hidden="false" customHeight="false" outlineLevel="0" collapsed="false">
      <c r="A2581" s="23"/>
      <c r="I2581" s="24"/>
      <c r="J2581" s="24"/>
      <c r="N2581" s="25"/>
      <c r="O2581" s="26" t="str">
        <f aca="false">IF($G2581="","",IFERROR(INDEX(Prestations!$F$5:$F$256,MATCH($G2581,Prestations!$B$5:$B$256,0)),"?"))</f>
        <v/>
      </c>
      <c r="P2581" s="26" t="str">
        <f aca="false">IF($O2581="","",IF($O2581="?","?",IFERROR(INDEX(Règles!$C$5:$C$17,MATCH($O2581,Règles!$A$5:$A$17,0)),"?")))</f>
        <v/>
      </c>
      <c r="Q2581" s="27" t="str">
        <f aca="false">IF($G2581="","",IF(ISNUMBER($I2581),$I2581,IFERROR(IF(ISNUMBER(INDEX(Prestations!$E$5:$E$256,MATCH($G2581,Prestations!$B$5:$B$256,0))),INDEX(Prestations!$E$5:$E$256,MATCH($G2581,Prestations!$B$5:$B$256,0)),""),"")))</f>
        <v/>
      </c>
      <c r="R2581" s="27" t="str">
        <f aca="false">IFERROR(IF(ISNUMBER($Q2581),$Q2581*IF($E2581="",1,$E2581),""),"")</f>
        <v/>
      </c>
      <c r="S2581" s="28" t="str">
        <f aca="false">IFERROR(IF($P2581="au nombre",IF(N(INDEX(Règles!$D$5:$D$17,MATCH($O2581,Règles!$A$5:$A$17,0)))&gt;0,IF($E2581="",1,$E2581)/INDEX(Règles!$D$5:$D$17,MATCH($O2581,Règles!$A$5:$A$17,0)),""),IF($P2581="au prix",IF(AND(ISNUMBER($R2581),N(INDEX(Règles!$E$5:$E$17,MATCH($O2581,Règles!$A$5:$A$17,0)))&gt;0),$R2581/INDEX(Règles!$E$5:$E$17,MATCH($O2581,Règles!$A$5:$A$17,0)),""),IF(OR($P2581="ne compte pas",$P2581="absence"),0,""))),"")</f>
        <v/>
      </c>
      <c r="T2581" s="26" t="n">
        <f aca="false">IF(AND(ISNUMBER($A2581),$B2581&lt;&gt;"",$G2581&lt;&gt;"",$P2581&lt;&gt;"absence"),1,0)</f>
        <v>0</v>
      </c>
      <c r="U2581" s="26" t="n">
        <f aca="false">IF($T2581=1,IF(COUNTIFS($B$2:$B2581,$B2581,$A$2:$A2581,$A2581,$T$2:$T2581,1)=1,1,0),0)</f>
        <v>0</v>
      </c>
      <c r="V2581" s="29" t="str">
        <f aca="false">IF(AND($A2581="",$B2581="",$G2581=""),"",IF(NOT(ISNUMBER($A2581)),"Date manquante ou non reconnue",IF($B2581="","Technicien manquant",IF(COUNTIF(Production!$A$7:$A$21,$B2581)=0,"Technicien absent de la liste (onglet Production)",IF($G2581="","Code BPU manquant (colonne G)",IF($O2581="?","Code BPU inconnu (onglet Prestations)",IF($P2581="?","Catégorie inconnue (onglet Règles)",IF(AND($E2581&lt;&gt;"",NOT(ISNUMBER($E2581))),"Quantité non reconnue",IF(AND($P2581="au prix",NOT(ISNUMBER($Q2581))),"Prix sur devis à saisir (colonne I)",IF($S2581="","Règle à compléter (onglet Règles)",""))))))))))</f>
        <v/>
      </c>
    </row>
    <row r="2582" customFormat="false" ht="15" hidden="false" customHeight="false" outlineLevel="0" collapsed="false">
      <c r="A2582" s="23"/>
      <c r="I2582" s="24"/>
      <c r="J2582" s="24"/>
      <c r="N2582" s="25"/>
      <c r="O2582" s="26" t="str">
        <f aca="false">IF($G2582="","",IFERROR(INDEX(Prestations!$F$5:$F$256,MATCH($G2582,Prestations!$B$5:$B$256,0)),"?"))</f>
        <v/>
      </c>
      <c r="P2582" s="26" t="str">
        <f aca="false">IF($O2582="","",IF($O2582="?","?",IFERROR(INDEX(Règles!$C$5:$C$17,MATCH($O2582,Règles!$A$5:$A$17,0)),"?")))</f>
        <v/>
      </c>
      <c r="Q2582" s="27" t="str">
        <f aca="false">IF($G2582="","",IF(ISNUMBER($I2582),$I2582,IFERROR(IF(ISNUMBER(INDEX(Prestations!$E$5:$E$256,MATCH($G2582,Prestations!$B$5:$B$256,0))),INDEX(Prestations!$E$5:$E$256,MATCH($G2582,Prestations!$B$5:$B$256,0)),""),"")))</f>
        <v/>
      </c>
      <c r="R2582" s="27" t="str">
        <f aca="false">IFERROR(IF(ISNUMBER($Q2582),$Q2582*IF($E2582="",1,$E2582),""),"")</f>
        <v/>
      </c>
      <c r="S2582" s="28" t="str">
        <f aca="false">IFERROR(IF($P2582="au nombre",IF(N(INDEX(Règles!$D$5:$D$17,MATCH($O2582,Règles!$A$5:$A$17,0)))&gt;0,IF($E2582="",1,$E2582)/INDEX(Règles!$D$5:$D$17,MATCH($O2582,Règles!$A$5:$A$17,0)),""),IF($P2582="au prix",IF(AND(ISNUMBER($R2582),N(INDEX(Règles!$E$5:$E$17,MATCH($O2582,Règles!$A$5:$A$17,0)))&gt;0),$R2582/INDEX(Règles!$E$5:$E$17,MATCH($O2582,Règles!$A$5:$A$17,0)),""),IF(OR($P2582="ne compte pas",$P2582="absence"),0,""))),"")</f>
        <v/>
      </c>
      <c r="T2582" s="26" t="n">
        <f aca="false">IF(AND(ISNUMBER($A2582),$B2582&lt;&gt;"",$G2582&lt;&gt;"",$P2582&lt;&gt;"absence"),1,0)</f>
        <v>0</v>
      </c>
      <c r="U2582" s="26" t="n">
        <f aca="false">IF($T2582=1,IF(COUNTIFS($B$2:$B2582,$B2582,$A$2:$A2582,$A2582,$T$2:$T2582,1)=1,1,0),0)</f>
        <v>0</v>
      </c>
      <c r="V2582" s="29" t="str">
        <f aca="false">IF(AND($A2582="",$B2582="",$G2582=""),"",IF(NOT(ISNUMBER($A2582)),"Date manquante ou non reconnue",IF($B2582="","Technicien manquant",IF(COUNTIF(Production!$A$7:$A$21,$B2582)=0,"Technicien absent de la liste (onglet Production)",IF($G2582="","Code BPU manquant (colonne G)",IF($O2582="?","Code BPU inconnu (onglet Prestations)",IF($P2582="?","Catégorie inconnue (onglet Règles)",IF(AND($E2582&lt;&gt;"",NOT(ISNUMBER($E2582))),"Quantité non reconnue",IF(AND($P2582="au prix",NOT(ISNUMBER($Q2582))),"Prix sur devis à saisir (colonne I)",IF($S2582="","Règle à compléter (onglet Règles)",""))))))))))</f>
        <v/>
      </c>
    </row>
    <row r="2583" customFormat="false" ht="15" hidden="false" customHeight="false" outlineLevel="0" collapsed="false">
      <c r="A2583" s="23"/>
      <c r="I2583" s="24"/>
      <c r="J2583" s="24"/>
      <c r="N2583" s="25"/>
      <c r="O2583" s="26" t="str">
        <f aca="false">IF($G2583="","",IFERROR(INDEX(Prestations!$F$5:$F$256,MATCH($G2583,Prestations!$B$5:$B$256,0)),"?"))</f>
        <v/>
      </c>
      <c r="P2583" s="26" t="str">
        <f aca="false">IF($O2583="","",IF($O2583="?","?",IFERROR(INDEX(Règles!$C$5:$C$17,MATCH($O2583,Règles!$A$5:$A$17,0)),"?")))</f>
        <v/>
      </c>
      <c r="Q2583" s="27" t="str">
        <f aca="false">IF($G2583="","",IF(ISNUMBER($I2583),$I2583,IFERROR(IF(ISNUMBER(INDEX(Prestations!$E$5:$E$256,MATCH($G2583,Prestations!$B$5:$B$256,0))),INDEX(Prestations!$E$5:$E$256,MATCH($G2583,Prestations!$B$5:$B$256,0)),""),"")))</f>
        <v/>
      </c>
      <c r="R2583" s="27" t="str">
        <f aca="false">IFERROR(IF(ISNUMBER($Q2583),$Q2583*IF($E2583="",1,$E2583),""),"")</f>
        <v/>
      </c>
      <c r="S2583" s="28" t="str">
        <f aca="false">IFERROR(IF($P2583="au nombre",IF(N(INDEX(Règles!$D$5:$D$17,MATCH($O2583,Règles!$A$5:$A$17,0)))&gt;0,IF($E2583="",1,$E2583)/INDEX(Règles!$D$5:$D$17,MATCH($O2583,Règles!$A$5:$A$17,0)),""),IF($P2583="au prix",IF(AND(ISNUMBER($R2583),N(INDEX(Règles!$E$5:$E$17,MATCH($O2583,Règles!$A$5:$A$17,0)))&gt;0),$R2583/INDEX(Règles!$E$5:$E$17,MATCH($O2583,Règles!$A$5:$A$17,0)),""),IF(OR($P2583="ne compte pas",$P2583="absence"),0,""))),"")</f>
        <v/>
      </c>
      <c r="T2583" s="26" t="n">
        <f aca="false">IF(AND(ISNUMBER($A2583),$B2583&lt;&gt;"",$G2583&lt;&gt;"",$P2583&lt;&gt;"absence"),1,0)</f>
        <v>0</v>
      </c>
      <c r="U2583" s="26" t="n">
        <f aca="false">IF($T2583=1,IF(COUNTIFS($B$2:$B2583,$B2583,$A$2:$A2583,$A2583,$T$2:$T2583,1)=1,1,0),0)</f>
        <v>0</v>
      </c>
      <c r="V2583" s="29" t="str">
        <f aca="false">IF(AND($A2583="",$B2583="",$G2583=""),"",IF(NOT(ISNUMBER($A2583)),"Date manquante ou non reconnue",IF($B2583="","Technicien manquant",IF(COUNTIF(Production!$A$7:$A$21,$B2583)=0,"Technicien absent de la liste (onglet Production)",IF($G2583="","Code BPU manquant (colonne G)",IF($O2583="?","Code BPU inconnu (onglet Prestations)",IF($P2583="?","Catégorie inconnue (onglet Règles)",IF(AND($E2583&lt;&gt;"",NOT(ISNUMBER($E2583))),"Quantité non reconnue",IF(AND($P2583="au prix",NOT(ISNUMBER($Q2583))),"Prix sur devis à saisir (colonne I)",IF($S2583="","Règle à compléter (onglet Règles)",""))))))))))</f>
        <v/>
      </c>
    </row>
    <row r="2584" customFormat="false" ht="15" hidden="false" customHeight="false" outlineLevel="0" collapsed="false">
      <c r="A2584" s="23"/>
      <c r="I2584" s="24"/>
      <c r="J2584" s="24"/>
      <c r="N2584" s="25"/>
      <c r="O2584" s="26" t="str">
        <f aca="false">IF($G2584="","",IFERROR(INDEX(Prestations!$F$5:$F$256,MATCH($G2584,Prestations!$B$5:$B$256,0)),"?"))</f>
        <v/>
      </c>
      <c r="P2584" s="26" t="str">
        <f aca="false">IF($O2584="","",IF($O2584="?","?",IFERROR(INDEX(Règles!$C$5:$C$17,MATCH($O2584,Règles!$A$5:$A$17,0)),"?")))</f>
        <v/>
      </c>
      <c r="Q2584" s="27" t="str">
        <f aca="false">IF($G2584="","",IF(ISNUMBER($I2584),$I2584,IFERROR(IF(ISNUMBER(INDEX(Prestations!$E$5:$E$256,MATCH($G2584,Prestations!$B$5:$B$256,0))),INDEX(Prestations!$E$5:$E$256,MATCH($G2584,Prestations!$B$5:$B$256,0)),""),"")))</f>
        <v/>
      </c>
      <c r="R2584" s="27" t="str">
        <f aca="false">IFERROR(IF(ISNUMBER($Q2584),$Q2584*IF($E2584="",1,$E2584),""),"")</f>
        <v/>
      </c>
      <c r="S2584" s="28" t="str">
        <f aca="false">IFERROR(IF($P2584="au nombre",IF(N(INDEX(Règles!$D$5:$D$17,MATCH($O2584,Règles!$A$5:$A$17,0)))&gt;0,IF($E2584="",1,$E2584)/INDEX(Règles!$D$5:$D$17,MATCH($O2584,Règles!$A$5:$A$17,0)),""),IF($P2584="au prix",IF(AND(ISNUMBER($R2584),N(INDEX(Règles!$E$5:$E$17,MATCH($O2584,Règles!$A$5:$A$17,0)))&gt;0),$R2584/INDEX(Règles!$E$5:$E$17,MATCH($O2584,Règles!$A$5:$A$17,0)),""),IF(OR($P2584="ne compte pas",$P2584="absence"),0,""))),"")</f>
        <v/>
      </c>
      <c r="T2584" s="26" t="n">
        <f aca="false">IF(AND(ISNUMBER($A2584),$B2584&lt;&gt;"",$G2584&lt;&gt;"",$P2584&lt;&gt;"absence"),1,0)</f>
        <v>0</v>
      </c>
      <c r="U2584" s="26" t="n">
        <f aca="false">IF($T2584=1,IF(COUNTIFS($B$2:$B2584,$B2584,$A$2:$A2584,$A2584,$T$2:$T2584,1)=1,1,0),0)</f>
        <v>0</v>
      </c>
      <c r="V2584" s="29" t="str">
        <f aca="false">IF(AND($A2584="",$B2584="",$G2584=""),"",IF(NOT(ISNUMBER($A2584)),"Date manquante ou non reconnue",IF($B2584="","Technicien manquant",IF(COUNTIF(Production!$A$7:$A$21,$B2584)=0,"Technicien absent de la liste (onglet Production)",IF($G2584="","Code BPU manquant (colonne G)",IF($O2584="?","Code BPU inconnu (onglet Prestations)",IF($P2584="?","Catégorie inconnue (onglet Règles)",IF(AND($E2584&lt;&gt;"",NOT(ISNUMBER($E2584))),"Quantité non reconnue",IF(AND($P2584="au prix",NOT(ISNUMBER($Q2584))),"Prix sur devis à saisir (colonne I)",IF($S2584="","Règle à compléter (onglet Règles)",""))))))))))</f>
        <v/>
      </c>
    </row>
    <row r="2585" customFormat="false" ht="15" hidden="false" customHeight="false" outlineLevel="0" collapsed="false">
      <c r="A2585" s="23"/>
      <c r="I2585" s="24"/>
      <c r="J2585" s="24"/>
      <c r="N2585" s="25"/>
      <c r="O2585" s="26" t="str">
        <f aca="false">IF($G2585="","",IFERROR(INDEX(Prestations!$F$5:$F$256,MATCH($G2585,Prestations!$B$5:$B$256,0)),"?"))</f>
        <v/>
      </c>
      <c r="P2585" s="26" t="str">
        <f aca="false">IF($O2585="","",IF($O2585="?","?",IFERROR(INDEX(Règles!$C$5:$C$17,MATCH($O2585,Règles!$A$5:$A$17,0)),"?")))</f>
        <v/>
      </c>
      <c r="Q2585" s="27" t="str">
        <f aca="false">IF($G2585="","",IF(ISNUMBER($I2585),$I2585,IFERROR(IF(ISNUMBER(INDEX(Prestations!$E$5:$E$256,MATCH($G2585,Prestations!$B$5:$B$256,0))),INDEX(Prestations!$E$5:$E$256,MATCH($G2585,Prestations!$B$5:$B$256,0)),""),"")))</f>
        <v/>
      </c>
      <c r="R2585" s="27" t="str">
        <f aca="false">IFERROR(IF(ISNUMBER($Q2585),$Q2585*IF($E2585="",1,$E2585),""),"")</f>
        <v/>
      </c>
      <c r="S2585" s="28" t="str">
        <f aca="false">IFERROR(IF($P2585="au nombre",IF(N(INDEX(Règles!$D$5:$D$17,MATCH($O2585,Règles!$A$5:$A$17,0)))&gt;0,IF($E2585="",1,$E2585)/INDEX(Règles!$D$5:$D$17,MATCH($O2585,Règles!$A$5:$A$17,0)),""),IF($P2585="au prix",IF(AND(ISNUMBER($R2585),N(INDEX(Règles!$E$5:$E$17,MATCH($O2585,Règles!$A$5:$A$17,0)))&gt;0),$R2585/INDEX(Règles!$E$5:$E$17,MATCH($O2585,Règles!$A$5:$A$17,0)),""),IF(OR($P2585="ne compte pas",$P2585="absence"),0,""))),"")</f>
        <v/>
      </c>
      <c r="T2585" s="26" t="n">
        <f aca="false">IF(AND(ISNUMBER($A2585),$B2585&lt;&gt;"",$G2585&lt;&gt;"",$P2585&lt;&gt;"absence"),1,0)</f>
        <v>0</v>
      </c>
      <c r="U2585" s="26" t="n">
        <f aca="false">IF($T2585=1,IF(COUNTIFS($B$2:$B2585,$B2585,$A$2:$A2585,$A2585,$T$2:$T2585,1)=1,1,0),0)</f>
        <v>0</v>
      </c>
      <c r="V2585" s="29" t="str">
        <f aca="false">IF(AND($A2585="",$B2585="",$G2585=""),"",IF(NOT(ISNUMBER($A2585)),"Date manquante ou non reconnue",IF($B2585="","Technicien manquant",IF(COUNTIF(Production!$A$7:$A$21,$B2585)=0,"Technicien absent de la liste (onglet Production)",IF($G2585="","Code BPU manquant (colonne G)",IF($O2585="?","Code BPU inconnu (onglet Prestations)",IF($P2585="?","Catégorie inconnue (onglet Règles)",IF(AND($E2585&lt;&gt;"",NOT(ISNUMBER($E2585))),"Quantité non reconnue",IF(AND($P2585="au prix",NOT(ISNUMBER($Q2585))),"Prix sur devis à saisir (colonne I)",IF($S2585="","Règle à compléter (onglet Règles)",""))))))))))</f>
        <v/>
      </c>
    </row>
    <row r="2586" customFormat="false" ht="15" hidden="false" customHeight="false" outlineLevel="0" collapsed="false">
      <c r="A2586" s="23"/>
      <c r="I2586" s="24"/>
      <c r="J2586" s="24"/>
      <c r="N2586" s="25"/>
      <c r="O2586" s="26" t="str">
        <f aca="false">IF($G2586="","",IFERROR(INDEX(Prestations!$F$5:$F$256,MATCH($G2586,Prestations!$B$5:$B$256,0)),"?"))</f>
        <v/>
      </c>
      <c r="P2586" s="26" t="str">
        <f aca="false">IF($O2586="","",IF($O2586="?","?",IFERROR(INDEX(Règles!$C$5:$C$17,MATCH($O2586,Règles!$A$5:$A$17,0)),"?")))</f>
        <v/>
      </c>
      <c r="Q2586" s="27" t="str">
        <f aca="false">IF($G2586="","",IF(ISNUMBER($I2586),$I2586,IFERROR(IF(ISNUMBER(INDEX(Prestations!$E$5:$E$256,MATCH($G2586,Prestations!$B$5:$B$256,0))),INDEX(Prestations!$E$5:$E$256,MATCH($G2586,Prestations!$B$5:$B$256,0)),""),"")))</f>
        <v/>
      </c>
      <c r="R2586" s="27" t="str">
        <f aca="false">IFERROR(IF(ISNUMBER($Q2586),$Q2586*IF($E2586="",1,$E2586),""),"")</f>
        <v/>
      </c>
      <c r="S2586" s="28" t="str">
        <f aca="false">IFERROR(IF($P2586="au nombre",IF(N(INDEX(Règles!$D$5:$D$17,MATCH($O2586,Règles!$A$5:$A$17,0)))&gt;0,IF($E2586="",1,$E2586)/INDEX(Règles!$D$5:$D$17,MATCH($O2586,Règles!$A$5:$A$17,0)),""),IF($P2586="au prix",IF(AND(ISNUMBER($R2586),N(INDEX(Règles!$E$5:$E$17,MATCH($O2586,Règles!$A$5:$A$17,0)))&gt;0),$R2586/INDEX(Règles!$E$5:$E$17,MATCH($O2586,Règles!$A$5:$A$17,0)),""),IF(OR($P2586="ne compte pas",$P2586="absence"),0,""))),"")</f>
        <v/>
      </c>
      <c r="T2586" s="26" t="n">
        <f aca="false">IF(AND(ISNUMBER($A2586),$B2586&lt;&gt;"",$G2586&lt;&gt;"",$P2586&lt;&gt;"absence"),1,0)</f>
        <v>0</v>
      </c>
      <c r="U2586" s="26" t="n">
        <f aca="false">IF($T2586=1,IF(COUNTIFS($B$2:$B2586,$B2586,$A$2:$A2586,$A2586,$T$2:$T2586,1)=1,1,0),0)</f>
        <v>0</v>
      </c>
      <c r="V2586" s="29" t="str">
        <f aca="false">IF(AND($A2586="",$B2586="",$G2586=""),"",IF(NOT(ISNUMBER($A2586)),"Date manquante ou non reconnue",IF($B2586="","Technicien manquant",IF(COUNTIF(Production!$A$7:$A$21,$B2586)=0,"Technicien absent de la liste (onglet Production)",IF($G2586="","Code BPU manquant (colonne G)",IF($O2586="?","Code BPU inconnu (onglet Prestations)",IF($P2586="?","Catégorie inconnue (onglet Règles)",IF(AND($E2586&lt;&gt;"",NOT(ISNUMBER($E2586))),"Quantité non reconnue",IF(AND($P2586="au prix",NOT(ISNUMBER($Q2586))),"Prix sur devis à saisir (colonne I)",IF($S2586="","Règle à compléter (onglet Règles)",""))))))))))</f>
        <v/>
      </c>
    </row>
    <row r="2587" customFormat="false" ht="15" hidden="false" customHeight="false" outlineLevel="0" collapsed="false">
      <c r="A2587" s="23"/>
      <c r="I2587" s="24"/>
      <c r="J2587" s="24"/>
      <c r="N2587" s="25"/>
      <c r="O2587" s="26" t="str">
        <f aca="false">IF($G2587="","",IFERROR(INDEX(Prestations!$F$5:$F$256,MATCH($G2587,Prestations!$B$5:$B$256,0)),"?"))</f>
        <v/>
      </c>
      <c r="P2587" s="26" t="str">
        <f aca="false">IF($O2587="","",IF($O2587="?","?",IFERROR(INDEX(Règles!$C$5:$C$17,MATCH($O2587,Règles!$A$5:$A$17,0)),"?")))</f>
        <v/>
      </c>
      <c r="Q2587" s="27" t="str">
        <f aca="false">IF($G2587="","",IF(ISNUMBER($I2587),$I2587,IFERROR(IF(ISNUMBER(INDEX(Prestations!$E$5:$E$256,MATCH($G2587,Prestations!$B$5:$B$256,0))),INDEX(Prestations!$E$5:$E$256,MATCH($G2587,Prestations!$B$5:$B$256,0)),""),"")))</f>
        <v/>
      </c>
      <c r="R2587" s="27" t="str">
        <f aca="false">IFERROR(IF(ISNUMBER($Q2587),$Q2587*IF($E2587="",1,$E2587),""),"")</f>
        <v/>
      </c>
      <c r="S2587" s="28" t="str">
        <f aca="false">IFERROR(IF($P2587="au nombre",IF(N(INDEX(Règles!$D$5:$D$17,MATCH($O2587,Règles!$A$5:$A$17,0)))&gt;0,IF($E2587="",1,$E2587)/INDEX(Règles!$D$5:$D$17,MATCH($O2587,Règles!$A$5:$A$17,0)),""),IF($P2587="au prix",IF(AND(ISNUMBER($R2587),N(INDEX(Règles!$E$5:$E$17,MATCH($O2587,Règles!$A$5:$A$17,0)))&gt;0),$R2587/INDEX(Règles!$E$5:$E$17,MATCH($O2587,Règles!$A$5:$A$17,0)),""),IF(OR($P2587="ne compte pas",$P2587="absence"),0,""))),"")</f>
        <v/>
      </c>
      <c r="T2587" s="26" t="n">
        <f aca="false">IF(AND(ISNUMBER($A2587),$B2587&lt;&gt;"",$G2587&lt;&gt;"",$P2587&lt;&gt;"absence"),1,0)</f>
        <v>0</v>
      </c>
      <c r="U2587" s="26" t="n">
        <f aca="false">IF($T2587=1,IF(COUNTIFS($B$2:$B2587,$B2587,$A$2:$A2587,$A2587,$T$2:$T2587,1)=1,1,0),0)</f>
        <v>0</v>
      </c>
      <c r="V2587" s="29" t="str">
        <f aca="false">IF(AND($A2587="",$B2587="",$G2587=""),"",IF(NOT(ISNUMBER($A2587)),"Date manquante ou non reconnue",IF($B2587="","Technicien manquant",IF(COUNTIF(Production!$A$7:$A$21,$B2587)=0,"Technicien absent de la liste (onglet Production)",IF($G2587="","Code BPU manquant (colonne G)",IF($O2587="?","Code BPU inconnu (onglet Prestations)",IF($P2587="?","Catégorie inconnue (onglet Règles)",IF(AND($E2587&lt;&gt;"",NOT(ISNUMBER($E2587))),"Quantité non reconnue",IF(AND($P2587="au prix",NOT(ISNUMBER($Q2587))),"Prix sur devis à saisir (colonne I)",IF($S2587="","Règle à compléter (onglet Règles)",""))))))))))</f>
        <v/>
      </c>
    </row>
    <row r="2588" customFormat="false" ht="15" hidden="false" customHeight="false" outlineLevel="0" collapsed="false">
      <c r="A2588" s="23"/>
      <c r="I2588" s="24"/>
      <c r="J2588" s="24"/>
      <c r="N2588" s="25"/>
      <c r="O2588" s="26" t="str">
        <f aca="false">IF($G2588="","",IFERROR(INDEX(Prestations!$F$5:$F$256,MATCH($G2588,Prestations!$B$5:$B$256,0)),"?"))</f>
        <v/>
      </c>
      <c r="P2588" s="26" t="str">
        <f aca="false">IF($O2588="","",IF($O2588="?","?",IFERROR(INDEX(Règles!$C$5:$C$17,MATCH($O2588,Règles!$A$5:$A$17,0)),"?")))</f>
        <v/>
      </c>
      <c r="Q2588" s="27" t="str">
        <f aca="false">IF($G2588="","",IF(ISNUMBER($I2588),$I2588,IFERROR(IF(ISNUMBER(INDEX(Prestations!$E$5:$E$256,MATCH($G2588,Prestations!$B$5:$B$256,0))),INDEX(Prestations!$E$5:$E$256,MATCH($G2588,Prestations!$B$5:$B$256,0)),""),"")))</f>
        <v/>
      </c>
      <c r="R2588" s="27" t="str">
        <f aca="false">IFERROR(IF(ISNUMBER($Q2588),$Q2588*IF($E2588="",1,$E2588),""),"")</f>
        <v/>
      </c>
      <c r="S2588" s="28" t="str">
        <f aca="false">IFERROR(IF($P2588="au nombre",IF(N(INDEX(Règles!$D$5:$D$17,MATCH($O2588,Règles!$A$5:$A$17,0)))&gt;0,IF($E2588="",1,$E2588)/INDEX(Règles!$D$5:$D$17,MATCH($O2588,Règles!$A$5:$A$17,0)),""),IF($P2588="au prix",IF(AND(ISNUMBER($R2588),N(INDEX(Règles!$E$5:$E$17,MATCH($O2588,Règles!$A$5:$A$17,0)))&gt;0),$R2588/INDEX(Règles!$E$5:$E$17,MATCH($O2588,Règles!$A$5:$A$17,0)),""),IF(OR($P2588="ne compte pas",$P2588="absence"),0,""))),"")</f>
        <v/>
      </c>
      <c r="T2588" s="26" t="n">
        <f aca="false">IF(AND(ISNUMBER($A2588),$B2588&lt;&gt;"",$G2588&lt;&gt;"",$P2588&lt;&gt;"absence"),1,0)</f>
        <v>0</v>
      </c>
      <c r="U2588" s="26" t="n">
        <f aca="false">IF($T2588=1,IF(COUNTIFS($B$2:$B2588,$B2588,$A$2:$A2588,$A2588,$T$2:$T2588,1)=1,1,0),0)</f>
        <v>0</v>
      </c>
      <c r="V2588" s="29" t="str">
        <f aca="false">IF(AND($A2588="",$B2588="",$G2588=""),"",IF(NOT(ISNUMBER($A2588)),"Date manquante ou non reconnue",IF($B2588="","Technicien manquant",IF(COUNTIF(Production!$A$7:$A$21,$B2588)=0,"Technicien absent de la liste (onglet Production)",IF($G2588="","Code BPU manquant (colonne G)",IF($O2588="?","Code BPU inconnu (onglet Prestations)",IF($P2588="?","Catégorie inconnue (onglet Règles)",IF(AND($E2588&lt;&gt;"",NOT(ISNUMBER($E2588))),"Quantité non reconnue",IF(AND($P2588="au prix",NOT(ISNUMBER($Q2588))),"Prix sur devis à saisir (colonne I)",IF($S2588="","Règle à compléter (onglet Règles)",""))))))))))</f>
        <v/>
      </c>
    </row>
    <row r="2589" customFormat="false" ht="15" hidden="false" customHeight="false" outlineLevel="0" collapsed="false">
      <c r="A2589" s="23"/>
      <c r="I2589" s="24"/>
      <c r="J2589" s="24"/>
      <c r="N2589" s="25"/>
      <c r="O2589" s="26" t="str">
        <f aca="false">IF($G2589="","",IFERROR(INDEX(Prestations!$F$5:$F$256,MATCH($G2589,Prestations!$B$5:$B$256,0)),"?"))</f>
        <v/>
      </c>
      <c r="P2589" s="26" t="str">
        <f aca="false">IF($O2589="","",IF($O2589="?","?",IFERROR(INDEX(Règles!$C$5:$C$17,MATCH($O2589,Règles!$A$5:$A$17,0)),"?")))</f>
        <v/>
      </c>
      <c r="Q2589" s="27" t="str">
        <f aca="false">IF($G2589="","",IF(ISNUMBER($I2589),$I2589,IFERROR(IF(ISNUMBER(INDEX(Prestations!$E$5:$E$256,MATCH($G2589,Prestations!$B$5:$B$256,0))),INDEX(Prestations!$E$5:$E$256,MATCH($G2589,Prestations!$B$5:$B$256,0)),""),"")))</f>
        <v/>
      </c>
      <c r="R2589" s="27" t="str">
        <f aca="false">IFERROR(IF(ISNUMBER($Q2589),$Q2589*IF($E2589="",1,$E2589),""),"")</f>
        <v/>
      </c>
      <c r="S2589" s="28" t="str">
        <f aca="false">IFERROR(IF($P2589="au nombre",IF(N(INDEX(Règles!$D$5:$D$17,MATCH($O2589,Règles!$A$5:$A$17,0)))&gt;0,IF($E2589="",1,$E2589)/INDEX(Règles!$D$5:$D$17,MATCH($O2589,Règles!$A$5:$A$17,0)),""),IF($P2589="au prix",IF(AND(ISNUMBER($R2589),N(INDEX(Règles!$E$5:$E$17,MATCH($O2589,Règles!$A$5:$A$17,0)))&gt;0),$R2589/INDEX(Règles!$E$5:$E$17,MATCH($O2589,Règles!$A$5:$A$17,0)),""),IF(OR($P2589="ne compte pas",$P2589="absence"),0,""))),"")</f>
        <v/>
      </c>
      <c r="T2589" s="26" t="n">
        <f aca="false">IF(AND(ISNUMBER($A2589),$B2589&lt;&gt;"",$G2589&lt;&gt;"",$P2589&lt;&gt;"absence"),1,0)</f>
        <v>0</v>
      </c>
      <c r="U2589" s="26" t="n">
        <f aca="false">IF($T2589=1,IF(COUNTIFS($B$2:$B2589,$B2589,$A$2:$A2589,$A2589,$T$2:$T2589,1)=1,1,0),0)</f>
        <v>0</v>
      </c>
      <c r="V2589" s="29" t="str">
        <f aca="false">IF(AND($A2589="",$B2589="",$G2589=""),"",IF(NOT(ISNUMBER($A2589)),"Date manquante ou non reconnue",IF($B2589="","Technicien manquant",IF(COUNTIF(Production!$A$7:$A$21,$B2589)=0,"Technicien absent de la liste (onglet Production)",IF($G2589="","Code BPU manquant (colonne G)",IF($O2589="?","Code BPU inconnu (onglet Prestations)",IF($P2589="?","Catégorie inconnue (onglet Règles)",IF(AND($E2589&lt;&gt;"",NOT(ISNUMBER($E2589))),"Quantité non reconnue",IF(AND($P2589="au prix",NOT(ISNUMBER($Q2589))),"Prix sur devis à saisir (colonne I)",IF($S2589="","Règle à compléter (onglet Règles)",""))))))))))</f>
        <v/>
      </c>
    </row>
    <row r="2590" customFormat="false" ht="15" hidden="false" customHeight="false" outlineLevel="0" collapsed="false">
      <c r="A2590" s="23"/>
      <c r="I2590" s="24"/>
      <c r="J2590" s="24"/>
      <c r="N2590" s="25"/>
      <c r="O2590" s="26" t="str">
        <f aca="false">IF($G2590="","",IFERROR(INDEX(Prestations!$F$5:$F$256,MATCH($G2590,Prestations!$B$5:$B$256,0)),"?"))</f>
        <v/>
      </c>
      <c r="P2590" s="26" t="str">
        <f aca="false">IF($O2590="","",IF($O2590="?","?",IFERROR(INDEX(Règles!$C$5:$C$17,MATCH($O2590,Règles!$A$5:$A$17,0)),"?")))</f>
        <v/>
      </c>
      <c r="Q2590" s="27" t="str">
        <f aca="false">IF($G2590="","",IF(ISNUMBER($I2590),$I2590,IFERROR(IF(ISNUMBER(INDEX(Prestations!$E$5:$E$256,MATCH($G2590,Prestations!$B$5:$B$256,0))),INDEX(Prestations!$E$5:$E$256,MATCH($G2590,Prestations!$B$5:$B$256,0)),""),"")))</f>
        <v/>
      </c>
      <c r="R2590" s="27" t="str">
        <f aca="false">IFERROR(IF(ISNUMBER($Q2590),$Q2590*IF($E2590="",1,$E2590),""),"")</f>
        <v/>
      </c>
      <c r="S2590" s="28" t="str">
        <f aca="false">IFERROR(IF($P2590="au nombre",IF(N(INDEX(Règles!$D$5:$D$17,MATCH($O2590,Règles!$A$5:$A$17,0)))&gt;0,IF($E2590="",1,$E2590)/INDEX(Règles!$D$5:$D$17,MATCH($O2590,Règles!$A$5:$A$17,0)),""),IF($P2590="au prix",IF(AND(ISNUMBER($R2590),N(INDEX(Règles!$E$5:$E$17,MATCH($O2590,Règles!$A$5:$A$17,0)))&gt;0),$R2590/INDEX(Règles!$E$5:$E$17,MATCH($O2590,Règles!$A$5:$A$17,0)),""),IF(OR($P2590="ne compte pas",$P2590="absence"),0,""))),"")</f>
        <v/>
      </c>
      <c r="T2590" s="26" t="n">
        <f aca="false">IF(AND(ISNUMBER($A2590),$B2590&lt;&gt;"",$G2590&lt;&gt;"",$P2590&lt;&gt;"absence"),1,0)</f>
        <v>0</v>
      </c>
      <c r="U2590" s="26" t="n">
        <f aca="false">IF($T2590=1,IF(COUNTIFS($B$2:$B2590,$B2590,$A$2:$A2590,$A2590,$T$2:$T2590,1)=1,1,0),0)</f>
        <v>0</v>
      </c>
      <c r="V2590" s="29" t="str">
        <f aca="false">IF(AND($A2590="",$B2590="",$G2590=""),"",IF(NOT(ISNUMBER($A2590)),"Date manquante ou non reconnue",IF($B2590="","Technicien manquant",IF(COUNTIF(Production!$A$7:$A$21,$B2590)=0,"Technicien absent de la liste (onglet Production)",IF($G2590="","Code BPU manquant (colonne G)",IF($O2590="?","Code BPU inconnu (onglet Prestations)",IF($P2590="?","Catégorie inconnue (onglet Règles)",IF(AND($E2590&lt;&gt;"",NOT(ISNUMBER($E2590))),"Quantité non reconnue",IF(AND($P2590="au prix",NOT(ISNUMBER($Q2590))),"Prix sur devis à saisir (colonne I)",IF($S2590="","Règle à compléter (onglet Règles)",""))))))))))</f>
        <v/>
      </c>
    </row>
    <row r="2591" customFormat="false" ht="15" hidden="false" customHeight="false" outlineLevel="0" collapsed="false">
      <c r="A2591" s="23"/>
      <c r="I2591" s="24"/>
      <c r="J2591" s="24"/>
      <c r="N2591" s="25"/>
      <c r="O2591" s="26" t="str">
        <f aca="false">IF($G2591="","",IFERROR(INDEX(Prestations!$F$5:$F$256,MATCH($G2591,Prestations!$B$5:$B$256,0)),"?"))</f>
        <v/>
      </c>
      <c r="P2591" s="26" t="str">
        <f aca="false">IF($O2591="","",IF($O2591="?","?",IFERROR(INDEX(Règles!$C$5:$C$17,MATCH($O2591,Règles!$A$5:$A$17,0)),"?")))</f>
        <v/>
      </c>
      <c r="Q2591" s="27" t="str">
        <f aca="false">IF($G2591="","",IF(ISNUMBER($I2591),$I2591,IFERROR(IF(ISNUMBER(INDEX(Prestations!$E$5:$E$256,MATCH($G2591,Prestations!$B$5:$B$256,0))),INDEX(Prestations!$E$5:$E$256,MATCH($G2591,Prestations!$B$5:$B$256,0)),""),"")))</f>
        <v/>
      </c>
      <c r="R2591" s="27" t="str">
        <f aca="false">IFERROR(IF(ISNUMBER($Q2591),$Q2591*IF($E2591="",1,$E2591),""),"")</f>
        <v/>
      </c>
      <c r="S2591" s="28" t="str">
        <f aca="false">IFERROR(IF($P2591="au nombre",IF(N(INDEX(Règles!$D$5:$D$17,MATCH($O2591,Règles!$A$5:$A$17,0)))&gt;0,IF($E2591="",1,$E2591)/INDEX(Règles!$D$5:$D$17,MATCH($O2591,Règles!$A$5:$A$17,0)),""),IF($P2591="au prix",IF(AND(ISNUMBER($R2591),N(INDEX(Règles!$E$5:$E$17,MATCH($O2591,Règles!$A$5:$A$17,0)))&gt;0),$R2591/INDEX(Règles!$E$5:$E$17,MATCH($O2591,Règles!$A$5:$A$17,0)),""),IF(OR($P2591="ne compte pas",$P2591="absence"),0,""))),"")</f>
        <v/>
      </c>
      <c r="T2591" s="26" t="n">
        <f aca="false">IF(AND(ISNUMBER($A2591),$B2591&lt;&gt;"",$G2591&lt;&gt;"",$P2591&lt;&gt;"absence"),1,0)</f>
        <v>0</v>
      </c>
      <c r="U2591" s="26" t="n">
        <f aca="false">IF($T2591=1,IF(COUNTIFS($B$2:$B2591,$B2591,$A$2:$A2591,$A2591,$T$2:$T2591,1)=1,1,0),0)</f>
        <v>0</v>
      </c>
      <c r="V2591" s="29" t="str">
        <f aca="false">IF(AND($A2591="",$B2591="",$G2591=""),"",IF(NOT(ISNUMBER($A2591)),"Date manquante ou non reconnue",IF($B2591="","Technicien manquant",IF(COUNTIF(Production!$A$7:$A$21,$B2591)=0,"Technicien absent de la liste (onglet Production)",IF($G2591="","Code BPU manquant (colonne G)",IF($O2591="?","Code BPU inconnu (onglet Prestations)",IF($P2591="?","Catégorie inconnue (onglet Règles)",IF(AND($E2591&lt;&gt;"",NOT(ISNUMBER($E2591))),"Quantité non reconnue",IF(AND($P2591="au prix",NOT(ISNUMBER($Q2591))),"Prix sur devis à saisir (colonne I)",IF($S2591="","Règle à compléter (onglet Règles)",""))))))))))</f>
        <v/>
      </c>
    </row>
    <row r="2592" customFormat="false" ht="15" hidden="false" customHeight="false" outlineLevel="0" collapsed="false">
      <c r="A2592" s="23"/>
      <c r="I2592" s="24"/>
      <c r="J2592" s="24"/>
      <c r="N2592" s="25"/>
      <c r="O2592" s="26" t="str">
        <f aca="false">IF($G2592="","",IFERROR(INDEX(Prestations!$F$5:$F$256,MATCH($G2592,Prestations!$B$5:$B$256,0)),"?"))</f>
        <v/>
      </c>
      <c r="P2592" s="26" t="str">
        <f aca="false">IF($O2592="","",IF($O2592="?","?",IFERROR(INDEX(Règles!$C$5:$C$17,MATCH($O2592,Règles!$A$5:$A$17,0)),"?")))</f>
        <v/>
      </c>
      <c r="Q2592" s="27" t="str">
        <f aca="false">IF($G2592="","",IF(ISNUMBER($I2592),$I2592,IFERROR(IF(ISNUMBER(INDEX(Prestations!$E$5:$E$256,MATCH($G2592,Prestations!$B$5:$B$256,0))),INDEX(Prestations!$E$5:$E$256,MATCH($G2592,Prestations!$B$5:$B$256,0)),""),"")))</f>
        <v/>
      </c>
      <c r="R2592" s="27" t="str">
        <f aca="false">IFERROR(IF(ISNUMBER($Q2592),$Q2592*IF($E2592="",1,$E2592),""),"")</f>
        <v/>
      </c>
      <c r="S2592" s="28" t="str">
        <f aca="false">IFERROR(IF($P2592="au nombre",IF(N(INDEX(Règles!$D$5:$D$17,MATCH($O2592,Règles!$A$5:$A$17,0)))&gt;0,IF($E2592="",1,$E2592)/INDEX(Règles!$D$5:$D$17,MATCH($O2592,Règles!$A$5:$A$17,0)),""),IF($P2592="au prix",IF(AND(ISNUMBER($R2592),N(INDEX(Règles!$E$5:$E$17,MATCH($O2592,Règles!$A$5:$A$17,0)))&gt;0),$R2592/INDEX(Règles!$E$5:$E$17,MATCH($O2592,Règles!$A$5:$A$17,0)),""),IF(OR($P2592="ne compte pas",$P2592="absence"),0,""))),"")</f>
        <v/>
      </c>
      <c r="T2592" s="26" t="n">
        <f aca="false">IF(AND(ISNUMBER($A2592),$B2592&lt;&gt;"",$G2592&lt;&gt;"",$P2592&lt;&gt;"absence"),1,0)</f>
        <v>0</v>
      </c>
      <c r="U2592" s="26" t="n">
        <f aca="false">IF($T2592=1,IF(COUNTIFS($B$2:$B2592,$B2592,$A$2:$A2592,$A2592,$T$2:$T2592,1)=1,1,0),0)</f>
        <v>0</v>
      </c>
      <c r="V2592" s="29" t="str">
        <f aca="false">IF(AND($A2592="",$B2592="",$G2592=""),"",IF(NOT(ISNUMBER($A2592)),"Date manquante ou non reconnue",IF($B2592="","Technicien manquant",IF(COUNTIF(Production!$A$7:$A$21,$B2592)=0,"Technicien absent de la liste (onglet Production)",IF($G2592="","Code BPU manquant (colonne G)",IF($O2592="?","Code BPU inconnu (onglet Prestations)",IF($P2592="?","Catégorie inconnue (onglet Règles)",IF(AND($E2592&lt;&gt;"",NOT(ISNUMBER($E2592))),"Quantité non reconnue",IF(AND($P2592="au prix",NOT(ISNUMBER($Q2592))),"Prix sur devis à saisir (colonne I)",IF($S2592="","Règle à compléter (onglet Règles)",""))))))))))</f>
        <v/>
      </c>
    </row>
    <row r="2593" customFormat="false" ht="15" hidden="false" customHeight="false" outlineLevel="0" collapsed="false">
      <c r="A2593" s="23"/>
      <c r="I2593" s="24"/>
      <c r="J2593" s="24"/>
      <c r="N2593" s="25"/>
      <c r="O2593" s="26" t="str">
        <f aca="false">IF($G2593="","",IFERROR(INDEX(Prestations!$F$5:$F$256,MATCH($G2593,Prestations!$B$5:$B$256,0)),"?"))</f>
        <v/>
      </c>
      <c r="P2593" s="26" t="str">
        <f aca="false">IF($O2593="","",IF($O2593="?","?",IFERROR(INDEX(Règles!$C$5:$C$17,MATCH($O2593,Règles!$A$5:$A$17,0)),"?")))</f>
        <v/>
      </c>
      <c r="Q2593" s="27" t="str">
        <f aca="false">IF($G2593="","",IF(ISNUMBER($I2593),$I2593,IFERROR(IF(ISNUMBER(INDEX(Prestations!$E$5:$E$256,MATCH($G2593,Prestations!$B$5:$B$256,0))),INDEX(Prestations!$E$5:$E$256,MATCH($G2593,Prestations!$B$5:$B$256,0)),""),"")))</f>
        <v/>
      </c>
      <c r="R2593" s="27" t="str">
        <f aca="false">IFERROR(IF(ISNUMBER($Q2593),$Q2593*IF($E2593="",1,$E2593),""),"")</f>
        <v/>
      </c>
      <c r="S2593" s="28" t="str">
        <f aca="false">IFERROR(IF($P2593="au nombre",IF(N(INDEX(Règles!$D$5:$D$17,MATCH($O2593,Règles!$A$5:$A$17,0)))&gt;0,IF($E2593="",1,$E2593)/INDEX(Règles!$D$5:$D$17,MATCH($O2593,Règles!$A$5:$A$17,0)),""),IF($P2593="au prix",IF(AND(ISNUMBER($R2593),N(INDEX(Règles!$E$5:$E$17,MATCH($O2593,Règles!$A$5:$A$17,0)))&gt;0),$R2593/INDEX(Règles!$E$5:$E$17,MATCH($O2593,Règles!$A$5:$A$17,0)),""),IF(OR($P2593="ne compte pas",$P2593="absence"),0,""))),"")</f>
        <v/>
      </c>
      <c r="T2593" s="26" t="n">
        <f aca="false">IF(AND(ISNUMBER($A2593),$B2593&lt;&gt;"",$G2593&lt;&gt;"",$P2593&lt;&gt;"absence"),1,0)</f>
        <v>0</v>
      </c>
      <c r="U2593" s="26" t="n">
        <f aca="false">IF($T2593=1,IF(COUNTIFS($B$2:$B2593,$B2593,$A$2:$A2593,$A2593,$T$2:$T2593,1)=1,1,0),0)</f>
        <v>0</v>
      </c>
      <c r="V2593" s="29" t="str">
        <f aca="false">IF(AND($A2593="",$B2593="",$G2593=""),"",IF(NOT(ISNUMBER($A2593)),"Date manquante ou non reconnue",IF($B2593="","Technicien manquant",IF(COUNTIF(Production!$A$7:$A$21,$B2593)=0,"Technicien absent de la liste (onglet Production)",IF($G2593="","Code BPU manquant (colonne G)",IF($O2593="?","Code BPU inconnu (onglet Prestations)",IF($P2593="?","Catégorie inconnue (onglet Règles)",IF(AND($E2593&lt;&gt;"",NOT(ISNUMBER($E2593))),"Quantité non reconnue",IF(AND($P2593="au prix",NOT(ISNUMBER($Q2593))),"Prix sur devis à saisir (colonne I)",IF($S2593="","Règle à compléter (onglet Règles)",""))))))))))</f>
        <v/>
      </c>
    </row>
    <row r="2594" customFormat="false" ht="15" hidden="false" customHeight="false" outlineLevel="0" collapsed="false">
      <c r="A2594" s="23"/>
      <c r="I2594" s="24"/>
      <c r="J2594" s="24"/>
      <c r="N2594" s="25"/>
      <c r="O2594" s="26" t="str">
        <f aca="false">IF($G2594="","",IFERROR(INDEX(Prestations!$F$5:$F$256,MATCH($G2594,Prestations!$B$5:$B$256,0)),"?"))</f>
        <v/>
      </c>
      <c r="P2594" s="26" t="str">
        <f aca="false">IF($O2594="","",IF($O2594="?","?",IFERROR(INDEX(Règles!$C$5:$C$17,MATCH($O2594,Règles!$A$5:$A$17,0)),"?")))</f>
        <v/>
      </c>
      <c r="Q2594" s="27" t="str">
        <f aca="false">IF($G2594="","",IF(ISNUMBER($I2594),$I2594,IFERROR(IF(ISNUMBER(INDEX(Prestations!$E$5:$E$256,MATCH($G2594,Prestations!$B$5:$B$256,0))),INDEX(Prestations!$E$5:$E$256,MATCH($G2594,Prestations!$B$5:$B$256,0)),""),"")))</f>
        <v/>
      </c>
      <c r="R2594" s="27" t="str">
        <f aca="false">IFERROR(IF(ISNUMBER($Q2594),$Q2594*IF($E2594="",1,$E2594),""),"")</f>
        <v/>
      </c>
      <c r="S2594" s="28" t="str">
        <f aca="false">IFERROR(IF($P2594="au nombre",IF(N(INDEX(Règles!$D$5:$D$17,MATCH($O2594,Règles!$A$5:$A$17,0)))&gt;0,IF($E2594="",1,$E2594)/INDEX(Règles!$D$5:$D$17,MATCH($O2594,Règles!$A$5:$A$17,0)),""),IF($P2594="au prix",IF(AND(ISNUMBER($R2594),N(INDEX(Règles!$E$5:$E$17,MATCH($O2594,Règles!$A$5:$A$17,0)))&gt;0),$R2594/INDEX(Règles!$E$5:$E$17,MATCH($O2594,Règles!$A$5:$A$17,0)),""),IF(OR($P2594="ne compte pas",$P2594="absence"),0,""))),"")</f>
        <v/>
      </c>
      <c r="T2594" s="26" t="n">
        <f aca="false">IF(AND(ISNUMBER($A2594),$B2594&lt;&gt;"",$G2594&lt;&gt;"",$P2594&lt;&gt;"absence"),1,0)</f>
        <v>0</v>
      </c>
      <c r="U2594" s="26" t="n">
        <f aca="false">IF($T2594=1,IF(COUNTIFS($B$2:$B2594,$B2594,$A$2:$A2594,$A2594,$T$2:$T2594,1)=1,1,0),0)</f>
        <v>0</v>
      </c>
      <c r="V2594" s="29" t="str">
        <f aca="false">IF(AND($A2594="",$B2594="",$G2594=""),"",IF(NOT(ISNUMBER($A2594)),"Date manquante ou non reconnue",IF($B2594="","Technicien manquant",IF(COUNTIF(Production!$A$7:$A$21,$B2594)=0,"Technicien absent de la liste (onglet Production)",IF($G2594="","Code BPU manquant (colonne G)",IF($O2594="?","Code BPU inconnu (onglet Prestations)",IF($P2594="?","Catégorie inconnue (onglet Règles)",IF(AND($E2594&lt;&gt;"",NOT(ISNUMBER($E2594))),"Quantité non reconnue",IF(AND($P2594="au prix",NOT(ISNUMBER($Q2594))),"Prix sur devis à saisir (colonne I)",IF($S2594="","Règle à compléter (onglet Règles)",""))))))))))</f>
        <v/>
      </c>
    </row>
    <row r="2595" customFormat="false" ht="15" hidden="false" customHeight="false" outlineLevel="0" collapsed="false">
      <c r="A2595" s="23"/>
      <c r="I2595" s="24"/>
      <c r="J2595" s="24"/>
      <c r="N2595" s="25"/>
      <c r="O2595" s="26" t="str">
        <f aca="false">IF($G2595="","",IFERROR(INDEX(Prestations!$F$5:$F$256,MATCH($G2595,Prestations!$B$5:$B$256,0)),"?"))</f>
        <v/>
      </c>
      <c r="P2595" s="26" t="str">
        <f aca="false">IF($O2595="","",IF($O2595="?","?",IFERROR(INDEX(Règles!$C$5:$C$17,MATCH($O2595,Règles!$A$5:$A$17,0)),"?")))</f>
        <v/>
      </c>
      <c r="Q2595" s="27" t="str">
        <f aca="false">IF($G2595="","",IF(ISNUMBER($I2595),$I2595,IFERROR(IF(ISNUMBER(INDEX(Prestations!$E$5:$E$256,MATCH($G2595,Prestations!$B$5:$B$256,0))),INDEX(Prestations!$E$5:$E$256,MATCH($G2595,Prestations!$B$5:$B$256,0)),""),"")))</f>
        <v/>
      </c>
      <c r="R2595" s="27" t="str">
        <f aca="false">IFERROR(IF(ISNUMBER($Q2595),$Q2595*IF($E2595="",1,$E2595),""),"")</f>
        <v/>
      </c>
      <c r="S2595" s="28" t="str">
        <f aca="false">IFERROR(IF($P2595="au nombre",IF(N(INDEX(Règles!$D$5:$D$17,MATCH($O2595,Règles!$A$5:$A$17,0)))&gt;0,IF($E2595="",1,$E2595)/INDEX(Règles!$D$5:$D$17,MATCH($O2595,Règles!$A$5:$A$17,0)),""),IF($P2595="au prix",IF(AND(ISNUMBER($R2595),N(INDEX(Règles!$E$5:$E$17,MATCH($O2595,Règles!$A$5:$A$17,0)))&gt;0),$R2595/INDEX(Règles!$E$5:$E$17,MATCH($O2595,Règles!$A$5:$A$17,0)),""),IF(OR($P2595="ne compte pas",$P2595="absence"),0,""))),"")</f>
        <v/>
      </c>
      <c r="T2595" s="26" t="n">
        <f aca="false">IF(AND(ISNUMBER($A2595),$B2595&lt;&gt;"",$G2595&lt;&gt;"",$P2595&lt;&gt;"absence"),1,0)</f>
        <v>0</v>
      </c>
      <c r="U2595" s="26" t="n">
        <f aca="false">IF($T2595=1,IF(COUNTIFS($B$2:$B2595,$B2595,$A$2:$A2595,$A2595,$T$2:$T2595,1)=1,1,0),0)</f>
        <v>0</v>
      </c>
      <c r="V2595" s="29" t="str">
        <f aca="false">IF(AND($A2595="",$B2595="",$G2595=""),"",IF(NOT(ISNUMBER($A2595)),"Date manquante ou non reconnue",IF($B2595="","Technicien manquant",IF(COUNTIF(Production!$A$7:$A$21,$B2595)=0,"Technicien absent de la liste (onglet Production)",IF($G2595="","Code BPU manquant (colonne G)",IF($O2595="?","Code BPU inconnu (onglet Prestations)",IF($P2595="?","Catégorie inconnue (onglet Règles)",IF(AND($E2595&lt;&gt;"",NOT(ISNUMBER($E2595))),"Quantité non reconnue",IF(AND($P2595="au prix",NOT(ISNUMBER($Q2595))),"Prix sur devis à saisir (colonne I)",IF($S2595="","Règle à compléter (onglet Règles)",""))))))))))</f>
        <v/>
      </c>
    </row>
    <row r="2596" customFormat="false" ht="15" hidden="false" customHeight="false" outlineLevel="0" collapsed="false">
      <c r="A2596" s="23"/>
      <c r="I2596" s="24"/>
      <c r="J2596" s="24"/>
      <c r="N2596" s="25"/>
      <c r="O2596" s="26" t="str">
        <f aca="false">IF($G2596="","",IFERROR(INDEX(Prestations!$F$5:$F$256,MATCH($G2596,Prestations!$B$5:$B$256,0)),"?"))</f>
        <v/>
      </c>
      <c r="P2596" s="26" t="str">
        <f aca="false">IF($O2596="","",IF($O2596="?","?",IFERROR(INDEX(Règles!$C$5:$C$17,MATCH($O2596,Règles!$A$5:$A$17,0)),"?")))</f>
        <v/>
      </c>
      <c r="Q2596" s="27" t="str">
        <f aca="false">IF($G2596="","",IF(ISNUMBER($I2596),$I2596,IFERROR(IF(ISNUMBER(INDEX(Prestations!$E$5:$E$256,MATCH($G2596,Prestations!$B$5:$B$256,0))),INDEX(Prestations!$E$5:$E$256,MATCH($G2596,Prestations!$B$5:$B$256,0)),""),"")))</f>
        <v/>
      </c>
      <c r="R2596" s="27" t="str">
        <f aca="false">IFERROR(IF(ISNUMBER($Q2596),$Q2596*IF($E2596="",1,$E2596),""),"")</f>
        <v/>
      </c>
      <c r="S2596" s="28" t="str">
        <f aca="false">IFERROR(IF($P2596="au nombre",IF(N(INDEX(Règles!$D$5:$D$17,MATCH($O2596,Règles!$A$5:$A$17,0)))&gt;0,IF($E2596="",1,$E2596)/INDEX(Règles!$D$5:$D$17,MATCH($O2596,Règles!$A$5:$A$17,0)),""),IF($P2596="au prix",IF(AND(ISNUMBER($R2596),N(INDEX(Règles!$E$5:$E$17,MATCH($O2596,Règles!$A$5:$A$17,0)))&gt;0),$R2596/INDEX(Règles!$E$5:$E$17,MATCH($O2596,Règles!$A$5:$A$17,0)),""),IF(OR($P2596="ne compte pas",$P2596="absence"),0,""))),"")</f>
        <v/>
      </c>
      <c r="T2596" s="26" t="n">
        <f aca="false">IF(AND(ISNUMBER($A2596),$B2596&lt;&gt;"",$G2596&lt;&gt;"",$P2596&lt;&gt;"absence"),1,0)</f>
        <v>0</v>
      </c>
      <c r="U2596" s="26" t="n">
        <f aca="false">IF($T2596=1,IF(COUNTIFS($B$2:$B2596,$B2596,$A$2:$A2596,$A2596,$T$2:$T2596,1)=1,1,0),0)</f>
        <v>0</v>
      </c>
      <c r="V2596" s="29" t="str">
        <f aca="false">IF(AND($A2596="",$B2596="",$G2596=""),"",IF(NOT(ISNUMBER($A2596)),"Date manquante ou non reconnue",IF($B2596="","Technicien manquant",IF(COUNTIF(Production!$A$7:$A$21,$B2596)=0,"Technicien absent de la liste (onglet Production)",IF($G2596="","Code BPU manquant (colonne G)",IF($O2596="?","Code BPU inconnu (onglet Prestations)",IF($P2596="?","Catégorie inconnue (onglet Règles)",IF(AND($E2596&lt;&gt;"",NOT(ISNUMBER($E2596))),"Quantité non reconnue",IF(AND($P2596="au prix",NOT(ISNUMBER($Q2596))),"Prix sur devis à saisir (colonne I)",IF($S2596="","Règle à compléter (onglet Règles)",""))))))))))</f>
        <v/>
      </c>
    </row>
    <row r="2597" customFormat="false" ht="15" hidden="false" customHeight="false" outlineLevel="0" collapsed="false">
      <c r="A2597" s="23"/>
      <c r="I2597" s="24"/>
      <c r="J2597" s="24"/>
      <c r="N2597" s="25"/>
      <c r="O2597" s="26" t="str">
        <f aca="false">IF($G2597="","",IFERROR(INDEX(Prestations!$F$5:$F$256,MATCH($G2597,Prestations!$B$5:$B$256,0)),"?"))</f>
        <v/>
      </c>
      <c r="P2597" s="26" t="str">
        <f aca="false">IF($O2597="","",IF($O2597="?","?",IFERROR(INDEX(Règles!$C$5:$C$17,MATCH($O2597,Règles!$A$5:$A$17,0)),"?")))</f>
        <v/>
      </c>
      <c r="Q2597" s="27" t="str">
        <f aca="false">IF($G2597="","",IF(ISNUMBER($I2597),$I2597,IFERROR(IF(ISNUMBER(INDEX(Prestations!$E$5:$E$256,MATCH($G2597,Prestations!$B$5:$B$256,0))),INDEX(Prestations!$E$5:$E$256,MATCH($G2597,Prestations!$B$5:$B$256,0)),""),"")))</f>
        <v/>
      </c>
      <c r="R2597" s="27" t="str">
        <f aca="false">IFERROR(IF(ISNUMBER($Q2597),$Q2597*IF($E2597="",1,$E2597),""),"")</f>
        <v/>
      </c>
      <c r="S2597" s="28" t="str">
        <f aca="false">IFERROR(IF($P2597="au nombre",IF(N(INDEX(Règles!$D$5:$D$17,MATCH($O2597,Règles!$A$5:$A$17,0)))&gt;0,IF($E2597="",1,$E2597)/INDEX(Règles!$D$5:$D$17,MATCH($O2597,Règles!$A$5:$A$17,0)),""),IF($P2597="au prix",IF(AND(ISNUMBER($R2597),N(INDEX(Règles!$E$5:$E$17,MATCH($O2597,Règles!$A$5:$A$17,0)))&gt;0),$R2597/INDEX(Règles!$E$5:$E$17,MATCH($O2597,Règles!$A$5:$A$17,0)),""),IF(OR($P2597="ne compte pas",$P2597="absence"),0,""))),"")</f>
        <v/>
      </c>
      <c r="T2597" s="26" t="n">
        <f aca="false">IF(AND(ISNUMBER($A2597),$B2597&lt;&gt;"",$G2597&lt;&gt;"",$P2597&lt;&gt;"absence"),1,0)</f>
        <v>0</v>
      </c>
      <c r="U2597" s="26" t="n">
        <f aca="false">IF($T2597=1,IF(COUNTIFS($B$2:$B2597,$B2597,$A$2:$A2597,$A2597,$T$2:$T2597,1)=1,1,0),0)</f>
        <v>0</v>
      </c>
      <c r="V2597" s="29" t="str">
        <f aca="false">IF(AND($A2597="",$B2597="",$G2597=""),"",IF(NOT(ISNUMBER($A2597)),"Date manquante ou non reconnue",IF($B2597="","Technicien manquant",IF(COUNTIF(Production!$A$7:$A$21,$B2597)=0,"Technicien absent de la liste (onglet Production)",IF($G2597="","Code BPU manquant (colonne G)",IF($O2597="?","Code BPU inconnu (onglet Prestations)",IF($P2597="?","Catégorie inconnue (onglet Règles)",IF(AND($E2597&lt;&gt;"",NOT(ISNUMBER($E2597))),"Quantité non reconnue",IF(AND($P2597="au prix",NOT(ISNUMBER($Q2597))),"Prix sur devis à saisir (colonne I)",IF($S2597="","Règle à compléter (onglet Règles)",""))))))))))</f>
        <v/>
      </c>
    </row>
    <row r="2598" customFormat="false" ht="15" hidden="false" customHeight="false" outlineLevel="0" collapsed="false">
      <c r="A2598" s="23"/>
      <c r="I2598" s="24"/>
      <c r="J2598" s="24"/>
      <c r="N2598" s="25"/>
      <c r="O2598" s="26" t="str">
        <f aca="false">IF($G2598="","",IFERROR(INDEX(Prestations!$F$5:$F$256,MATCH($G2598,Prestations!$B$5:$B$256,0)),"?"))</f>
        <v/>
      </c>
      <c r="P2598" s="26" t="str">
        <f aca="false">IF($O2598="","",IF($O2598="?","?",IFERROR(INDEX(Règles!$C$5:$C$17,MATCH($O2598,Règles!$A$5:$A$17,0)),"?")))</f>
        <v/>
      </c>
      <c r="Q2598" s="27" t="str">
        <f aca="false">IF($G2598="","",IF(ISNUMBER($I2598),$I2598,IFERROR(IF(ISNUMBER(INDEX(Prestations!$E$5:$E$256,MATCH($G2598,Prestations!$B$5:$B$256,0))),INDEX(Prestations!$E$5:$E$256,MATCH($G2598,Prestations!$B$5:$B$256,0)),""),"")))</f>
        <v/>
      </c>
      <c r="R2598" s="27" t="str">
        <f aca="false">IFERROR(IF(ISNUMBER($Q2598),$Q2598*IF($E2598="",1,$E2598),""),"")</f>
        <v/>
      </c>
      <c r="S2598" s="28" t="str">
        <f aca="false">IFERROR(IF($P2598="au nombre",IF(N(INDEX(Règles!$D$5:$D$17,MATCH($O2598,Règles!$A$5:$A$17,0)))&gt;0,IF($E2598="",1,$E2598)/INDEX(Règles!$D$5:$D$17,MATCH($O2598,Règles!$A$5:$A$17,0)),""),IF($P2598="au prix",IF(AND(ISNUMBER($R2598),N(INDEX(Règles!$E$5:$E$17,MATCH($O2598,Règles!$A$5:$A$17,0)))&gt;0),$R2598/INDEX(Règles!$E$5:$E$17,MATCH($O2598,Règles!$A$5:$A$17,0)),""),IF(OR($P2598="ne compte pas",$P2598="absence"),0,""))),"")</f>
        <v/>
      </c>
      <c r="T2598" s="26" t="n">
        <f aca="false">IF(AND(ISNUMBER($A2598),$B2598&lt;&gt;"",$G2598&lt;&gt;"",$P2598&lt;&gt;"absence"),1,0)</f>
        <v>0</v>
      </c>
      <c r="U2598" s="26" t="n">
        <f aca="false">IF($T2598=1,IF(COUNTIFS($B$2:$B2598,$B2598,$A$2:$A2598,$A2598,$T$2:$T2598,1)=1,1,0),0)</f>
        <v>0</v>
      </c>
      <c r="V2598" s="29" t="str">
        <f aca="false">IF(AND($A2598="",$B2598="",$G2598=""),"",IF(NOT(ISNUMBER($A2598)),"Date manquante ou non reconnue",IF($B2598="","Technicien manquant",IF(COUNTIF(Production!$A$7:$A$21,$B2598)=0,"Technicien absent de la liste (onglet Production)",IF($G2598="","Code BPU manquant (colonne G)",IF($O2598="?","Code BPU inconnu (onglet Prestations)",IF($P2598="?","Catégorie inconnue (onglet Règles)",IF(AND($E2598&lt;&gt;"",NOT(ISNUMBER($E2598))),"Quantité non reconnue",IF(AND($P2598="au prix",NOT(ISNUMBER($Q2598))),"Prix sur devis à saisir (colonne I)",IF($S2598="","Règle à compléter (onglet Règles)",""))))))))))</f>
        <v/>
      </c>
    </row>
    <row r="2599" customFormat="false" ht="15" hidden="false" customHeight="false" outlineLevel="0" collapsed="false">
      <c r="A2599" s="23"/>
      <c r="I2599" s="24"/>
      <c r="J2599" s="24"/>
      <c r="N2599" s="25"/>
      <c r="O2599" s="26" t="str">
        <f aca="false">IF($G2599="","",IFERROR(INDEX(Prestations!$F$5:$F$256,MATCH($G2599,Prestations!$B$5:$B$256,0)),"?"))</f>
        <v/>
      </c>
      <c r="P2599" s="26" t="str">
        <f aca="false">IF($O2599="","",IF($O2599="?","?",IFERROR(INDEX(Règles!$C$5:$C$17,MATCH($O2599,Règles!$A$5:$A$17,0)),"?")))</f>
        <v/>
      </c>
      <c r="Q2599" s="27" t="str">
        <f aca="false">IF($G2599="","",IF(ISNUMBER($I2599),$I2599,IFERROR(IF(ISNUMBER(INDEX(Prestations!$E$5:$E$256,MATCH($G2599,Prestations!$B$5:$B$256,0))),INDEX(Prestations!$E$5:$E$256,MATCH($G2599,Prestations!$B$5:$B$256,0)),""),"")))</f>
        <v/>
      </c>
      <c r="R2599" s="27" t="str">
        <f aca="false">IFERROR(IF(ISNUMBER($Q2599),$Q2599*IF($E2599="",1,$E2599),""),"")</f>
        <v/>
      </c>
      <c r="S2599" s="28" t="str">
        <f aca="false">IFERROR(IF($P2599="au nombre",IF(N(INDEX(Règles!$D$5:$D$17,MATCH($O2599,Règles!$A$5:$A$17,0)))&gt;0,IF($E2599="",1,$E2599)/INDEX(Règles!$D$5:$D$17,MATCH($O2599,Règles!$A$5:$A$17,0)),""),IF($P2599="au prix",IF(AND(ISNUMBER($R2599),N(INDEX(Règles!$E$5:$E$17,MATCH($O2599,Règles!$A$5:$A$17,0)))&gt;0),$R2599/INDEX(Règles!$E$5:$E$17,MATCH($O2599,Règles!$A$5:$A$17,0)),""),IF(OR($P2599="ne compte pas",$P2599="absence"),0,""))),"")</f>
        <v/>
      </c>
      <c r="T2599" s="26" t="n">
        <f aca="false">IF(AND(ISNUMBER($A2599),$B2599&lt;&gt;"",$G2599&lt;&gt;"",$P2599&lt;&gt;"absence"),1,0)</f>
        <v>0</v>
      </c>
      <c r="U2599" s="26" t="n">
        <f aca="false">IF($T2599=1,IF(COUNTIFS($B$2:$B2599,$B2599,$A$2:$A2599,$A2599,$T$2:$T2599,1)=1,1,0),0)</f>
        <v>0</v>
      </c>
      <c r="V2599" s="29" t="str">
        <f aca="false">IF(AND($A2599="",$B2599="",$G2599=""),"",IF(NOT(ISNUMBER($A2599)),"Date manquante ou non reconnue",IF($B2599="","Technicien manquant",IF(COUNTIF(Production!$A$7:$A$21,$B2599)=0,"Technicien absent de la liste (onglet Production)",IF($G2599="","Code BPU manquant (colonne G)",IF($O2599="?","Code BPU inconnu (onglet Prestations)",IF($P2599="?","Catégorie inconnue (onglet Règles)",IF(AND($E2599&lt;&gt;"",NOT(ISNUMBER($E2599))),"Quantité non reconnue",IF(AND($P2599="au prix",NOT(ISNUMBER($Q2599))),"Prix sur devis à saisir (colonne I)",IF($S2599="","Règle à compléter (onglet Règles)",""))))))))))</f>
        <v/>
      </c>
    </row>
    <row r="2600" customFormat="false" ht="15" hidden="false" customHeight="false" outlineLevel="0" collapsed="false">
      <c r="A2600" s="23"/>
      <c r="I2600" s="24"/>
      <c r="J2600" s="24"/>
      <c r="N2600" s="25"/>
      <c r="O2600" s="26" t="str">
        <f aca="false">IF($G2600="","",IFERROR(INDEX(Prestations!$F$5:$F$256,MATCH($G2600,Prestations!$B$5:$B$256,0)),"?"))</f>
        <v/>
      </c>
      <c r="P2600" s="26" t="str">
        <f aca="false">IF($O2600="","",IF($O2600="?","?",IFERROR(INDEX(Règles!$C$5:$C$17,MATCH($O2600,Règles!$A$5:$A$17,0)),"?")))</f>
        <v/>
      </c>
      <c r="Q2600" s="27" t="str">
        <f aca="false">IF($G2600="","",IF(ISNUMBER($I2600),$I2600,IFERROR(IF(ISNUMBER(INDEX(Prestations!$E$5:$E$256,MATCH($G2600,Prestations!$B$5:$B$256,0))),INDEX(Prestations!$E$5:$E$256,MATCH($G2600,Prestations!$B$5:$B$256,0)),""),"")))</f>
        <v/>
      </c>
      <c r="R2600" s="27" t="str">
        <f aca="false">IFERROR(IF(ISNUMBER($Q2600),$Q2600*IF($E2600="",1,$E2600),""),"")</f>
        <v/>
      </c>
      <c r="S2600" s="28" t="str">
        <f aca="false">IFERROR(IF($P2600="au nombre",IF(N(INDEX(Règles!$D$5:$D$17,MATCH($O2600,Règles!$A$5:$A$17,0)))&gt;0,IF($E2600="",1,$E2600)/INDEX(Règles!$D$5:$D$17,MATCH($O2600,Règles!$A$5:$A$17,0)),""),IF($P2600="au prix",IF(AND(ISNUMBER($R2600),N(INDEX(Règles!$E$5:$E$17,MATCH($O2600,Règles!$A$5:$A$17,0)))&gt;0),$R2600/INDEX(Règles!$E$5:$E$17,MATCH($O2600,Règles!$A$5:$A$17,0)),""),IF(OR($P2600="ne compte pas",$P2600="absence"),0,""))),"")</f>
        <v/>
      </c>
      <c r="T2600" s="26" t="n">
        <f aca="false">IF(AND(ISNUMBER($A2600),$B2600&lt;&gt;"",$G2600&lt;&gt;"",$P2600&lt;&gt;"absence"),1,0)</f>
        <v>0</v>
      </c>
      <c r="U2600" s="26" t="n">
        <f aca="false">IF($T2600=1,IF(COUNTIFS($B$2:$B2600,$B2600,$A$2:$A2600,$A2600,$T$2:$T2600,1)=1,1,0),0)</f>
        <v>0</v>
      </c>
      <c r="V2600" s="29" t="str">
        <f aca="false">IF(AND($A2600="",$B2600="",$G2600=""),"",IF(NOT(ISNUMBER($A2600)),"Date manquante ou non reconnue",IF($B2600="","Technicien manquant",IF(COUNTIF(Production!$A$7:$A$21,$B2600)=0,"Technicien absent de la liste (onglet Production)",IF($G2600="","Code BPU manquant (colonne G)",IF($O2600="?","Code BPU inconnu (onglet Prestations)",IF($P2600="?","Catégorie inconnue (onglet Règles)",IF(AND($E2600&lt;&gt;"",NOT(ISNUMBER($E2600))),"Quantité non reconnue",IF(AND($P2600="au prix",NOT(ISNUMBER($Q2600))),"Prix sur devis à saisir (colonne I)",IF($S2600="","Règle à compléter (onglet Règles)",""))))))))))</f>
        <v/>
      </c>
    </row>
    <row r="2601" customFormat="false" ht="15" hidden="false" customHeight="false" outlineLevel="0" collapsed="false">
      <c r="A2601" s="23"/>
      <c r="I2601" s="24"/>
      <c r="J2601" s="24"/>
      <c r="N2601" s="25"/>
      <c r="O2601" s="26" t="str">
        <f aca="false">IF($G2601="","",IFERROR(INDEX(Prestations!$F$5:$F$256,MATCH($G2601,Prestations!$B$5:$B$256,0)),"?"))</f>
        <v/>
      </c>
      <c r="P2601" s="26" t="str">
        <f aca="false">IF($O2601="","",IF($O2601="?","?",IFERROR(INDEX(Règles!$C$5:$C$17,MATCH($O2601,Règles!$A$5:$A$17,0)),"?")))</f>
        <v/>
      </c>
      <c r="Q2601" s="27" t="str">
        <f aca="false">IF($G2601="","",IF(ISNUMBER($I2601),$I2601,IFERROR(IF(ISNUMBER(INDEX(Prestations!$E$5:$E$256,MATCH($G2601,Prestations!$B$5:$B$256,0))),INDEX(Prestations!$E$5:$E$256,MATCH($G2601,Prestations!$B$5:$B$256,0)),""),"")))</f>
        <v/>
      </c>
      <c r="R2601" s="27" t="str">
        <f aca="false">IFERROR(IF(ISNUMBER($Q2601),$Q2601*IF($E2601="",1,$E2601),""),"")</f>
        <v/>
      </c>
      <c r="S2601" s="28" t="str">
        <f aca="false">IFERROR(IF($P2601="au nombre",IF(N(INDEX(Règles!$D$5:$D$17,MATCH($O2601,Règles!$A$5:$A$17,0)))&gt;0,IF($E2601="",1,$E2601)/INDEX(Règles!$D$5:$D$17,MATCH($O2601,Règles!$A$5:$A$17,0)),""),IF($P2601="au prix",IF(AND(ISNUMBER($R2601),N(INDEX(Règles!$E$5:$E$17,MATCH($O2601,Règles!$A$5:$A$17,0)))&gt;0),$R2601/INDEX(Règles!$E$5:$E$17,MATCH($O2601,Règles!$A$5:$A$17,0)),""),IF(OR($P2601="ne compte pas",$P2601="absence"),0,""))),"")</f>
        <v/>
      </c>
      <c r="T2601" s="26" t="n">
        <f aca="false">IF(AND(ISNUMBER($A2601),$B2601&lt;&gt;"",$G2601&lt;&gt;"",$P2601&lt;&gt;"absence"),1,0)</f>
        <v>0</v>
      </c>
      <c r="U2601" s="26" t="n">
        <f aca="false">IF($T2601=1,IF(COUNTIFS($B$2:$B2601,$B2601,$A$2:$A2601,$A2601,$T$2:$T2601,1)=1,1,0),0)</f>
        <v>0</v>
      </c>
      <c r="V2601" s="29" t="str">
        <f aca="false">IF(AND($A2601="",$B2601="",$G2601=""),"",IF(NOT(ISNUMBER($A2601)),"Date manquante ou non reconnue",IF($B2601="","Technicien manquant",IF(COUNTIF(Production!$A$7:$A$21,$B2601)=0,"Technicien absent de la liste (onglet Production)",IF($G2601="","Code BPU manquant (colonne G)",IF($O2601="?","Code BPU inconnu (onglet Prestations)",IF($P2601="?","Catégorie inconnue (onglet Règles)",IF(AND($E2601&lt;&gt;"",NOT(ISNUMBER($E2601))),"Quantité non reconnue",IF(AND($P2601="au prix",NOT(ISNUMBER($Q2601))),"Prix sur devis à saisir (colonne I)",IF($S2601="","Règle à compléter (onglet Règles)",""))))))))))</f>
        <v/>
      </c>
    </row>
    <row r="2602" customFormat="false" ht="15" hidden="false" customHeight="false" outlineLevel="0" collapsed="false">
      <c r="A2602" s="23"/>
      <c r="I2602" s="24"/>
      <c r="J2602" s="24"/>
      <c r="N2602" s="25"/>
      <c r="O2602" s="26" t="str">
        <f aca="false">IF($G2602="","",IFERROR(INDEX(Prestations!$F$5:$F$256,MATCH($G2602,Prestations!$B$5:$B$256,0)),"?"))</f>
        <v/>
      </c>
      <c r="P2602" s="26" t="str">
        <f aca="false">IF($O2602="","",IF($O2602="?","?",IFERROR(INDEX(Règles!$C$5:$C$17,MATCH($O2602,Règles!$A$5:$A$17,0)),"?")))</f>
        <v/>
      </c>
      <c r="Q2602" s="27" t="str">
        <f aca="false">IF($G2602="","",IF(ISNUMBER($I2602),$I2602,IFERROR(IF(ISNUMBER(INDEX(Prestations!$E$5:$E$256,MATCH($G2602,Prestations!$B$5:$B$256,0))),INDEX(Prestations!$E$5:$E$256,MATCH($G2602,Prestations!$B$5:$B$256,0)),""),"")))</f>
        <v/>
      </c>
      <c r="R2602" s="27" t="str">
        <f aca="false">IFERROR(IF(ISNUMBER($Q2602),$Q2602*IF($E2602="",1,$E2602),""),"")</f>
        <v/>
      </c>
      <c r="S2602" s="28" t="str">
        <f aca="false">IFERROR(IF($P2602="au nombre",IF(N(INDEX(Règles!$D$5:$D$17,MATCH($O2602,Règles!$A$5:$A$17,0)))&gt;0,IF($E2602="",1,$E2602)/INDEX(Règles!$D$5:$D$17,MATCH($O2602,Règles!$A$5:$A$17,0)),""),IF($P2602="au prix",IF(AND(ISNUMBER($R2602),N(INDEX(Règles!$E$5:$E$17,MATCH($O2602,Règles!$A$5:$A$17,0)))&gt;0),$R2602/INDEX(Règles!$E$5:$E$17,MATCH($O2602,Règles!$A$5:$A$17,0)),""),IF(OR($P2602="ne compte pas",$P2602="absence"),0,""))),"")</f>
        <v/>
      </c>
      <c r="T2602" s="26" t="n">
        <f aca="false">IF(AND(ISNUMBER($A2602),$B2602&lt;&gt;"",$G2602&lt;&gt;"",$P2602&lt;&gt;"absence"),1,0)</f>
        <v>0</v>
      </c>
      <c r="U2602" s="26" t="n">
        <f aca="false">IF($T2602=1,IF(COUNTIFS($B$2:$B2602,$B2602,$A$2:$A2602,$A2602,$T$2:$T2602,1)=1,1,0),0)</f>
        <v>0</v>
      </c>
      <c r="V2602" s="29" t="str">
        <f aca="false">IF(AND($A2602="",$B2602="",$G2602=""),"",IF(NOT(ISNUMBER($A2602)),"Date manquante ou non reconnue",IF($B2602="","Technicien manquant",IF(COUNTIF(Production!$A$7:$A$21,$B2602)=0,"Technicien absent de la liste (onglet Production)",IF($G2602="","Code BPU manquant (colonne G)",IF($O2602="?","Code BPU inconnu (onglet Prestations)",IF($P2602="?","Catégorie inconnue (onglet Règles)",IF(AND($E2602&lt;&gt;"",NOT(ISNUMBER($E2602))),"Quantité non reconnue",IF(AND($P2602="au prix",NOT(ISNUMBER($Q2602))),"Prix sur devis à saisir (colonne I)",IF($S2602="","Règle à compléter (onglet Règles)",""))))))))))</f>
        <v/>
      </c>
    </row>
    <row r="2603" customFormat="false" ht="15" hidden="false" customHeight="false" outlineLevel="0" collapsed="false">
      <c r="A2603" s="23"/>
      <c r="I2603" s="24"/>
      <c r="J2603" s="24"/>
      <c r="N2603" s="25"/>
      <c r="O2603" s="26" t="str">
        <f aca="false">IF($G2603="","",IFERROR(INDEX(Prestations!$F$5:$F$256,MATCH($G2603,Prestations!$B$5:$B$256,0)),"?"))</f>
        <v/>
      </c>
      <c r="P2603" s="26" t="str">
        <f aca="false">IF($O2603="","",IF($O2603="?","?",IFERROR(INDEX(Règles!$C$5:$C$17,MATCH($O2603,Règles!$A$5:$A$17,0)),"?")))</f>
        <v/>
      </c>
      <c r="Q2603" s="27" t="str">
        <f aca="false">IF($G2603="","",IF(ISNUMBER($I2603),$I2603,IFERROR(IF(ISNUMBER(INDEX(Prestations!$E$5:$E$256,MATCH($G2603,Prestations!$B$5:$B$256,0))),INDEX(Prestations!$E$5:$E$256,MATCH($G2603,Prestations!$B$5:$B$256,0)),""),"")))</f>
        <v/>
      </c>
      <c r="R2603" s="27" t="str">
        <f aca="false">IFERROR(IF(ISNUMBER($Q2603),$Q2603*IF($E2603="",1,$E2603),""),"")</f>
        <v/>
      </c>
      <c r="S2603" s="28" t="str">
        <f aca="false">IFERROR(IF($P2603="au nombre",IF(N(INDEX(Règles!$D$5:$D$17,MATCH($O2603,Règles!$A$5:$A$17,0)))&gt;0,IF($E2603="",1,$E2603)/INDEX(Règles!$D$5:$D$17,MATCH($O2603,Règles!$A$5:$A$17,0)),""),IF($P2603="au prix",IF(AND(ISNUMBER($R2603),N(INDEX(Règles!$E$5:$E$17,MATCH($O2603,Règles!$A$5:$A$17,0)))&gt;0),$R2603/INDEX(Règles!$E$5:$E$17,MATCH($O2603,Règles!$A$5:$A$17,0)),""),IF(OR($P2603="ne compte pas",$P2603="absence"),0,""))),"")</f>
        <v/>
      </c>
      <c r="T2603" s="26" t="n">
        <f aca="false">IF(AND(ISNUMBER($A2603),$B2603&lt;&gt;"",$G2603&lt;&gt;"",$P2603&lt;&gt;"absence"),1,0)</f>
        <v>0</v>
      </c>
      <c r="U2603" s="26" t="n">
        <f aca="false">IF($T2603=1,IF(COUNTIFS($B$2:$B2603,$B2603,$A$2:$A2603,$A2603,$T$2:$T2603,1)=1,1,0),0)</f>
        <v>0</v>
      </c>
      <c r="V2603" s="29" t="str">
        <f aca="false">IF(AND($A2603="",$B2603="",$G2603=""),"",IF(NOT(ISNUMBER($A2603)),"Date manquante ou non reconnue",IF($B2603="","Technicien manquant",IF(COUNTIF(Production!$A$7:$A$21,$B2603)=0,"Technicien absent de la liste (onglet Production)",IF($G2603="","Code BPU manquant (colonne G)",IF($O2603="?","Code BPU inconnu (onglet Prestations)",IF($P2603="?","Catégorie inconnue (onglet Règles)",IF(AND($E2603&lt;&gt;"",NOT(ISNUMBER($E2603))),"Quantité non reconnue",IF(AND($P2603="au prix",NOT(ISNUMBER($Q2603))),"Prix sur devis à saisir (colonne I)",IF($S2603="","Règle à compléter (onglet Règles)",""))))))))))</f>
        <v/>
      </c>
    </row>
    <row r="2604" customFormat="false" ht="15" hidden="false" customHeight="false" outlineLevel="0" collapsed="false">
      <c r="A2604" s="23"/>
      <c r="I2604" s="24"/>
      <c r="J2604" s="24"/>
      <c r="N2604" s="25"/>
      <c r="O2604" s="26" t="str">
        <f aca="false">IF($G2604="","",IFERROR(INDEX(Prestations!$F$5:$F$256,MATCH($G2604,Prestations!$B$5:$B$256,0)),"?"))</f>
        <v/>
      </c>
      <c r="P2604" s="26" t="str">
        <f aca="false">IF($O2604="","",IF($O2604="?","?",IFERROR(INDEX(Règles!$C$5:$C$17,MATCH($O2604,Règles!$A$5:$A$17,0)),"?")))</f>
        <v/>
      </c>
      <c r="Q2604" s="27" t="str">
        <f aca="false">IF($G2604="","",IF(ISNUMBER($I2604),$I2604,IFERROR(IF(ISNUMBER(INDEX(Prestations!$E$5:$E$256,MATCH($G2604,Prestations!$B$5:$B$256,0))),INDEX(Prestations!$E$5:$E$256,MATCH($G2604,Prestations!$B$5:$B$256,0)),""),"")))</f>
        <v/>
      </c>
      <c r="R2604" s="27" t="str">
        <f aca="false">IFERROR(IF(ISNUMBER($Q2604),$Q2604*IF($E2604="",1,$E2604),""),"")</f>
        <v/>
      </c>
      <c r="S2604" s="28" t="str">
        <f aca="false">IFERROR(IF($P2604="au nombre",IF(N(INDEX(Règles!$D$5:$D$17,MATCH($O2604,Règles!$A$5:$A$17,0)))&gt;0,IF($E2604="",1,$E2604)/INDEX(Règles!$D$5:$D$17,MATCH($O2604,Règles!$A$5:$A$17,0)),""),IF($P2604="au prix",IF(AND(ISNUMBER($R2604),N(INDEX(Règles!$E$5:$E$17,MATCH($O2604,Règles!$A$5:$A$17,0)))&gt;0),$R2604/INDEX(Règles!$E$5:$E$17,MATCH($O2604,Règles!$A$5:$A$17,0)),""),IF(OR($P2604="ne compte pas",$P2604="absence"),0,""))),"")</f>
        <v/>
      </c>
      <c r="T2604" s="26" t="n">
        <f aca="false">IF(AND(ISNUMBER($A2604),$B2604&lt;&gt;"",$G2604&lt;&gt;"",$P2604&lt;&gt;"absence"),1,0)</f>
        <v>0</v>
      </c>
      <c r="U2604" s="26" t="n">
        <f aca="false">IF($T2604=1,IF(COUNTIFS($B$2:$B2604,$B2604,$A$2:$A2604,$A2604,$T$2:$T2604,1)=1,1,0),0)</f>
        <v>0</v>
      </c>
      <c r="V2604" s="29" t="str">
        <f aca="false">IF(AND($A2604="",$B2604="",$G2604=""),"",IF(NOT(ISNUMBER($A2604)),"Date manquante ou non reconnue",IF($B2604="","Technicien manquant",IF(COUNTIF(Production!$A$7:$A$21,$B2604)=0,"Technicien absent de la liste (onglet Production)",IF($G2604="","Code BPU manquant (colonne G)",IF($O2604="?","Code BPU inconnu (onglet Prestations)",IF($P2604="?","Catégorie inconnue (onglet Règles)",IF(AND($E2604&lt;&gt;"",NOT(ISNUMBER($E2604))),"Quantité non reconnue",IF(AND($P2604="au prix",NOT(ISNUMBER($Q2604))),"Prix sur devis à saisir (colonne I)",IF($S2604="","Règle à compléter (onglet Règles)",""))))))))))</f>
        <v/>
      </c>
    </row>
    <row r="2605" customFormat="false" ht="15" hidden="false" customHeight="false" outlineLevel="0" collapsed="false">
      <c r="A2605" s="23"/>
      <c r="I2605" s="24"/>
      <c r="J2605" s="24"/>
      <c r="N2605" s="25"/>
      <c r="O2605" s="26" t="str">
        <f aca="false">IF($G2605="","",IFERROR(INDEX(Prestations!$F$5:$F$256,MATCH($G2605,Prestations!$B$5:$B$256,0)),"?"))</f>
        <v/>
      </c>
      <c r="P2605" s="26" t="str">
        <f aca="false">IF($O2605="","",IF($O2605="?","?",IFERROR(INDEX(Règles!$C$5:$C$17,MATCH($O2605,Règles!$A$5:$A$17,0)),"?")))</f>
        <v/>
      </c>
      <c r="Q2605" s="27" t="str">
        <f aca="false">IF($G2605="","",IF(ISNUMBER($I2605),$I2605,IFERROR(IF(ISNUMBER(INDEX(Prestations!$E$5:$E$256,MATCH($G2605,Prestations!$B$5:$B$256,0))),INDEX(Prestations!$E$5:$E$256,MATCH($G2605,Prestations!$B$5:$B$256,0)),""),"")))</f>
        <v/>
      </c>
      <c r="R2605" s="27" t="str">
        <f aca="false">IFERROR(IF(ISNUMBER($Q2605),$Q2605*IF($E2605="",1,$E2605),""),"")</f>
        <v/>
      </c>
      <c r="S2605" s="28" t="str">
        <f aca="false">IFERROR(IF($P2605="au nombre",IF(N(INDEX(Règles!$D$5:$D$17,MATCH($O2605,Règles!$A$5:$A$17,0)))&gt;0,IF($E2605="",1,$E2605)/INDEX(Règles!$D$5:$D$17,MATCH($O2605,Règles!$A$5:$A$17,0)),""),IF($P2605="au prix",IF(AND(ISNUMBER($R2605),N(INDEX(Règles!$E$5:$E$17,MATCH($O2605,Règles!$A$5:$A$17,0)))&gt;0),$R2605/INDEX(Règles!$E$5:$E$17,MATCH($O2605,Règles!$A$5:$A$17,0)),""),IF(OR($P2605="ne compte pas",$P2605="absence"),0,""))),"")</f>
        <v/>
      </c>
      <c r="T2605" s="26" t="n">
        <f aca="false">IF(AND(ISNUMBER($A2605),$B2605&lt;&gt;"",$G2605&lt;&gt;"",$P2605&lt;&gt;"absence"),1,0)</f>
        <v>0</v>
      </c>
      <c r="U2605" s="26" t="n">
        <f aca="false">IF($T2605=1,IF(COUNTIFS($B$2:$B2605,$B2605,$A$2:$A2605,$A2605,$T$2:$T2605,1)=1,1,0),0)</f>
        <v>0</v>
      </c>
      <c r="V2605" s="29" t="str">
        <f aca="false">IF(AND($A2605="",$B2605="",$G2605=""),"",IF(NOT(ISNUMBER($A2605)),"Date manquante ou non reconnue",IF($B2605="","Technicien manquant",IF(COUNTIF(Production!$A$7:$A$21,$B2605)=0,"Technicien absent de la liste (onglet Production)",IF($G2605="","Code BPU manquant (colonne G)",IF($O2605="?","Code BPU inconnu (onglet Prestations)",IF($P2605="?","Catégorie inconnue (onglet Règles)",IF(AND($E2605&lt;&gt;"",NOT(ISNUMBER($E2605))),"Quantité non reconnue",IF(AND($P2605="au prix",NOT(ISNUMBER($Q2605))),"Prix sur devis à saisir (colonne I)",IF($S2605="","Règle à compléter (onglet Règles)",""))))))))))</f>
        <v/>
      </c>
    </row>
    <row r="2606" customFormat="false" ht="15" hidden="false" customHeight="false" outlineLevel="0" collapsed="false">
      <c r="A2606" s="23"/>
      <c r="I2606" s="24"/>
      <c r="J2606" s="24"/>
      <c r="N2606" s="25"/>
      <c r="O2606" s="26" t="str">
        <f aca="false">IF($G2606="","",IFERROR(INDEX(Prestations!$F$5:$F$256,MATCH($G2606,Prestations!$B$5:$B$256,0)),"?"))</f>
        <v/>
      </c>
      <c r="P2606" s="26" t="str">
        <f aca="false">IF($O2606="","",IF($O2606="?","?",IFERROR(INDEX(Règles!$C$5:$C$17,MATCH($O2606,Règles!$A$5:$A$17,0)),"?")))</f>
        <v/>
      </c>
      <c r="Q2606" s="27" t="str">
        <f aca="false">IF($G2606="","",IF(ISNUMBER($I2606),$I2606,IFERROR(IF(ISNUMBER(INDEX(Prestations!$E$5:$E$256,MATCH($G2606,Prestations!$B$5:$B$256,0))),INDEX(Prestations!$E$5:$E$256,MATCH($G2606,Prestations!$B$5:$B$256,0)),""),"")))</f>
        <v/>
      </c>
      <c r="R2606" s="27" t="str">
        <f aca="false">IFERROR(IF(ISNUMBER($Q2606),$Q2606*IF($E2606="",1,$E2606),""),"")</f>
        <v/>
      </c>
      <c r="S2606" s="28" t="str">
        <f aca="false">IFERROR(IF($P2606="au nombre",IF(N(INDEX(Règles!$D$5:$D$17,MATCH($O2606,Règles!$A$5:$A$17,0)))&gt;0,IF($E2606="",1,$E2606)/INDEX(Règles!$D$5:$D$17,MATCH($O2606,Règles!$A$5:$A$17,0)),""),IF($P2606="au prix",IF(AND(ISNUMBER($R2606),N(INDEX(Règles!$E$5:$E$17,MATCH($O2606,Règles!$A$5:$A$17,0)))&gt;0),$R2606/INDEX(Règles!$E$5:$E$17,MATCH($O2606,Règles!$A$5:$A$17,0)),""),IF(OR($P2606="ne compte pas",$P2606="absence"),0,""))),"")</f>
        <v/>
      </c>
      <c r="T2606" s="26" t="n">
        <f aca="false">IF(AND(ISNUMBER($A2606),$B2606&lt;&gt;"",$G2606&lt;&gt;"",$P2606&lt;&gt;"absence"),1,0)</f>
        <v>0</v>
      </c>
      <c r="U2606" s="26" t="n">
        <f aca="false">IF($T2606=1,IF(COUNTIFS($B$2:$B2606,$B2606,$A$2:$A2606,$A2606,$T$2:$T2606,1)=1,1,0),0)</f>
        <v>0</v>
      </c>
      <c r="V2606" s="29" t="str">
        <f aca="false">IF(AND($A2606="",$B2606="",$G2606=""),"",IF(NOT(ISNUMBER($A2606)),"Date manquante ou non reconnue",IF($B2606="","Technicien manquant",IF(COUNTIF(Production!$A$7:$A$21,$B2606)=0,"Technicien absent de la liste (onglet Production)",IF($G2606="","Code BPU manquant (colonne G)",IF($O2606="?","Code BPU inconnu (onglet Prestations)",IF($P2606="?","Catégorie inconnue (onglet Règles)",IF(AND($E2606&lt;&gt;"",NOT(ISNUMBER($E2606))),"Quantité non reconnue",IF(AND($P2606="au prix",NOT(ISNUMBER($Q2606))),"Prix sur devis à saisir (colonne I)",IF($S2606="","Règle à compléter (onglet Règles)",""))))))))))</f>
        <v/>
      </c>
    </row>
    <row r="2607" customFormat="false" ht="15" hidden="false" customHeight="false" outlineLevel="0" collapsed="false">
      <c r="A2607" s="23"/>
      <c r="I2607" s="24"/>
      <c r="J2607" s="24"/>
      <c r="N2607" s="25"/>
      <c r="O2607" s="26" t="str">
        <f aca="false">IF($G2607="","",IFERROR(INDEX(Prestations!$F$5:$F$256,MATCH($G2607,Prestations!$B$5:$B$256,0)),"?"))</f>
        <v/>
      </c>
      <c r="P2607" s="26" t="str">
        <f aca="false">IF($O2607="","",IF($O2607="?","?",IFERROR(INDEX(Règles!$C$5:$C$17,MATCH($O2607,Règles!$A$5:$A$17,0)),"?")))</f>
        <v/>
      </c>
      <c r="Q2607" s="27" t="str">
        <f aca="false">IF($G2607="","",IF(ISNUMBER($I2607),$I2607,IFERROR(IF(ISNUMBER(INDEX(Prestations!$E$5:$E$256,MATCH($G2607,Prestations!$B$5:$B$256,0))),INDEX(Prestations!$E$5:$E$256,MATCH($G2607,Prestations!$B$5:$B$256,0)),""),"")))</f>
        <v/>
      </c>
      <c r="R2607" s="27" t="str">
        <f aca="false">IFERROR(IF(ISNUMBER($Q2607),$Q2607*IF($E2607="",1,$E2607),""),"")</f>
        <v/>
      </c>
      <c r="S2607" s="28" t="str">
        <f aca="false">IFERROR(IF($P2607="au nombre",IF(N(INDEX(Règles!$D$5:$D$17,MATCH($O2607,Règles!$A$5:$A$17,0)))&gt;0,IF($E2607="",1,$E2607)/INDEX(Règles!$D$5:$D$17,MATCH($O2607,Règles!$A$5:$A$17,0)),""),IF($P2607="au prix",IF(AND(ISNUMBER($R2607),N(INDEX(Règles!$E$5:$E$17,MATCH($O2607,Règles!$A$5:$A$17,0)))&gt;0),$R2607/INDEX(Règles!$E$5:$E$17,MATCH($O2607,Règles!$A$5:$A$17,0)),""),IF(OR($P2607="ne compte pas",$P2607="absence"),0,""))),"")</f>
        <v/>
      </c>
      <c r="T2607" s="26" t="n">
        <f aca="false">IF(AND(ISNUMBER($A2607),$B2607&lt;&gt;"",$G2607&lt;&gt;"",$P2607&lt;&gt;"absence"),1,0)</f>
        <v>0</v>
      </c>
      <c r="U2607" s="26" t="n">
        <f aca="false">IF($T2607=1,IF(COUNTIFS($B$2:$B2607,$B2607,$A$2:$A2607,$A2607,$T$2:$T2607,1)=1,1,0),0)</f>
        <v>0</v>
      </c>
      <c r="V2607" s="29" t="str">
        <f aca="false">IF(AND($A2607="",$B2607="",$G2607=""),"",IF(NOT(ISNUMBER($A2607)),"Date manquante ou non reconnue",IF($B2607="","Technicien manquant",IF(COUNTIF(Production!$A$7:$A$21,$B2607)=0,"Technicien absent de la liste (onglet Production)",IF($G2607="","Code BPU manquant (colonne G)",IF($O2607="?","Code BPU inconnu (onglet Prestations)",IF($P2607="?","Catégorie inconnue (onglet Règles)",IF(AND($E2607&lt;&gt;"",NOT(ISNUMBER($E2607))),"Quantité non reconnue",IF(AND($P2607="au prix",NOT(ISNUMBER($Q2607))),"Prix sur devis à saisir (colonne I)",IF($S2607="","Règle à compléter (onglet Règles)",""))))))))))</f>
        <v/>
      </c>
    </row>
    <row r="2608" customFormat="false" ht="15" hidden="false" customHeight="false" outlineLevel="0" collapsed="false">
      <c r="A2608" s="23"/>
      <c r="I2608" s="24"/>
      <c r="J2608" s="24"/>
      <c r="N2608" s="25"/>
      <c r="O2608" s="26" t="str">
        <f aca="false">IF($G2608="","",IFERROR(INDEX(Prestations!$F$5:$F$256,MATCH($G2608,Prestations!$B$5:$B$256,0)),"?"))</f>
        <v/>
      </c>
      <c r="P2608" s="26" t="str">
        <f aca="false">IF($O2608="","",IF($O2608="?","?",IFERROR(INDEX(Règles!$C$5:$C$17,MATCH($O2608,Règles!$A$5:$A$17,0)),"?")))</f>
        <v/>
      </c>
      <c r="Q2608" s="27" t="str">
        <f aca="false">IF($G2608="","",IF(ISNUMBER($I2608),$I2608,IFERROR(IF(ISNUMBER(INDEX(Prestations!$E$5:$E$256,MATCH($G2608,Prestations!$B$5:$B$256,0))),INDEX(Prestations!$E$5:$E$256,MATCH($G2608,Prestations!$B$5:$B$256,0)),""),"")))</f>
        <v/>
      </c>
      <c r="R2608" s="27" t="str">
        <f aca="false">IFERROR(IF(ISNUMBER($Q2608),$Q2608*IF($E2608="",1,$E2608),""),"")</f>
        <v/>
      </c>
      <c r="S2608" s="28" t="str">
        <f aca="false">IFERROR(IF($P2608="au nombre",IF(N(INDEX(Règles!$D$5:$D$17,MATCH($O2608,Règles!$A$5:$A$17,0)))&gt;0,IF($E2608="",1,$E2608)/INDEX(Règles!$D$5:$D$17,MATCH($O2608,Règles!$A$5:$A$17,0)),""),IF($P2608="au prix",IF(AND(ISNUMBER($R2608),N(INDEX(Règles!$E$5:$E$17,MATCH($O2608,Règles!$A$5:$A$17,0)))&gt;0),$R2608/INDEX(Règles!$E$5:$E$17,MATCH($O2608,Règles!$A$5:$A$17,0)),""),IF(OR($P2608="ne compte pas",$P2608="absence"),0,""))),"")</f>
        <v/>
      </c>
      <c r="T2608" s="26" t="n">
        <f aca="false">IF(AND(ISNUMBER($A2608),$B2608&lt;&gt;"",$G2608&lt;&gt;"",$P2608&lt;&gt;"absence"),1,0)</f>
        <v>0</v>
      </c>
      <c r="U2608" s="26" t="n">
        <f aca="false">IF($T2608=1,IF(COUNTIFS($B$2:$B2608,$B2608,$A$2:$A2608,$A2608,$T$2:$T2608,1)=1,1,0),0)</f>
        <v>0</v>
      </c>
      <c r="V2608" s="29" t="str">
        <f aca="false">IF(AND($A2608="",$B2608="",$G2608=""),"",IF(NOT(ISNUMBER($A2608)),"Date manquante ou non reconnue",IF($B2608="","Technicien manquant",IF(COUNTIF(Production!$A$7:$A$21,$B2608)=0,"Technicien absent de la liste (onglet Production)",IF($G2608="","Code BPU manquant (colonne G)",IF($O2608="?","Code BPU inconnu (onglet Prestations)",IF($P2608="?","Catégorie inconnue (onglet Règles)",IF(AND($E2608&lt;&gt;"",NOT(ISNUMBER($E2608))),"Quantité non reconnue",IF(AND($P2608="au prix",NOT(ISNUMBER($Q2608))),"Prix sur devis à saisir (colonne I)",IF($S2608="","Règle à compléter (onglet Règles)",""))))))))))</f>
        <v/>
      </c>
    </row>
    <row r="2609" customFormat="false" ht="15" hidden="false" customHeight="false" outlineLevel="0" collapsed="false">
      <c r="A2609" s="23"/>
      <c r="I2609" s="24"/>
      <c r="J2609" s="24"/>
      <c r="N2609" s="25"/>
      <c r="O2609" s="26" t="str">
        <f aca="false">IF($G2609="","",IFERROR(INDEX(Prestations!$F$5:$F$256,MATCH($G2609,Prestations!$B$5:$B$256,0)),"?"))</f>
        <v/>
      </c>
      <c r="P2609" s="26" t="str">
        <f aca="false">IF($O2609="","",IF($O2609="?","?",IFERROR(INDEX(Règles!$C$5:$C$17,MATCH($O2609,Règles!$A$5:$A$17,0)),"?")))</f>
        <v/>
      </c>
      <c r="Q2609" s="27" t="str">
        <f aca="false">IF($G2609="","",IF(ISNUMBER($I2609),$I2609,IFERROR(IF(ISNUMBER(INDEX(Prestations!$E$5:$E$256,MATCH($G2609,Prestations!$B$5:$B$256,0))),INDEX(Prestations!$E$5:$E$256,MATCH($G2609,Prestations!$B$5:$B$256,0)),""),"")))</f>
        <v/>
      </c>
      <c r="R2609" s="27" t="str">
        <f aca="false">IFERROR(IF(ISNUMBER($Q2609),$Q2609*IF($E2609="",1,$E2609),""),"")</f>
        <v/>
      </c>
      <c r="S2609" s="28" t="str">
        <f aca="false">IFERROR(IF($P2609="au nombre",IF(N(INDEX(Règles!$D$5:$D$17,MATCH($O2609,Règles!$A$5:$A$17,0)))&gt;0,IF($E2609="",1,$E2609)/INDEX(Règles!$D$5:$D$17,MATCH($O2609,Règles!$A$5:$A$17,0)),""),IF($P2609="au prix",IF(AND(ISNUMBER($R2609),N(INDEX(Règles!$E$5:$E$17,MATCH($O2609,Règles!$A$5:$A$17,0)))&gt;0),$R2609/INDEX(Règles!$E$5:$E$17,MATCH($O2609,Règles!$A$5:$A$17,0)),""),IF(OR($P2609="ne compte pas",$P2609="absence"),0,""))),"")</f>
        <v/>
      </c>
      <c r="T2609" s="26" t="n">
        <f aca="false">IF(AND(ISNUMBER($A2609),$B2609&lt;&gt;"",$G2609&lt;&gt;"",$P2609&lt;&gt;"absence"),1,0)</f>
        <v>0</v>
      </c>
      <c r="U2609" s="26" t="n">
        <f aca="false">IF($T2609=1,IF(COUNTIFS($B$2:$B2609,$B2609,$A$2:$A2609,$A2609,$T$2:$T2609,1)=1,1,0),0)</f>
        <v>0</v>
      </c>
      <c r="V2609" s="29" t="str">
        <f aca="false">IF(AND($A2609="",$B2609="",$G2609=""),"",IF(NOT(ISNUMBER($A2609)),"Date manquante ou non reconnue",IF($B2609="","Technicien manquant",IF(COUNTIF(Production!$A$7:$A$21,$B2609)=0,"Technicien absent de la liste (onglet Production)",IF($G2609="","Code BPU manquant (colonne G)",IF($O2609="?","Code BPU inconnu (onglet Prestations)",IF($P2609="?","Catégorie inconnue (onglet Règles)",IF(AND($E2609&lt;&gt;"",NOT(ISNUMBER($E2609))),"Quantité non reconnue",IF(AND($P2609="au prix",NOT(ISNUMBER($Q2609))),"Prix sur devis à saisir (colonne I)",IF($S2609="","Règle à compléter (onglet Règles)",""))))))))))</f>
        <v/>
      </c>
    </row>
    <row r="2610" customFormat="false" ht="15" hidden="false" customHeight="false" outlineLevel="0" collapsed="false">
      <c r="A2610" s="23"/>
      <c r="I2610" s="24"/>
      <c r="J2610" s="24"/>
      <c r="N2610" s="25"/>
      <c r="O2610" s="26" t="str">
        <f aca="false">IF($G2610="","",IFERROR(INDEX(Prestations!$F$5:$F$256,MATCH($G2610,Prestations!$B$5:$B$256,0)),"?"))</f>
        <v/>
      </c>
      <c r="P2610" s="26" t="str">
        <f aca="false">IF($O2610="","",IF($O2610="?","?",IFERROR(INDEX(Règles!$C$5:$C$17,MATCH($O2610,Règles!$A$5:$A$17,0)),"?")))</f>
        <v/>
      </c>
      <c r="Q2610" s="27" t="str">
        <f aca="false">IF($G2610="","",IF(ISNUMBER($I2610),$I2610,IFERROR(IF(ISNUMBER(INDEX(Prestations!$E$5:$E$256,MATCH($G2610,Prestations!$B$5:$B$256,0))),INDEX(Prestations!$E$5:$E$256,MATCH($G2610,Prestations!$B$5:$B$256,0)),""),"")))</f>
        <v/>
      </c>
      <c r="R2610" s="27" t="str">
        <f aca="false">IFERROR(IF(ISNUMBER($Q2610),$Q2610*IF($E2610="",1,$E2610),""),"")</f>
        <v/>
      </c>
      <c r="S2610" s="28" t="str">
        <f aca="false">IFERROR(IF($P2610="au nombre",IF(N(INDEX(Règles!$D$5:$D$17,MATCH($O2610,Règles!$A$5:$A$17,0)))&gt;0,IF($E2610="",1,$E2610)/INDEX(Règles!$D$5:$D$17,MATCH($O2610,Règles!$A$5:$A$17,0)),""),IF($P2610="au prix",IF(AND(ISNUMBER($R2610),N(INDEX(Règles!$E$5:$E$17,MATCH($O2610,Règles!$A$5:$A$17,0)))&gt;0),$R2610/INDEX(Règles!$E$5:$E$17,MATCH($O2610,Règles!$A$5:$A$17,0)),""),IF(OR($P2610="ne compte pas",$P2610="absence"),0,""))),"")</f>
        <v/>
      </c>
      <c r="T2610" s="26" t="n">
        <f aca="false">IF(AND(ISNUMBER($A2610),$B2610&lt;&gt;"",$G2610&lt;&gt;"",$P2610&lt;&gt;"absence"),1,0)</f>
        <v>0</v>
      </c>
      <c r="U2610" s="26" t="n">
        <f aca="false">IF($T2610=1,IF(COUNTIFS($B$2:$B2610,$B2610,$A$2:$A2610,$A2610,$T$2:$T2610,1)=1,1,0),0)</f>
        <v>0</v>
      </c>
      <c r="V2610" s="29" t="str">
        <f aca="false">IF(AND($A2610="",$B2610="",$G2610=""),"",IF(NOT(ISNUMBER($A2610)),"Date manquante ou non reconnue",IF($B2610="","Technicien manquant",IF(COUNTIF(Production!$A$7:$A$21,$B2610)=0,"Technicien absent de la liste (onglet Production)",IF($G2610="","Code BPU manquant (colonne G)",IF($O2610="?","Code BPU inconnu (onglet Prestations)",IF($P2610="?","Catégorie inconnue (onglet Règles)",IF(AND($E2610&lt;&gt;"",NOT(ISNUMBER($E2610))),"Quantité non reconnue",IF(AND($P2610="au prix",NOT(ISNUMBER($Q2610))),"Prix sur devis à saisir (colonne I)",IF($S2610="","Règle à compléter (onglet Règles)",""))))))))))</f>
        <v/>
      </c>
    </row>
    <row r="2611" customFormat="false" ht="15" hidden="false" customHeight="false" outlineLevel="0" collapsed="false">
      <c r="A2611" s="23"/>
      <c r="I2611" s="24"/>
      <c r="J2611" s="24"/>
      <c r="N2611" s="25"/>
      <c r="O2611" s="26" t="str">
        <f aca="false">IF($G2611="","",IFERROR(INDEX(Prestations!$F$5:$F$256,MATCH($G2611,Prestations!$B$5:$B$256,0)),"?"))</f>
        <v/>
      </c>
      <c r="P2611" s="26" t="str">
        <f aca="false">IF($O2611="","",IF($O2611="?","?",IFERROR(INDEX(Règles!$C$5:$C$17,MATCH($O2611,Règles!$A$5:$A$17,0)),"?")))</f>
        <v/>
      </c>
      <c r="Q2611" s="27" t="str">
        <f aca="false">IF($G2611="","",IF(ISNUMBER($I2611),$I2611,IFERROR(IF(ISNUMBER(INDEX(Prestations!$E$5:$E$256,MATCH($G2611,Prestations!$B$5:$B$256,0))),INDEX(Prestations!$E$5:$E$256,MATCH($G2611,Prestations!$B$5:$B$256,0)),""),"")))</f>
        <v/>
      </c>
      <c r="R2611" s="27" t="str">
        <f aca="false">IFERROR(IF(ISNUMBER($Q2611),$Q2611*IF($E2611="",1,$E2611),""),"")</f>
        <v/>
      </c>
      <c r="S2611" s="28" t="str">
        <f aca="false">IFERROR(IF($P2611="au nombre",IF(N(INDEX(Règles!$D$5:$D$17,MATCH($O2611,Règles!$A$5:$A$17,0)))&gt;0,IF($E2611="",1,$E2611)/INDEX(Règles!$D$5:$D$17,MATCH($O2611,Règles!$A$5:$A$17,0)),""),IF($P2611="au prix",IF(AND(ISNUMBER($R2611),N(INDEX(Règles!$E$5:$E$17,MATCH($O2611,Règles!$A$5:$A$17,0)))&gt;0),$R2611/INDEX(Règles!$E$5:$E$17,MATCH($O2611,Règles!$A$5:$A$17,0)),""),IF(OR($P2611="ne compte pas",$P2611="absence"),0,""))),"")</f>
        <v/>
      </c>
      <c r="T2611" s="26" t="n">
        <f aca="false">IF(AND(ISNUMBER($A2611),$B2611&lt;&gt;"",$G2611&lt;&gt;"",$P2611&lt;&gt;"absence"),1,0)</f>
        <v>0</v>
      </c>
      <c r="U2611" s="26" t="n">
        <f aca="false">IF($T2611=1,IF(COUNTIFS($B$2:$B2611,$B2611,$A$2:$A2611,$A2611,$T$2:$T2611,1)=1,1,0),0)</f>
        <v>0</v>
      </c>
      <c r="V2611" s="29" t="str">
        <f aca="false">IF(AND($A2611="",$B2611="",$G2611=""),"",IF(NOT(ISNUMBER($A2611)),"Date manquante ou non reconnue",IF($B2611="","Technicien manquant",IF(COUNTIF(Production!$A$7:$A$21,$B2611)=0,"Technicien absent de la liste (onglet Production)",IF($G2611="","Code BPU manquant (colonne G)",IF($O2611="?","Code BPU inconnu (onglet Prestations)",IF($P2611="?","Catégorie inconnue (onglet Règles)",IF(AND($E2611&lt;&gt;"",NOT(ISNUMBER($E2611))),"Quantité non reconnue",IF(AND($P2611="au prix",NOT(ISNUMBER($Q2611))),"Prix sur devis à saisir (colonne I)",IF($S2611="","Règle à compléter (onglet Règles)",""))))))))))</f>
        <v/>
      </c>
    </row>
    <row r="2612" customFormat="false" ht="15" hidden="false" customHeight="false" outlineLevel="0" collapsed="false">
      <c r="A2612" s="23"/>
      <c r="I2612" s="24"/>
      <c r="J2612" s="24"/>
      <c r="N2612" s="25"/>
      <c r="O2612" s="26" t="str">
        <f aca="false">IF($G2612="","",IFERROR(INDEX(Prestations!$F$5:$F$256,MATCH($G2612,Prestations!$B$5:$B$256,0)),"?"))</f>
        <v/>
      </c>
      <c r="P2612" s="26" t="str">
        <f aca="false">IF($O2612="","",IF($O2612="?","?",IFERROR(INDEX(Règles!$C$5:$C$17,MATCH($O2612,Règles!$A$5:$A$17,0)),"?")))</f>
        <v/>
      </c>
      <c r="Q2612" s="27" t="str">
        <f aca="false">IF($G2612="","",IF(ISNUMBER($I2612),$I2612,IFERROR(IF(ISNUMBER(INDEX(Prestations!$E$5:$E$256,MATCH($G2612,Prestations!$B$5:$B$256,0))),INDEX(Prestations!$E$5:$E$256,MATCH($G2612,Prestations!$B$5:$B$256,0)),""),"")))</f>
        <v/>
      </c>
      <c r="R2612" s="27" t="str">
        <f aca="false">IFERROR(IF(ISNUMBER($Q2612),$Q2612*IF($E2612="",1,$E2612),""),"")</f>
        <v/>
      </c>
      <c r="S2612" s="28" t="str">
        <f aca="false">IFERROR(IF($P2612="au nombre",IF(N(INDEX(Règles!$D$5:$D$17,MATCH($O2612,Règles!$A$5:$A$17,0)))&gt;0,IF($E2612="",1,$E2612)/INDEX(Règles!$D$5:$D$17,MATCH($O2612,Règles!$A$5:$A$17,0)),""),IF($P2612="au prix",IF(AND(ISNUMBER($R2612),N(INDEX(Règles!$E$5:$E$17,MATCH($O2612,Règles!$A$5:$A$17,0)))&gt;0),$R2612/INDEX(Règles!$E$5:$E$17,MATCH($O2612,Règles!$A$5:$A$17,0)),""),IF(OR($P2612="ne compte pas",$P2612="absence"),0,""))),"")</f>
        <v/>
      </c>
      <c r="T2612" s="26" t="n">
        <f aca="false">IF(AND(ISNUMBER($A2612),$B2612&lt;&gt;"",$G2612&lt;&gt;"",$P2612&lt;&gt;"absence"),1,0)</f>
        <v>0</v>
      </c>
      <c r="U2612" s="26" t="n">
        <f aca="false">IF($T2612=1,IF(COUNTIFS($B$2:$B2612,$B2612,$A$2:$A2612,$A2612,$T$2:$T2612,1)=1,1,0),0)</f>
        <v>0</v>
      </c>
      <c r="V2612" s="29" t="str">
        <f aca="false">IF(AND($A2612="",$B2612="",$G2612=""),"",IF(NOT(ISNUMBER($A2612)),"Date manquante ou non reconnue",IF($B2612="","Technicien manquant",IF(COUNTIF(Production!$A$7:$A$21,$B2612)=0,"Technicien absent de la liste (onglet Production)",IF($G2612="","Code BPU manquant (colonne G)",IF($O2612="?","Code BPU inconnu (onglet Prestations)",IF($P2612="?","Catégorie inconnue (onglet Règles)",IF(AND($E2612&lt;&gt;"",NOT(ISNUMBER($E2612))),"Quantité non reconnue",IF(AND($P2612="au prix",NOT(ISNUMBER($Q2612))),"Prix sur devis à saisir (colonne I)",IF($S2612="","Règle à compléter (onglet Règles)",""))))))))))</f>
        <v/>
      </c>
    </row>
    <row r="2613" customFormat="false" ht="15" hidden="false" customHeight="false" outlineLevel="0" collapsed="false">
      <c r="A2613" s="23"/>
      <c r="I2613" s="24"/>
      <c r="J2613" s="24"/>
      <c r="N2613" s="25"/>
      <c r="O2613" s="26" t="str">
        <f aca="false">IF($G2613="","",IFERROR(INDEX(Prestations!$F$5:$F$256,MATCH($G2613,Prestations!$B$5:$B$256,0)),"?"))</f>
        <v/>
      </c>
      <c r="P2613" s="26" t="str">
        <f aca="false">IF($O2613="","",IF($O2613="?","?",IFERROR(INDEX(Règles!$C$5:$C$17,MATCH($O2613,Règles!$A$5:$A$17,0)),"?")))</f>
        <v/>
      </c>
      <c r="Q2613" s="27" t="str">
        <f aca="false">IF($G2613="","",IF(ISNUMBER($I2613),$I2613,IFERROR(IF(ISNUMBER(INDEX(Prestations!$E$5:$E$256,MATCH($G2613,Prestations!$B$5:$B$256,0))),INDEX(Prestations!$E$5:$E$256,MATCH($G2613,Prestations!$B$5:$B$256,0)),""),"")))</f>
        <v/>
      </c>
      <c r="R2613" s="27" t="str">
        <f aca="false">IFERROR(IF(ISNUMBER($Q2613),$Q2613*IF($E2613="",1,$E2613),""),"")</f>
        <v/>
      </c>
      <c r="S2613" s="28" t="str">
        <f aca="false">IFERROR(IF($P2613="au nombre",IF(N(INDEX(Règles!$D$5:$D$17,MATCH($O2613,Règles!$A$5:$A$17,0)))&gt;0,IF($E2613="",1,$E2613)/INDEX(Règles!$D$5:$D$17,MATCH($O2613,Règles!$A$5:$A$17,0)),""),IF($P2613="au prix",IF(AND(ISNUMBER($R2613),N(INDEX(Règles!$E$5:$E$17,MATCH($O2613,Règles!$A$5:$A$17,0)))&gt;0),$R2613/INDEX(Règles!$E$5:$E$17,MATCH($O2613,Règles!$A$5:$A$17,0)),""),IF(OR($P2613="ne compte pas",$P2613="absence"),0,""))),"")</f>
        <v/>
      </c>
      <c r="T2613" s="26" t="n">
        <f aca="false">IF(AND(ISNUMBER($A2613),$B2613&lt;&gt;"",$G2613&lt;&gt;"",$P2613&lt;&gt;"absence"),1,0)</f>
        <v>0</v>
      </c>
      <c r="U2613" s="26" t="n">
        <f aca="false">IF($T2613=1,IF(COUNTIFS($B$2:$B2613,$B2613,$A$2:$A2613,$A2613,$T$2:$T2613,1)=1,1,0),0)</f>
        <v>0</v>
      </c>
      <c r="V2613" s="29" t="str">
        <f aca="false">IF(AND($A2613="",$B2613="",$G2613=""),"",IF(NOT(ISNUMBER($A2613)),"Date manquante ou non reconnue",IF($B2613="","Technicien manquant",IF(COUNTIF(Production!$A$7:$A$21,$B2613)=0,"Technicien absent de la liste (onglet Production)",IF($G2613="","Code BPU manquant (colonne G)",IF($O2613="?","Code BPU inconnu (onglet Prestations)",IF($P2613="?","Catégorie inconnue (onglet Règles)",IF(AND($E2613&lt;&gt;"",NOT(ISNUMBER($E2613))),"Quantité non reconnue",IF(AND($P2613="au prix",NOT(ISNUMBER($Q2613))),"Prix sur devis à saisir (colonne I)",IF($S2613="","Règle à compléter (onglet Règles)",""))))))))))</f>
        <v/>
      </c>
    </row>
    <row r="2614" customFormat="false" ht="15" hidden="false" customHeight="false" outlineLevel="0" collapsed="false">
      <c r="A2614" s="23"/>
      <c r="I2614" s="24"/>
      <c r="J2614" s="24"/>
      <c r="N2614" s="25"/>
      <c r="O2614" s="26" t="str">
        <f aca="false">IF($G2614="","",IFERROR(INDEX(Prestations!$F$5:$F$256,MATCH($G2614,Prestations!$B$5:$B$256,0)),"?"))</f>
        <v/>
      </c>
      <c r="P2614" s="26" t="str">
        <f aca="false">IF($O2614="","",IF($O2614="?","?",IFERROR(INDEX(Règles!$C$5:$C$17,MATCH($O2614,Règles!$A$5:$A$17,0)),"?")))</f>
        <v/>
      </c>
      <c r="Q2614" s="27" t="str">
        <f aca="false">IF($G2614="","",IF(ISNUMBER($I2614),$I2614,IFERROR(IF(ISNUMBER(INDEX(Prestations!$E$5:$E$256,MATCH($G2614,Prestations!$B$5:$B$256,0))),INDEX(Prestations!$E$5:$E$256,MATCH($G2614,Prestations!$B$5:$B$256,0)),""),"")))</f>
        <v/>
      </c>
      <c r="R2614" s="27" t="str">
        <f aca="false">IFERROR(IF(ISNUMBER($Q2614),$Q2614*IF($E2614="",1,$E2614),""),"")</f>
        <v/>
      </c>
      <c r="S2614" s="28" t="str">
        <f aca="false">IFERROR(IF($P2614="au nombre",IF(N(INDEX(Règles!$D$5:$D$17,MATCH($O2614,Règles!$A$5:$A$17,0)))&gt;0,IF($E2614="",1,$E2614)/INDEX(Règles!$D$5:$D$17,MATCH($O2614,Règles!$A$5:$A$17,0)),""),IF($P2614="au prix",IF(AND(ISNUMBER($R2614),N(INDEX(Règles!$E$5:$E$17,MATCH($O2614,Règles!$A$5:$A$17,0)))&gt;0),$R2614/INDEX(Règles!$E$5:$E$17,MATCH($O2614,Règles!$A$5:$A$17,0)),""),IF(OR($P2614="ne compte pas",$P2614="absence"),0,""))),"")</f>
        <v/>
      </c>
      <c r="T2614" s="26" t="n">
        <f aca="false">IF(AND(ISNUMBER($A2614),$B2614&lt;&gt;"",$G2614&lt;&gt;"",$P2614&lt;&gt;"absence"),1,0)</f>
        <v>0</v>
      </c>
      <c r="U2614" s="26" t="n">
        <f aca="false">IF($T2614=1,IF(COUNTIFS($B$2:$B2614,$B2614,$A$2:$A2614,$A2614,$T$2:$T2614,1)=1,1,0),0)</f>
        <v>0</v>
      </c>
      <c r="V2614" s="29" t="str">
        <f aca="false">IF(AND($A2614="",$B2614="",$G2614=""),"",IF(NOT(ISNUMBER($A2614)),"Date manquante ou non reconnue",IF($B2614="","Technicien manquant",IF(COUNTIF(Production!$A$7:$A$21,$B2614)=0,"Technicien absent de la liste (onglet Production)",IF($G2614="","Code BPU manquant (colonne G)",IF($O2614="?","Code BPU inconnu (onglet Prestations)",IF($P2614="?","Catégorie inconnue (onglet Règles)",IF(AND($E2614&lt;&gt;"",NOT(ISNUMBER($E2614))),"Quantité non reconnue",IF(AND($P2614="au prix",NOT(ISNUMBER($Q2614))),"Prix sur devis à saisir (colonne I)",IF($S2614="","Règle à compléter (onglet Règles)",""))))))))))</f>
        <v/>
      </c>
    </row>
    <row r="2615" customFormat="false" ht="15" hidden="false" customHeight="false" outlineLevel="0" collapsed="false">
      <c r="A2615" s="23"/>
      <c r="I2615" s="24"/>
      <c r="J2615" s="24"/>
      <c r="N2615" s="25"/>
      <c r="O2615" s="26" t="str">
        <f aca="false">IF($G2615="","",IFERROR(INDEX(Prestations!$F$5:$F$256,MATCH($G2615,Prestations!$B$5:$B$256,0)),"?"))</f>
        <v/>
      </c>
      <c r="P2615" s="26" t="str">
        <f aca="false">IF($O2615="","",IF($O2615="?","?",IFERROR(INDEX(Règles!$C$5:$C$17,MATCH($O2615,Règles!$A$5:$A$17,0)),"?")))</f>
        <v/>
      </c>
      <c r="Q2615" s="27" t="str">
        <f aca="false">IF($G2615="","",IF(ISNUMBER($I2615),$I2615,IFERROR(IF(ISNUMBER(INDEX(Prestations!$E$5:$E$256,MATCH($G2615,Prestations!$B$5:$B$256,0))),INDEX(Prestations!$E$5:$E$256,MATCH($G2615,Prestations!$B$5:$B$256,0)),""),"")))</f>
        <v/>
      </c>
      <c r="R2615" s="27" t="str">
        <f aca="false">IFERROR(IF(ISNUMBER($Q2615),$Q2615*IF($E2615="",1,$E2615),""),"")</f>
        <v/>
      </c>
      <c r="S2615" s="28" t="str">
        <f aca="false">IFERROR(IF($P2615="au nombre",IF(N(INDEX(Règles!$D$5:$D$17,MATCH($O2615,Règles!$A$5:$A$17,0)))&gt;0,IF($E2615="",1,$E2615)/INDEX(Règles!$D$5:$D$17,MATCH($O2615,Règles!$A$5:$A$17,0)),""),IF($P2615="au prix",IF(AND(ISNUMBER($R2615),N(INDEX(Règles!$E$5:$E$17,MATCH($O2615,Règles!$A$5:$A$17,0)))&gt;0),$R2615/INDEX(Règles!$E$5:$E$17,MATCH($O2615,Règles!$A$5:$A$17,0)),""),IF(OR($P2615="ne compte pas",$P2615="absence"),0,""))),"")</f>
        <v/>
      </c>
      <c r="T2615" s="26" t="n">
        <f aca="false">IF(AND(ISNUMBER($A2615),$B2615&lt;&gt;"",$G2615&lt;&gt;"",$P2615&lt;&gt;"absence"),1,0)</f>
        <v>0</v>
      </c>
      <c r="U2615" s="26" t="n">
        <f aca="false">IF($T2615=1,IF(COUNTIFS($B$2:$B2615,$B2615,$A$2:$A2615,$A2615,$T$2:$T2615,1)=1,1,0),0)</f>
        <v>0</v>
      </c>
      <c r="V2615" s="29" t="str">
        <f aca="false">IF(AND($A2615="",$B2615="",$G2615=""),"",IF(NOT(ISNUMBER($A2615)),"Date manquante ou non reconnue",IF($B2615="","Technicien manquant",IF(COUNTIF(Production!$A$7:$A$21,$B2615)=0,"Technicien absent de la liste (onglet Production)",IF($G2615="","Code BPU manquant (colonne G)",IF($O2615="?","Code BPU inconnu (onglet Prestations)",IF($P2615="?","Catégorie inconnue (onglet Règles)",IF(AND($E2615&lt;&gt;"",NOT(ISNUMBER($E2615))),"Quantité non reconnue",IF(AND($P2615="au prix",NOT(ISNUMBER($Q2615))),"Prix sur devis à saisir (colonne I)",IF($S2615="","Règle à compléter (onglet Règles)",""))))))))))</f>
        <v/>
      </c>
    </row>
    <row r="2616" customFormat="false" ht="15" hidden="false" customHeight="false" outlineLevel="0" collapsed="false">
      <c r="A2616" s="23"/>
      <c r="I2616" s="24"/>
      <c r="J2616" s="24"/>
      <c r="N2616" s="25"/>
      <c r="O2616" s="26" t="str">
        <f aca="false">IF($G2616="","",IFERROR(INDEX(Prestations!$F$5:$F$256,MATCH($G2616,Prestations!$B$5:$B$256,0)),"?"))</f>
        <v/>
      </c>
      <c r="P2616" s="26" t="str">
        <f aca="false">IF($O2616="","",IF($O2616="?","?",IFERROR(INDEX(Règles!$C$5:$C$17,MATCH($O2616,Règles!$A$5:$A$17,0)),"?")))</f>
        <v/>
      </c>
      <c r="Q2616" s="27" t="str">
        <f aca="false">IF($G2616="","",IF(ISNUMBER($I2616),$I2616,IFERROR(IF(ISNUMBER(INDEX(Prestations!$E$5:$E$256,MATCH($G2616,Prestations!$B$5:$B$256,0))),INDEX(Prestations!$E$5:$E$256,MATCH($G2616,Prestations!$B$5:$B$256,0)),""),"")))</f>
        <v/>
      </c>
      <c r="R2616" s="27" t="str">
        <f aca="false">IFERROR(IF(ISNUMBER($Q2616),$Q2616*IF($E2616="",1,$E2616),""),"")</f>
        <v/>
      </c>
      <c r="S2616" s="28" t="str">
        <f aca="false">IFERROR(IF($P2616="au nombre",IF(N(INDEX(Règles!$D$5:$D$17,MATCH($O2616,Règles!$A$5:$A$17,0)))&gt;0,IF($E2616="",1,$E2616)/INDEX(Règles!$D$5:$D$17,MATCH($O2616,Règles!$A$5:$A$17,0)),""),IF($P2616="au prix",IF(AND(ISNUMBER($R2616),N(INDEX(Règles!$E$5:$E$17,MATCH($O2616,Règles!$A$5:$A$17,0)))&gt;0),$R2616/INDEX(Règles!$E$5:$E$17,MATCH($O2616,Règles!$A$5:$A$17,0)),""),IF(OR($P2616="ne compte pas",$P2616="absence"),0,""))),"")</f>
        <v/>
      </c>
      <c r="T2616" s="26" t="n">
        <f aca="false">IF(AND(ISNUMBER($A2616),$B2616&lt;&gt;"",$G2616&lt;&gt;"",$P2616&lt;&gt;"absence"),1,0)</f>
        <v>0</v>
      </c>
      <c r="U2616" s="26" t="n">
        <f aca="false">IF($T2616=1,IF(COUNTIFS($B$2:$B2616,$B2616,$A$2:$A2616,$A2616,$T$2:$T2616,1)=1,1,0),0)</f>
        <v>0</v>
      </c>
      <c r="V2616" s="29" t="str">
        <f aca="false">IF(AND($A2616="",$B2616="",$G2616=""),"",IF(NOT(ISNUMBER($A2616)),"Date manquante ou non reconnue",IF($B2616="","Technicien manquant",IF(COUNTIF(Production!$A$7:$A$21,$B2616)=0,"Technicien absent de la liste (onglet Production)",IF($G2616="","Code BPU manquant (colonne G)",IF($O2616="?","Code BPU inconnu (onglet Prestations)",IF($P2616="?","Catégorie inconnue (onglet Règles)",IF(AND($E2616&lt;&gt;"",NOT(ISNUMBER($E2616))),"Quantité non reconnue",IF(AND($P2616="au prix",NOT(ISNUMBER($Q2616))),"Prix sur devis à saisir (colonne I)",IF($S2616="","Règle à compléter (onglet Règles)",""))))))))))</f>
        <v/>
      </c>
    </row>
    <row r="2617" customFormat="false" ht="15" hidden="false" customHeight="false" outlineLevel="0" collapsed="false">
      <c r="A2617" s="23"/>
      <c r="I2617" s="24"/>
      <c r="J2617" s="24"/>
      <c r="N2617" s="25"/>
      <c r="O2617" s="26" t="str">
        <f aca="false">IF($G2617="","",IFERROR(INDEX(Prestations!$F$5:$F$256,MATCH($G2617,Prestations!$B$5:$B$256,0)),"?"))</f>
        <v/>
      </c>
      <c r="P2617" s="26" t="str">
        <f aca="false">IF($O2617="","",IF($O2617="?","?",IFERROR(INDEX(Règles!$C$5:$C$17,MATCH($O2617,Règles!$A$5:$A$17,0)),"?")))</f>
        <v/>
      </c>
      <c r="Q2617" s="27" t="str">
        <f aca="false">IF($G2617="","",IF(ISNUMBER($I2617),$I2617,IFERROR(IF(ISNUMBER(INDEX(Prestations!$E$5:$E$256,MATCH($G2617,Prestations!$B$5:$B$256,0))),INDEX(Prestations!$E$5:$E$256,MATCH($G2617,Prestations!$B$5:$B$256,0)),""),"")))</f>
        <v/>
      </c>
      <c r="R2617" s="27" t="str">
        <f aca="false">IFERROR(IF(ISNUMBER($Q2617),$Q2617*IF($E2617="",1,$E2617),""),"")</f>
        <v/>
      </c>
      <c r="S2617" s="28" t="str">
        <f aca="false">IFERROR(IF($P2617="au nombre",IF(N(INDEX(Règles!$D$5:$D$17,MATCH($O2617,Règles!$A$5:$A$17,0)))&gt;0,IF($E2617="",1,$E2617)/INDEX(Règles!$D$5:$D$17,MATCH($O2617,Règles!$A$5:$A$17,0)),""),IF($P2617="au prix",IF(AND(ISNUMBER($R2617),N(INDEX(Règles!$E$5:$E$17,MATCH($O2617,Règles!$A$5:$A$17,0)))&gt;0),$R2617/INDEX(Règles!$E$5:$E$17,MATCH($O2617,Règles!$A$5:$A$17,0)),""),IF(OR($P2617="ne compte pas",$P2617="absence"),0,""))),"")</f>
        <v/>
      </c>
      <c r="T2617" s="26" t="n">
        <f aca="false">IF(AND(ISNUMBER($A2617),$B2617&lt;&gt;"",$G2617&lt;&gt;"",$P2617&lt;&gt;"absence"),1,0)</f>
        <v>0</v>
      </c>
      <c r="U2617" s="26" t="n">
        <f aca="false">IF($T2617=1,IF(COUNTIFS($B$2:$B2617,$B2617,$A$2:$A2617,$A2617,$T$2:$T2617,1)=1,1,0),0)</f>
        <v>0</v>
      </c>
      <c r="V2617" s="29" t="str">
        <f aca="false">IF(AND($A2617="",$B2617="",$G2617=""),"",IF(NOT(ISNUMBER($A2617)),"Date manquante ou non reconnue",IF($B2617="","Technicien manquant",IF(COUNTIF(Production!$A$7:$A$21,$B2617)=0,"Technicien absent de la liste (onglet Production)",IF($G2617="","Code BPU manquant (colonne G)",IF($O2617="?","Code BPU inconnu (onglet Prestations)",IF($P2617="?","Catégorie inconnue (onglet Règles)",IF(AND($E2617&lt;&gt;"",NOT(ISNUMBER($E2617))),"Quantité non reconnue",IF(AND($P2617="au prix",NOT(ISNUMBER($Q2617))),"Prix sur devis à saisir (colonne I)",IF($S2617="","Règle à compléter (onglet Règles)",""))))))))))</f>
        <v/>
      </c>
    </row>
    <row r="2618" customFormat="false" ht="15" hidden="false" customHeight="false" outlineLevel="0" collapsed="false">
      <c r="A2618" s="23"/>
      <c r="I2618" s="24"/>
      <c r="J2618" s="24"/>
      <c r="N2618" s="25"/>
      <c r="O2618" s="26" t="str">
        <f aca="false">IF($G2618="","",IFERROR(INDEX(Prestations!$F$5:$F$256,MATCH($G2618,Prestations!$B$5:$B$256,0)),"?"))</f>
        <v/>
      </c>
      <c r="P2618" s="26" t="str">
        <f aca="false">IF($O2618="","",IF($O2618="?","?",IFERROR(INDEX(Règles!$C$5:$C$17,MATCH($O2618,Règles!$A$5:$A$17,0)),"?")))</f>
        <v/>
      </c>
      <c r="Q2618" s="27" t="str">
        <f aca="false">IF($G2618="","",IF(ISNUMBER($I2618),$I2618,IFERROR(IF(ISNUMBER(INDEX(Prestations!$E$5:$E$256,MATCH($G2618,Prestations!$B$5:$B$256,0))),INDEX(Prestations!$E$5:$E$256,MATCH($G2618,Prestations!$B$5:$B$256,0)),""),"")))</f>
        <v/>
      </c>
      <c r="R2618" s="27" t="str">
        <f aca="false">IFERROR(IF(ISNUMBER($Q2618),$Q2618*IF($E2618="",1,$E2618),""),"")</f>
        <v/>
      </c>
      <c r="S2618" s="28" t="str">
        <f aca="false">IFERROR(IF($P2618="au nombre",IF(N(INDEX(Règles!$D$5:$D$17,MATCH($O2618,Règles!$A$5:$A$17,0)))&gt;0,IF($E2618="",1,$E2618)/INDEX(Règles!$D$5:$D$17,MATCH($O2618,Règles!$A$5:$A$17,0)),""),IF($P2618="au prix",IF(AND(ISNUMBER($R2618),N(INDEX(Règles!$E$5:$E$17,MATCH($O2618,Règles!$A$5:$A$17,0)))&gt;0),$R2618/INDEX(Règles!$E$5:$E$17,MATCH($O2618,Règles!$A$5:$A$17,0)),""),IF(OR($P2618="ne compte pas",$P2618="absence"),0,""))),"")</f>
        <v/>
      </c>
      <c r="T2618" s="26" t="n">
        <f aca="false">IF(AND(ISNUMBER($A2618),$B2618&lt;&gt;"",$G2618&lt;&gt;"",$P2618&lt;&gt;"absence"),1,0)</f>
        <v>0</v>
      </c>
      <c r="U2618" s="26" t="n">
        <f aca="false">IF($T2618=1,IF(COUNTIFS($B$2:$B2618,$B2618,$A$2:$A2618,$A2618,$T$2:$T2618,1)=1,1,0),0)</f>
        <v>0</v>
      </c>
      <c r="V2618" s="29" t="str">
        <f aca="false">IF(AND($A2618="",$B2618="",$G2618=""),"",IF(NOT(ISNUMBER($A2618)),"Date manquante ou non reconnue",IF($B2618="","Technicien manquant",IF(COUNTIF(Production!$A$7:$A$21,$B2618)=0,"Technicien absent de la liste (onglet Production)",IF($G2618="","Code BPU manquant (colonne G)",IF($O2618="?","Code BPU inconnu (onglet Prestations)",IF($P2618="?","Catégorie inconnue (onglet Règles)",IF(AND($E2618&lt;&gt;"",NOT(ISNUMBER($E2618))),"Quantité non reconnue",IF(AND($P2618="au prix",NOT(ISNUMBER($Q2618))),"Prix sur devis à saisir (colonne I)",IF($S2618="","Règle à compléter (onglet Règles)",""))))))))))</f>
        <v/>
      </c>
    </row>
    <row r="2619" customFormat="false" ht="15" hidden="false" customHeight="false" outlineLevel="0" collapsed="false">
      <c r="A2619" s="23"/>
      <c r="I2619" s="24"/>
      <c r="J2619" s="24"/>
      <c r="N2619" s="25"/>
      <c r="O2619" s="26" t="str">
        <f aca="false">IF($G2619="","",IFERROR(INDEX(Prestations!$F$5:$F$256,MATCH($G2619,Prestations!$B$5:$B$256,0)),"?"))</f>
        <v/>
      </c>
      <c r="P2619" s="26" t="str">
        <f aca="false">IF($O2619="","",IF($O2619="?","?",IFERROR(INDEX(Règles!$C$5:$C$17,MATCH($O2619,Règles!$A$5:$A$17,0)),"?")))</f>
        <v/>
      </c>
      <c r="Q2619" s="27" t="str">
        <f aca="false">IF($G2619="","",IF(ISNUMBER($I2619),$I2619,IFERROR(IF(ISNUMBER(INDEX(Prestations!$E$5:$E$256,MATCH($G2619,Prestations!$B$5:$B$256,0))),INDEX(Prestations!$E$5:$E$256,MATCH($G2619,Prestations!$B$5:$B$256,0)),""),"")))</f>
        <v/>
      </c>
      <c r="R2619" s="27" t="str">
        <f aca="false">IFERROR(IF(ISNUMBER($Q2619),$Q2619*IF($E2619="",1,$E2619),""),"")</f>
        <v/>
      </c>
      <c r="S2619" s="28" t="str">
        <f aca="false">IFERROR(IF($P2619="au nombre",IF(N(INDEX(Règles!$D$5:$D$17,MATCH($O2619,Règles!$A$5:$A$17,0)))&gt;0,IF($E2619="",1,$E2619)/INDEX(Règles!$D$5:$D$17,MATCH($O2619,Règles!$A$5:$A$17,0)),""),IF($P2619="au prix",IF(AND(ISNUMBER($R2619),N(INDEX(Règles!$E$5:$E$17,MATCH($O2619,Règles!$A$5:$A$17,0)))&gt;0),$R2619/INDEX(Règles!$E$5:$E$17,MATCH($O2619,Règles!$A$5:$A$17,0)),""),IF(OR($P2619="ne compte pas",$P2619="absence"),0,""))),"")</f>
        <v/>
      </c>
      <c r="T2619" s="26" t="n">
        <f aca="false">IF(AND(ISNUMBER($A2619),$B2619&lt;&gt;"",$G2619&lt;&gt;"",$P2619&lt;&gt;"absence"),1,0)</f>
        <v>0</v>
      </c>
      <c r="U2619" s="26" t="n">
        <f aca="false">IF($T2619=1,IF(COUNTIFS($B$2:$B2619,$B2619,$A$2:$A2619,$A2619,$T$2:$T2619,1)=1,1,0),0)</f>
        <v>0</v>
      </c>
      <c r="V2619" s="29" t="str">
        <f aca="false">IF(AND($A2619="",$B2619="",$G2619=""),"",IF(NOT(ISNUMBER($A2619)),"Date manquante ou non reconnue",IF($B2619="","Technicien manquant",IF(COUNTIF(Production!$A$7:$A$21,$B2619)=0,"Technicien absent de la liste (onglet Production)",IF($G2619="","Code BPU manquant (colonne G)",IF($O2619="?","Code BPU inconnu (onglet Prestations)",IF($P2619="?","Catégorie inconnue (onglet Règles)",IF(AND($E2619&lt;&gt;"",NOT(ISNUMBER($E2619))),"Quantité non reconnue",IF(AND($P2619="au prix",NOT(ISNUMBER($Q2619))),"Prix sur devis à saisir (colonne I)",IF($S2619="","Règle à compléter (onglet Règles)",""))))))))))</f>
        <v/>
      </c>
    </row>
    <row r="2620" customFormat="false" ht="15" hidden="false" customHeight="false" outlineLevel="0" collapsed="false">
      <c r="A2620" s="23"/>
      <c r="I2620" s="24"/>
      <c r="J2620" s="24"/>
      <c r="N2620" s="25"/>
      <c r="O2620" s="26" t="str">
        <f aca="false">IF($G2620="","",IFERROR(INDEX(Prestations!$F$5:$F$256,MATCH($G2620,Prestations!$B$5:$B$256,0)),"?"))</f>
        <v/>
      </c>
      <c r="P2620" s="26" t="str">
        <f aca="false">IF($O2620="","",IF($O2620="?","?",IFERROR(INDEX(Règles!$C$5:$C$17,MATCH($O2620,Règles!$A$5:$A$17,0)),"?")))</f>
        <v/>
      </c>
      <c r="Q2620" s="27" t="str">
        <f aca="false">IF($G2620="","",IF(ISNUMBER($I2620),$I2620,IFERROR(IF(ISNUMBER(INDEX(Prestations!$E$5:$E$256,MATCH($G2620,Prestations!$B$5:$B$256,0))),INDEX(Prestations!$E$5:$E$256,MATCH($G2620,Prestations!$B$5:$B$256,0)),""),"")))</f>
        <v/>
      </c>
      <c r="R2620" s="27" t="str">
        <f aca="false">IFERROR(IF(ISNUMBER($Q2620),$Q2620*IF($E2620="",1,$E2620),""),"")</f>
        <v/>
      </c>
      <c r="S2620" s="28" t="str">
        <f aca="false">IFERROR(IF($P2620="au nombre",IF(N(INDEX(Règles!$D$5:$D$17,MATCH($O2620,Règles!$A$5:$A$17,0)))&gt;0,IF($E2620="",1,$E2620)/INDEX(Règles!$D$5:$D$17,MATCH($O2620,Règles!$A$5:$A$17,0)),""),IF($P2620="au prix",IF(AND(ISNUMBER($R2620),N(INDEX(Règles!$E$5:$E$17,MATCH($O2620,Règles!$A$5:$A$17,0)))&gt;0),$R2620/INDEX(Règles!$E$5:$E$17,MATCH($O2620,Règles!$A$5:$A$17,0)),""),IF(OR($P2620="ne compte pas",$P2620="absence"),0,""))),"")</f>
        <v/>
      </c>
      <c r="T2620" s="26" t="n">
        <f aca="false">IF(AND(ISNUMBER($A2620),$B2620&lt;&gt;"",$G2620&lt;&gt;"",$P2620&lt;&gt;"absence"),1,0)</f>
        <v>0</v>
      </c>
      <c r="U2620" s="26" t="n">
        <f aca="false">IF($T2620=1,IF(COUNTIFS($B$2:$B2620,$B2620,$A$2:$A2620,$A2620,$T$2:$T2620,1)=1,1,0),0)</f>
        <v>0</v>
      </c>
      <c r="V2620" s="29" t="str">
        <f aca="false">IF(AND($A2620="",$B2620="",$G2620=""),"",IF(NOT(ISNUMBER($A2620)),"Date manquante ou non reconnue",IF($B2620="","Technicien manquant",IF(COUNTIF(Production!$A$7:$A$21,$B2620)=0,"Technicien absent de la liste (onglet Production)",IF($G2620="","Code BPU manquant (colonne G)",IF($O2620="?","Code BPU inconnu (onglet Prestations)",IF($P2620="?","Catégorie inconnue (onglet Règles)",IF(AND($E2620&lt;&gt;"",NOT(ISNUMBER($E2620))),"Quantité non reconnue",IF(AND($P2620="au prix",NOT(ISNUMBER($Q2620))),"Prix sur devis à saisir (colonne I)",IF($S2620="","Règle à compléter (onglet Règles)",""))))))))))</f>
        <v/>
      </c>
    </row>
    <row r="2621" customFormat="false" ht="15" hidden="false" customHeight="false" outlineLevel="0" collapsed="false">
      <c r="A2621" s="23"/>
      <c r="I2621" s="24"/>
      <c r="J2621" s="24"/>
      <c r="N2621" s="25"/>
      <c r="O2621" s="26" t="str">
        <f aca="false">IF($G2621="","",IFERROR(INDEX(Prestations!$F$5:$F$256,MATCH($G2621,Prestations!$B$5:$B$256,0)),"?"))</f>
        <v/>
      </c>
      <c r="P2621" s="26" t="str">
        <f aca="false">IF($O2621="","",IF($O2621="?","?",IFERROR(INDEX(Règles!$C$5:$C$17,MATCH($O2621,Règles!$A$5:$A$17,0)),"?")))</f>
        <v/>
      </c>
      <c r="Q2621" s="27" t="str">
        <f aca="false">IF($G2621="","",IF(ISNUMBER($I2621),$I2621,IFERROR(IF(ISNUMBER(INDEX(Prestations!$E$5:$E$256,MATCH($G2621,Prestations!$B$5:$B$256,0))),INDEX(Prestations!$E$5:$E$256,MATCH($G2621,Prestations!$B$5:$B$256,0)),""),"")))</f>
        <v/>
      </c>
      <c r="R2621" s="27" t="str">
        <f aca="false">IFERROR(IF(ISNUMBER($Q2621),$Q2621*IF($E2621="",1,$E2621),""),"")</f>
        <v/>
      </c>
      <c r="S2621" s="28" t="str">
        <f aca="false">IFERROR(IF($P2621="au nombre",IF(N(INDEX(Règles!$D$5:$D$17,MATCH($O2621,Règles!$A$5:$A$17,0)))&gt;0,IF($E2621="",1,$E2621)/INDEX(Règles!$D$5:$D$17,MATCH($O2621,Règles!$A$5:$A$17,0)),""),IF($P2621="au prix",IF(AND(ISNUMBER($R2621),N(INDEX(Règles!$E$5:$E$17,MATCH($O2621,Règles!$A$5:$A$17,0)))&gt;0),$R2621/INDEX(Règles!$E$5:$E$17,MATCH($O2621,Règles!$A$5:$A$17,0)),""),IF(OR($P2621="ne compte pas",$P2621="absence"),0,""))),"")</f>
        <v/>
      </c>
      <c r="T2621" s="26" t="n">
        <f aca="false">IF(AND(ISNUMBER($A2621),$B2621&lt;&gt;"",$G2621&lt;&gt;"",$P2621&lt;&gt;"absence"),1,0)</f>
        <v>0</v>
      </c>
      <c r="U2621" s="26" t="n">
        <f aca="false">IF($T2621=1,IF(COUNTIFS($B$2:$B2621,$B2621,$A$2:$A2621,$A2621,$T$2:$T2621,1)=1,1,0),0)</f>
        <v>0</v>
      </c>
      <c r="V2621" s="29" t="str">
        <f aca="false">IF(AND($A2621="",$B2621="",$G2621=""),"",IF(NOT(ISNUMBER($A2621)),"Date manquante ou non reconnue",IF($B2621="","Technicien manquant",IF(COUNTIF(Production!$A$7:$A$21,$B2621)=0,"Technicien absent de la liste (onglet Production)",IF($G2621="","Code BPU manquant (colonne G)",IF($O2621="?","Code BPU inconnu (onglet Prestations)",IF($P2621="?","Catégorie inconnue (onglet Règles)",IF(AND($E2621&lt;&gt;"",NOT(ISNUMBER($E2621))),"Quantité non reconnue",IF(AND($P2621="au prix",NOT(ISNUMBER($Q2621))),"Prix sur devis à saisir (colonne I)",IF($S2621="","Règle à compléter (onglet Règles)",""))))))))))</f>
        <v/>
      </c>
    </row>
    <row r="2622" customFormat="false" ht="15" hidden="false" customHeight="false" outlineLevel="0" collapsed="false">
      <c r="A2622" s="23"/>
      <c r="I2622" s="24"/>
      <c r="J2622" s="24"/>
      <c r="N2622" s="25"/>
      <c r="O2622" s="26" t="str">
        <f aca="false">IF($G2622="","",IFERROR(INDEX(Prestations!$F$5:$F$256,MATCH($G2622,Prestations!$B$5:$B$256,0)),"?"))</f>
        <v/>
      </c>
      <c r="P2622" s="26" t="str">
        <f aca="false">IF($O2622="","",IF($O2622="?","?",IFERROR(INDEX(Règles!$C$5:$C$17,MATCH($O2622,Règles!$A$5:$A$17,0)),"?")))</f>
        <v/>
      </c>
      <c r="Q2622" s="27" t="str">
        <f aca="false">IF($G2622="","",IF(ISNUMBER($I2622),$I2622,IFERROR(IF(ISNUMBER(INDEX(Prestations!$E$5:$E$256,MATCH($G2622,Prestations!$B$5:$B$256,0))),INDEX(Prestations!$E$5:$E$256,MATCH($G2622,Prestations!$B$5:$B$256,0)),""),"")))</f>
        <v/>
      </c>
      <c r="R2622" s="27" t="str">
        <f aca="false">IFERROR(IF(ISNUMBER($Q2622),$Q2622*IF($E2622="",1,$E2622),""),"")</f>
        <v/>
      </c>
      <c r="S2622" s="28" t="str">
        <f aca="false">IFERROR(IF($P2622="au nombre",IF(N(INDEX(Règles!$D$5:$D$17,MATCH($O2622,Règles!$A$5:$A$17,0)))&gt;0,IF($E2622="",1,$E2622)/INDEX(Règles!$D$5:$D$17,MATCH($O2622,Règles!$A$5:$A$17,0)),""),IF($P2622="au prix",IF(AND(ISNUMBER($R2622),N(INDEX(Règles!$E$5:$E$17,MATCH($O2622,Règles!$A$5:$A$17,0)))&gt;0),$R2622/INDEX(Règles!$E$5:$E$17,MATCH($O2622,Règles!$A$5:$A$17,0)),""),IF(OR($P2622="ne compte pas",$P2622="absence"),0,""))),"")</f>
        <v/>
      </c>
      <c r="T2622" s="26" t="n">
        <f aca="false">IF(AND(ISNUMBER($A2622),$B2622&lt;&gt;"",$G2622&lt;&gt;"",$P2622&lt;&gt;"absence"),1,0)</f>
        <v>0</v>
      </c>
      <c r="U2622" s="26" t="n">
        <f aca="false">IF($T2622=1,IF(COUNTIFS($B$2:$B2622,$B2622,$A$2:$A2622,$A2622,$T$2:$T2622,1)=1,1,0),0)</f>
        <v>0</v>
      </c>
      <c r="V2622" s="29" t="str">
        <f aca="false">IF(AND($A2622="",$B2622="",$G2622=""),"",IF(NOT(ISNUMBER($A2622)),"Date manquante ou non reconnue",IF($B2622="","Technicien manquant",IF(COUNTIF(Production!$A$7:$A$21,$B2622)=0,"Technicien absent de la liste (onglet Production)",IF($G2622="","Code BPU manquant (colonne G)",IF($O2622="?","Code BPU inconnu (onglet Prestations)",IF($P2622="?","Catégorie inconnue (onglet Règles)",IF(AND($E2622&lt;&gt;"",NOT(ISNUMBER($E2622))),"Quantité non reconnue",IF(AND($P2622="au prix",NOT(ISNUMBER($Q2622))),"Prix sur devis à saisir (colonne I)",IF($S2622="","Règle à compléter (onglet Règles)",""))))))))))</f>
        <v/>
      </c>
    </row>
    <row r="2623" customFormat="false" ht="15" hidden="false" customHeight="false" outlineLevel="0" collapsed="false">
      <c r="A2623" s="23"/>
      <c r="I2623" s="24"/>
      <c r="J2623" s="24"/>
      <c r="N2623" s="25"/>
      <c r="O2623" s="26" t="str">
        <f aca="false">IF($G2623="","",IFERROR(INDEX(Prestations!$F$5:$F$256,MATCH($G2623,Prestations!$B$5:$B$256,0)),"?"))</f>
        <v/>
      </c>
      <c r="P2623" s="26" t="str">
        <f aca="false">IF($O2623="","",IF($O2623="?","?",IFERROR(INDEX(Règles!$C$5:$C$17,MATCH($O2623,Règles!$A$5:$A$17,0)),"?")))</f>
        <v/>
      </c>
      <c r="Q2623" s="27" t="str">
        <f aca="false">IF($G2623="","",IF(ISNUMBER($I2623),$I2623,IFERROR(IF(ISNUMBER(INDEX(Prestations!$E$5:$E$256,MATCH($G2623,Prestations!$B$5:$B$256,0))),INDEX(Prestations!$E$5:$E$256,MATCH($G2623,Prestations!$B$5:$B$256,0)),""),"")))</f>
        <v/>
      </c>
      <c r="R2623" s="27" t="str">
        <f aca="false">IFERROR(IF(ISNUMBER($Q2623),$Q2623*IF($E2623="",1,$E2623),""),"")</f>
        <v/>
      </c>
      <c r="S2623" s="28" t="str">
        <f aca="false">IFERROR(IF($P2623="au nombre",IF(N(INDEX(Règles!$D$5:$D$17,MATCH($O2623,Règles!$A$5:$A$17,0)))&gt;0,IF($E2623="",1,$E2623)/INDEX(Règles!$D$5:$D$17,MATCH($O2623,Règles!$A$5:$A$17,0)),""),IF($P2623="au prix",IF(AND(ISNUMBER($R2623),N(INDEX(Règles!$E$5:$E$17,MATCH($O2623,Règles!$A$5:$A$17,0)))&gt;0),$R2623/INDEX(Règles!$E$5:$E$17,MATCH($O2623,Règles!$A$5:$A$17,0)),""),IF(OR($P2623="ne compte pas",$P2623="absence"),0,""))),"")</f>
        <v/>
      </c>
      <c r="T2623" s="26" t="n">
        <f aca="false">IF(AND(ISNUMBER($A2623),$B2623&lt;&gt;"",$G2623&lt;&gt;"",$P2623&lt;&gt;"absence"),1,0)</f>
        <v>0</v>
      </c>
      <c r="U2623" s="26" t="n">
        <f aca="false">IF($T2623=1,IF(COUNTIFS($B$2:$B2623,$B2623,$A$2:$A2623,$A2623,$T$2:$T2623,1)=1,1,0),0)</f>
        <v>0</v>
      </c>
      <c r="V2623" s="29" t="str">
        <f aca="false">IF(AND($A2623="",$B2623="",$G2623=""),"",IF(NOT(ISNUMBER($A2623)),"Date manquante ou non reconnue",IF($B2623="","Technicien manquant",IF(COUNTIF(Production!$A$7:$A$21,$B2623)=0,"Technicien absent de la liste (onglet Production)",IF($G2623="","Code BPU manquant (colonne G)",IF($O2623="?","Code BPU inconnu (onglet Prestations)",IF($P2623="?","Catégorie inconnue (onglet Règles)",IF(AND($E2623&lt;&gt;"",NOT(ISNUMBER($E2623))),"Quantité non reconnue",IF(AND($P2623="au prix",NOT(ISNUMBER($Q2623))),"Prix sur devis à saisir (colonne I)",IF($S2623="","Règle à compléter (onglet Règles)",""))))))))))</f>
        <v/>
      </c>
    </row>
    <row r="2624" customFormat="false" ht="15" hidden="false" customHeight="false" outlineLevel="0" collapsed="false">
      <c r="A2624" s="23"/>
      <c r="I2624" s="24"/>
      <c r="J2624" s="24"/>
      <c r="N2624" s="25"/>
      <c r="O2624" s="26" t="str">
        <f aca="false">IF($G2624="","",IFERROR(INDEX(Prestations!$F$5:$F$256,MATCH($G2624,Prestations!$B$5:$B$256,0)),"?"))</f>
        <v/>
      </c>
      <c r="P2624" s="26" t="str">
        <f aca="false">IF($O2624="","",IF($O2624="?","?",IFERROR(INDEX(Règles!$C$5:$C$17,MATCH($O2624,Règles!$A$5:$A$17,0)),"?")))</f>
        <v/>
      </c>
      <c r="Q2624" s="27" t="str">
        <f aca="false">IF($G2624="","",IF(ISNUMBER($I2624),$I2624,IFERROR(IF(ISNUMBER(INDEX(Prestations!$E$5:$E$256,MATCH($G2624,Prestations!$B$5:$B$256,0))),INDEX(Prestations!$E$5:$E$256,MATCH($G2624,Prestations!$B$5:$B$256,0)),""),"")))</f>
        <v/>
      </c>
      <c r="R2624" s="27" t="str">
        <f aca="false">IFERROR(IF(ISNUMBER($Q2624),$Q2624*IF($E2624="",1,$E2624),""),"")</f>
        <v/>
      </c>
      <c r="S2624" s="28" t="str">
        <f aca="false">IFERROR(IF($P2624="au nombre",IF(N(INDEX(Règles!$D$5:$D$17,MATCH($O2624,Règles!$A$5:$A$17,0)))&gt;0,IF($E2624="",1,$E2624)/INDEX(Règles!$D$5:$D$17,MATCH($O2624,Règles!$A$5:$A$17,0)),""),IF($P2624="au prix",IF(AND(ISNUMBER($R2624),N(INDEX(Règles!$E$5:$E$17,MATCH($O2624,Règles!$A$5:$A$17,0)))&gt;0),$R2624/INDEX(Règles!$E$5:$E$17,MATCH($O2624,Règles!$A$5:$A$17,0)),""),IF(OR($P2624="ne compte pas",$P2624="absence"),0,""))),"")</f>
        <v/>
      </c>
      <c r="T2624" s="26" t="n">
        <f aca="false">IF(AND(ISNUMBER($A2624),$B2624&lt;&gt;"",$G2624&lt;&gt;"",$P2624&lt;&gt;"absence"),1,0)</f>
        <v>0</v>
      </c>
      <c r="U2624" s="26" t="n">
        <f aca="false">IF($T2624=1,IF(COUNTIFS($B$2:$B2624,$B2624,$A$2:$A2624,$A2624,$T$2:$T2624,1)=1,1,0),0)</f>
        <v>0</v>
      </c>
      <c r="V2624" s="29" t="str">
        <f aca="false">IF(AND($A2624="",$B2624="",$G2624=""),"",IF(NOT(ISNUMBER($A2624)),"Date manquante ou non reconnue",IF($B2624="","Technicien manquant",IF(COUNTIF(Production!$A$7:$A$21,$B2624)=0,"Technicien absent de la liste (onglet Production)",IF($G2624="","Code BPU manquant (colonne G)",IF($O2624="?","Code BPU inconnu (onglet Prestations)",IF($P2624="?","Catégorie inconnue (onglet Règles)",IF(AND($E2624&lt;&gt;"",NOT(ISNUMBER($E2624))),"Quantité non reconnue",IF(AND($P2624="au prix",NOT(ISNUMBER($Q2624))),"Prix sur devis à saisir (colonne I)",IF($S2624="","Règle à compléter (onglet Règles)",""))))))))))</f>
        <v/>
      </c>
    </row>
    <row r="2625" customFormat="false" ht="15" hidden="false" customHeight="false" outlineLevel="0" collapsed="false">
      <c r="A2625" s="23"/>
      <c r="I2625" s="24"/>
      <c r="J2625" s="24"/>
      <c r="N2625" s="25"/>
      <c r="O2625" s="26" t="str">
        <f aca="false">IF($G2625="","",IFERROR(INDEX(Prestations!$F$5:$F$256,MATCH($G2625,Prestations!$B$5:$B$256,0)),"?"))</f>
        <v/>
      </c>
      <c r="P2625" s="26" t="str">
        <f aca="false">IF($O2625="","",IF($O2625="?","?",IFERROR(INDEX(Règles!$C$5:$C$17,MATCH($O2625,Règles!$A$5:$A$17,0)),"?")))</f>
        <v/>
      </c>
      <c r="Q2625" s="27" t="str">
        <f aca="false">IF($G2625="","",IF(ISNUMBER($I2625),$I2625,IFERROR(IF(ISNUMBER(INDEX(Prestations!$E$5:$E$256,MATCH($G2625,Prestations!$B$5:$B$256,0))),INDEX(Prestations!$E$5:$E$256,MATCH($G2625,Prestations!$B$5:$B$256,0)),""),"")))</f>
        <v/>
      </c>
      <c r="R2625" s="27" t="str">
        <f aca="false">IFERROR(IF(ISNUMBER($Q2625),$Q2625*IF($E2625="",1,$E2625),""),"")</f>
        <v/>
      </c>
      <c r="S2625" s="28" t="str">
        <f aca="false">IFERROR(IF($P2625="au nombre",IF(N(INDEX(Règles!$D$5:$D$17,MATCH($O2625,Règles!$A$5:$A$17,0)))&gt;0,IF($E2625="",1,$E2625)/INDEX(Règles!$D$5:$D$17,MATCH($O2625,Règles!$A$5:$A$17,0)),""),IF($P2625="au prix",IF(AND(ISNUMBER($R2625),N(INDEX(Règles!$E$5:$E$17,MATCH($O2625,Règles!$A$5:$A$17,0)))&gt;0),$R2625/INDEX(Règles!$E$5:$E$17,MATCH($O2625,Règles!$A$5:$A$17,0)),""),IF(OR($P2625="ne compte pas",$P2625="absence"),0,""))),"")</f>
        <v/>
      </c>
      <c r="T2625" s="26" t="n">
        <f aca="false">IF(AND(ISNUMBER($A2625),$B2625&lt;&gt;"",$G2625&lt;&gt;"",$P2625&lt;&gt;"absence"),1,0)</f>
        <v>0</v>
      </c>
      <c r="U2625" s="26" t="n">
        <f aca="false">IF($T2625=1,IF(COUNTIFS($B$2:$B2625,$B2625,$A$2:$A2625,$A2625,$T$2:$T2625,1)=1,1,0),0)</f>
        <v>0</v>
      </c>
      <c r="V2625" s="29" t="str">
        <f aca="false">IF(AND($A2625="",$B2625="",$G2625=""),"",IF(NOT(ISNUMBER($A2625)),"Date manquante ou non reconnue",IF($B2625="","Technicien manquant",IF(COUNTIF(Production!$A$7:$A$21,$B2625)=0,"Technicien absent de la liste (onglet Production)",IF($G2625="","Code BPU manquant (colonne G)",IF($O2625="?","Code BPU inconnu (onglet Prestations)",IF($P2625="?","Catégorie inconnue (onglet Règles)",IF(AND($E2625&lt;&gt;"",NOT(ISNUMBER($E2625))),"Quantité non reconnue",IF(AND($P2625="au prix",NOT(ISNUMBER($Q2625))),"Prix sur devis à saisir (colonne I)",IF($S2625="","Règle à compléter (onglet Règles)",""))))))))))</f>
        <v/>
      </c>
    </row>
    <row r="2626" customFormat="false" ht="15" hidden="false" customHeight="false" outlineLevel="0" collapsed="false">
      <c r="A2626" s="23"/>
      <c r="I2626" s="24"/>
      <c r="J2626" s="24"/>
      <c r="N2626" s="25"/>
      <c r="O2626" s="26" t="str">
        <f aca="false">IF($G2626="","",IFERROR(INDEX(Prestations!$F$5:$F$256,MATCH($G2626,Prestations!$B$5:$B$256,0)),"?"))</f>
        <v/>
      </c>
      <c r="P2626" s="26" t="str">
        <f aca="false">IF($O2626="","",IF($O2626="?","?",IFERROR(INDEX(Règles!$C$5:$C$17,MATCH($O2626,Règles!$A$5:$A$17,0)),"?")))</f>
        <v/>
      </c>
      <c r="Q2626" s="27" t="str">
        <f aca="false">IF($G2626="","",IF(ISNUMBER($I2626),$I2626,IFERROR(IF(ISNUMBER(INDEX(Prestations!$E$5:$E$256,MATCH($G2626,Prestations!$B$5:$B$256,0))),INDEX(Prestations!$E$5:$E$256,MATCH($G2626,Prestations!$B$5:$B$256,0)),""),"")))</f>
        <v/>
      </c>
      <c r="R2626" s="27" t="str">
        <f aca="false">IFERROR(IF(ISNUMBER($Q2626),$Q2626*IF($E2626="",1,$E2626),""),"")</f>
        <v/>
      </c>
      <c r="S2626" s="28" t="str">
        <f aca="false">IFERROR(IF($P2626="au nombre",IF(N(INDEX(Règles!$D$5:$D$17,MATCH($O2626,Règles!$A$5:$A$17,0)))&gt;0,IF($E2626="",1,$E2626)/INDEX(Règles!$D$5:$D$17,MATCH($O2626,Règles!$A$5:$A$17,0)),""),IF($P2626="au prix",IF(AND(ISNUMBER($R2626),N(INDEX(Règles!$E$5:$E$17,MATCH($O2626,Règles!$A$5:$A$17,0)))&gt;0),$R2626/INDEX(Règles!$E$5:$E$17,MATCH($O2626,Règles!$A$5:$A$17,0)),""),IF(OR($P2626="ne compte pas",$P2626="absence"),0,""))),"")</f>
        <v/>
      </c>
      <c r="T2626" s="26" t="n">
        <f aca="false">IF(AND(ISNUMBER($A2626),$B2626&lt;&gt;"",$G2626&lt;&gt;"",$P2626&lt;&gt;"absence"),1,0)</f>
        <v>0</v>
      </c>
      <c r="U2626" s="26" t="n">
        <f aca="false">IF($T2626=1,IF(COUNTIFS($B$2:$B2626,$B2626,$A$2:$A2626,$A2626,$T$2:$T2626,1)=1,1,0),0)</f>
        <v>0</v>
      </c>
      <c r="V2626" s="29" t="str">
        <f aca="false">IF(AND($A2626="",$B2626="",$G2626=""),"",IF(NOT(ISNUMBER($A2626)),"Date manquante ou non reconnue",IF($B2626="","Technicien manquant",IF(COUNTIF(Production!$A$7:$A$21,$B2626)=0,"Technicien absent de la liste (onglet Production)",IF($G2626="","Code BPU manquant (colonne G)",IF($O2626="?","Code BPU inconnu (onglet Prestations)",IF($P2626="?","Catégorie inconnue (onglet Règles)",IF(AND($E2626&lt;&gt;"",NOT(ISNUMBER($E2626))),"Quantité non reconnue",IF(AND($P2626="au prix",NOT(ISNUMBER($Q2626))),"Prix sur devis à saisir (colonne I)",IF($S2626="","Règle à compléter (onglet Règles)",""))))))))))</f>
        <v/>
      </c>
    </row>
    <row r="2627" customFormat="false" ht="15" hidden="false" customHeight="false" outlineLevel="0" collapsed="false">
      <c r="A2627" s="23"/>
      <c r="I2627" s="24"/>
      <c r="J2627" s="24"/>
      <c r="N2627" s="25"/>
      <c r="O2627" s="26" t="str">
        <f aca="false">IF($G2627="","",IFERROR(INDEX(Prestations!$F$5:$F$256,MATCH($G2627,Prestations!$B$5:$B$256,0)),"?"))</f>
        <v/>
      </c>
      <c r="P2627" s="26" t="str">
        <f aca="false">IF($O2627="","",IF($O2627="?","?",IFERROR(INDEX(Règles!$C$5:$C$17,MATCH($O2627,Règles!$A$5:$A$17,0)),"?")))</f>
        <v/>
      </c>
      <c r="Q2627" s="27" t="str">
        <f aca="false">IF($G2627="","",IF(ISNUMBER($I2627),$I2627,IFERROR(IF(ISNUMBER(INDEX(Prestations!$E$5:$E$256,MATCH($G2627,Prestations!$B$5:$B$256,0))),INDEX(Prestations!$E$5:$E$256,MATCH($G2627,Prestations!$B$5:$B$256,0)),""),"")))</f>
        <v/>
      </c>
      <c r="R2627" s="27" t="str">
        <f aca="false">IFERROR(IF(ISNUMBER($Q2627),$Q2627*IF($E2627="",1,$E2627),""),"")</f>
        <v/>
      </c>
      <c r="S2627" s="28" t="str">
        <f aca="false">IFERROR(IF($P2627="au nombre",IF(N(INDEX(Règles!$D$5:$D$17,MATCH($O2627,Règles!$A$5:$A$17,0)))&gt;0,IF($E2627="",1,$E2627)/INDEX(Règles!$D$5:$D$17,MATCH($O2627,Règles!$A$5:$A$17,0)),""),IF($P2627="au prix",IF(AND(ISNUMBER($R2627),N(INDEX(Règles!$E$5:$E$17,MATCH($O2627,Règles!$A$5:$A$17,0)))&gt;0),$R2627/INDEX(Règles!$E$5:$E$17,MATCH($O2627,Règles!$A$5:$A$17,0)),""),IF(OR($P2627="ne compte pas",$P2627="absence"),0,""))),"")</f>
        <v/>
      </c>
      <c r="T2627" s="26" t="n">
        <f aca="false">IF(AND(ISNUMBER($A2627),$B2627&lt;&gt;"",$G2627&lt;&gt;"",$P2627&lt;&gt;"absence"),1,0)</f>
        <v>0</v>
      </c>
      <c r="U2627" s="26" t="n">
        <f aca="false">IF($T2627=1,IF(COUNTIFS($B$2:$B2627,$B2627,$A$2:$A2627,$A2627,$T$2:$T2627,1)=1,1,0),0)</f>
        <v>0</v>
      </c>
      <c r="V2627" s="29" t="str">
        <f aca="false">IF(AND($A2627="",$B2627="",$G2627=""),"",IF(NOT(ISNUMBER($A2627)),"Date manquante ou non reconnue",IF($B2627="","Technicien manquant",IF(COUNTIF(Production!$A$7:$A$21,$B2627)=0,"Technicien absent de la liste (onglet Production)",IF($G2627="","Code BPU manquant (colonne G)",IF($O2627="?","Code BPU inconnu (onglet Prestations)",IF($P2627="?","Catégorie inconnue (onglet Règles)",IF(AND($E2627&lt;&gt;"",NOT(ISNUMBER($E2627))),"Quantité non reconnue",IF(AND($P2627="au prix",NOT(ISNUMBER($Q2627))),"Prix sur devis à saisir (colonne I)",IF($S2627="","Règle à compléter (onglet Règles)",""))))))))))</f>
        <v/>
      </c>
    </row>
    <row r="2628" customFormat="false" ht="15" hidden="false" customHeight="false" outlineLevel="0" collapsed="false">
      <c r="A2628" s="23"/>
      <c r="I2628" s="24"/>
      <c r="J2628" s="24"/>
      <c r="N2628" s="25"/>
      <c r="O2628" s="26" t="str">
        <f aca="false">IF($G2628="","",IFERROR(INDEX(Prestations!$F$5:$F$256,MATCH($G2628,Prestations!$B$5:$B$256,0)),"?"))</f>
        <v/>
      </c>
      <c r="P2628" s="26" t="str">
        <f aca="false">IF($O2628="","",IF($O2628="?","?",IFERROR(INDEX(Règles!$C$5:$C$17,MATCH($O2628,Règles!$A$5:$A$17,0)),"?")))</f>
        <v/>
      </c>
      <c r="Q2628" s="27" t="str">
        <f aca="false">IF($G2628="","",IF(ISNUMBER($I2628),$I2628,IFERROR(IF(ISNUMBER(INDEX(Prestations!$E$5:$E$256,MATCH($G2628,Prestations!$B$5:$B$256,0))),INDEX(Prestations!$E$5:$E$256,MATCH($G2628,Prestations!$B$5:$B$256,0)),""),"")))</f>
        <v/>
      </c>
      <c r="R2628" s="27" t="str">
        <f aca="false">IFERROR(IF(ISNUMBER($Q2628),$Q2628*IF($E2628="",1,$E2628),""),"")</f>
        <v/>
      </c>
      <c r="S2628" s="28" t="str">
        <f aca="false">IFERROR(IF($P2628="au nombre",IF(N(INDEX(Règles!$D$5:$D$17,MATCH($O2628,Règles!$A$5:$A$17,0)))&gt;0,IF($E2628="",1,$E2628)/INDEX(Règles!$D$5:$D$17,MATCH($O2628,Règles!$A$5:$A$17,0)),""),IF($P2628="au prix",IF(AND(ISNUMBER($R2628),N(INDEX(Règles!$E$5:$E$17,MATCH($O2628,Règles!$A$5:$A$17,0)))&gt;0),$R2628/INDEX(Règles!$E$5:$E$17,MATCH($O2628,Règles!$A$5:$A$17,0)),""),IF(OR($P2628="ne compte pas",$P2628="absence"),0,""))),"")</f>
        <v/>
      </c>
      <c r="T2628" s="26" t="n">
        <f aca="false">IF(AND(ISNUMBER($A2628),$B2628&lt;&gt;"",$G2628&lt;&gt;"",$P2628&lt;&gt;"absence"),1,0)</f>
        <v>0</v>
      </c>
      <c r="U2628" s="26" t="n">
        <f aca="false">IF($T2628=1,IF(COUNTIFS($B$2:$B2628,$B2628,$A$2:$A2628,$A2628,$T$2:$T2628,1)=1,1,0),0)</f>
        <v>0</v>
      </c>
      <c r="V2628" s="29" t="str">
        <f aca="false">IF(AND($A2628="",$B2628="",$G2628=""),"",IF(NOT(ISNUMBER($A2628)),"Date manquante ou non reconnue",IF($B2628="","Technicien manquant",IF(COUNTIF(Production!$A$7:$A$21,$B2628)=0,"Technicien absent de la liste (onglet Production)",IF($G2628="","Code BPU manquant (colonne G)",IF($O2628="?","Code BPU inconnu (onglet Prestations)",IF($P2628="?","Catégorie inconnue (onglet Règles)",IF(AND($E2628&lt;&gt;"",NOT(ISNUMBER($E2628))),"Quantité non reconnue",IF(AND($P2628="au prix",NOT(ISNUMBER($Q2628))),"Prix sur devis à saisir (colonne I)",IF($S2628="","Règle à compléter (onglet Règles)",""))))))))))</f>
        <v/>
      </c>
    </row>
    <row r="2629" customFormat="false" ht="15" hidden="false" customHeight="false" outlineLevel="0" collapsed="false">
      <c r="A2629" s="23"/>
      <c r="I2629" s="24"/>
      <c r="J2629" s="24"/>
      <c r="N2629" s="25"/>
      <c r="O2629" s="26" t="str">
        <f aca="false">IF($G2629="","",IFERROR(INDEX(Prestations!$F$5:$F$256,MATCH($G2629,Prestations!$B$5:$B$256,0)),"?"))</f>
        <v/>
      </c>
      <c r="P2629" s="26" t="str">
        <f aca="false">IF($O2629="","",IF($O2629="?","?",IFERROR(INDEX(Règles!$C$5:$C$17,MATCH($O2629,Règles!$A$5:$A$17,0)),"?")))</f>
        <v/>
      </c>
      <c r="Q2629" s="27" t="str">
        <f aca="false">IF($G2629="","",IF(ISNUMBER($I2629),$I2629,IFERROR(IF(ISNUMBER(INDEX(Prestations!$E$5:$E$256,MATCH($G2629,Prestations!$B$5:$B$256,0))),INDEX(Prestations!$E$5:$E$256,MATCH($G2629,Prestations!$B$5:$B$256,0)),""),"")))</f>
        <v/>
      </c>
      <c r="R2629" s="27" t="str">
        <f aca="false">IFERROR(IF(ISNUMBER($Q2629),$Q2629*IF($E2629="",1,$E2629),""),"")</f>
        <v/>
      </c>
      <c r="S2629" s="28" t="str">
        <f aca="false">IFERROR(IF($P2629="au nombre",IF(N(INDEX(Règles!$D$5:$D$17,MATCH($O2629,Règles!$A$5:$A$17,0)))&gt;0,IF($E2629="",1,$E2629)/INDEX(Règles!$D$5:$D$17,MATCH($O2629,Règles!$A$5:$A$17,0)),""),IF($P2629="au prix",IF(AND(ISNUMBER($R2629),N(INDEX(Règles!$E$5:$E$17,MATCH($O2629,Règles!$A$5:$A$17,0)))&gt;0),$R2629/INDEX(Règles!$E$5:$E$17,MATCH($O2629,Règles!$A$5:$A$17,0)),""),IF(OR($P2629="ne compte pas",$P2629="absence"),0,""))),"")</f>
        <v/>
      </c>
      <c r="T2629" s="26" t="n">
        <f aca="false">IF(AND(ISNUMBER($A2629),$B2629&lt;&gt;"",$G2629&lt;&gt;"",$P2629&lt;&gt;"absence"),1,0)</f>
        <v>0</v>
      </c>
      <c r="U2629" s="26" t="n">
        <f aca="false">IF($T2629=1,IF(COUNTIFS($B$2:$B2629,$B2629,$A$2:$A2629,$A2629,$T$2:$T2629,1)=1,1,0),0)</f>
        <v>0</v>
      </c>
      <c r="V2629" s="29" t="str">
        <f aca="false">IF(AND($A2629="",$B2629="",$G2629=""),"",IF(NOT(ISNUMBER($A2629)),"Date manquante ou non reconnue",IF($B2629="","Technicien manquant",IF(COUNTIF(Production!$A$7:$A$21,$B2629)=0,"Technicien absent de la liste (onglet Production)",IF($G2629="","Code BPU manquant (colonne G)",IF($O2629="?","Code BPU inconnu (onglet Prestations)",IF($P2629="?","Catégorie inconnue (onglet Règles)",IF(AND($E2629&lt;&gt;"",NOT(ISNUMBER($E2629))),"Quantité non reconnue",IF(AND($P2629="au prix",NOT(ISNUMBER($Q2629))),"Prix sur devis à saisir (colonne I)",IF($S2629="","Règle à compléter (onglet Règles)",""))))))))))</f>
        <v/>
      </c>
    </row>
    <row r="2630" customFormat="false" ht="15" hidden="false" customHeight="false" outlineLevel="0" collapsed="false">
      <c r="A2630" s="23"/>
      <c r="I2630" s="24"/>
      <c r="J2630" s="24"/>
      <c r="N2630" s="25"/>
      <c r="O2630" s="26" t="str">
        <f aca="false">IF($G2630="","",IFERROR(INDEX(Prestations!$F$5:$F$256,MATCH($G2630,Prestations!$B$5:$B$256,0)),"?"))</f>
        <v/>
      </c>
      <c r="P2630" s="26" t="str">
        <f aca="false">IF($O2630="","",IF($O2630="?","?",IFERROR(INDEX(Règles!$C$5:$C$17,MATCH($O2630,Règles!$A$5:$A$17,0)),"?")))</f>
        <v/>
      </c>
      <c r="Q2630" s="27" t="str">
        <f aca="false">IF($G2630="","",IF(ISNUMBER($I2630),$I2630,IFERROR(IF(ISNUMBER(INDEX(Prestations!$E$5:$E$256,MATCH($G2630,Prestations!$B$5:$B$256,0))),INDEX(Prestations!$E$5:$E$256,MATCH($G2630,Prestations!$B$5:$B$256,0)),""),"")))</f>
        <v/>
      </c>
      <c r="R2630" s="27" t="str">
        <f aca="false">IFERROR(IF(ISNUMBER($Q2630),$Q2630*IF($E2630="",1,$E2630),""),"")</f>
        <v/>
      </c>
      <c r="S2630" s="28" t="str">
        <f aca="false">IFERROR(IF($P2630="au nombre",IF(N(INDEX(Règles!$D$5:$D$17,MATCH($O2630,Règles!$A$5:$A$17,0)))&gt;0,IF($E2630="",1,$E2630)/INDEX(Règles!$D$5:$D$17,MATCH($O2630,Règles!$A$5:$A$17,0)),""),IF($P2630="au prix",IF(AND(ISNUMBER($R2630),N(INDEX(Règles!$E$5:$E$17,MATCH($O2630,Règles!$A$5:$A$17,0)))&gt;0),$R2630/INDEX(Règles!$E$5:$E$17,MATCH($O2630,Règles!$A$5:$A$17,0)),""),IF(OR($P2630="ne compte pas",$P2630="absence"),0,""))),"")</f>
        <v/>
      </c>
      <c r="T2630" s="26" t="n">
        <f aca="false">IF(AND(ISNUMBER($A2630),$B2630&lt;&gt;"",$G2630&lt;&gt;"",$P2630&lt;&gt;"absence"),1,0)</f>
        <v>0</v>
      </c>
      <c r="U2630" s="26" t="n">
        <f aca="false">IF($T2630=1,IF(COUNTIFS($B$2:$B2630,$B2630,$A$2:$A2630,$A2630,$T$2:$T2630,1)=1,1,0),0)</f>
        <v>0</v>
      </c>
      <c r="V2630" s="29" t="str">
        <f aca="false">IF(AND($A2630="",$B2630="",$G2630=""),"",IF(NOT(ISNUMBER($A2630)),"Date manquante ou non reconnue",IF($B2630="","Technicien manquant",IF(COUNTIF(Production!$A$7:$A$21,$B2630)=0,"Technicien absent de la liste (onglet Production)",IF($G2630="","Code BPU manquant (colonne G)",IF($O2630="?","Code BPU inconnu (onglet Prestations)",IF($P2630="?","Catégorie inconnue (onglet Règles)",IF(AND($E2630&lt;&gt;"",NOT(ISNUMBER($E2630))),"Quantité non reconnue",IF(AND($P2630="au prix",NOT(ISNUMBER($Q2630))),"Prix sur devis à saisir (colonne I)",IF($S2630="","Règle à compléter (onglet Règles)",""))))))))))</f>
        <v/>
      </c>
    </row>
    <row r="2631" customFormat="false" ht="15" hidden="false" customHeight="false" outlineLevel="0" collapsed="false">
      <c r="A2631" s="23"/>
      <c r="I2631" s="24"/>
      <c r="J2631" s="24"/>
      <c r="N2631" s="25"/>
      <c r="O2631" s="26" t="str">
        <f aca="false">IF($G2631="","",IFERROR(INDEX(Prestations!$F$5:$F$256,MATCH($G2631,Prestations!$B$5:$B$256,0)),"?"))</f>
        <v/>
      </c>
      <c r="P2631" s="26" t="str">
        <f aca="false">IF($O2631="","",IF($O2631="?","?",IFERROR(INDEX(Règles!$C$5:$C$17,MATCH($O2631,Règles!$A$5:$A$17,0)),"?")))</f>
        <v/>
      </c>
      <c r="Q2631" s="27" t="str">
        <f aca="false">IF($G2631="","",IF(ISNUMBER($I2631),$I2631,IFERROR(IF(ISNUMBER(INDEX(Prestations!$E$5:$E$256,MATCH($G2631,Prestations!$B$5:$B$256,0))),INDEX(Prestations!$E$5:$E$256,MATCH($G2631,Prestations!$B$5:$B$256,0)),""),"")))</f>
        <v/>
      </c>
      <c r="R2631" s="27" t="str">
        <f aca="false">IFERROR(IF(ISNUMBER($Q2631),$Q2631*IF($E2631="",1,$E2631),""),"")</f>
        <v/>
      </c>
      <c r="S2631" s="28" t="str">
        <f aca="false">IFERROR(IF($P2631="au nombre",IF(N(INDEX(Règles!$D$5:$D$17,MATCH($O2631,Règles!$A$5:$A$17,0)))&gt;0,IF($E2631="",1,$E2631)/INDEX(Règles!$D$5:$D$17,MATCH($O2631,Règles!$A$5:$A$17,0)),""),IF($P2631="au prix",IF(AND(ISNUMBER($R2631),N(INDEX(Règles!$E$5:$E$17,MATCH($O2631,Règles!$A$5:$A$17,0)))&gt;0),$R2631/INDEX(Règles!$E$5:$E$17,MATCH($O2631,Règles!$A$5:$A$17,0)),""),IF(OR($P2631="ne compte pas",$P2631="absence"),0,""))),"")</f>
        <v/>
      </c>
      <c r="T2631" s="26" t="n">
        <f aca="false">IF(AND(ISNUMBER($A2631),$B2631&lt;&gt;"",$G2631&lt;&gt;"",$P2631&lt;&gt;"absence"),1,0)</f>
        <v>0</v>
      </c>
      <c r="U2631" s="26" t="n">
        <f aca="false">IF($T2631=1,IF(COUNTIFS($B$2:$B2631,$B2631,$A$2:$A2631,$A2631,$T$2:$T2631,1)=1,1,0),0)</f>
        <v>0</v>
      </c>
      <c r="V2631" s="29" t="str">
        <f aca="false">IF(AND($A2631="",$B2631="",$G2631=""),"",IF(NOT(ISNUMBER($A2631)),"Date manquante ou non reconnue",IF($B2631="","Technicien manquant",IF(COUNTIF(Production!$A$7:$A$21,$B2631)=0,"Technicien absent de la liste (onglet Production)",IF($G2631="","Code BPU manquant (colonne G)",IF($O2631="?","Code BPU inconnu (onglet Prestations)",IF($P2631="?","Catégorie inconnue (onglet Règles)",IF(AND($E2631&lt;&gt;"",NOT(ISNUMBER($E2631))),"Quantité non reconnue",IF(AND($P2631="au prix",NOT(ISNUMBER($Q2631))),"Prix sur devis à saisir (colonne I)",IF($S2631="","Règle à compléter (onglet Règles)",""))))))))))</f>
        <v/>
      </c>
    </row>
    <row r="2632" customFormat="false" ht="15" hidden="false" customHeight="false" outlineLevel="0" collapsed="false">
      <c r="A2632" s="23"/>
      <c r="I2632" s="24"/>
      <c r="J2632" s="24"/>
      <c r="N2632" s="25"/>
      <c r="O2632" s="26" t="str">
        <f aca="false">IF($G2632="","",IFERROR(INDEX(Prestations!$F$5:$F$256,MATCH($G2632,Prestations!$B$5:$B$256,0)),"?"))</f>
        <v/>
      </c>
      <c r="P2632" s="26" t="str">
        <f aca="false">IF($O2632="","",IF($O2632="?","?",IFERROR(INDEX(Règles!$C$5:$C$17,MATCH($O2632,Règles!$A$5:$A$17,0)),"?")))</f>
        <v/>
      </c>
      <c r="Q2632" s="27" t="str">
        <f aca="false">IF($G2632="","",IF(ISNUMBER($I2632),$I2632,IFERROR(IF(ISNUMBER(INDEX(Prestations!$E$5:$E$256,MATCH($G2632,Prestations!$B$5:$B$256,0))),INDEX(Prestations!$E$5:$E$256,MATCH($G2632,Prestations!$B$5:$B$256,0)),""),"")))</f>
        <v/>
      </c>
      <c r="R2632" s="27" t="str">
        <f aca="false">IFERROR(IF(ISNUMBER($Q2632),$Q2632*IF($E2632="",1,$E2632),""),"")</f>
        <v/>
      </c>
      <c r="S2632" s="28" t="str">
        <f aca="false">IFERROR(IF($P2632="au nombre",IF(N(INDEX(Règles!$D$5:$D$17,MATCH($O2632,Règles!$A$5:$A$17,0)))&gt;0,IF($E2632="",1,$E2632)/INDEX(Règles!$D$5:$D$17,MATCH($O2632,Règles!$A$5:$A$17,0)),""),IF($P2632="au prix",IF(AND(ISNUMBER($R2632),N(INDEX(Règles!$E$5:$E$17,MATCH($O2632,Règles!$A$5:$A$17,0)))&gt;0),$R2632/INDEX(Règles!$E$5:$E$17,MATCH($O2632,Règles!$A$5:$A$17,0)),""),IF(OR($P2632="ne compte pas",$P2632="absence"),0,""))),"")</f>
        <v/>
      </c>
      <c r="T2632" s="26" t="n">
        <f aca="false">IF(AND(ISNUMBER($A2632),$B2632&lt;&gt;"",$G2632&lt;&gt;"",$P2632&lt;&gt;"absence"),1,0)</f>
        <v>0</v>
      </c>
      <c r="U2632" s="26" t="n">
        <f aca="false">IF($T2632=1,IF(COUNTIFS($B$2:$B2632,$B2632,$A$2:$A2632,$A2632,$T$2:$T2632,1)=1,1,0),0)</f>
        <v>0</v>
      </c>
      <c r="V2632" s="29" t="str">
        <f aca="false">IF(AND($A2632="",$B2632="",$G2632=""),"",IF(NOT(ISNUMBER($A2632)),"Date manquante ou non reconnue",IF($B2632="","Technicien manquant",IF(COUNTIF(Production!$A$7:$A$21,$B2632)=0,"Technicien absent de la liste (onglet Production)",IF($G2632="","Code BPU manquant (colonne G)",IF($O2632="?","Code BPU inconnu (onglet Prestations)",IF($P2632="?","Catégorie inconnue (onglet Règles)",IF(AND($E2632&lt;&gt;"",NOT(ISNUMBER($E2632))),"Quantité non reconnue",IF(AND($P2632="au prix",NOT(ISNUMBER($Q2632))),"Prix sur devis à saisir (colonne I)",IF($S2632="","Règle à compléter (onglet Règles)",""))))))))))</f>
        <v/>
      </c>
    </row>
    <row r="2633" customFormat="false" ht="15" hidden="false" customHeight="false" outlineLevel="0" collapsed="false">
      <c r="A2633" s="23"/>
      <c r="I2633" s="24"/>
      <c r="J2633" s="24"/>
      <c r="N2633" s="25"/>
      <c r="O2633" s="26" t="str">
        <f aca="false">IF($G2633="","",IFERROR(INDEX(Prestations!$F$5:$F$256,MATCH($G2633,Prestations!$B$5:$B$256,0)),"?"))</f>
        <v/>
      </c>
      <c r="P2633" s="26" t="str">
        <f aca="false">IF($O2633="","",IF($O2633="?","?",IFERROR(INDEX(Règles!$C$5:$C$17,MATCH($O2633,Règles!$A$5:$A$17,0)),"?")))</f>
        <v/>
      </c>
      <c r="Q2633" s="27" t="str">
        <f aca="false">IF($G2633="","",IF(ISNUMBER($I2633),$I2633,IFERROR(IF(ISNUMBER(INDEX(Prestations!$E$5:$E$256,MATCH($G2633,Prestations!$B$5:$B$256,0))),INDEX(Prestations!$E$5:$E$256,MATCH($G2633,Prestations!$B$5:$B$256,0)),""),"")))</f>
        <v/>
      </c>
      <c r="R2633" s="27" t="str">
        <f aca="false">IFERROR(IF(ISNUMBER($Q2633),$Q2633*IF($E2633="",1,$E2633),""),"")</f>
        <v/>
      </c>
      <c r="S2633" s="28" t="str">
        <f aca="false">IFERROR(IF($P2633="au nombre",IF(N(INDEX(Règles!$D$5:$D$17,MATCH($O2633,Règles!$A$5:$A$17,0)))&gt;0,IF($E2633="",1,$E2633)/INDEX(Règles!$D$5:$D$17,MATCH($O2633,Règles!$A$5:$A$17,0)),""),IF($P2633="au prix",IF(AND(ISNUMBER($R2633),N(INDEX(Règles!$E$5:$E$17,MATCH($O2633,Règles!$A$5:$A$17,0)))&gt;0),$R2633/INDEX(Règles!$E$5:$E$17,MATCH($O2633,Règles!$A$5:$A$17,0)),""),IF(OR($P2633="ne compte pas",$P2633="absence"),0,""))),"")</f>
        <v/>
      </c>
      <c r="T2633" s="26" t="n">
        <f aca="false">IF(AND(ISNUMBER($A2633),$B2633&lt;&gt;"",$G2633&lt;&gt;"",$P2633&lt;&gt;"absence"),1,0)</f>
        <v>0</v>
      </c>
      <c r="U2633" s="26" t="n">
        <f aca="false">IF($T2633=1,IF(COUNTIFS($B$2:$B2633,$B2633,$A$2:$A2633,$A2633,$T$2:$T2633,1)=1,1,0),0)</f>
        <v>0</v>
      </c>
      <c r="V2633" s="29" t="str">
        <f aca="false">IF(AND($A2633="",$B2633="",$G2633=""),"",IF(NOT(ISNUMBER($A2633)),"Date manquante ou non reconnue",IF($B2633="","Technicien manquant",IF(COUNTIF(Production!$A$7:$A$21,$B2633)=0,"Technicien absent de la liste (onglet Production)",IF($G2633="","Code BPU manquant (colonne G)",IF($O2633="?","Code BPU inconnu (onglet Prestations)",IF($P2633="?","Catégorie inconnue (onglet Règles)",IF(AND($E2633&lt;&gt;"",NOT(ISNUMBER($E2633))),"Quantité non reconnue",IF(AND($P2633="au prix",NOT(ISNUMBER($Q2633))),"Prix sur devis à saisir (colonne I)",IF($S2633="","Règle à compléter (onglet Règles)",""))))))))))</f>
        <v/>
      </c>
    </row>
    <row r="2634" customFormat="false" ht="15" hidden="false" customHeight="false" outlineLevel="0" collapsed="false">
      <c r="A2634" s="23"/>
      <c r="I2634" s="24"/>
      <c r="J2634" s="24"/>
      <c r="N2634" s="25"/>
      <c r="O2634" s="26" t="str">
        <f aca="false">IF($G2634="","",IFERROR(INDEX(Prestations!$F$5:$F$256,MATCH($G2634,Prestations!$B$5:$B$256,0)),"?"))</f>
        <v/>
      </c>
      <c r="P2634" s="26" t="str">
        <f aca="false">IF($O2634="","",IF($O2634="?","?",IFERROR(INDEX(Règles!$C$5:$C$17,MATCH($O2634,Règles!$A$5:$A$17,0)),"?")))</f>
        <v/>
      </c>
      <c r="Q2634" s="27" t="str">
        <f aca="false">IF($G2634="","",IF(ISNUMBER($I2634),$I2634,IFERROR(IF(ISNUMBER(INDEX(Prestations!$E$5:$E$256,MATCH($G2634,Prestations!$B$5:$B$256,0))),INDEX(Prestations!$E$5:$E$256,MATCH($G2634,Prestations!$B$5:$B$256,0)),""),"")))</f>
        <v/>
      </c>
      <c r="R2634" s="27" t="str">
        <f aca="false">IFERROR(IF(ISNUMBER($Q2634),$Q2634*IF($E2634="",1,$E2634),""),"")</f>
        <v/>
      </c>
      <c r="S2634" s="28" t="str">
        <f aca="false">IFERROR(IF($P2634="au nombre",IF(N(INDEX(Règles!$D$5:$D$17,MATCH($O2634,Règles!$A$5:$A$17,0)))&gt;0,IF($E2634="",1,$E2634)/INDEX(Règles!$D$5:$D$17,MATCH($O2634,Règles!$A$5:$A$17,0)),""),IF($P2634="au prix",IF(AND(ISNUMBER($R2634),N(INDEX(Règles!$E$5:$E$17,MATCH($O2634,Règles!$A$5:$A$17,0)))&gt;0),$R2634/INDEX(Règles!$E$5:$E$17,MATCH($O2634,Règles!$A$5:$A$17,0)),""),IF(OR($P2634="ne compte pas",$P2634="absence"),0,""))),"")</f>
        <v/>
      </c>
      <c r="T2634" s="26" t="n">
        <f aca="false">IF(AND(ISNUMBER($A2634),$B2634&lt;&gt;"",$G2634&lt;&gt;"",$P2634&lt;&gt;"absence"),1,0)</f>
        <v>0</v>
      </c>
      <c r="U2634" s="26" t="n">
        <f aca="false">IF($T2634=1,IF(COUNTIFS($B$2:$B2634,$B2634,$A$2:$A2634,$A2634,$T$2:$T2634,1)=1,1,0),0)</f>
        <v>0</v>
      </c>
      <c r="V2634" s="29" t="str">
        <f aca="false">IF(AND($A2634="",$B2634="",$G2634=""),"",IF(NOT(ISNUMBER($A2634)),"Date manquante ou non reconnue",IF($B2634="","Technicien manquant",IF(COUNTIF(Production!$A$7:$A$21,$B2634)=0,"Technicien absent de la liste (onglet Production)",IF($G2634="","Code BPU manquant (colonne G)",IF($O2634="?","Code BPU inconnu (onglet Prestations)",IF($P2634="?","Catégorie inconnue (onglet Règles)",IF(AND($E2634&lt;&gt;"",NOT(ISNUMBER($E2634))),"Quantité non reconnue",IF(AND($P2634="au prix",NOT(ISNUMBER($Q2634))),"Prix sur devis à saisir (colonne I)",IF($S2634="","Règle à compléter (onglet Règles)",""))))))))))</f>
        <v/>
      </c>
    </row>
    <row r="2635" customFormat="false" ht="15" hidden="false" customHeight="false" outlineLevel="0" collapsed="false">
      <c r="A2635" s="23"/>
      <c r="I2635" s="24"/>
      <c r="J2635" s="24"/>
      <c r="N2635" s="25"/>
      <c r="O2635" s="26" t="str">
        <f aca="false">IF($G2635="","",IFERROR(INDEX(Prestations!$F$5:$F$256,MATCH($G2635,Prestations!$B$5:$B$256,0)),"?"))</f>
        <v/>
      </c>
      <c r="P2635" s="26" t="str">
        <f aca="false">IF($O2635="","",IF($O2635="?","?",IFERROR(INDEX(Règles!$C$5:$C$17,MATCH($O2635,Règles!$A$5:$A$17,0)),"?")))</f>
        <v/>
      </c>
      <c r="Q2635" s="27" t="str">
        <f aca="false">IF($G2635="","",IF(ISNUMBER($I2635),$I2635,IFERROR(IF(ISNUMBER(INDEX(Prestations!$E$5:$E$256,MATCH($G2635,Prestations!$B$5:$B$256,0))),INDEX(Prestations!$E$5:$E$256,MATCH($G2635,Prestations!$B$5:$B$256,0)),""),"")))</f>
        <v/>
      </c>
      <c r="R2635" s="27" t="str">
        <f aca="false">IFERROR(IF(ISNUMBER($Q2635),$Q2635*IF($E2635="",1,$E2635),""),"")</f>
        <v/>
      </c>
      <c r="S2635" s="28" t="str">
        <f aca="false">IFERROR(IF($P2635="au nombre",IF(N(INDEX(Règles!$D$5:$D$17,MATCH($O2635,Règles!$A$5:$A$17,0)))&gt;0,IF($E2635="",1,$E2635)/INDEX(Règles!$D$5:$D$17,MATCH($O2635,Règles!$A$5:$A$17,0)),""),IF($P2635="au prix",IF(AND(ISNUMBER($R2635),N(INDEX(Règles!$E$5:$E$17,MATCH($O2635,Règles!$A$5:$A$17,0)))&gt;0),$R2635/INDEX(Règles!$E$5:$E$17,MATCH($O2635,Règles!$A$5:$A$17,0)),""),IF(OR($P2635="ne compte pas",$P2635="absence"),0,""))),"")</f>
        <v/>
      </c>
      <c r="T2635" s="26" t="n">
        <f aca="false">IF(AND(ISNUMBER($A2635),$B2635&lt;&gt;"",$G2635&lt;&gt;"",$P2635&lt;&gt;"absence"),1,0)</f>
        <v>0</v>
      </c>
      <c r="U2635" s="26" t="n">
        <f aca="false">IF($T2635=1,IF(COUNTIFS($B$2:$B2635,$B2635,$A$2:$A2635,$A2635,$T$2:$T2635,1)=1,1,0),0)</f>
        <v>0</v>
      </c>
      <c r="V2635" s="29" t="str">
        <f aca="false">IF(AND($A2635="",$B2635="",$G2635=""),"",IF(NOT(ISNUMBER($A2635)),"Date manquante ou non reconnue",IF($B2635="","Technicien manquant",IF(COUNTIF(Production!$A$7:$A$21,$B2635)=0,"Technicien absent de la liste (onglet Production)",IF($G2635="","Code BPU manquant (colonne G)",IF($O2635="?","Code BPU inconnu (onglet Prestations)",IF($P2635="?","Catégorie inconnue (onglet Règles)",IF(AND($E2635&lt;&gt;"",NOT(ISNUMBER($E2635))),"Quantité non reconnue",IF(AND($P2635="au prix",NOT(ISNUMBER($Q2635))),"Prix sur devis à saisir (colonne I)",IF($S2635="","Règle à compléter (onglet Règles)",""))))))))))</f>
        <v/>
      </c>
    </row>
    <row r="2636" customFormat="false" ht="15" hidden="false" customHeight="false" outlineLevel="0" collapsed="false">
      <c r="A2636" s="23"/>
      <c r="I2636" s="24"/>
      <c r="J2636" s="24"/>
      <c r="N2636" s="25"/>
      <c r="O2636" s="26" t="str">
        <f aca="false">IF($G2636="","",IFERROR(INDEX(Prestations!$F$5:$F$256,MATCH($G2636,Prestations!$B$5:$B$256,0)),"?"))</f>
        <v/>
      </c>
      <c r="P2636" s="26" t="str">
        <f aca="false">IF($O2636="","",IF($O2636="?","?",IFERROR(INDEX(Règles!$C$5:$C$17,MATCH($O2636,Règles!$A$5:$A$17,0)),"?")))</f>
        <v/>
      </c>
      <c r="Q2636" s="27" t="str">
        <f aca="false">IF($G2636="","",IF(ISNUMBER($I2636),$I2636,IFERROR(IF(ISNUMBER(INDEX(Prestations!$E$5:$E$256,MATCH($G2636,Prestations!$B$5:$B$256,0))),INDEX(Prestations!$E$5:$E$256,MATCH($G2636,Prestations!$B$5:$B$256,0)),""),"")))</f>
        <v/>
      </c>
      <c r="R2636" s="27" t="str">
        <f aca="false">IFERROR(IF(ISNUMBER($Q2636),$Q2636*IF($E2636="",1,$E2636),""),"")</f>
        <v/>
      </c>
      <c r="S2636" s="28" t="str">
        <f aca="false">IFERROR(IF($P2636="au nombre",IF(N(INDEX(Règles!$D$5:$D$17,MATCH($O2636,Règles!$A$5:$A$17,0)))&gt;0,IF($E2636="",1,$E2636)/INDEX(Règles!$D$5:$D$17,MATCH($O2636,Règles!$A$5:$A$17,0)),""),IF($P2636="au prix",IF(AND(ISNUMBER($R2636),N(INDEX(Règles!$E$5:$E$17,MATCH($O2636,Règles!$A$5:$A$17,0)))&gt;0),$R2636/INDEX(Règles!$E$5:$E$17,MATCH($O2636,Règles!$A$5:$A$17,0)),""),IF(OR($P2636="ne compte pas",$P2636="absence"),0,""))),"")</f>
        <v/>
      </c>
      <c r="T2636" s="26" t="n">
        <f aca="false">IF(AND(ISNUMBER($A2636),$B2636&lt;&gt;"",$G2636&lt;&gt;"",$P2636&lt;&gt;"absence"),1,0)</f>
        <v>0</v>
      </c>
      <c r="U2636" s="26" t="n">
        <f aca="false">IF($T2636=1,IF(COUNTIFS($B$2:$B2636,$B2636,$A$2:$A2636,$A2636,$T$2:$T2636,1)=1,1,0),0)</f>
        <v>0</v>
      </c>
      <c r="V2636" s="29" t="str">
        <f aca="false">IF(AND($A2636="",$B2636="",$G2636=""),"",IF(NOT(ISNUMBER($A2636)),"Date manquante ou non reconnue",IF($B2636="","Technicien manquant",IF(COUNTIF(Production!$A$7:$A$21,$B2636)=0,"Technicien absent de la liste (onglet Production)",IF($G2636="","Code BPU manquant (colonne G)",IF($O2636="?","Code BPU inconnu (onglet Prestations)",IF($P2636="?","Catégorie inconnue (onglet Règles)",IF(AND($E2636&lt;&gt;"",NOT(ISNUMBER($E2636))),"Quantité non reconnue",IF(AND($P2636="au prix",NOT(ISNUMBER($Q2636))),"Prix sur devis à saisir (colonne I)",IF($S2636="","Règle à compléter (onglet Règles)",""))))))))))</f>
        <v/>
      </c>
    </row>
    <row r="2637" customFormat="false" ht="15" hidden="false" customHeight="false" outlineLevel="0" collapsed="false">
      <c r="A2637" s="23"/>
      <c r="I2637" s="24"/>
      <c r="J2637" s="24"/>
      <c r="N2637" s="25"/>
      <c r="O2637" s="26" t="str">
        <f aca="false">IF($G2637="","",IFERROR(INDEX(Prestations!$F$5:$F$256,MATCH($G2637,Prestations!$B$5:$B$256,0)),"?"))</f>
        <v/>
      </c>
      <c r="P2637" s="26" t="str">
        <f aca="false">IF($O2637="","",IF($O2637="?","?",IFERROR(INDEX(Règles!$C$5:$C$17,MATCH($O2637,Règles!$A$5:$A$17,0)),"?")))</f>
        <v/>
      </c>
      <c r="Q2637" s="27" t="str">
        <f aca="false">IF($G2637="","",IF(ISNUMBER($I2637),$I2637,IFERROR(IF(ISNUMBER(INDEX(Prestations!$E$5:$E$256,MATCH($G2637,Prestations!$B$5:$B$256,0))),INDEX(Prestations!$E$5:$E$256,MATCH($G2637,Prestations!$B$5:$B$256,0)),""),"")))</f>
        <v/>
      </c>
      <c r="R2637" s="27" t="str">
        <f aca="false">IFERROR(IF(ISNUMBER($Q2637),$Q2637*IF($E2637="",1,$E2637),""),"")</f>
        <v/>
      </c>
      <c r="S2637" s="28" t="str">
        <f aca="false">IFERROR(IF($P2637="au nombre",IF(N(INDEX(Règles!$D$5:$D$17,MATCH($O2637,Règles!$A$5:$A$17,0)))&gt;0,IF($E2637="",1,$E2637)/INDEX(Règles!$D$5:$D$17,MATCH($O2637,Règles!$A$5:$A$17,0)),""),IF($P2637="au prix",IF(AND(ISNUMBER($R2637),N(INDEX(Règles!$E$5:$E$17,MATCH($O2637,Règles!$A$5:$A$17,0)))&gt;0),$R2637/INDEX(Règles!$E$5:$E$17,MATCH($O2637,Règles!$A$5:$A$17,0)),""),IF(OR($P2637="ne compte pas",$P2637="absence"),0,""))),"")</f>
        <v/>
      </c>
      <c r="T2637" s="26" t="n">
        <f aca="false">IF(AND(ISNUMBER($A2637),$B2637&lt;&gt;"",$G2637&lt;&gt;"",$P2637&lt;&gt;"absence"),1,0)</f>
        <v>0</v>
      </c>
      <c r="U2637" s="26" t="n">
        <f aca="false">IF($T2637=1,IF(COUNTIFS($B$2:$B2637,$B2637,$A$2:$A2637,$A2637,$T$2:$T2637,1)=1,1,0),0)</f>
        <v>0</v>
      </c>
      <c r="V2637" s="29" t="str">
        <f aca="false">IF(AND($A2637="",$B2637="",$G2637=""),"",IF(NOT(ISNUMBER($A2637)),"Date manquante ou non reconnue",IF($B2637="","Technicien manquant",IF(COUNTIF(Production!$A$7:$A$21,$B2637)=0,"Technicien absent de la liste (onglet Production)",IF($G2637="","Code BPU manquant (colonne G)",IF($O2637="?","Code BPU inconnu (onglet Prestations)",IF($P2637="?","Catégorie inconnue (onglet Règles)",IF(AND($E2637&lt;&gt;"",NOT(ISNUMBER($E2637))),"Quantité non reconnue",IF(AND($P2637="au prix",NOT(ISNUMBER($Q2637))),"Prix sur devis à saisir (colonne I)",IF($S2637="","Règle à compléter (onglet Règles)",""))))))))))</f>
        <v/>
      </c>
    </row>
    <row r="2638" customFormat="false" ht="15" hidden="false" customHeight="false" outlineLevel="0" collapsed="false">
      <c r="A2638" s="23"/>
      <c r="I2638" s="24"/>
      <c r="J2638" s="24"/>
      <c r="N2638" s="25"/>
      <c r="O2638" s="26" t="str">
        <f aca="false">IF($G2638="","",IFERROR(INDEX(Prestations!$F$5:$F$256,MATCH($G2638,Prestations!$B$5:$B$256,0)),"?"))</f>
        <v/>
      </c>
      <c r="P2638" s="26" t="str">
        <f aca="false">IF($O2638="","",IF($O2638="?","?",IFERROR(INDEX(Règles!$C$5:$C$17,MATCH($O2638,Règles!$A$5:$A$17,0)),"?")))</f>
        <v/>
      </c>
      <c r="Q2638" s="27" t="str">
        <f aca="false">IF($G2638="","",IF(ISNUMBER($I2638),$I2638,IFERROR(IF(ISNUMBER(INDEX(Prestations!$E$5:$E$256,MATCH($G2638,Prestations!$B$5:$B$256,0))),INDEX(Prestations!$E$5:$E$256,MATCH($G2638,Prestations!$B$5:$B$256,0)),""),"")))</f>
        <v/>
      </c>
      <c r="R2638" s="27" t="str">
        <f aca="false">IFERROR(IF(ISNUMBER($Q2638),$Q2638*IF($E2638="",1,$E2638),""),"")</f>
        <v/>
      </c>
      <c r="S2638" s="28" t="str">
        <f aca="false">IFERROR(IF($P2638="au nombre",IF(N(INDEX(Règles!$D$5:$D$17,MATCH($O2638,Règles!$A$5:$A$17,0)))&gt;0,IF($E2638="",1,$E2638)/INDEX(Règles!$D$5:$D$17,MATCH($O2638,Règles!$A$5:$A$17,0)),""),IF($P2638="au prix",IF(AND(ISNUMBER($R2638),N(INDEX(Règles!$E$5:$E$17,MATCH($O2638,Règles!$A$5:$A$17,0)))&gt;0),$R2638/INDEX(Règles!$E$5:$E$17,MATCH($O2638,Règles!$A$5:$A$17,0)),""),IF(OR($P2638="ne compte pas",$P2638="absence"),0,""))),"")</f>
        <v/>
      </c>
      <c r="T2638" s="26" t="n">
        <f aca="false">IF(AND(ISNUMBER($A2638),$B2638&lt;&gt;"",$G2638&lt;&gt;"",$P2638&lt;&gt;"absence"),1,0)</f>
        <v>0</v>
      </c>
      <c r="U2638" s="26" t="n">
        <f aca="false">IF($T2638=1,IF(COUNTIFS($B$2:$B2638,$B2638,$A$2:$A2638,$A2638,$T$2:$T2638,1)=1,1,0),0)</f>
        <v>0</v>
      </c>
      <c r="V2638" s="29" t="str">
        <f aca="false">IF(AND($A2638="",$B2638="",$G2638=""),"",IF(NOT(ISNUMBER($A2638)),"Date manquante ou non reconnue",IF($B2638="","Technicien manquant",IF(COUNTIF(Production!$A$7:$A$21,$B2638)=0,"Technicien absent de la liste (onglet Production)",IF($G2638="","Code BPU manquant (colonne G)",IF($O2638="?","Code BPU inconnu (onglet Prestations)",IF($P2638="?","Catégorie inconnue (onglet Règles)",IF(AND($E2638&lt;&gt;"",NOT(ISNUMBER($E2638))),"Quantité non reconnue",IF(AND($P2638="au prix",NOT(ISNUMBER($Q2638))),"Prix sur devis à saisir (colonne I)",IF($S2638="","Règle à compléter (onglet Règles)",""))))))))))</f>
        <v/>
      </c>
    </row>
    <row r="2639" customFormat="false" ht="15" hidden="false" customHeight="false" outlineLevel="0" collapsed="false">
      <c r="A2639" s="23"/>
      <c r="I2639" s="24"/>
      <c r="J2639" s="24"/>
      <c r="N2639" s="25"/>
      <c r="O2639" s="26" t="str">
        <f aca="false">IF($G2639="","",IFERROR(INDEX(Prestations!$F$5:$F$256,MATCH($G2639,Prestations!$B$5:$B$256,0)),"?"))</f>
        <v/>
      </c>
      <c r="P2639" s="26" t="str">
        <f aca="false">IF($O2639="","",IF($O2639="?","?",IFERROR(INDEX(Règles!$C$5:$C$17,MATCH($O2639,Règles!$A$5:$A$17,0)),"?")))</f>
        <v/>
      </c>
      <c r="Q2639" s="27" t="str">
        <f aca="false">IF($G2639="","",IF(ISNUMBER($I2639),$I2639,IFERROR(IF(ISNUMBER(INDEX(Prestations!$E$5:$E$256,MATCH($G2639,Prestations!$B$5:$B$256,0))),INDEX(Prestations!$E$5:$E$256,MATCH($G2639,Prestations!$B$5:$B$256,0)),""),"")))</f>
        <v/>
      </c>
      <c r="R2639" s="27" t="str">
        <f aca="false">IFERROR(IF(ISNUMBER($Q2639),$Q2639*IF($E2639="",1,$E2639),""),"")</f>
        <v/>
      </c>
      <c r="S2639" s="28" t="str">
        <f aca="false">IFERROR(IF($P2639="au nombre",IF(N(INDEX(Règles!$D$5:$D$17,MATCH($O2639,Règles!$A$5:$A$17,0)))&gt;0,IF($E2639="",1,$E2639)/INDEX(Règles!$D$5:$D$17,MATCH($O2639,Règles!$A$5:$A$17,0)),""),IF($P2639="au prix",IF(AND(ISNUMBER($R2639),N(INDEX(Règles!$E$5:$E$17,MATCH($O2639,Règles!$A$5:$A$17,0)))&gt;0),$R2639/INDEX(Règles!$E$5:$E$17,MATCH($O2639,Règles!$A$5:$A$17,0)),""),IF(OR($P2639="ne compte pas",$P2639="absence"),0,""))),"")</f>
        <v/>
      </c>
      <c r="T2639" s="26" t="n">
        <f aca="false">IF(AND(ISNUMBER($A2639),$B2639&lt;&gt;"",$G2639&lt;&gt;"",$P2639&lt;&gt;"absence"),1,0)</f>
        <v>0</v>
      </c>
      <c r="U2639" s="26" t="n">
        <f aca="false">IF($T2639=1,IF(COUNTIFS($B$2:$B2639,$B2639,$A$2:$A2639,$A2639,$T$2:$T2639,1)=1,1,0),0)</f>
        <v>0</v>
      </c>
      <c r="V2639" s="29" t="str">
        <f aca="false">IF(AND($A2639="",$B2639="",$G2639=""),"",IF(NOT(ISNUMBER($A2639)),"Date manquante ou non reconnue",IF($B2639="","Technicien manquant",IF(COUNTIF(Production!$A$7:$A$21,$B2639)=0,"Technicien absent de la liste (onglet Production)",IF($G2639="","Code BPU manquant (colonne G)",IF($O2639="?","Code BPU inconnu (onglet Prestations)",IF($P2639="?","Catégorie inconnue (onglet Règles)",IF(AND($E2639&lt;&gt;"",NOT(ISNUMBER($E2639))),"Quantité non reconnue",IF(AND($P2639="au prix",NOT(ISNUMBER($Q2639))),"Prix sur devis à saisir (colonne I)",IF($S2639="","Règle à compléter (onglet Règles)",""))))))))))</f>
        <v/>
      </c>
    </row>
    <row r="2640" customFormat="false" ht="15" hidden="false" customHeight="false" outlineLevel="0" collapsed="false">
      <c r="A2640" s="23"/>
      <c r="I2640" s="24"/>
      <c r="J2640" s="24"/>
      <c r="N2640" s="25"/>
      <c r="O2640" s="26" t="str">
        <f aca="false">IF($G2640="","",IFERROR(INDEX(Prestations!$F$5:$F$256,MATCH($G2640,Prestations!$B$5:$B$256,0)),"?"))</f>
        <v/>
      </c>
      <c r="P2640" s="26" t="str">
        <f aca="false">IF($O2640="","",IF($O2640="?","?",IFERROR(INDEX(Règles!$C$5:$C$17,MATCH($O2640,Règles!$A$5:$A$17,0)),"?")))</f>
        <v/>
      </c>
      <c r="Q2640" s="27" t="str">
        <f aca="false">IF($G2640="","",IF(ISNUMBER($I2640),$I2640,IFERROR(IF(ISNUMBER(INDEX(Prestations!$E$5:$E$256,MATCH($G2640,Prestations!$B$5:$B$256,0))),INDEX(Prestations!$E$5:$E$256,MATCH($G2640,Prestations!$B$5:$B$256,0)),""),"")))</f>
        <v/>
      </c>
      <c r="R2640" s="27" t="str">
        <f aca="false">IFERROR(IF(ISNUMBER($Q2640),$Q2640*IF($E2640="",1,$E2640),""),"")</f>
        <v/>
      </c>
      <c r="S2640" s="28" t="str">
        <f aca="false">IFERROR(IF($P2640="au nombre",IF(N(INDEX(Règles!$D$5:$D$17,MATCH($O2640,Règles!$A$5:$A$17,0)))&gt;0,IF($E2640="",1,$E2640)/INDEX(Règles!$D$5:$D$17,MATCH($O2640,Règles!$A$5:$A$17,0)),""),IF($P2640="au prix",IF(AND(ISNUMBER($R2640),N(INDEX(Règles!$E$5:$E$17,MATCH($O2640,Règles!$A$5:$A$17,0)))&gt;0),$R2640/INDEX(Règles!$E$5:$E$17,MATCH($O2640,Règles!$A$5:$A$17,0)),""),IF(OR($P2640="ne compte pas",$P2640="absence"),0,""))),"")</f>
        <v/>
      </c>
      <c r="T2640" s="26" t="n">
        <f aca="false">IF(AND(ISNUMBER($A2640),$B2640&lt;&gt;"",$G2640&lt;&gt;"",$P2640&lt;&gt;"absence"),1,0)</f>
        <v>0</v>
      </c>
      <c r="U2640" s="26" t="n">
        <f aca="false">IF($T2640=1,IF(COUNTIFS($B$2:$B2640,$B2640,$A$2:$A2640,$A2640,$T$2:$T2640,1)=1,1,0),0)</f>
        <v>0</v>
      </c>
      <c r="V2640" s="29" t="str">
        <f aca="false">IF(AND($A2640="",$B2640="",$G2640=""),"",IF(NOT(ISNUMBER($A2640)),"Date manquante ou non reconnue",IF($B2640="","Technicien manquant",IF(COUNTIF(Production!$A$7:$A$21,$B2640)=0,"Technicien absent de la liste (onglet Production)",IF($G2640="","Code BPU manquant (colonne G)",IF($O2640="?","Code BPU inconnu (onglet Prestations)",IF($P2640="?","Catégorie inconnue (onglet Règles)",IF(AND($E2640&lt;&gt;"",NOT(ISNUMBER($E2640))),"Quantité non reconnue",IF(AND($P2640="au prix",NOT(ISNUMBER($Q2640))),"Prix sur devis à saisir (colonne I)",IF($S2640="","Règle à compléter (onglet Règles)",""))))))))))</f>
        <v/>
      </c>
    </row>
    <row r="2641" customFormat="false" ht="15" hidden="false" customHeight="false" outlineLevel="0" collapsed="false">
      <c r="A2641" s="23"/>
      <c r="I2641" s="24"/>
      <c r="J2641" s="24"/>
      <c r="N2641" s="25"/>
      <c r="O2641" s="26" t="str">
        <f aca="false">IF($G2641="","",IFERROR(INDEX(Prestations!$F$5:$F$256,MATCH($G2641,Prestations!$B$5:$B$256,0)),"?"))</f>
        <v/>
      </c>
      <c r="P2641" s="26" t="str">
        <f aca="false">IF($O2641="","",IF($O2641="?","?",IFERROR(INDEX(Règles!$C$5:$C$17,MATCH($O2641,Règles!$A$5:$A$17,0)),"?")))</f>
        <v/>
      </c>
      <c r="Q2641" s="27" t="str">
        <f aca="false">IF($G2641="","",IF(ISNUMBER($I2641),$I2641,IFERROR(IF(ISNUMBER(INDEX(Prestations!$E$5:$E$256,MATCH($G2641,Prestations!$B$5:$B$256,0))),INDEX(Prestations!$E$5:$E$256,MATCH($G2641,Prestations!$B$5:$B$256,0)),""),"")))</f>
        <v/>
      </c>
      <c r="R2641" s="27" t="str">
        <f aca="false">IFERROR(IF(ISNUMBER($Q2641),$Q2641*IF($E2641="",1,$E2641),""),"")</f>
        <v/>
      </c>
      <c r="S2641" s="28" t="str">
        <f aca="false">IFERROR(IF($P2641="au nombre",IF(N(INDEX(Règles!$D$5:$D$17,MATCH($O2641,Règles!$A$5:$A$17,0)))&gt;0,IF($E2641="",1,$E2641)/INDEX(Règles!$D$5:$D$17,MATCH($O2641,Règles!$A$5:$A$17,0)),""),IF($P2641="au prix",IF(AND(ISNUMBER($R2641),N(INDEX(Règles!$E$5:$E$17,MATCH($O2641,Règles!$A$5:$A$17,0)))&gt;0),$R2641/INDEX(Règles!$E$5:$E$17,MATCH($O2641,Règles!$A$5:$A$17,0)),""),IF(OR($P2641="ne compte pas",$P2641="absence"),0,""))),"")</f>
        <v/>
      </c>
      <c r="T2641" s="26" t="n">
        <f aca="false">IF(AND(ISNUMBER($A2641),$B2641&lt;&gt;"",$G2641&lt;&gt;"",$P2641&lt;&gt;"absence"),1,0)</f>
        <v>0</v>
      </c>
      <c r="U2641" s="26" t="n">
        <f aca="false">IF($T2641=1,IF(COUNTIFS($B$2:$B2641,$B2641,$A$2:$A2641,$A2641,$T$2:$T2641,1)=1,1,0),0)</f>
        <v>0</v>
      </c>
      <c r="V2641" s="29" t="str">
        <f aca="false">IF(AND($A2641="",$B2641="",$G2641=""),"",IF(NOT(ISNUMBER($A2641)),"Date manquante ou non reconnue",IF($B2641="","Technicien manquant",IF(COUNTIF(Production!$A$7:$A$21,$B2641)=0,"Technicien absent de la liste (onglet Production)",IF($G2641="","Code BPU manquant (colonne G)",IF($O2641="?","Code BPU inconnu (onglet Prestations)",IF($P2641="?","Catégorie inconnue (onglet Règles)",IF(AND($E2641&lt;&gt;"",NOT(ISNUMBER($E2641))),"Quantité non reconnue",IF(AND($P2641="au prix",NOT(ISNUMBER($Q2641))),"Prix sur devis à saisir (colonne I)",IF($S2641="","Règle à compléter (onglet Règles)",""))))))))))</f>
        <v/>
      </c>
    </row>
    <row r="2642" customFormat="false" ht="15" hidden="false" customHeight="false" outlineLevel="0" collapsed="false">
      <c r="A2642" s="23"/>
      <c r="I2642" s="24"/>
      <c r="J2642" s="24"/>
      <c r="N2642" s="25"/>
      <c r="O2642" s="26" t="str">
        <f aca="false">IF($G2642="","",IFERROR(INDEX(Prestations!$F$5:$F$256,MATCH($G2642,Prestations!$B$5:$B$256,0)),"?"))</f>
        <v/>
      </c>
      <c r="P2642" s="26" t="str">
        <f aca="false">IF($O2642="","",IF($O2642="?","?",IFERROR(INDEX(Règles!$C$5:$C$17,MATCH($O2642,Règles!$A$5:$A$17,0)),"?")))</f>
        <v/>
      </c>
      <c r="Q2642" s="27" t="str">
        <f aca="false">IF($G2642="","",IF(ISNUMBER($I2642),$I2642,IFERROR(IF(ISNUMBER(INDEX(Prestations!$E$5:$E$256,MATCH($G2642,Prestations!$B$5:$B$256,0))),INDEX(Prestations!$E$5:$E$256,MATCH($G2642,Prestations!$B$5:$B$256,0)),""),"")))</f>
        <v/>
      </c>
      <c r="R2642" s="27" t="str">
        <f aca="false">IFERROR(IF(ISNUMBER($Q2642),$Q2642*IF($E2642="",1,$E2642),""),"")</f>
        <v/>
      </c>
      <c r="S2642" s="28" t="str">
        <f aca="false">IFERROR(IF($P2642="au nombre",IF(N(INDEX(Règles!$D$5:$D$17,MATCH($O2642,Règles!$A$5:$A$17,0)))&gt;0,IF($E2642="",1,$E2642)/INDEX(Règles!$D$5:$D$17,MATCH($O2642,Règles!$A$5:$A$17,0)),""),IF($P2642="au prix",IF(AND(ISNUMBER($R2642),N(INDEX(Règles!$E$5:$E$17,MATCH($O2642,Règles!$A$5:$A$17,0)))&gt;0),$R2642/INDEX(Règles!$E$5:$E$17,MATCH($O2642,Règles!$A$5:$A$17,0)),""),IF(OR($P2642="ne compte pas",$P2642="absence"),0,""))),"")</f>
        <v/>
      </c>
      <c r="T2642" s="26" t="n">
        <f aca="false">IF(AND(ISNUMBER($A2642),$B2642&lt;&gt;"",$G2642&lt;&gt;"",$P2642&lt;&gt;"absence"),1,0)</f>
        <v>0</v>
      </c>
      <c r="U2642" s="26" t="n">
        <f aca="false">IF($T2642=1,IF(COUNTIFS($B$2:$B2642,$B2642,$A$2:$A2642,$A2642,$T$2:$T2642,1)=1,1,0),0)</f>
        <v>0</v>
      </c>
      <c r="V2642" s="29" t="str">
        <f aca="false">IF(AND($A2642="",$B2642="",$G2642=""),"",IF(NOT(ISNUMBER($A2642)),"Date manquante ou non reconnue",IF($B2642="","Technicien manquant",IF(COUNTIF(Production!$A$7:$A$21,$B2642)=0,"Technicien absent de la liste (onglet Production)",IF($G2642="","Code BPU manquant (colonne G)",IF($O2642="?","Code BPU inconnu (onglet Prestations)",IF($P2642="?","Catégorie inconnue (onglet Règles)",IF(AND($E2642&lt;&gt;"",NOT(ISNUMBER($E2642))),"Quantité non reconnue",IF(AND($P2642="au prix",NOT(ISNUMBER($Q2642))),"Prix sur devis à saisir (colonne I)",IF($S2642="","Règle à compléter (onglet Règles)",""))))))))))</f>
        <v/>
      </c>
    </row>
    <row r="2643" customFormat="false" ht="15" hidden="false" customHeight="false" outlineLevel="0" collapsed="false">
      <c r="A2643" s="23"/>
      <c r="I2643" s="24"/>
      <c r="J2643" s="24"/>
      <c r="N2643" s="25"/>
      <c r="O2643" s="26" t="str">
        <f aca="false">IF($G2643="","",IFERROR(INDEX(Prestations!$F$5:$F$256,MATCH($G2643,Prestations!$B$5:$B$256,0)),"?"))</f>
        <v/>
      </c>
      <c r="P2643" s="26" t="str">
        <f aca="false">IF($O2643="","",IF($O2643="?","?",IFERROR(INDEX(Règles!$C$5:$C$17,MATCH($O2643,Règles!$A$5:$A$17,0)),"?")))</f>
        <v/>
      </c>
      <c r="Q2643" s="27" t="str">
        <f aca="false">IF($G2643="","",IF(ISNUMBER($I2643),$I2643,IFERROR(IF(ISNUMBER(INDEX(Prestations!$E$5:$E$256,MATCH($G2643,Prestations!$B$5:$B$256,0))),INDEX(Prestations!$E$5:$E$256,MATCH($G2643,Prestations!$B$5:$B$256,0)),""),"")))</f>
        <v/>
      </c>
      <c r="R2643" s="27" t="str">
        <f aca="false">IFERROR(IF(ISNUMBER($Q2643),$Q2643*IF($E2643="",1,$E2643),""),"")</f>
        <v/>
      </c>
      <c r="S2643" s="28" t="str">
        <f aca="false">IFERROR(IF($P2643="au nombre",IF(N(INDEX(Règles!$D$5:$D$17,MATCH($O2643,Règles!$A$5:$A$17,0)))&gt;0,IF($E2643="",1,$E2643)/INDEX(Règles!$D$5:$D$17,MATCH($O2643,Règles!$A$5:$A$17,0)),""),IF($P2643="au prix",IF(AND(ISNUMBER($R2643),N(INDEX(Règles!$E$5:$E$17,MATCH($O2643,Règles!$A$5:$A$17,0)))&gt;0),$R2643/INDEX(Règles!$E$5:$E$17,MATCH($O2643,Règles!$A$5:$A$17,0)),""),IF(OR($P2643="ne compte pas",$P2643="absence"),0,""))),"")</f>
        <v/>
      </c>
      <c r="T2643" s="26" t="n">
        <f aca="false">IF(AND(ISNUMBER($A2643),$B2643&lt;&gt;"",$G2643&lt;&gt;"",$P2643&lt;&gt;"absence"),1,0)</f>
        <v>0</v>
      </c>
      <c r="U2643" s="26" t="n">
        <f aca="false">IF($T2643=1,IF(COUNTIFS($B$2:$B2643,$B2643,$A$2:$A2643,$A2643,$T$2:$T2643,1)=1,1,0),0)</f>
        <v>0</v>
      </c>
      <c r="V2643" s="29" t="str">
        <f aca="false">IF(AND($A2643="",$B2643="",$G2643=""),"",IF(NOT(ISNUMBER($A2643)),"Date manquante ou non reconnue",IF($B2643="","Technicien manquant",IF(COUNTIF(Production!$A$7:$A$21,$B2643)=0,"Technicien absent de la liste (onglet Production)",IF($G2643="","Code BPU manquant (colonne G)",IF($O2643="?","Code BPU inconnu (onglet Prestations)",IF($P2643="?","Catégorie inconnue (onglet Règles)",IF(AND($E2643&lt;&gt;"",NOT(ISNUMBER($E2643))),"Quantité non reconnue",IF(AND($P2643="au prix",NOT(ISNUMBER($Q2643))),"Prix sur devis à saisir (colonne I)",IF($S2643="","Règle à compléter (onglet Règles)",""))))))))))</f>
        <v/>
      </c>
    </row>
    <row r="2644" customFormat="false" ht="15" hidden="false" customHeight="false" outlineLevel="0" collapsed="false">
      <c r="A2644" s="23"/>
      <c r="I2644" s="24"/>
      <c r="J2644" s="24"/>
      <c r="N2644" s="25"/>
      <c r="O2644" s="26" t="str">
        <f aca="false">IF($G2644="","",IFERROR(INDEX(Prestations!$F$5:$F$256,MATCH($G2644,Prestations!$B$5:$B$256,0)),"?"))</f>
        <v/>
      </c>
      <c r="P2644" s="26" t="str">
        <f aca="false">IF($O2644="","",IF($O2644="?","?",IFERROR(INDEX(Règles!$C$5:$C$17,MATCH($O2644,Règles!$A$5:$A$17,0)),"?")))</f>
        <v/>
      </c>
      <c r="Q2644" s="27" t="str">
        <f aca="false">IF($G2644="","",IF(ISNUMBER($I2644),$I2644,IFERROR(IF(ISNUMBER(INDEX(Prestations!$E$5:$E$256,MATCH($G2644,Prestations!$B$5:$B$256,0))),INDEX(Prestations!$E$5:$E$256,MATCH($G2644,Prestations!$B$5:$B$256,0)),""),"")))</f>
        <v/>
      </c>
      <c r="R2644" s="27" t="str">
        <f aca="false">IFERROR(IF(ISNUMBER($Q2644),$Q2644*IF($E2644="",1,$E2644),""),"")</f>
        <v/>
      </c>
      <c r="S2644" s="28" t="str">
        <f aca="false">IFERROR(IF($P2644="au nombre",IF(N(INDEX(Règles!$D$5:$D$17,MATCH($O2644,Règles!$A$5:$A$17,0)))&gt;0,IF($E2644="",1,$E2644)/INDEX(Règles!$D$5:$D$17,MATCH($O2644,Règles!$A$5:$A$17,0)),""),IF($P2644="au prix",IF(AND(ISNUMBER($R2644),N(INDEX(Règles!$E$5:$E$17,MATCH($O2644,Règles!$A$5:$A$17,0)))&gt;0),$R2644/INDEX(Règles!$E$5:$E$17,MATCH($O2644,Règles!$A$5:$A$17,0)),""),IF(OR($P2644="ne compte pas",$P2644="absence"),0,""))),"")</f>
        <v/>
      </c>
      <c r="T2644" s="26" t="n">
        <f aca="false">IF(AND(ISNUMBER($A2644),$B2644&lt;&gt;"",$G2644&lt;&gt;"",$P2644&lt;&gt;"absence"),1,0)</f>
        <v>0</v>
      </c>
      <c r="U2644" s="26" t="n">
        <f aca="false">IF($T2644=1,IF(COUNTIFS($B$2:$B2644,$B2644,$A$2:$A2644,$A2644,$T$2:$T2644,1)=1,1,0),0)</f>
        <v>0</v>
      </c>
      <c r="V2644" s="29" t="str">
        <f aca="false">IF(AND($A2644="",$B2644="",$G2644=""),"",IF(NOT(ISNUMBER($A2644)),"Date manquante ou non reconnue",IF($B2644="","Technicien manquant",IF(COUNTIF(Production!$A$7:$A$21,$B2644)=0,"Technicien absent de la liste (onglet Production)",IF($G2644="","Code BPU manquant (colonne G)",IF($O2644="?","Code BPU inconnu (onglet Prestations)",IF($P2644="?","Catégorie inconnue (onglet Règles)",IF(AND($E2644&lt;&gt;"",NOT(ISNUMBER($E2644))),"Quantité non reconnue",IF(AND($P2644="au prix",NOT(ISNUMBER($Q2644))),"Prix sur devis à saisir (colonne I)",IF($S2644="","Règle à compléter (onglet Règles)",""))))))))))</f>
        <v/>
      </c>
    </row>
    <row r="2645" customFormat="false" ht="15" hidden="false" customHeight="false" outlineLevel="0" collapsed="false">
      <c r="A2645" s="23"/>
      <c r="I2645" s="24"/>
      <c r="J2645" s="24"/>
      <c r="N2645" s="25"/>
      <c r="O2645" s="26" t="str">
        <f aca="false">IF($G2645="","",IFERROR(INDEX(Prestations!$F$5:$F$256,MATCH($G2645,Prestations!$B$5:$B$256,0)),"?"))</f>
        <v/>
      </c>
      <c r="P2645" s="26" t="str">
        <f aca="false">IF($O2645="","",IF($O2645="?","?",IFERROR(INDEX(Règles!$C$5:$C$17,MATCH($O2645,Règles!$A$5:$A$17,0)),"?")))</f>
        <v/>
      </c>
      <c r="Q2645" s="27" t="str">
        <f aca="false">IF($G2645="","",IF(ISNUMBER($I2645),$I2645,IFERROR(IF(ISNUMBER(INDEX(Prestations!$E$5:$E$256,MATCH($G2645,Prestations!$B$5:$B$256,0))),INDEX(Prestations!$E$5:$E$256,MATCH($G2645,Prestations!$B$5:$B$256,0)),""),"")))</f>
        <v/>
      </c>
      <c r="R2645" s="27" t="str">
        <f aca="false">IFERROR(IF(ISNUMBER($Q2645),$Q2645*IF($E2645="",1,$E2645),""),"")</f>
        <v/>
      </c>
      <c r="S2645" s="28" t="str">
        <f aca="false">IFERROR(IF($P2645="au nombre",IF(N(INDEX(Règles!$D$5:$D$17,MATCH($O2645,Règles!$A$5:$A$17,0)))&gt;0,IF($E2645="",1,$E2645)/INDEX(Règles!$D$5:$D$17,MATCH($O2645,Règles!$A$5:$A$17,0)),""),IF($P2645="au prix",IF(AND(ISNUMBER($R2645),N(INDEX(Règles!$E$5:$E$17,MATCH($O2645,Règles!$A$5:$A$17,0)))&gt;0),$R2645/INDEX(Règles!$E$5:$E$17,MATCH($O2645,Règles!$A$5:$A$17,0)),""),IF(OR($P2645="ne compte pas",$P2645="absence"),0,""))),"")</f>
        <v/>
      </c>
      <c r="T2645" s="26" t="n">
        <f aca="false">IF(AND(ISNUMBER($A2645),$B2645&lt;&gt;"",$G2645&lt;&gt;"",$P2645&lt;&gt;"absence"),1,0)</f>
        <v>0</v>
      </c>
      <c r="U2645" s="26" t="n">
        <f aca="false">IF($T2645=1,IF(COUNTIFS($B$2:$B2645,$B2645,$A$2:$A2645,$A2645,$T$2:$T2645,1)=1,1,0),0)</f>
        <v>0</v>
      </c>
      <c r="V2645" s="29" t="str">
        <f aca="false">IF(AND($A2645="",$B2645="",$G2645=""),"",IF(NOT(ISNUMBER($A2645)),"Date manquante ou non reconnue",IF($B2645="","Technicien manquant",IF(COUNTIF(Production!$A$7:$A$21,$B2645)=0,"Technicien absent de la liste (onglet Production)",IF($G2645="","Code BPU manquant (colonne G)",IF($O2645="?","Code BPU inconnu (onglet Prestations)",IF($P2645="?","Catégorie inconnue (onglet Règles)",IF(AND($E2645&lt;&gt;"",NOT(ISNUMBER($E2645))),"Quantité non reconnue",IF(AND($P2645="au prix",NOT(ISNUMBER($Q2645))),"Prix sur devis à saisir (colonne I)",IF($S2645="","Règle à compléter (onglet Règles)",""))))))))))</f>
        <v/>
      </c>
    </row>
    <row r="2646" customFormat="false" ht="15" hidden="false" customHeight="false" outlineLevel="0" collapsed="false">
      <c r="A2646" s="23"/>
      <c r="I2646" s="24"/>
      <c r="J2646" s="24"/>
      <c r="N2646" s="25"/>
      <c r="O2646" s="26" t="str">
        <f aca="false">IF($G2646="","",IFERROR(INDEX(Prestations!$F$5:$F$256,MATCH($G2646,Prestations!$B$5:$B$256,0)),"?"))</f>
        <v/>
      </c>
      <c r="P2646" s="26" t="str">
        <f aca="false">IF($O2646="","",IF($O2646="?","?",IFERROR(INDEX(Règles!$C$5:$C$17,MATCH($O2646,Règles!$A$5:$A$17,0)),"?")))</f>
        <v/>
      </c>
      <c r="Q2646" s="27" t="str">
        <f aca="false">IF($G2646="","",IF(ISNUMBER($I2646),$I2646,IFERROR(IF(ISNUMBER(INDEX(Prestations!$E$5:$E$256,MATCH($G2646,Prestations!$B$5:$B$256,0))),INDEX(Prestations!$E$5:$E$256,MATCH($G2646,Prestations!$B$5:$B$256,0)),""),"")))</f>
        <v/>
      </c>
      <c r="R2646" s="27" t="str">
        <f aca="false">IFERROR(IF(ISNUMBER($Q2646),$Q2646*IF($E2646="",1,$E2646),""),"")</f>
        <v/>
      </c>
      <c r="S2646" s="28" t="str">
        <f aca="false">IFERROR(IF($P2646="au nombre",IF(N(INDEX(Règles!$D$5:$D$17,MATCH($O2646,Règles!$A$5:$A$17,0)))&gt;0,IF($E2646="",1,$E2646)/INDEX(Règles!$D$5:$D$17,MATCH($O2646,Règles!$A$5:$A$17,0)),""),IF($P2646="au prix",IF(AND(ISNUMBER($R2646),N(INDEX(Règles!$E$5:$E$17,MATCH($O2646,Règles!$A$5:$A$17,0)))&gt;0),$R2646/INDEX(Règles!$E$5:$E$17,MATCH($O2646,Règles!$A$5:$A$17,0)),""),IF(OR($P2646="ne compte pas",$P2646="absence"),0,""))),"")</f>
        <v/>
      </c>
      <c r="T2646" s="26" t="n">
        <f aca="false">IF(AND(ISNUMBER($A2646),$B2646&lt;&gt;"",$G2646&lt;&gt;"",$P2646&lt;&gt;"absence"),1,0)</f>
        <v>0</v>
      </c>
      <c r="U2646" s="26" t="n">
        <f aca="false">IF($T2646=1,IF(COUNTIFS($B$2:$B2646,$B2646,$A$2:$A2646,$A2646,$T$2:$T2646,1)=1,1,0),0)</f>
        <v>0</v>
      </c>
      <c r="V2646" s="29" t="str">
        <f aca="false">IF(AND($A2646="",$B2646="",$G2646=""),"",IF(NOT(ISNUMBER($A2646)),"Date manquante ou non reconnue",IF($B2646="","Technicien manquant",IF(COUNTIF(Production!$A$7:$A$21,$B2646)=0,"Technicien absent de la liste (onglet Production)",IF($G2646="","Code BPU manquant (colonne G)",IF($O2646="?","Code BPU inconnu (onglet Prestations)",IF($P2646="?","Catégorie inconnue (onglet Règles)",IF(AND($E2646&lt;&gt;"",NOT(ISNUMBER($E2646))),"Quantité non reconnue",IF(AND($P2646="au prix",NOT(ISNUMBER($Q2646))),"Prix sur devis à saisir (colonne I)",IF($S2646="","Règle à compléter (onglet Règles)",""))))))))))</f>
        <v/>
      </c>
    </row>
    <row r="2647" customFormat="false" ht="15" hidden="false" customHeight="false" outlineLevel="0" collapsed="false">
      <c r="A2647" s="23"/>
      <c r="I2647" s="24"/>
      <c r="J2647" s="24"/>
      <c r="N2647" s="25"/>
      <c r="O2647" s="26" t="str">
        <f aca="false">IF($G2647="","",IFERROR(INDEX(Prestations!$F$5:$F$256,MATCH($G2647,Prestations!$B$5:$B$256,0)),"?"))</f>
        <v/>
      </c>
      <c r="P2647" s="26" t="str">
        <f aca="false">IF($O2647="","",IF($O2647="?","?",IFERROR(INDEX(Règles!$C$5:$C$17,MATCH($O2647,Règles!$A$5:$A$17,0)),"?")))</f>
        <v/>
      </c>
      <c r="Q2647" s="27" t="str">
        <f aca="false">IF($G2647="","",IF(ISNUMBER($I2647),$I2647,IFERROR(IF(ISNUMBER(INDEX(Prestations!$E$5:$E$256,MATCH($G2647,Prestations!$B$5:$B$256,0))),INDEX(Prestations!$E$5:$E$256,MATCH($G2647,Prestations!$B$5:$B$256,0)),""),"")))</f>
        <v/>
      </c>
      <c r="R2647" s="27" t="str">
        <f aca="false">IFERROR(IF(ISNUMBER($Q2647),$Q2647*IF($E2647="",1,$E2647),""),"")</f>
        <v/>
      </c>
      <c r="S2647" s="28" t="str">
        <f aca="false">IFERROR(IF($P2647="au nombre",IF(N(INDEX(Règles!$D$5:$D$17,MATCH($O2647,Règles!$A$5:$A$17,0)))&gt;0,IF($E2647="",1,$E2647)/INDEX(Règles!$D$5:$D$17,MATCH($O2647,Règles!$A$5:$A$17,0)),""),IF($P2647="au prix",IF(AND(ISNUMBER($R2647),N(INDEX(Règles!$E$5:$E$17,MATCH($O2647,Règles!$A$5:$A$17,0)))&gt;0),$R2647/INDEX(Règles!$E$5:$E$17,MATCH($O2647,Règles!$A$5:$A$17,0)),""),IF(OR($P2647="ne compte pas",$P2647="absence"),0,""))),"")</f>
        <v/>
      </c>
      <c r="T2647" s="26" t="n">
        <f aca="false">IF(AND(ISNUMBER($A2647),$B2647&lt;&gt;"",$G2647&lt;&gt;"",$P2647&lt;&gt;"absence"),1,0)</f>
        <v>0</v>
      </c>
      <c r="U2647" s="26" t="n">
        <f aca="false">IF($T2647=1,IF(COUNTIFS($B$2:$B2647,$B2647,$A$2:$A2647,$A2647,$T$2:$T2647,1)=1,1,0),0)</f>
        <v>0</v>
      </c>
      <c r="V2647" s="29" t="str">
        <f aca="false">IF(AND($A2647="",$B2647="",$G2647=""),"",IF(NOT(ISNUMBER($A2647)),"Date manquante ou non reconnue",IF($B2647="","Technicien manquant",IF(COUNTIF(Production!$A$7:$A$21,$B2647)=0,"Technicien absent de la liste (onglet Production)",IF($G2647="","Code BPU manquant (colonne G)",IF($O2647="?","Code BPU inconnu (onglet Prestations)",IF($P2647="?","Catégorie inconnue (onglet Règles)",IF(AND($E2647&lt;&gt;"",NOT(ISNUMBER($E2647))),"Quantité non reconnue",IF(AND($P2647="au prix",NOT(ISNUMBER($Q2647))),"Prix sur devis à saisir (colonne I)",IF($S2647="","Règle à compléter (onglet Règles)",""))))))))))</f>
        <v/>
      </c>
    </row>
    <row r="2648" customFormat="false" ht="15" hidden="false" customHeight="false" outlineLevel="0" collapsed="false">
      <c r="A2648" s="23"/>
      <c r="I2648" s="24"/>
      <c r="J2648" s="24"/>
      <c r="N2648" s="25"/>
      <c r="O2648" s="26" t="str">
        <f aca="false">IF($G2648="","",IFERROR(INDEX(Prestations!$F$5:$F$256,MATCH($G2648,Prestations!$B$5:$B$256,0)),"?"))</f>
        <v/>
      </c>
      <c r="P2648" s="26" t="str">
        <f aca="false">IF($O2648="","",IF($O2648="?","?",IFERROR(INDEX(Règles!$C$5:$C$17,MATCH($O2648,Règles!$A$5:$A$17,0)),"?")))</f>
        <v/>
      </c>
      <c r="Q2648" s="27" t="str">
        <f aca="false">IF($G2648="","",IF(ISNUMBER($I2648),$I2648,IFERROR(IF(ISNUMBER(INDEX(Prestations!$E$5:$E$256,MATCH($G2648,Prestations!$B$5:$B$256,0))),INDEX(Prestations!$E$5:$E$256,MATCH($G2648,Prestations!$B$5:$B$256,0)),""),"")))</f>
        <v/>
      </c>
      <c r="R2648" s="27" t="str">
        <f aca="false">IFERROR(IF(ISNUMBER($Q2648),$Q2648*IF($E2648="",1,$E2648),""),"")</f>
        <v/>
      </c>
      <c r="S2648" s="28" t="str">
        <f aca="false">IFERROR(IF($P2648="au nombre",IF(N(INDEX(Règles!$D$5:$D$17,MATCH($O2648,Règles!$A$5:$A$17,0)))&gt;0,IF($E2648="",1,$E2648)/INDEX(Règles!$D$5:$D$17,MATCH($O2648,Règles!$A$5:$A$17,0)),""),IF($P2648="au prix",IF(AND(ISNUMBER($R2648),N(INDEX(Règles!$E$5:$E$17,MATCH($O2648,Règles!$A$5:$A$17,0)))&gt;0),$R2648/INDEX(Règles!$E$5:$E$17,MATCH($O2648,Règles!$A$5:$A$17,0)),""),IF(OR($P2648="ne compte pas",$P2648="absence"),0,""))),"")</f>
        <v/>
      </c>
      <c r="T2648" s="26" t="n">
        <f aca="false">IF(AND(ISNUMBER($A2648),$B2648&lt;&gt;"",$G2648&lt;&gt;"",$P2648&lt;&gt;"absence"),1,0)</f>
        <v>0</v>
      </c>
      <c r="U2648" s="26" t="n">
        <f aca="false">IF($T2648=1,IF(COUNTIFS($B$2:$B2648,$B2648,$A$2:$A2648,$A2648,$T$2:$T2648,1)=1,1,0),0)</f>
        <v>0</v>
      </c>
      <c r="V2648" s="29" t="str">
        <f aca="false">IF(AND($A2648="",$B2648="",$G2648=""),"",IF(NOT(ISNUMBER($A2648)),"Date manquante ou non reconnue",IF($B2648="","Technicien manquant",IF(COUNTIF(Production!$A$7:$A$21,$B2648)=0,"Technicien absent de la liste (onglet Production)",IF($G2648="","Code BPU manquant (colonne G)",IF($O2648="?","Code BPU inconnu (onglet Prestations)",IF($P2648="?","Catégorie inconnue (onglet Règles)",IF(AND($E2648&lt;&gt;"",NOT(ISNUMBER($E2648))),"Quantité non reconnue",IF(AND($P2648="au prix",NOT(ISNUMBER($Q2648))),"Prix sur devis à saisir (colonne I)",IF($S2648="","Règle à compléter (onglet Règles)",""))))))))))</f>
        <v/>
      </c>
    </row>
    <row r="2649" customFormat="false" ht="15" hidden="false" customHeight="false" outlineLevel="0" collapsed="false">
      <c r="A2649" s="23"/>
      <c r="I2649" s="24"/>
      <c r="J2649" s="24"/>
      <c r="N2649" s="25"/>
      <c r="O2649" s="26" t="str">
        <f aca="false">IF($G2649="","",IFERROR(INDEX(Prestations!$F$5:$F$256,MATCH($G2649,Prestations!$B$5:$B$256,0)),"?"))</f>
        <v/>
      </c>
      <c r="P2649" s="26" t="str">
        <f aca="false">IF($O2649="","",IF($O2649="?","?",IFERROR(INDEX(Règles!$C$5:$C$17,MATCH($O2649,Règles!$A$5:$A$17,0)),"?")))</f>
        <v/>
      </c>
      <c r="Q2649" s="27" t="str">
        <f aca="false">IF($G2649="","",IF(ISNUMBER($I2649),$I2649,IFERROR(IF(ISNUMBER(INDEX(Prestations!$E$5:$E$256,MATCH($G2649,Prestations!$B$5:$B$256,0))),INDEX(Prestations!$E$5:$E$256,MATCH($G2649,Prestations!$B$5:$B$256,0)),""),"")))</f>
        <v/>
      </c>
      <c r="R2649" s="27" t="str">
        <f aca="false">IFERROR(IF(ISNUMBER($Q2649),$Q2649*IF($E2649="",1,$E2649),""),"")</f>
        <v/>
      </c>
      <c r="S2649" s="28" t="str">
        <f aca="false">IFERROR(IF($P2649="au nombre",IF(N(INDEX(Règles!$D$5:$D$17,MATCH($O2649,Règles!$A$5:$A$17,0)))&gt;0,IF($E2649="",1,$E2649)/INDEX(Règles!$D$5:$D$17,MATCH($O2649,Règles!$A$5:$A$17,0)),""),IF($P2649="au prix",IF(AND(ISNUMBER($R2649),N(INDEX(Règles!$E$5:$E$17,MATCH($O2649,Règles!$A$5:$A$17,0)))&gt;0),$R2649/INDEX(Règles!$E$5:$E$17,MATCH($O2649,Règles!$A$5:$A$17,0)),""),IF(OR($P2649="ne compte pas",$P2649="absence"),0,""))),"")</f>
        <v/>
      </c>
      <c r="T2649" s="26" t="n">
        <f aca="false">IF(AND(ISNUMBER($A2649),$B2649&lt;&gt;"",$G2649&lt;&gt;"",$P2649&lt;&gt;"absence"),1,0)</f>
        <v>0</v>
      </c>
      <c r="U2649" s="26" t="n">
        <f aca="false">IF($T2649=1,IF(COUNTIFS($B$2:$B2649,$B2649,$A$2:$A2649,$A2649,$T$2:$T2649,1)=1,1,0),0)</f>
        <v>0</v>
      </c>
      <c r="V2649" s="29" t="str">
        <f aca="false">IF(AND($A2649="",$B2649="",$G2649=""),"",IF(NOT(ISNUMBER($A2649)),"Date manquante ou non reconnue",IF($B2649="","Technicien manquant",IF(COUNTIF(Production!$A$7:$A$21,$B2649)=0,"Technicien absent de la liste (onglet Production)",IF($G2649="","Code BPU manquant (colonne G)",IF($O2649="?","Code BPU inconnu (onglet Prestations)",IF($P2649="?","Catégorie inconnue (onglet Règles)",IF(AND($E2649&lt;&gt;"",NOT(ISNUMBER($E2649))),"Quantité non reconnue",IF(AND($P2649="au prix",NOT(ISNUMBER($Q2649))),"Prix sur devis à saisir (colonne I)",IF($S2649="","Règle à compléter (onglet Règles)",""))))))))))</f>
        <v/>
      </c>
    </row>
    <row r="2650" customFormat="false" ht="15" hidden="false" customHeight="false" outlineLevel="0" collapsed="false">
      <c r="A2650" s="23"/>
      <c r="I2650" s="24"/>
      <c r="J2650" s="24"/>
      <c r="N2650" s="25"/>
      <c r="O2650" s="26" t="str">
        <f aca="false">IF($G2650="","",IFERROR(INDEX(Prestations!$F$5:$F$256,MATCH($G2650,Prestations!$B$5:$B$256,0)),"?"))</f>
        <v/>
      </c>
      <c r="P2650" s="26" t="str">
        <f aca="false">IF($O2650="","",IF($O2650="?","?",IFERROR(INDEX(Règles!$C$5:$C$17,MATCH($O2650,Règles!$A$5:$A$17,0)),"?")))</f>
        <v/>
      </c>
      <c r="Q2650" s="27" t="str">
        <f aca="false">IF($G2650="","",IF(ISNUMBER($I2650),$I2650,IFERROR(IF(ISNUMBER(INDEX(Prestations!$E$5:$E$256,MATCH($G2650,Prestations!$B$5:$B$256,0))),INDEX(Prestations!$E$5:$E$256,MATCH($G2650,Prestations!$B$5:$B$256,0)),""),"")))</f>
        <v/>
      </c>
      <c r="R2650" s="27" t="str">
        <f aca="false">IFERROR(IF(ISNUMBER($Q2650),$Q2650*IF($E2650="",1,$E2650),""),"")</f>
        <v/>
      </c>
      <c r="S2650" s="28" t="str">
        <f aca="false">IFERROR(IF($P2650="au nombre",IF(N(INDEX(Règles!$D$5:$D$17,MATCH($O2650,Règles!$A$5:$A$17,0)))&gt;0,IF($E2650="",1,$E2650)/INDEX(Règles!$D$5:$D$17,MATCH($O2650,Règles!$A$5:$A$17,0)),""),IF($P2650="au prix",IF(AND(ISNUMBER($R2650),N(INDEX(Règles!$E$5:$E$17,MATCH($O2650,Règles!$A$5:$A$17,0)))&gt;0),$R2650/INDEX(Règles!$E$5:$E$17,MATCH($O2650,Règles!$A$5:$A$17,0)),""),IF(OR($P2650="ne compte pas",$P2650="absence"),0,""))),"")</f>
        <v/>
      </c>
      <c r="T2650" s="26" t="n">
        <f aca="false">IF(AND(ISNUMBER($A2650),$B2650&lt;&gt;"",$G2650&lt;&gt;"",$P2650&lt;&gt;"absence"),1,0)</f>
        <v>0</v>
      </c>
      <c r="U2650" s="26" t="n">
        <f aca="false">IF($T2650=1,IF(COUNTIFS($B$2:$B2650,$B2650,$A$2:$A2650,$A2650,$T$2:$T2650,1)=1,1,0),0)</f>
        <v>0</v>
      </c>
      <c r="V2650" s="29" t="str">
        <f aca="false">IF(AND($A2650="",$B2650="",$G2650=""),"",IF(NOT(ISNUMBER($A2650)),"Date manquante ou non reconnue",IF($B2650="","Technicien manquant",IF(COUNTIF(Production!$A$7:$A$21,$B2650)=0,"Technicien absent de la liste (onglet Production)",IF($G2650="","Code BPU manquant (colonne G)",IF($O2650="?","Code BPU inconnu (onglet Prestations)",IF($P2650="?","Catégorie inconnue (onglet Règles)",IF(AND($E2650&lt;&gt;"",NOT(ISNUMBER($E2650))),"Quantité non reconnue",IF(AND($P2650="au prix",NOT(ISNUMBER($Q2650))),"Prix sur devis à saisir (colonne I)",IF($S2650="","Règle à compléter (onglet Règles)",""))))))))))</f>
        <v/>
      </c>
    </row>
    <row r="2651" customFormat="false" ht="15" hidden="false" customHeight="false" outlineLevel="0" collapsed="false">
      <c r="A2651" s="23"/>
      <c r="I2651" s="24"/>
      <c r="J2651" s="24"/>
      <c r="N2651" s="25"/>
      <c r="O2651" s="26" t="str">
        <f aca="false">IF($G2651="","",IFERROR(INDEX(Prestations!$F$5:$F$256,MATCH($G2651,Prestations!$B$5:$B$256,0)),"?"))</f>
        <v/>
      </c>
      <c r="P2651" s="26" t="str">
        <f aca="false">IF($O2651="","",IF($O2651="?","?",IFERROR(INDEX(Règles!$C$5:$C$17,MATCH($O2651,Règles!$A$5:$A$17,0)),"?")))</f>
        <v/>
      </c>
      <c r="Q2651" s="27" t="str">
        <f aca="false">IF($G2651="","",IF(ISNUMBER($I2651),$I2651,IFERROR(IF(ISNUMBER(INDEX(Prestations!$E$5:$E$256,MATCH($G2651,Prestations!$B$5:$B$256,0))),INDEX(Prestations!$E$5:$E$256,MATCH($G2651,Prestations!$B$5:$B$256,0)),""),"")))</f>
        <v/>
      </c>
      <c r="R2651" s="27" t="str">
        <f aca="false">IFERROR(IF(ISNUMBER($Q2651),$Q2651*IF($E2651="",1,$E2651),""),"")</f>
        <v/>
      </c>
      <c r="S2651" s="28" t="str">
        <f aca="false">IFERROR(IF($P2651="au nombre",IF(N(INDEX(Règles!$D$5:$D$17,MATCH($O2651,Règles!$A$5:$A$17,0)))&gt;0,IF($E2651="",1,$E2651)/INDEX(Règles!$D$5:$D$17,MATCH($O2651,Règles!$A$5:$A$17,0)),""),IF($P2651="au prix",IF(AND(ISNUMBER($R2651),N(INDEX(Règles!$E$5:$E$17,MATCH($O2651,Règles!$A$5:$A$17,0)))&gt;0),$R2651/INDEX(Règles!$E$5:$E$17,MATCH($O2651,Règles!$A$5:$A$17,0)),""),IF(OR($P2651="ne compte pas",$P2651="absence"),0,""))),"")</f>
        <v/>
      </c>
      <c r="T2651" s="26" t="n">
        <f aca="false">IF(AND(ISNUMBER($A2651),$B2651&lt;&gt;"",$G2651&lt;&gt;"",$P2651&lt;&gt;"absence"),1,0)</f>
        <v>0</v>
      </c>
      <c r="U2651" s="26" t="n">
        <f aca="false">IF($T2651=1,IF(COUNTIFS($B$2:$B2651,$B2651,$A$2:$A2651,$A2651,$T$2:$T2651,1)=1,1,0),0)</f>
        <v>0</v>
      </c>
      <c r="V2651" s="29" t="str">
        <f aca="false">IF(AND($A2651="",$B2651="",$G2651=""),"",IF(NOT(ISNUMBER($A2651)),"Date manquante ou non reconnue",IF($B2651="","Technicien manquant",IF(COUNTIF(Production!$A$7:$A$21,$B2651)=0,"Technicien absent de la liste (onglet Production)",IF($G2651="","Code BPU manquant (colonne G)",IF($O2651="?","Code BPU inconnu (onglet Prestations)",IF($P2651="?","Catégorie inconnue (onglet Règles)",IF(AND($E2651&lt;&gt;"",NOT(ISNUMBER($E2651))),"Quantité non reconnue",IF(AND($P2651="au prix",NOT(ISNUMBER($Q2651))),"Prix sur devis à saisir (colonne I)",IF($S2651="","Règle à compléter (onglet Règles)",""))))))))))</f>
        <v/>
      </c>
    </row>
    <row r="2652" customFormat="false" ht="15" hidden="false" customHeight="false" outlineLevel="0" collapsed="false">
      <c r="A2652" s="23"/>
      <c r="I2652" s="24"/>
      <c r="J2652" s="24"/>
      <c r="N2652" s="25"/>
      <c r="O2652" s="26" t="str">
        <f aca="false">IF($G2652="","",IFERROR(INDEX(Prestations!$F$5:$F$256,MATCH($G2652,Prestations!$B$5:$B$256,0)),"?"))</f>
        <v/>
      </c>
      <c r="P2652" s="26" t="str">
        <f aca="false">IF($O2652="","",IF($O2652="?","?",IFERROR(INDEX(Règles!$C$5:$C$17,MATCH($O2652,Règles!$A$5:$A$17,0)),"?")))</f>
        <v/>
      </c>
      <c r="Q2652" s="27" t="str">
        <f aca="false">IF($G2652="","",IF(ISNUMBER($I2652),$I2652,IFERROR(IF(ISNUMBER(INDEX(Prestations!$E$5:$E$256,MATCH($G2652,Prestations!$B$5:$B$256,0))),INDEX(Prestations!$E$5:$E$256,MATCH($G2652,Prestations!$B$5:$B$256,0)),""),"")))</f>
        <v/>
      </c>
      <c r="R2652" s="27" t="str">
        <f aca="false">IFERROR(IF(ISNUMBER($Q2652),$Q2652*IF($E2652="",1,$E2652),""),"")</f>
        <v/>
      </c>
      <c r="S2652" s="28" t="str">
        <f aca="false">IFERROR(IF($P2652="au nombre",IF(N(INDEX(Règles!$D$5:$D$17,MATCH($O2652,Règles!$A$5:$A$17,0)))&gt;0,IF($E2652="",1,$E2652)/INDEX(Règles!$D$5:$D$17,MATCH($O2652,Règles!$A$5:$A$17,0)),""),IF($P2652="au prix",IF(AND(ISNUMBER($R2652),N(INDEX(Règles!$E$5:$E$17,MATCH($O2652,Règles!$A$5:$A$17,0)))&gt;0),$R2652/INDEX(Règles!$E$5:$E$17,MATCH($O2652,Règles!$A$5:$A$17,0)),""),IF(OR($P2652="ne compte pas",$P2652="absence"),0,""))),"")</f>
        <v/>
      </c>
      <c r="T2652" s="26" t="n">
        <f aca="false">IF(AND(ISNUMBER($A2652),$B2652&lt;&gt;"",$G2652&lt;&gt;"",$P2652&lt;&gt;"absence"),1,0)</f>
        <v>0</v>
      </c>
      <c r="U2652" s="26" t="n">
        <f aca="false">IF($T2652=1,IF(COUNTIFS($B$2:$B2652,$B2652,$A$2:$A2652,$A2652,$T$2:$T2652,1)=1,1,0),0)</f>
        <v>0</v>
      </c>
      <c r="V2652" s="29" t="str">
        <f aca="false">IF(AND($A2652="",$B2652="",$G2652=""),"",IF(NOT(ISNUMBER($A2652)),"Date manquante ou non reconnue",IF($B2652="","Technicien manquant",IF(COUNTIF(Production!$A$7:$A$21,$B2652)=0,"Technicien absent de la liste (onglet Production)",IF($G2652="","Code BPU manquant (colonne G)",IF($O2652="?","Code BPU inconnu (onglet Prestations)",IF($P2652="?","Catégorie inconnue (onglet Règles)",IF(AND($E2652&lt;&gt;"",NOT(ISNUMBER($E2652))),"Quantité non reconnue",IF(AND($P2652="au prix",NOT(ISNUMBER($Q2652))),"Prix sur devis à saisir (colonne I)",IF($S2652="","Règle à compléter (onglet Règles)",""))))))))))</f>
        <v/>
      </c>
    </row>
    <row r="2653" customFormat="false" ht="15" hidden="false" customHeight="false" outlineLevel="0" collapsed="false">
      <c r="A2653" s="23"/>
      <c r="I2653" s="24"/>
      <c r="J2653" s="24"/>
      <c r="N2653" s="25"/>
      <c r="O2653" s="26" t="str">
        <f aca="false">IF($G2653="","",IFERROR(INDEX(Prestations!$F$5:$F$256,MATCH($G2653,Prestations!$B$5:$B$256,0)),"?"))</f>
        <v/>
      </c>
      <c r="P2653" s="26" t="str">
        <f aca="false">IF($O2653="","",IF($O2653="?","?",IFERROR(INDEX(Règles!$C$5:$C$17,MATCH($O2653,Règles!$A$5:$A$17,0)),"?")))</f>
        <v/>
      </c>
      <c r="Q2653" s="27" t="str">
        <f aca="false">IF($G2653="","",IF(ISNUMBER($I2653),$I2653,IFERROR(IF(ISNUMBER(INDEX(Prestations!$E$5:$E$256,MATCH($G2653,Prestations!$B$5:$B$256,0))),INDEX(Prestations!$E$5:$E$256,MATCH($G2653,Prestations!$B$5:$B$256,0)),""),"")))</f>
        <v/>
      </c>
      <c r="R2653" s="27" t="str">
        <f aca="false">IFERROR(IF(ISNUMBER($Q2653),$Q2653*IF($E2653="",1,$E2653),""),"")</f>
        <v/>
      </c>
      <c r="S2653" s="28" t="str">
        <f aca="false">IFERROR(IF($P2653="au nombre",IF(N(INDEX(Règles!$D$5:$D$17,MATCH($O2653,Règles!$A$5:$A$17,0)))&gt;0,IF($E2653="",1,$E2653)/INDEX(Règles!$D$5:$D$17,MATCH($O2653,Règles!$A$5:$A$17,0)),""),IF($P2653="au prix",IF(AND(ISNUMBER($R2653),N(INDEX(Règles!$E$5:$E$17,MATCH($O2653,Règles!$A$5:$A$17,0)))&gt;0),$R2653/INDEX(Règles!$E$5:$E$17,MATCH($O2653,Règles!$A$5:$A$17,0)),""),IF(OR($P2653="ne compte pas",$P2653="absence"),0,""))),"")</f>
        <v/>
      </c>
      <c r="T2653" s="26" t="n">
        <f aca="false">IF(AND(ISNUMBER($A2653),$B2653&lt;&gt;"",$G2653&lt;&gt;"",$P2653&lt;&gt;"absence"),1,0)</f>
        <v>0</v>
      </c>
      <c r="U2653" s="26" t="n">
        <f aca="false">IF($T2653=1,IF(COUNTIFS($B$2:$B2653,$B2653,$A$2:$A2653,$A2653,$T$2:$T2653,1)=1,1,0),0)</f>
        <v>0</v>
      </c>
      <c r="V2653" s="29" t="str">
        <f aca="false">IF(AND($A2653="",$B2653="",$G2653=""),"",IF(NOT(ISNUMBER($A2653)),"Date manquante ou non reconnue",IF($B2653="","Technicien manquant",IF(COUNTIF(Production!$A$7:$A$21,$B2653)=0,"Technicien absent de la liste (onglet Production)",IF($G2653="","Code BPU manquant (colonne G)",IF($O2653="?","Code BPU inconnu (onglet Prestations)",IF($P2653="?","Catégorie inconnue (onglet Règles)",IF(AND($E2653&lt;&gt;"",NOT(ISNUMBER($E2653))),"Quantité non reconnue",IF(AND($P2653="au prix",NOT(ISNUMBER($Q2653))),"Prix sur devis à saisir (colonne I)",IF($S2653="","Règle à compléter (onglet Règles)",""))))))))))</f>
        <v/>
      </c>
    </row>
    <row r="2654" customFormat="false" ht="15" hidden="false" customHeight="false" outlineLevel="0" collapsed="false">
      <c r="A2654" s="23"/>
      <c r="I2654" s="24"/>
      <c r="J2654" s="24"/>
      <c r="N2654" s="25"/>
      <c r="O2654" s="26" t="str">
        <f aca="false">IF($G2654="","",IFERROR(INDEX(Prestations!$F$5:$F$256,MATCH($G2654,Prestations!$B$5:$B$256,0)),"?"))</f>
        <v/>
      </c>
      <c r="P2654" s="26" t="str">
        <f aca="false">IF($O2654="","",IF($O2654="?","?",IFERROR(INDEX(Règles!$C$5:$C$17,MATCH($O2654,Règles!$A$5:$A$17,0)),"?")))</f>
        <v/>
      </c>
      <c r="Q2654" s="27" t="str">
        <f aca="false">IF($G2654="","",IF(ISNUMBER($I2654),$I2654,IFERROR(IF(ISNUMBER(INDEX(Prestations!$E$5:$E$256,MATCH($G2654,Prestations!$B$5:$B$256,0))),INDEX(Prestations!$E$5:$E$256,MATCH($G2654,Prestations!$B$5:$B$256,0)),""),"")))</f>
        <v/>
      </c>
      <c r="R2654" s="27" t="str">
        <f aca="false">IFERROR(IF(ISNUMBER($Q2654),$Q2654*IF($E2654="",1,$E2654),""),"")</f>
        <v/>
      </c>
      <c r="S2654" s="28" t="str">
        <f aca="false">IFERROR(IF($P2654="au nombre",IF(N(INDEX(Règles!$D$5:$D$17,MATCH($O2654,Règles!$A$5:$A$17,0)))&gt;0,IF($E2654="",1,$E2654)/INDEX(Règles!$D$5:$D$17,MATCH($O2654,Règles!$A$5:$A$17,0)),""),IF($P2654="au prix",IF(AND(ISNUMBER($R2654),N(INDEX(Règles!$E$5:$E$17,MATCH($O2654,Règles!$A$5:$A$17,0)))&gt;0),$R2654/INDEX(Règles!$E$5:$E$17,MATCH($O2654,Règles!$A$5:$A$17,0)),""),IF(OR($P2654="ne compte pas",$P2654="absence"),0,""))),"")</f>
        <v/>
      </c>
      <c r="T2654" s="26" t="n">
        <f aca="false">IF(AND(ISNUMBER($A2654),$B2654&lt;&gt;"",$G2654&lt;&gt;"",$P2654&lt;&gt;"absence"),1,0)</f>
        <v>0</v>
      </c>
      <c r="U2654" s="26" t="n">
        <f aca="false">IF($T2654=1,IF(COUNTIFS($B$2:$B2654,$B2654,$A$2:$A2654,$A2654,$T$2:$T2654,1)=1,1,0),0)</f>
        <v>0</v>
      </c>
      <c r="V2654" s="29" t="str">
        <f aca="false">IF(AND($A2654="",$B2654="",$G2654=""),"",IF(NOT(ISNUMBER($A2654)),"Date manquante ou non reconnue",IF($B2654="","Technicien manquant",IF(COUNTIF(Production!$A$7:$A$21,$B2654)=0,"Technicien absent de la liste (onglet Production)",IF($G2654="","Code BPU manquant (colonne G)",IF($O2654="?","Code BPU inconnu (onglet Prestations)",IF($P2654="?","Catégorie inconnue (onglet Règles)",IF(AND($E2654&lt;&gt;"",NOT(ISNUMBER($E2654))),"Quantité non reconnue",IF(AND($P2654="au prix",NOT(ISNUMBER($Q2654))),"Prix sur devis à saisir (colonne I)",IF($S2654="","Règle à compléter (onglet Règles)",""))))))))))</f>
        <v/>
      </c>
    </row>
    <row r="2655" customFormat="false" ht="15" hidden="false" customHeight="false" outlineLevel="0" collapsed="false">
      <c r="A2655" s="23"/>
      <c r="I2655" s="24"/>
      <c r="J2655" s="24"/>
      <c r="N2655" s="25"/>
      <c r="O2655" s="26" t="str">
        <f aca="false">IF($G2655="","",IFERROR(INDEX(Prestations!$F$5:$F$256,MATCH($G2655,Prestations!$B$5:$B$256,0)),"?"))</f>
        <v/>
      </c>
      <c r="P2655" s="26" t="str">
        <f aca="false">IF($O2655="","",IF($O2655="?","?",IFERROR(INDEX(Règles!$C$5:$C$17,MATCH($O2655,Règles!$A$5:$A$17,0)),"?")))</f>
        <v/>
      </c>
      <c r="Q2655" s="27" t="str">
        <f aca="false">IF($G2655="","",IF(ISNUMBER($I2655),$I2655,IFERROR(IF(ISNUMBER(INDEX(Prestations!$E$5:$E$256,MATCH($G2655,Prestations!$B$5:$B$256,0))),INDEX(Prestations!$E$5:$E$256,MATCH($G2655,Prestations!$B$5:$B$256,0)),""),"")))</f>
        <v/>
      </c>
      <c r="R2655" s="27" t="str">
        <f aca="false">IFERROR(IF(ISNUMBER($Q2655),$Q2655*IF($E2655="",1,$E2655),""),"")</f>
        <v/>
      </c>
      <c r="S2655" s="28" t="str">
        <f aca="false">IFERROR(IF($P2655="au nombre",IF(N(INDEX(Règles!$D$5:$D$17,MATCH($O2655,Règles!$A$5:$A$17,0)))&gt;0,IF($E2655="",1,$E2655)/INDEX(Règles!$D$5:$D$17,MATCH($O2655,Règles!$A$5:$A$17,0)),""),IF($P2655="au prix",IF(AND(ISNUMBER($R2655),N(INDEX(Règles!$E$5:$E$17,MATCH($O2655,Règles!$A$5:$A$17,0)))&gt;0),$R2655/INDEX(Règles!$E$5:$E$17,MATCH($O2655,Règles!$A$5:$A$17,0)),""),IF(OR($P2655="ne compte pas",$P2655="absence"),0,""))),"")</f>
        <v/>
      </c>
      <c r="T2655" s="26" t="n">
        <f aca="false">IF(AND(ISNUMBER($A2655),$B2655&lt;&gt;"",$G2655&lt;&gt;"",$P2655&lt;&gt;"absence"),1,0)</f>
        <v>0</v>
      </c>
      <c r="U2655" s="26" t="n">
        <f aca="false">IF($T2655=1,IF(COUNTIFS($B$2:$B2655,$B2655,$A$2:$A2655,$A2655,$T$2:$T2655,1)=1,1,0),0)</f>
        <v>0</v>
      </c>
      <c r="V2655" s="29" t="str">
        <f aca="false">IF(AND($A2655="",$B2655="",$G2655=""),"",IF(NOT(ISNUMBER($A2655)),"Date manquante ou non reconnue",IF($B2655="","Technicien manquant",IF(COUNTIF(Production!$A$7:$A$21,$B2655)=0,"Technicien absent de la liste (onglet Production)",IF($G2655="","Code BPU manquant (colonne G)",IF($O2655="?","Code BPU inconnu (onglet Prestations)",IF($P2655="?","Catégorie inconnue (onglet Règles)",IF(AND($E2655&lt;&gt;"",NOT(ISNUMBER($E2655))),"Quantité non reconnue",IF(AND($P2655="au prix",NOT(ISNUMBER($Q2655))),"Prix sur devis à saisir (colonne I)",IF($S2655="","Règle à compléter (onglet Règles)",""))))))))))</f>
        <v/>
      </c>
    </row>
    <row r="2656" customFormat="false" ht="15" hidden="false" customHeight="false" outlineLevel="0" collapsed="false">
      <c r="A2656" s="23"/>
      <c r="I2656" s="24"/>
      <c r="J2656" s="24"/>
      <c r="N2656" s="25"/>
      <c r="O2656" s="26" t="str">
        <f aca="false">IF($G2656="","",IFERROR(INDEX(Prestations!$F$5:$F$256,MATCH($G2656,Prestations!$B$5:$B$256,0)),"?"))</f>
        <v/>
      </c>
      <c r="P2656" s="26" t="str">
        <f aca="false">IF($O2656="","",IF($O2656="?","?",IFERROR(INDEX(Règles!$C$5:$C$17,MATCH($O2656,Règles!$A$5:$A$17,0)),"?")))</f>
        <v/>
      </c>
      <c r="Q2656" s="27" t="str">
        <f aca="false">IF($G2656="","",IF(ISNUMBER($I2656),$I2656,IFERROR(IF(ISNUMBER(INDEX(Prestations!$E$5:$E$256,MATCH($G2656,Prestations!$B$5:$B$256,0))),INDEX(Prestations!$E$5:$E$256,MATCH($G2656,Prestations!$B$5:$B$256,0)),""),"")))</f>
        <v/>
      </c>
      <c r="R2656" s="27" t="str">
        <f aca="false">IFERROR(IF(ISNUMBER($Q2656),$Q2656*IF($E2656="",1,$E2656),""),"")</f>
        <v/>
      </c>
      <c r="S2656" s="28" t="str">
        <f aca="false">IFERROR(IF($P2656="au nombre",IF(N(INDEX(Règles!$D$5:$D$17,MATCH($O2656,Règles!$A$5:$A$17,0)))&gt;0,IF($E2656="",1,$E2656)/INDEX(Règles!$D$5:$D$17,MATCH($O2656,Règles!$A$5:$A$17,0)),""),IF($P2656="au prix",IF(AND(ISNUMBER($R2656),N(INDEX(Règles!$E$5:$E$17,MATCH($O2656,Règles!$A$5:$A$17,0)))&gt;0),$R2656/INDEX(Règles!$E$5:$E$17,MATCH($O2656,Règles!$A$5:$A$17,0)),""),IF(OR($P2656="ne compte pas",$P2656="absence"),0,""))),"")</f>
        <v/>
      </c>
      <c r="T2656" s="26" t="n">
        <f aca="false">IF(AND(ISNUMBER($A2656),$B2656&lt;&gt;"",$G2656&lt;&gt;"",$P2656&lt;&gt;"absence"),1,0)</f>
        <v>0</v>
      </c>
      <c r="U2656" s="26" t="n">
        <f aca="false">IF($T2656=1,IF(COUNTIFS($B$2:$B2656,$B2656,$A$2:$A2656,$A2656,$T$2:$T2656,1)=1,1,0),0)</f>
        <v>0</v>
      </c>
      <c r="V2656" s="29" t="str">
        <f aca="false">IF(AND($A2656="",$B2656="",$G2656=""),"",IF(NOT(ISNUMBER($A2656)),"Date manquante ou non reconnue",IF($B2656="","Technicien manquant",IF(COUNTIF(Production!$A$7:$A$21,$B2656)=0,"Technicien absent de la liste (onglet Production)",IF($G2656="","Code BPU manquant (colonne G)",IF($O2656="?","Code BPU inconnu (onglet Prestations)",IF($P2656="?","Catégorie inconnue (onglet Règles)",IF(AND($E2656&lt;&gt;"",NOT(ISNUMBER($E2656))),"Quantité non reconnue",IF(AND($P2656="au prix",NOT(ISNUMBER($Q2656))),"Prix sur devis à saisir (colonne I)",IF($S2656="","Règle à compléter (onglet Règles)",""))))))))))</f>
        <v/>
      </c>
    </row>
    <row r="2657" customFormat="false" ht="15" hidden="false" customHeight="false" outlineLevel="0" collapsed="false">
      <c r="A2657" s="23"/>
      <c r="I2657" s="24"/>
      <c r="J2657" s="24"/>
      <c r="N2657" s="25"/>
      <c r="O2657" s="26" t="str">
        <f aca="false">IF($G2657="","",IFERROR(INDEX(Prestations!$F$5:$F$256,MATCH($G2657,Prestations!$B$5:$B$256,0)),"?"))</f>
        <v/>
      </c>
      <c r="P2657" s="26" t="str">
        <f aca="false">IF($O2657="","",IF($O2657="?","?",IFERROR(INDEX(Règles!$C$5:$C$17,MATCH($O2657,Règles!$A$5:$A$17,0)),"?")))</f>
        <v/>
      </c>
      <c r="Q2657" s="27" t="str">
        <f aca="false">IF($G2657="","",IF(ISNUMBER($I2657),$I2657,IFERROR(IF(ISNUMBER(INDEX(Prestations!$E$5:$E$256,MATCH($G2657,Prestations!$B$5:$B$256,0))),INDEX(Prestations!$E$5:$E$256,MATCH($G2657,Prestations!$B$5:$B$256,0)),""),"")))</f>
        <v/>
      </c>
      <c r="R2657" s="27" t="str">
        <f aca="false">IFERROR(IF(ISNUMBER($Q2657),$Q2657*IF($E2657="",1,$E2657),""),"")</f>
        <v/>
      </c>
      <c r="S2657" s="28" t="str">
        <f aca="false">IFERROR(IF($P2657="au nombre",IF(N(INDEX(Règles!$D$5:$D$17,MATCH($O2657,Règles!$A$5:$A$17,0)))&gt;0,IF($E2657="",1,$E2657)/INDEX(Règles!$D$5:$D$17,MATCH($O2657,Règles!$A$5:$A$17,0)),""),IF($P2657="au prix",IF(AND(ISNUMBER($R2657),N(INDEX(Règles!$E$5:$E$17,MATCH($O2657,Règles!$A$5:$A$17,0)))&gt;0),$R2657/INDEX(Règles!$E$5:$E$17,MATCH($O2657,Règles!$A$5:$A$17,0)),""),IF(OR($P2657="ne compte pas",$P2657="absence"),0,""))),"")</f>
        <v/>
      </c>
      <c r="T2657" s="26" t="n">
        <f aca="false">IF(AND(ISNUMBER($A2657),$B2657&lt;&gt;"",$G2657&lt;&gt;"",$P2657&lt;&gt;"absence"),1,0)</f>
        <v>0</v>
      </c>
      <c r="U2657" s="26" t="n">
        <f aca="false">IF($T2657=1,IF(COUNTIFS($B$2:$B2657,$B2657,$A$2:$A2657,$A2657,$T$2:$T2657,1)=1,1,0),0)</f>
        <v>0</v>
      </c>
      <c r="V2657" s="29" t="str">
        <f aca="false">IF(AND($A2657="",$B2657="",$G2657=""),"",IF(NOT(ISNUMBER($A2657)),"Date manquante ou non reconnue",IF($B2657="","Technicien manquant",IF(COUNTIF(Production!$A$7:$A$21,$B2657)=0,"Technicien absent de la liste (onglet Production)",IF($G2657="","Code BPU manquant (colonne G)",IF($O2657="?","Code BPU inconnu (onglet Prestations)",IF($P2657="?","Catégorie inconnue (onglet Règles)",IF(AND($E2657&lt;&gt;"",NOT(ISNUMBER($E2657))),"Quantité non reconnue",IF(AND($P2657="au prix",NOT(ISNUMBER($Q2657))),"Prix sur devis à saisir (colonne I)",IF($S2657="","Règle à compléter (onglet Règles)",""))))))))))</f>
        <v/>
      </c>
    </row>
    <row r="2658" customFormat="false" ht="15" hidden="false" customHeight="false" outlineLevel="0" collapsed="false">
      <c r="A2658" s="23"/>
      <c r="I2658" s="24"/>
      <c r="J2658" s="24"/>
      <c r="N2658" s="25"/>
      <c r="O2658" s="26" t="str">
        <f aca="false">IF($G2658="","",IFERROR(INDEX(Prestations!$F$5:$F$256,MATCH($G2658,Prestations!$B$5:$B$256,0)),"?"))</f>
        <v/>
      </c>
      <c r="P2658" s="26" t="str">
        <f aca="false">IF($O2658="","",IF($O2658="?","?",IFERROR(INDEX(Règles!$C$5:$C$17,MATCH($O2658,Règles!$A$5:$A$17,0)),"?")))</f>
        <v/>
      </c>
      <c r="Q2658" s="27" t="str">
        <f aca="false">IF($G2658="","",IF(ISNUMBER($I2658),$I2658,IFERROR(IF(ISNUMBER(INDEX(Prestations!$E$5:$E$256,MATCH($G2658,Prestations!$B$5:$B$256,0))),INDEX(Prestations!$E$5:$E$256,MATCH($G2658,Prestations!$B$5:$B$256,0)),""),"")))</f>
        <v/>
      </c>
      <c r="R2658" s="27" t="str">
        <f aca="false">IFERROR(IF(ISNUMBER($Q2658),$Q2658*IF($E2658="",1,$E2658),""),"")</f>
        <v/>
      </c>
      <c r="S2658" s="28" t="str">
        <f aca="false">IFERROR(IF($P2658="au nombre",IF(N(INDEX(Règles!$D$5:$D$17,MATCH($O2658,Règles!$A$5:$A$17,0)))&gt;0,IF($E2658="",1,$E2658)/INDEX(Règles!$D$5:$D$17,MATCH($O2658,Règles!$A$5:$A$17,0)),""),IF($P2658="au prix",IF(AND(ISNUMBER($R2658),N(INDEX(Règles!$E$5:$E$17,MATCH($O2658,Règles!$A$5:$A$17,0)))&gt;0),$R2658/INDEX(Règles!$E$5:$E$17,MATCH($O2658,Règles!$A$5:$A$17,0)),""),IF(OR($P2658="ne compte pas",$P2658="absence"),0,""))),"")</f>
        <v/>
      </c>
      <c r="T2658" s="26" t="n">
        <f aca="false">IF(AND(ISNUMBER($A2658),$B2658&lt;&gt;"",$G2658&lt;&gt;"",$P2658&lt;&gt;"absence"),1,0)</f>
        <v>0</v>
      </c>
      <c r="U2658" s="26" t="n">
        <f aca="false">IF($T2658=1,IF(COUNTIFS($B$2:$B2658,$B2658,$A$2:$A2658,$A2658,$T$2:$T2658,1)=1,1,0),0)</f>
        <v>0</v>
      </c>
      <c r="V2658" s="29" t="str">
        <f aca="false">IF(AND($A2658="",$B2658="",$G2658=""),"",IF(NOT(ISNUMBER($A2658)),"Date manquante ou non reconnue",IF($B2658="","Technicien manquant",IF(COUNTIF(Production!$A$7:$A$21,$B2658)=0,"Technicien absent de la liste (onglet Production)",IF($G2658="","Code BPU manquant (colonne G)",IF($O2658="?","Code BPU inconnu (onglet Prestations)",IF($P2658="?","Catégorie inconnue (onglet Règles)",IF(AND($E2658&lt;&gt;"",NOT(ISNUMBER($E2658))),"Quantité non reconnue",IF(AND($P2658="au prix",NOT(ISNUMBER($Q2658))),"Prix sur devis à saisir (colonne I)",IF($S2658="","Règle à compléter (onglet Règles)",""))))))))))</f>
        <v/>
      </c>
    </row>
    <row r="2659" customFormat="false" ht="15" hidden="false" customHeight="false" outlineLevel="0" collapsed="false">
      <c r="A2659" s="23"/>
      <c r="I2659" s="24"/>
      <c r="J2659" s="24"/>
      <c r="N2659" s="25"/>
      <c r="O2659" s="26" t="str">
        <f aca="false">IF($G2659="","",IFERROR(INDEX(Prestations!$F$5:$F$256,MATCH($G2659,Prestations!$B$5:$B$256,0)),"?"))</f>
        <v/>
      </c>
      <c r="P2659" s="26" t="str">
        <f aca="false">IF($O2659="","",IF($O2659="?","?",IFERROR(INDEX(Règles!$C$5:$C$17,MATCH($O2659,Règles!$A$5:$A$17,0)),"?")))</f>
        <v/>
      </c>
      <c r="Q2659" s="27" t="str">
        <f aca="false">IF($G2659="","",IF(ISNUMBER($I2659),$I2659,IFERROR(IF(ISNUMBER(INDEX(Prestations!$E$5:$E$256,MATCH($G2659,Prestations!$B$5:$B$256,0))),INDEX(Prestations!$E$5:$E$256,MATCH($G2659,Prestations!$B$5:$B$256,0)),""),"")))</f>
        <v/>
      </c>
      <c r="R2659" s="27" t="str">
        <f aca="false">IFERROR(IF(ISNUMBER($Q2659),$Q2659*IF($E2659="",1,$E2659),""),"")</f>
        <v/>
      </c>
      <c r="S2659" s="28" t="str">
        <f aca="false">IFERROR(IF($P2659="au nombre",IF(N(INDEX(Règles!$D$5:$D$17,MATCH($O2659,Règles!$A$5:$A$17,0)))&gt;0,IF($E2659="",1,$E2659)/INDEX(Règles!$D$5:$D$17,MATCH($O2659,Règles!$A$5:$A$17,0)),""),IF($P2659="au prix",IF(AND(ISNUMBER($R2659),N(INDEX(Règles!$E$5:$E$17,MATCH($O2659,Règles!$A$5:$A$17,0)))&gt;0),$R2659/INDEX(Règles!$E$5:$E$17,MATCH($O2659,Règles!$A$5:$A$17,0)),""),IF(OR($P2659="ne compte pas",$P2659="absence"),0,""))),"")</f>
        <v/>
      </c>
      <c r="T2659" s="26" t="n">
        <f aca="false">IF(AND(ISNUMBER($A2659),$B2659&lt;&gt;"",$G2659&lt;&gt;"",$P2659&lt;&gt;"absence"),1,0)</f>
        <v>0</v>
      </c>
      <c r="U2659" s="26" t="n">
        <f aca="false">IF($T2659=1,IF(COUNTIFS($B$2:$B2659,$B2659,$A$2:$A2659,$A2659,$T$2:$T2659,1)=1,1,0),0)</f>
        <v>0</v>
      </c>
      <c r="V2659" s="29" t="str">
        <f aca="false">IF(AND($A2659="",$B2659="",$G2659=""),"",IF(NOT(ISNUMBER($A2659)),"Date manquante ou non reconnue",IF($B2659="","Technicien manquant",IF(COUNTIF(Production!$A$7:$A$21,$B2659)=0,"Technicien absent de la liste (onglet Production)",IF($G2659="","Code BPU manquant (colonne G)",IF($O2659="?","Code BPU inconnu (onglet Prestations)",IF($P2659="?","Catégorie inconnue (onglet Règles)",IF(AND($E2659&lt;&gt;"",NOT(ISNUMBER($E2659))),"Quantité non reconnue",IF(AND($P2659="au prix",NOT(ISNUMBER($Q2659))),"Prix sur devis à saisir (colonne I)",IF($S2659="","Règle à compléter (onglet Règles)",""))))))))))</f>
        <v/>
      </c>
    </row>
    <row r="2660" customFormat="false" ht="15" hidden="false" customHeight="false" outlineLevel="0" collapsed="false">
      <c r="A2660" s="23"/>
      <c r="I2660" s="24"/>
      <c r="J2660" s="24"/>
      <c r="N2660" s="25"/>
      <c r="O2660" s="26" t="str">
        <f aca="false">IF($G2660="","",IFERROR(INDEX(Prestations!$F$5:$F$256,MATCH($G2660,Prestations!$B$5:$B$256,0)),"?"))</f>
        <v/>
      </c>
      <c r="P2660" s="26" t="str">
        <f aca="false">IF($O2660="","",IF($O2660="?","?",IFERROR(INDEX(Règles!$C$5:$C$17,MATCH($O2660,Règles!$A$5:$A$17,0)),"?")))</f>
        <v/>
      </c>
      <c r="Q2660" s="27" t="str">
        <f aca="false">IF($G2660="","",IF(ISNUMBER($I2660),$I2660,IFERROR(IF(ISNUMBER(INDEX(Prestations!$E$5:$E$256,MATCH($G2660,Prestations!$B$5:$B$256,0))),INDEX(Prestations!$E$5:$E$256,MATCH($G2660,Prestations!$B$5:$B$256,0)),""),"")))</f>
        <v/>
      </c>
      <c r="R2660" s="27" t="str">
        <f aca="false">IFERROR(IF(ISNUMBER($Q2660),$Q2660*IF($E2660="",1,$E2660),""),"")</f>
        <v/>
      </c>
      <c r="S2660" s="28" t="str">
        <f aca="false">IFERROR(IF($P2660="au nombre",IF(N(INDEX(Règles!$D$5:$D$17,MATCH($O2660,Règles!$A$5:$A$17,0)))&gt;0,IF($E2660="",1,$E2660)/INDEX(Règles!$D$5:$D$17,MATCH($O2660,Règles!$A$5:$A$17,0)),""),IF($P2660="au prix",IF(AND(ISNUMBER($R2660),N(INDEX(Règles!$E$5:$E$17,MATCH($O2660,Règles!$A$5:$A$17,0)))&gt;0),$R2660/INDEX(Règles!$E$5:$E$17,MATCH($O2660,Règles!$A$5:$A$17,0)),""),IF(OR($P2660="ne compte pas",$P2660="absence"),0,""))),"")</f>
        <v/>
      </c>
      <c r="T2660" s="26" t="n">
        <f aca="false">IF(AND(ISNUMBER($A2660),$B2660&lt;&gt;"",$G2660&lt;&gt;"",$P2660&lt;&gt;"absence"),1,0)</f>
        <v>0</v>
      </c>
      <c r="U2660" s="26" t="n">
        <f aca="false">IF($T2660=1,IF(COUNTIFS($B$2:$B2660,$B2660,$A$2:$A2660,$A2660,$T$2:$T2660,1)=1,1,0),0)</f>
        <v>0</v>
      </c>
      <c r="V2660" s="29" t="str">
        <f aca="false">IF(AND($A2660="",$B2660="",$G2660=""),"",IF(NOT(ISNUMBER($A2660)),"Date manquante ou non reconnue",IF($B2660="","Technicien manquant",IF(COUNTIF(Production!$A$7:$A$21,$B2660)=0,"Technicien absent de la liste (onglet Production)",IF($G2660="","Code BPU manquant (colonne G)",IF($O2660="?","Code BPU inconnu (onglet Prestations)",IF($P2660="?","Catégorie inconnue (onglet Règles)",IF(AND($E2660&lt;&gt;"",NOT(ISNUMBER($E2660))),"Quantité non reconnue",IF(AND($P2660="au prix",NOT(ISNUMBER($Q2660))),"Prix sur devis à saisir (colonne I)",IF($S2660="","Règle à compléter (onglet Règles)",""))))))))))</f>
        <v/>
      </c>
    </row>
    <row r="2661" customFormat="false" ht="15" hidden="false" customHeight="false" outlineLevel="0" collapsed="false">
      <c r="A2661" s="23"/>
      <c r="I2661" s="24"/>
      <c r="J2661" s="24"/>
      <c r="N2661" s="25"/>
      <c r="O2661" s="26" t="str">
        <f aca="false">IF($G2661="","",IFERROR(INDEX(Prestations!$F$5:$F$256,MATCH($G2661,Prestations!$B$5:$B$256,0)),"?"))</f>
        <v/>
      </c>
      <c r="P2661" s="26" t="str">
        <f aca="false">IF($O2661="","",IF($O2661="?","?",IFERROR(INDEX(Règles!$C$5:$C$17,MATCH($O2661,Règles!$A$5:$A$17,0)),"?")))</f>
        <v/>
      </c>
      <c r="Q2661" s="27" t="str">
        <f aca="false">IF($G2661="","",IF(ISNUMBER($I2661),$I2661,IFERROR(IF(ISNUMBER(INDEX(Prestations!$E$5:$E$256,MATCH($G2661,Prestations!$B$5:$B$256,0))),INDEX(Prestations!$E$5:$E$256,MATCH($G2661,Prestations!$B$5:$B$256,0)),""),"")))</f>
        <v/>
      </c>
      <c r="R2661" s="27" t="str">
        <f aca="false">IFERROR(IF(ISNUMBER($Q2661),$Q2661*IF($E2661="",1,$E2661),""),"")</f>
        <v/>
      </c>
      <c r="S2661" s="28" t="str">
        <f aca="false">IFERROR(IF($P2661="au nombre",IF(N(INDEX(Règles!$D$5:$D$17,MATCH($O2661,Règles!$A$5:$A$17,0)))&gt;0,IF($E2661="",1,$E2661)/INDEX(Règles!$D$5:$D$17,MATCH($O2661,Règles!$A$5:$A$17,0)),""),IF($P2661="au prix",IF(AND(ISNUMBER($R2661),N(INDEX(Règles!$E$5:$E$17,MATCH($O2661,Règles!$A$5:$A$17,0)))&gt;0),$R2661/INDEX(Règles!$E$5:$E$17,MATCH($O2661,Règles!$A$5:$A$17,0)),""),IF(OR($P2661="ne compte pas",$P2661="absence"),0,""))),"")</f>
        <v/>
      </c>
      <c r="T2661" s="26" t="n">
        <f aca="false">IF(AND(ISNUMBER($A2661),$B2661&lt;&gt;"",$G2661&lt;&gt;"",$P2661&lt;&gt;"absence"),1,0)</f>
        <v>0</v>
      </c>
      <c r="U2661" s="26" t="n">
        <f aca="false">IF($T2661=1,IF(COUNTIFS($B$2:$B2661,$B2661,$A$2:$A2661,$A2661,$T$2:$T2661,1)=1,1,0),0)</f>
        <v>0</v>
      </c>
      <c r="V2661" s="29" t="str">
        <f aca="false">IF(AND($A2661="",$B2661="",$G2661=""),"",IF(NOT(ISNUMBER($A2661)),"Date manquante ou non reconnue",IF($B2661="","Technicien manquant",IF(COUNTIF(Production!$A$7:$A$21,$B2661)=0,"Technicien absent de la liste (onglet Production)",IF($G2661="","Code BPU manquant (colonne G)",IF($O2661="?","Code BPU inconnu (onglet Prestations)",IF($P2661="?","Catégorie inconnue (onglet Règles)",IF(AND($E2661&lt;&gt;"",NOT(ISNUMBER($E2661))),"Quantité non reconnue",IF(AND($P2661="au prix",NOT(ISNUMBER($Q2661))),"Prix sur devis à saisir (colonne I)",IF($S2661="","Règle à compléter (onglet Règles)",""))))))))))</f>
        <v/>
      </c>
    </row>
    <row r="2662" customFormat="false" ht="15" hidden="false" customHeight="false" outlineLevel="0" collapsed="false">
      <c r="A2662" s="23"/>
      <c r="I2662" s="24"/>
      <c r="J2662" s="24"/>
      <c r="N2662" s="25"/>
      <c r="O2662" s="26" t="str">
        <f aca="false">IF($G2662="","",IFERROR(INDEX(Prestations!$F$5:$F$256,MATCH($G2662,Prestations!$B$5:$B$256,0)),"?"))</f>
        <v/>
      </c>
      <c r="P2662" s="26" t="str">
        <f aca="false">IF($O2662="","",IF($O2662="?","?",IFERROR(INDEX(Règles!$C$5:$C$17,MATCH($O2662,Règles!$A$5:$A$17,0)),"?")))</f>
        <v/>
      </c>
      <c r="Q2662" s="27" t="str">
        <f aca="false">IF($G2662="","",IF(ISNUMBER($I2662),$I2662,IFERROR(IF(ISNUMBER(INDEX(Prestations!$E$5:$E$256,MATCH($G2662,Prestations!$B$5:$B$256,0))),INDEX(Prestations!$E$5:$E$256,MATCH($G2662,Prestations!$B$5:$B$256,0)),""),"")))</f>
        <v/>
      </c>
      <c r="R2662" s="27" t="str">
        <f aca="false">IFERROR(IF(ISNUMBER($Q2662),$Q2662*IF($E2662="",1,$E2662),""),"")</f>
        <v/>
      </c>
      <c r="S2662" s="28" t="str">
        <f aca="false">IFERROR(IF($P2662="au nombre",IF(N(INDEX(Règles!$D$5:$D$17,MATCH($O2662,Règles!$A$5:$A$17,0)))&gt;0,IF($E2662="",1,$E2662)/INDEX(Règles!$D$5:$D$17,MATCH($O2662,Règles!$A$5:$A$17,0)),""),IF($P2662="au prix",IF(AND(ISNUMBER($R2662),N(INDEX(Règles!$E$5:$E$17,MATCH($O2662,Règles!$A$5:$A$17,0)))&gt;0),$R2662/INDEX(Règles!$E$5:$E$17,MATCH($O2662,Règles!$A$5:$A$17,0)),""),IF(OR($P2662="ne compte pas",$P2662="absence"),0,""))),"")</f>
        <v/>
      </c>
      <c r="T2662" s="26" t="n">
        <f aca="false">IF(AND(ISNUMBER($A2662),$B2662&lt;&gt;"",$G2662&lt;&gt;"",$P2662&lt;&gt;"absence"),1,0)</f>
        <v>0</v>
      </c>
      <c r="U2662" s="26" t="n">
        <f aca="false">IF($T2662=1,IF(COUNTIFS($B$2:$B2662,$B2662,$A$2:$A2662,$A2662,$T$2:$T2662,1)=1,1,0),0)</f>
        <v>0</v>
      </c>
      <c r="V2662" s="29" t="str">
        <f aca="false">IF(AND($A2662="",$B2662="",$G2662=""),"",IF(NOT(ISNUMBER($A2662)),"Date manquante ou non reconnue",IF($B2662="","Technicien manquant",IF(COUNTIF(Production!$A$7:$A$21,$B2662)=0,"Technicien absent de la liste (onglet Production)",IF($G2662="","Code BPU manquant (colonne G)",IF($O2662="?","Code BPU inconnu (onglet Prestations)",IF($P2662="?","Catégorie inconnue (onglet Règles)",IF(AND($E2662&lt;&gt;"",NOT(ISNUMBER($E2662))),"Quantité non reconnue",IF(AND($P2662="au prix",NOT(ISNUMBER($Q2662))),"Prix sur devis à saisir (colonne I)",IF($S2662="","Règle à compléter (onglet Règles)",""))))))))))</f>
        <v/>
      </c>
    </row>
    <row r="2663" customFormat="false" ht="15" hidden="false" customHeight="false" outlineLevel="0" collapsed="false">
      <c r="A2663" s="23"/>
      <c r="I2663" s="24"/>
      <c r="J2663" s="24"/>
      <c r="N2663" s="25"/>
      <c r="O2663" s="26" t="str">
        <f aca="false">IF($G2663="","",IFERROR(INDEX(Prestations!$F$5:$F$256,MATCH($G2663,Prestations!$B$5:$B$256,0)),"?"))</f>
        <v/>
      </c>
      <c r="P2663" s="26" t="str">
        <f aca="false">IF($O2663="","",IF($O2663="?","?",IFERROR(INDEX(Règles!$C$5:$C$17,MATCH($O2663,Règles!$A$5:$A$17,0)),"?")))</f>
        <v/>
      </c>
      <c r="Q2663" s="27" t="str">
        <f aca="false">IF($G2663="","",IF(ISNUMBER($I2663),$I2663,IFERROR(IF(ISNUMBER(INDEX(Prestations!$E$5:$E$256,MATCH($G2663,Prestations!$B$5:$B$256,0))),INDEX(Prestations!$E$5:$E$256,MATCH($G2663,Prestations!$B$5:$B$256,0)),""),"")))</f>
        <v/>
      </c>
      <c r="R2663" s="27" t="str">
        <f aca="false">IFERROR(IF(ISNUMBER($Q2663),$Q2663*IF($E2663="",1,$E2663),""),"")</f>
        <v/>
      </c>
      <c r="S2663" s="28" t="str">
        <f aca="false">IFERROR(IF($P2663="au nombre",IF(N(INDEX(Règles!$D$5:$D$17,MATCH($O2663,Règles!$A$5:$A$17,0)))&gt;0,IF($E2663="",1,$E2663)/INDEX(Règles!$D$5:$D$17,MATCH($O2663,Règles!$A$5:$A$17,0)),""),IF($P2663="au prix",IF(AND(ISNUMBER($R2663),N(INDEX(Règles!$E$5:$E$17,MATCH($O2663,Règles!$A$5:$A$17,0)))&gt;0),$R2663/INDEX(Règles!$E$5:$E$17,MATCH($O2663,Règles!$A$5:$A$17,0)),""),IF(OR($P2663="ne compte pas",$P2663="absence"),0,""))),"")</f>
        <v/>
      </c>
      <c r="T2663" s="26" t="n">
        <f aca="false">IF(AND(ISNUMBER($A2663),$B2663&lt;&gt;"",$G2663&lt;&gt;"",$P2663&lt;&gt;"absence"),1,0)</f>
        <v>0</v>
      </c>
      <c r="U2663" s="26" t="n">
        <f aca="false">IF($T2663=1,IF(COUNTIFS($B$2:$B2663,$B2663,$A$2:$A2663,$A2663,$T$2:$T2663,1)=1,1,0),0)</f>
        <v>0</v>
      </c>
      <c r="V2663" s="29" t="str">
        <f aca="false">IF(AND($A2663="",$B2663="",$G2663=""),"",IF(NOT(ISNUMBER($A2663)),"Date manquante ou non reconnue",IF($B2663="","Technicien manquant",IF(COUNTIF(Production!$A$7:$A$21,$B2663)=0,"Technicien absent de la liste (onglet Production)",IF($G2663="","Code BPU manquant (colonne G)",IF($O2663="?","Code BPU inconnu (onglet Prestations)",IF($P2663="?","Catégorie inconnue (onglet Règles)",IF(AND($E2663&lt;&gt;"",NOT(ISNUMBER($E2663))),"Quantité non reconnue",IF(AND($P2663="au prix",NOT(ISNUMBER($Q2663))),"Prix sur devis à saisir (colonne I)",IF($S2663="","Règle à compléter (onglet Règles)",""))))))))))</f>
        <v/>
      </c>
    </row>
    <row r="2664" customFormat="false" ht="15" hidden="false" customHeight="false" outlineLevel="0" collapsed="false">
      <c r="A2664" s="23"/>
      <c r="I2664" s="24"/>
      <c r="J2664" s="24"/>
      <c r="N2664" s="25"/>
      <c r="O2664" s="26" t="str">
        <f aca="false">IF($G2664="","",IFERROR(INDEX(Prestations!$F$5:$F$256,MATCH($G2664,Prestations!$B$5:$B$256,0)),"?"))</f>
        <v/>
      </c>
      <c r="P2664" s="26" t="str">
        <f aca="false">IF($O2664="","",IF($O2664="?","?",IFERROR(INDEX(Règles!$C$5:$C$17,MATCH($O2664,Règles!$A$5:$A$17,0)),"?")))</f>
        <v/>
      </c>
      <c r="Q2664" s="27" t="str">
        <f aca="false">IF($G2664="","",IF(ISNUMBER($I2664),$I2664,IFERROR(IF(ISNUMBER(INDEX(Prestations!$E$5:$E$256,MATCH($G2664,Prestations!$B$5:$B$256,0))),INDEX(Prestations!$E$5:$E$256,MATCH($G2664,Prestations!$B$5:$B$256,0)),""),"")))</f>
        <v/>
      </c>
      <c r="R2664" s="27" t="str">
        <f aca="false">IFERROR(IF(ISNUMBER($Q2664),$Q2664*IF($E2664="",1,$E2664),""),"")</f>
        <v/>
      </c>
      <c r="S2664" s="28" t="str">
        <f aca="false">IFERROR(IF($P2664="au nombre",IF(N(INDEX(Règles!$D$5:$D$17,MATCH($O2664,Règles!$A$5:$A$17,0)))&gt;0,IF($E2664="",1,$E2664)/INDEX(Règles!$D$5:$D$17,MATCH($O2664,Règles!$A$5:$A$17,0)),""),IF($P2664="au prix",IF(AND(ISNUMBER($R2664),N(INDEX(Règles!$E$5:$E$17,MATCH($O2664,Règles!$A$5:$A$17,0)))&gt;0),$R2664/INDEX(Règles!$E$5:$E$17,MATCH($O2664,Règles!$A$5:$A$17,0)),""),IF(OR($P2664="ne compte pas",$P2664="absence"),0,""))),"")</f>
        <v/>
      </c>
      <c r="T2664" s="26" t="n">
        <f aca="false">IF(AND(ISNUMBER($A2664),$B2664&lt;&gt;"",$G2664&lt;&gt;"",$P2664&lt;&gt;"absence"),1,0)</f>
        <v>0</v>
      </c>
      <c r="U2664" s="26" t="n">
        <f aca="false">IF($T2664=1,IF(COUNTIFS($B$2:$B2664,$B2664,$A$2:$A2664,$A2664,$T$2:$T2664,1)=1,1,0),0)</f>
        <v>0</v>
      </c>
      <c r="V2664" s="29" t="str">
        <f aca="false">IF(AND($A2664="",$B2664="",$G2664=""),"",IF(NOT(ISNUMBER($A2664)),"Date manquante ou non reconnue",IF($B2664="","Technicien manquant",IF(COUNTIF(Production!$A$7:$A$21,$B2664)=0,"Technicien absent de la liste (onglet Production)",IF($G2664="","Code BPU manquant (colonne G)",IF($O2664="?","Code BPU inconnu (onglet Prestations)",IF($P2664="?","Catégorie inconnue (onglet Règles)",IF(AND($E2664&lt;&gt;"",NOT(ISNUMBER($E2664))),"Quantité non reconnue",IF(AND($P2664="au prix",NOT(ISNUMBER($Q2664))),"Prix sur devis à saisir (colonne I)",IF($S2664="","Règle à compléter (onglet Règles)",""))))))))))</f>
        <v/>
      </c>
    </row>
    <row r="2665" customFormat="false" ht="15" hidden="false" customHeight="false" outlineLevel="0" collapsed="false">
      <c r="A2665" s="23"/>
      <c r="I2665" s="24"/>
      <c r="J2665" s="24"/>
      <c r="N2665" s="25"/>
      <c r="O2665" s="26" t="str">
        <f aca="false">IF($G2665="","",IFERROR(INDEX(Prestations!$F$5:$F$256,MATCH($G2665,Prestations!$B$5:$B$256,0)),"?"))</f>
        <v/>
      </c>
      <c r="P2665" s="26" t="str">
        <f aca="false">IF($O2665="","",IF($O2665="?","?",IFERROR(INDEX(Règles!$C$5:$C$17,MATCH($O2665,Règles!$A$5:$A$17,0)),"?")))</f>
        <v/>
      </c>
      <c r="Q2665" s="27" t="str">
        <f aca="false">IF($G2665="","",IF(ISNUMBER($I2665),$I2665,IFERROR(IF(ISNUMBER(INDEX(Prestations!$E$5:$E$256,MATCH($G2665,Prestations!$B$5:$B$256,0))),INDEX(Prestations!$E$5:$E$256,MATCH($G2665,Prestations!$B$5:$B$256,0)),""),"")))</f>
        <v/>
      </c>
      <c r="R2665" s="27" t="str">
        <f aca="false">IFERROR(IF(ISNUMBER($Q2665),$Q2665*IF($E2665="",1,$E2665),""),"")</f>
        <v/>
      </c>
      <c r="S2665" s="28" t="str">
        <f aca="false">IFERROR(IF($P2665="au nombre",IF(N(INDEX(Règles!$D$5:$D$17,MATCH($O2665,Règles!$A$5:$A$17,0)))&gt;0,IF($E2665="",1,$E2665)/INDEX(Règles!$D$5:$D$17,MATCH($O2665,Règles!$A$5:$A$17,0)),""),IF($P2665="au prix",IF(AND(ISNUMBER($R2665),N(INDEX(Règles!$E$5:$E$17,MATCH($O2665,Règles!$A$5:$A$17,0)))&gt;0),$R2665/INDEX(Règles!$E$5:$E$17,MATCH($O2665,Règles!$A$5:$A$17,0)),""),IF(OR($P2665="ne compte pas",$P2665="absence"),0,""))),"")</f>
        <v/>
      </c>
      <c r="T2665" s="26" t="n">
        <f aca="false">IF(AND(ISNUMBER($A2665),$B2665&lt;&gt;"",$G2665&lt;&gt;"",$P2665&lt;&gt;"absence"),1,0)</f>
        <v>0</v>
      </c>
      <c r="U2665" s="26" t="n">
        <f aca="false">IF($T2665=1,IF(COUNTIFS($B$2:$B2665,$B2665,$A$2:$A2665,$A2665,$T$2:$T2665,1)=1,1,0),0)</f>
        <v>0</v>
      </c>
      <c r="V2665" s="29" t="str">
        <f aca="false">IF(AND($A2665="",$B2665="",$G2665=""),"",IF(NOT(ISNUMBER($A2665)),"Date manquante ou non reconnue",IF($B2665="","Technicien manquant",IF(COUNTIF(Production!$A$7:$A$21,$B2665)=0,"Technicien absent de la liste (onglet Production)",IF($G2665="","Code BPU manquant (colonne G)",IF($O2665="?","Code BPU inconnu (onglet Prestations)",IF($P2665="?","Catégorie inconnue (onglet Règles)",IF(AND($E2665&lt;&gt;"",NOT(ISNUMBER($E2665))),"Quantité non reconnue",IF(AND($P2665="au prix",NOT(ISNUMBER($Q2665))),"Prix sur devis à saisir (colonne I)",IF($S2665="","Règle à compléter (onglet Règles)",""))))))))))</f>
        <v/>
      </c>
    </row>
    <row r="2666" customFormat="false" ht="15" hidden="false" customHeight="false" outlineLevel="0" collapsed="false">
      <c r="A2666" s="23"/>
      <c r="I2666" s="24"/>
      <c r="J2666" s="24"/>
      <c r="N2666" s="25"/>
      <c r="O2666" s="26" t="str">
        <f aca="false">IF($G2666="","",IFERROR(INDEX(Prestations!$F$5:$F$256,MATCH($G2666,Prestations!$B$5:$B$256,0)),"?"))</f>
        <v/>
      </c>
      <c r="P2666" s="26" t="str">
        <f aca="false">IF($O2666="","",IF($O2666="?","?",IFERROR(INDEX(Règles!$C$5:$C$17,MATCH($O2666,Règles!$A$5:$A$17,0)),"?")))</f>
        <v/>
      </c>
      <c r="Q2666" s="27" t="str">
        <f aca="false">IF($G2666="","",IF(ISNUMBER($I2666),$I2666,IFERROR(IF(ISNUMBER(INDEX(Prestations!$E$5:$E$256,MATCH($G2666,Prestations!$B$5:$B$256,0))),INDEX(Prestations!$E$5:$E$256,MATCH($G2666,Prestations!$B$5:$B$256,0)),""),"")))</f>
        <v/>
      </c>
      <c r="R2666" s="27" t="str">
        <f aca="false">IFERROR(IF(ISNUMBER($Q2666),$Q2666*IF($E2666="",1,$E2666),""),"")</f>
        <v/>
      </c>
      <c r="S2666" s="28" t="str">
        <f aca="false">IFERROR(IF($P2666="au nombre",IF(N(INDEX(Règles!$D$5:$D$17,MATCH($O2666,Règles!$A$5:$A$17,0)))&gt;0,IF($E2666="",1,$E2666)/INDEX(Règles!$D$5:$D$17,MATCH($O2666,Règles!$A$5:$A$17,0)),""),IF($P2666="au prix",IF(AND(ISNUMBER($R2666),N(INDEX(Règles!$E$5:$E$17,MATCH($O2666,Règles!$A$5:$A$17,0)))&gt;0),$R2666/INDEX(Règles!$E$5:$E$17,MATCH($O2666,Règles!$A$5:$A$17,0)),""),IF(OR($P2666="ne compte pas",$P2666="absence"),0,""))),"")</f>
        <v/>
      </c>
      <c r="T2666" s="26" t="n">
        <f aca="false">IF(AND(ISNUMBER($A2666),$B2666&lt;&gt;"",$G2666&lt;&gt;"",$P2666&lt;&gt;"absence"),1,0)</f>
        <v>0</v>
      </c>
      <c r="U2666" s="26" t="n">
        <f aca="false">IF($T2666=1,IF(COUNTIFS($B$2:$B2666,$B2666,$A$2:$A2666,$A2666,$T$2:$T2666,1)=1,1,0),0)</f>
        <v>0</v>
      </c>
      <c r="V2666" s="29" t="str">
        <f aca="false">IF(AND($A2666="",$B2666="",$G2666=""),"",IF(NOT(ISNUMBER($A2666)),"Date manquante ou non reconnue",IF($B2666="","Technicien manquant",IF(COUNTIF(Production!$A$7:$A$21,$B2666)=0,"Technicien absent de la liste (onglet Production)",IF($G2666="","Code BPU manquant (colonne G)",IF($O2666="?","Code BPU inconnu (onglet Prestations)",IF($P2666="?","Catégorie inconnue (onglet Règles)",IF(AND($E2666&lt;&gt;"",NOT(ISNUMBER($E2666))),"Quantité non reconnue",IF(AND($P2666="au prix",NOT(ISNUMBER($Q2666))),"Prix sur devis à saisir (colonne I)",IF($S2666="","Règle à compléter (onglet Règles)",""))))))))))</f>
        <v/>
      </c>
    </row>
    <row r="2667" customFormat="false" ht="15" hidden="false" customHeight="false" outlineLevel="0" collapsed="false">
      <c r="A2667" s="23"/>
      <c r="I2667" s="24"/>
      <c r="J2667" s="24"/>
      <c r="N2667" s="25"/>
      <c r="O2667" s="26" t="str">
        <f aca="false">IF($G2667="","",IFERROR(INDEX(Prestations!$F$5:$F$256,MATCH($G2667,Prestations!$B$5:$B$256,0)),"?"))</f>
        <v/>
      </c>
      <c r="P2667" s="26" t="str">
        <f aca="false">IF($O2667="","",IF($O2667="?","?",IFERROR(INDEX(Règles!$C$5:$C$17,MATCH($O2667,Règles!$A$5:$A$17,0)),"?")))</f>
        <v/>
      </c>
      <c r="Q2667" s="27" t="str">
        <f aca="false">IF($G2667="","",IF(ISNUMBER($I2667),$I2667,IFERROR(IF(ISNUMBER(INDEX(Prestations!$E$5:$E$256,MATCH($G2667,Prestations!$B$5:$B$256,0))),INDEX(Prestations!$E$5:$E$256,MATCH($G2667,Prestations!$B$5:$B$256,0)),""),"")))</f>
        <v/>
      </c>
      <c r="R2667" s="27" t="str">
        <f aca="false">IFERROR(IF(ISNUMBER($Q2667),$Q2667*IF($E2667="",1,$E2667),""),"")</f>
        <v/>
      </c>
      <c r="S2667" s="28" t="str">
        <f aca="false">IFERROR(IF($P2667="au nombre",IF(N(INDEX(Règles!$D$5:$D$17,MATCH($O2667,Règles!$A$5:$A$17,0)))&gt;0,IF($E2667="",1,$E2667)/INDEX(Règles!$D$5:$D$17,MATCH($O2667,Règles!$A$5:$A$17,0)),""),IF($P2667="au prix",IF(AND(ISNUMBER($R2667),N(INDEX(Règles!$E$5:$E$17,MATCH($O2667,Règles!$A$5:$A$17,0)))&gt;0),$R2667/INDEX(Règles!$E$5:$E$17,MATCH($O2667,Règles!$A$5:$A$17,0)),""),IF(OR($P2667="ne compte pas",$P2667="absence"),0,""))),"")</f>
        <v/>
      </c>
      <c r="T2667" s="26" t="n">
        <f aca="false">IF(AND(ISNUMBER($A2667),$B2667&lt;&gt;"",$G2667&lt;&gt;"",$P2667&lt;&gt;"absence"),1,0)</f>
        <v>0</v>
      </c>
      <c r="U2667" s="26" t="n">
        <f aca="false">IF($T2667=1,IF(COUNTIFS($B$2:$B2667,$B2667,$A$2:$A2667,$A2667,$T$2:$T2667,1)=1,1,0),0)</f>
        <v>0</v>
      </c>
      <c r="V2667" s="29" t="str">
        <f aca="false">IF(AND($A2667="",$B2667="",$G2667=""),"",IF(NOT(ISNUMBER($A2667)),"Date manquante ou non reconnue",IF($B2667="","Technicien manquant",IF(COUNTIF(Production!$A$7:$A$21,$B2667)=0,"Technicien absent de la liste (onglet Production)",IF($G2667="","Code BPU manquant (colonne G)",IF($O2667="?","Code BPU inconnu (onglet Prestations)",IF($P2667="?","Catégorie inconnue (onglet Règles)",IF(AND($E2667&lt;&gt;"",NOT(ISNUMBER($E2667))),"Quantité non reconnue",IF(AND($P2667="au prix",NOT(ISNUMBER($Q2667))),"Prix sur devis à saisir (colonne I)",IF($S2667="","Règle à compléter (onglet Règles)",""))))))))))</f>
        <v/>
      </c>
    </row>
    <row r="2668" customFormat="false" ht="15" hidden="false" customHeight="false" outlineLevel="0" collapsed="false">
      <c r="A2668" s="23"/>
      <c r="I2668" s="24"/>
      <c r="J2668" s="24"/>
      <c r="N2668" s="25"/>
      <c r="O2668" s="26" t="str">
        <f aca="false">IF($G2668="","",IFERROR(INDEX(Prestations!$F$5:$F$256,MATCH($G2668,Prestations!$B$5:$B$256,0)),"?"))</f>
        <v/>
      </c>
      <c r="P2668" s="26" t="str">
        <f aca="false">IF($O2668="","",IF($O2668="?","?",IFERROR(INDEX(Règles!$C$5:$C$17,MATCH($O2668,Règles!$A$5:$A$17,0)),"?")))</f>
        <v/>
      </c>
      <c r="Q2668" s="27" t="str">
        <f aca="false">IF($G2668="","",IF(ISNUMBER($I2668),$I2668,IFERROR(IF(ISNUMBER(INDEX(Prestations!$E$5:$E$256,MATCH($G2668,Prestations!$B$5:$B$256,0))),INDEX(Prestations!$E$5:$E$256,MATCH($G2668,Prestations!$B$5:$B$256,0)),""),"")))</f>
        <v/>
      </c>
      <c r="R2668" s="27" t="str">
        <f aca="false">IFERROR(IF(ISNUMBER($Q2668),$Q2668*IF($E2668="",1,$E2668),""),"")</f>
        <v/>
      </c>
      <c r="S2668" s="28" t="str">
        <f aca="false">IFERROR(IF($P2668="au nombre",IF(N(INDEX(Règles!$D$5:$D$17,MATCH($O2668,Règles!$A$5:$A$17,0)))&gt;0,IF($E2668="",1,$E2668)/INDEX(Règles!$D$5:$D$17,MATCH($O2668,Règles!$A$5:$A$17,0)),""),IF($P2668="au prix",IF(AND(ISNUMBER($R2668),N(INDEX(Règles!$E$5:$E$17,MATCH($O2668,Règles!$A$5:$A$17,0)))&gt;0),$R2668/INDEX(Règles!$E$5:$E$17,MATCH($O2668,Règles!$A$5:$A$17,0)),""),IF(OR($P2668="ne compte pas",$P2668="absence"),0,""))),"")</f>
        <v/>
      </c>
      <c r="T2668" s="26" t="n">
        <f aca="false">IF(AND(ISNUMBER($A2668),$B2668&lt;&gt;"",$G2668&lt;&gt;"",$P2668&lt;&gt;"absence"),1,0)</f>
        <v>0</v>
      </c>
      <c r="U2668" s="26" t="n">
        <f aca="false">IF($T2668=1,IF(COUNTIFS($B$2:$B2668,$B2668,$A$2:$A2668,$A2668,$T$2:$T2668,1)=1,1,0),0)</f>
        <v>0</v>
      </c>
      <c r="V2668" s="29" t="str">
        <f aca="false">IF(AND($A2668="",$B2668="",$G2668=""),"",IF(NOT(ISNUMBER($A2668)),"Date manquante ou non reconnue",IF($B2668="","Technicien manquant",IF(COUNTIF(Production!$A$7:$A$21,$B2668)=0,"Technicien absent de la liste (onglet Production)",IF($G2668="","Code BPU manquant (colonne G)",IF($O2668="?","Code BPU inconnu (onglet Prestations)",IF($P2668="?","Catégorie inconnue (onglet Règles)",IF(AND($E2668&lt;&gt;"",NOT(ISNUMBER($E2668))),"Quantité non reconnue",IF(AND($P2668="au prix",NOT(ISNUMBER($Q2668))),"Prix sur devis à saisir (colonne I)",IF($S2668="","Règle à compléter (onglet Règles)",""))))))))))</f>
        <v/>
      </c>
    </row>
    <row r="2669" customFormat="false" ht="15" hidden="false" customHeight="false" outlineLevel="0" collapsed="false">
      <c r="A2669" s="23"/>
      <c r="I2669" s="24"/>
      <c r="J2669" s="24"/>
      <c r="N2669" s="25"/>
      <c r="O2669" s="26" t="str">
        <f aca="false">IF($G2669="","",IFERROR(INDEX(Prestations!$F$5:$F$256,MATCH($G2669,Prestations!$B$5:$B$256,0)),"?"))</f>
        <v/>
      </c>
      <c r="P2669" s="26" t="str">
        <f aca="false">IF($O2669="","",IF($O2669="?","?",IFERROR(INDEX(Règles!$C$5:$C$17,MATCH($O2669,Règles!$A$5:$A$17,0)),"?")))</f>
        <v/>
      </c>
      <c r="Q2669" s="27" t="str">
        <f aca="false">IF($G2669="","",IF(ISNUMBER($I2669),$I2669,IFERROR(IF(ISNUMBER(INDEX(Prestations!$E$5:$E$256,MATCH($G2669,Prestations!$B$5:$B$256,0))),INDEX(Prestations!$E$5:$E$256,MATCH($G2669,Prestations!$B$5:$B$256,0)),""),"")))</f>
        <v/>
      </c>
      <c r="R2669" s="27" t="str">
        <f aca="false">IFERROR(IF(ISNUMBER($Q2669),$Q2669*IF($E2669="",1,$E2669),""),"")</f>
        <v/>
      </c>
      <c r="S2669" s="28" t="str">
        <f aca="false">IFERROR(IF($P2669="au nombre",IF(N(INDEX(Règles!$D$5:$D$17,MATCH($O2669,Règles!$A$5:$A$17,0)))&gt;0,IF($E2669="",1,$E2669)/INDEX(Règles!$D$5:$D$17,MATCH($O2669,Règles!$A$5:$A$17,0)),""),IF($P2669="au prix",IF(AND(ISNUMBER($R2669),N(INDEX(Règles!$E$5:$E$17,MATCH($O2669,Règles!$A$5:$A$17,0)))&gt;0),$R2669/INDEX(Règles!$E$5:$E$17,MATCH($O2669,Règles!$A$5:$A$17,0)),""),IF(OR($P2669="ne compte pas",$P2669="absence"),0,""))),"")</f>
        <v/>
      </c>
      <c r="T2669" s="26" t="n">
        <f aca="false">IF(AND(ISNUMBER($A2669),$B2669&lt;&gt;"",$G2669&lt;&gt;"",$P2669&lt;&gt;"absence"),1,0)</f>
        <v>0</v>
      </c>
      <c r="U2669" s="26" t="n">
        <f aca="false">IF($T2669=1,IF(COUNTIFS($B$2:$B2669,$B2669,$A$2:$A2669,$A2669,$T$2:$T2669,1)=1,1,0),0)</f>
        <v>0</v>
      </c>
      <c r="V2669" s="29" t="str">
        <f aca="false">IF(AND($A2669="",$B2669="",$G2669=""),"",IF(NOT(ISNUMBER($A2669)),"Date manquante ou non reconnue",IF($B2669="","Technicien manquant",IF(COUNTIF(Production!$A$7:$A$21,$B2669)=0,"Technicien absent de la liste (onglet Production)",IF($G2669="","Code BPU manquant (colonne G)",IF($O2669="?","Code BPU inconnu (onglet Prestations)",IF($P2669="?","Catégorie inconnue (onglet Règles)",IF(AND($E2669&lt;&gt;"",NOT(ISNUMBER($E2669))),"Quantité non reconnue",IF(AND($P2669="au prix",NOT(ISNUMBER($Q2669))),"Prix sur devis à saisir (colonne I)",IF($S2669="","Règle à compléter (onglet Règles)",""))))))))))</f>
        <v/>
      </c>
    </row>
    <row r="2670" customFormat="false" ht="15" hidden="false" customHeight="false" outlineLevel="0" collapsed="false">
      <c r="A2670" s="23"/>
      <c r="I2670" s="24"/>
      <c r="J2670" s="24"/>
      <c r="N2670" s="25"/>
      <c r="O2670" s="26" t="str">
        <f aca="false">IF($G2670="","",IFERROR(INDEX(Prestations!$F$5:$F$256,MATCH($G2670,Prestations!$B$5:$B$256,0)),"?"))</f>
        <v/>
      </c>
      <c r="P2670" s="26" t="str">
        <f aca="false">IF($O2670="","",IF($O2670="?","?",IFERROR(INDEX(Règles!$C$5:$C$17,MATCH($O2670,Règles!$A$5:$A$17,0)),"?")))</f>
        <v/>
      </c>
      <c r="Q2670" s="27" t="str">
        <f aca="false">IF($G2670="","",IF(ISNUMBER($I2670),$I2670,IFERROR(IF(ISNUMBER(INDEX(Prestations!$E$5:$E$256,MATCH($G2670,Prestations!$B$5:$B$256,0))),INDEX(Prestations!$E$5:$E$256,MATCH($G2670,Prestations!$B$5:$B$256,0)),""),"")))</f>
        <v/>
      </c>
      <c r="R2670" s="27" t="str">
        <f aca="false">IFERROR(IF(ISNUMBER($Q2670),$Q2670*IF($E2670="",1,$E2670),""),"")</f>
        <v/>
      </c>
      <c r="S2670" s="28" t="str">
        <f aca="false">IFERROR(IF($P2670="au nombre",IF(N(INDEX(Règles!$D$5:$D$17,MATCH($O2670,Règles!$A$5:$A$17,0)))&gt;0,IF($E2670="",1,$E2670)/INDEX(Règles!$D$5:$D$17,MATCH($O2670,Règles!$A$5:$A$17,0)),""),IF($P2670="au prix",IF(AND(ISNUMBER($R2670),N(INDEX(Règles!$E$5:$E$17,MATCH($O2670,Règles!$A$5:$A$17,0)))&gt;0),$R2670/INDEX(Règles!$E$5:$E$17,MATCH($O2670,Règles!$A$5:$A$17,0)),""),IF(OR($P2670="ne compte pas",$P2670="absence"),0,""))),"")</f>
        <v/>
      </c>
      <c r="T2670" s="26" t="n">
        <f aca="false">IF(AND(ISNUMBER($A2670),$B2670&lt;&gt;"",$G2670&lt;&gt;"",$P2670&lt;&gt;"absence"),1,0)</f>
        <v>0</v>
      </c>
      <c r="U2670" s="26" t="n">
        <f aca="false">IF($T2670=1,IF(COUNTIFS($B$2:$B2670,$B2670,$A$2:$A2670,$A2670,$T$2:$T2670,1)=1,1,0),0)</f>
        <v>0</v>
      </c>
      <c r="V2670" s="29" t="str">
        <f aca="false">IF(AND($A2670="",$B2670="",$G2670=""),"",IF(NOT(ISNUMBER($A2670)),"Date manquante ou non reconnue",IF($B2670="","Technicien manquant",IF(COUNTIF(Production!$A$7:$A$21,$B2670)=0,"Technicien absent de la liste (onglet Production)",IF($G2670="","Code BPU manquant (colonne G)",IF($O2670="?","Code BPU inconnu (onglet Prestations)",IF($P2670="?","Catégorie inconnue (onglet Règles)",IF(AND($E2670&lt;&gt;"",NOT(ISNUMBER($E2670))),"Quantité non reconnue",IF(AND($P2670="au prix",NOT(ISNUMBER($Q2670))),"Prix sur devis à saisir (colonne I)",IF($S2670="","Règle à compléter (onglet Règles)",""))))))))))</f>
        <v/>
      </c>
    </row>
    <row r="2671" customFormat="false" ht="15" hidden="false" customHeight="false" outlineLevel="0" collapsed="false">
      <c r="A2671" s="23"/>
      <c r="I2671" s="24"/>
      <c r="J2671" s="24"/>
      <c r="N2671" s="25"/>
      <c r="O2671" s="26" t="str">
        <f aca="false">IF($G2671="","",IFERROR(INDEX(Prestations!$F$5:$F$256,MATCH($G2671,Prestations!$B$5:$B$256,0)),"?"))</f>
        <v/>
      </c>
      <c r="P2671" s="26" t="str">
        <f aca="false">IF($O2671="","",IF($O2671="?","?",IFERROR(INDEX(Règles!$C$5:$C$17,MATCH($O2671,Règles!$A$5:$A$17,0)),"?")))</f>
        <v/>
      </c>
      <c r="Q2671" s="27" t="str">
        <f aca="false">IF($G2671="","",IF(ISNUMBER($I2671),$I2671,IFERROR(IF(ISNUMBER(INDEX(Prestations!$E$5:$E$256,MATCH($G2671,Prestations!$B$5:$B$256,0))),INDEX(Prestations!$E$5:$E$256,MATCH($G2671,Prestations!$B$5:$B$256,0)),""),"")))</f>
        <v/>
      </c>
      <c r="R2671" s="27" t="str">
        <f aca="false">IFERROR(IF(ISNUMBER($Q2671),$Q2671*IF($E2671="",1,$E2671),""),"")</f>
        <v/>
      </c>
      <c r="S2671" s="28" t="str">
        <f aca="false">IFERROR(IF($P2671="au nombre",IF(N(INDEX(Règles!$D$5:$D$17,MATCH($O2671,Règles!$A$5:$A$17,0)))&gt;0,IF($E2671="",1,$E2671)/INDEX(Règles!$D$5:$D$17,MATCH($O2671,Règles!$A$5:$A$17,0)),""),IF($P2671="au prix",IF(AND(ISNUMBER($R2671),N(INDEX(Règles!$E$5:$E$17,MATCH($O2671,Règles!$A$5:$A$17,0)))&gt;0),$R2671/INDEX(Règles!$E$5:$E$17,MATCH($O2671,Règles!$A$5:$A$17,0)),""),IF(OR($P2671="ne compte pas",$P2671="absence"),0,""))),"")</f>
        <v/>
      </c>
      <c r="T2671" s="26" t="n">
        <f aca="false">IF(AND(ISNUMBER($A2671),$B2671&lt;&gt;"",$G2671&lt;&gt;"",$P2671&lt;&gt;"absence"),1,0)</f>
        <v>0</v>
      </c>
      <c r="U2671" s="26" t="n">
        <f aca="false">IF($T2671=1,IF(COUNTIFS($B$2:$B2671,$B2671,$A$2:$A2671,$A2671,$T$2:$T2671,1)=1,1,0),0)</f>
        <v>0</v>
      </c>
      <c r="V2671" s="29" t="str">
        <f aca="false">IF(AND($A2671="",$B2671="",$G2671=""),"",IF(NOT(ISNUMBER($A2671)),"Date manquante ou non reconnue",IF($B2671="","Technicien manquant",IF(COUNTIF(Production!$A$7:$A$21,$B2671)=0,"Technicien absent de la liste (onglet Production)",IF($G2671="","Code BPU manquant (colonne G)",IF($O2671="?","Code BPU inconnu (onglet Prestations)",IF($P2671="?","Catégorie inconnue (onglet Règles)",IF(AND($E2671&lt;&gt;"",NOT(ISNUMBER($E2671))),"Quantité non reconnue",IF(AND($P2671="au prix",NOT(ISNUMBER($Q2671))),"Prix sur devis à saisir (colonne I)",IF($S2671="","Règle à compléter (onglet Règles)",""))))))))))</f>
        <v/>
      </c>
    </row>
    <row r="2672" customFormat="false" ht="15" hidden="false" customHeight="false" outlineLevel="0" collapsed="false">
      <c r="A2672" s="23"/>
      <c r="I2672" s="24"/>
      <c r="J2672" s="24"/>
      <c r="N2672" s="25"/>
      <c r="O2672" s="26" t="str">
        <f aca="false">IF($G2672="","",IFERROR(INDEX(Prestations!$F$5:$F$256,MATCH($G2672,Prestations!$B$5:$B$256,0)),"?"))</f>
        <v/>
      </c>
      <c r="P2672" s="26" t="str">
        <f aca="false">IF($O2672="","",IF($O2672="?","?",IFERROR(INDEX(Règles!$C$5:$C$17,MATCH($O2672,Règles!$A$5:$A$17,0)),"?")))</f>
        <v/>
      </c>
      <c r="Q2672" s="27" t="str">
        <f aca="false">IF($G2672="","",IF(ISNUMBER($I2672),$I2672,IFERROR(IF(ISNUMBER(INDEX(Prestations!$E$5:$E$256,MATCH($G2672,Prestations!$B$5:$B$256,0))),INDEX(Prestations!$E$5:$E$256,MATCH($G2672,Prestations!$B$5:$B$256,0)),""),"")))</f>
        <v/>
      </c>
      <c r="R2672" s="27" t="str">
        <f aca="false">IFERROR(IF(ISNUMBER($Q2672),$Q2672*IF($E2672="",1,$E2672),""),"")</f>
        <v/>
      </c>
      <c r="S2672" s="28" t="str">
        <f aca="false">IFERROR(IF($P2672="au nombre",IF(N(INDEX(Règles!$D$5:$D$17,MATCH($O2672,Règles!$A$5:$A$17,0)))&gt;0,IF($E2672="",1,$E2672)/INDEX(Règles!$D$5:$D$17,MATCH($O2672,Règles!$A$5:$A$17,0)),""),IF($P2672="au prix",IF(AND(ISNUMBER($R2672),N(INDEX(Règles!$E$5:$E$17,MATCH($O2672,Règles!$A$5:$A$17,0)))&gt;0),$R2672/INDEX(Règles!$E$5:$E$17,MATCH($O2672,Règles!$A$5:$A$17,0)),""),IF(OR($P2672="ne compte pas",$P2672="absence"),0,""))),"")</f>
        <v/>
      </c>
      <c r="T2672" s="26" t="n">
        <f aca="false">IF(AND(ISNUMBER($A2672),$B2672&lt;&gt;"",$G2672&lt;&gt;"",$P2672&lt;&gt;"absence"),1,0)</f>
        <v>0</v>
      </c>
      <c r="U2672" s="26" t="n">
        <f aca="false">IF($T2672=1,IF(COUNTIFS($B$2:$B2672,$B2672,$A$2:$A2672,$A2672,$T$2:$T2672,1)=1,1,0),0)</f>
        <v>0</v>
      </c>
      <c r="V2672" s="29" t="str">
        <f aca="false">IF(AND($A2672="",$B2672="",$G2672=""),"",IF(NOT(ISNUMBER($A2672)),"Date manquante ou non reconnue",IF($B2672="","Technicien manquant",IF(COUNTIF(Production!$A$7:$A$21,$B2672)=0,"Technicien absent de la liste (onglet Production)",IF($G2672="","Code BPU manquant (colonne G)",IF($O2672="?","Code BPU inconnu (onglet Prestations)",IF($P2672="?","Catégorie inconnue (onglet Règles)",IF(AND($E2672&lt;&gt;"",NOT(ISNUMBER($E2672))),"Quantité non reconnue",IF(AND($P2672="au prix",NOT(ISNUMBER($Q2672))),"Prix sur devis à saisir (colonne I)",IF($S2672="","Règle à compléter (onglet Règles)",""))))))))))</f>
        <v/>
      </c>
    </row>
    <row r="2673" customFormat="false" ht="15" hidden="false" customHeight="false" outlineLevel="0" collapsed="false">
      <c r="A2673" s="23"/>
      <c r="I2673" s="24"/>
      <c r="J2673" s="24"/>
      <c r="N2673" s="25"/>
      <c r="O2673" s="26" t="str">
        <f aca="false">IF($G2673="","",IFERROR(INDEX(Prestations!$F$5:$F$256,MATCH($G2673,Prestations!$B$5:$B$256,0)),"?"))</f>
        <v/>
      </c>
      <c r="P2673" s="26" t="str">
        <f aca="false">IF($O2673="","",IF($O2673="?","?",IFERROR(INDEX(Règles!$C$5:$C$17,MATCH($O2673,Règles!$A$5:$A$17,0)),"?")))</f>
        <v/>
      </c>
      <c r="Q2673" s="27" t="str">
        <f aca="false">IF($G2673="","",IF(ISNUMBER($I2673),$I2673,IFERROR(IF(ISNUMBER(INDEX(Prestations!$E$5:$E$256,MATCH($G2673,Prestations!$B$5:$B$256,0))),INDEX(Prestations!$E$5:$E$256,MATCH($G2673,Prestations!$B$5:$B$256,0)),""),"")))</f>
        <v/>
      </c>
      <c r="R2673" s="27" t="str">
        <f aca="false">IFERROR(IF(ISNUMBER($Q2673),$Q2673*IF($E2673="",1,$E2673),""),"")</f>
        <v/>
      </c>
      <c r="S2673" s="28" t="str">
        <f aca="false">IFERROR(IF($P2673="au nombre",IF(N(INDEX(Règles!$D$5:$D$17,MATCH($O2673,Règles!$A$5:$A$17,0)))&gt;0,IF($E2673="",1,$E2673)/INDEX(Règles!$D$5:$D$17,MATCH($O2673,Règles!$A$5:$A$17,0)),""),IF($P2673="au prix",IF(AND(ISNUMBER($R2673),N(INDEX(Règles!$E$5:$E$17,MATCH($O2673,Règles!$A$5:$A$17,0)))&gt;0),$R2673/INDEX(Règles!$E$5:$E$17,MATCH($O2673,Règles!$A$5:$A$17,0)),""),IF(OR($P2673="ne compte pas",$P2673="absence"),0,""))),"")</f>
        <v/>
      </c>
      <c r="T2673" s="26" t="n">
        <f aca="false">IF(AND(ISNUMBER($A2673),$B2673&lt;&gt;"",$G2673&lt;&gt;"",$P2673&lt;&gt;"absence"),1,0)</f>
        <v>0</v>
      </c>
      <c r="U2673" s="26" t="n">
        <f aca="false">IF($T2673=1,IF(COUNTIFS($B$2:$B2673,$B2673,$A$2:$A2673,$A2673,$T$2:$T2673,1)=1,1,0),0)</f>
        <v>0</v>
      </c>
      <c r="V2673" s="29" t="str">
        <f aca="false">IF(AND($A2673="",$B2673="",$G2673=""),"",IF(NOT(ISNUMBER($A2673)),"Date manquante ou non reconnue",IF($B2673="","Technicien manquant",IF(COUNTIF(Production!$A$7:$A$21,$B2673)=0,"Technicien absent de la liste (onglet Production)",IF($G2673="","Code BPU manquant (colonne G)",IF($O2673="?","Code BPU inconnu (onglet Prestations)",IF($P2673="?","Catégorie inconnue (onglet Règles)",IF(AND($E2673&lt;&gt;"",NOT(ISNUMBER($E2673))),"Quantité non reconnue",IF(AND($P2673="au prix",NOT(ISNUMBER($Q2673))),"Prix sur devis à saisir (colonne I)",IF($S2673="","Règle à compléter (onglet Règles)",""))))))))))</f>
        <v/>
      </c>
    </row>
    <row r="2674" customFormat="false" ht="15" hidden="false" customHeight="false" outlineLevel="0" collapsed="false">
      <c r="A2674" s="23"/>
      <c r="I2674" s="24"/>
      <c r="J2674" s="24"/>
      <c r="N2674" s="25"/>
      <c r="O2674" s="26" t="str">
        <f aca="false">IF($G2674="","",IFERROR(INDEX(Prestations!$F$5:$F$256,MATCH($G2674,Prestations!$B$5:$B$256,0)),"?"))</f>
        <v/>
      </c>
      <c r="P2674" s="26" t="str">
        <f aca="false">IF($O2674="","",IF($O2674="?","?",IFERROR(INDEX(Règles!$C$5:$C$17,MATCH($O2674,Règles!$A$5:$A$17,0)),"?")))</f>
        <v/>
      </c>
      <c r="Q2674" s="27" t="str">
        <f aca="false">IF($G2674="","",IF(ISNUMBER($I2674),$I2674,IFERROR(IF(ISNUMBER(INDEX(Prestations!$E$5:$E$256,MATCH($G2674,Prestations!$B$5:$B$256,0))),INDEX(Prestations!$E$5:$E$256,MATCH($G2674,Prestations!$B$5:$B$256,0)),""),"")))</f>
        <v/>
      </c>
      <c r="R2674" s="27" t="str">
        <f aca="false">IFERROR(IF(ISNUMBER($Q2674),$Q2674*IF($E2674="",1,$E2674),""),"")</f>
        <v/>
      </c>
      <c r="S2674" s="28" t="str">
        <f aca="false">IFERROR(IF($P2674="au nombre",IF(N(INDEX(Règles!$D$5:$D$17,MATCH($O2674,Règles!$A$5:$A$17,0)))&gt;0,IF($E2674="",1,$E2674)/INDEX(Règles!$D$5:$D$17,MATCH($O2674,Règles!$A$5:$A$17,0)),""),IF($P2674="au prix",IF(AND(ISNUMBER($R2674),N(INDEX(Règles!$E$5:$E$17,MATCH($O2674,Règles!$A$5:$A$17,0)))&gt;0),$R2674/INDEX(Règles!$E$5:$E$17,MATCH($O2674,Règles!$A$5:$A$17,0)),""),IF(OR($P2674="ne compte pas",$P2674="absence"),0,""))),"")</f>
        <v/>
      </c>
      <c r="T2674" s="26" t="n">
        <f aca="false">IF(AND(ISNUMBER($A2674),$B2674&lt;&gt;"",$G2674&lt;&gt;"",$P2674&lt;&gt;"absence"),1,0)</f>
        <v>0</v>
      </c>
      <c r="U2674" s="26" t="n">
        <f aca="false">IF($T2674=1,IF(COUNTIFS($B$2:$B2674,$B2674,$A$2:$A2674,$A2674,$T$2:$T2674,1)=1,1,0),0)</f>
        <v>0</v>
      </c>
      <c r="V2674" s="29" t="str">
        <f aca="false">IF(AND($A2674="",$B2674="",$G2674=""),"",IF(NOT(ISNUMBER($A2674)),"Date manquante ou non reconnue",IF($B2674="","Technicien manquant",IF(COUNTIF(Production!$A$7:$A$21,$B2674)=0,"Technicien absent de la liste (onglet Production)",IF($G2674="","Code BPU manquant (colonne G)",IF($O2674="?","Code BPU inconnu (onglet Prestations)",IF($P2674="?","Catégorie inconnue (onglet Règles)",IF(AND($E2674&lt;&gt;"",NOT(ISNUMBER($E2674))),"Quantité non reconnue",IF(AND($P2674="au prix",NOT(ISNUMBER($Q2674))),"Prix sur devis à saisir (colonne I)",IF($S2674="","Règle à compléter (onglet Règles)",""))))))))))</f>
        <v/>
      </c>
    </row>
    <row r="2675" customFormat="false" ht="15" hidden="false" customHeight="false" outlineLevel="0" collapsed="false">
      <c r="A2675" s="23"/>
      <c r="I2675" s="24"/>
      <c r="J2675" s="24"/>
      <c r="N2675" s="25"/>
      <c r="O2675" s="26" t="str">
        <f aca="false">IF($G2675="","",IFERROR(INDEX(Prestations!$F$5:$F$256,MATCH($G2675,Prestations!$B$5:$B$256,0)),"?"))</f>
        <v/>
      </c>
      <c r="P2675" s="26" t="str">
        <f aca="false">IF($O2675="","",IF($O2675="?","?",IFERROR(INDEX(Règles!$C$5:$C$17,MATCH($O2675,Règles!$A$5:$A$17,0)),"?")))</f>
        <v/>
      </c>
      <c r="Q2675" s="27" t="str">
        <f aca="false">IF($G2675="","",IF(ISNUMBER($I2675),$I2675,IFERROR(IF(ISNUMBER(INDEX(Prestations!$E$5:$E$256,MATCH($G2675,Prestations!$B$5:$B$256,0))),INDEX(Prestations!$E$5:$E$256,MATCH($G2675,Prestations!$B$5:$B$256,0)),""),"")))</f>
        <v/>
      </c>
      <c r="R2675" s="27" t="str">
        <f aca="false">IFERROR(IF(ISNUMBER($Q2675),$Q2675*IF($E2675="",1,$E2675),""),"")</f>
        <v/>
      </c>
      <c r="S2675" s="28" t="str">
        <f aca="false">IFERROR(IF($P2675="au nombre",IF(N(INDEX(Règles!$D$5:$D$17,MATCH($O2675,Règles!$A$5:$A$17,0)))&gt;0,IF($E2675="",1,$E2675)/INDEX(Règles!$D$5:$D$17,MATCH($O2675,Règles!$A$5:$A$17,0)),""),IF($P2675="au prix",IF(AND(ISNUMBER($R2675),N(INDEX(Règles!$E$5:$E$17,MATCH($O2675,Règles!$A$5:$A$17,0)))&gt;0),$R2675/INDEX(Règles!$E$5:$E$17,MATCH($O2675,Règles!$A$5:$A$17,0)),""),IF(OR($P2675="ne compte pas",$P2675="absence"),0,""))),"")</f>
        <v/>
      </c>
      <c r="T2675" s="26" t="n">
        <f aca="false">IF(AND(ISNUMBER($A2675),$B2675&lt;&gt;"",$G2675&lt;&gt;"",$P2675&lt;&gt;"absence"),1,0)</f>
        <v>0</v>
      </c>
      <c r="U2675" s="26" t="n">
        <f aca="false">IF($T2675=1,IF(COUNTIFS($B$2:$B2675,$B2675,$A$2:$A2675,$A2675,$T$2:$T2675,1)=1,1,0),0)</f>
        <v>0</v>
      </c>
      <c r="V2675" s="29" t="str">
        <f aca="false">IF(AND($A2675="",$B2675="",$G2675=""),"",IF(NOT(ISNUMBER($A2675)),"Date manquante ou non reconnue",IF($B2675="","Technicien manquant",IF(COUNTIF(Production!$A$7:$A$21,$B2675)=0,"Technicien absent de la liste (onglet Production)",IF($G2675="","Code BPU manquant (colonne G)",IF($O2675="?","Code BPU inconnu (onglet Prestations)",IF($P2675="?","Catégorie inconnue (onglet Règles)",IF(AND($E2675&lt;&gt;"",NOT(ISNUMBER($E2675))),"Quantité non reconnue",IF(AND($P2675="au prix",NOT(ISNUMBER($Q2675))),"Prix sur devis à saisir (colonne I)",IF($S2675="","Règle à compléter (onglet Règles)",""))))))))))</f>
        <v/>
      </c>
    </row>
    <row r="2676" customFormat="false" ht="15" hidden="false" customHeight="false" outlineLevel="0" collapsed="false">
      <c r="A2676" s="23"/>
      <c r="I2676" s="24"/>
      <c r="J2676" s="24"/>
      <c r="N2676" s="25"/>
      <c r="O2676" s="26" t="str">
        <f aca="false">IF($G2676="","",IFERROR(INDEX(Prestations!$F$5:$F$256,MATCH($G2676,Prestations!$B$5:$B$256,0)),"?"))</f>
        <v/>
      </c>
      <c r="P2676" s="26" t="str">
        <f aca="false">IF($O2676="","",IF($O2676="?","?",IFERROR(INDEX(Règles!$C$5:$C$17,MATCH($O2676,Règles!$A$5:$A$17,0)),"?")))</f>
        <v/>
      </c>
      <c r="Q2676" s="27" t="str">
        <f aca="false">IF($G2676="","",IF(ISNUMBER($I2676),$I2676,IFERROR(IF(ISNUMBER(INDEX(Prestations!$E$5:$E$256,MATCH($G2676,Prestations!$B$5:$B$256,0))),INDEX(Prestations!$E$5:$E$256,MATCH($G2676,Prestations!$B$5:$B$256,0)),""),"")))</f>
        <v/>
      </c>
      <c r="R2676" s="27" t="str">
        <f aca="false">IFERROR(IF(ISNUMBER($Q2676),$Q2676*IF($E2676="",1,$E2676),""),"")</f>
        <v/>
      </c>
      <c r="S2676" s="28" t="str">
        <f aca="false">IFERROR(IF($P2676="au nombre",IF(N(INDEX(Règles!$D$5:$D$17,MATCH($O2676,Règles!$A$5:$A$17,0)))&gt;0,IF($E2676="",1,$E2676)/INDEX(Règles!$D$5:$D$17,MATCH($O2676,Règles!$A$5:$A$17,0)),""),IF($P2676="au prix",IF(AND(ISNUMBER($R2676),N(INDEX(Règles!$E$5:$E$17,MATCH($O2676,Règles!$A$5:$A$17,0)))&gt;0),$R2676/INDEX(Règles!$E$5:$E$17,MATCH($O2676,Règles!$A$5:$A$17,0)),""),IF(OR($P2676="ne compte pas",$P2676="absence"),0,""))),"")</f>
        <v/>
      </c>
      <c r="T2676" s="26" t="n">
        <f aca="false">IF(AND(ISNUMBER($A2676),$B2676&lt;&gt;"",$G2676&lt;&gt;"",$P2676&lt;&gt;"absence"),1,0)</f>
        <v>0</v>
      </c>
      <c r="U2676" s="26" t="n">
        <f aca="false">IF($T2676=1,IF(COUNTIFS($B$2:$B2676,$B2676,$A$2:$A2676,$A2676,$T$2:$T2676,1)=1,1,0),0)</f>
        <v>0</v>
      </c>
      <c r="V2676" s="29" t="str">
        <f aca="false">IF(AND($A2676="",$B2676="",$G2676=""),"",IF(NOT(ISNUMBER($A2676)),"Date manquante ou non reconnue",IF($B2676="","Technicien manquant",IF(COUNTIF(Production!$A$7:$A$21,$B2676)=0,"Technicien absent de la liste (onglet Production)",IF($G2676="","Code BPU manquant (colonne G)",IF($O2676="?","Code BPU inconnu (onglet Prestations)",IF($P2676="?","Catégorie inconnue (onglet Règles)",IF(AND($E2676&lt;&gt;"",NOT(ISNUMBER($E2676))),"Quantité non reconnue",IF(AND($P2676="au prix",NOT(ISNUMBER($Q2676))),"Prix sur devis à saisir (colonne I)",IF($S2676="","Règle à compléter (onglet Règles)",""))))))))))</f>
        <v/>
      </c>
    </row>
    <row r="2677" customFormat="false" ht="15" hidden="false" customHeight="false" outlineLevel="0" collapsed="false">
      <c r="A2677" s="23"/>
      <c r="I2677" s="24"/>
      <c r="J2677" s="24"/>
      <c r="N2677" s="25"/>
      <c r="O2677" s="26" t="str">
        <f aca="false">IF($G2677="","",IFERROR(INDEX(Prestations!$F$5:$F$256,MATCH($G2677,Prestations!$B$5:$B$256,0)),"?"))</f>
        <v/>
      </c>
      <c r="P2677" s="26" t="str">
        <f aca="false">IF($O2677="","",IF($O2677="?","?",IFERROR(INDEX(Règles!$C$5:$C$17,MATCH($O2677,Règles!$A$5:$A$17,0)),"?")))</f>
        <v/>
      </c>
      <c r="Q2677" s="27" t="str">
        <f aca="false">IF($G2677="","",IF(ISNUMBER($I2677),$I2677,IFERROR(IF(ISNUMBER(INDEX(Prestations!$E$5:$E$256,MATCH($G2677,Prestations!$B$5:$B$256,0))),INDEX(Prestations!$E$5:$E$256,MATCH($G2677,Prestations!$B$5:$B$256,0)),""),"")))</f>
        <v/>
      </c>
      <c r="R2677" s="27" t="str">
        <f aca="false">IFERROR(IF(ISNUMBER($Q2677),$Q2677*IF($E2677="",1,$E2677),""),"")</f>
        <v/>
      </c>
      <c r="S2677" s="28" t="str">
        <f aca="false">IFERROR(IF($P2677="au nombre",IF(N(INDEX(Règles!$D$5:$D$17,MATCH($O2677,Règles!$A$5:$A$17,0)))&gt;0,IF($E2677="",1,$E2677)/INDEX(Règles!$D$5:$D$17,MATCH($O2677,Règles!$A$5:$A$17,0)),""),IF($P2677="au prix",IF(AND(ISNUMBER($R2677),N(INDEX(Règles!$E$5:$E$17,MATCH($O2677,Règles!$A$5:$A$17,0)))&gt;0),$R2677/INDEX(Règles!$E$5:$E$17,MATCH($O2677,Règles!$A$5:$A$17,0)),""),IF(OR($P2677="ne compte pas",$P2677="absence"),0,""))),"")</f>
        <v/>
      </c>
      <c r="T2677" s="26" t="n">
        <f aca="false">IF(AND(ISNUMBER($A2677),$B2677&lt;&gt;"",$G2677&lt;&gt;"",$P2677&lt;&gt;"absence"),1,0)</f>
        <v>0</v>
      </c>
      <c r="U2677" s="26" t="n">
        <f aca="false">IF($T2677=1,IF(COUNTIFS($B$2:$B2677,$B2677,$A$2:$A2677,$A2677,$T$2:$T2677,1)=1,1,0),0)</f>
        <v>0</v>
      </c>
      <c r="V2677" s="29" t="str">
        <f aca="false">IF(AND($A2677="",$B2677="",$G2677=""),"",IF(NOT(ISNUMBER($A2677)),"Date manquante ou non reconnue",IF($B2677="","Technicien manquant",IF(COUNTIF(Production!$A$7:$A$21,$B2677)=0,"Technicien absent de la liste (onglet Production)",IF($G2677="","Code BPU manquant (colonne G)",IF($O2677="?","Code BPU inconnu (onglet Prestations)",IF($P2677="?","Catégorie inconnue (onglet Règles)",IF(AND($E2677&lt;&gt;"",NOT(ISNUMBER($E2677))),"Quantité non reconnue",IF(AND($P2677="au prix",NOT(ISNUMBER($Q2677))),"Prix sur devis à saisir (colonne I)",IF($S2677="","Règle à compléter (onglet Règles)",""))))))))))</f>
        <v/>
      </c>
    </row>
    <row r="2678" customFormat="false" ht="15" hidden="false" customHeight="false" outlineLevel="0" collapsed="false">
      <c r="A2678" s="23"/>
      <c r="I2678" s="24"/>
      <c r="J2678" s="24"/>
      <c r="N2678" s="25"/>
      <c r="O2678" s="26" t="str">
        <f aca="false">IF($G2678="","",IFERROR(INDEX(Prestations!$F$5:$F$256,MATCH($G2678,Prestations!$B$5:$B$256,0)),"?"))</f>
        <v/>
      </c>
      <c r="P2678" s="26" t="str">
        <f aca="false">IF($O2678="","",IF($O2678="?","?",IFERROR(INDEX(Règles!$C$5:$C$17,MATCH($O2678,Règles!$A$5:$A$17,0)),"?")))</f>
        <v/>
      </c>
      <c r="Q2678" s="27" t="str">
        <f aca="false">IF($G2678="","",IF(ISNUMBER($I2678),$I2678,IFERROR(IF(ISNUMBER(INDEX(Prestations!$E$5:$E$256,MATCH($G2678,Prestations!$B$5:$B$256,0))),INDEX(Prestations!$E$5:$E$256,MATCH($G2678,Prestations!$B$5:$B$256,0)),""),"")))</f>
        <v/>
      </c>
      <c r="R2678" s="27" t="str">
        <f aca="false">IFERROR(IF(ISNUMBER($Q2678),$Q2678*IF($E2678="",1,$E2678),""),"")</f>
        <v/>
      </c>
      <c r="S2678" s="28" t="str">
        <f aca="false">IFERROR(IF($P2678="au nombre",IF(N(INDEX(Règles!$D$5:$D$17,MATCH($O2678,Règles!$A$5:$A$17,0)))&gt;0,IF($E2678="",1,$E2678)/INDEX(Règles!$D$5:$D$17,MATCH($O2678,Règles!$A$5:$A$17,0)),""),IF($P2678="au prix",IF(AND(ISNUMBER($R2678),N(INDEX(Règles!$E$5:$E$17,MATCH($O2678,Règles!$A$5:$A$17,0)))&gt;0),$R2678/INDEX(Règles!$E$5:$E$17,MATCH($O2678,Règles!$A$5:$A$17,0)),""),IF(OR($P2678="ne compte pas",$P2678="absence"),0,""))),"")</f>
        <v/>
      </c>
      <c r="T2678" s="26" t="n">
        <f aca="false">IF(AND(ISNUMBER($A2678),$B2678&lt;&gt;"",$G2678&lt;&gt;"",$P2678&lt;&gt;"absence"),1,0)</f>
        <v>0</v>
      </c>
      <c r="U2678" s="26" t="n">
        <f aca="false">IF($T2678=1,IF(COUNTIFS($B$2:$B2678,$B2678,$A$2:$A2678,$A2678,$T$2:$T2678,1)=1,1,0),0)</f>
        <v>0</v>
      </c>
      <c r="V2678" s="29" t="str">
        <f aca="false">IF(AND($A2678="",$B2678="",$G2678=""),"",IF(NOT(ISNUMBER($A2678)),"Date manquante ou non reconnue",IF($B2678="","Technicien manquant",IF(COUNTIF(Production!$A$7:$A$21,$B2678)=0,"Technicien absent de la liste (onglet Production)",IF($G2678="","Code BPU manquant (colonne G)",IF($O2678="?","Code BPU inconnu (onglet Prestations)",IF($P2678="?","Catégorie inconnue (onglet Règles)",IF(AND($E2678&lt;&gt;"",NOT(ISNUMBER($E2678))),"Quantité non reconnue",IF(AND($P2678="au prix",NOT(ISNUMBER($Q2678))),"Prix sur devis à saisir (colonne I)",IF($S2678="","Règle à compléter (onglet Règles)",""))))))))))</f>
        <v/>
      </c>
    </row>
    <row r="2679" customFormat="false" ht="15" hidden="false" customHeight="false" outlineLevel="0" collapsed="false">
      <c r="A2679" s="23"/>
      <c r="I2679" s="24"/>
      <c r="J2679" s="24"/>
      <c r="N2679" s="25"/>
      <c r="O2679" s="26" t="str">
        <f aca="false">IF($G2679="","",IFERROR(INDEX(Prestations!$F$5:$F$256,MATCH($G2679,Prestations!$B$5:$B$256,0)),"?"))</f>
        <v/>
      </c>
      <c r="P2679" s="26" t="str">
        <f aca="false">IF($O2679="","",IF($O2679="?","?",IFERROR(INDEX(Règles!$C$5:$C$17,MATCH($O2679,Règles!$A$5:$A$17,0)),"?")))</f>
        <v/>
      </c>
      <c r="Q2679" s="27" t="str">
        <f aca="false">IF($G2679="","",IF(ISNUMBER($I2679),$I2679,IFERROR(IF(ISNUMBER(INDEX(Prestations!$E$5:$E$256,MATCH($G2679,Prestations!$B$5:$B$256,0))),INDEX(Prestations!$E$5:$E$256,MATCH($G2679,Prestations!$B$5:$B$256,0)),""),"")))</f>
        <v/>
      </c>
      <c r="R2679" s="27" t="str">
        <f aca="false">IFERROR(IF(ISNUMBER($Q2679),$Q2679*IF($E2679="",1,$E2679),""),"")</f>
        <v/>
      </c>
      <c r="S2679" s="28" t="str">
        <f aca="false">IFERROR(IF($P2679="au nombre",IF(N(INDEX(Règles!$D$5:$D$17,MATCH($O2679,Règles!$A$5:$A$17,0)))&gt;0,IF($E2679="",1,$E2679)/INDEX(Règles!$D$5:$D$17,MATCH($O2679,Règles!$A$5:$A$17,0)),""),IF($P2679="au prix",IF(AND(ISNUMBER($R2679),N(INDEX(Règles!$E$5:$E$17,MATCH($O2679,Règles!$A$5:$A$17,0)))&gt;0),$R2679/INDEX(Règles!$E$5:$E$17,MATCH($O2679,Règles!$A$5:$A$17,0)),""),IF(OR($P2679="ne compte pas",$P2679="absence"),0,""))),"")</f>
        <v/>
      </c>
      <c r="T2679" s="26" t="n">
        <f aca="false">IF(AND(ISNUMBER($A2679),$B2679&lt;&gt;"",$G2679&lt;&gt;"",$P2679&lt;&gt;"absence"),1,0)</f>
        <v>0</v>
      </c>
      <c r="U2679" s="26" t="n">
        <f aca="false">IF($T2679=1,IF(COUNTIFS($B$2:$B2679,$B2679,$A$2:$A2679,$A2679,$T$2:$T2679,1)=1,1,0),0)</f>
        <v>0</v>
      </c>
      <c r="V2679" s="29" t="str">
        <f aca="false">IF(AND($A2679="",$B2679="",$G2679=""),"",IF(NOT(ISNUMBER($A2679)),"Date manquante ou non reconnue",IF($B2679="","Technicien manquant",IF(COUNTIF(Production!$A$7:$A$21,$B2679)=0,"Technicien absent de la liste (onglet Production)",IF($G2679="","Code BPU manquant (colonne G)",IF($O2679="?","Code BPU inconnu (onglet Prestations)",IF($P2679="?","Catégorie inconnue (onglet Règles)",IF(AND($E2679&lt;&gt;"",NOT(ISNUMBER($E2679))),"Quantité non reconnue",IF(AND($P2679="au prix",NOT(ISNUMBER($Q2679))),"Prix sur devis à saisir (colonne I)",IF($S2679="","Règle à compléter (onglet Règles)",""))))))))))</f>
        <v/>
      </c>
    </row>
    <row r="2680" customFormat="false" ht="15" hidden="false" customHeight="false" outlineLevel="0" collapsed="false">
      <c r="A2680" s="23"/>
      <c r="I2680" s="24"/>
      <c r="J2680" s="24"/>
      <c r="N2680" s="25"/>
      <c r="O2680" s="26" t="str">
        <f aca="false">IF($G2680="","",IFERROR(INDEX(Prestations!$F$5:$F$256,MATCH($G2680,Prestations!$B$5:$B$256,0)),"?"))</f>
        <v/>
      </c>
      <c r="P2680" s="26" t="str">
        <f aca="false">IF($O2680="","",IF($O2680="?","?",IFERROR(INDEX(Règles!$C$5:$C$17,MATCH($O2680,Règles!$A$5:$A$17,0)),"?")))</f>
        <v/>
      </c>
      <c r="Q2680" s="27" t="str">
        <f aca="false">IF($G2680="","",IF(ISNUMBER($I2680),$I2680,IFERROR(IF(ISNUMBER(INDEX(Prestations!$E$5:$E$256,MATCH($G2680,Prestations!$B$5:$B$256,0))),INDEX(Prestations!$E$5:$E$256,MATCH($G2680,Prestations!$B$5:$B$256,0)),""),"")))</f>
        <v/>
      </c>
      <c r="R2680" s="27" t="str">
        <f aca="false">IFERROR(IF(ISNUMBER($Q2680),$Q2680*IF($E2680="",1,$E2680),""),"")</f>
        <v/>
      </c>
      <c r="S2680" s="28" t="str">
        <f aca="false">IFERROR(IF($P2680="au nombre",IF(N(INDEX(Règles!$D$5:$D$17,MATCH($O2680,Règles!$A$5:$A$17,0)))&gt;0,IF($E2680="",1,$E2680)/INDEX(Règles!$D$5:$D$17,MATCH($O2680,Règles!$A$5:$A$17,0)),""),IF($P2680="au prix",IF(AND(ISNUMBER($R2680),N(INDEX(Règles!$E$5:$E$17,MATCH($O2680,Règles!$A$5:$A$17,0)))&gt;0),$R2680/INDEX(Règles!$E$5:$E$17,MATCH($O2680,Règles!$A$5:$A$17,0)),""),IF(OR($P2680="ne compte pas",$P2680="absence"),0,""))),"")</f>
        <v/>
      </c>
      <c r="T2680" s="26" t="n">
        <f aca="false">IF(AND(ISNUMBER($A2680),$B2680&lt;&gt;"",$G2680&lt;&gt;"",$P2680&lt;&gt;"absence"),1,0)</f>
        <v>0</v>
      </c>
      <c r="U2680" s="26" t="n">
        <f aca="false">IF($T2680=1,IF(COUNTIFS($B$2:$B2680,$B2680,$A$2:$A2680,$A2680,$T$2:$T2680,1)=1,1,0),0)</f>
        <v>0</v>
      </c>
      <c r="V2680" s="29" t="str">
        <f aca="false">IF(AND($A2680="",$B2680="",$G2680=""),"",IF(NOT(ISNUMBER($A2680)),"Date manquante ou non reconnue",IF($B2680="","Technicien manquant",IF(COUNTIF(Production!$A$7:$A$21,$B2680)=0,"Technicien absent de la liste (onglet Production)",IF($G2680="","Code BPU manquant (colonne G)",IF($O2680="?","Code BPU inconnu (onglet Prestations)",IF($P2680="?","Catégorie inconnue (onglet Règles)",IF(AND($E2680&lt;&gt;"",NOT(ISNUMBER($E2680))),"Quantité non reconnue",IF(AND($P2680="au prix",NOT(ISNUMBER($Q2680))),"Prix sur devis à saisir (colonne I)",IF($S2680="","Règle à compléter (onglet Règles)",""))))))))))</f>
        <v/>
      </c>
    </row>
    <row r="2681" customFormat="false" ht="15" hidden="false" customHeight="false" outlineLevel="0" collapsed="false">
      <c r="A2681" s="23"/>
      <c r="I2681" s="24"/>
      <c r="J2681" s="24"/>
      <c r="N2681" s="25"/>
      <c r="O2681" s="26" t="str">
        <f aca="false">IF($G2681="","",IFERROR(INDEX(Prestations!$F$5:$F$256,MATCH($G2681,Prestations!$B$5:$B$256,0)),"?"))</f>
        <v/>
      </c>
      <c r="P2681" s="26" t="str">
        <f aca="false">IF($O2681="","",IF($O2681="?","?",IFERROR(INDEX(Règles!$C$5:$C$17,MATCH($O2681,Règles!$A$5:$A$17,0)),"?")))</f>
        <v/>
      </c>
      <c r="Q2681" s="27" t="str">
        <f aca="false">IF($G2681="","",IF(ISNUMBER($I2681),$I2681,IFERROR(IF(ISNUMBER(INDEX(Prestations!$E$5:$E$256,MATCH($G2681,Prestations!$B$5:$B$256,0))),INDEX(Prestations!$E$5:$E$256,MATCH($G2681,Prestations!$B$5:$B$256,0)),""),"")))</f>
        <v/>
      </c>
      <c r="R2681" s="27" t="str">
        <f aca="false">IFERROR(IF(ISNUMBER($Q2681),$Q2681*IF($E2681="",1,$E2681),""),"")</f>
        <v/>
      </c>
      <c r="S2681" s="28" t="str">
        <f aca="false">IFERROR(IF($P2681="au nombre",IF(N(INDEX(Règles!$D$5:$D$17,MATCH($O2681,Règles!$A$5:$A$17,0)))&gt;0,IF($E2681="",1,$E2681)/INDEX(Règles!$D$5:$D$17,MATCH($O2681,Règles!$A$5:$A$17,0)),""),IF($P2681="au prix",IF(AND(ISNUMBER($R2681),N(INDEX(Règles!$E$5:$E$17,MATCH($O2681,Règles!$A$5:$A$17,0)))&gt;0),$R2681/INDEX(Règles!$E$5:$E$17,MATCH($O2681,Règles!$A$5:$A$17,0)),""),IF(OR($P2681="ne compte pas",$P2681="absence"),0,""))),"")</f>
        <v/>
      </c>
      <c r="T2681" s="26" t="n">
        <f aca="false">IF(AND(ISNUMBER($A2681),$B2681&lt;&gt;"",$G2681&lt;&gt;"",$P2681&lt;&gt;"absence"),1,0)</f>
        <v>0</v>
      </c>
      <c r="U2681" s="26" t="n">
        <f aca="false">IF($T2681=1,IF(COUNTIFS($B$2:$B2681,$B2681,$A$2:$A2681,$A2681,$T$2:$T2681,1)=1,1,0),0)</f>
        <v>0</v>
      </c>
      <c r="V2681" s="29" t="str">
        <f aca="false">IF(AND($A2681="",$B2681="",$G2681=""),"",IF(NOT(ISNUMBER($A2681)),"Date manquante ou non reconnue",IF($B2681="","Technicien manquant",IF(COUNTIF(Production!$A$7:$A$21,$B2681)=0,"Technicien absent de la liste (onglet Production)",IF($G2681="","Code BPU manquant (colonne G)",IF($O2681="?","Code BPU inconnu (onglet Prestations)",IF($P2681="?","Catégorie inconnue (onglet Règles)",IF(AND($E2681&lt;&gt;"",NOT(ISNUMBER($E2681))),"Quantité non reconnue",IF(AND($P2681="au prix",NOT(ISNUMBER($Q2681))),"Prix sur devis à saisir (colonne I)",IF($S2681="","Règle à compléter (onglet Règles)",""))))))))))</f>
        <v/>
      </c>
    </row>
    <row r="2682" customFormat="false" ht="15" hidden="false" customHeight="false" outlineLevel="0" collapsed="false">
      <c r="A2682" s="23"/>
      <c r="I2682" s="24"/>
      <c r="J2682" s="24"/>
      <c r="N2682" s="25"/>
      <c r="O2682" s="26" t="str">
        <f aca="false">IF($G2682="","",IFERROR(INDEX(Prestations!$F$5:$F$256,MATCH($G2682,Prestations!$B$5:$B$256,0)),"?"))</f>
        <v/>
      </c>
      <c r="P2682" s="26" t="str">
        <f aca="false">IF($O2682="","",IF($O2682="?","?",IFERROR(INDEX(Règles!$C$5:$C$17,MATCH($O2682,Règles!$A$5:$A$17,0)),"?")))</f>
        <v/>
      </c>
      <c r="Q2682" s="27" t="str">
        <f aca="false">IF($G2682="","",IF(ISNUMBER($I2682),$I2682,IFERROR(IF(ISNUMBER(INDEX(Prestations!$E$5:$E$256,MATCH($G2682,Prestations!$B$5:$B$256,0))),INDEX(Prestations!$E$5:$E$256,MATCH($G2682,Prestations!$B$5:$B$256,0)),""),"")))</f>
        <v/>
      </c>
      <c r="R2682" s="27" t="str">
        <f aca="false">IFERROR(IF(ISNUMBER($Q2682),$Q2682*IF($E2682="",1,$E2682),""),"")</f>
        <v/>
      </c>
      <c r="S2682" s="28" t="str">
        <f aca="false">IFERROR(IF($P2682="au nombre",IF(N(INDEX(Règles!$D$5:$D$17,MATCH($O2682,Règles!$A$5:$A$17,0)))&gt;0,IF($E2682="",1,$E2682)/INDEX(Règles!$D$5:$D$17,MATCH($O2682,Règles!$A$5:$A$17,0)),""),IF($P2682="au prix",IF(AND(ISNUMBER($R2682),N(INDEX(Règles!$E$5:$E$17,MATCH($O2682,Règles!$A$5:$A$17,0)))&gt;0),$R2682/INDEX(Règles!$E$5:$E$17,MATCH($O2682,Règles!$A$5:$A$17,0)),""),IF(OR($P2682="ne compte pas",$P2682="absence"),0,""))),"")</f>
        <v/>
      </c>
      <c r="T2682" s="26" t="n">
        <f aca="false">IF(AND(ISNUMBER($A2682),$B2682&lt;&gt;"",$G2682&lt;&gt;"",$P2682&lt;&gt;"absence"),1,0)</f>
        <v>0</v>
      </c>
      <c r="U2682" s="26" t="n">
        <f aca="false">IF($T2682=1,IF(COUNTIFS($B$2:$B2682,$B2682,$A$2:$A2682,$A2682,$T$2:$T2682,1)=1,1,0),0)</f>
        <v>0</v>
      </c>
      <c r="V2682" s="29" t="str">
        <f aca="false">IF(AND($A2682="",$B2682="",$G2682=""),"",IF(NOT(ISNUMBER($A2682)),"Date manquante ou non reconnue",IF($B2682="","Technicien manquant",IF(COUNTIF(Production!$A$7:$A$21,$B2682)=0,"Technicien absent de la liste (onglet Production)",IF($G2682="","Code BPU manquant (colonne G)",IF($O2682="?","Code BPU inconnu (onglet Prestations)",IF($P2682="?","Catégorie inconnue (onglet Règles)",IF(AND($E2682&lt;&gt;"",NOT(ISNUMBER($E2682))),"Quantité non reconnue",IF(AND($P2682="au prix",NOT(ISNUMBER($Q2682))),"Prix sur devis à saisir (colonne I)",IF($S2682="","Règle à compléter (onglet Règles)",""))))))))))</f>
        <v/>
      </c>
    </row>
    <row r="2683" customFormat="false" ht="15" hidden="false" customHeight="false" outlineLevel="0" collapsed="false">
      <c r="A2683" s="23"/>
      <c r="I2683" s="24"/>
      <c r="J2683" s="24"/>
      <c r="N2683" s="25"/>
      <c r="O2683" s="26" t="str">
        <f aca="false">IF($G2683="","",IFERROR(INDEX(Prestations!$F$5:$F$256,MATCH($G2683,Prestations!$B$5:$B$256,0)),"?"))</f>
        <v/>
      </c>
      <c r="P2683" s="26" t="str">
        <f aca="false">IF($O2683="","",IF($O2683="?","?",IFERROR(INDEX(Règles!$C$5:$C$17,MATCH($O2683,Règles!$A$5:$A$17,0)),"?")))</f>
        <v/>
      </c>
      <c r="Q2683" s="27" t="str">
        <f aca="false">IF($G2683="","",IF(ISNUMBER($I2683),$I2683,IFERROR(IF(ISNUMBER(INDEX(Prestations!$E$5:$E$256,MATCH($G2683,Prestations!$B$5:$B$256,0))),INDEX(Prestations!$E$5:$E$256,MATCH($G2683,Prestations!$B$5:$B$256,0)),""),"")))</f>
        <v/>
      </c>
      <c r="R2683" s="27" t="str">
        <f aca="false">IFERROR(IF(ISNUMBER($Q2683),$Q2683*IF($E2683="",1,$E2683),""),"")</f>
        <v/>
      </c>
      <c r="S2683" s="28" t="str">
        <f aca="false">IFERROR(IF($P2683="au nombre",IF(N(INDEX(Règles!$D$5:$D$17,MATCH($O2683,Règles!$A$5:$A$17,0)))&gt;0,IF($E2683="",1,$E2683)/INDEX(Règles!$D$5:$D$17,MATCH($O2683,Règles!$A$5:$A$17,0)),""),IF($P2683="au prix",IF(AND(ISNUMBER($R2683),N(INDEX(Règles!$E$5:$E$17,MATCH($O2683,Règles!$A$5:$A$17,0)))&gt;0),$R2683/INDEX(Règles!$E$5:$E$17,MATCH($O2683,Règles!$A$5:$A$17,0)),""),IF(OR($P2683="ne compte pas",$P2683="absence"),0,""))),"")</f>
        <v/>
      </c>
      <c r="T2683" s="26" t="n">
        <f aca="false">IF(AND(ISNUMBER($A2683),$B2683&lt;&gt;"",$G2683&lt;&gt;"",$P2683&lt;&gt;"absence"),1,0)</f>
        <v>0</v>
      </c>
      <c r="U2683" s="26" t="n">
        <f aca="false">IF($T2683=1,IF(COUNTIFS($B$2:$B2683,$B2683,$A$2:$A2683,$A2683,$T$2:$T2683,1)=1,1,0),0)</f>
        <v>0</v>
      </c>
      <c r="V2683" s="29" t="str">
        <f aca="false">IF(AND($A2683="",$B2683="",$G2683=""),"",IF(NOT(ISNUMBER($A2683)),"Date manquante ou non reconnue",IF($B2683="","Technicien manquant",IF(COUNTIF(Production!$A$7:$A$21,$B2683)=0,"Technicien absent de la liste (onglet Production)",IF($G2683="","Code BPU manquant (colonne G)",IF($O2683="?","Code BPU inconnu (onglet Prestations)",IF($P2683="?","Catégorie inconnue (onglet Règles)",IF(AND($E2683&lt;&gt;"",NOT(ISNUMBER($E2683))),"Quantité non reconnue",IF(AND($P2683="au prix",NOT(ISNUMBER($Q2683))),"Prix sur devis à saisir (colonne I)",IF($S2683="","Règle à compléter (onglet Règles)",""))))))))))</f>
        <v/>
      </c>
    </row>
    <row r="2684" customFormat="false" ht="15" hidden="false" customHeight="false" outlineLevel="0" collapsed="false">
      <c r="A2684" s="23"/>
      <c r="I2684" s="24"/>
      <c r="J2684" s="24"/>
      <c r="N2684" s="25"/>
      <c r="O2684" s="26" t="str">
        <f aca="false">IF($G2684="","",IFERROR(INDEX(Prestations!$F$5:$F$256,MATCH($G2684,Prestations!$B$5:$B$256,0)),"?"))</f>
        <v/>
      </c>
      <c r="P2684" s="26" t="str">
        <f aca="false">IF($O2684="","",IF($O2684="?","?",IFERROR(INDEX(Règles!$C$5:$C$17,MATCH($O2684,Règles!$A$5:$A$17,0)),"?")))</f>
        <v/>
      </c>
      <c r="Q2684" s="27" t="str">
        <f aca="false">IF($G2684="","",IF(ISNUMBER($I2684),$I2684,IFERROR(IF(ISNUMBER(INDEX(Prestations!$E$5:$E$256,MATCH($G2684,Prestations!$B$5:$B$256,0))),INDEX(Prestations!$E$5:$E$256,MATCH($G2684,Prestations!$B$5:$B$256,0)),""),"")))</f>
        <v/>
      </c>
      <c r="R2684" s="27" t="str">
        <f aca="false">IFERROR(IF(ISNUMBER($Q2684),$Q2684*IF($E2684="",1,$E2684),""),"")</f>
        <v/>
      </c>
      <c r="S2684" s="28" t="str">
        <f aca="false">IFERROR(IF($P2684="au nombre",IF(N(INDEX(Règles!$D$5:$D$17,MATCH($O2684,Règles!$A$5:$A$17,0)))&gt;0,IF($E2684="",1,$E2684)/INDEX(Règles!$D$5:$D$17,MATCH($O2684,Règles!$A$5:$A$17,0)),""),IF($P2684="au prix",IF(AND(ISNUMBER($R2684),N(INDEX(Règles!$E$5:$E$17,MATCH($O2684,Règles!$A$5:$A$17,0)))&gt;0),$R2684/INDEX(Règles!$E$5:$E$17,MATCH($O2684,Règles!$A$5:$A$17,0)),""),IF(OR($P2684="ne compte pas",$P2684="absence"),0,""))),"")</f>
        <v/>
      </c>
      <c r="T2684" s="26" t="n">
        <f aca="false">IF(AND(ISNUMBER($A2684),$B2684&lt;&gt;"",$G2684&lt;&gt;"",$P2684&lt;&gt;"absence"),1,0)</f>
        <v>0</v>
      </c>
      <c r="U2684" s="26" t="n">
        <f aca="false">IF($T2684=1,IF(COUNTIFS($B$2:$B2684,$B2684,$A$2:$A2684,$A2684,$T$2:$T2684,1)=1,1,0),0)</f>
        <v>0</v>
      </c>
      <c r="V2684" s="29" t="str">
        <f aca="false">IF(AND($A2684="",$B2684="",$G2684=""),"",IF(NOT(ISNUMBER($A2684)),"Date manquante ou non reconnue",IF($B2684="","Technicien manquant",IF(COUNTIF(Production!$A$7:$A$21,$B2684)=0,"Technicien absent de la liste (onglet Production)",IF($G2684="","Code BPU manquant (colonne G)",IF($O2684="?","Code BPU inconnu (onglet Prestations)",IF($P2684="?","Catégorie inconnue (onglet Règles)",IF(AND($E2684&lt;&gt;"",NOT(ISNUMBER($E2684))),"Quantité non reconnue",IF(AND($P2684="au prix",NOT(ISNUMBER($Q2684))),"Prix sur devis à saisir (colonne I)",IF($S2684="","Règle à compléter (onglet Règles)",""))))))))))</f>
        <v/>
      </c>
    </row>
    <row r="2685" customFormat="false" ht="15" hidden="false" customHeight="false" outlineLevel="0" collapsed="false">
      <c r="A2685" s="23"/>
      <c r="I2685" s="24"/>
      <c r="J2685" s="24"/>
      <c r="N2685" s="25"/>
      <c r="O2685" s="26" t="str">
        <f aca="false">IF($G2685="","",IFERROR(INDEX(Prestations!$F$5:$F$256,MATCH($G2685,Prestations!$B$5:$B$256,0)),"?"))</f>
        <v/>
      </c>
      <c r="P2685" s="26" t="str">
        <f aca="false">IF($O2685="","",IF($O2685="?","?",IFERROR(INDEX(Règles!$C$5:$C$17,MATCH($O2685,Règles!$A$5:$A$17,0)),"?")))</f>
        <v/>
      </c>
      <c r="Q2685" s="27" t="str">
        <f aca="false">IF($G2685="","",IF(ISNUMBER($I2685),$I2685,IFERROR(IF(ISNUMBER(INDEX(Prestations!$E$5:$E$256,MATCH($G2685,Prestations!$B$5:$B$256,0))),INDEX(Prestations!$E$5:$E$256,MATCH($G2685,Prestations!$B$5:$B$256,0)),""),"")))</f>
        <v/>
      </c>
      <c r="R2685" s="27" t="str">
        <f aca="false">IFERROR(IF(ISNUMBER($Q2685),$Q2685*IF($E2685="",1,$E2685),""),"")</f>
        <v/>
      </c>
      <c r="S2685" s="28" t="str">
        <f aca="false">IFERROR(IF($P2685="au nombre",IF(N(INDEX(Règles!$D$5:$D$17,MATCH($O2685,Règles!$A$5:$A$17,0)))&gt;0,IF($E2685="",1,$E2685)/INDEX(Règles!$D$5:$D$17,MATCH($O2685,Règles!$A$5:$A$17,0)),""),IF($P2685="au prix",IF(AND(ISNUMBER($R2685),N(INDEX(Règles!$E$5:$E$17,MATCH($O2685,Règles!$A$5:$A$17,0)))&gt;0),$R2685/INDEX(Règles!$E$5:$E$17,MATCH($O2685,Règles!$A$5:$A$17,0)),""),IF(OR($P2685="ne compte pas",$P2685="absence"),0,""))),"")</f>
        <v/>
      </c>
      <c r="T2685" s="26" t="n">
        <f aca="false">IF(AND(ISNUMBER($A2685),$B2685&lt;&gt;"",$G2685&lt;&gt;"",$P2685&lt;&gt;"absence"),1,0)</f>
        <v>0</v>
      </c>
      <c r="U2685" s="26" t="n">
        <f aca="false">IF($T2685=1,IF(COUNTIFS($B$2:$B2685,$B2685,$A$2:$A2685,$A2685,$T$2:$T2685,1)=1,1,0),0)</f>
        <v>0</v>
      </c>
      <c r="V2685" s="29" t="str">
        <f aca="false">IF(AND($A2685="",$B2685="",$G2685=""),"",IF(NOT(ISNUMBER($A2685)),"Date manquante ou non reconnue",IF($B2685="","Technicien manquant",IF(COUNTIF(Production!$A$7:$A$21,$B2685)=0,"Technicien absent de la liste (onglet Production)",IF($G2685="","Code BPU manquant (colonne G)",IF($O2685="?","Code BPU inconnu (onglet Prestations)",IF($P2685="?","Catégorie inconnue (onglet Règles)",IF(AND($E2685&lt;&gt;"",NOT(ISNUMBER($E2685))),"Quantité non reconnue",IF(AND($P2685="au prix",NOT(ISNUMBER($Q2685))),"Prix sur devis à saisir (colonne I)",IF($S2685="","Règle à compléter (onglet Règles)",""))))))))))</f>
        <v/>
      </c>
    </row>
    <row r="2686" customFormat="false" ht="15" hidden="false" customHeight="false" outlineLevel="0" collapsed="false">
      <c r="A2686" s="23"/>
      <c r="I2686" s="24"/>
      <c r="J2686" s="24"/>
      <c r="N2686" s="25"/>
      <c r="O2686" s="26" t="str">
        <f aca="false">IF($G2686="","",IFERROR(INDEX(Prestations!$F$5:$F$256,MATCH($G2686,Prestations!$B$5:$B$256,0)),"?"))</f>
        <v/>
      </c>
      <c r="P2686" s="26" t="str">
        <f aca="false">IF($O2686="","",IF($O2686="?","?",IFERROR(INDEX(Règles!$C$5:$C$17,MATCH($O2686,Règles!$A$5:$A$17,0)),"?")))</f>
        <v/>
      </c>
      <c r="Q2686" s="27" t="str">
        <f aca="false">IF($G2686="","",IF(ISNUMBER($I2686),$I2686,IFERROR(IF(ISNUMBER(INDEX(Prestations!$E$5:$E$256,MATCH($G2686,Prestations!$B$5:$B$256,0))),INDEX(Prestations!$E$5:$E$256,MATCH($G2686,Prestations!$B$5:$B$256,0)),""),"")))</f>
        <v/>
      </c>
      <c r="R2686" s="27" t="str">
        <f aca="false">IFERROR(IF(ISNUMBER($Q2686),$Q2686*IF($E2686="",1,$E2686),""),"")</f>
        <v/>
      </c>
      <c r="S2686" s="28" t="str">
        <f aca="false">IFERROR(IF($P2686="au nombre",IF(N(INDEX(Règles!$D$5:$D$17,MATCH($O2686,Règles!$A$5:$A$17,0)))&gt;0,IF($E2686="",1,$E2686)/INDEX(Règles!$D$5:$D$17,MATCH($O2686,Règles!$A$5:$A$17,0)),""),IF($P2686="au prix",IF(AND(ISNUMBER($R2686),N(INDEX(Règles!$E$5:$E$17,MATCH($O2686,Règles!$A$5:$A$17,0)))&gt;0),$R2686/INDEX(Règles!$E$5:$E$17,MATCH($O2686,Règles!$A$5:$A$17,0)),""),IF(OR($P2686="ne compte pas",$P2686="absence"),0,""))),"")</f>
        <v/>
      </c>
      <c r="T2686" s="26" t="n">
        <f aca="false">IF(AND(ISNUMBER($A2686),$B2686&lt;&gt;"",$G2686&lt;&gt;"",$P2686&lt;&gt;"absence"),1,0)</f>
        <v>0</v>
      </c>
      <c r="U2686" s="26" t="n">
        <f aca="false">IF($T2686=1,IF(COUNTIFS($B$2:$B2686,$B2686,$A$2:$A2686,$A2686,$T$2:$T2686,1)=1,1,0),0)</f>
        <v>0</v>
      </c>
      <c r="V2686" s="29" t="str">
        <f aca="false">IF(AND($A2686="",$B2686="",$G2686=""),"",IF(NOT(ISNUMBER($A2686)),"Date manquante ou non reconnue",IF($B2686="","Technicien manquant",IF(COUNTIF(Production!$A$7:$A$21,$B2686)=0,"Technicien absent de la liste (onglet Production)",IF($G2686="","Code BPU manquant (colonne G)",IF($O2686="?","Code BPU inconnu (onglet Prestations)",IF($P2686="?","Catégorie inconnue (onglet Règles)",IF(AND($E2686&lt;&gt;"",NOT(ISNUMBER($E2686))),"Quantité non reconnue",IF(AND($P2686="au prix",NOT(ISNUMBER($Q2686))),"Prix sur devis à saisir (colonne I)",IF($S2686="","Règle à compléter (onglet Règles)",""))))))))))</f>
        <v/>
      </c>
    </row>
    <row r="2687" customFormat="false" ht="15" hidden="false" customHeight="false" outlineLevel="0" collapsed="false">
      <c r="A2687" s="23"/>
      <c r="I2687" s="24"/>
      <c r="J2687" s="24"/>
      <c r="N2687" s="25"/>
      <c r="O2687" s="26" t="str">
        <f aca="false">IF($G2687="","",IFERROR(INDEX(Prestations!$F$5:$F$256,MATCH($G2687,Prestations!$B$5:$B$256,0)),"?"))</f>
        <v/>
      </c>
      <c r="P2687" s="26" t="str">
        <f aca="false">IF($O2687="","",IF($O2687="?","?",IFERROR(INDEX(Règles!$C$5:$C$17,MATCH($O2687,Règles!$A$5:$A$17,0)),"?")))</f>
        <v/>
      </c>
      <c r="Q2687" s="27" t="str">
        <f aca="false">IF($G2687="","",IF(ISNUMBER($I2687),$I2687,IFERROR(IF(ISNUMBER(INDEX(Prestations!$E$5:$E$256,MATCH($G2687,Prestations!$B$5:$B$256,0))),INDEX(Prestations!$E$5:$E$256,MATCH($G2687,Prestations!$B$5:$B$256,0)),""),"")))</f>
        <v/>
      </c>
      <c r="R2687" s="27" t="str">
        <f aca="false">IFERROR(IF(ISNUMBER($Q2687),$Q2687*IF($E2687="",1,$E2687),""),"")</f>
        <v/>
      </c>
      <c r="S2687" s="28" t="str">
        <f aca="false">IFERROR(IF($P2687="au nombre",IF(N(INDEX(Règles!$D$5:$D$17,MATCH($O2687,Règles!$A$5:$A$17,0)))&gt;0,IF($E2687="",1,$E2687)/INDEX(Règles!$D$5:$D$17,MATCH($O2687,Règles!$A$5:$A$17,0)),""),IF($P2687="au prix",IF(AND(ISNUMBER($R2687),N(INDEX(Règles!$E$5:$E$17,MATCH($O2687,Règles!$A$5:$A$17,0)))&gt;0),$R2687/INDEX(Règles!$E$5:$E$17,MATCH($O2687,Règles!$A$5:$A$17,0)),""),IF(OR($P2687="ne compte pas",$P2687="absence"),0,""))),"")</f>
        <v/>
      </c>
      <c r="T2687" s="26" t="n">
        <f aca="false">IF(AND(ISNUMBER($A2687),$B2687&lt;&gt;"",$G2687&lt;&gt;"",$P2687&lt;&gt;"absence"),1,0)</f>
        <v>0</v>
      </c>
      <c r="U2687" s="26" t="n">
        <f aca="false">IF($T2687=1,IF(COUNTIFS($B$2:$B2687,$B2687,$A$2:$A2687,$A2687,$T$2:$T2687,1)=1,1,0),0)</f>
        <v>0</v>
      </c>
      <c r="V2687" s="29" t="str">
        <f aca="false">IF(AND($A2687="",$B2687="",$G2687=""),"",IF(NOT(ISNUMBER($A2687)),"Date manquante ou non reconnue",IF($B2687="","Technicien manquant",IF(COUNTIF(Production!$A$7:$A$21,$B2687)=0,"Technicien absent de la liste (onglet Production)",IF($G2687="","Code BPU manquant (colonne G)",IF($O2687="?","Code BPU inconnu (onglet Prestations)",IF($P2687="?","Catégorie inconnue (onglet Règles)",IF(AND($E2687&lt;&gt;"",NOT(ISNUMBER($E2687))),"Quantité non reconnue",IF(AND($P2687="au prix",NOT(ISNUMBER($Q2687))),"Prix sur devis à saisir (colonne I)",IF($S2687="","Règle à compléter (onglet Règles)",""))))))))))</f>
        <v/>
      </c>
    </row>
    <row r="2688" customFormat="false" ht="15" hidden="false" customHeight="false" outlineLevel="0" collapsed="false">
      <c r="A2688" s="23"/>
      <c r="I2688" s="24"/>
      <c r="J2688" s="24"/>
      <c r="N2688" s="25"/>
      <c r="O2688" s="26" t="str">
        <f aca="false">IF($G2688="","",IFERROR(INDEX(Prestations!$F$5:$F$256,MATCH($G2688,Prestations!$B$5:$B$256,0)),"?"))</f>
        <v/>
      </c>
      <c r="P2688" s="26" t="str">
        <f aca="false">IF($O2688="","",IF($O2688="?","?",IFERROR(INDEX(Règles!$C$5:$C$17,MATCH($O2688,Règles!$A$5:$A$17,0)),"?")))</f>
        <v/>
      </c>
      <c r="Q2688" s="27" t="str">
        <f aca="false">IF($G2688="","",IF(ISNUMBER($I2688),$I2688,IFERROR(IF(ISNUMBER(INDEX(Prestations!$E$5:$E$256,MATCH($G2688,Prestations!$B$5:$B$256,0))),INDEX(Prestations!$E$5:$E$256,MATCH($G2688,Prestations!$B$5:$B$256,0)),""),"")))</f>
        <v/>
      </c>
      <c r="R2688" s="27" t="str">
        <f aca="false">IFERROR(IF(ISNUMBER($Q2688),$Q2688*IF($E2688="",1,$E2688),""),"")</f>
        <v/>
      </c>
      <c r="S2688" s="28" t="str">
        <f aca="false">IFERROR(IF($P2688="au nombre",IF(N(INDEX(Règles!$D$5:$D$17,MATCH($O2688,Règles!$A$5:$A$17,0)))&gt;0,IF($E2688="",1,$E2688)/INDEX(Règles!$D$5:$D$17,MATCH($O2688,Règles!$A$5:$A$17,0)),""),IF($P2688="au prix",IF(AND(ISNUMBER($R2688),N(INDEX(Règles!$E$5:$E$17,MATCH($O2688,Règles!$A$5:$A$17,0)))&gt;0),$R2688/INDEX(Règles!$E$5:$E$17,MATCH($O2688,Règles!$A$5:$A$17,0)),""),IF(OR($P2688="ne compte pas",$P2688="absence"),0,""))),"")</f>
        <v/>
      </c>
      <c r="T2688" s="26" t="n">
        <f aca="false">IF(AND(ISNUMBER($A2688),$B2688&lt;&gt;"",$G2688&lt;&gt;"",$P2688&lt;&gt;"absence"),1,0)</f>
        <v>0</v>
      </c>
      <c r="U2688" s="26" t="n">
        <f aca="false">IF($T2688=1,IF(COUNTIFS($B$2:$B2688,$B2688,$A$2:$A2688,$A2688,$T$2:$T2688,1)=1,1,0),0)</f>
        <v>0</v>
      </c>
      <c r="V2688" s="29" t="str">
        <f aca="false">IF(AND($A2688="",$B2688="",$G2688=""),"",IF(NOT(ISNUMBER($A2688)),"Date manquante ou non reconnue",IF($B2688="","Technicien manquant",IF(COUNTIF(Production!$A$7:$A$21,$B2688)=0,"Technicien absent de la liste (onglet Production)",IF($G2688="","Code BPU manquant (colonne G)",IF($O2688="?","Code BPU inconnu (onglet Prestations)",IF($P2688="?","Catégorie inconnue (onglet Règles)",IF(AND($E2688&lt;&gt;"",NOT(ISNUMBER($E2688))),"Quantité non reconnue",IF(AND($P2688="au prix",NOT(ISNUMBER($Q2688))),"Prix sur devis à saisir (colonne I)",IF($S2688="","Règle à compléter (onglet Règles)",""))))))))))</f>
        <v/>
      </c>
    </row>
    <row r="2689" customFormat="false" ht="15" hidden="false" customHeight="false" outlineLevel="0" collapsed="false">
      <c r="A2689" s="23"/>
      <c r="I2689" s="24"/>
      <c r="J2689" s="24"/>
      <c r="N2689" s="25"/>
      <c r="O2689" s="26" t="str">
        <f aca="false">IF($G2689="","",IFERROR(INDEX(Prestations!$F$5:$F$256,MATCH($G2689,Prestations!$B$5:$B$256,0)),"?"))</f>
        <v/>
      </c>
      <c r="P2689" s="26" t="str">
        <f aca="false">IF($O2689="","",IF($O2689="?","?",IFERROR(INDEX(Règles!$C$5:$C$17,MATCH($O2689,Règles!$A$5:$A$17,0)),"?")))</f>
        <v/>
      </c>
      <c r="Q2689" s="27" t="str">
        <f aca="false">IF($G2689="","",IF(ISNUMBER($I2689),$I2689,IFERROR(IF(ISNUMBER(INDEX(Prestations!$E$5:$E$256,MATCH($G2689,Prestations!$B$5:$B$256,0))),INDEX(Prestations!$E$5:$E$256,MATCH($G2689,Prestations!$B$5:$B$256,0)),""),"")))</f>
        <v/>
      </c>
      <c r="R2689" s="27" t="str">
        <f aca="false">IFERROR(IF(ISNUMBER($Q2689),$Q2689*IF($E2689="",1,$E2689),""),"")</f>
        <v/>
      </c>
      <c r="S2689" s="28" t="str">
        <f aca="false">IFERROR(IF($P2689="au nombre",IF(N(INDEX(Règles!$D$5:$D$17,MATCH($O2689,Règles!$A$5:$A$17,0)))&gt;0,IF($E2689="",1,$E2689)/INDEX(Règles!$D$5:$D$17,MATCH($O2689,Règles!$A$5:$A$17,0)),""),IF($P2689="au prix",IF(AND(ISNUMBER($R2689),N(INDEX(Règles!$E$5:$E$17,MATCH($O2689,Règles!$A$5:$A$17,0)))&gt;0),$R2689/INDEX(Règles!$E$5:$E$17,MATCH($O2689,Règles!$A$5:$A$17,0)),""),IF(OR($P2689="ne compte pas",$P2689="absence"),0,""))),"")</f>
        <v/>
      </c>
      <c r="T2689" s="26" t="n">
        <f aca="false">IF(AND(ISNUMBER($A2689),$B2689&lt;&gt;"",$G2689&lt;&gt;"",$P2689&lt;&gt;"absence"),1,0)</f>
        <v>0</v>
      </c>
      <c r="U2689" s="26" t="n">
        <f aca="false">IF($T2689=1,IF(COUNTIFS($B$2:$B2689,$B2689,$A$2:$A2689,$A2689,$T$2:$T2689,1)=1,1,0),0)</f>
        <v>0</v>
      </c>
      <c r="V2689" s="29" t="str">
        <f aca="false">IF(AND($A2689="",$B2689="",$G2689=""),"",IF(NOT(ISNUMBER($A2689)),"Date manquante ou non reconnue",IF($B2689="","Technicien manquant",IF(COUNTIF(Production!$A$7:$A$21,$B2689)=0,"Technicien absent de la liste (onglet Production)",IF($G2689="","Code BPU manquant (colonne G)",IF($O2689="?","Code BPU inconnu (onglet Prestations)",IF($P2689="?","Catégorie inconnue (onglet Règles)",IF(AND($E2689&lt;&gt;"",NOT(ISNUMBER($E2689))),"Quantité non reconnue",IF(AND($P2689="au prix",NOT(ISNUMBER($Q2689))),"Prix sur devis à saisir (colonne I)",IF($S2689="","Règle à compléter (onglet Règles)",""))))))))))</f>
        <v/>
      </c>
    </row>
    <row r="2690" customFormat="false" ht="15" hidden="false" customHeight="false" outlineLevel="0" collapsed="false">
      <c r="A2690" s="23"/>
      <c r="I2690" s="24"/>
      <c r="J2690" s="24"/>
      <c r="N2690" s="25"/>
      <c r="O2690" s="26" t="str">
        <f aca="false">IF($G2690="","",IFERROR(INDEX(Prestations!$F$5:$F$256,MATCH($G2690,Prestations!$B$5:$B$256,0)),"?"))</f>
        <v/>
      </c>
      <c r="P2690" s="26" t="str">
        <f aca="false">IF($O2690="","",IF($O2690="?","?",IFERROR(INDEX(Règles!$C$5:$C$17,MATCH($O2690,Règles!$A$5:$A$17,0)),"?")))</f>
        <v/>
      </c>
      <c r="Q2690" s="27" t="str">
        <f aca="false">IF($G2690="","",IF(ISNUMBER($I2690),$I2690,IFERROR(IF(ISNUMBER(INDEX(Prestations!$E$5:$E$256,MATCH($G2690,Prestations!$B$5:$B$256,0))),INDEX(Prestations!$E$5:$E$256,MATCH($G2690,Prestations!$B$5:$B$256,0)),""),"")))</f>
        <v/>
      </c>
      <c r="R2690" s="27" t="str">
        <f aca="false">IFERROR(IF(ISNUMBER($Q2690),$Q2690*IF($E2690="",1,$E2690),""),"")</f>
        <v/>
      </c>
      <c r="S2690" s="28" t="str">
        <f aca="false">IFERROR(IF($P2690="au nombre",IF(N(INDEX(Règles!$D$5:$D$17,MATCH($O2690,Règles!$A$5:$A$17,0)))&gt;0,IF($E2690="",1,$E2690)/INDEX(Règles!$D$5:$D$17,MATCH($O2690,Règles!$A$5:$A$17,0)),""),IF($P2690="au prix",IF(AND(ISNUMBER($R2690),N(INDEX(Règles!$E$5:$E$17,MATCH($O2690,Règles!$A$5:$A$17,0)))&gt;0),$R2690/INDEX(Règles!$E$5:$E$17,MATCH($O2690,Règles!$A$5:$A$17,0)),""),IF(OR($P2690="ne compte pas",$P2690="absence"),0,""))),"")</f>
        <v/>
      </c>
      <c r="T2690" s="26" t="n">
        <f aca="false">IF(AND(ISNUMBER($A2690),$B2690&lt;&gt;"",$G2690&lt;&gt;"",$P2690&lt;&gt;"absence"),1,0)</f>
        <v>0</v>
      </c>
      <c r="U2690" s="26" t="n">
        <f aca="false">IF($T2690=1,IF(COUNTIFS($B$2:$B2690,$B2690,$A$2:$A2690,$A2690,$T$2:$T2690,1)=1,1,0),0)</f>
        <v>0</v>
      </c>
      <c r="V2690" s="29" t="str">
        <f aca="false">IF(AND($A2690="",$B2690="",$G2690=""),"",IF(NOT(ISNUMBER($A2690)),"Date manquante ou non reconnue",IF($B2690="","Technicien manquant",IF(COUNTIF(Production!$A$7:$A$21,$B2690)=0,"Technicien absent de la liste (onglet Production)",IF($G2690="","Code BPU manquant (colonne G)",IF($O2690="?","Code BPU inconnu (onglet Prestations)",IF($P2690="?","Catégorie inconnue (onglet Règles)",IF(AND($E2690&lt;&gt;"",NOT(ISNUMBER($E2690))),"Quantité non reconnue",IF(AND($P2690="au prix",NOT(ISNUMBER($Q2690))),"Prix sur devis à saisir (colonne I)",IF($S2690="","Règle à compléter (onglet Règles)",""))))))))))</f>
        <v/>
      </c>
    </row>
    <row r="2691" customFormat="false" ht="15" hidden="false" customHeight="false" outlineLevel="0" collapsed="false">
      <c r="A2691" s="23"/>
      <c r="I2691" s="24"/>
      <c r="J2691" s="24"/>
      <c r="N2691" s="25"/>
      <c r="O2691" s="26" t="str">
        <f aca="false">IF($G2691="","",IFERROR(INDEX(Prestations!$F$5:$F$256,MATCH($G2691,Prestations!$B$5:$B$256,0)),"?"))</f>
        <v/>
      </c>
      <c r="P2691" s="26" t="str">
        <f aca="false">IF($O2691="","",IF($O2691="?","?",IFERROR(INDEX(Règles!$C$5:$C$17,MATCH($O2691,Règles!$A$5:$A$17,0)),"?")))</f>
        <v/>
      </c>
      <c r="Q2691" s="27" t="str">
        <f aca="false">IF($G2691="","",IF(ISNUMBER($I2691),$I2691,IFERROR(IF(ISNUMBER(INDEX(Prestations!$E$5:$E$256,MATCH($G2691,Prestations!$B$5:$B$256,0))),INDEX(Prestations!$E$5:$E$256,MATCH($G2691,Prestations!$B$5:$B$256,0)),""),"")))</f>
        <v/>
      </c>
      <c r="R2691" s="27" t="str">
        <f aca="false">IFERROR(IF(ISNUMBER($Q2691),$Q2691*IF($E2691="",1,$E2691),""),"")</f>
        <v/>
      </c>
      <c r="S2691" s="28" t="str">
        <f aca="false">IFERROR(IF($P2691="au nombre",IF(N(INDEX(Règles!$D$5:$D$17,MATCH($O2691,Règles!$A$5:$A$17,0)))&gt;0,IF($E2691="",1,$E2691)/INDEX(Règles!$D$5:$D$17,MATCH($O2691,Règles!$A$5:$A$17,0)),""),IF($P2691="au prix",IF(AND(ISNUMBER($R2691),N(INDEX(Règles!$E$5:$E$17,MATCH($O2691,Règles!$A$5:$A$17,0)))&gt;0),$R2691/INDEX(Règles!$E$5:$E$17,MATCH($O2691,Règles!$A$5:$A$17,0)),""),IF(OR($P2691="ne compte pas",$P2691="absence"),0,""))),"")</f>
        <v/>
      </c>
      <c r="T2691" s="26" t="n">
        <f aca="false">IF(AND(ISNUMBER($A2691),$B2691&lt;&gt;"",$G2691&lt;&gt;"",$P2691&lt;&gt;"absence"),1,0)</f>
        <v>0</v>
      </c>
      <c r="U2691" s="26" t="n">
        <f aca="false">IF($T2691=1,IF(COUNTIFS($B$2:$B2691,$B2691,$A$2:$A2691,$A2691,$T$2:$T2691,1)=1,1,0),0)</f>
        <v>0</v>
      </c>
      <c r="V2691" s="29" t="str">
        <f aca="false">IF(AND($A2691="",$B2691="",$G2691=""),"",IF(NOT(ISNUMBER($A2691)),"Date manquante ou non reconnue",IF($B2691="","Technicien manquant",IF(COUNTIF(Production!$A$7:$A$21,$B2691)=0,"Technicien absent de la liste (onglet Production)",IF($G2691="","Code BPU manquant (colonne G)",IF($O2691="?","Code BPU inconnu (onglet Prestations)",IF($P2691="?","Catégorie inconnue (onglet Règles)",IF(AND($E2691&lt;&gt;"",NOT(ISNUMBER($E2691))),"Quantité non reconnue",IF(AND($P2691="au prix",NOT(ISNUMBER($Q2691))),"Prix sur devis à saisir (colonne I)",IF($S2691="","Règle à compléter (onglet Règles)",""))))))))))</f>
        <v/>
      </c>
    </row>
    <row r="2692" customFormat="false" ht="15" hidden="false" customHeight="false" outlineLevel="0" collapsed="false">
      <c r="A2692" s="23"/>
      <c r="I2692" s="24"/>
      <c r="J2692" s="24"/>
      <c r="N2692" s="25"/>
      <c r="O2692" s="26" t="str">
        <f aca="false">IF($G2692="","",IFERROR(INDEX(Prestations!$F$5:$F$256,MATCH($G2692,Prestations!$B$5:$B$256,0)),"?"))</f>
        <v/>
      </c>
      <c r="P2692" s="26" t="str">
        <f aca="false">IF($O2692="","",IF($O2692="?","?",IFERROR(INDEX(Règles!$C$5:$C$17,MATCH($O2692,Règles!$A$5:$A$17,0)),"?")))</f>
        <v/>
      </c>
      <c r="Q2692" s="27" t="str">
        <f aca="false">IF($G2692="","",IF(ISNUMBER($I2692),$I2692,IFERROR(IF(ISNUMBER(INDEX(Prestations!$E$5:$E$256,MATCH($G2692,Prestations!$B$5:$B$256,0))),INDEX(Prestations!$E$5:$E$256,MATCH($G2692,Prestations!$B$5:$B$256,0)),""),"")))</f>
        <v/>
      </c>
      <c r="R2692" s="27" t="str">
        <f aca="false">IFERROR(IF(ISNUMBER($Q2692),$Q2692*IF($E2692="",1,$E2692),""),"")</f>
        <v/>
      </c>
      <c r="S2692" s="28" t="str">
        <f aca="false">IFERROR(IF($P2692="au nombre",IF(N(INDEX(Règles!$D$5:$D$17,MATCH($O2692,Règles!$A$5:$A$17,0)))&gt;0,IF($E2692="",1,$E2692)/INDEX(Règles!$D$5:$D$17,MATCH($O2692,Règles!$A$5:$A$17,0)),""),IF($P2692="au prix",IF(AND(ISNUMBER($R2692),N(INDEX(Règles!$E$5:$E$17,MATCH($O2692,Règles!$A$5:$A$17,0)))&gt;0),$R2692/INDEX(Règles!$E$5:$E$17,MATCH($O2692,Règles!$A$5:$A$17,0)),""),IF(OR($P2692="ne compte pas",$P2692="absence"),0,""))),"")</f>
        <v/>
      </c>
      <c r="T2692" s="26" t="n">
        <f aca="false">IF(AND(ISNUMBER($A2692),$B2692&lt;&gt;"",$G2692&lt;&gt;"",$P2692&lt;&gt;"absence"),1,0)</f>
        <v>0</v>
      </c>
      <c r="U2692" s="26" t="n">
        <f aca="false">IF($T2692=1,IF(COUNTIFS($B$2:$B2692,$B2692,$A$2:$A2692,$A2692,$T$2:$T2692,1)=1,1,0),0)</f>
        <v>0</v>
      </c>
      <c r="V2692" s="29" t="str">
        <f aca="false">IF(AND($A2692="",$B2692="",$G2692=""),"",IF(NOT(ISNUMBER($A2692)),"Date manquante ou non reconnue",IF($B2692="","Technicien manquant",IF(COUNTIF(Production!$A$7:$A$21,$B2692)=0,"Technicien absent de la liste (onglet Production)",IF($G2692="","Code BPU manquant (colonne G)",IF($O2692="?","Code BPU inconnu (onglet Prestations)",IF($P2692="?","Catégorie inconnue (onglet Règles)",IF(AND($E2692&lt;&gt;"",NOT(ISNUMBER($E2692))),"Quantité non reconnue",IF(AND($P2692="au prix",NOT(ISNUMBER($Q2692))),"Prix sur devis à saisir (colonne I)",IF($S2692="","Règle à compléter (onglet Règles)",""))))))))))</f>
        <v/>
      </c>
    </row>
    <row r="2693" customFormat="false" ht="15" hidden="false" customHeight="false" outlineLevel="0" collapsed="false">
      <c r="A2693" s="23"/>
      <c r="I2693" s="24"/>
      <c r="J2693" s="24"/>
      <c r="N2693" s="25"/>
      <c r="O2693" s="26" t="str">
        <f aca="false">IF($G2693="","",IFERROR(INDEX(Prestations!$F$5:$F$256,MATCH($G2693,Prestations!$B$5:$B$256,0)),"?"))</f>
        <v/>
      </c>
      <c r="P2693" s="26" t="str">
        <f aca="false">IF($O2693="","",IF($O2693="?","?",IFERROR(INDEX(Règles!$C$5:$C$17,MATCH($O2693,Règles!$A$5:$A$17,0)),"?")))</f>
        <v/>
      </c>
      <c r="Q2693" s="27" t="str">
        <f aca="false">IF($G2693="","",IF(ISNUMBER($I2693),$I2693,IFERROR(IF(ISNUMBER(INDEX(Prestations!$E$5:$E$256,MATCH($G2693,Prestations!$B$5:$B$256,0))),INDEX(Prestations!$E$5:$E$256,MATCH($G2693,Prestations!$B$5:$B$256,0)),""),"")))</f>
        <v/>
      </c>
      <c r="R2693" s="27" t="str">
        <f aca="false">IFERROR(IF(ISNUMBER($Q2693),$Q2693*IF($E2693="",1,$E2693),""),"")</f>
        <v/>
      </c>
      <c r="S2693" s="28" t="str">
        <f aca="false">IFERROR(IF($P2693="au nombre",IF(N(INDEX(Règles!$D$5:$D$17,MATCH($O2693,Règles!$A$5:$A$17,0)))&gt;0,IF($E2693="",1,$E2693)/INDEX(Règles!$D$5:$D$17,MATCH($O2693,Règles!$A$5:$A$17,0)),""),IF($P2693="au prix",IF(AND(ISNUMBER($R2693),N(INDEX(Règles!$E$5:$E$17,MATCH($O2693,Règles!$A$5:$A$17,0)))&gt;0),$R2693/INDEX(Règles!$E$5:$E$17,MATCH($O2693,Règles!$A$5:$A$17,0)),""),IF(OR($P2693="ne compte pas",$P2693="absence"),0,""))),"")</f>
        <v/>
      </c>
      <c r="T2693" s="26" t="n">
        <f aca="false">IF(AND(ISNUMBER($A2693),$B2693&lt;&gt;"",$G2693&lt;&gt;"",$P2693&lt;&gt;"absence"),1,0)</f>
        <v>0</v>
      </c>
      <c r="U2693" s="26" t="n">
        <f aca="false">IF($T2693=1,IF(COUNTIFS($B$2:$B2693,$B2693,$A$2:$A2693,$A2693,$T$2:$T2693,1)=1,1,0),0)</f>
        <v>0</v>
      </c>
      <c r="V2693" s="29" t="str">
        <f aca="false">IF(AND($A2693="",$B2693="",$G2693=""),"",IF(NOT(ISNUMBER($A2693)),"Date manquante ou non reconnue",IF($B2693="","Technicien manquant",IF(COUNTIF(Production!$A$7:$A$21,$B2693)=0,"Technicien absent de la liste (onglet Production)",IF($G2693="","Code BPU manquant (colonne G)",IF($O2693="?","Code BPU inconnu (onglet Prestations)",IF($P2693="?","Catégorie inconnue (onglet Règles)",IF(AND($E2693&lt;&gt;"",NOT(ISNUMBER($E2693))),"Quantité non reconnue",IF(AND($P2693="au prix",NOT(ISNUMBER($Q2693))),"Prix sur devis à saisir (colonne I)",IF($S2693="","Règle à compléter (onglet Règles)",""))))))))))</f>
        <v/>
      </c>
    </row>
    <row r="2694" customFormat="false" ht="15" hidden="false" customHeight="false" outlineLevel="0" collapsed="false">
      <c r="A2694" s="23"/>
      <c r="I2694" s="24"/>
      <c r="J2694" s="24"/>
      <c r="N2694" s="25"/>
      <c r="O2694" s="26" t="str">
        <f aca="false">IF($G2694="","",IFERROR(INDEX(Prestations!$F$5:$F$256,MATCH($G2694,Prestations!$B$5:$B$256,0)),"?"))</f>
        <v/>
      </c>
      <c r="P2694" s="26" t="str">
        <f aca="false">IF($O2694="","",IF($O2694="?","?",IFERROR(INDEX(Règles!$C$5:$C$17,MATCH($O2694,Règles!$A$5:$A$17,0)),"?")))</f>
        <v/>
      </c>
      <c r="Q2694" s="27" t="str">
        <f aca="false">IF($G2694="","",IF(ISNUMBER($I2694),$I2694,IFERROR(IF(ISNUMBER(INDEX(Prestations!$E$5:$E$256,MATCH($G2694,Prestations!$B$5:$B$256,0))),INDEX(Prestations!$E$5:$E$256,MATCH($G2694,Prestations!$B$5:$B$256,0)),""),"")))</f>
        <v/>
      </c>
      <c r="R2694" s="27" t="str">
        <f aca="false">IFERROR(IF(ISNUMBER($Q2694),$Q2694*IF($E2694="",1,$E2694),""),"")</f>
        <v/>
      </c>
      <c r="S2694" s="28" t="str">
        <f aca="false">IFERROR(IF($P2694="au nombre",IF(N(INDEX(Règles!$D$5:$D$17,MATCH($O2694,Règles!$A$5:$A$17,0)))&gt;0,IF($E2694="",1,$E2694)/INDEX(Règles!$D$5:$D$17,MATCH($O2694,Règles!$A$5:$A$17,0)),""),IF($P2694="au prix",IF(AND(ISNUMBER($R2694),N(INDEX(Règles!$E$5:$E$17,MATCH($O2694,Règles!$A$5:$A$17,0)))&gt;0),$R2694/INDEX(Règles!$E$5:$E$17,MATCH($O2694,Règles!$A$5:$A$17,0)),""),IF(OR($P2694="ne compte pas",$P2694="absence"),0,""))),"")</f>
        <v/>
      </c>
      <c r="T2694" s="26" t="n">
        <f aca="false">IF(AND(ISNUMBER($A2694),$B2694&lt;&gt;"",$G2694&lt;&gt;"",$P2694&lt;&gt;"absence"),1,0)</f>
        <v>0</v>
      </c>
      <c r="U2694" s="26" t="n">
        <f aca="false">IF($T2694=1,IF(COUNTIFS($B$2:$B2694,$B2694,$A$2:$A2694,$A2694,$T$2:$T2694,1)=1,1,0),0)</f>
        <v>0</v>
      </c>
      <c r="V2694" s="29" t="str">
        <f aca="false">IF(AND($A2694="",$B2694="",$G2694=""),"",IF(NOT(ISNUMBER($A2694)),"Date manquante ou non reconnue",IF($B2694="","Technicien manquant",IF(COUNTIF(Production!$A$7:$A$21,$B2694)=0,"Technicien absent de la liste (onglet Production)",IF($G2694="","Code BPU manquant (colonne G)",IF($O2694="?","Code BPU inconnu (onglet Prestations)",IF($P2694="?","Catégorie inconnue (onglet Règles)",IF(AND($E2694&lt;&gt;"",NOT(ISNUMBER($E2694))),"Quantité non reconnue",IF(AND($P2694="au prix",NOT(ISNUMBER($Q2694))),"Prix sur devis à saisir (colonne I)",IF($S2694="","Règle à compléter (onglet Règles)",""))))))))))</f>
        <v/>
      </c>
    </row>
    <row r="2695" customFormat="false" ht="15" hidden="false" customHeight="false" outlineLevel="0" collapsed="false">
      <c r="A2695" s="23"/>
      <c r="I2695" s="24"/>
      <c r="J2695" s="24"/>
      <c r="N2695" s="25"/>
      <c r="O2695" s="26" t="str">
        <f aca="false">IF($G2695="","",IFERROR(INDEX(Prestations!$F$5:$F$256,MATCH($G2695,Prestations!$B$5:$B$256,0)),"?"))</f>
        <v/>
      </c>
      <c r="P2695" s="26" t="str">
        <f aca="false">IF($O2695="","",IF($O2695="?","?",IFERROR(INDEX(Règles!$C$5:$C$17,MATCH($O2695,Règles!$A$5:$A$17,0)),"?")))</f>
        <v/>
      </c>
      <c r="Q2695" s="27" t="str">
        <f aca="false">IF($G2695="","",IF(ISNUMBER($I2695),$I2695,IFERROR(IF(ISNUMBER(INDEX(Prestations!$E$5:$E$256,MATCH($G2695,Prestations!$B$5:$B$256,0))),INDEX(Prestations!$E$5:$E$256,MATCH($G2695,Prestations!$B$5:$B$256,0)),""),"")))</f>
        <v/>
      </c>
      <c r="R2695" s="27" t="str">
        <f aca="false">IFERROR(IF(ISNUMBER($Q2695),$Q2695*IF($E2695="",1,$E2695),""),"")</f>
        <v/>
      </c>
      <c r="S2695" s="28" t="str">
        <f aca="false">IFERROR(IF($P2695="au nombre",IF(N(INDEX(Règles!$D$5:$D$17,MATCH($O2695,Règles!$A$5:$A$17,0)))&gt;0,IF($E2695="",1,$E2695)/INDEX(Règles!$D$5:$D$17,MATCH($O2695,Règles!$A$5:$A$17,0)),""),IF($P2695="au prix",IF(AND(ISNUMBER($R2695),N(INDEX(Règles!$E$5:$E$17,MATCH($O2695,Règles!$A$5:$A$17,0)))&gt;0),$R2695/INDEX(Règles!$E$5:$E$17,MATCH($O2695,Règles!$A$5:$A$17,0)),""),IF(OR($P2695="ne compte pas",$P2695="absence"),0,""))),"")</f>
        <v/>
      </c>
      <c r="T2695" s="26" t="n">
        <f aca="false">IF(AND(ISNUMBER($A2695),$B2695&lt;&gt;"",$G2695&lt;&gt;"",$P2695&lt;&gt;"absence"),1,0)</f>
        <v>0</v>
      </c>
      <c r="U2695" s="26" t="n">
        <f aca="false">IF($T2695=1,IF(COUNTIFS($B$2:$B2695,$B2695,$A$2:$A2695,$A2695,$T$2:$T2695,1)=1,1,0),0)</f>
        <v>0</v>
      </c>
      <c r="V2695" s="29" t="str">
        <f aca="false">IF(AND($A2695="",$B2695="",$G2695=""),"",IF(NOT(ISNUMBER($A2695)),"Date manquante ou non reconnue",IF($B2695="","Technicien manquant",IF(COUNTIF(Production!$A$7:$A$21,$B2695)=0,"Technicien absent de la liste (onglet Production)",IF($G2695="","Code BPU manquant (colonne G)",IF($O2695="?","Code BPU inconnu (onglet Prestations)",IF($P2695="?","Catégorie inconnue (onglet Règles)",IF(AND($E2695&lt;&gt;"",NOT(ISNUMBER($E2695))),"Quantité non reconnue",IF(AND($P2695="au prix",NOT(ISNUMBER($Q2695))),"Prix sur devis à saisir (colonne I)",IF($S2695="","Règle à compléter (onglet Règles)",""))))))))))</f>
        <v/>
      </c>
    </row>
    <row r="2696" customFormat="false" ht="15" hidden="false" customHeight="false" outlineLevel="0" collapsed="false">
      <c r="A2696" s="23"/>
      <c r="I2696" s="24"/>
      <c r="J2696" s="24"/>
      <c r="N2696" s="25"/>
      <c r="O2696" s="26" t="str">
        <f aca="false">IF($G2696="","",IFERROR(INDEX(Prestations!$F$5:$F$256,MATCH($G2696,Prestations!$B$5:$B$256,0)),"?"))</f>
        <v/>
      </c>
      <c r="P2696" s="26" t="str">
        <f aca="false">IF($O2696="","",IF($O2696="?","?",IFERROR(INDEX(Règles!$C$5:$C$17,MATCH($O2696,Règles!$A$5:$A$17,0)),"?")))</f>
        <v/>
      </c>
      <c r="Q2696" s="27" t="str">
        <f aca="false">IF($G2696="","",IF(ISNUMBER($I2696),$I2696,IFERROR(IF(ISNUMBER(INDEX(Prestations!$E$5:$E$256,MATCH($G2696,Prestations!$B$5:$B$256,0))),INDEX(Prestations!$E$5:$E$256,MATCH($G2696,Prestations!$B$5:$B$256,0)),""),"")))</f>
        <v/>
      </c>
      <c r="R2696" s="27" t="str">
        <f aca="false">IFERROR(IF(ISNUMBER($Q2696),$Q2696*IF($E2696="",1,$E2696),""),"")</f>
        <v/>
      </c>
      <c r="S2696" s="28" t="str">
        <f aca="false">IFERROR(IF($P2696="au nombre",IF(N(INDEX(Règles!$D$5:$D$17,MATCH($O2696,Règles!$A$5:$A$17,0)))&gt;0,IF($E2696="",1,$E2696)/INDEX(Règles!$D$5:$D$17,MATCH($O2696,Règles!$A$5:$A$17,0)),""),IF($P2696="au prix",IF(AND(ISNUMBER($R2696),N(INDEX(Règles!$E$5:$E$17,MATCH($O2696,Règles!$A$5:$A$17,0)))&gt;0),$R2696/INDEX(Règles!$E$5:$E$17,MATCH($O2696,Règles!$A$5:$A$17,0)),""),IF(OR($P2696="ne compte pas",$P2696="absence"),0,""))),"")</f>
        <v/>
      </c>
      <c r="T2696" s="26" t="n">
        <f aca="false">IF(AND(ISNUMBER($A2696),$B2696&lt;&gt;"",$G2696&lt;&gt;"",$P2696&lt;&gt;"absence"),1,0)</f>
        <v>0</v>
      </c>
      <c r="U2696" s="26" t="n">
        <f aca="false">IF($T2696=1,IF(COUNTIFS($B$2:$B2696,$B2696,$A$2:$A2696,$A2696,$T$2:$T2696,1)=1,1,0),0)</f>
        <v>0</v>
      </c>
      <c r="V2696" s="29" t="str">
        <f aca="false">IF(AND($A2696="",$B2696="",$G2696=""),"",IF(NOT(ISNUMBER($A2696)),"Date manquante ou non reconnue",IF($B2696="","Technicien manquant",IF(COUNTIF(Production!$A$7:$A$21,$B2696)=0,"Technicien absent de la liste (onglet Production)",IF($G2696="","Code BPU manquant (colonne G)",IF($O2696="?","Code BPU inconnu (onglet Prestations)",IF($P2696="?","Catégorie inconnue (onglet Règles)",IF(AND($E2696&lt;&gt;"",NOT(ISNUMBER($E2696))),"Quantité non reconnue",IF(AND($P2696="au prix",NOT(ISNUMBER($Q2696))),"Prix sur devis à saisir (colonne I)",IF($S2696="","Règle à compléter (onglet Règles)",""))))))))))</f>
        <v/>
      </c>
    </row>
    <row r="2697" customFormat="false" ht="15" hidden="false" customHeight="false" outlineLevel="0" collapsed="false">
      <c r="A2697" s="23"/>
      <c r="I2697" s="24"/>
      <c r="J2697" s="24"/>
      <c r="N2697" s="25"/>
      <c r="O2697" s="26" t="str">
        <f aca="false">IF($G2697="","",IFERROR(INDEX(Prestations!$F$5:$F$256,MATCH($G2697,Prestations!$B$5:$B$256,0)),"?"))</f>
        <v/>
      </c>
      <c r="P2697" s="26" t="str">
        <f aca="false">IF($O2697="","",IF($O2697="?","?",IFERROR(INDEX(Règles!$C$5:$C$17,MATCH($O2697,Règles!$A$5:$A$17,0)),"?")))</f>
        <v/>
      </c>
      <c r="Q2697" s="27" t="str">
        <f aca="false">IF($G2697="","",IF(ISNUMBER($I2697),$I2697,IFERROR(IF(ISNUMBER(INDEX(Prestations!$E$5:$E$256,MATCH($G2697,Prestations!$B$5:$B$256,0))),INDEX(Prestations!$E$5:$E$256,MATCH($G2697,Prestations!$B$5:$B$256,0)),""),"")))</f>
        <v/>
      </c>
      <c r="R2697" s="27" t="str">
        <f aca="false">IFERROR(IF(ISNUMBER($Q2697),$Q2697*IF($E2697="",1,$E2697),""),"")</f>
        <v/>
      </c>
      <c r="S2697" s="28" t="str">
        <f aca="false">IFERROR(IF($P2697="au nombre",IF(N(INDEX(Règles!$D$5:$D$17,MATCH($O2697,Règles!$A$5:$A$17,0)))&gt;0,IF($E2697="",1,$E2697)/INDEX(Règles!$D$5:$D$17,MATCH($O2697,Règles!$A$5:$A$17,0)),""),IF($P2697="au prix",IF(AND(ISNUMBER($R2697),N(INDEX(Règles!$E$5:$E$17,MATCH($O2697,Règles!$A$5:$A$17,0)))&gt;0),$R2697/INDEX(Règles!$E$5:$E$17,MATCH($O2697,Règles!$A$5:$A$17,0)),""),IF(OR($P2697="ne compte pas",$P2697="absence"),0,""))),"")</f>
        <v/>
      </c>
      <c r="T2697" s="26" t="n">
        <f aca="false">IF(AND(ISNUMBER($A2697),$B2697&lt;&gt;"",$G2697&lt;&gt;"",$P2697&lt;&gt;"absence"),1,0)</f>
        <v>0</v>
      </c>
      <c r="U2697" s="26" t="n">
        <f aca="false">IF($T2697=1,IF(COUNTIFS($B$2:$B2697,$B2697,$A$2:$A2697,$A2697,$T$2:$T2697,1)=1,1,0),0)</f>
        <v>0</v>
      </c>
      <c r="V2697" s="29" t="str">
        <f aca="false">IF(AND($A2697="",$B2697="",$G2697=""),"",IF(NOT(ISNUMBER($A2697)),"Date manquante ou non reconnue",IF($B2697="","Technicien manquant",IF(COUNTIF(Production!$A$7:$A$21,$B2697)=0,"Technicien absent de la liste (onglet Production)",IF($G2697="","Code BPU manquant (colonne G)",IF($O2697="?","Code BPU inconnu (onglet Prestations)",IF($P2697="?","Catégorie inconnue (onglet Règles)",IF(AND($E2697&lt;&gt;"",NOT(ISNUMBER($E2697))),"Quantité non reconnue",IF(AND($P2697="au prix",NOT(ISNUMBER($Q2697))),"Prix sur devis à saisir (colonne I)",IF($S2697="","Règle à compléter (onglet Règles)",""))))))))))</f>
        <v/>
      </c>
    </row>
    <row r="2698" customFormat="false" ht="15" hidden="false" customHeight="false" outlineLevel="0" collapsed="false">
      <c r="A2698" s="23"/>
      <c r="I2698" s="24"/>
      <c r="J2698" s="24"/>
      <c r="N2698" s="25"/>
      <c r="O2698" s="26" t="str">
        <f aca="false">IF($G2698="","",IFERROR(INDEX(Prestations!$F$5:$F$256,MATCH($G2698,Prestations!$B$5:$B$256,0)),"?"))</f>
        <v/>
      </c>
      <c r="P2698" s="26" t="str">
        <f aca="false">IF($O2698="","",IF($O2698="?","?",IFERROR(INDEX(Règles!$C$5:$C$17,MATCH($O2698,Règles!$A$5:$A$17,0)),"?")))</f>
        <v/>
      </c>
      <c r="Q2698" s="27" t="str">
        <f aca="false">IF($G2698="","",IF(ISNUMBER($I2698),$I2698,IFERROR(IF(ISNUMBER(INDEX(Prestations!$E$5:$E$256,MATCH($G2698,Prestations!$B$5:$B$256,0))),INDEX(Prestations!$E$5:$E$256,MATCH($G2698,Prestations!$B$5:$B$256,0)),""),"")))</f>
        <v/>
      </c>
      <c r="R2698" s="27" t="str">
        <f aca="false">IFERROR(IF(ISNUMBER($Q2698),$Q2698*IF($E2698="",1,$E2698),""),"")</f>
        <v/>
      </c>
      <c r="S2698" s="28" t="str">
        <f aca="false">IFERROR(IF($P2698="au nombre",IF(N(INDEX(Règles!$D$5:$D$17,MATCH($O2698,Règles!$A$5:$A$17,0)))&gt;0,IF($E2698="",1,$E2698)/INDEX(Règles!$D$5:$D$17,MATCH($O2698,Règles!$A$5:$A$17,0)),""),IF($P2698="au prix",IF(AND(ISNUMBER($R2698),N(INDEX(Règles!$E$5:$E$17,MATCH($O2698,Règles!$A$5:$A$17,0)))&gt;0),$R2698/INDEX(Règles!$E$5:$E$17,MATCH($O2698,Règles!$A$5:$A$17,0)),""),IF(OR($P2698="ne compte pas",$P2698="absence"),0,""))),"")</f>
        <v/>
      </c>
      <c r="T2698" s="26" t="n">
        <f aca="false">IF(AND(ISNUMBER($A2698),$B2698&lt;&gt;"",$G2698&lt;&gt;"",$P2698&lt;&gt;"absence"),1,0)</f>
        <v>0</v>
      </c>
      <c r="U2698" s="26" t="n">
        <f aca="false">IF($T2698=1,IF(COUNTIFS($B$2:$B2698,$B2698,$A$2:$A2698,$A2698,$T$2:$T2698,1)=1,1,0),0)</f>
        <v>0</v>
      </c>
      <c r="V2698" s="29" t="str">
        <f aca="false">IF(AND($A2698="",$B2698="",$G2698=""),"",IF(NOT(ISNUMBER($A2698)),"Date manquante ou non reconnue",IF($B2698="","Technicien manquant",IF(COUNTIF(Production!$A$7:$A$21,$B2698)=0,"Technicien absent de la liste (onglet Production)",IF($G2698="","Code BPU manquant (colonne G)",IF($O2698="?","Code BPU inconnu (onglet Prestations)",IF($P2698="?","Catégorie inconnue (onglet Règles)",IF(AND($E2698&lt;&gt;"",NOT(ISNUMBER($E2698))),"Quantité non reconnue",IF(AND($P2698="au prix",NOT(ISNUMBER($Q2698))),"Prix sur devis à saisir (colonne I)",IF($S2698="","Règle à compléter (onglet Règles)",""))))))))))</f>
        <v/>
      </c>
    </row>
    <row r="2699" customFormat="false" ht="15" hidden="false" customHeight="false" outlineLevel="0" collapsed="false">
      <c r="A2699" s="23"/>
      <c r="I2699" s="24"/>
      <c r="J2699" s="24"/>
      <c r="N2699" s="25"/>
      <c r="O2699" s="26" t="str">
        <f aca="false">IF($G2699="","",IFERROR(INDEX(Prestations!$F$5:$F$256,MATCH($G2699,Prestations!$B$5:$B$256,0)),"?"))</f>
        <v/>
      </c>
      <c r="P2699" s="26" t="str">
        <f aca="false">IF($O2699="","",IF($O2699="?","?",IFERROR(INDEX(Règles!$C$5:$C$17,MATCH($O2699,Règles!$A$5:$A$17,0)),"?")))</f>
        <v/>
      </c>
      <c r="Q2699" s="27" t="str">
        <f aca="false">IF($G2699="","",IF(ISNUMBER($I2699),$I2699,IFERROR(IF(ISNUMBER(INDEX(Prestations!$E$5:$E$256,MATCH($G2699,Prestations!$B$5:$B$256,0))),INDEX(Prestations!$E$5:$E$256,MATCH($G2699,Prestations!$B$5:$B$256,0)),""),"")))</f>
        <v/>
      </c>
      <c r="R2699" s="27" t="str">
        <f aca="false">IFERROR(IF(ISNUMBER($Q2699),$Q2699*IF($E2699="",1,$E2699),""),"")</f>
        <v/>
      </c>
      <c r="S2699" s="28" t="str">
        <f aca="false">IFERROR(IF($P2699="au nombre",IF(N(INDEX(Règles!$D$5:$D$17,MATCH($O2699,Règles!$A$5:$A$17,0)))&gt;0,IF($E2699="",1,$E2699)/INDEX(Règles!$D$5:$D$17,MATCH($O2699,Règles!$A$5:$A$17,0)),""),IF($P2699="au prix",IF(AND(ISNUMBER($R2699),N(INDEX(Règles!$E$5:$E$17,MATCH($O2699,Règles!$A$5:$A$17,0)))&gt;0),$R2699/INDEX(Règles!$E$5:$E$17,MATCH($O2699,Règles!$A$5:$A$17,0)),""),IF(OR($P2699="ne compte pas",$P2699="absence"),0,""))),"")</f>
        <v/>
      </c>
      <c r="T2699" s="26" t="n">
        <f aca="false">IF(AND(ISNUMBER($A2699),$B2699&lt;&gt;"",$G2699&lt;&gt;"",$P2699&lt;&gt;"absence"),1,0)</f>
        <v>0</v>
      </c>
      <c r="U2699" s="26" t="n">
        <f aca="false">IF($T2699=1,IF(COUNTIFS($B$2:$B2699,$B2699,$A$2:$A2699,$A2699,$T$2:$T2699,1)=1,1,0),0)</f>
        <v>0</v>
      </c>
      <c r="V2699" s="29" t="str">
        <f aca="false">IF(AND($A2699="",$B2699="",$G2699=""),"",IF(NOT(ISNUMBER($A2699)),"Date manquante ou non reconnue",IF($B2699="","Technicien manquant",IF(COUNTIF(Production!$A$7:$A$21,$B2699)=0,"Technicien absent de la liste (onglet Production)",IF($G2699="","Code BPU manquant (colonne G)",IF($O2699="?","Code BPU inconnu (onglet Prestations)",IF($P2699="?","Catégorie inconnue (onglet Règles)",IF(AND($E2699&lt;&gt;"",NOT(ISNUMBER($E2699))),"Quantité non reconnue",IF(AND($P2699="au prix",NOT(ISNUMBER($Q2699))),"Prix sur devis à saisir (colonne I)",IF($S2699="","Règle à compléter (onglet Règles)",""))))))))))</f>
        <v/>
      </c>
    </row>
    <row r="2700" customFormat="false" ht="15" hidden="false" customHeight="false" outlineLevel="0" collapsed="false">
      <c r="A2700" s="23"/>
      <c r="I2700" s="24"/>
      <c r="J2700" s="24"/>
      <c r="N2700" s="25"/>
      <c r="O2700" s="26" t="str">
        <f aca="false">IF($G2700="","",IFERROR(INDEX(Prestations!$F$5:$F$256,MATCH($G2700,Prestations!$B$5:$B$256,0)),"?"))</f>
        <v/>
      </c>
      <c r="P2700" s="26" t="str">
        <f aca="false">IF($O2700="","",IF($O2700="?","?",IFERROR(INDEX(Règles!$C$5:$C$17,MATCH($O2700,Règles!$A$5:$A$17,0)),"?")))</f>
        <v/>
      </c>
      <c r="Q2700" s="27" t="str">
        <f aca="false">IF($G2700="","",IF(ISNUMBER($I2700),$I2700,IFERROR(IF(ISNUMBER(INDEX(Prestations!$E$5:$E$256,MATCH($G2700,Prestations!$B$5:$B$256,0))),INDEX(Prestations!$E$5:$E$256,MATCH($G2700,Prestations!$B$5:$B$256,0)),""),"")))</f>
        <v/>
      </c>
      <c r="R2700" s="27" t="str">
        <f aca="false">IFERROR(IF(ISNUMBER($Q2700),$Q2700*IF($E2700="",1,$E2700),""),"")</f>
        <v/>
      </c>
      <c r="S2700" s="28" t="str">
        <f aca="false">IFERROR(IF($P2700="au nombre",IF(N(INDEX(Règles!$D$5:$D$17,MATCH($O2700,Règles!$A$5:$A$17,0)))&gt;0,IF($E2700="",1,$E2700)/INDEX(Règles!$D$5:$D$17,MATCH($O2700,Règles!$A$5:$A$17,0)),""),IF($P2700="au prix",IF(AND(ISNUMBER($R2700),N(INDEX(Règles!$E$5:$E$17,MATCH($O2700,Règles!$A$5:$A$17,0)))&gt;0),$R2700/INDEX(Règles!$E$5:$E$17,MATCH($O2700,Règles!$A$5:$A$17,0)),""),IF(OR($P2700="ne compte pas",$P2700="absence"),0,""))),"")</f>
        <v/>
      </c>
      <c r="T2700" s="26" t="n">
        <f aca="false">IF(AND(ISNUMBER($A2700),$B2700&lt;&gt;"",$G2700&lt;&gt;"",$P2700&lt;&gt;"absence"),1,0)</f>
        <v>0</v>
      </c>
      <c r="U2700" s="26" t="n">
        <f aca="false">IF($T2700=1,IF(COUNTIFS($B$2:$B2700,$B2700,$A$2:$A2700,$A2700,$T$2:$T2700,1)=1,1,0),0)</f>
        <v>0</v>
      </c>
      <c r="V2700" s="29" t="str">
        <f aca="false">IF(AND($A2700="",$B2700="",$G2700=""),"",IF(NOT(ISNUMBER($A2700)),"Date manquante ou non reconnue",IF($B2700="","Technicien manquant",IF(COUNTIF(Production!$A$7:$A$21,$B2700)=0,"Technicien absent de la liste (onglet Production)",IF($G2700="","Code BPU manquant (colonne G)",IF($O2700="?","Code BPU inconnu (onglet Prestations)",IF($P2700="?","Catégorie inconnue (onglet Règles)",IF(AND($E2700&lt;&gt;"",NOT(ISNUMBER($E2700))),"Quantité non reconnue",IF(AND($P2700="au prix",NOT(ISNUMBER($Q2700))),"Prix sur devis à saisir (colonne I)",IF($S2700="","Règle à compléter (onglet Règles)",""))))))))))</f>
        <v/>
      </c>
    </row>
    <row r="2701" customFormat="false" ht="15" hidden="false" customHeight="false" outlineLevel="0" collapsed="false">
      <c r="A2701" s="23"/>
      <c r="I2701" s="24"/>
      <c r="J2701" s="24"/>
      <c r="N2701" s="25"/>
      <c r="O2701" s="26" t="str">
        <f aca="false">IF($G2701="","",IFERROR(INDEX(Prestations!$F$5:$F$256,MATCH($G2701,Prestations!$B$5:$B$256,0)),"?"))</f>
        <v/>
      </c>
      <c r="P2701" s="26" t="str">
        <f aca="false">IF($O2701="","",IF($O2701="?","?",IFERROR(INDEX(Règles!$C$5:$C$17,MATCH($O2701,Règles!$A$5:$A$17,0)),"?")))</f>
        <v/>
      </c>
      <c r="Q2701" s="27" t="str">
        <f aca="false">IF($G2701="","",IF(ISNUMBER($I2701),$I2701,IFERROR(IF(ISNUMBER(INDEX(Prestations!$E$5:$E$256,MATCH($G2701,Prestations!$B$5:$B$256,0))),INDEX(Prestations!$E$5:$E$256,MATCH($G2701,Prestations!$B$5:$B$256,0)),""),"")))</f>
        <v/>
      </c>
      <c r="R2701" s="27" t="str">
        <f aca="false">IFERROR(IF(ISNUMBER($Q2701),$Q2701*IF($E2701="",1,$E2701),""),"")</f>
        <v/>
      </c>
      <c r="S2701" s="28" t="str">
        <f aca="false">IFERROR(IF($P2701="au nombre",IF(N(INDEX(Règles!$D$5:$D$17,MATCH($O2701,Règles!$A$5:$A$17,0)))&gt;0,IF($E2701="",1,$E2701)/INDEX(Règles!$D$5:$D$17,MATCH($O2701,Règles!$A$5:$A$17,0)),""),IF($P2701="au prix",IF(AND(ISNUMBER($R2701),N(INDEX(Règles!$E$5:$E$17,MATCH($O2701,Règles!$A$5:$A$17,0)))&gt;0),$R2701/INDEX(Règles!$E$5:$E$17,MATCH($O2701,Règles!$A$5:$A$17,0)),""),IF(OR($P2701="ne compte pas",$P2701="absence"),0,""))),"")</f>
        <v/>
      </c>
      <c r="T2701" s="26" t="n">
        <f aca="false">IF(AND(ISNUMBER($A2701),$B2701&lt;&gt;"",$G2701&lt;&gt;"",$P2701&lt;&gt;"absence"),1,0)</f>
        <v>0</v>
      </c>
      <c r="U2701" s="26" t="n">
        <f aca="false">IF($T2701=1,IF(COUNTIFS($B$2:$B2701,$B2701,$A$2:$A2701,$A2701,$T$2:$T2701,1)=1,1,0),0)</f>
        <v>0</v>
      </c>
      <c r="V2701" s="29" t="str">
        <f aca="false">IF(AND($A2701="",$B2701="",$G2701=""),"",IF(NOT(ISNUMBER($A2701)),"Date manquante ou non reconnue",IF($B2701="","Technicien manquant",IF(COUNTIF(Production!$A$7:$A$21,$B2701)=0,"Technicien absent de la liste (onglet Production)",IF($G2701="","Code BPU manquant (colonne G)",IF($O2701="?","Code BPU inconnu (onglet Prestations)",IF($P2701="?","Catégorie inconnue (onglet Règles)",IF(AND($E2701&lt;&gt;"",NOT(ISNUMBER($E2701))),"Quantité non reconnue",IF(AND($P2701="au prix",NOT(ISNUMBER($Q2701))),"Prix sur devis à saisir (colonne I)",IF($S2701="","Règle à compléter (onglet Règles)",""))))))))))</f>
        <v/>
      </c>
    </row>
    <row r="2702" customFormat="false" ht="15" hidden="false" customHeight="false" outlineLevel="0" collapsed="false">
      <c r="A2702" s="23"/>
      <c r="I2702" s="24"/>
      <c r="J2702" s="24"/>
      <c r="N2702" s="25"/>
      <c r="O2702" s="26" t="str">
        <f aca="false">IF($G2702="","",IFERROR(INDEX(Prestations!$F$5:$F$256,MATCH($G2702,Prestations!$B$5:$B$256,0)),"?"))</f>
        <v/>
      </c>
      <c r="P2702" s="26" t="str">
        <f aca="false">IF($O2702="","",IF($O2702="?","?",IFERROR(INDEX(Règles!$C$5:$C$17,MATCH($O2702,Règles!$A$5:$A$17,0)),"?")))</f>
        <v/>
      </c>
      <c r="Q2702" s="27" t="str">
        <f aca="false">IF($G2702="","",IF(ISNUMBER($I2702),$I2702,IFERROR(IF(ISNUMBER(INDEX(Prestations!$E$5:$E$256,MATCH($G2702,Prestations!$B$5:$B$256,0))),INDEX(Prestations!$E$5:$E$256,MATCH($G2702,Prestations!$B$5:$B$256,0)),""),"")))</f>
        <v/>
      </c>
      <c r="R2702" s="27" t="str">
        <f aca="false">IFERROR(IF(ISNUMBER($Q2702),$Q2702*IF($E2702="",1,$E2702),""),"")</f>
        <v/>
      </c>
      <c r="S2702" s="28" t="str">
        <f aca="false">IFERROR(IF($P2702="au nombre",IF(N(INDEX(Règles!$D$5:$D$17,MATCH($O2702,Règles!$A$5:$A$17,0)))&gt;0,IF($E2702="",1,$E2702)/INDEX(Règles!$D$5:$D$17,MATCH($O2702,Règles!$A$5:$A$17,0)),""),IF($P2702="au prix",IF(AND(ISNUMBER($R2702),N(INDEX(Règles!$E$5:$E$17,MATCH($O2702,Règles!$A$5:$A$17,0)))&gt;0),$R2702/INDEX(Règles!$E$5:$E$17,MATCH($O2702,Règles!$A$5:$A$17,0)),""),IF(OR($P2702="ne compte pas",$P2702="absence"),0,""))),"")</f>
        <v/>
      </c>
      <c r="T2702" s="26" t="n">
        <f aca="false">IF(AND(ISNUMBER($A2702),$B2702&lt;&gt;"",$G2702&lt;&gt;"",$P2702&lt;&gt;"absence"),1,0)</f>
        <v>0</v>
      </c>
      <c r="U2702" s="26" t="n">
        <f aca="false">IF($T2702=1,IF(COUNTIFS($B$2:$B2702,$B2702,$A$2:$A2702,$A2702,$T$2:$T2702,1)=1,1,0),0)</f>
        <v>0</v>
      </c>
      <c r="V2702" s="29" t="str">
        <f aca="false">IF(AND($A2702="",$B2702="",$G2702=""),"",IF(NOT(ISNUMBER($A2702)),"Date manquante ou non reconnue",IF($B2702="","Technicien manquant",IF(COUNTIF(Production!$A$7:$A$21,$B2702)=0,"Technicien absent de la liste (onglet Production)",IF($G2702="","Code BPU manquant (colonne G)",IF($O2702="?","Code BPU inconnu (onglet Prestations)",IF($P2702="?","Catégorie inconnue (onglet Règles)",IF(AND($E2702&lt;&gt;"",NOT(ISNUMBER($E2702))),"Quantité non reconnue",IF(AND($P2702="au prix",NOT(ISNUMBER($Q2702))),"Prix sur devis à saisir (colonne I)",IF($S2702="","Règle à compléter (onglet Règles)",""))))))))))</f>
        <v/>
      </c>
    </row>
    <row r="2703" customFormat="false" ht="15" hidden="false" customHeight="false" outlineLevel="0" collapsed="false">
      <c r="A2703" s="23"/>
      <c r="I2703" s="24"/>
      <c r="J2703" s="24"/>
      <c r="N2703" s="25"/>
      <c r="O2703" s="26" t="str">
        <f aca="false">IF($G2703="","",IFERROR(INDEX(Prestations!$F$5:$F$256,MATCH($G2703,Prestations!$B$5:$B$256,0)),"?"))</f>
        <v/>
      </c>
      <c r="P2703" s="26" t="str">
        <f aca="false">IF($O2703="","",IF($O2703="?","?",IFERROR(INDEX(Règles!$C$5:$C$17,MATCH($O2703,Règles!$A$5:$A$17,0)),"?")))</f>
        <v/>
      </c>
      <c r="Q2703" s="27" t="str">
        <f aca="false">IF($G2703="","",IF(ISNUMBER($I2703),$I2703,IFERROR(IF(ISNUMBER(INDEX(Prestations!$E$5:$E$256,MATCH($G2703,Prestations!$B$5:$B$256,0))),INDEX(Prestations!$E$5:$E$256,MATCH($G2703,Prestations!$B$5:$B$256,0)),""),"")))</f>
        <v/>
      </c>
      <c r="R2703" s="27" t="str">
        <f aca="false">IFERROR(IF(ISNUMBER($Q2703),$Q2703*IF($E2703="",1,$E2703),""),"")</f>
        <v/>
      </c>
      <c r="S2703" s="28" t="str">
        <f aca="false">IFERROR(IF($P2703="au nombre",IF(N(INDEX(Règles!$D$5:$D$17,MATCH($O2703,Règles!$A$5:$A$17,0)))&gt;0,IF($E2703="",1,$E2703)/INDEX(Règles!$D$5:$D$17,MATCH($O2703,Règles!$A$5:$A$17,0)),""),IF($P2703="au prix",IF(AND(ISNUMBER($R2703),N(INDEX(Règles!$E$5:$E$17,MATCH($O2703,Règles!$A$5:$A$17,0)))&gt;0),$R2703/INDEX(Règles!$E$5:$E$17,MATCH($O2703,Règles!$A$5:$A$17,0)),""),IF(OR($P2703="ne compte pas",$P2703="absence"),0,""))),"")</f>
        <v/>
      </c>
      <c r="T2703" s="26" t="n">
        <f aca="false">IF(AND(ISNUMBER($A2703),$B2703&lt;&gt;"",$G2703&lt;&gt;"",$P2703&lt;&gt;"absence"),1,0)</f>
        <v>0</v>
      </c>
      <c r="U2703" s="26" t="n">
        <f aca="false">IF($T2703=1,IF(COUNTIFS($B$2:$B2703,$B2703,$A$2:$A2703,$A2703,$T$2:$T2703,1)=1,1,0),0)</f>
        <v>0</v>
      </c>
      <c r="V2703" s="29" t="str">
        <f aca="false">IF(AND($A2703="",$B2703="",$G2703=""),"",IF(NOT(ISNUMBER($A2703)),"Date manquante ou non reconnue",IF($B2703="","Technicien manquant",IF(COUNTIF(Production!$A$7:$A$21,$B2703)=0,"Technicien absent de la liste (onglet Production)",IF($G2703="","Code BPU manquant (colonne G)",IF($O2703="?","Code BPU inconnu (onglet Prestations)",IF($P2703="?","Catégorie inconnue (onglet Règles)",IF(AND($E2703&lt;&gt;"",NOT(ISNUMBER($E2703))),"Quantité non reconnue",IF(AND($P2703="au prix",NOT(ISNUMBER($Q2703))),"Prix sur devis à saisir (colonne I)",IF($S2703="","Règle à compléter (onglet Règles)",""))))))))))</f>
        <v/>
      </c>
    </row>
    <row r="2704" customFormat="false" ht="15" hidden="false" customHeight="false" outlineLevel="0" collapsed="false">
      <c r="A2704" s="23"/>
      <c r="I2704" s="24"/>
      <c r="J2704" s="24"/>
      <c r="N2704" s="25"/>
      <c r="O2704" s="26" t="str">
        <f aca="false">IF($G2704="","",IFERROR(INDEX(Prestations!$F$5:$F$256,MATCH($G2704,Prestations!$B$5:$B$256,0)),"?"))</f>
        <v/>
      </c>
      <c r="P2704" s="26" t="str">
        <f aca="false">IF($O2704="","",IF($O2704="?","?",IFERROR(INDEX(Règles!$C$5:$C$17,MATCH($O2704,Règles!$A$5:$A$17,0)),"?")))</f>
        <v/>
      </c>
      <c r="Q2704" s="27" t="str">
        <f aca="false">IF($G2704="","",IF(ISNUMBER($I2704),$I2704,IFERROR(IF(ISNUMBER(INDEX(Prestations!$E$5:$E$256,MATCH($G2704,Prestations!$B$5:$B$256,0))),INDEX(Prestations!$E$5:$E$256,MATCH($G2704,Prestations!$B$5:$B$256,0)),""),"")))</f>
        <v/>
      </c>
      <c r="R2704" s="27" t="str">
        <f aca="false">IFERROR(IF(ISNUMBER($Q2704),$Q2704*IF($E2704="",1,$E2704),""),"")</f>
        <v/>
      </c>
      <c r="S2704" s="28" t="str">
        <f aca="false">IFERROR(IF($P2704="au nombre",IF(N(INDEX(Règles!$D$5:$D$17,MATCH($O2704,Règles!$A$5:$A$17,0)))&gt;0,IF($E2704="",1,$E2704)/INDEX(Règles!$D$5:$D$17,MATCH($O2704,Règles!$A$5:$A$17,0)),""),IF($P2704="au prix",IF(AND(ISNUMBER($R2704),N(INDEX(Règles!$E$5:$E$17,MATCH($O2704,Règles!$A$5:$A$17,0)))&gt;0),$R2704/INDEX(Règles!$E$5:$E$17,MATCH($O2704,Règles!$A$5:$A$17,0)),""),IF(OR($P2704="ne compte pas",$P2704="absence"),0,""))),"")</f>
        <v/>
      </c>
      <c r="T2704" s="26" t="n">
        <f aca="false">IF(AND(ISNUMBER($A2704),$B2704&lt;&gt;"",$G2704&lt;&gt;"",$P2704&lt;&gt;"absence"),1,0)</f>
        <v>0</v>
      </c>
      <c r="U2704" s="26" t="n">
        <f aca="false">IF($T2704=1,IF(COUNTIFS($B$2:$B2704,$B2704,$A$2:$A2704,$A2704,$T$2:$T2704,1)=1,1,0),0)</f>
        <v>0</v>
      </c>
      <c r="V2704" s="29" t="str">
        <f aca="false">IF(AND($A2704="",$B2704="",$G2704=""),"",IF(NOT(ISNUMBER($A2704)),"Date manquante ou non reconnue",IF($B2704="","Technicien manquant",IF(COUNTIF(Production!$A$7:$A$21,$B2704)=0,"Technicien absent de la liste (onglet Production)",IF($G2704="","Code BPU manquant (colonne G)",IF($O2704="?","Code BPU inconnu (onglet Prestations)",IF($P2704="?","Catégorie inconnue (onglet Règles)",IF(AND($E2704&lt;&gt;"",NOT(ISNUMBER($E2704))),"Quantité non reconnue",IF(AND($P2704="au prix",NOT(ISNUMBER($Q2704))),"Prix sur devis à saisir (colonne I)",IF($S2704="","Règle à compléter (onglet Règles)",""))))))))))</f>
        <v/>
      </c>
    </row>
    <row r="2705" customFormat="false" ht="15" hidden="false" customHeight="false" outlineLevel="0" collapsed="false">
      <c r="A2705" s="23"/>
      <c r="I2705" s="24"/>
      <c r="J2705" s="24"/>
      <c r="N2705" s="25"/>
      <c r="O2705" s="26" t="str">
        <f aca="false">IF($G2705="","",IFERROR(INDEX(Prestations!$F$5:$F$256,MATCH($G2705,Prestations!$B$5:$B$256,0)),"?"))</f>
        <v/>
      </c>
      <c r="P2705" s="26" t="str">
        <f aca="false">IF($O2705="","",IF($O2705="?","?",IFERROR(INDEX(Règles!$C$5:$C$17,MATCH($O2705,Règles!$A$5:$A$17,0)),"?")))</f>
        <v/>
      </c>
      <c r="Q2705" s="27" t="str">
        <f aca="false">IF($G2705="","",IF(ISNUMBER($I2705),$I2705,IFERROR(IF(ISNUMBER(INDEX(Prestations!$E$5:$E$256,MATCH($G2705,Prestations!$B$5:$B$256,0))),INDEX(Prestations!$E$5:$E$256,MATCH($G2705,Prestations!$B$5:$B$256,0)),""),"")))</f>
        <v/>
      </c>
      <c r="R2705" s="27" t="str">
        <f aca="false">IFERROR(IF(ISNUMBER($Q2705),$Q2705*IF($E2705="",1,$E2705),""),"")</f>
        <v/>
      </c>
      <c r="S2705" s="28" t="str">
        <f aca="false">IFERROR(IF($P2705="au nombre",IF(N(INDEX(Règles!$D$5:$D$17,MATCH($O2705,Règles!$A$5:$A$17,0)))&gt;0,IF($E2705="",1,$E2705)/INDEX(Règles!$D$5:$D$17,MATCH($O2705,Règles!$A$5:$A$17,0)),""),IF($P2705="au prix",IF(AND(ISNUMBER($R2705),N(INDEX(Règles!$E$5:$E$17,MATCH($O2705,Règles!$A$5:$A$17,0)))&gt;0),$R2705/INDEX(Règles!$E$5:$E$17,MATCH($O2705,Règles!$A$5:$A$17,0)),""),IF(OR($P2705="ne compte pas",$P2705="absence"),0,""))),"")</f>
        <v/>
      </c>
      <c r="T2705" s="26" t="n">
        <f aca="false">IF(AND(ISNUMBER($A2705),$B2705&lt;&gt;"",$G2705&lt;&gt;"",$P2705&lt;&gt;"absence"),1,0)</f>
        <v>0</v>
      </c>
      <c r="U2705" s="26" t="n">
        <f aca="false">IF($T2705=1,IF(COUNTIFS($B$2:$B2705,$B2705,$A$2:$A2705,$A2705,$T$2:$T2705,1)=1,1,0),0)</f>
        <v>0</v>
      </c>
      <c r="V2705" s="29" t="str">
        <f aca="false">IF(AND($A2705="",$B2705="",$G2705=""),"",IF(NOT(ISNUMBER($A2705)),"Date manquante ou non reconnue",IF($B2705="","Technicien manquant",IF(COUNTIF(Production!$A$7:$A$21,$B2705)=0,"Technicien absent de la liste (onglet Production)",IF($G2705="","Code BPU manquant (colonne G)",IF($O2705="?","Code BPU inconnu (onglet Prestations)",IF($P2705="?","Catégorie inconnue (onglet Règles)",IF(AND($E2705&lt;&gt;"",NOT(ISNUMBER($E2705))),"Quantité non reconnue",IF(AND($P2705="au prix",NOT(ISNUMBER($Q2705))),"Prix sur devis à saisir (colonne I)",IF($S2705="","Règle à compléter (onglet Règles)",""))))))))))</f>
        <v/>
      </c>
    </row>
    <row r="2706" customFormat="false" ht="15" hidden="false" customHeight="false" outlineLevel="0" collapsed="false">
      <c r="A2706" s="23"/>
      <c r="I2706" s="24"/>
      <c r="J2706" s="24"/>
      <c r="N2706" s="25"/>
      <c r="O2706" s="26" t="str">
        <f aca="false">IF($G2706="","",IFERROR(INDEX(Prestations!$F$5:$F$256,MATCH($G2706,Prestations!$B$5:$B$256,0)),"?"))</f>
        <v/>
      </c>
      <c r="P2706" s="26" t="str">
        <f aca="false">IF($O2706="","",IF($O2706="?","?",IFERROR(INDEX(Règles!$C$5:$C$17,MATCH($O2706,Règles!$A$5:$A$17,0)),"?")))</f>
        <v/>
      </c>
      <c r="Q2706" s="27" t="str">
        <f aca="false">IF($G2706="","",IF(ISNUMBER($I2706),$I2706,IFERROR(IF(ISNUMBER(INDEX(Prestations!$E$5:$E$256,MATCH($G2706,Prestations!$B$5:$B$256,0))),INDEX(Prestations!$E$5:$E$256,MATCH($G2706,Prestations!$B$5:$B$256,0)),""),"")))</f>
        <v/>
      </c>
      <c r="R2706" s="27" t="str">
        <f aca="false">IFERROR(IF(ISNUMBER($Q2706),$Q2706*IF($E2706="",1,$E2706),""),"")</f>
        <v/>
      </c>
      <c r="S2706" s="28" t="str">
        <f aca="false">IFERROR(IF($P2706="au nombre",IF(N(INDEX(Règles!$D$5:$D$17,MATCH($O2706,Règles!$A$5:$A$17,0)))&gt;0,IF($E2706="",1,$E2706)/INDEX(Règles!$D$5:$D$17,MATCH($O2706,Règles!$A$5:$A$17,0)),""),IF($P2706="au prix",IF(AND(ISNUMBER($R2706),N(INDEX(Règles!$E$5:$E$17,MATCH($O2706,Règles!$A$5:$A$17,0)))&gt;0),$R2706/INDEX(Règles!$E$5:$E$17,MATCH($O2706,Règles!$A$5:$A$17,0)),""),IF(OR($P2706="ne compte pas",$P2706="absence"),0,""))),"")</f>
        <v/>
      </c>
      <c r="T2706" s="26" t="n">
        <f aca="false">IF(AND(ISNUMBER($A2706),$B2706&lt;&gt;"",$G2706&lt;&gt;"",$P2706&lt;&gt;"absence"),1,0)</f>
        <v>0</v>
      </c>
      <c r="U2706" s="26" t="n">
        <f aca="false">IF($T2706=1,IF(COUNTIFS($B$2:$B2706,$B2706,$A$2:$A2706,$A2706,$T$2:$T2706,1)=1,1,0),0)</f>
        <v>0</v>
      </c>
      <c r="V2706" s="29" t="str">
        <f aca="false">IF(AND($A2706="",$B2706="",$G2706=""),"",IF(NOT(ISNUMBER($A2706)),"Date manquante ou non reconnue",IF($B2706="","Technicien manquant",IF(COUNTIF(Production!$A$7:$A$21,$B2706)=0,"Technicien absent de la liste (onglet Production)",IF($G2706="","Code BPU manquant (colonne G)",IF($O2706="?","Code BPU inconnu (onglet Prestations)",IF($P2706="?","Catégorie inconnue (onglet Règles)",IF(AND($E2706&lt;&gt;"",NOT(ISNUMBER($E2706))),"Quantité non reconnue",IF(AND($P2706="au prix",NOT(ISNUMBER($Q2706))),"Prix sur devis à saisir (colonne I)",IF($S2706="","Règle à compléter (onglet Règles)",""))))))))))</f>
        <v/>
      </c>
    </row>
    <row r="2707" customFormat="false" ht="15" hidden="false" customHeight="false" outlineLevel="0" collapsed="false">
      <c r="A2707" s="23"/>
      <c r="I2707" s="24"/>
      <c r="J2707" s="24"/>
      <c r="N2707" s="25"/>
      <c r="O2707" s="26" t="str">
        <f aca="false">IF($G2707="","",IFERROR(INDEX(Prestations!$F$5:$F$256,MATCH($G2707,Prestations!$B$5:$B$256,0)),"?"))</f>
        <v/>
      </c>
      <c r="P2707" s="26" t="str">
        <f aca="false">IF($O2707="","",IF($O2707="?","?",IFERROR(INDEX(Règles!$C$5:$C$17,MATCH($O2707,Règles!$A$5:$A$17,0)),"?")))</f>
        <v/>
      </c>
      <c r="Q2707" s="27" t="str">
        <f aca="false">IF($G2707="","",IF(ISNUMBER($I2707),$I2707,IFERROR(IF(ISNUMBER(INDEX(Prestations!$E$5:$E$256,MATCH($G2707,Prestations!$B$5:$B$256,0))),INDEX(Prestations!$E$5:$E$256,MATCH($G2707,Prestations!$B$5:$B$256,0)),""),"")))</f>
        <v/>
      </c>
      <c r="R2707" s="27" t="str">
        <f aca="false">IFERROR(IF(ISNUMBER($Q2707),$Q2707*IF($E2707="",1,$E2707),""),"")</f>
        <v/>
      </c>
      <c r="S2707" s="28" t="str">
        <f aca="false">IFERROR(IF($P2707="au nombre",IF(N(INDEX(Règles!$D$5:$D$17,MATCH($O2707,Règles!$A$5:$A$17,0)))&gt;0,IF($E2707="",1,$E2707)/INDEX(Règles!$D$5:$D$17,MATCH($O2707,Règles!$A$5:$A$17,0)),""),IF($P2707="au prix",IF(AND(ISNUMBER($R2707),N(INDEX(Règles!$E$5:$E$17,MATCH($O2707,Règles!$A$5:$A$17,0)))&gt;0),$R2707/INDEX(Règles!$E$5:$E$17,MATCH($O2707,Règles!$A$5:$A$17,0)),""),IF(OR($P2707="ne compte pas",$P2707="absence"),0,""))),"")</f>
        <v/>
      </c>
      <c r="T2707" s="26" t="n">
        <f aca="false">IF(AND(ISNUMBER($A2707),$B2707&lt;&gt;"",$G2707&lt;&gt;"",$P2707&lt;&gt;"absence"),1,0)</f>
        <v>0</v>
      </c>
      <c r="U2707" s="26" t="n">
        <f aca="false">IF($T2707=1,IF(COUNTIFS($B$2:$B2707,$B2707,$A$2:$A2707,$A2707,$T$2:$T2707,1)=1,1,0),0)</f>
        <v>0</v>
      </c>
      <c r="V2707" s="29" t="str">
        <f aca="false">IF(AND($A2707="",$B2707="",$G2707=""),"",IF(NOT(ISNUMBER($A2707)),"Date manquante ou non reconnue",IF($B2707="","Technicien manquant",IF(COUNTIF(Production!$A$7:$A$21,$B2707)=0,"Technicien absent de la liste (onglet Production)",IF($G2707="","Code BPU manquant (colonne G)",IF($O2707="?","Code BPU inconnu (onglet Prestations)",IF($P2707="?","Catégorie inconnue (onglet Règles)",IF(AND($E2707&lt;&gt;"",NOT(ISNUMBER($E2707))),"Quantité non reconnue",IF(AND($P2707="au prix",NOT(ISNUMBER($Q2707))),"Prix sur devis à saisir (colonne I)",IF($S2707="","Règle à compléter (onglet Règles)",""))))))))))</f>
        <v/>
      </c>
    </row>
    <row r="2708" customFormat="false" ht="15" hidden="false" customHeight="false" outlineLevel="0" collapsed="false">
      <c r="A2708" s="23"/>
      <c r="I2708" s="24"/>
      <c r="J2708" s="24"/>
      <c r="N2708" s="25"/>
      <c r="O2708" s="26" t="str">
        <f aca="false">IF($G2708="","",IFERROR(INDEX(Prestations!$F$5:$F$256,MATCH($G2708,Prestations!$B$5:$B$256,0)),"?"))</f>
        <v/>
      </c>
      <c r="P2708" s="26" t="str">
        <f aca="false">IF($O2708="","",IF($O2708="?","?",IFERROR(INDEX(Règles!$C$5:$C$17,MATCH($O2708,Règles!$A$5:$A$17,0)),"?")))</f>
        <v/>
      </c>
      <c r="Q2708" s="27" t="str">
        <f aca="false">IF($G2708="","",IF(ISNUMBER($I2708),$I2708,IFERROR(IF(ISNUMBER(INDEX(Prestations!$E$5:$E$256,MATCH($G2708,Prestations!$B$5:$B$256,0))),INDEX(Prestations!$E$5:$E$256,MATCH($G2708,Prestations!$B$5:$B$256,0)),""),"")))</f>
        <v/>
      </c>
      <c r="R2708" s="27" t="str">
        <f aca="false">IFERROR(IF(ISNUMBER($Q2708),$Q2708*IF($E2708="",1,$E2708),""),"")</f>
        <v/>
      </c>
      <c r="S2708" s="28" t="str">
        <f aca="false">IFERROR(IF($P2708="au nombre",IF(N(INDEX(Règles!$D$5:$D$17,MATCH($O2708,Règles!$A$5:$A$17,0)))&gt;0,IF($E2708="",1,$E2708)/INDEX(Règles!$D$5:$D$17,MATCH($O2708,Règles!$A$5:$A$17,0)),""),IF($P2708="au prix",IF(AND(ISNUMBER($R2708),N(INDEX(Règles!$E$5:$E$17,MATCH($O2708,Règles!$A$5:$A$17,0)))&gt;0),$R2708/INDEX(Règles!$E$5:$E$17,MATCH($O2708,Règles!$A$5:$A$17,0)),""),IF(OR($P2708="ne compte pas",$P2708="absence"),0,""))),"")</f>
        <v/>
      </c>
      <c r="T2708" s="26" t="n">
        <f aca="false">IF(AND(ISNUMBER($A2708),$B2708&lt;&gt;"",$G2708&lt;&gt;"",$P2708&lt;&gt;"absence"),1,0)</f>
        <v>0</v>
      </c>
      <c r="U2708" s="26" t="n">
        <f aca="false">IF($T2708=1,IF(COUNTIFS($B$2:$B2708,$B2708,$A$2:$A2708,$A2708,$T$2:$T2708,1)=1,1,0),0)</f>
        <v>0</v>
      </c>
      <c r="V2708" s="29" t="str">
        <f aca="false">IF(AND($A2708="",$B2708="",$G2708=""),"",IF(NOT(ISNUMBER($A2708)),"Date manquante ou non reconnue",IF($B2708="","Technicien manquant",IF(COUNTIF(Production!$A$7:$A$21,$B2708)=0,"Technicien absent de la liste (onglet Production)",IF($G2708="","Code BPU manquant (colonne G)",IF($O2708="?","Code BPU inconnu (onglet Prestations)",IF($P2708="?","Catégorie inconnue (onglet Règles)",IF(AND($E2708&lt;&gt;"",NOT(ISNUMBER($E2708))),"Quantité non reconnue",IF(AND($P2708="au prix",NOT(ISNUMBER($Q2708))),"Prix sur devis à saisir (colonne I)",IF($S2708="","Règle à compléter (onglet Règles)",""))))))))))</f>
        <v/>
      </c>
    </row>
    <row r="2709" customFormat="false" ht="15" hidden="false" customHeight="false" outlineLevel="0" collapsed="false">
      <c r="A2709" s="23"/>
      <c r="I2709" s="24"/>
      <c r="J2709" s="24"/>
      <c r="N2709" s="25"/>
      <c r="O2709" s="26" t="str">
        <f aca="false">IF($G2709="","",IFERROR(INDEX(Prestations!$F$5:$F$256,MATCH($G2709,Prestations!$B$5:$B$256,0)),"?"))</f>
        <v/>
      </c>
      <c r="P2709" s="26" t="str">
        <f aca="false">IF($O2709="","",IF($O2709="?","?",IFERROR(INDEX(Règles!$C$5:$C$17,MATCH($O2709,Règles!$A$5:$A$17,0)),"?")))</f>
        <v/>
      </c>
      <c r="Q2709" s="27" t="str">
        <f aca="false">IF($G2709="","",IF(ISNUMBER($I2709),$I2709,IFERROR(IF(ISNUMBER(INDEX(Prestations!$E$5:$E$256,MATCH($G2709,Prestations!$B$5:$B$256,0))),INDEX(Prestations!$E$5:$E$256,MATCH($G2709,Prestations!$B$5:$B$256,0)),""),"")))</f>
        <v/>
      </c>
      <c r="R2709" s="27" t="str">
        <f aca="false">IFERROR(IF(ISNUMBER($Q2709),$Q2709*IF($E2709="",1,$E2709),""),"")</f>
        <v/>
      </c>
      <c r="S2709" s="28" t="str">
        <f aca="false">IFERROR(IF($P2709="au nombre",IF(N(INDEX(Règles!$D$5:$D$17,MATCH($O2709,Règles!$A$5:$A$17,0)))&gt;0,IF($E2709="",1,$E2709)/INDEX(Règles!$D$5:$D$17,MATCH($O2709,Règles!$A$5:$A$17,0)),""),IF($P2709="au prix",IF(AND(ISNUMBER($R2709),N(INDEX(Règles!$E$5:$E$17,MATCH($O2709,Règles!$A$5:$A$17,0)))&gt;0),$R2709/INDEX(Règles!$E$5:$E$17,MATCH($O2709,Règles!$A$5:$A$17,0)),""),IF(OR($P2709="ne compte pas",$P2709="absence"),0,""))),"")</f>
        <v/>
      </c>
      <c r="T2709" s="26" t="n">
        <f aca="false">IF(AND(ISNUMBER($A2709),$B2709&lt;&gt;"",$G2709&lt;&gt;"",$P2709&lt;&gt;"absence"),1,0)</f>
        <v>0</v>
      </c>
      <c r="U2709" s="26" t="n">
        <f aca="false">IF($T2709=1,IF(COUNTIFS($B$2:$B2709,$B2709,$A$2:$A2709,$A2709,$T$2:$T2709,1)=1,1,0),0)</f>
        <v>0</v>
      </c>
      <c r="V2709" s="29" t="str">
        <f aca="false">IF(AND($A2709="",$B2709="",$G2709=""),"",IF(NOT(ISNUMBER($A2709)),"Date manquante ou non reconnue",IF($B2709="","Technicien manquant",IF(COUNTIF(Production!$A$7:$A$21,$B2709)=0,"Technicien absent de la liste (onglet Production)",IF($G2709="","Code BPU manquant (colonne G)",IF($O2709="?","Code BPU inconnu (onglet Prestations)",IF($P2709="?","Catégorie inconnue (onglet Règles)",IF(AND($E2709&lt;&gt;"",NOT(ISNUMBER($E2709))),"Quantité non reconnue",IF(AND($P2709="au prix",NOT(ISNUMBER($Q2709))),"Prix sur devis à saisir (colonne I)",IF($S2709="","Règle à compléter (onglet Règles)",""))))))))))</f>
        <v/>
      </c>
    </row>
    <row r="2710" customFormat="false" ht="15" hidden="false" customHeight="false" outlineLevel="0" collapsed="false">
      <c r="A2710" s="23"/>
      <c r="I2710" s="24"/>
      <c r="J2710" s="24"/>
      <c r="N2710" s="25"/>
      <c r="O2710" s="26" t="str">
        <f aca="false">IF($G2710="","",IFERROR(INDEX(Prestations!$F$5:$F$256,MATCH($G2710,Prestations!$B$5:$B$256,0)),"?"))</f>
        <v/>
      </c>
      <c r="P2710" s="26" t="str">
        <f aca="false">IF($O2710="","",IF($O2710="?","?",IFERROR(INDEX(Règles!$C$5:$C$17,MATCH($O2710,Règles!$A$5:$A$17,0)),"?")))</f>
        <v/>
      </c>
      <c r="Q2710" s="27" t="str">
        <f aca="false">IF($G2710="","",IF(ISNUMBER($I2710),$I2710,IFERROR(IF(ISNUMBER(INDEX(Prestations!$E$5:$E$256,MATCH($G2710,Prestations!$B$5:$B$256,0))),INDEX(Prestations!$E$5:$E$256,MATCH($G2710,Prestations!$B$5:$B$256,0)),""),"")))</f>
        <v/>
      </c>
      <c r="R2710" s="27" t="str">
        <f aca="false">IFERROR(IF(ISNUMBER($Q2710),$Q2710*IF($E2710="",1,$E2710),""),"")</f>
        <v/>
      </c>
      <c r="S2710" s="28" t="str">
        <f aca="false">IFERROR(IF($P2710="au nombre",IF(N(INDEX(Règles!$D$5:$D$17,MATCH($O2710,Règles!$A$5:$A$17,0)))&gt;0,IF($E2710="",1,$E2710)/INDEX(Règles!$D$5:$D$17,MATCH($O2710,Règles!$A$5:$A$17,0)),""),IF($P2710="au prix",IF(AND(ISNUMBER($R2710),N(INDEX(Règles!$E$5:$E$17,MATCH($O2710,Règles!$A$5:$A$17,0)))&gt;0),$R2710/INDEX(Règles!$E$5:$E$17,MATCH($O2710,Règles!$A$5:$A$17,0)),""),IF(OR($P2710="ne compte pas",$P2710="absence"),0,""))),"")</f>
        <v/>
      </c>
      <c r="T2710" s="26" t="n">
        <f aca="false">IF(AND(ISNUMBER($A2710),$B2710&lt;&gt;"",$G2710&lt;&gt;"",$P2710&lt;&gt;"absence"),1,0)</f>
        <v>0</v>
      </c>
      <c r="U2710" s="26" t="n">
        <f aca="false">IF($T2710=1,IF(COUNTIFS($B$2:$B2710,$B2710,$A$2:$A2710,$A2710,$T$2:$T2710,1)=1,1,0),0)</f>
        <v>0</v>
      </c>
      <c r="V2710" s="29" t="str">
        <f aca="false">IF(AND($A2710="",$B2710="",$G2710=""),"",IF(NOT(ISNUMBER($A2710)),"Date manquante ou non reconnue",IF($B2710="","Technicien manquant",IF(COUNTIF(Production!$A$7:$A$21,$B2710)=0,"Technicien absent de la liste (onglet Production)",IF($G2710="","Code BPU manquant (colonne G)",IF($O2710="?","Code BPU inconnu (onglet Prestations)",IF($P2710="?","Catégorie inconnue (onglet Règles)",IF(AND($E2710&lt;&gt;"",NOT(ISNUMBER($E2710))),"Quantité non reconnue",IF(AND($P2710="au prix",NOT(ISNUMBER($Q2710))),"Prix sur devis à saisir (colonne I)",IF($S2710="","Règle à compléter (onglet Règles)",""))))))))))</f>
        <v/>
      </c>
    </row>
    <row r="2711" customFormat="false" ht="15" hidden="false" customHeight="false" outlineLevel="0" collapsed="false">
      <c r="A2711" s="23"/>
      <c r="I2711" s="24"/>
      <c r="J2711" s="24"/>
      <c r="N2711" s="25"/>
      <c r="O2711" s="26" t="str">
        <f aca="false">IF($G2711="","",IFERROR(INDEX(Prestations!$F$5:$F$256,MATCH($G2711,Prestations!$B$5:$B$256,0)),"?"))</f>
        <v/>
      </c>
      <c r="P2711" s="26" t="str">
        <f aca="false">IF($O2711="","",IF($O2711="?","?",IFERROR(INDEX(Règles!$C$5:$C$17,MATCH($O2711,Règles!$A$5:$A$17,0)),"?")))</f>
        <v/>
      </c>
      <c r="Q2711" s="27" t="str">
        <f aca="false">IF($G2711="","",IF(ISNUMBER($I2711),$I2711,IFERROR(IF(ISNUMBER(INDEX(Prestations!$E$5:$E$256,MATCH($G2711,Prestations!$B$5:$B$256,0))),INDEX(Prestations!$E$5:$E$256,MATCH($G2711,Prestations!$B$5:$B$256,0)),""),"")))</f>
        <v/>
      </c>
      <c r="R2711" s="27" t="str">
        <f aca="false">IFERROR(IF(ISNUMBER($Q2711),$Q2711*IF($E2711="",1,$E2711),""),"")</f>
        <v/>
      </c>
      <c r="S2711" s="28" t="str">
        <f aca="false">IFERROR(IF($P2711="au nombre",IF(N(INDEX(Règles!$D$5:$D$17,MATCH($O2711,Règles!$A$5:$A$17,0)))&gt;0,IF($E2711="",1,$E2711)/INDEX(Règles!$D$5:$D$17,MATCH($O2711,Règles!$A$5:$A$17,0)),""),IF($P2711="au prix",IF(AND(ISNUMBER($R2711),N(INDEX(Règles!$E$5:$E$17,MATCH($O2711,Règles!$A$5:$A$17,0)))&gt;0),$R2711/INDEX(Règles!$E$5:$E$17,MATCH($O2711,Règles!$A$5:$A$17,0)),""),IF(OR($P2711="ne compte pas",$P2711="absence"),0,""))),"")</f>
        <v/>
      </c>
      <c r="T2711" s="26" t="n">
        <f aca="false">IF(AND(ISNUMBER($A2711),$B2711&lt;&gt;"",$G2711&lt;&gt;"",$P2711&lt;&gt;"absence"),1,0)</f>
        <v>0</v>
      </c>
      <c r="U2711" s="26" t="n">
        <f aca="false">IF($T2711=1,IF(COUNTIFS($B$2:$B2711,$B2711,$A$2:$A2711,$A2711,$T$2:$T2711,1)=1,1,0),0)</f>
        <v>0</v>
      </c>
      <c r="V2711" s="29" t="str">
        <f aca="false">IF(AND($A2711="",$B2711="",$G2711=""),"",IF(NOT(ISNUMBER($A2711)),"Date manquante ou non reconnue",IF($B2711="","Technicien manquant",IF(COUNTIF(Production!$A$7:$A$21,$B2711)=0,"Technicien absent de la liste (onglet Production)",IF($G2711="","Code BPU manquant (colonne G)",IF($O2711="?","Code BPU inconnu (onglet Prestations)",IF($P2711="?","Catégorie inconnue (onglet Règles)",IF(AND($E2711&lt;&gt;"",NOT(ISNUMBER($E2711))),"Quantité non reconnue",IF(AND($P2711="au prix",NOT(ISNUMBER($Q2711))),"Prix sur devis à saisir (colonne I)",IF($S2711="","Règle à compléter (onglet Règles)",""))))))))))</f>
        <v/>
      </c>
    </row>
    <row r="2712" customFormat="false" ht="15" hidden="false" customHeight="false" outlineLevel="0" collapsed="false">
      <c r="A2712" s="23"/>
      <c r="I2712" s="24"/>
      <c r="J2712" s="24"/>
      <c r="N2712" s="25"/>
      <c r="O2712" s="26" t="str">
        <f aca="false">IF($G2712="","",IFERROR(INDEX(Prestations!$F$5:$F$256,MATCH($G2712,Prestations!$B$5:$B$256,0)),"?"))</f>
        <v/>
      </c>
      <c r="P2712" s="26" t="str">
        <f aca="false">IF($O2712="","",IF($O2712="?","?",IFERROR(INDEX(Règles!$C$5:$C$17,MATCH($O2712,Règles!$A$5:$A$17,0)),"?")))</f>
        <v/>
      </c>
      <c r="Q2712" s="27" t="str">
        <f aca="false">IF($G2712="","",IF(ISNUMBER($I2712),$I2712,IFERROR(IF(ISNUMBER(INDEX(Prestations!$E$5:$E$256,MATCH($G2712,Prestations!$B$5:$B$256,0))),INDEX(Prestations!$E$5:$E$256,MATCH($G2712,Prestations!$B$5:$B$256,0)),""),"")))</f>
        <v/>
      </c>
      <c r="R2712" s="27" t="str">
        <f aca="false">IFERROR(IF(ISNUMBER($Q2712),$Q2712*IF($E2712="",1,$E2712),""),"")</f>
        <v/>
      </c>
      <c r="S2712" s="28" t="str">
        <f aca="false">IFERROR(IF($P2712="au nombre",IF(N(INDEX(Règles!$D$5:$D$17,MATCH($O2712,Règles!$A$5:$A$17,0)))&gt;0,IF($E2712="",1,$E2712)/INDEX(Règles!$D$5:$D$17,MATCH($O2712,Règles!$A$5:$A$17,0)),""),IF($P2712="au prix",IF(AND(ISNUMBER($R2712),N(INDEX(Règles!$E$5:$E$17,MATCH($O2712,Règles!$A$5:$A$17,0)))&gt;0),$R2712/INDEX(Règles!$E$5:$E$17,MATCH($O2712,Règles!$A$5:$A$17,0)),""),IF(OR($P2712="ne compte pas",$P2712="absence"),0,""))),"")</f>
        <v/>
      </c>
      <c r="T2712" s="26" t="n">
        <f aca="false">IF(AND(ISNUMBER($A2712),$B2712&lt;&gt;"",$G2712&lt;&gt;"",$P2712&lt;&gt;"absence"),1,0)</f>
        <v>0</v>
      </c>
      <c r="U2712" s="26" t="n">
        <f aca="false">IF($T2712=1,IF(COUNTIFS($B$2:$B2712,$B2712,$A$2:$A2712,$A2712,$T$2:$T2712,1)=1,1,0),0)</f>
        <v>0</v>
      </c>
      <c r="V2712" s="29" t="str">
        <f aca="false">IF(AND($A2712="",$B2712="",$G2712=""),"",IF(NOT(ISNUMBER($A2712)),"Date manquante ou non reconnue",IF($B2712="","Technicien manquant",IF(COUNTIF(Production!$A$7:$A$21,$B2712)=0,"Technicien absent de la liste (onglet Production)",IF($G2712="","Code BPU manquant (colonne G)",IF($O2712="?","Code BPU inconnu (onglet Prestations)",IF($P2712="?","Catégorie inconnue (onglet Règles)",IF(AND($E2712&lt;&gt;"",NOT(ISNUMBER($E2712))),"Quantité non reconnue",IF(AND($P2712="au prix",NOT(ISNUMBER($Q2712))),"Prix sur devis à saisir (colonne I)",IF($S2712="","Règle à compléter (onglet Règles)",""))))))))))</f>
        <v/>
      </c>
    </row>
    <row r="2713" customFormat="false" ht="15" hidden="false" customHeight="false" outlineLevel="0" collapsed="false">
      <c r="A2713" s="23"/>
      <c r="I2713" s="24"/>
      <c r="J2713" s="24"/>
      <c r="N2713" s="25"/>
      <c r="O2713" s="26" t="str">
        <f aca="false">IF($G2713="","",IFERROR(INDEX(Prestations!$F$5:$F$256,MATCH($G2713,Prestations!$B$5:$B$256,0)),"?"))</f>
        <v/>
      </c>
      <c r="P2713" s="26" t="str">
        <f aca="false">IF($O2713="","",IF($O2713="?","?",IFERROR(INDEX(Règles!$C$5:$C$17,MATCH($O2713,Règles!$A$5:$A$17,0)),"?")))</f>
        <v/>
      </c>
      <c r="Q2713" s="27" t="str">
        <f aca="false">IF($G2713="","",IF(ISNUMBER($I2713),$I2713,IFERROR(IF(ISNUMBER(INDEX(Prestations!$E$5:$E$256,MATCH($G2713,Prestations!$B$5:$B$256,0))),INDEX(Prestations!$E$5:$E$256,MATCH($G2713,Prestations!$B$5:$B$256,0)),""),"")))</f>
        <v/>
      </c>
      <c r="R2713" s="27" t="str">
        <f aca="false">IFERROR(IF(ISNUMBER($Q2713),$Q2713*IF($E2713="",1,$E2713),""),"")</f>
        <v/>
      </c>
      <c r="S2713" s="28" t="str">
        <f aca="false">IFERROR(IF($P2713="au nombre",IF(N(INDEX(Règles!$D$5:$D$17,MATCH($O2713,Règles!$A$5:$A$17,0)))&gt;0,IF($E2713="",1,$E2713)/INDEX(Règles!$D$5:$D$17,MATCH($O2713,Règles!$A$5:$A$17,0)),""),IF($P2713="au prix",IF(AND(ISNUMBER($R2713),N(INDEX(Règles!$E$5:$E$17,MATCH($O2713,Règles!$A$5:$A$17,0)))&gt;0),$R2713/INDEX(Règles!$E$5:$E$17,MATCH($O2713,Règles!$A$5:$A$17,0)),""),IF(OR($P2713="ne compte pas",$P2713="absence"),0,""))),"")</f>
        <v/>
      </c>
      <c r="T2713" s="26" t="n">
        <f aca="false">IF(AND(ISNUMBER($A2713),$B2713&lt;&gt;"",$G2713&lt;&gt;"",$P2713&lt;&gt;"absence"),1,0)</f>
        <v>0</v>
      </c>
      <c r="U2713" s="26" t="n">
        <f aca="false">IF($T2713=1,IF(COUNTIFS($B$2:$B2713,$B2713,$A$2:$A2713,$A2713,$T$2:$T2713,1)=1,1,0),0)</f>
        <v>0</v>
      </c>
      <c r="V2713" s="29" t="str">
        <f aca="false">IF(AND($A2713="",$B2713="",$G2713=""),"",IF(NOT(ISNUMBER($A2713)),"Date manquante ou non reconnue",IF($B2713="","Technicien manquant",IF(COUNTIF(Production!$A$7:$A$21,$B2713)=0,"Technicien absent de la liste (onglet Production)",IF($G2713="","Code BPU manquant (colonne G)",IF($O2713="?","Code BPU inconnu (onglet Prestations)",IF($P2713="?","Catégorie inconnue (onglet Règles)",IF(AND($E2713&lt;&gt;"",NOT(ISNUMBER($E2713))),"Quantité non reconnue",IF(AND($P2713="au prix",NOT(ISNUMBER($Q2713))),"Prix sur devis à saisir (colonne I)",IF($S2713="","Règle à compléter (onglet Règles)",""))))))))))</f>
        <v/>
      </c>
    </row>
    <row r="2714" customFormat="false" ht="15" hidden="false" customHeight="false" outlineLevel="0" collapsed="false">
      <c r="A2714" s="23"/>
      <c r="I2714" s="24"/>
      <c r="J2714" s="24"/>
      <c r="N2714" s="25"/>
      <c r="O2714" s="26" t="str">
        <f aca="false">IF($G2714="","",IFERROR(INDEX(Prestations!$F$5:$F$256,MATCH($G2714,Prestations!$B$5:$B$256,0)),"?"))</f>
        <v/>
      </c>
      <c r="P2714" s="26" t="str">
        <f aca="false">IF($O2714="","",IF($O2714="?","?",IFERROR(INDEX(Règles!$C$5:$C$17,MATCH($O2714,Règles!$A$5:$A$17,0)),"?")))</f>
        <v/>
      </c>
      <c r="Q2714" s="27" t="str">
        <f aca="false">IF($G2714="","",IF(ISNUMBER($I2714),$I2714,IFERROR(IF(ISNUMBER(INDEX(Prestations!$E$5:$E$256,MATCH($G2714,Prestations!$B$5:$B$256,0))),INDEX(Prestations!$E$5:$E$256,MATCH($G2714,Prestations!$B$5:$B$256,0)),""),"")))</f>
        <v/>
      </c>
      <c r="R2714" s="27" t="str">
        <f aca="false">IFERROR(IF(ISNUMBER($Q2714),$Q2714*IF($E2714="",1,$E2714),""),"")</f>
        <v/>
      </c>
      <c r="S2714" s="28" t="str">
        <f aca="false">IFERROR(IF($P2714="au nombre",IF(N(INDEX(Règles!$D$5:$D$17,MATCH($O2714,Règles!$A$5:$A$17,0)))&gt;0,IF($E2714="",1,$E2714)/INDEX(Règles!$D$5:$D$17,MATCH($O2714,Règles!$A$5:$A$17,0)),""),IF($P2714="au prix",IF(AND(ISNUMBER($R2714),N(INDEX(Règles!$E$5:$E$17,MATCH($O2714,Règles!$A$5:$A$17,0)))&gt;0),$R2714/INDEX(Règles!$E$5:$E$17,MATCH($O2714,Règles!$A$5:$A$17,0)),""),IF(OR($P2714="ne compte pas",$P2714="absence"),0,""))),"")</f>
        <v/>
      </c>
      <c r="T2714" s="26" t="n">
        <f aca="false">IF(AND(ISNUMBER($A2714),$B2714&lt;&gt;"",$G2714&lt;&gt;"",$P2714&lt;&gt;"absence"),1,0)</f>
        <v>0</v>
      </c>
      <c r="U2714" s="26" t="n">
        <f aca="false">IF($T2714=1,IF(COUNTIFS($B$2:$B2714,$B2714,$A$2:$A2714,$A2714,$T$2:$T2714,1)=1,1,0),0)</f>
        <v>0</v>
      </c>
      <c r="V2714" s="29" t="str">
        <f aca="false">IF(AND($A2714="",$B2714="",$G2714=""),"",IF(NOT(ISNUMBER($A2714)),"Date manquante ou non reconnue",IF($B2714="","Technicien manquant",IF(COUNTIF(Production!$A$7:$A$21,$B2714)=0,"Technicien absent de la liste (onglet Production)",IF($G2714="","Code BPU manquant (colonne G)",IF($O2714="?","Code BPU inconnu (onglet Prestations)",IF($P2714="?","Catégorie inconnue (onglet Règles)",IF(AND($E2714&lt;&gt;"",NOT(ISNUMBER($E2714))),"Quantité non reconnue",IF(AND($P2714="au prix",NOT(ISNUMBER($Q2714))),"Prix sur devis à saisir (colonne I)",IF($S2714="","Règle à compléter (onglet Règles)",""))))))))))</f>
        <v/>
      </c>
    </row>
    <row r="2715" customFormat="false" ht="15" hidden="false" customHeight="false" outlineLevel="0" collapsed="false">
      <c r="A2715" s="23"/>
      <c r="I2715" s="24"/>
      <c r="J2715" s="24"/>
      <c r="N2715" s="25"/>
      <c r="O2715" s="26" t="str">
        <f aca="false">IF($G2715="","",IFERROR(INDEX(Prestations!$F$5:$F$256,MATCH($G2715,Prestations!$B$5:$B$256,0)),"?"))</f>
        <v/>
      </c>
      <c r="P2715" s="26" t="str">
        <f aca="false">IF($O2715="","",IF($O2715="?","?",IFERROR(INDEX(Règles!$C$5:$C$17,MATCH($O2715,Règles!$A$5:$A$17,0)),"?")))</f>
        <v/>
      </c>
      <c r="Q2715" s="27" t="str">
        <f aca="false">IF($G2715="","",IF(ISNUMBER($I2715),$I2715,IFERROR(IF(ISNUMBER(INDEX(Prestations!$E$5:$E$256,MATCH($G2715,Prestations!$B$5:$B$256,0))),INDEX(Prestations!$E$5:$E$256,MATCH($G2715,Prestations!$B$5:$B$256,0)),""),"")))</f>
        <v/>
      </c>
      <c r="R2715" s="27" t="str">
        <f aca="false">IFERROR(IF(ISNUMBER($Q2715),$Q2715*IF($E2715="",1,$E2715),""),"")</f>
        <v/>
      </c>
      <c r="S2715" s="28" t="str">
        <f aca="false">IFERROR(IF($P2715="au nombre",IF(N(INDEX(Règles!$D$5:$D$17,MATCH($O2715,Règles!$A$5:$A$17,0)))&gt;0,IF($E2715="",1,$E2715)/INDEX(Règles!$D$5:$D$17,MATCH($O2715,Règles!$A$5:$A$17,0)),""),IF($P2715="au prix",IF(AND(ISNUMBER($R2715),N(INDEX(Règles!$E$5:$E$17,MATCH($O2715,Règles!$A$5:$A$17,0)))&gt;0),$R2715/INDEX(Règles!$E$5:$E$17,MATCH($O2715,Règles!$A$5:$A$17,0)),""),IF(OR($P2715="ne compte pas",$P2715="absence"),0,""))),"")</f>
        <v/>
      </c>
      <c r="T2715" s="26" t="n">
        <f aca="false">IF(AND(ISNUMBER($A2715),$B2715&lt;&gt;"",$G2715&lt;&gt;"",$P2715&lt;&gt;"absence"),1,0)</f>
        <v>0</v>
      </c>
      <c r="U2715" s="26" t="n">
        <f aca="false">IF($T2715=1,IF(COUNTIFS($B$2:$B2715,$B2715,$A$2:$A2715,$A2715,$T$2:$T2715,1)=1,1,0),0)</f>
        <v>0</v>
      </c>
      <c r="V2715" s="29" t="str">
        <f aca="false">IF(AND($A2715="",$B2715="",$G2715=""),"",IF(NOT(ISNUMBER($A2715)),"Date manquante ou non reconnue",IF($B2715="","Technicien manquant",IF(COUNTIF(Production!$A$7:$A$21,$B2715)=0,"Technicien absent de la liste (onglet Production)",IF($G2715="","Code BPU manquant (colonne G)",IF($O2715="?","Code BPU inconnu (onglet Prestations)",IF($P2715="?","Catégorie inconnue (onglet Règles)",IF(AND($E2715&lt;&gt;"",NOT(ISNUMBER($E2715))),"Quantité non reconnue",IF(AND($P2715="au prix",NOT(ISNUMBER($Q2715))),"Prix sur devis à saisir (colonne I)",IF($S2715="","Règle à compléter (onglet Règles)",""))))))))))</f>
        <v/>
      </c>
    </row>
    <row r="2716" customFormat="false" ht="15" hidden="false" customHeight="false" outlineLevel="0" collapsed="false">
      <c r="A2716" s="23"/>
      <c r="I2716" s="24"/>
      <c r="J2716" s="24"/>
      <c r="N2716" s="25"/>
      <c r="O2716" s="26" t="str">
        <f aca="false">IF($G2716="","",IFERROR(INDEX(Prestations!$F$5:$F$256,MATCH($G2716,Prestations!$B$5:$B$256,0)),"?"))</f>
        <v/>
      </c>
      <c r="P2716" s="26" t="str">
        <f aca="false">IF($O2716="","",IF($O2716="?","?",IFERROR(INDEX(Règles!$C$5:$C$17,MATCH($O2716,Règles!$A$5:$A$17,0)),"?")))</f>
        <v/>
      </c>
      <c r="Q2716" s="27" t="str">
        <f aca="false">IF($G2716="","",IF(ISNUMBER($I2716),$I2716,IFERROR(IF(ISNUMBER(INDEX(Prestations!$E$5:$E$256,MATCH($G2716,Prestations!$B$5:$B$256,0))),INDEX(Prestations!$E$5:$E$256,MATCH($G2716,Prestations!$B$5:$B$256,0)),""),"")))</f>
        <v/>
      </c>
      <c r="R2716" s="27" t="str">
        <f aca="false">IFERROR(IF(ISNUMBER($Q2716),$Q2716*IF($E2716="",1,$E2716),""),"")</f>
        <v/>
      </c>
      <c r="S2716" s="28" t="str">
        <f aca="false">IFERROR(IF($P2716="au nombre",IF(N(INDEX(Règles!$D$5:$D$17,MATCH($O2716,Règles!$A$5:$A$17,0)))&gt;0,IF($E2716="",1,$E2716)/INDEX(Règles!$D$5:$D$17,MATCH($O2716,Règles!$A$5:$A$17,0)),""),IF($P2716="au prix",IF(AND(ISNUMBER($R2716),N(INDEX(Règles!$E$5:$E$17,MATCH($O2716,Règles!$A$5:$A$17,0)))&gt;0),$R2716/INDEX(Règles!$E$5:$E$17,MATCH($O2716,Règles!$A$5:$A$17,0)),""),IF(OR($P2716="ne compte pas",$P2716="absence"),0,""))),"")</f>
        <v/>
      </c>
      <c r="T2716" s="26" t="n">
        <f aca="false">IF(AND(ISNUMBER($A2716),$B2716&lt;&gt;"",$G2716&lt;&gt;"",$P2716&lt;&gt;"absence"),1,0)</f>
        <v>0</v>
      </c>
      <c r="U2716" s="26" t="n">
        <f aca="false">IF($T2716=1,IF(COUNTIFS($B$2:$B2716,$B2716,$A$2:$A2716,$A2716,$T$2:$T2716,1)=1,1,0),0)</f>
        <v>0</v>
      </c>
      <c r="V2716" s="29" t="str">
        <f aca="false">IF(AND($A2716="",$B2716="",$G2716=""),"",IF(NOT(ISNUMBER($A2716)),"Date manquante ou non reconnue",IF($B2716="","Technicien manquant",IF(COUNTIF(Production!$A$7:$A$21,$B2716)=0,"Technicien absent de la liste (onglet Production)",IF($G2716="","Code BPU manquant (colonne G)",IF($O2716="?","Code BPU inconnu (onglet Prestations)",IF($P2716="?","Catégorie inconnue (onglet Règles)",IF(AND($E2716&lt;&gt;"",NOT(ISNUMBER($E2716))),"Quantité non reconnue",IF(AND($P2716="au prix",NOT(ISNUMBER($Q2716))),"Prix sur devis à saisir (colonne I)",IF($S2716="","Règle à compléter (onglet Règles)",""))))))))))</f>
        <v/>
      </c>
    </row>
    <row r="2717" customFormat="false" ht="15" hidden="false" customHeight="false" outlineLevel="0" collapsed="false">
      <c r="A2717" s="23"/>
      <c r="I2717" s="24"/>
      <c r="J2717" s="24"/>
      <c r="N2717" s="25"/>
      <c r="O2717" s="26" t="str">
        <f aca="false">IF($G2717="","",IFERROR(INDEX(Prestations!$F$5:$F$256,MATCH($G2717,Prestations!$B$5:$B$256,0)),"?"))</f>
        <v/>
      </c>
      <c r="P2717" s="26" t="str">
        <f aca="false">IF($O2717="","",IF($O2717="?","?",IFERROR(INDEX(Règles!$C$5:$C$17,MATCH($O2717,Règles!$A$5:$A$17,0)),"?")))</f>
        <v/>
      </c>
      <c r="Q2717" s="27" t="str">
        <f aca="false">IF($G2717="","",IF(ISNUMBER($I2717),$I2717,IFERROR(IF(ISNUMBER(INDEX(Prestations!$E$5:$E$256,MATCH($G2717,Prestations!$B$5:$B$256,0))),INDEX(Prestations!$E$5:$E$256,MATCH($G2717,Prestations!$B$5:$B$256,0)),""),"")))</f>
        <v/>
      </c>
      <c r="R2717" s="27" t="str">
        <f aca="false">IFERROR(IF(ISNUMBER($Q2717),$Q2717*IF($E2717="",1,$E2717),""),"")</f>
        <v/>
      </c>
      <c r="S2717" s="28" t="str">
        <f aca="false">IFERROR(IF($P2717="au nombre",IF(N(INDEX(Règles!$D$5:$D$17,MATCH($O2717,Règles!$A$5:$A$17,0)))&gt;0,IF($E2717="",1,$E2717)/INDEX(Règles!$D$5:$D$17,MATCH($O2717,Règles!$A$5:$A$17,0)),""),IF($P2717="au prix",IF(AND(ISNUMBER($R2717),N(INDEX(Règles!$E$5:$E$17,MATCH($O2717,Règles!$A$5:$A$17,0)))&gt;0),$R2717/INDEX(Règles!$E$5:$E$17,MATCH($O2717,Règles!$A$5:$A$17,0)),""),IF(OR($P2717="ne compte pas",$P2717="absence"),0,""))),"")</f>
        <v/>
      </c>
      <c r="T2717" s="26" t="n">
        <f aca="false">IF(AND(ISNUMBER($A2717),$B2717&lt;&gt;"",$G2717&lt;&gt;"",$P2717&lt;&gt;"absence"),1,0)</f>
        <v>0</v>
      </c>
      <c r="U2717" s="26" t="n">
        <f aca="false">IF($T2717=1,IF(COUNTIFS($B$2:$B2717,$B2717,$A$2:$A2717,$A2717,$T$2:$T2717,1)=1,1,0),0)</f>
        <v>0</v>
      </c>
      <c r="V2717" s="29" t="str">
        <f aca="false">IF(AND($A2717="",$B2717="",$G2717=""),"",IF(NOT(ISNUMBER($A2717)),"Date manquante ou non reconnue",IF($B2717="","Technicien manquant",IF(COUNTIF(Production!$A$7:$A$21,$B2717)=0,"Technicien absent de la liste (onglet Production)",IF($G2717="","Code BPU manquant (colonne G)",IF($O2717="?","Code BPU inconnu (onglet Prestations)",IF($P2717="?","Catégorie inconnue (onglet Règles)",IF(AND($E2717&lt;&gt;"",NOT(ISNUMBER($E2717))),"Quantité non reconnue",IF(AND($P2717="au prix",NOT(ISNUMBER($Q2717))),"Prix sur devis à saisir (colonne I)",IF($S2717="","Règle à compléter (onglet Règles)",""))))))))))</f>
        <v/>
      </c>
    </row>
    <row r="2718" customFormat="false" ht="15" hidden="false" customHeight="false" outlineLevel="0" collapsed="false">
      <c r="A2718" s="23"/>
      <c r="I2718" s="24"/>
      <c r="J2718" s="24"/>
      <c r="N2718" s="25"/>
      <c r="O2718" s="26" t="str">
        <f aca="false">IF($G2718="","",IFERROR(INDEX(Prestations!$F$5:$F$256,MATCH($G2718,Prestations!$B$5:$B$256,0)),"?"))</f>
        <v/>
      </c>
      <c r="P2718" s="26" t="str">
        <f aca="false">IF($O2718="","",IF($O2718="?","?",IFERROR(INDEX(Règles!$C$5:$C$17,MATCH($O2718,Règles!$A$5:$A$17,0)),"?")))</f>
        <v/>
      </c>
      <c r="Q2718" s="27" t="str">
        <f aca="false">IF($G2718="","",IF(ISNUMBER($I2718),$I2718,IFERROR(IF(ISNUMBER(INDEX(Prestations!$E$5:$E$256,MATCH($G2718,Prestations!$B$5:$B$256,0))),INDEX(Prestations!$E$5:$E$256,MATCH($G2718,Prestations!$B$5:$B$256,0)),""),"")))</f>
        <v/>
      </c>
      <c r="R2718" s="27" t="str">
        <f aca="false">IFERROR(IF(ISNUMBER($Q2718),$Q2718*IF($E2718="",1,$E2718),""),"")</f>
        <v/>
      </c>
      <c r="S2718" s="28" t="str">
        <f aca="false">IFERROR(IF($P2718="au nombre",IF(N(INDEX(Règles!$D$5:$D$17,MATCH($O2718,Règles!$A$5:$A$17,0)))&gt;0,IF($E2718="",1,$E2718)/INDEX(Règles!$D$5:$D$17,MATCH($O2718,Règles!$A$5:$A$17,0)),""),IF($P2718="au prix",IF(AND(ISNUMBER($R2718),N(INDEX(Règles!$E$5:$E$17,MATCH($O2718,Règles!$A$5:$A$17,0)))&gt;0),$R2718/INDEX(Règles!$E$5:$E$17,MATCH($O2718,Règles!$A$5:$A$17,0)),""),IF(OR($P2718="ne compte pas",$P2718="absence"),0,""))),"")</f>
        <v/>
      </c>
      <c r="T2718" s="26" t="n">
        <f aca="false">IF(AND(ISNUMBER($A2718),$B2718&lt;&gt;"",$G2718&lt;&gt;"",$P2718&lt;&gt;"absence"),1,0)</f>
        <v>0</v>
      </c>
      <c r="U2718" s="26" t="n">
        <f aca="false">IF($T2718=1,IF(COUNTIFS($B$2:$B2718,$B2718,$A$2:$A2718,$A2718,$T$2:$T2718,1)=1,1,0),0)</f>
        <v>0</v>
      </c>
      <c r="V2718" s="29" t="str">
        <f aca="false">IF(AND($A2718="",$B2718="",$G2718=""),"",IF(NOT(ISNUMBER($A2718)),"Date manquante ou non reconnue",IF($B2718="","Technicien manquant",IF(COUNTIF(Production!$A$7:$A$21,$B2718)=0,"Technicien absent de la liste (onglet Production)",IF($G2718="","Code BPU manquant (colonne G)",IF($O2718="?","Code BPU inconnu (onglet Prestations)",IF($P2718="?","Catégorie inconnue (onglet Règles)",IF(AND($E2718&lt;&gt;"",NOT(ISNUMBER($E2718))),"Quantité non reconnue",IF(AND($P2718="au prix",NOT(ISNUMBER($Q2718))),"Prix sur devis à saisir (colonne I)",IF($S2718="","Règle à compléter (onglet Règles)",""))))))))))</f>
        <v/>
      </c>
    </row>
    <row r="2719" customFormat="false" ht="15" hidden="false" customHeight="false" outlineLevel="0" collapsed="false">
      <c r="A2719" s="23"/>
      <c r="I2719" s="24"/>
      <c r="J2719" s="24"/>
      <c r="N2719" s="25"/>
      <c r="O2719" s="26" t="str">
        <f aca="false">IF($G2719="","",IFERROR(INDEX(Prestations!$F$5:$F$256,MATCH($G2719,Prestations!$B$5:$B$256,0)),"?"))</f>
        <v/>
      </c>
      <c r="P2719" s="26" t="str">
        <f aca="false">IF($O2719="","",IF($O2719="?","?",IFERROR(INDEX(Règles!$C$5:$C$17,MATCH($O2719,Règles!$A$5:$A$17,0)),"?")))</f>
        <v/>
      </c>
      <c r="Q2719" s="27" t="str">
        <f aca="false">IF($G2719="","",IF(ISNUMBER($I2719),$I2719,IFERROR(IF(ISNUMBER(INDEX(Prestations!$E$5:$E$256,MATCH($G2719,Prestations!$B$5:$B$256,0))),INDEX(Prestations!$E$5:$E$256,MATCH($G2719,Prestations!$B$5:$B$256,0)),""),"")))</f>
        <v/>
      </c>
      <c r="R2719" s="27" t="str">
        <f aca="false">IFERROR(IF(ISNUMBER($Q2719),$Q2719*IF($E2719="",1,$E2719),""),"")</f>
        <v/>
      </c>
      <c r="S2719" s="28" t="str">
        <f aca="false">IFERROR(IF($P2719="au nombre",IF(N(INDEX(Règles!$D$5:$D$17,MATCH($O2719,Règles!$A$5:$A$17,0)))&gt;0,IF($E2719="",1,$E2719)/INDEX(Règles!$D$5:$D$17,MATCH($O2719,Règles!$A$5:$A$17,0)),""),IF($P2719="au prix",IF(AND(ISNUMBER($R2719),N(INDEX(Règles!$E$5:$E$17,MATCH($O2719,Règles!$A$5:$A$17,0)))&gt;0),$R2719/INDEX(Règles!$E$5:$E$17,MATCH($O2719,Règles!$A$5:$A$17,0)),""),IF(OR($P2719="ne compte pas",$P2719="absence"),0,""))),"")</f>
        <v/>
      </c>
      <c r="T2719" s="26" t="n">
        <f aca="false">IF(AND(ISNUMBER($A2719),$B2719&lt;&gt;"",$G2719&lt;&gt;"",$P2719&lt;&gt;"absence"),1,0)</f>
        <v>0</v>
      </c>
      <c r="U2719" s="26" t="n">
        <f aca="false">IF($T2719=1,IF(COUNTIFS($B$2:$B2719,$B2719,$A$2:$A2719,$A2719,$T$2:$T2719,1)=1,1,0),0)</f>
        <v>0</v>
      </c>
      <c r="V2719" s="29" t="str">
        <f aca="false">IF(AND($A2719="",$B2719="",$G2719=""),"",IF(NOT(ISNUMBER($A2719)),"Date manquante ou non reconnue",IF($B2719="","Technicien manquant",IF(COUNTIF(Production!$A$7:$A$21,$B2719)=0,"Technicien absent de la liste (onglet Production)",IF($G2719="","Code BPU manquant (colonne G)",IF($O2719="?","Code BPU inconnu (onglet Prestations)",IF($P2719="?","Catégorie inconnue (onglet Règles)",IF(AND($E2719&lt;&gt;"",NOT(ISNUMBER($E2719))),"Quantité non reconnue",IF(AND($P2719="au prix",NOT(ISNUMBER($Q2719))),"Prix sur devis à saisir (colonne I)",IF($S2719="","Règle à compléter (onglet Règles)",""))))))))))</f>
        <v/>
      </c>
    </row>
    <row r="2720" customFormat="false" ht="15" hidden="false" customHeight="false" outlineLevel="0" collapsed="false">
      <c r="A2720" s="23"/>
      <c r="I2720" s="24"/>
      <c r="J2720" s="24"/>
      <c r="N2720" s="25"/>
      <c r="O2720" s="26" t="str">
        <f aca="false">IF($G2720="","",IFERROR(INDEX(Prestations!$F$5:$F$256,MATCH($G2720,Prestations!$B$5:$B$256,0)),"?"))</f>
        <v/>
      </c>
      <c r="P2720" s="26" t="str">
        <f aca="false">IF($O2720="","",IF($O2720="?","?",IFERROR(INDEX(Règles!$C$5:$C$17,MATCH($O2720,Règles!$A$5:$A$17,0)),"?")))</f>
        <v/>
      </c>
      <c r="Q2720" s="27" t="str">
        <f aca="false">IF($G2720="","",IF(ISNUMBER($I2720),$I2720,IFERROR(IF(ISNUMBER(INDEX(Prestations!$E$5:$E$256,MATCH($G2720,Prestations!$B$5:$B$256,0))),INDEX(Prestations!$E$5:$E$256,MATCH($G2720,Prestations!$B$5:$B$256,0)),""),"")))</f>
        <v/>
      </c>
      <c r="R2720" s="27" t="str">
        <f aca="false">IFERROR(IF(ISNUMBER($Q2720),$Q2720*IF($E2720="",1,$E2720),""),"")</f>
        <v/>
      </c>
      <c r="S2720" s="28" t="str">
        <f aca="false">IFERROR(IF($P2720="au nombre",IF(N(INDEX(Règles!$D$5:$D$17,MATCH($O2720,Règles!$A$5:$A$17,0)))&gt;0,IF($E2720="",1,$E2720)/INDEX(Règles!$D$5:$D$17,MATCH($O2720,Règles!$A$5:$A$17,0)),""),IF($P2720="au prix",IF(AND(ISNUMBER($R2720),N(INDEX(Règles!$E$5:$E$17,MATCH($O2720,Règles!$A$5:$A$17,0)))&gt;0),$R2720/INDEX(Règles!$E$5:$E$17,MATCH($O2720,Règles!$A$5:$A$17,0)),""),IF(OR($P2720="ne compte pas",$P2720="absence"),0,""))),"")</f>
        <v/>
      </c>
      <c r="T2720" s="26" t="n">
        <f aca="false">IF(AND(ISNUMBER($A2720),$B2720&lt;&gt;"",$G2720&lt;&gt;"",$P2720&lt;&gt;"absence"),1,0)</f>
        <v>0</v>
      </c>
      <c r="U2720" s="26" t="n">
        <f aca="false">IF($T2720=1,IF(COUNTIFS($B$2:$B2720,$B2720,$A$2:$A2720,$A2720,$T$2:$T2720,1)=1,1,0),0)</f>
        <v>0</v>
      </c>
      <c r="V2720" s="29" t="str">
        <f aca="false">IF(AND($A2720="",$B2720="",$G2720=""),"",IF(NOT(ISNUMBER($A2720)),"Date manquante ou non reconnue",IF($B2720="","Technicien manquant",IF(COUNTIF(Production!$A$7:$A$21,$B2720)=0,"Technicien absent de la liste (onglet Production)",IF($G2720="","Code BPU manquant (colonne G)",IF($O2720="?","Code BPU inconnu (onglet Prestations)",IF($P2720="?","Catégorie inconnue (onglet Règles)",IF(AND($E2720&lt;&gt;"",NOT(ISNUMBER($E2720))),"Quantité non reconnue",IF(AND($P2720="au prix",NOT(ISNUMBER($Q2720))),"Prix sur devis à saisir (colonne I)",IF($S2720="","Règle à compléter (onglet Règles)",""))))))))))</f>
        <v/>
      </c>
    </row>
    <row r="2721" customFormat="false" ht="15" hidden="false" customHeight="false" outlineLevel="0" collapsed="false">
      <c r="A2721" s="23"/>
      <c r="I2721" s="24"/>
      <c r="J2721" s="24"/>
      <c r="N2721" s="25"/>
      <c r="O2721" s="26" t="str">
        <f aca="false">IF($G2721="","",IFERROR(INDEX(Prestations!$F$5:$F$256,MATCH($G2721,Prestations!$B$5:$B$256,0)),"?"))</f>
        <v/>
      </c>
      <c r="P2721" s="26" t="str">
        <f aca="false">IF($O2721="","",IF($O2721="?","?",IFERROR(INDEX(Règles!$C$5:$C$17,MATCH($O2721,Règles!$A$5:$A$17,0)),"?")))</f>
        <v/>
      </c>
      <c r="Q2721" s="27" t="str">
        <f aca="false">IF($G2721="","",IF(ISNUMBER($I2721),$I2721,IFERROR(IF(ISNUMBER(INDEX(Prestations!$E$5:$E$256,MATCH($G2721,Prestations!$B$5:$B$256,0))),INDEX(Prestations!$E$5:$E$256,MATCH($G2721,Prestations!$B$5:$B$256,0)),""),"")))</f>
        <v/>
      </c>
      <c r="R2721" s="27" t="str">
        <f aca="false">IFERROR(IF(ISNUMBER($Q2721),$Q2721*IF($E2721="",1,$E2721),""),"")</f>
        <v/>
      </c>
      <c r="S2721" s="28" t="str">
        <f aca="false">IFERROR(IF($P2721="au nombre",IF(N(INDEX(Règles!$D$5:$D$17,MATCH($O2721,Règles!$A$5:$A$17,0)))&gt;0,IF($E2721="",1,$E2721)/INDEX(Règles!$D$5:$D$17,MATCH($O2721,Règles!$A$5:$A$17,0)),""),IF($P2721="au prix",IF(AND(ISNUMBER($R2721),N(INDEX(Règles!$E$5:$E$17,MATCH($O2721,Règles!$A$5:$A$17,0)))&gt;0),$R2721/INDEX(Règles!$E$5:$E$17,MATCH($O2721,Règles!$A$5:$A$17,0)),""),IF(OR($P2721="ne compte pas",$P2721="absence"),0,""))),"")</f>
        <v/>
      </c>
      <c r="T2721" s="26" t="n">
        <f aca="false">IF(AND(ISNUMBER($A2721),$B2721&lt;&gt;"",$G2721&lt;&gt;"",$P2721&lt;&gt;"absence"),1,0)</f>
        <v>0</v>
      </c>
      <c r="U2721" s="26" t="n">
        <f aca="false">IF($T2721=1,IF(COUNTIFS($B$2:$B2721,$B2721,$A$2:$A2721,$A2721,$T$2:$T2721,1)=1,1,0),0)</f>
        <v>0</v>
      </c>
      <c r="V2721" s="29" t="str">
        <f aca="false">IF(AND($A2721="",$B2721="",$G2721=""),"",IF(NOT(ISNUMBER($A2721)),"Date manquante ou non reconnue",IF($B2721="","Technicien manquant",IF(COUNTIF(Production!$A$7:$A$21,$B2721)=0,"Technicien absent de la liste (onglet Production)",IF($G2721="","Code BPU manquant (colonne G)",IF($O2721="?","Code BPU inconnu (onglet Prestations)",IF($P2721="?","Catégorie inconnue (onglet Règles)",IF(AND($E2721&lt;&gt;"",NOT(ISNUMBER($E2721))),"Quantité non reconnue",IF(AND($P2721="au prix",NOT(ISNUMBER($Q2721))),"Prix sur devis à saisir (colonne I)",IF($S2721="","Règle à compléter (onglet Règles)",""))))))))))</f>
        <v/>
      </c>
    </row>
    <row r="2722" customFormat="false" ht="15" hidden="false" customHeight="false" outlineLevel="0" collapsed="false">
      <c r="A2722" s="23"/>
      <c r="I2722" s="24"/>
      <c r="J2722" s="24"/>
      <c r="N2722" s="25"/>
      <c r="O2722" s="26" t="str">
        <f aca="false">IF($G2722="","",IFERROR(INDEX(Prestations!$F$5:$F$256,MATCH($G2722,Prestations!$B$5:$B$256,0)),"?"))</f>
        <v/>
      </c>
      <c r="P2722" s="26" t="str">
        <f aca="false">IF($O2722="","",IF($O2722="?","?",IFERROR(INDEX(Règles!$C$5:$C$17,MATCH($O2722,Règles!$A$5:$A$17,0)),"?")))</f>
        <v/>
      </c>
      <c r="Q2722" s="27" t="str">
        <f aca="false">IF($G2722="","",IF(ISNUMBER($I2722),$I2722,IFERROR(IF(ISNUMBER(INDEX(Prestations!$E$5:$E$256,MATCH($G2722,Prestations!$B$5:$B$256,0))),INDEX(Prestations!$E$5:$E$256,MATCH($G2722,Prestations!$B$5:$B$256,0)),""),"")))</f>
        <v/>
      </c>
      <c r="R2722" s="27" t="str">
        <f aca="false">IFERROR(IF(ISNUMBER($Q2722),$Q2722*IF($E2722="",1,$E2722),""),"")</f>
        <v/>
      </c>
      <c r="S2722" s="28" t="str">
        <f aca="false">IFERROR(IF($P2722="au nombre",IF(N(INDEX(Règles!$D$5:$D$17,MATCH($O2722,Règles!$A$5:$A$17,0)))&gt;0,IF($E2722="",1,$E2722)/INDEX(Règles!$D$5:$D$17,MATCH($O2722,Règles!$A$5:$A$17,0)),""),IF($P2722="au prix",IF(AND(ISNUMBER($R2722),N(INDEX(Règles!$E$5:$E$17,MATCH($O2722,Règles!$A$5:$A$17,0)))&gt;0),$R2722/INDEX(Règles!$E$5:$E$17,MATCH($O2722,Règles!$A$5:$A$17,0)),""),IF(OR($P2722="ne compte pas",$P2722="absence"),0,""))),"")</f>
        <v/>
      </c>
      <c r="T2722" s="26" t="n">
        <f aca="false">IF(AND(ISNUMBER($A2722),$B2722&lt;&gt;"",$G2722&lt;&gt;"",$P2722&lt;&gt;"absence"),1,0)</f>
        <v>0</v>
      </c>
      <c r="U2722" s="26" t="n">
        <f aca="false">IF($T2722=1,IF(COUNTIFS($B$2:$B2722,$B2722,$A$2:$A2722,$A2722,$T$2:$T2722,1)=1,1,0),0)</f>
        <v>0</v>
      </c>
      <c r="V2722" s="29" t="str">
        <f aca="false">IF(AND($A2722="",$B2722="",$G2722=""),"",IF(NOT(ISNUMBER($A2722)),"Date manquante ou non reconnue",IF($B2722="","Technicien manquant",IF(COUNTIF(Production!$A$7:$A$21,$B2722)=0,"Technicien absent de la liste (onglet Production)",IF($G2722="","Code BPU manquant (colonne G)",IF($O2722="?","Code BPU inconnu (onglet Prestations)",IF($P2722="?","Catégorie inconnue (onglet Règles)",IF(AND($E2722&lt;&gt;"",NOT(ISNUMBER($E2722))),"Quantité non reconnue",IF(AND($P2722="au prix",NOT(ISNUMBER($Q2722))),"Prix sur devis à saisir (colonne I)",IF($S2722="","Règle à compléter (onglet Règles)",""))))))))))</f>
        <v/>
      </c>
    </row>
    <row r="2723" customFormat="false" ht="15" hidden="false" customHeight="false" outlineLevel="0" collapsed="false">
      <c r="A2723" s="23"/>
      <c r="I2723" s="24"/>
      <c r="J2723" s="24"/>
      <c r="N2723" s="25"/>
      <c r="O2723" s="26" t="str">
        <f aca="false">IF($G2723="","",IFERROR(INDEX(Prestations!$F$5:$F$256,MATCH($G2723,Prestations!$B$5:$B$256,0)),"?"))</f>
        <v/>
      </c>
      <c r="P2723" s="26" t="str">
        <f aca="false">IF($O2723="","",IF($O2723="?","?",IFERROR(INDEX(Règles!$C$5:$C$17,MATCH($O2723,Règles!$A$5:$A$17,0)),"?")))</f>
        <v/>
      </c>
      <c r="Q2723" s="27" t="str">
        <f aca="false">IF($G2723="","",IF(ISNUMBER($I2723),$I2723,IFERROR(IF(ISNUMBER(INDEX(Prestations!$E$5:$E$256,MATCH($G2723,Prestations!$B$5:$B$256,0))),INDEX(Prestations!$E$5:$E$256,MATCH($G2723,Prestations!$B$5:$B$256,0)),""),"")))</f>
        <v/>
      </c>
      <c r="R2723" s="27" t="str">
        <f aca="false">IFERROR(IF(ISNUMBER($Q2723),$Q2723*IF($E2723="",1,$E2723),""),"")</f>
        <v/>
      </c>
      <c r="S2723" s="28" t="str">
        <f aca="false">IFERROR(IF($P2723="au nombre",IF(N(INDEX(Règles!$D$5:$D$17,MATCH($O2723,Règles!$A$5:$A$17,0)))&gt;0,IF($E2723="",1,$E2723)/INDEX(Règles!$D$5:$D$17,MATCH($O2723,Règles!$A$5:$A$17,0)),""),IF($P2723="au prix",IF(AND(ISNUMBER($R2723),N(INDEX(Règles!$E$5:$E$17,MATCH($O2723,Règles!$A$5:$A$17,0)))&gt;0),$R2723/INDEX(Règles!$E$5:$E$17,MATCH($O2723,Règles!$A$5:$A$17,0)),""),IF(OR($P2723="ne compte pas",$P2723="absence"),0,""))),"")</f>
        <v/>
      </c>
      <c r="T2723" s="26" t="n">
        <f aca="false">IF(AND(ISNUMBER($A2723),$B2723&lt;&gt;"",$G2723&lt;&gt;"",$P2723&lt;&gt;"absence"),1,0)</f>
        <v>0</v>
      </c>
      <c r="U2723" s="26" t="n">
        <f aca="false">IF($T2723=1,IF(COUNTIFS($B$2:$B2723,$B2723,$A$2:$A2723,$A2723,$T$2:$T2723,1)=1,1,0),0)</f>
        <v>0</v>
      </c>
      <c r="V2723" s="29" t="str">
        <f aca="false">IF(AND($A2723="",$B2723="",$G2723=""),"",IF(NOT(ISNUMBER($A2723)),"Date manquante ou non reconnue",IF($B2723="","Technicien manquant",IF(COUNTIF(Production!$A$7:$A$21,$B2723)=0,"Technicien absent de la liste (onglet Production)",IF($G2723="","Code BPU manquant (colonne G)",IF($O2723="?","Code BPU inconnu (onglet Prestations)",IF($P2723="?","Catégorie inconnue (onglet Règles)",IF(AND($E2723&lt;&gt;"",NOT(ISNUMBER($E2723))),"Quantité non reconnue",IF(AND($P2723="au prix",NOT(ISNUMBER($Q2723))),"Prix sur devis à saisir (colonne I)",IF($S2723="","Règle à compléter (onglet Règles)",""))))))))))</f>
        <v/>
      </c>
    </row>
    <row r="2724" customFormat="false" ht="15" hidden="false" customHeight="false" outlineLevel="0" collapsed="false">
      <c r="A2724" s="23"/>
      <c r="I2724" s="24"/>
      <c r="J2724" s="24"/>
      <c r="N2724" s="25"/>
      <c r="O2724" s="26" t="str">
        <f aca="false">IF($G2724="","",IFERROR(INDEX(Prestations!$F$5:$F$256,MATCH($G2724,Prestations!$B$5:$B$256,0)),"?"))</f>
        <v/>
      </c>
      <c r="P2724" s="26" t="str">
        <f aca="false">IF($O2724="","",IF($O2724="?","?",IFERROR(INDEX(Règles!$C$5:$C$17,MATCH($O2724,Règles!$A$5:$A$17,0)),"?")))</f>
        <v/>
      </c>
      <c r="Q2724" s="27" t="str">
        <f aca="false">IF($G2724="","",IF(ISNUMBER($I2724),$I2724,IFERROR(IF(ISNUMBER(INDEX(Prestations!$E$5:$E$256,MATCH($G2724,Prestations!$B$5:$B$256,0))),INDEX(Prestations!$E$5:$E$256,MATCH($G2724,Prestations!$B$5:$B$256,0)),""),"")))</f>
        <v/>
      </c>
      <c r="R2724" s="27" t="str">
        <f aca="false">IFERROR(IF(ISNUMBER($Q2724),$Q2724*IF($E2724="",1,$E2724),""),"")</f>
        <v/>
      </c>
      <c r="S2724" s="28" t="str">
        <f aca="false">IFERROR(IF($P2724="au nombre",IF(N(INDEX(Règles!$D$5:$D$17,MATCH($O2724,Règles!$A$5:$A$17,0)))&gt;0,IF($E2724="",1,$E2724)/INDEX(Règles!$D$5:$D$17,MATCH($O2724,Règles!$A$5:$A$17,0)),""),IF($P2724="au prix",IF(AND(ISNUMBER($R2724),N(INDEX(Règles!$E$5:$E$17,MATCH($O2724,Règles!$A$5:$A$17,0)))&gt;0),$R2724/INDEX(Règles!$E$5:$E$17,MATCH($O2724,Règles!$A$5:$A$17,0)),""),IF(OR($P2724="ne compte pas",$P2724="absence"),0,""))),"")</f>
        <v/>
      </c>
      <c r="T2724" s="26" t="n">
        <f aca="false">IF(AND(ISNUMBER($A2724),$B2724&lt;&gt;"",$G2724&lt;&gt;"",$P2724&lt;&gt;"absence"),1,0)</f>
        <v>0</v>
      </c>
      <c r="U2724" s="26" t="n">
        <f aca="false">IF($T2724=1,IF(COUNTIFS($B$2:$B2724,$B2724,$A$2:$A2724,$A2724,$T$2:$T2724,1)=1,1,0),0)</f>
        <v>0</v>
      </c>
      <c r="V2724" s="29" t="str">
        <f aca="false">IF(AND($A2724="",$B2724="",$G2724=""),"",IF(NOT(ISNUMBER($A2724)),"Date manquante ou non reconnue",IF($B2724="","Technicien manquant",IF(COUNTIF(Production!$A$7:$A$21,$B2724)=0,"Technicien absent de la liste (onglet Production)",IF($G2724="","Code BPU manquant (colonne G)",IF($O2724="?","Code BPU inconnu (onglet Prestations)",IF($P2724="?","Catégorie inconnue (onglet Règles)",IF(AND($E2724&lt;&gt;"",NOT(ISNUMBER($E2724))),"Quantité non reconnue",IF(AND($P2724="au prix",NOT(ISNUMBER($Q2724))),"Prix sur devis à saisir (colonne I)",IF($S2724="","Règle à compléter (onglet Règles)",""))))))))))</f>
        <v/>
      </c>
    </row>
    <row r="2725" customFormat="false" ht="15" hidden="false" customHeight="false" outlineLevel="0" collapsed="false">
      <c r="A2725" s="23"/>
      <c r="I2725" s="24"/>
      <c r="J2725" s="24"/>
      <c r="N2725" s="25"/>
      <c r="O2725" s="26" t="str">
        <f aca="false">IF($G2725="","",IFERROR(INDEX(Prestations!$F$5:$F$256,MATCH($G2725,Prestations!$B$5:$B$256,0)),"?"))</f>
        <v/>
      </c>
      <c r="P2725" s="26" t="str">
        <f aca="false">IF($O2725="","",IF($O2725="?","?",IFERROR(INDEX(Règles!$C$5:$C$17,MATCH($O2725,Règles!$A$5:$A$17,0)),"?")))</f>
        <v/>
      </c>
      <c r="Q2725" s="27" t="str">
        <f aca="false">IF($G2725="","",IF(ISNUMBER($I2725),$I2725,IFERROR(IF(ISNUMBER(INDEX(Prestations!$E$5:$E$256,MATCH($G2725,Prestations!$B$5:$B$256,0))),INDEX(Prestations!$E$5:$E$256,MATCH($G2725,Prestations!$B$5:$B$256,0)),""),"")))</f>
        <v/>
      </c>
      <c r="R2725" s="27" t="str">
        <f aca="false">IFERROR(IF(ISNUMBER($Q2725),$Q2725*IF($E2725="",1,$E2725),""),"")</f>
        <v/>
      </c>
      <c r="S2725" s="28" t="str">
        <f aca="false">IFERROR(IF($P2725="au nombre",IF(N(INDEX(Règles!$D$5:$D$17,MATCH($O2725,Règles!$A$5:$A$17,0)))&gt;0,IF($E2725="",1,$E2725)/INDEX(Règles!$D$5:$D$17,MATCH($O2725,Règles!$A$5:$A$17,0)),""),IF($P2725="au prix",IF(AND(ISNUMBER($R2725),N(INDEX(Règles!$E$5:$E$17,MATCH($O2725,Règles!$A$5:$A$17,0)))&gt;0),$R2725/INDEX(Règles!$E$5:$E$17,MATCH($O2725,Règles!$A$5:$A$17,0)),""),IF(OR($P2725="ne compte pas",$P2725="absence"),0,""))),"")</f>
        <v/>
      </c>
      <c r="T2725" s="26" t="n">
        <f aca="false">IF(AND(ISNUMBER($A2725),$B2725&lt;&gt;"",$G2725&lt;&gt;"",$P2725&lt;&gt;"absence"),1,0)</f>
        <v>0</v>
      </c>
      <c r="U2725" s="26" t="n">
        <f aca="false">IF($T2725=1,IF(COUNTIFS($B$2:$B2725,$B2725,$A$2:$A2725,$A2725,$T$2:$T2725,1)=1,1,0),0)</f>
        <v>0</v>
      </c>
      <c r="V2725" s="29" t="str">
        <f aca="false">IF(AND($A2725="",$B2725="",$G2725=""),"",IF(NOT(ISNUMBER($A2725)),"Date manquante ou non reconnue",IF($B2725="","Technicien manquant",IF(COUNTIF(Production!$A$7:$A$21,$B2725)=0,"Technicien absent de la liste (onglet Production)",IF($G2725="","Code BPU manquant (colonne G)",IF($O2725="?","Code BPU inconnu (onglet Prestations)",IF($P2725="?","Catégorie inconnue (onglet Règles)",IF(AND($E2725&lt;&gt;"",NOT(ISNUMBER($E2725))),"Quantité non reconnue",IF(AND($P2725="au prix",NOT(ISNUMBER($Q2725))),"Prix sur devis à saisir (colonne I)",IF($S2725="","Règle à compléter (onglet Règles)",""))))))))))</f>
        <v/>
      </c>
    </row>
    <row r="2726" customFormat="false" ht="15" hidden="false" customHeight="false" outlineLevel="0" collapsed="false">
      <c r="A2726" s="23"/>
      <c r="I2726" s="24"/>
      <c r="J2726" s="24"/>
      <c r="N2726" s="25"/>
      <c r="O2726" s="26" t="str">
        <f aca="false">IF($G2726="","",IFERROR(INDEX(Prestations!$F$5:$F$256,MATCH($G2726,Prestations!$B$5:$B$256,0)),"?"))</f>
        <v/>
      </c>
      <c r="P2726" s="26" t="str">
        <f aca="false">IF($O2726="","",IF($O2726="?","?",IFERROR(INDEX(Règles!$C$5:$C$17,MATCH($O2726,Règles!$A$5:$A$17,0)),"?")))</f>
        <v/>
      </c>
      <c r="Q2726" s="27" t="str">
        <f aca="false">IF($G2726="","",IF(ISNUMBER($I2726),$I2726,IFERROR(IF(ISNUMBER(INDEX(Prestations!$E$5:$E$256,MATCH($G2726,Prestations!$B$5:$B$256,0))),INDEX(Prestations!$E$5:$E$256,MATCH($G2726,Prestations!$B$5:$B$256,0)),""),"")))</f>
        <v/>
      </c>
      <c r="R2726" s="27" t="str">
        <f aca="false">IFERROR(IF(ISNUMBER($Q2726),$Q2726*IF($E2726="",1,$E2726),""),"")</f>
        <v/>
      </c>
      <c r="S2726" s="28" t="str">
        <f aca="false">IFERROR(IF($P2726="au nombre",IF(N(INDEX(Règles!$D$5:$D$17,MATCH($O2726,Règles!$A$5:$A$17,0)))&gt;0,IF($E2726="",1,$E2726)/INDEX(Règles!$D$5:$D$17,MATCH($O2726,Règles!$A$5:$A$17,0)),""),IF($P2726="au prix",IF(AND(ISNUMBER($R2726),N(INDEX(Règles!$E$5:$E$17,MATCH($O2726,Règles!$A$5:$A$17,0)))&gt;0),$R2726/INDEX(Règles!$E$5:$E$17,MATCH($O2726,Règles!$A$5:$A$17,0)),""),IF(OR($P2726="ne compte pas",$P2726="absence"),0,""))),"")</f>
        <v/>
      </c>
      <c r="T2726" s="26" t="n">
        <f aca="false">IF(AND(ISNUMBER($A2726),$B2726&lt;&gt;"",$G2726&lt;&gt;"",$P2726&lt;&gt;"absence"),1,0)</f>
        <v>0</v>
      </c>
      <c r="U2726" s="26" t="n">
        <f aca="false">IF($T2726=1,IF(COUNTIFS($B$2:$B2726,$B2726,$A$2:$A2726,$A2726,$T$2:$T2726,1)=1,1,0),0)</f>
        <v>0</v>
      </c>
      <c r="V2726" s="29" t="str">
        <f aca="false">IF(AND($A2726="",$B2726="",$G2726=""),"",IF(NOT(ISNUMBER($A2726)),"Date manquante ou non reconnue",IF($B2726="","Technicien manquant",IF(COUNTIF(Production!$A$7:$A$21,$B2726)=0,"Technicien absent de la liste (onglet Production)",IF($G2726="","Code BPU manquant (colonne G)",IF($O2726="?","Code BPU inconnu (onglet Prestations)",IF($P2726="?","Catégorie inconnue (onglet Règles)",IF(AND($E2726&lt;&gt;"",NOT(ISNUMBER($E2726))),"Quantité non reconnue",IF(AND($P2726="au prix",NOT(ISNUMBER($Q2726))),"Prix sur devis à saisir (colonne I)",IF($S2726="","Règle à compléter (onglet Règles)",""))))))))))</f>
        <v/>
      </c>
    </row>
    <row r="2727" customFormat="false" ht="15" hidden="false" customHeight="false" outlineLevel="0" collapsed="false">
      <c r="A2727" s="23"/>
      <c r="I2727" s="24"/>
      <c r="J2727" s="24"/>
      <c r="N2727" s="25"/>
      <c r="O2727" s="26" t="str">
        <f aca="false">IF($G2727="","",IFERROR(INDEX(Prestations!$F$5:$F$256,MATCH($G2727,Prestations!$B$5:$B$256,0)),"?"))</f>
        <v/>
      </c>
      <c r="P2727" s="26" t="str">
        <f aca="false">IF($O2727="","",IF($O2727="?","?",IFERROR(INDEX(Règles!$C$5:$C$17,MATCH($O2727,Règles!$A$5:$A$17,0)),"?")))</f>
        <v/>
      </c>
      <c r="Q2727" s="27" t="str">
        <f aca="false">IF($G2727="","",IF(ISNUMBER($I2727),$I2727,IFERROR(IF(ISNUMBER(INDEX(Prestations!$E$5:$E$256,MATCH($G2727,Prestations!$B$5:$B$256,0))),INDEX(Prestations!$E$5:$E$256,MATCH($G2727,Prestations!$B$5:$B$256,0)),""),"")))</f>
        <v/>
      </c>
      <c r="R2727" s="27" t="str">
        <f aca="false">IFERROR(IF(ISNUMBER($Q2727),$Q2727*IF($E2727="",1,$E2727),""),"")</f>
        <v/>
      </c>
      <c r="S2727" s="28" t="str">
        <f aca="false">IFERROR(IF($P2727="au nombre",IF(N(INDEX(Règles!$D$5:$D$17,MATCH($O2727,Règles!$A$5:$A$17,0)))&gt;0,IF($E2727="",1,$E2727)/INDEX(Règles!$D$5:$D$17,MATCH($O2727,Règles!$A$5:$A$17,0)),""),IF($P2727="au prix",IF(AND(ISNUMBER($R2727),N(INDEX(Règles!$E$5:$E$17,MATCH($O2727,Règles!$A$5:$A$17,0)))&gt;0),$R2727/INDEX(Règles!$E$5:$E$17,MATCH($O2727,Règles!$A$5:$A$17,0)),""),IF(OR($P2727="ne compte pas",$P2727="absence"),0,""))),"")</f>
        <v/>
      </c>
      <c r="T2727" s="26" t="n">
        <f aca="false">IF(AND(ISNUMBER($A2727),$B2727&lt;&gt;"",$G2727&lt;&gt;"",$P2727&lt;&gt;"absence"),1,0)</f>
        <v>0</v>
      </c>
      <c r="U2727" s="26" t="n">
        <f aca="false">IF($T2727=1,IF(COUNTIFS($B$2:$B2727,$B2727,$A$2:$A2727,$A2727,$T$2:$T2727,1)=1,1,0),0)</f>
        <v>0</v>
      </c>
      <c r="V2727" s="29" t="str">
        <f aca="false">IF(AND($A2727="",$B2727="",$G2727=""),"",IF(NOT(ISNUMBER($A2727)),"Date manquante ou non reconnue",IF($B2727="","Technicien manquant",IF(COUNTIF(Production!$A$7:$A$21,$B2727)=0,"Technicien absent de la liste (onglet Production)",IF($G2727="","Code BPU manquant (colonne G)",IF($O2727="?","Code BPU inconnu (onglet Prestations)",IF($P2727="?","Catégorie inconnue (onglet Règles)",IF(AND($E2727&lt;&gt;"",NOT(ISNUMBER($E2727))),"Quantité non reconnue",IF(AND($P2727="au prix",NOT(ISNUMBER($Q2727))),"Prix sur devis à saisir (colonne I)",IF($S2727="","Règle à compléter (onglet Règles)",""))))))))))</f>
        <v/>
      </c>
    </row>
    <row r="2728" customFormat="false" ht="15" hidden="false" customHeight="false" outlineLevel="0" collapsed="false">
      <c r="A2728" s="23"/>
      <c r="I2728" s="24"/>
      <c r="J2728" s="24"/>
      <c r="N2728" s="25"/>
      <c r="O2728" s="26" t="str">
        <f aca="false">IF($G2728="","",IFERROR(INDEX(Prestations!$F$5:$F$256,MATCH($G2728,Prestations!$B$5:$B$256,0)),"?"))</f>
        <v/>
      </c>
      <c r="P2728" s="26" t="str">
        <f aca="false">IF($O2728="","",IF($O2728="?","?",IFERROR(INDEX(Règles!$C$5:$C$17,MATCH($O2728,Règles!$A$5:$A$17,0)),"?")))</f>
        <v/>
      </c>
      <c r="Q2728" s="27" t="str">
        <f aca="false">IF($G2728="","",IF(ISNUMBER($I2728),$I2728,IFERROR(IF(ISNUMBER(INDEX(Prestations!$E$5:$E$256,MATCH($G2728,Prestations!$B$5:$B$256,0))),INDEX(Prestations!$E$5:$E$256,MATCH($G2728,Prestations!$B$5:$B$256,0)),""),"")))</f>
        <v/>
      </c>
      <c r="R2728" s="27" t="str">
        <f aca="false">IFERROR(IF(ISNUMBER($Q2728),$Q2728*IF($E2728="",1,$E2728),""),"")</f>
        <v/>
      </c>
      <c r="S2728" s="28" t="str">
        <f aca="false">IFERROR(IF($P2728="au nombre",IF(N(INDEX(Règles!$D$5:$D$17,MATCH($O2728,Règles!$A$5:$A$17,0)))&gt;0,IF($E2728="",1,$E2728)/INDEX(Règles!$D$5:$D$17,MATCH($O2728,Règles!$A$5:$A$17,0)),""),IF($P2728="au prix",IF(AND(ISNUMBER($R2728),N(INDEX(Règles!$E$5:$E$17,MATCH($O2728,Règles!$A$5:$A$17,0)))&gt;0),$R2728/INDEX(Règles!$E$5:$E$17,MATCH($O2728,Règles!$A$5:$A$17,0)),""),IF(OR($P2728="ne compte pas",$P2728="absence"),0,""))),"")</f>
        <v/>
      </c>
      <c r="T2728" s="26" t="n">
        <f aca="false">IF(AND(ISNUMBER($A2728),$B2728&lt;&gt;"",$G2728&lt;&gt;"",$P2728&lt;&gt;"absence"),1,0)</f>
        <v>0</v>
      </c>
      <c r="U2728" s="26" t="n">
        <f aca="false">IF($T2728=1,IF(COUNTIFS($B$2:$B2728,$B2728,$A$2:$A2728,$A2728,$T$2:$T2728,1)=1,1,0),0)</f>
        <v>0</v>
      </c>
      <c r="V2728" s="29" t="str">
        <f aca="false">IF(AND($A2728="",$B2728="",$G2728=""),"",IF(NOT(ISNUMBER($A2728)),"Date manquante ou non reconnue",IF($B2728="","Technicien manquant",IF(COUNTIF(Production!$A$7:$A$21,$B2728)=0,"Technicien absent de la liste (onglet Production)",IF($G2728="","Code BPU manquant (colonne G)",IF($O2728="?","Code BPU inconnu (onglet Prestations)",IF($P2728="?","Catégorie inconnue (onglet Règles)",IF(AND($E2728&lt;&gt;"",NOT(ISNUMBER($E2728))),"Quantité non reconnue",IF(AND($P2728="au prix",NOT(ISNUMBER($Q2728))),"Prix sur devis à saisir (colonne I)",IF($S2728="","Règle à compléter (onglet Règles)",""))))))))))</f>
        <v/>
      </c>
    </row>
    <row r="2729" customFormat="false" ht="15" hidden="false" customHeight="false" outlineLevel="0" collapsed="false">
      <c r="A2729" s="23"/>
      <c r="I2729" s="24"/>
      <c r="J2729" s="24"/>
      <c r="N2729" s="25"/>
      <c r="O2729" s="26" t="str">
        <f aca="false">IF($G2729="","",IFERROR(INDEX(Prestations!$F$5:$F$256,MATCH($G2729,Prestations!$B$5:$B$256,0)),"?"))</f>
        <v/>
      </c>
      <c r="P2729" s="26" t="str">
        <f aca="false">IF($O2729="","",IF($O2729="?","?",IFERROR(INDEX(Règles!$C$5:$C$17,MATCH($O2729,Règles!$A$5:$A$17,0)),"?")))</f>
        <v/>
      </c>
      <c r="Q2729" s="27" t="str">
        <f aca="false">IF($G2729="","",IF(ISNUMBER($I2729),$I2729,IFERROR(IF(ISNUMBER(INDEX(Prestations!$E$5:$E$256,MATCH($G2729,Prestations!$B$5:$B$256,0))),INDEX(Prestations!$E$5:$E$256,MATCH($G2729,Prestations!$B$5:$B$256,0)),""),"")))</f>
        <v/>
      </c>
      <c r="R2729" s="27" t="str">
        <f aca="false">IFERROR(IF(ISNUMBER($Q2729),$Q2729*IF($E2729="",1,$E2729),""),"")</f>
        <v/>
      </c>
      <c r="S2729" s="28" t="str">
        <f aca="false">IFERROR(IF($P2729="au nombre",IF(N(INDEX(Règles!$D$5:$D$17,MATCH($O2729,Règles!$A$5:$A$17,0)))&gt;0,IF($E2729="",1,$E2729)/INDEX(Règles!$D$5:$D$17,MATCH($O2729,Règles!$A$5:$A$17,0)),""),IF($P2729="au prix",IF(AND(ISNUMBER($R2729),N(INDEX(Règles!$E$5:$E$17,MATCH($O2729,Règles!$A$5:$A$17,0)))&gt;0),$R2729/INDEX(Règles!$E$5:$E$17,MATCH($O2729,Règles!$A$5:$A$17,0)),""),IF(OR($P2729="ne compte pas",$P2729="absence"),0,""))),"")</f>
        <v/>
      </c>
      <c r="T2729" s="26" t="n">
        <f aca="false">IF(AND(ISNUMBER($A2729),$B2729&lt;&gt;"",$G2729&lt;&gt;"",$P2729&lt;&gt;"absence"),1,0)</f>
        <v>0</v>
      </c>
      <c r="U2729" s="26" t="n">
        <f aca="false">IF($T2729=1,IF(COUNTIFS($B$2:$B2729,$B2729,$A$2:$A2729,$A2729,$T$2:$T2729,1)=1,1,0),0)</f>
        <v>0</v>
      </c>
      <c r="V2729" s="29" t="str">
        <f aca="false">IF(AND($A2729="",$B2729="",$G2729=""),"",IF(NOT(ISNUMBER($A2729)),"Date manquante ou non reconnue",IF($B2729="","Technicien manquant",IF(COUNTIF(Production!$A$7:$A$21,$B2729)=0,"Technicien absent de la liste (onglet Production)",IF($G2729="","Code BPU manquant (colonne G)",IF($O2729="?","Code BPU inconnu (onglet Prestations)",IF($P2729="?","Catégorie inconnue (onglet Règles)",IF(AND($E2729&lt;&gt;"",NOT(ISNUMBER($E2729))),"Quantité non reconnue",IF(AND($P2729="au prix",NOT(ISNUMBER($Q2729))),"Prix sur devis à saisir (colonne I)",IF($S2729="","Règle à compléter (onglet Règles)",""))))))))))</f>
        <v/>
      </c>
    </row>
    <row r="2730" customFormat="false" ht="15" hidden="false" customHeight="false" outlineLevel="0" collapsed="false">
      <c r="A2730" s="23"/>
      <c r="I2730" s="24"/>
      <c r="J2730" s="24"/>
      <c r="N2730" s="25"/>
      <c r="O2730" s="26" t="str">
        <f aca="false">IF($G2730="","",IFERROR(INDEX(Prestations!$F$5:$F$256,MATCH($G2730,Prestations!$B$5:$B$256,0)),"?"))</f>
        <v/>
      </c>
      <c r="P2730" s="26" t="str">
        <f aca="false">IF($O2730="","",IF($O2730="?","?",IFERROR(INDEX(Règles!$C$5:$C$17,MATCH($O2730,Règles!$A$5:$A$17,0)),"?")))</f>
        <v/>
      </c>
      <c r="Q2730" s="27" t="str">
        <f aca="false">IF($G2730="","",IF(ISNUMBER($I2730),$I2730,IFERROR(IF(ISNUMBER(INDEX(Prestations!$E$5:$E$256,MATCH($G2730,Prestations!$B$5:$B$256,0))),INDEX(Prestations!$E$5:$E$256,MATCH($G2730,Prestations!$B$5:$B$256,0)),""),"")))</f>
        <v/>
      </c>
      <c r="R2730" s="27" t="str">
        <f aca="false">IFERROR(IF(ISNUMBER($Q2730),$Q2730*IF($E2730="",1,$E2730),""),"")</f>
        <v/>
      </c>
      <c r="S2730" s="28" t="str">
        <f aca="false">IFERROR(IF($P2730="au nombre",IF(N(INDEX(Règles!$D$5:$D$17,MATCH($O2730,Règles!$A$5:$A$17,0)))&gt;0,IF($E2730="",1,$E2730)/INDEX(Règles!$D$5:$D$17,MATCH($O2730,Règles!$A$5:$A$17,0)),""),IF($P2730="au prix",IF(AND(ISNUMBER($R2730),N(INDEX(Règles!$E$5:$E$17,MATCH($O2730,Règles!$A$5:$A$17,0)))&gt;0),$R2730/INDEX(Règles!$E$5:$E$17,MATCH($O2730,Règles!$A$5:$A$17,0)),""),IF(OR($P2730="ne compte pas",$P2730="absence"),0,""))),"")</f>
        <v/>
      </c>
      <c r="T2730" s="26" t="n">
        <f aca="false">IF(AND(ISNUMBER($A2730),$B2730&lt;&gt;"",$G2730&lt;&gt;"",$P2730&lt;&gt;"absence"),1,0)</f>
        <v>0</v>
      </c>
      <c r="U2730" s="26" t="n">
        <f aca="false">IF($T2730=1,IF(COUNTIFS($B$2:$B2730,$B2730,$A$2:$A2730,$A2730,$T$2:$T2730,1)=1,1,0),0)</f>
        <v>0</v>
      </c>
      <c r="V2730" s="29" t="str">
        <f aca="false">IF(AND($A2730="",$B2730="",$G2730=""),"",IF(NOT(ISNUMBER($A2730)),"Date manquante ou non reconnue",IF($B2730="","Technicien manquant",IF(COUNTIF(Production!$A$7:$A$21,$B2730)=0,"Technicien absent de la liste (onglet Production)",IF($G2730="","Code BPU manquant (colonne G)",IF($O2730="?","Code BPU inconnu (onglet Prestations)",IF($P2730="?","Catégorie inconnue (onglet Règles)",IF(AND($E2730&lt;&gt;"",NOT(ISNUMBER($E2730))),"Quantité non reconnue",IF(AND($P2730="au prix",NOT(ISNUMBER($Q2730))),"Prix sur devis à saisir (colonne I)",IF($S2730="","Règle à compléter (onglet Règles)",""))))))))))</f>
        <v/>
      </c>
    </row>
    <row r="2731" customFormat="false" ht="15" hidden="false" customHeight="false" outlineLevel="0" collapsed="false">
      <c r="A2731" s="23"/>
      <c r="I2731" s="24"/>
      <c r="J2731" s="24"/>
      <c r="N2731" s="25"/>
      <c r="O2731" s="26" t="str">
        <f aca="false">IF($G2731="","",IFERROR(INDEX(Prestations!$F$5:$F$256,MATCH($G2731,Prestations!$B$5:$B$256,0)),"?"))</f>
        <v/>
      </c>
      <c r="P2731" s="26" t="str">
        <f aca="false">IF($O2731="","",IF($O2731="?","?",IFERROR(INDEX(Règles!$C$5:$C$17,MATCH($O2731,Règles!$A$5:$A$17,0)),"?")))</f>
        <v/>
      </c>
      <c r="Q2731" s="27" t="str">
        <f aca="false">IF($G2731="","",IF(ISNUMBER($I2731),$I2731,IFERROR(IF(ISNUMBER(INDEX(Prestations!$E$5:$E$256,MATCH($G2731,Prestations!$B$5:$B$256,0))),INDEX(Prestations!$E$5:$E$256,MATCH($G2731,Prestations!$B$5:$B$256,0)),""),"")))</f>
        <v/>
      </c>
      <c r="R2731" s="27" t="str">
        <f aca="false">IFERROR(IF(ISNUMBER($Q2731),$Q2731*IF($E2731="",1,$E2731),""),"")</f>
        <v/>
      </c>
      <c r="S2731" s="28" t="str">
        <f aca="false">IFERROR(IF($P2731="au nombre",IF(N(INDEX(Règles!$D$5:$D$17,MATCH($O2731,Règles!$A$5:$A$17,0)))&gt;0,IF($E2731="",1,$E2731)/INDEX(Règles!$D$5:$D$17,MATCH($O2731,Règles!$A$5:$A$17,0)),""),IF($P2731="au prix",IF(AND(ISNUMBER($R2731),N(INDEX(Règles!$E$5:$E$17,MATCH($O2731,Règles!$A$5:$A$17,0)))&gt;0),$R2731/INDEX(Règles!$E$5:$E$17,MATCH($O2731,Règles!$A$5:$A$17,0)),""),IF(OR($P2731="ne compte pas",$P2731="absence"),0,""))),"")</f>
        <v/>
      </c>
      <c r="T2731" s="26" t="n">
        <f aca="false">IF(AND(ISNUMBER($A2731),$B2731&lt;&gt;"",$G2731&lt;&gt;"",$P2731&lt;&gt;"absence"),1,0)</f>
        <v>0</v>
      </c>
      <c r="U2731" s="26" t="n">
        <f aca="false">IF($T2731=1,IF(COUNTIFS($B$2:$B2731,$B2731,$A$2:$A2731,$A2731,$T$2:$T2731,1)=1,1,0),0)</f>
        <v>0</v>
      </c>
      <c r="V2731" s="29" t="str">
        <f aca="false">IF(AND($A2731="",$B2731="",$G2731=""),"",IF(NOT(ISNUMBER($A2731)),"Date manquante ou non reconnue",IF($B2731="","Technicien manquant",IF(COUNTIF(Production!$A$7:$A$21,$B2731)=0,"Technicien absent de la liste (onglet Production)",IF($G2731="","Code BPU manquant (colonne G)",IF($O2731="?","Code BPU inconnu (onglet Prestations)",IF($P2731="?","Catégorie inconnue (onglet Règles)",IF(AND($E2731&lt;&gt;"",NOT(ISNUMBER($E2731))),"Quantité non reconnue",IF(AND($P2731="au prix",NOT(ISNUMBER($Q2731))),"Prix sur devis à saisir (colonne I)",IF($S2731="","Règle à compléter (onglet Règles)",""))))))))))</f>
        <v/>
      </c>
    </row>
    <row r="2732" customFormat="false" ht="15" hidden="false" customHeight="false" outlineLevel="0" collapsed="false">
      <c r="A2732" s="23"/>
      <c r="I2732" s="24"/>
      <c r="J2732" s="24"/>
      <c r="N2732" s="25"/>
      <c r="O2732" s="26" t="str">
        <f aca="false">IF($G2732="","",IFERROR(INDEX(Prestations!$F$5:$F$256,MATCH($G2732,Prestations!$B$5:$B$256,0)),"?"))</f>
        <v/>
      </c>
      <c r="P2732" s="26" t="str">
        <f aca="false">IF($O2732="","",IF($O2732="?","?",IFERROR(INDEX(Règles!$C$5:$C$17,MATCH($O2732,Règles!$A$5:$A$17,0)),"?")))</f>
        <v/>
      </c>
      <c r="Q2732" s="27" t="str">
        <f aca="false">IF($G2732="","",IF(ISNUMBER($I2732),$I2732,IFERROR(IF(ISNUMBER(INDEX(Prestations!$E$5:$E$256,MATCH($G2732,Prestations!$B$5:$B$256,0))),INDEX(Prestations!$E$5:$E$256,MATCH($G2732,Prestations!$B$5:$B$256,0)),""),"")))</f>
        <v/>
      </c>
      <c r="R2732" s="27" t="str">
        <f aca="false">IFERROR(IF(ISNUMBER($Q2732),$Q2732*IF($E2732="",1,$E2732),""),"")</f>
        <v/>
      </c>
      <c r="S2732" s="28" t="str">
        <f aca="false">IFERROR(IF($P2732="au nombre",IF(N(INDEX(Règles!$D$5:$D$17,MATCH($O2732,Règles!$A$5:$A$17,0)))&gt;0,IF($E2732="",1,$E2732)/INDEX(Règles!$D$5:$D$17,MATCH($O2732,Règles!$A$5:$A$17,0)),""),IF($P2732="au prix",IF(AND(ISNUMBER($R2732),N(INDEX(Règles!$E$5:$E$17,MATCH($O2732,Règles!$A$5:$A$17,0)))&gt;0),$R2732/INDEX(Règles!$E$5:$E$17,MATCH($O2732,Règles!$A$5:$A$17,0)),""),IF(OR($P2732="ne compte pas",$P2732="absence"),0,""))),"")</f>
        <v/>
      </c>
      <c r="T2732" s="26" t="n">
        <f aca="false">IF(AND(ISNUMBER($A2732),$B2732&lt;&gt;"",$G2732&lt;&gt;"",$P2732&lt;&gt;"absence"),1,0)</f>
        <v>0</v>
      </c>
      <c r="U2732" s="26" t="n">
        <f aca="false">IF($T2732=1,IF(COUNTIFS($B$2:$B2732,$B2732,$A$2:$A2732,$A2732,$T$2:$T2732,1)=1,1,0),0)</f>
        <v>0</v>
      </c>
      <c r="V2732" s="29" t="str">
        <f aca="false">IF(AND($A2732="",$B2732="",$G2732=""),"",IF(NOT(ISNUMBER($A2732)),"Date manquante ou non reconnue",IF($B2732="","Technicien manquant",IF(COUNTIF(Production!$A$7:$A$21,$B2732)=0,"Technicien absent de la liste (onglet Production)",IF($G2732="","Code BPU manquant (colonne G)",IF($O2732="?","Code BPU inconnu (onglet Prestations)",IF($P2732="?","Catégorie inconnue (onglet Règles)",IF(AND($E2732&lt;&gt;"",NOT(ISNUMBER($E2732))),"Quantité non reconnue",IF(AND($P2732="au prix",NOT(ISNUMBER($Q2732))),"Prix sur devis à saisir (colonne I)",IF($S2732="","Règle à compléter (onglet Règles)",""))))))))))</f>
        <v/>
      </c>
    </row>
    <row r="2733" customFormat="false" ht="15" hidden="false" customHeight="false" outlineLevel="0" collapsed="false">
      <c r="A2733" s="23"/>
      <c r="I2733" s="24"/>
      <c r="J2733" s="24"/>
      <c r="N2733" s="25"/>
      <c r="O2733" s="26" t="str">
        <f aca="false">IF($G2733="","",IFERROR(INDEX(Prestations!$F$5:$F$256,MATCH($G2733,Prestations!$B$5:$B$256,0)),"?"))</f>
        <v/>
      </c>
      <c r="P2733" s="26" t="str">
        <f aca="false">IF($O2733="","",IF($O2733="?","?",IFERROR(INDEX(Règles!$C$5:$C$17,MATCH($O2733,Règles!$A$5:$A$17,0)),"?")))</f>
        <v/>
      </c>
      <c r="Q2733" s="27" t="str">
        <f aca="false">IF($G2733="","",IF(ISNUMBER($I2733),$I2733,IFERROR(IF(ISNUMBER(INDEX(Prestations!$E$5:$E$256,MATCH($G2733,Prestations!$B$5:$B$256,0))),INDEX(Prestations!$E$5:$E$256,MATCH($G2733,Prestations!$B$5:$B$256,0)),""),"")))</f>
        <v/>
      </c>
      <c r="R2733" s="27" t="str">
        <f aca="false">IFERROR(IF(ISNUMBER($Q2733),$Q2733*IF($E2733="",1,$E2733),""),"")</f>
        <v/>
      </c>
      <c r="S2733" s="28" t="str">
        <f aca="false">IFERROR(IF($P2733="au nombre",IF(N(INDEX(Règles!$D$5:$D$17,MATCH($O2733,Règles!$A$5:$A$17,0)))&gt;0,IF($E2733="",1,$E2733)/INDEX(Règles!$D$5:$D$17,MATCH($O2733,Règles!$A$5:$A$17,0)),""),IF($P2733="au prix",IF(AND(ISNUMBER($R2733),N(INDEX(Règles!$E$5:$E$17,MATCH($O2733,Règles!$A$5:$A$17,0)))&gt;0),$R2733/INDEX(Règles!$E$5:$E$17,MATCH($O2733,Règles!$A$5:$A$17,0)),""),IF(OR($P2733="ne compte pas",$P2733="absence"),0,""))),"")</f>
        <v/>
      </c>
      <c r="T2733" s="26" t="n">
        <f aca="false">IF(AND(ISNUMBER($A2733),$B2733&lt;&gt;"",$G2733&lt;&gt;"",$P2733&lt;&gt;"absence"),1,0)</f>
        <v>0</v>
      </c>
      <c r="U2733" s="26" t="n">
        <f aca="false">IF($T2733=1,IF(COUNTIFS($B$2:$B2733,$B2733,$A$2:$A2733,$A2733,$T$2:$T2733,1)=1,1,0),0)</f>
        <v>0</v>
      </c>
      <c r="V2733" s="29" t="str">
        <f aca="false">IF(AND($A2733="",$B2733="",$G2733=""),"",IF(NOT(ISNUMBER($A2733)),"Date manquante ou non reconnue",IF($B2733="","Technicien manquant",IF(COUNTIF(Production!$A$7:$A$21,$B2733)=0,"Technicien absent de la liste (onglet Production)",IF($G2733="","Code BPU manquant (colonne G)",IF($O2733="?","Code BPU inconnu (onglet Prestations)",IF($P2733="?","Catégorie inconnue (onglet Règles)",IF(AND($E2733&lt;&gt;"",NOT(ISNUMBER($E2733))),"Quantité non reconnue",IF(AND($P2733="au prix",NOT(ISNUMBER($Q2733))),"Prix sur devis à saisir (colonne I)",IF($S2733="","Règle à compléter (onglet Règles)",""))))))))))</f>
        <v/>
      </c>
    </row>
    <row r="2734" customFormat="false" ht="15" hidden="false" customHeight="false" outlineLevel="0" collapsed="false">
      <c r="A2734" s="23"/>
      <c r="I2734" s="24"/>
      <c r="J2734" s="24"/>
      <c r="N2734" s="25"/>
      <c r="O2734" s="26" t="str">
        <f aca="false">IF($G2734="","",IFERROR(INDEX(Prestations!$F$5:$F$256,MATCH($G2734,Prestations!$B$5:$B$256,0)),"?"))</f>
        <v/>
      </c>
      <c r="P2734" s="26" t="str">
        <f aca="false">IF($O2734="","",IF($O2734="?","?",IFERROR(INDEX(Règles!$C$5:$C$17,MATCH($O2734,Règles!$A$5:$A$17,0)),"?")))</f>
        <v/>
      </c>
      <c r="Q2734" s="27" t="str">
        <f aca="false">IF($G2734="","",IF(ISNUMBER($I2734),$I2734,IFERROR(IF(ISNUMBER(INDEX(Prestations!$E$5:$E$256,MATCH($G2734,Prestations!$B$5:$B$256,0))),INDEX(Prestations!$E$5:$E$256,MATCH($G2734,Prestations!$B$5:$B$256,0)),""),"")))</f>
        <v/>
      </c>
      <c r="R2734" s="27" t="str">
        <f aca="false">IFERROR(IF(ISNUMBER($Q2734),$Q2734*IF($E2734="",1,$E2734),""),"")</f>
        <v/>
      </c>
      <c r="S2734" s="28" t="str">
        <f aca="false">IFERROR(IF($P2734="au nombre",IF(N(INDEX(Règles!$D$5:$D$17,MATCH($O2734,Règles!$A$5:$A$17,0)))&gt;0,IF($E2734="",1,$E2734)/INDEX(Règles!$D$5:$D$17,MATCH($O2734,Règles!$A$5:$A$17,0)),""),IF($P2734="au prix",IF(AND(ISNUMBER($R2734),N(INDEX(Règles!$E$5:$E$17,MATCH($O2734,Règles!$A$5:$A$17,0)))&gt;0),$R2734/INDEX(Règles!$E$5:$E$17,MATCH($O2734,Règles!$A$5:$A$17,0)),""),IF(OR($P2734="ne compte pas",$P2734="absence"),0,""))),"")</f>
        <v/>
      </c>
      <c r="T2734" s="26" t="n">
        <f aca="false">IF(AND(ISNUMBER($A2734),$B2734&lt;&gt;"",$G2734&lt;&gt;"",$P2734&lt;&gt;"absence"),1,0)</f>
        <v>0</v>
      </c>
      <c r="U2734" s="26" t="n">
        <f aca="false">IF($T2734=1,IF(COUNTIFS($B$2:$B2734,$B2734,$A$2:$A2734,$A2734,$T$2:$T2734,1)=1,1,0),0)</f>
        <v>0</v>
      </c>
      <c r="V2734" s="29" t="str">
        <f aca="false">IF(AND($A2734="",$B2734="",$G2734=""),"",IF(NOT(ISNUMBER($A2734)),"Date manquante ou non reconnue",IF($B2734="","Technicien manquant",IF(COUNTIF(Production!$A$7:$A$21,$B2734)=0,"Technicien absent de la liste (onglet Production)",IF($G2734="","Code BPU manquant (colonne G)",IF($O2734="?","Code BPU inconnu (onglet Prestations)",IF($P2734="?","Catégorie inconnue (onglet Règles)",IF(AND($E2734&lt;&gt;"",NOT(ISNUMBER($E2734))),"Quantité non reconnue",IF(AND($P2734="au prix",NOT(ISNUMBER($Q2734))),"Prix sur devis à saisir (colonne I)",IF($S2734="","Règle à compléter (onglet Règles)",""))))))))))</f>
        <v/>
      </c>
    </row>
    <row r="2735" customFormat="false" ht="15" hidden="false" customHeight="false" outlineLevel="0" collapsed="false">
      <c r="A2735" s="23"/>
      <c r="I2735" s="24"/>
      <c r="J2735" s="24"/>
      <c r="N2735" s="25"/>
      <c r="O2735" s="26" t="str">
        <f aca="false">IF($G2735="","",IFERROR(INDEX(Prestations!$F$5:$F$256,MATCH($G2735,Prestations!$B$5:$B$256,0)),"?"))</f>
        <v/>
      </c>
      <c r="P2735" s="26" t="str">
        <f aca="false">IF($O2735="","",IF($O2735="?","?",IFERROR(INDEX(Règles!$C$5:$C$17,MATCH($O2735,Règles!$A$5:$A$17,0)),"?")))</f>
        <v/>
      </c>
      <c r="Q2735" s="27" t="str">
        <f aca="false">IF($G2735="","",IF(ISNUMBER($I2735),$I2735,IFERROR(IF(ISNUMBER(INDEX(Prestations!$E$5:$E$256,MATCH($G2735,Prestations!$B$5:$B$256,0))),INDEX(Prestations!$E$5:$E$256,MATCH($G2735,Prestations!$B$5:$B$256,0)),""),"")))</f>
        <v/>
      </c>
      <c r="R2735" s="27" t="str">
        <f aca="false">IFERROR(IF(ISNUMBER($Q2735),$Q2735*IF($E2735="",1,$E2735),""),"")</f>
        <v/>
      </c>
      <c r="S2735" s="28" t="str">
        <f aca="false">IFERROR(IF($P2735="au nombre",IF(N(INDEX(Règles!$D$5:$D$17,MATCH($O2735,Règles!$A$5:$A$17,0)))&gt;0,IF($E2735="",1,$E2735)/INDEX(Règles!$D$5:$D$17,MATCH($O2735,Règles!$A$5:$A$17,0)),""),IF($P2735="au prix",IF(AND(ISNUMBER($R2735),N(INDEX(Règles!$E$5:$E$17,MATCH($O2735,Règles!$A$5:$A$17,0)))&gt;0),$R2735/INDEX(Règles!$E$5:$E$17,MATCH($O2735,Règles!$A$5:$A$17,0)),""),IF(OR($P2735="ne compte pas",$P2735="absence"),0,""))),"")</f>
        <v/>
      </c>
      <c r="T2735" s="26" t="n">
        <f aca="false">IF(AND(ISNUMBER($A2735),$B2735&lt;&gt;"",$G2735&lt;&gt;"",$P2735&lt;&gt;"absence"),1,0)</f>
        <v>0</v>
      </c>
      <c r="U2735" s="26" t="n">
        <f aca="false">IF($T2735=1,IF(COUNTIFS($B$2:$B2735,$B2735,$A$2:$A2735,$A2735,$T$2:$T2735,1)=1,1,0),0)</f>
        <v>0</v>
      </c>
      <c r="V2735" s="29" t="str">
        <f aca="false">IF(AND($A2735="",$B2735="",$G2735=""),"",IF(NOT(ISNUMBER($A2735)),"Date manquante ou non reconnue",IF($B2735="","Technicien manquant",IF(COUNTIF(Production!$A$7:$A$21,$B2735)=0,"Technicien absent de la liste (onglet Production)",IF($G2735="","Code BPU manquant (colonne G)",IF($O2735="?","Code BPU inconnu (onglet Prestations)",IF($P2735="?","Catégorie inconnue (onglet Règles)",IF(AND($E2735&lt;&gt;"",NOT(ISNUMBER($E2735))),"Quantité non reconnue",IF(AND($P2735="au prix",NOT(ISNUMBER($Q2735))),"Prix sur devis à saisir (colonne I)",IF($S2735="","Règle à compléter (onglet Règles)",""))))))))))</f>
        <v/>
      </c>
    </row>
    <row r="2736" customFormat="false" ht="15" hidden="false" customHeight="false" outlineLevel="0" collapsed="false">
      <c r="A2736" s="23"/>
      <c r="I2736" s="24"/>
      <c r="J2736" s="24"/>
      <c r="N2736" s="25"/>
      <c r="O2736" s="26" t="str">
        <f aca="false">IF($G2736="","",IFERROR(INDEX(Prestations!$F$5:$F$256,MATCH($G2736,Prestations!$B$5:$B$256,0)),"?"))</f>
        <v/>
      </c>
      <c r="P2736" s="26" t="str">
        <f aca="false">IF($O2736="","",IF($O2736="?","?",IFERROR(INDEX(Règles!$C$5:$C$17,MATCH($O2736,Règles!$A$5:$A$17,0)),"?")))</f>
        <v/>
      </c>
      <c r="Q2736" s="27" t="str">
        <f aca="false">IF($G2736="","",IF(ISNUMBER($I2736),$I2736,IFERROR(IF(ISNUMBER(INDEX(Prestations!$E$5:$E$256,MATCH($G2736,Prestations!$B$5:$B$256,0))),INDEX(Prestations!$E$5:$E$256,MATCH($G2736,Prestations!$B$5:$B$256,0)),""),"")))</f>
        <v/>
      </c>
      <c r="R2736" s="27" t="str">
        <f aca="false">IFERROR(IF(ISNUMBER($Q2736),$Q2736*IF($E2736="",1,$E2736),""),"")</f>
        <v/>
      </c>
      <c r="S2736" s="28" t="str">
        <f aca="false">IFERROR(IF($P2736="au nombre",IF(N(INDEX(Règles!$D$5:$D$17,MATCH($O2736,Règles!$A$5:$A$17,0)))&gt;0,IF($E2736="",1,$E2736)/INDEX(Règles!$D$5:$D$17,MATCH($O2736,Règles!$A$5:$A$17,0)),""),IF($P2736="au prix",IF(AND(ISNUMBER($R2736),N(INDEX(Règles!$E$5:$E$17,MATCH($O2736,Règles!$A$5:$A$17,0)))&gt;0),$R2736/INDEX(Règles!$E$5:$E$17,MATCH($O2736,Règles!$A$5:$A$17,0)),""),IF(OR($P2736="ne compte pas",$P2736="absence"),0,""))),"")</f>
        <v/>
      </c>
      <c r="T2736" s="26" t="n">
        <f aca="false">IF(AND(ISNUMBER($A2736),$B2736&lt;&gt;"",$G2736&lt;&gt;"",$P2736&lt;&gt;"absence"),1,0)</f>
        <v>0</v>
      </c>
      <c r="U2736" s="26" t="n">
        <f aca="false">IF($T2736=1,IF(COUNTIFS($B$2:$B2736,$B2736,$A$2:$A2736,$A2736,$T$2:$T2736,1)=1,1,0),0)</f>
        <v>0</v>
      </c>
      <c r="V2736" s="29" t="str">
        <f aca="false">IF(AND($A2736="",$B2736="",$G2736=""),"",IF(NOT(ISNUMBER($A2736)),"Date manquante ou non reconnue",IF($B2736="","Technicien manquant",IF(COUNTIF(Production!$A$7:$A$21,$B2736)=0,"Technicien absent de la liste (onglet Production)",IF($G2736="","Code BPU manquant (colonne G)",IF($O2736="?","Code BPU inconnu (onglet Prestations)",IF($P2736="?","Catégorie inconnue (onglet Règles)",IF(AND($E2736&lt;&gt;"",NOT(ISNUMBER($E2736))),"Quantité non reconnue",IF(AND($P2736="au prix",NOT(ISNUMBER($Q2736))),"Prix sur devis à saisir (colonne I)",IF($S2736="","Règle à compléter (onglet Règles)",""))))))))))</f>
        <v/>
      </c>
    </row>
    <row r="2737" customFormat="false" ht="15" hidden="false" customHeight="false" outlineLevel="0" collapsed="false">
      <c r="A2737" s="23"/>
      <c r="I2737" s="24"/>
      <c r="J2737" s="24"/>
      <c r="N2737" s="25"/>
      <c r="O2737" s="26" t="str">
        <f aca="false">IF($G2737="","",IFERROR(INDEX(Prestations!$F$5:$F$256,MATCH($G2737,Prestations!$B$5:$B$256,0)),"?"))</f>
        <v/>
      </c>
      <c r="P2737" s="26" t="str">
        <f aca="false">IF($O2737="","",IF($O2737="?","?",IFERROR(INDEX(Règles!$C$5:$C$17,MATCH($O2737,Règles!$A$5:$A$17,0)),"?")))</f>
        <v/>
      </c>
      <c r="Q2737" s="27" t="str">
        <f aca="false">IF($G2737="","",IF(ISNUMBER($I2737),$I2737,IFERROR(IF(ISNUMBER(INDEX(Prestations!$E$5:$E$256,MATCH($G2737,Prestations!$B$5:$B$256,0))),INDEX(Prestations!$E$5:$E$256,MATCH($G2737,Prestations!$B$5:$B$256,0)),""),"")))</f>
        <v/>
      </c>
      <c r="R2737" s="27" t="str">
        <f aca="false">IFERROR(IF(ISNUMBER($Q2737),$Q2737*IF($E2737="",1,$E2737),""),"")</f>
        <v/>
      </c>
      <c r="S2737" s="28" t="str">
        <f aca="false">IFERROR(IF($P2737="au nombre",IF(N(INDEX(Règles!$D$5:$D$17,MATCH($O2737,Règles!$A$5:$A$17,0)))&gt;0,IF($E2737="",1,$E2737)/INDEX(Règles!$D$5:$D$17,MATCH($O2737,Règles!$A$5:$A$17,0)),""),IF($P2737="au prix",IF(AND(ISNUMBER($R2737),N(INDEX(Règles!$E$5:$E$17,MATCH($O2737,Règles!$A$5:$A$17,0)))&gt;0),$R2737/INDEX(Règles!$E$5:$E$17,MATCH($O2737,Règles!$A$5:$A$17,0)),""),IF(OR($P2737="ne compte pas",$P2737="absence"),0,""))),"")</f>
        <v/>
      </c>
      <c r="T2737" s="26" t="n">
        <f aca="false">IF(AND(ISNUMBER($A2737),$B2737&lt;&gt;"",$G2737&lt;&gt;"",$P2737&lt;&gt;"absence"),1,0)</f>
        <v>0</v>
      </c>
      <c r="U2737" s="26" t="n">
        <f aca="false">IF($T2737=1,IF(COUNTIFS($B$2:$B2737,$B2737,$A$2:$A2737,$A2737,$T$2:$T2737,1)=1,1,0),0)</f>
        <v>0</v>
      </c>
      <c r="V2737" s="29" t="str">
        <f aca="false">IF(AND($A2737="",$B2737="",$G2737=""),"",IF(NOT(ISNUMBER($A2737)),"Date manquante ou non reconnue",IF($B2737="","Technicien manquant",IF(COUNTIF(Production!$A$7:$A$21,$B2737)=0,"Technicien absent de la liste (onglet Production)",IF($G2737="","Code BPU manquant (colonne G)",IF($O2737="?","Code BPU inconnu (onglet Prestations)",IF($P2737="?","Catégorie inconnue (onglet Règles)",IF(AND($E2737&lt;&gt;"",NOT(ISNUMBER($E2737))),"Quantité non reconnue",IF(AND($P2737="au prix",NOT(ISNUMBER($Q2737))),"Prix sur devis à saisir (colonne I)",IF($S2737="","Règle à compléter (onglet Règles)",""))))))))))</f>
        <v/>
      </c>
    </row>
    <row r="2738" customFormat="false" ht="15" hidden="false" customHeight="false" outlineLevel="0" collapsed="false">
      <c r="A2738" s="23"/>
      <c r="I2738" s="24"/>
      <c r="J2738" s="24"/>
      <c r="N2738" s="25"/>
      <c r="O2738" s="26" t="str">
        <f aca="false">IF($G2738="","",IFERROR(INDEX(Prestations!$F$5:$F$256,MATCH($G2738,Prestations!$B$5:$B$256,0)),"?"))</f>
        <v/>
      </c>
      <c r="P2738" s="26" t="str">
        <f aca="false">IF($O2738="","",IF($O2738="?","?",IFERROR(INDEX(Règles!$C$5:$C$17,MATCH($O2738,Règles!$A$5:$A$17,0)),"?")))</f>
        <v/>
      </c>
      <c r="Q2738" s="27" t="str">
        <f aca="false">IF($G2738="","",IF(ISNUMBER($I2738),$I2738,IFERROR(IF(ISNUMBER(INDEX(Prestations!$E$5:$E$256,MATCH($G2738,Prestations!$B$5:$B$256,0))),INDEX(Prestations!$E$5:$E$256,MATCH($G2738,Prestations!$B$5:$B$256,0)),""),"")))</f>
        <v/>
      </c>
      <c r="R2738" s="27" t="str">
        <f aca="false">IFERROR(IF(ISNUMBER($Q2738),$Q2738*IF($E2738="",1,$E2738),""),"")</f>
        <v/>
      </c>
      <c r="S2738" s="28" t="str">
        <f aca="false">IFERROR(IF($P2738="au nombre",IF(N(INDEX(Règles!$D$5:$D$17,MATCH($O2738,Règles!$A$5:$A$17,0)))&gt;0,IF($E2738="",1,$E2738)/INDEX(Règles!$D$5:$D$17,MATCH($O2738,Règles!$A$5:$A$17,0)),""),IF($P2738="au prix",IF(AND(ISNUMBER($R2738),N(INDEX(Règles!$E$5:$E$17,MATCH($O2738,Règles!$A$5:$A$17,0)))&gt;0),$R2738/INDEX(Règles!$E$5:$E$17,MATCH($O2738,Règles!$A$5:$A$17,0)),""),IF(OR($P2738="ne compte pas",$P2738="absence"),0,""))),"")</f>
        <v/>
      </c>
      <c r="T2738" s="26" t="n">
        <f aca="false">IF(AND(ISNUMBER($A2738),$B2738&lt;&gt;"",$G2738&lt;&gt;"",$P2738&lt;&gt;"absence"),1,0)</f>
        <v>0</v>
      </c>
      <c r="U2738" s="26" t="n">
        <f aca="false">IF($T2738=1,IF(COUNTIFS($B$2:$B2738,$B2738,$A$2:$A2738,$A2738,$T$2:$T2738,1)=1,1,0),0)</f>
        <v>0</v>
      </c>
      <c r="V2738" s="29" t="str">
        <f aca="false">IF(AND($A2738="",$B2738="",$G2738=""),"",IF(NOT(ISNUMBER($A2738)),"Date manquante ou non reconnue",IF($B2738="","Technicien manquant",IF(COUNTIF(Production!$A$7:$A$21,$B2738)=0,"Technicien absent de la liste (onglet Production)",IF($G2738="","Code BPU manquant (colonne G)",IF($O2738="?","Code BPU inconnu (onglet Prestations)",IF($P2738="?","Catégorie inconnue (onglet Règles)",IF(AND($E2738&lt;&gt;"",NOT(ISNUMBER($E2738))),"Quantité non reconnue",IF(AND($P2738="au prix",NOT(ISNUMBER($Q2738))),"Prix sur devis à saisir (colonne I)",IF($S2738="","Règle à compléter (onglet Règles)",""))))))))))</f>
        <v/>
      </c>
    </row>
    <row r="2739" customFormat="false" ht="15" hidden="false" customHeight="false" outlineLevel="0" collapsed="false">
      <c r="A2739" s="23"/>
      <c r="I2739" s="24"/>
      <c r="J2739" s="24"/>
      <c r="N2739" s="25"/>
      <c r="O2739" s="26" t="str">
        <f aca="false">IF($G2739="","",IFERROR(INDEX(Prestations!$F$5:$F$256,MATCH($G2739,Prestations!$B$5:$B$256,0)),"?"))</f>
        <v/>
      </c>
      <c r="P2739" s="26" t="str">
        <f aca="false">IF($O2739="","",IF($O2739="?","?",IFERROR(INDEX(Règles!$C$5:$C$17,MATCH($O2739,Règles!$A$5:$A$17,0)),"?")))</f>
        <v/>
      </c>
      <c r="Q2739" s="27" t="str">
        <f aca="false">IF($G2739="","",IF(ISNUMBER($I2739),$I2739,IFERROR(IF(ISNUMBER(INDEX(Prestations!$E$5:$E$256,MATCH($G2739,Prestations!$B$5:$B$256,0))),INDEX(Prestations!$E$5:$E$256,MATCH($G2739,Prestations!$B$5:$B$256,0)),""),"")))</f>
        <v/>
      </c>
      <c r="R2739" s="27" t="str">
        <f aca="false">IFERROR(IF(ISNUMBER($Q2739),$Q2739*IF($E2739="",1,$E2739),""),"")</f>
        <v/>
      </c>
      <c r="S2739" s="28" t="str">
        <f aca="false">IFERROR(IF($P2739="au nombre",IF(N(INDEX(Règles!$D$5:$D$17,MATCH($O2739,Règles!$A$5:$A$17,0)))&gt;0,IF($E2739="",1,$E2739)/INDEX(Règles!$D$5:$D$17,MATCH($O2739,Règles!$A$5:$A$17,0)),""),IF($P2739="au prix",IF(AND(ISNUMBER($R2739),N(INDEX(Règles!$E$5:$E$17,MATCH($O2739,Règles!$A$5:$A$17,0)))&gt;0),$R2739/INDEX(Règles!$E$5:$E$17,MATCH($O2739,Règles!$A$5:$A$17,0)),""),IF(OR($P2739="ne compte pas",$P2739="absence"),0,""))),"")</f>
        <v/>
      </c>
      <c r="T2739" s="26" t="n">
        <f aca="false">IF(AND(ISNUMBER($A2739),$B2739&lt;&gt;"",$G2739&lt;&gt;"",$P2739&lt;&gt;"absence"),1,0)</f>
        <v>0</v>
      </c>
      <c r="U2739" s="26" t="n">
        <f aca="false">IF($T2739=1,IF(COUNTIFS($B$2:$B2739,$B2739,$A$2:$A2739,$A2739,$T$2:$T2739,1)=1,1,0),0)</f>
        <v>0</v>
      </c>
      <c r="V2739" s="29" t="str">
        <f aca="false">IF(AND($A2739="",$B2739="",$G2739=""),"",IF(NOT(ISNUMBER($A2739)),"Date manquante ou non reconnue",IF($B2739="","Technicien manquant",IF(COUNTIF(Production!$A$7:$A$21,$B2739)=0,"Technicien absent de la liste (onglet Production)",IF($G2739="","Code BPU manquant (colonne G)",IF($O2739="?","Code BPU inconnu (onglet Prestations)",IF($P2739="?","Catégorie inconnue (onglet Règles)",IF(AND($E2739&lt;&gt;"",NOT(ISNUMBER($E2739))),"Quantité non reconnue",IF(AND($P2739="au prix",NOT(ISNUMBER($Q2739))),"Prix sur devis à saisir (colonne I)",IF($S2739="","Règle à compléter (onglet Règles)",""))))))))))</f>
        <v/>
      </c>
    </row>
    <row r="2740" customFormat="false" ht="15" hidden="false" customHeight="false" outlineLevel="0" collapsed="false">
      <c r="A2740" s="23"/>
      <c r="I2740" s="24"/>
      <c r="J2740" s="24"/>
      <c r="N2740" s="25"/>
      <c r="O2740" s="26" t="str">
        <f aca="false">IF($G2740="","",IFERROR(INDEX(Prestations!$F$5:$F$256,MATCH($G2740,Prestations!$B$5:$B$256,0)),"?"))</f>
        <v/>
      </c>
      <c r="P2740" s="26" t="str">
        <f aca="false">IF($O2740="","",IF($O2740="?","?",IFERROR(INDEX(Règles!$C$5:$C$17,MATCH($O2740,Règles!$A$5:$A$17,0)),"?")))</f>
        <v/>
      </c>
      <c r="Q2740" s="27" t="str">
        <f aca="false">IF($G2740="","",IF(ISNUMBER($I2740),$I2740,IFERROR(IF(ISNUMBER(INDEX(Prestations!$E$5:$E$256,MATCH($G2740,Prestations!$B$5:$B$256,0))),INDEX(Prestations!$E$5:$E$256,MATCH($G2740,Prestations!$B$5:$B$256,0)),""),"")))</f>
        <v/>
      </c>
      <c r="R2740" s="27" t="str">
        <f aca="false">IFERROR(IF(ISNUMBER($Q2740),$Q2740*IF($E2740="",1,$E2740),""),"")</f>
        <v/>
      </c>
      <c r="S2740" s="28" t="str">
        <f aca="false">IFERROR(IF($P2740="au nombre",IF(N(INDEX(Règles!$D$5:$D$17,MATCH($O2740,Règles!$A$5:$A$17,0)))&gt;0,IF($E2740="",1,$E2740)/INDEX(Règles!$D$5:$D$17,MATCH($O2740,Règles!$A$5:$A$17,0)),""),IF($P2740="au prix",IF(AND(ISNUMBER($R2740),N(INDEX(Règles!$E$5:$E$17,MATCH($O2740,Règles!$A$5:$A$17,0)))&gt;0),$R2740/INDEX(Règles!$E$5:$E$17,MATCH($O2740,Règles!$A$5:$A$17,0)),""),IF(OR($P2740="ne compte pas",$P2740="absence"),0,""))),"")</f>
        <v/>
      </c>
      <c r="T2740" s="26" t="n">
        <f aca="false">IF(AND(ISNUMBER($A2740),$B2740&lt;&gt;"",$G2740&lt;&gt;"",$P2740&lt;&gt;"absence"),1,0)</f>
        <v>0</v>
      </c>
      <c r="U2740" s="26" t="n">
        <f aca="false">IF($T2740=1,IF(COUNTIFS($B$2:$B2740,$B2740,$A$2:$A2740,$A2740,$T$2:$T2740,1)=1,1,0),0)</f>
        <v>0</v>
      </c>
      <c r="V2740" s="29" t="str">
        <f aca="false">IF(AND($A2740="",$B2740="",$G2740=""),"",IF(NOT(ISNUMBER($A2740)),"Date manquante ou non reconnue",IF($B2740="","Technicien manquant",IF(COUNTIF(Production!$A$7:$A$21,$B2740)=0,"Technicien absent de la liste (onglet Production)",IF($G2740="","Code BPU manquant (colonne G)",IF($O2740="?","Code BPU inconnu (onglet Prestations)",IF($P2740="?","Catégorie inconnue (onglet Règles)",IF(AND($E2740&lt;&gt;"",NOT(ISNUMBER($E2740))),"Quantité non reconnue",IF(AND($P2740="au prix",NOT(ISNUMBER($Q2740))),"Prix sur devis à saisir (colonne I)",IF($S2740="","Règle à compléter (onglet Règles)",""))))))))))</f>
        <v/>
      </c>
    </row>
    <row r="2741" customFormat="false" ht="15" hidden="false" customHeight="false" outlineLevel="0" collapsed="false">
      <c r="A2741" s="23"/>
      <c r="I2741" s="24"/>
      <c r="J2741" s="24"/>
      <c r="N2741" s="25"/>
      <c r="O2741" s="26" t="str">
        <f aca="false">IF($G2741="","",IFERROR(INDEX(Prestations!$F$5:$F$256,MATCH($G2741,Prestations!$B$5:$B$256,0)),"?"))</f>
        <v/>
      </c>
      <c r="P2741" s="26" t="str">
        <f aca="false">IF($O2741="","",IF($O2741="?","?",IFERROR(INDEX(Règles!$C$5:$C$17,MATCH($O2741,Règles!$A$5:$A$17,0)),"?")))</f>
        <v/>
      </c>
      <c r="Q2741" s="27" t="str">
        <f aca="false">IF($G2741="","",IF(ISNUMBER($I2741),$I2741,IFERROR(IF(ISNUMBER(INDEX(Prestations!$E$5:$E$256,MATCH($G2741,Prestations!$B$5:$B$256,0))),INDEX(Prestations!$E$5:$E$256,MATCH($G2741,Prestations!$B$5:$B$256,0)),""),"")))</f>
        <v/>
      </c>
      <c r="R2741" s="27" t="str">
        <f aca="false">IFERROR(IF(ISNUMBER($Q2741),$Q2741*IF($E2741="",1,$E2741),""),"")</f>
        <v/>
      </c>
      <c r="S2741" s="28" t="str">
        <f aca="false">IFERROR(IF($P2741="au nombre",IF(N(INDEX(Règles!$D$5:$D$17,MATCH($O2741,Règles!$A$5:$A$17,0)))&gt;0,IF($E2741="",1,$E2741)/INDEX(Règles!$D$5:$D$17,MATCH($O2741,Règles!$A$5:$A$17,0)),""),IF($P2741="au prix",IF(AND(ISNUMBER($R2741),N(INDEX(Règles!$E$5:$E$17,MATCH($O2741,Règles!$A$5:$A$17,0)))&gt;0),$R2741/INDEX(Règles!$E$5:$E$17,MATCH($O2741,Règles!$A$5:$A$17,0)),""),IF(OR($P2741="ne compte pas",$P2741="absence"),0,""))),"")</f>
        <v/>
      </c>
      <c r="T2741" s="26" t="n">
        <f aca="false">IF(AND(ISNUMBER($A2741),$B2741&lt;&gt;"",$G2741&lt;&gt;"",$P2741&lt;&gt;"absence"),1,0)</f>
        <v>0</v>
      </c>
      <c r="U2741" s="26" t="n">
        <f aca="false">IF($T2741=1,IF(COUNTIFS($B$2:$B2741,$B2741,$A$2:$A2741,$A2741,$T$2:$T2741,1)=1,1,0),0)</f>
        <v>0</v>
      </c>
      <c r="V2741" s="29" t="str">
        <f aca="false">IF(AND($A2741="",$B2741="",$G2741=""),"",IF(NOT(ISNUMBER($A2741)),"Date manquante ou non reconnue",IF($B2741="","Technicien manquant",IF(COUNTIF(Production!$A$7:$A$21,$B2741)=0,"Technicien absent de la liste (onglet Production)",IF($G2741="","Code BPU manquant (colonne G)",IF($O2741="?","Code BPU inconnu (onglet Prestations)",IF($P2741="?","Catégorie inconnue (onglet Règles)",IF(AND($E2741&lt;&gt;"",NOT(ISNUMBER($E2741))),"Quantité non reconnue",IF(AND($P2741="au prix",NOT(ISNUMBER($Q2741))),"Prix sur devis à saisir (colonne I)",IF($S2741="","Règle à compléter (onglet Règles)",""))))))))))</f>
        <v/>
      </c>
    </row>
    <row r="2742" customFormat="false" ht="15" hidden="false" customHeight="false" outlineLevel="0" collapsed="false">
      <c r="A2742" s="23"/>
      <c r="I2742" s="24"/>
      <c r="J2742" s="24"/>
      <c r="N2742" s="25"/>
      <c r="O2742" s="26" t="str">
        <f aca="false">IF($G2742="","",IFERROR(INDEX(Prestations!$F$5:$F$256,MATCH($G2742,Prestations!$B$5:$B$256,0)),"?"))</f>
        <v/>
      </c>
      <c r="P2742" s="26" t="str">
        <f aca="false">IF($O2742="","",IF($O2742="?","?",IFERROR(INDEX(Règles!$C$5:$C$17,MATCH($O2742,Règles!$A$5:$A$17,0)),"?")))</f>
        <v/>
      </c>
      <c r="Q2742" s="27" t="str">
        <f aca="false">IF($G2742="","",IF(ISNUMBER($I2742),$I2742,IFERROR(IF(ISNUMBER(INDEX(Prestations!$E$5:$E$256,MATCH($G2742,Prestations!$B$5:$B$256,0))),INDEX(Prestations!$E$5:$E$256,MATCH($G2742,Prestations!$B$5:$B$256,0)),""),"")))</f>
        <v/>
      </c>
      <c r="R2742" s="27" t="str">
        <f aca="false">IFERROR(IF(ISNUMBER($Q2742),$Q2742*IF($E2742="",1,$E2742),""),"")</f>
        <v/>
      </c>
      <c r="S2742" s="28" t="str">
        <f aca="false">IFERROR(IF($P2742="au nombre",IF(N(INDEX(Règles!$D$5:$D$17,MATCH($O2742,Règles!$A$5:$A$17,0)))&gt;0,IF($E2742="",1,$E2742)/INDEX(Règles!$D$5:$D$17,MATCH($O2742,Règles!$A$5:$A$17,0)),""),IF($P2742="au prix",IF(AND(ISNUMBER($R2742),N(INDEX(Règles!$E$5:$E$17,MATCH($O2742,Règles!$A$5:$A$17,0)))&gt;0),$R2742/INDEX(Règles!$E$5:$E$17,MATCH($O2742,Règles!$A$5:$A$17,0)),""),IF(OR($P2742="ne compte pas",$P2742="absence"),0,""))),"")</f>
        <v/>
      </c>
      <c r="T2742" s="26" t="n">
        <f aca="false">IF(AND(ISNUMBER($A2742),$B2742&lt;&gt;"",$G2742&lt;&gt;"",$P2742&lt;&gt;"absence"),1,0)</f>
        <v>0</v>
      </c>
      <c r="U2742" s="26" t="n">
        <f aca="false">IF($T2742=1,IF(COUNTIFS($B$2:$B2742,$B2742,$A$2:$A2742,$A2742,$T$2:$T2742,1)=1,1,0),0)</f>
        <v>0</v>
      </c>
      <c r="V2742" s="29" t="str">
        <f aca="false">IF(AND($A2742="",$B2742="",$G2742=""),"",IF(NOT(ISNUMBER($A2742)),"Date manquante ou non reconnue",IF($B2742="","Technicien manquant",IF(COUNTIF(Production!$A$7:$A$21,$B2742)=0,"Technicien absent de la liste (onglet Production)",IF($G2742="","Code BPU manquant (colonne G)",IF($O2742="?","Code BPU inconnu (onglet Prestations)",IF($P2742="?","Catégorie inconnue (onglet Règles)",IF(AND($E2742&lt;&gt;"",NOT(ISNUMBER($E2742))),"Quantité non reconnue",IF(AND($P2742="au prix",NOT(ISNUMBER($Q2742))),"Prix sur devis à saisir (colonne I)",IF($S2742="","Règle à compléter (onglet Règles)",""))))))))))</f>
        <v/>
      </c>
    </row>
    <row r="2743" customFormat="false" ht="15" hidden="false" customHeight="false" outlineLevel="0" collapsed="false">
      <c r="A2743" s="23"/>
      <c r="I2743" s="24"/>
      <c r="J2743" s="24"/>
      <c r="N2743" s="25"/>
      <c r="O2743" s="26" t="str">
        <f aca="false">IF($G2743="","",IFERROR(INDEX(Prestations!$F$5:$F$256,MATCH($G2743,Prestations!$B$5:$B$256,0)),"?"))</f>
        <v/>
      </c>
      <c r="P2743" s="26" t="str">
        <f aca="false">IF($O2743="","",IF($O2743="?","?",IFERROR(INDEX(Règles!$C$5:$C$17,MATCH($O2743,Règles!$A$5:$A$17,0)),"?")))</f>
        <v/>
      </c>
      <c r="Q2743" s="27" t="str">
        <f aca="false">IF($G2743="","",IF(ISNUMBER($I2743),$I2743,IFERROR(IF(ISNUMBER(INDEX(Prestations!$E$5:$E$256,MATCH($G2743,Prestations!$B$5:$B$256,0))),INDEX(Prestations!$E$5:$E$256,MATCH($G2743,Prestations!$B$5:$B$256,0)),""),"")))</f>
        <v/>
      </c>
      <c r="R2743" s="27" t="str">
        <f aca="false">IFERROR(IF(ISNUMBER($Q2743),$Q2743*IF($E2743="",1,$E2743),""),"")</f>
        <v/>
      </c>
      <c r="S2743" s="28" t="str">
        <f aca="false">IFERROR(IF($P2743="au nombre",IF(N(INDEX(Règles!$D$5:$D$17,MATCH($O2743,Règles!$A$5:$A$17,0)))&gt;0,IF($E2743="",1,$E2743)/INDEX(Règles!$D$5:$D$17,MATCH($O2743,Règles!$A$5:$A$17,0)),""),IF($P2743="au prix",IF(AND(ISNUMBER($R2743),N(INDEX(Règles!$E$5:$E$17,MATCH($O2743,Règles!$A$5:$A$17,0)))&gt;0),$R2743/INDEX(Règles!$E$5:$E$17,MATCH($O2743,Règles!$A$5:$A$17,0)),""),IF(OR($P2743="ne compte pas",$P2743="absence"),0,""))),"")</f>
        <v/>
      </c>
      <c r="T2743" s="26" t="n">
        <f aca="false">IF(AND(ISNUMBER($A2743),$B2743&lt;&gt;"",$G2743&lt;&gt;"",$P2743&lt;&gt;"absence"),1,0)</f>
        <v>0</v>
      </c>
      <c r="U2743" s="26" t="n">
        <f aca="false">IF($T2743=1,IF(COUNTIFS($B$2:$B2743,$B2743,$A$2:$A2743,$A2743,$T$2:$T2743,1)=1,1,0),0)</f>
        <v>0</v>
      </c>
      <c r="V2743" s="29" t="str">
        <f aca="false">IF(AND($A2743="",$B2743="",$G2743=""),"",IF(NOT(ISNUMBER($A2743)),"Date manquante ou non reconnue",IF($B2743="","Technicien manquant",IF(COUNTIF(Production!$A$7:$A$21,$B2743)=0,"Technicien absent de la liste (onglet Production)",IF($G2743="","Code BPU manquant (colonne G)",IF($O2743="?","Code BPU inconnu (onglet Prestations)",IF($P2743="?","Catégorie inconnue (onglet Règles)",IF(AND($E2743&lt;&gt;"",NOT(ISNUMBER($E2743))),"Quantité non reconnue",IF(AND($P2743="au prix",NOT(ISNUMBER($Q2743))),"Prix sur devis à saisir (colonne I)",IF($S2743="","Règle à compléter (onglet Règles)",""))))))))))</f>
        <v/>
      </c>
    </row>
    <row r="2744" customFormat="false" ht="15" hidden="false" customHeight="false" outlineLevel="0" collapsed="false">
      <c r="A2744" s="23"/>
      <c r="I2744" s="24"/>
      <c r="J2744" s="24"/>
      <c r="N2744" s="25"/>
      <c r="O2744" s="26" t="str">
        <f aca="false">IF($G2744="","",IFERROR(INDEX(Prestations!$F$5:$F$256,MATCH($G2744,Prestations!$B$5:$B$256,0)),"?"))</f>
        <v/>
      </c>
      <c r="P2744" s="26" t="str">
        <f aca="false">IF($O2744="","",IF($O2744="?","?",IFERROR(INDEX(Règles!$C$5:$C$17,MATCH($O2744,Règles!$A$5:$A$17,0)),"?")))</f>
        <v/>
      </c>
      <c r="Q2744" s="27" t="str">
        <f aca="false">IF($G2744="","",IF(ISNUMBER($I2744),$I2744,IFERROR(IF(ISNUMBER(INDEX(Prestations!$E$5:$E$256,MATCH($G2744,Prestations!$B$5:$B$256,0))),INDEX(Prestations!$E$5:$E$256,MATCH($G2744,Prestations!$B$5:$B$256,0)),""),"")))</f>
        <v/>
      </c>
      <c r="R2744" s="27" t="str">
        <f aca="false">IFERROR(IF(ISNUMBER($Q2744),$Q2744*IF($E2744="",1,$E2744),""),"")</f>
        <v/>
      </c>
      <c r="S2744" s="28" t="str">
        <f aca="false">IFERROR(IF($P2744="au nombre",IF(N(INDEX(Règles!$D$5:$D$17,MATCH($O2744,Règles!$A$5:$A$17,0)))&gt;0,IF($E2744="",1,$E2744)/INDEX(Règles!$D$5:$D$17,MATCH($O2744,Règles!$A$5:$A$17,0)),""),IF($P2744="au prix",IF(AND(ISNUMBER($R2744),N(INDEX(Règles!$E$5:$E$17,MATCH($O2744,Règles!$A$5:$A$17,0)))&gt;0),$R2744/INDEX(Règles!$E$5:$E$17,MATCH($O2744,Règles!$A$5:$A$17,0)),""),IF(OR($P2744="ne compte pas",$P2744="absence"),0,""))),"")</f>
        <v/>
      </c>
      <c r="T2744" s="26" t="n">
        <f aca="false">IF(AND(ISNUMBER($A2744),$B2744&lt;&gt;"",$G2744&lt;&gt;"",$P2744&lt;&gt;"absence"),1,0)</f>
        <v>0</v>
      </c>
      <c r="U2744" s="26" t="n">
        <f aca="false">IF($T2744=1,IF(COUNTIFS($B$2:$B2744,$B2744,$A$2:$A2744,$A2744,$T$2:$T2744,1)=1,1,0),0)</f>
        <v>0</v>
      </c>
      <c r="V2744" s="29" t="str">
        <f aca="false">IF(AND($A2744="",$B2744="",$G2744=""),"",IF(NOT(ISNUMBER($A2744)),"Date manquante ou non reconnue",IF($B2744="","Technicien manquant",IF(COUNTIF(Production!$A$7:$A$21,$B2744)=0,"Technicien absent de la liste (onglet Production)",IF($G2744="","Code BPU manquant (colonne G)",IF($O2744="?","Code BPU inconnu (onglet Prestations)",IF($P2744="?","Catégorie inconnue (onglet Règles)",IF(AND($E2744&lt;&gt;"",NOT(ISNUMBER($E2744))),"Quantité non reconnue",IF(AND($P2744="au prix",NOT(ISNUMBER($Q2744))),"Prix sur devis à saisir (colonne I)",IF($S2744="","Règle à compléter (onglet Règles)",""))))))))))</f>
        <v/>
      </c>
    </row>
    <row r="2745" customFormat="false" ht="15" hidden="false" customHeight="false" outlineLevel="0" collapsed="false">
      <c r="A2745" s="23"/>
      <c r="I2745" s="24"/>
      <c r="J2745" s="24"/>
      <c r="N2745" s="25"/>
      <c r="O2745" s="26" t="str">
        <f aca="false">IF($G2745="","",IFERROR(INDEX(Prestations!$F$5:$F$256,MATCH($G2745,Prestations!$B$5:$B$256,0)),"?"))</f>
        <v/>
      </c>
      <c r="P2745" s="26" t="str">
        <f aca="false">IF($O2745="","",IF($O2745="?","?",IFERROR(INDEX(Règles!$C$5:$C$17,MATCH($O2745,Règles!$A$5:$A$17,0)),"?")))</f>
        <v/>
      </c>
      <c r="Q2745" s="27" t="str">
        <f aca="false">IF($G2745="","",IF(ISNUMBER($I2745),$I2745,IFERROR(IF(ISNUMBER(INDEX(Prestations!$E$5:$E$256,MATCH($G2745,Prestations!$B$5:$B$256,0))),INDEX(Prestations!$E$5:$E$256,MATCH($G2745,Prestations!$B$5:$B$256,0)),""),"")))</f>
        <v/>
      </c>
      <c r="R2745" s="27" t="str">
        <f aca="false">IFERROR(IF(ISNUMBER($Q2745),$Q2745*IF($E2745="",1,$E2745),""),"")</f>
        <v/>
      </c>
      <c r="S2745" s="28" t="str">
        <f aca="false">IFERROR(IF($P2745="au nombre",IF(N(INDEX(Règles!$D$5:$D$17,MATCH($O2745,Règles!$A$5:$A$17,0)))&gt;0,IF($E2745="",1,$E2745)/INDEX(Règles!$D$5:$D$17,MATCH($O2745,Règles!$A$5:$A$17,0)),""),IF($P2745="au prix",IF(AND(ISNUMBER($R2745),N(INDEX(Règles!$E$5:$E$17,MATCH($O2745,Règles!$A$5:$A$17,0)))&gt;0),$R2745/INDEX(Règles!$E$5:$E$17,MATCH($O2745,Règles!$A$5:$A$17,0)),""),IF(OR($P2745="ne compte pas",$P2745="absence"),0,""))),"")</f>
        <v/>
      </c>
      <c r="T2745" s="26" t="n">
        <f aca="false">IF(AND(ISNUMBER($A2745),$B2745&lt;&gt;"",$G2745&lt;&gt;"",$P2745&lt;&gt;"absence"),1,0)</f>
        <v>0</v>
      </c>
      <c r="U2745" s="26" t="n">
        <f aca="false">IF($T2745=1,IF(COUNTIFS($B$2:$B2745,$B2745,$A$2:$A2745,$A2745,$T$2:$T2745,1)=1,1,0),0)</f>
        <v>0</v>
      </c>
      <c r="V2745" s="29" t="str">
        <f aca="false">IF(AND($A2745="",$B2745="",$G2745=""),"",IF(NOT(ISNUMBER($A2745)),"Date manquante ou non reconnue",IF($B2745="","Technicien manquant",IF(COUNTIF(Production!$A$7:$A$21,$B2745)=0,"Technicien absent de la liste (onglet Production)",IF($G2745="","Code BPU manquant (colonne G)",IF($O2745="?","Code BPU inconnu (onglet Prestations)",IF($P2745="?","Catégorie inconnue (onglet Règles)",IF(AND($E2745&lt;&gt;"",NOT(ISNUMBER($E2745))),"Quantité non reconnue",IF(AND($P2745="au prix",NOT(ISNUMBER($Q2745))),"Prix sur devis à saisir (colonne I)",IF($S2745="","Règle à compléter (onglet Règles)",""))))))))))</f>
        <v/>
      </c>
    </row>
    <row r="2746" customFormat="false" ht="15" hidden="false" customHeight="false" outlineLevel="0" collapsed="false">
      <c r="A2746" s="23"/>
      <c r="I2746" s="24"/>
      <c r="J2746" s="24"/>
      <c r="N2746" s="25"/>
      <c r="O2746" s="26" t="str">
        <f aca="false">IF($G2746="","",IFERROR(INDEX(Prestations!$F$5:$F$256,MATCH($G2746,Prestations!$B$5:$B$256,0)),"?"))</f>
        <v/>
      </c>
      <c r="P2746" s="26" t="str">
        <f aca="false">IF($O2746="","",IF($O2746="?","?",IFERROR(INDEX(Règles!$C$5:$C$17,MATCH($O2746,Règles!$A$5:$A$17,0)),"?")))</f>
        <v/>
      </c>
      <c r="Q2746" s="27" t="str">
        <f aca="false">IF($G2746="","",IF(ISNUMBER($I2746),$I2746,IFERROR(IF(ISNUMBER(INDEX(Prestations!$E$5:$E$256,MATCH($G2746,Prestations!$B$5:$B$256,0))),INDEX(Prestations!$E$5:$E$256,MATCH($G2746,Prestations!$B$5:$B$256,0)),""),"")))</f>
        <v/>
      </c>
      <c r="R2746" s="27" t="str">
        <f aca="false">IFERROR(IF(ISNUMBER($Q2746),$Q2746*IF($E2746="",1,$E2746),""),"")</f>
        <v/>
      </c>
      <c r="S2746" s="28" t="str">
        <f aca="false">IFERROR(IF($P2746="au nombre",IF(N(INDEX(Règles!$D$5:$D$17,MATCH($O2746,Règles!$A$5:$A$17,0)))&gt;0,IF($E2746="",1,$E2746)/INDEX(Règles!$D$5:$D$17,MATCH($O2746,Règles!$A$5:$A$17,0)),""),IF($P2746="au prix",IF(AND(ISNUMBER($R2746),N(INDEX(Règles!$E$5:$E$17,MATCH($O2746,Règles!$A$5:$A$17,0)))&gt;0),$R2746/INDEX(Règles!$E$5:$E$17,MATCH($O2746,Règles!$A$5:$A$17,0)),""),IF(OR($P2746="ne compte pas",$P2746="absence"),0,""))),"")</f>
        <v/>
      </c>
      <c r="T2746" s="26" t="n">
        <f aca="false">IF(AND(ISNUMBER($A2746),$B2746&lt;&gt;"",$G2746&lt;&gt;"",$P2746&lt;&gt;"absence"),1,0)</f>
        <v>0</v>
      </c>
      <c r="U2746" s="26" t="n">
        <f aca="false">IF($T2746=1,IF(COUNTIFS($B$2:$B2746,$B2746,$A$2:$A2746,$A2746,$T$2:$T2746,1)=1,1,0),0)</f>
        <v>0</v>
      </c>
      <c r="V2746" s="29" t="str">
        <f aca="false">IF(AND($A2746="",$B2746="",$G2746=""),"",IF(NOT(ISNUMBER($A2746)),"Date manquante ou non reconnue",IF($B2746="","Technicien manquant",IF(COUNTIF(Production!$A$7:$A$21,$B2746)=0,"Technicien absent de la liste (onglet Production)",IF($G2746="","Code BPU manquant (colonne G)",IF($O2746="?","Code BPU inconnu (onglet Prestations)",IF($P2746="?","Catégorie inconnue (onglet Règles)",IF(AND($E2746&lt;&gt;"",NOT(ISNUMBER($E2746))),"Quantité non reconnue",IF(AND($P2746="au prix",NOT(ISNUMBER($Q2746))),"Prix sur devis à saisir (colonne I)",IF($S2746="","Règle à compléter (onglet Règles)",""))))))))))</f>
        <v/>
      </c>
    </row>
    <row r="2747" customFormat="false" ht="15" hidden="false" customHeight="false" outlineLevel="0" collapsed="false">
      <c r="A2747" s="23"/>
      <c r="I2747" s="24"/>
      <c r="J2747" s="24"/>
      <c r="N2747" s="25"/>
      <c r="O2747" s="26" t="str">
        <f aca="false">IF($G2747="","",IFERROR(INDEX(Prestations!$F$5:$F$256,MATCH($G2747,Prestations!$B$5:$B$256,0)),"?"))</f>
        <v/>
      </c>
      <c r="P2747" s="26" t="str">
        <f aca="false">IF($O2747="","",IF($O2747="?","?",IFERROR(INDEX(Règles!$C$5:$C$17,MATCH($O2747,Règles!$A$5:$A$17,0)),"?")))</f>
        <v/>
      </c>
      <c r="Q2747" s="27" t="str">
        <f aca="false">IF($G2747="","",IF(ISNUMBER($I2747),$I2747,IFERROR(IF(ISNUMBER(INDEX(Prestations!$E$5:$E$256,MATCH($G2747,Prestations!$B$5:$B$256,0))),INDEX(Prestations!$E$5:$E$256,MATCH($G2747,Prestations!$B$5:$B$256,0)),""),"")))</f>
        <v/>
      </c>
      <c r="R2747" s="27" t="str">
        <f aca="false">IFERROR(IF(ISNUMBER($Q2747),$Q2747*IF($E2747="",1,$E2747),""),"")</f>
        <v/>
      </c>
      <c r="S2747" s="28" t="str">
        <f aca="false">IFERROR(IF($P2747="au nombre",IF(N(INDEX(Règles!$D$5:$D$17,MATCH($O2747,Règles!$A$5:$A$17,0)))&gt;0,IF($E2747="",1,$E2747)/INDEX(Règles!$D$5:$D$17,MATCH($O2747,Règles!$A$5:$A$17,0)),""),IF($P2747="au prix",IF(AND(ISNUMBER($R2747),N(INDEX(Règles!$E$5:$E$17,MATCH($O2747,Règles!$A$5:$A$17,0)))&gt;0),$R2747/INDEX(Règles!$E$5:$E$17,MATCH($O2747,Règles!$A$5:$A$17,0)),""),IF(OR($P2747="ne compte pas",$P2747="absence"),0,""))),"")</f>
        <v/>
      </c>
      <c r="T2747" s="26" t="n">
        <f aca="false">IF(AND(ISNUMBER($A2747),$B2747&lt;&gt;"",$G2747&lt;&gt;"",$P2747&lt;&gt;"absence"),1,0)</f>
        <v>0</v>
      </c>
      <c r="U2747" s="26" t="n">
        <f aca="false">IF($T2747=1,IF(COUNTIFS($B$2:$B2747,$B2747,$A$2:$A2747,$A2747,$T$2:$T2747,1)=1,1,0),0)</f>
        <v>0</v>
      </c>
      <c r="V2747" s="29" t="str">
        <f aca="false">IF(AND($A2747="",$B2747="",$G2747=""),"",IF(NOT(ISNUMBER($A2747)),"Date manquante ou non reconnue",IF($B2747="","Technicien manquant",IF(COUNTIF(Production!$A$7:$A$21,$B2747)=0,"Technicien absent de la liste (onglet Production)",IF($G2747="","Code BPU manquant (colonne G)",IF($O2747="?","Code BPU inconnu (onglet Prestations)",IF($P2747="?","Catégorie inconnue (onglet Règles)",IF(AND($E2747&lt;&gt;"",NOT(ISNUMBER($E2747))),"Quantité non reconnue",IF(AND($P2747="au prix",NOT(ISNUMBER($Q2747))),"Prix sur devis à saisir (colonne I)",IF($S2747="","Règle à compléter (onglet Règles)",""))))))))))</f>
        <v/>
      </c>
    </row>
    <row r="2748" customFormat="false" ht="15" hidden="false" customHeight="false" outlineLevel="0" collapsed="false">
      <c r="A2748" s="23"/>
      <c r="I2748" s="24"/>
      <c r="J2748" s="24"/>
      <c r="N2748" s="25"/>
      <c r="O2748" s="26" t="str">
        <f aca="false">IF($G2748="","",IFERROR(INDEX(Prestations!$F$5:$F$256,MATCH($G2748,Prestations!$B$5:$B$256,0)),"?"))</f>
        <v/>
      </c>
      <c r="P2748" s="26" t="str">
        <f aca="false">IF($O2748="","",IF($O2748="?","?",IFERROR(INDEX(Règles!$C$5:$C$17,MATCH($O2748,Règles!$A$5:$A$17,0)),"?")))</f>
        <v/>
      </c>
      <c r="Q2748" s="27" t="str">
        <f aca="false">IF($G2748="","",IF(ISNUMBER($I2748),$I2748,IFERROR(IF(ISNUMBER(INDEX(Prestations!$E$5:$E$256,MATCH($G2748,Prestations!$B$5:$B$256,0))),INDEX(Prestations!$E$5:$E$256,MATCH($G2748,Prestations!$B$5:$B$256,0)),""),"")))</f>
        <v/>
      </c>
      <c r="R2748" s="27" t="str">
        <f aca="false">IFERROR(IF(ISNUMBER($Q2748),$Q2748*IF($E2748="",1,$E2748),""),"")</f>
        <v/>
      </c>
      <c r="S2748" s="28" t="str">
        <f aca="false">IFERROR(IF($P2748="au nombre",IF(N(INDEX(Règles!$D$5:$D$17,MATCH($O2748,Règles!$A$5:$A$17,0)))&gt;0,IF($E2748="",1,$E2748)/INDEX(Règles!$D$5:$D$17,MATCH($O2748,Règles!$A$5:$A$17,0)),""),IF($P2748="au prix",IF(AND(ISNUMBER($R2748),N(INDEX(Règles!$E$5:$E$17,MATCH($O2748,Règles!$A$5:$A$17,0)))&gt;0),$R2748/INDEX(Règles!$E$5:$E$17,MATCH($O2748,Règles!$A$5:$A$17,0)),""),IF(OR($P2748="ne compte pas",$P2748="absence"),0,""))),"")</f>
        <v/>
      </c>
      <c r="T2748" s="26" t="n">
        <f aca="false">IF(AND(ISNUMBER($A2748),$B2748&lt;&gt;"",$G2748&lt;&gt;"",$P2748&lt;&gt;"absence"),1,0)</f>
        <v>0</v>
      </c>
      <c r="U2748" s="26" t="n">
        <f aca="false">IF($T2748=1,IF(COUNTIFS($B$2:$B2748,$B2748,$A$2:$A2748,$A2748,$T$2:$T2748,1)=1,1,0),0)</f>
        <v>0</v>
      </c>
      <c r="V2748" s="29" t="str">
        <f aca="false">IF(AND($A2748="",$B2748="",$G2748=""),"",IF(NOT(ISNUMBER($A2748)),"Date manquante ou non reconnue",IF($B2748="","Technicien manquant",IF(COUNTIF(Production!$A$7:$A$21,$B2748)=0,"Technicien absent de la liste (onglet Production)",IF($G2748="","Code BPU manquant (colonne G)",IF($O2748="?","Code BPU inconnu (onglet Prestations)",IF($P2748="?","Catégorie inconnue (onglet Règles)",IF(AND($E2748&lt;&gt;"",NOT(ISNUMBER($E2748))),"Quantité non reconnue",IF(AND($P2748="au prix",NOT(ISNUMBER($Q2748))),"Prix sur devis à saisir (colonne I)",IF($S2748="","Règle à compléter (onglet Règles)",""))))))))))</f>
        <v/>
      </c>
    </row>
    <row r="2749" customFormat="false" ht="15" hidden="false" customHeight="false" outlineLevel="0" collapsed="false">
      <c r="A2749" s="23"/>
      <c r="I2749" s="24"/>
      <c r="J2749" s="24"/>
      <c r="N2749" s="25"/>
      <c r="O2749" s="26" t="str">
        <f aca="false">IF($G2749="","",IFERROR(INDEX(Prestations!$F$5:$F$256,MATCH($G2749,Prestations!$B$5:$B$256,0)),"?"))</f>
        <v/>
      </c>
      <c r="P2749" s="26" t="str">
        <f aca="false">IF($O2749="","",IF($O2749="?","?",IFERROR(INDEX(Règles!$C$5:$C$17,MATCH($O2749,Règles!$A$5:$A$17,0)),"?")))</f>
        <v/>
      </c>
      <c r="Q2749" s="27" t="str">
        <f aca="false">IF($G2749="","",IF(ISNUMBER($I2749),$I2749,IFERROR(IF(ISNUMBER(INDEX(Prestations!$E$5:$E$256,MATCH($G2749,Prestations!$B$5:$B$256,0))),INDEX(Prestations!$E$5:$E$256,MATCH($G2749,Prestations!$B$5:$B$256,0)),""),"")))</f>
        <v/>
      </c>
      <c r="R2749" s="27" t="str">
        <f aca="false">IFERROR(IF(ISNUMBER($Q2749),$Q2749*IF($E2749="",1,$E2749),""),"")</f>
        <v/>
      </c>
      <c r="S2749" s="28" t="str">
        <f aca="false">IFERROR(IF($P2749="au nombre",IF(N(INDEX(Règles!$D$5:$D$17,MATCH($O2749,Règles!$A$5:$A$17,0)))&gt;0,IF($E2749="",1,$E2749)/INDEX(Règles!$D$5:$D$17,MATCH($O2749,Règles!$A$5:$A$17,0)),""),IF($P2749="au prix",IF(AND(ISNUMBER($R2749),N(INDEX(Règles!$E$5:$E$17,MATCH($O2749,Règles!$A$5:$A$17,0)))&gt;0),$R2749/INDEX(Règles!$E$5:$E$17,MATCH($O2749,Règles!$A$5:$A$17,0)),""),IF(OR($P2749="ne compte pas",$P2749="absence"),0,""))),"")</f>
        <v/>
      </c>
      <c r="T2749" s="26" t="n">
        <f aca="false">IF(AND(ISNUMBER($A2749),$B2749&lt;&gt;"",$G2749&lt;&gt;"",$P2749&lt;&gt;"absence"),1,0)</f>
        <v>0</v>
      </c>
      <c r="U2749" s="26" t="n">
        <f aca="false">IF($T2749=1,IF(COUNTIFS($B$2:$B2749,$B2749,$A$2:$A2749,$A2749,$T$2:$T2749,1)=1,1,0),0)</f>
        <v>0</v>
      </c>
      <c r="V2749" s="29" t="str">
        <f aca="false">IF(AND($A2749="",$B2749="",$G2749=""),"",IF(NOT(ISNUMBER($A2749)),"Date manquante ou non reconnue",IF($B2749="","Technicien manquant",IF(COUNTIF(Production!$A$7:$A$21,$B2749)=0,"Technicien absent de la liste (onglet Production)",IF($G2749="","Code BPU manquant (colonne G)",IF($O2749="?","Code BPU inconnu (onglet Prestations)",IF($P2749="?","Catégorie inconnue (onglet Règles)",IF(AND($E2749&lt;&gt;"",NOT(ISNUMBER($E2749))),"Quantité non reconnue",IF(AND($P2749="au prix",NOT(ISNUMBER($Q2749))),"Prix sur devis à saisir (colonne I)",IF($S2749="","Règle à compléter (onglet Règles)",""))))))))))</f>
        <v/>
      </c>
    </row>
    <row r="2750" customFormat="false" ht="15" hidden="false" customHeight="false" outlineLevel="0" collapsed="false">
      <c r="A2750" s="23"/>
      <c r="I2750" s="24"/>
      <c r="J2750" s="24"/>
      <c r="N2750" s="25"/>
      <c r="O2750" s="26" t="str">
        <f aca="false">IF($G2750="","",IFERROR(INDEX(Prestations!$F$5:$F$256,MATCH($G2750,Prestations!$B$5:$B$256,0)),"?"))</f>
        <v/>
      </c>
      <c r="P2750" s="26" t="str">
        <f aca="false">IF($O2750="","",IF($O2750="?","?",IFERROR(INDEX(Règles!$C$5:$C$17,MATCH($O2750,Règles!$A$5:$A$17,0)),"?")))</f>
        <v/>
      </c>
      <c r="Q2750" s="27" t="str">
        <f aca="false">IF($G2750="","",IF(ISNUMBER($I2750),$I2750,IFERROR(IF(ISNUMBER(INDEX(Prestations!$E$5:$E$256,MATCH($G2750,Prestations!$B$5:$B$256,0))),INDEX(Prestations!$E$5:$E$256,MATCH($G2750,Prestations!$B$5:$B$256,0)),""),"")))</f>
        <v/>
      </c>
      <c r="R2750" s="27" t="str">
        <f aca="false">IFERROR(IF(ISNUMBER($Q2750),$Q2750*IF($E2750="",1,$E2750),""),"")</f>
        <v/>
      </c>
      <c r="S2750" s="28" t="str">
        <f aca="false">IFERROR(IF($P2750="au nombre",IF(N(INDEX(Règles!$D$5:$D$17,MATCH($O2750,Règles!$A$5:$A$17,0)))&gt;0,IF($E2750="",1,$E2750)/INDEX(Règles!$D$5:$D$17,MATCH($O2750,Règles!$A$5:$A$17,0)),""),IF($P2750="au prix",IF(AND(ISNUMBER($R2750),N(INDEX(Règles!$E$5:$E$17,MATCH($O2750,Règles!$A$5:$A$17,0)))&gt;0),$R2750/INDEX(Règles!$E$5:$E$17,MATCH($O2750,Règles!$A$5:$A$17,0)),""),IF(OR($P2750="ne compte pas",$P2750="absence"),0,""))),"")</f>
        <v/>
      </c>
      <c r="T2750" s="26" t="n">
        <f aca="false">IF(AND(ISNUMBER($A2750),$B2750&lt;&gt;"",$G2750&lt;&gt;"",$P2750&lt;&gt;"absence"),1,0)</f>
        <v>0</v>
      </c>
      <c r="U2750" s="26" t="n">
        <f aca="false">IF($T2750=1,IF(COUNTIFS($B$2:$B2750,$B2750,$A$2:$A2750,$A2750,$T$2:$T2750,1)=1,1,0),0)</f>
        <v>0</v>
      </c>
      <c r="V2750" s="29" t="str">
        <f aca="false">IF(AND($A2750="",$B2750="",$G2750=""),"",IF(NOT(ISNUMBER($A2750)),"Date manquante ou non reconnue",IF($B2750="","Technicien manquant",IF(COUNTIF(Production!$A$7:$A$21,$B2750)=0,"Technicien absent de la liste (onglet Production)",IF($G2750="","Code BPU manquant (colonne G)",IF($O2750="?","Code BPU inconnu (onglet Prestations)",IF($P2750="?","Catégorie inconnue (onglet Règles)",IF(AND($E2750&lt;&gt;"",NOT(ISNUMBER($E2750))),"Quantité non reconnue",IF(AND($P2750="au prix",NOT(ISNUMBER($Q2750))),"Prix sur devis à saisir (colonne I)",IF($S2750="","Règle à compléter (onglet Règles)",""))))))))))</f>
        <v/>
      </c>
    </row>
    <row r="2751" customFormat="false" ht="15" hidden="false" customHeight="false" outlineLevel="0" collapsed="false">
      <c r="A2751" s="23"/>
      <c r="I2751" s="24"/>
      <c r="J2751" s="24"/>
      <c r="N2751" s="25"/>
      <c r="O2751" s="26" t="str">
        <f aca="false">IF($G2751="","",IFERROR(INDEX(Prestations!$F$5:$F$256,MATCH($G2751,Prestations!$B$5:$B$256,0)),"?"))</f>
        <v/>
      </c>
      <c r="P2751" s="26" t="str">
        <f aca="false">IF($O2751="","",IF($O2751="?","?",IFERROR(INDEX(Règles!$C$5:$C$17,MATCH($O2751,Règles!$A$5:$A$17,0)),"?")))</f>
        <v/>
      </c>
      <c r="Q2751" s="27" t="str">
        <f aca="false">IF($G2751="","",IF(ISNUMBER($I2751),$I2751,IFERROR(IF(ISNUMBER(INDEX(Prestations!$E$5:$E$256,MATCH($G2751,Prestations!$B$5:$B$256,0))),INDEX(Prestations!$E$5:$E$256,MATCH($G2751,Prestations!$B$5:$B$256,0)),""),"")))</f>
        <v/>
      </c>
      <c r="R2751" s="27" t="str">
        <f aca="false">IFERROR(IF(ISNUMBER($Q2751),$Q2751*IF($E2751="",1,$E2751),""),"")</f>
        <v/>
      </c>
      <c r="S2751" s="28" t="str">
        <f aca="false">IFERROR(IF($P2751="au nombre",IF(N(INDEX(Règles!$D$5:$D$17,MATCH($O2751,Règles!$A$5:$A$17,0)))&gt;0,IF($E2751="",1,$E2751)/INDEX(Règles!$D$5:$D$17,MATCH($O2751,Règles!$A$5:$A$17,0)),""),IF($P2751="au prix",IF(AND(ISNUMBER($R2751),N(INDEX(Règles!$E$5:$E$17,MATCH($O2751,Règles!$A$5:$A$17,0)))&gt;0),$R2751/INDEX(Règles!$E$5:$E$17,MATCH($O2751,Règles!$A$5:$A$17,0)),""),IF(OR($P2751="ne compte pas",$P2751="absence"),0,""))),"")</f>
        <v/>
      </c>
      <c r="T2751" s="26" t="n">
        <f aca="false">IF(AND(ISNUMBER($A2751),$B2751&lt;&gt;"",$G2751&lt;&gt;"",$P2751&lt;&gt;"absence"),1,0)</f>
        <v>0</v>
      </c>
      <c r="U2751" s="26" t="n">
        <f aca="false">IF($T2751=1,IF(COUNTIFS($B$2:$B2751,$B2751,$A$2:$A2751,$A2751,$T$2:$T2751,1)=1,1,0),0)</f>
        <v>0</v>
      </c>
      <c r="V2751" s="29" t="str">
        <f aca="false">IF(AND($A2751="",$B2751="",$G2751=""),"",IF(NOT(ISNUMBER($A2751)),"Date manquante ou non reconnue",IF($B2751="","Technicien manquant",IF(COUNTIF(Production!$A$7:$A$21,$B2751)=0,"Technicien absent de la liste (onglet Production)",IF($G2751="","Code BPU manquant (colonne G)",IF($O2751="?","Code BPU inconnu (onglet Prestations)",IF($P2751="?","Catégorie inconnue (onglet Règles)",IF(AND($E2751&lt;&gt;"",NOT(ISNUMBER($E2751))),"Quantité non reconnue",IF(AND($P2751="au prix",NOT(ISNUMBER($Q2751))),"Prix sur devis à saisir (colonne I)",IF($S2751="","Règle à compléter (onglet Règles)",""))))))))))</f>
        <v/>
      </c>
    </row>
    <row r="2752" customFormat="false" ht="15" hidden="false" customHeight="false" outlineLevel="0" collapsed="false">
      <c r="A2752" s="23"/>
      <c r="I2752" s="24"/>
      <c r="J2752" s="24"/>
      <c r="N2752" s="25"/>
      <c r="O2752" s="26" t="str">
        <f aca="false">IF($G2752="","",IFERROR(INDEX(Prestations!$F$5:$F$256,MATCH($G2752,Prestations!$B$5:$B$256,0)),"?"))</f>
        <v/>
      </c>
      <c r="P2752" s="26" t="str">
        <f aca="false">IF($O2752="","",IF($O2752="?","?",IFERROR(INDEX(Règles!$C$5:$C$17,MATCH($O2752,Règles!$A$5:$A$17,0)),"?")))</f>
        <v/>
      </c>
      <c r="Q2752" s="27" t="str">
        <f aca="false">IF($G2752="","",IF(ISNUMBER($I2752),$I2752,IFERROR(IF(ISNUMBER(INDEX(Prestations!$E$5:$E$256,MATCH($G2752,Prestations!$B$5:$B$256,0))),INDEX(Prestations!$E$5:$E$256,MATCH($G2752,Prestations!$B$5:$B$256,0)),""),"")))</f>
        <v/>
      </c>
      <c r="R2752" s="27" t="str">
        <f aca="false">IFERROR(IF(ISNUMBER($Q2752),$Q2752*IF($E2752="",1,$E2752),""),"")</f>
        <v/>
      </c>
      <c r="S2752" s="28" t="str">
        <f aca="false">IFERROR(IF($P2752="au nombre",IF(N(INDEX(Règles!$D$5:$D$17,MATCH($O2752,Règles!$A$5:$A$17,0)))&gt;0,IF($E2752="",1,$E2752)/INDEX(Règles!$D$5:$D$17,MATCH($O2752,Règles!$A$5:$A$17,0)),""),IF($P2752="au prix",IF(AND(ISNUMBER($R2752),N(INDEX(Règles!$E$5:$E$17,MATCH($O2752,Règles!$A$5:$A$17,0)))&gt;0),$R2752/INDEX(Règles!$E$5:$E$17,MATCH($O2752,Règles!$A$5:$A$17,0)),""),IF(OR($P2752="ne compte pas",$P2752="absence"),0,""))),"")</f>
        <v/>
      </c>
      <c r="T2752" s="26" t="n">
        <f aca="false">IF(AND(ISNUMBER($A2752),$B2752&lt;&gt;"",$G2752&lt;&gt;"",$P2752&lt;&gt;"absence"),1,0)</f>
        <v>0</v>
      </c>
      <c r="U2752" s="26" t="n">
        <f aca="false">IF($T2752=1,IF(COUNTIFS($B$2:$B2752,$B2752,$A$2:$A2752,$A2752,$T$2:$T2752,1)=1,1,0),0)</f>
        <v>0</v>
      </c>
      <c r="V2752" s="29" t="str">
        <f aca="false">IF(AND($A2752="",$B2752="",$G2752=""),"",IF(NOT(ISNUMBER($A2752)),"Date manquante ou non reconnue",IF($B2752="","Technicien manquant",IF(COUNTIF(Production!$A$7:$A$21,$B2752)=0,"Technicien absent de la liste (onglet Production)",IF($G2752="","Code BPU manquant (colonne G)",IF($O2752="?","Code BPU inconnu (onglet Prestations)",IF($P2752="?","Catégorie inconnue (onglet Règles)",IF(AND($E2752&lt;&gt;"",NOT(ISNUMBER($E2752))),"Quantité non reconnue",IF(AND($P2752="au prix",NOT(ISNUMBER($Q2752))),"Prix sur devis à saisir (colonne I)",IF($S2752="","Règle à compléter (onglet Règles)",""))))))))))</f>
        <v/>
      </c>
    </row>
    <row r="2753" customFormat="false" ht="15" hidden="false" customHeight="false" outlineLevel="0" collapsed="false">
      <c r="A2753" s="23"/>
      <c r="I2753" s="24"/>
      <c r="J2753" s="24"/>
      <c r="N2753" s="25"/>
      <c r="O2753" s="26" t="str">
        <f aca="false">IF($G2753="","",IFERROR(INDEX(Prestations!$F$5:$F$256,MATCH($G2753,Prestations!$B$5:$B$256,0)),"?"))</f>
        <v/>
      </c>
      <c r="P2753" s="26" t="str">
        <f aca="false">IF($O2753="","",IF($O2753="?","?",IFERROR(INDEX(Règles!$C$5:$C$17,MATCH($O2753,Règles!$A$5:$A$17,0)),"?")))</f>
        <v/>
      </c>
      <c r="Q2753" s="27" t="str">
        <f aca="false">IF($G2753="","",IF(ISNUMBER($I2753),$I2753,IFERROR(IF(ISNUMBER(INDEX(Prestations!$E$5:$E$256,MATCH($G2753,Prestations!$B$5:$B$256,0))),INDEX(Prestations!$E$5:$E$256,MATCH($G2753,Prestations!$B$5:$B$256,0)),""),"")))</f>
        <v/>
      </c>
      <c r="R2753" s="27" t="str">
        <f aca="false">IFERROR(IF(ISNUMBER($Q2753),$Q2753*IF($E2753="",1,$E2753),""),"")</f>
        <v/>
      </c>
      <c r="S2753" s="28" t="str">
        <f aca="false">IFERROR(IF($P2753="au nombre",IF(N(INDEX(Règles!$D$5:$D$17,MATCH($O2753,Règles!$A$5:$A$17,0)))&gt;0,IF($E2753="",1,$E2753)/INDEX(Règles!$D$5:$D$17,MATCH($O2753,Règles!$A$5:$A$17,0)),""),IF($P2753="au prix",IF(AND(ISNUMBER($R2753),N(INDEX(Règles!$E$5:$E$17,MATCH($O2753,Règles!$A$5:$A$17,0)))&gt;0),$R2753/INDEX(Règles!$E$5:$E$17,MATCH($O2753,Règles!$A$5:$A$17,0)),""),IF(OR($P2753="ne compte pas",$P2753="absence"),0,""))),"")</f>
        <v/>
      </c>
      <c r="T2753" s="26" t="n">
        <f aca="false">IF(AND(ISNUMBER($A2753),$B2753&lt;&gt;"",$G2753&lt;&gt;"",$P2753&lt;&gt;"absence"),1,0)</f>
        <v>0</v>
      </c>
      <c r="U2753" s="26" t="n">
        <f aca="false">IF($T2753=1,IF(COUNTIFS($B$2:$B2753,$B2753,$A$2:$A2753,$A2753,$T$2:$T2753,1)=1,1,0),0)</f>
        <v>0</v>
      </c>
      <c r="V2753" s="29" t="str">
        <f aca="false">IF(AND($A2753="",$B2753="",$G2753=""),"",IF(NOT(ISNUMBER($A2753)),"Date manquante ou non reconnue",IF($B2753="","Technicien manquant",IF(COUNTIF(Production!$A$7:$A$21,$B2753)=0,"Technicien absent de la liste (onglet Production)",IF($G2753="","Code BPU manquant (colonne G)",IF($O2753="?","Code BPU inconnu (onglet Prestations)",IF($P2753="?","Catégorie inconnue (onglet Règles)",IF(AND($E2753&lt;&gt;"",NOT(ISNUMBER($E2753))),"Quantité non reconnue",IF(AND($P2753="au prix",NOT(ISNUMBER($Q2753))),"Prix sur devis à saisir (colonne I)",IF($S2753="","Règle à compléter (onglet Règles)",""))))))))))</f>
        <v/>
      </c>
    </row>
    <row r="2754" customFormat="false" ht="15" hidden="false" customHeight="false" outlineLevel="0" collapsed="false">
      <c r="A2754" s="23"/>
      <c r="I2754" s="24"/>
      <c r="J2754" s="24"/>
      <c r="N2754" s="25"/>
      <c r="O2754" s="26" t="str">
        <f aca="false">IF($G2754="","",IFERROR(INDEX(Prestations!$F$5:$F$256,MATCH($G2754,Prestations!$B$5:$B$256,0)),"?"))</f>
        <v/>
      </c>
      <c r="P2754" s="26" t="str">
        <f aca="false">IF($O2754="","",IF($O2754="?","?",IFERROR(INDEX(Règles!$C$5:$C$17,MATCH($O2754,Règles!$A$5:$A$17,0)),"?")))</f>
        <v/>
      </c>
      <c r="Q2754" s="27" t="str">
        <f aca="false">IF($G2754="","",IF(ISNUMBER($I2754),$I2754,IFERROR(IF(ISNUMBER(INDEX(Prestations!$E$5:$E$256,MATCH($G2754,Prestations!$B$5:$B$256,0))),INDEX(Prestations!$E$5:$E$256,MATCH($G2754,Prestations!$B$5:$B$256,0)),""),"")))</f>
        <v/>
      </c>
      <c r="R2754" s="27" t="str">
        <f aca="false">IFERROR(IF(ISNUMBER($Q2754),$Q2754*IF($E2754="",1,$E2754),""),"")</f>
        <v/>
      </c>
      <c r="S2754" s="28" t="str">
        <f aca="false">IFERROR(IF($P2754="au nombre",IF(N(INDEX(Règles!$D$5:$D$17,MATCH($O2754,Règles!$A$5:$A$17,0)))&gt;0,IF($E2754="",1,$E2754)/INDEX(Règles!$D$5:$D$17,MATCH($O2754,Règles!$A$5:$A$17,0)),""),IF($P2754="au prix",IF(AND(ISNUMBER($R2754),N(INDEX(Règles!$E$5:$E$17,MATCH($O2754,Règles!$A$5:$A$17,0)))&gt;0),$R2754/INDEX(Règles!$E$5:$E$17,MATCH($O2754,Règles!$A$5:$A$17,0)),""),IF(OR($P2754="ne compte pas",$P2754="absence"),0,""))),"")</f>
        <v/>
      </c>
      <c r="T2754" s="26" t="n">
        <f aca="false">IF(AND(ISNUMBER($A2754),$B2754&lt;&gt;"",$G2754&lt;&gt;"",$P2754&lt;&gt;"absence"),1,0)</f>
        <v>0</v>
      </c>
      <c r="U2754" s="26" t="n">
        <f aca="false">IF($T2754=1,IF(COUNTIFS($B$2:$B2754,$B2754,$A$2:$A2754,$A2754,$T$2:$T2754,1)=1,1,0),0)</f>
        <v>0</v>
      </c>
      <c r="V2754" s="29" t="str">
        <f aca="false">IF(AND($A2754="",$B2754="",$G2754=""),"",IF(NOT(ISNUMBER($A2754)),"Date manquante ou non reconnue",IF($B2754="","Technicien manquant",IF(COUNTIF(Production!$A$7:$A$21,$B2754)=0,"Technicien absent de la liste (onglet Production)",IF($G2754="","Code BPU manquant (colonne G)",IF($O2754="?","Code BPU inconnu (onglet Prestations)",IF($P2754="?","Catégorie inconnue (onglet Règles)",IF(AND($E2754&lt;&gt;"",NOT(ISNUMBER($E2754))),"Quantité non reconnue",IF(AND($P2754="au prix",NOT(ISNUMBER($Q2754))),"Prix sur devis à saisir (colonne I)",IF($S2754="","Règle à compléter (onglet Règles)",""))))))))))</f>
        <v/>
      </c>
    </row>
    <row r="2755" customFormat="false" ht="15" hidden="false" customHeight="false" outlineLevel="0" collapsed="false">
      <c r="A2755" s="23"/>
      <c r="I2755" s="24"/>
      <c r="J2755" s="24"/>
      <c r="N2755" s="25"/>
      <c r="O2755" s="26" t="str">
        <f aca="false">IF($G2755="","",IFERROR(INDEX(Prestations!$F$5:$F$256,MATCH($G2755,Prestations!$B$5:$B$256,0)),"?"))</f>
        <v/>
      </c>
      <c r="P2755" s="26" t="str">
        <f aca="false">IF($O2755="","",IF($O2755="?","?",IFERROR(INDEX(Règles!$C$5:$C$17,MATCH($O2755,Règles!$A$5:$A$17,0)),"?")))</f>
        <v/>
      </c>
      <c r="Q2755" s="27" t="str">
        <f aca="false">IF($G2755="","",IF(ISNUMBER($I2755),$I2755,IFERROR(IF(ISNUMBER(INDEX(Prestations!$E$5:$E$256,MATCH($G2755,Prestations!$B$5:$B$256,0))),INDEX(Prestations!$E$5:$E$256,MATCH($G2755,Prestations!$B$5:$B$256,0)),""),"")))</f>
        <v/>
      </c>
      <c r="R2755" s="27" t="str">
        <f aca="false">IFERROR(IF(ISNUMBER($Q2755),$Q2755*IF($E2755="",1,$E2755),""),"")</f>
        <v/>
      </c>
      <c r="S2755" s="28" t="str">
        <f aca="false">IFERROR(IF($P2755="au nombre",IF(N(INDEX(Règles!$D$5:$D$17,MATCH($O2755,Règles!$A$5:$A$17,0)))&gt;0,IF($E2755="",1,$E2755)/INDEX(Règles!$D$5:$D$17,MATCH($O2755,Règles!$A$5:$A$17,0)),""),IF($P2755="au prix",IF(AND(ISNUMBER($R2755),N(INDEX(Règles!$E$5:$E$17,MATCH($O2755,Règles!$A$5:$A$17,0)))&gt;0),$R2755/INDEX(Règles!$E$5:$E$17,MATCH($O2755,Règles!$A$5:$A$17,0)),""),IF(OR($P2755="ne compte pas",$P2755="absence"),0,""))),"")</f>
        <v/>
      </c>
      <c r="T2755" s="26" t="n">
        <f aca="false">IF(AND(ISNUMBER($A2755),$B2755&lt;&gt;"",$G2755&lt;&gt;"",$P2755&lt;&gt;"absence"),1,0)</f>
        <v>0</v>
      </c>
      <c r="U2755" s="26" t="n">
        <f aca="false">IF($T2755=1,IF(COUNTIFS($B$2:$B2755,$B2755,$A$2:$A2755,$A2755,$T$2:$T2755,1)=1,1,0),0)</f>
        <v>0</v>
      </c>
      <c r="V2755" s="29" t="str">
        <f aca="false">IF(AND($A2755="",$B2755="",$G2755=""),"",IF(NOT(ISNUMBER($A2755)),"Date manquante ou non reconnue",IF($B2755="","Technicien manquant",IF(COUNTIF(Production!$A$7:$A$21,$B2755)=0,"Technicien absent de la liste (onglet Production)",IF($G2755="","Code BPU manquant (colonne G)",IF($O2755="?","Code BPU inconnu (onglet Prestations)",IF($P2755="?","Catégorie inconnue (onglet Règles)",IF(AND($E2755&lt;&gt;"",NOT(ISNUMBER($E2755))),"Quantité non reconnue",IF(AND($P2755="au prix",NOT(ISNUMBER($Q2755))),"Prix sur devis à saisir (colonne I)",IF($S2755="","Règle à compléter (onglet Règles)",""))))))))))</f>
        <v/>
      </c>
    </row>
    <row r="2756" customFormat="false" ht="15" hidden="false" customHeight="false" outlineLevel="0" collapsed="false">
      <c r="A2756" s="23"/>
      <c r="I2756" s="24"/>
      <c r="J2756" s="24"/>
      <c r="N2756" s="25"/>
      <c r="O2756" s="26" t="str">
        <f aca="false">IF($G2756="","",IFERROR(INDEX(Prestations!$F$5:$F$256,MATCH($G2756,Prestations!$B$5:$B$256,0)),"?"))</f>
        <v/>
      </c>
      <c r="P2756" s="26" t="str">
        <f aca="false">IF($O2756="","",IF($O2756="?","?",IFERROR(INDEX(Règles!$C$5:$C$17,MATCH($O2756,Règles!$A$5:$A$17,0)),"?")))</f>
        <v/>
      </c>
      <c r="Q2756" s="27" t="str">
        <f aca="false">IF($G2756="","",IF(ISNUMBER($I2756),$I2756,IFERROR(IF(ISNUMBER(INDEX(Prestations!$E$5:$E$256,MATCH($G2756,Prestations!$B$5:$B$256,0))),INDEX(Prestations!$E$5:$E$256,MATCH($G2756,Prestations!$B$5:$B$256,0)),""),"")))</f>
        <v/>
      </c>
      <c r="R2756" s="27" t="str">
        <f aca="false">IFERROR(IF(ISNUMBER($Q2756),$Q2756*IF($E2756="",1,$E2756),""),"")</f>
        <v/>
      </c>
      <c r="S2756" s="28" t="str">
        <f aca="false">IFERROR(IF($P2756="au nombre",IF(N(INDEX(Règles!$D$5:$D$17,MATCH($O2756,Règles!$A$5:$A$17,0)))&gt;0,IF($E2756="",1,$E2756)/INDEX(Règles!$D$5:$D$17,MATCH($O2756,Règles!$A$5:$A$17,0)),""),IF($P2756="au prix",IF(AND(ISNUMBER($R2756),N(INDEX(Règles!$E$5:$E$17,MATCH($O2756,Règles!$A$5:$A$17,0)))&gt;0),$R2756/INDEX(Règles!$E$5:$E$17,MATCH($O2756,Règles!$A$5:$A$17,0)),""),IF(OR($P2756="ne compte pas",$P2756="absence"),0,""))),"")</f>
        <v/>
      </c>
      <c r="T2756" s="26" t="n">
        <f aca="false">IF(AND(ISNUMBER($A2756),$B2756&lt;&gt;"",$G2756&lt;&gt;"",$P2756&lt;&gt;"absence"),1,0)</f>
        <v>0</v>
      </c>
      <c r="U2756" s="26" t="n">
        <f aca="false">IF($T2756=1,IF(COUNTIFS($B$2:$B2756,$B2756,$A$2:$A2756,$A2756,$T$2:$T2756,1)=1,1,0),0)</f>
        <v>0</v>
      </c>
      <c r="V2756" s="29" t="str">
        <f aca="false">IF(AND($A2756="",$B2756="",$G2756=""),"",IF(NOT(ISNUMBER($A2756)),"Date manquante ou non reconnue",IF($B2756="","Technicien manquant",IF(COUNTIF(Production!$A$7:$A$21,$B2756)=0,"Technicien absent de la liste (onglet Production)",IF($G2756="","Code BPU manquant (colonne G)",IF($O2756="?","Code BPU inconnu (onglet Prestations)",IF($P2756="?","Catégorie inconnue (onglet Règles)",IF(AND($E2756&lt;&gt;"",NOT(ISNUMBER($E2756))),"Quantité non reconnue",IF(AND($P2756="au prix",NOT(ISNUMBER($Q2756))),"Prix sur devis à saisir (colonne I)",IF($S2756="","Règle à compléter (onglet Règles)",""))))))))))</f>
        <v/>
      </c>
    </row>
    <row r="2757" customFormat="false" ht="15" hidden="false" customHeight="false" outlineLevel="0" collapsed="false">
      <c r="A2757" s="23"/>
      <c r="I2757" s="24"/>
      <c r="J2757" s="24"/>
      <c r="N2757" s="25"/>
      <c r="O2757" s="26" t="str">
        <f aca="false">IF($G2757="","",IFERROR(INDEX(Prestations!$F$5:$F$256,MATCH($G2757,Prestations!$B$5:$B$256,0)),"?"))</f>
        <v/>
      </c>
      <c r="P2757" s="26" t="str">
        <f aca="false">IF($O2757="","",IF($O2757="?","?",IFERROR(INDEX(Règles!$C$5:$C$17,MATCH($O2757,Règles!$A$5:$A$17,0)),"?")))</f>
        <v/>
      </c>
      <c r="Q2757" s="27" t="str">
        <f aca="false">IF($G2757="","",IF(ISNUMBER($I2757),$I2757,IFERROR(IF(ISNUMBER(INDEX(Prestations!$E$5:$E$256,MATCH($G2757,Prestations!$B$5:$B$256,0))),INDEX(Prestations!$E$5:$E$256,MATCH($G2757,Prestations!$B$5:$B$256,0)),""),"")))</f>
        <v/>
      </c>
      <c r="R2757" s="27" t="str">
        <f aca="false">IFERROR(IF(ISNUMBER($Q2757),$Q2757*IF($E2757="",1,$E2757),""),"")</f>
        <v/>
      </c>
      <c r="S2757" s="28" t="str">
        <f aca="false">IFERROR(IF($P2757="au nombre",IF(N(INDEX(Règles!$D$5:$D$17,MATCH($O2757,Règles!$A$5:$A$17,0)))&gt;0,IF($E2757="",1,$E2757)/INDEX(Règles!$D$5:$D$17,MATCH($O2757,Règles!$A$5:$A$17,0)),""),IF($P2757="au prix",IF(AND(ISNUMBER($R2757),N(INDEX(Règles!$E$5:$E$17,MATCH($O2757,Règles!$A$5:$A$17,0)))&gt;0),$R2757/INDEX(Règles!$E$5:$E$17,MATCH($O2757,Règles!$A$5:$A$17,0)),""),IF(OR($P2757="ne compte pas",$P2757="absence"),0,""))),"")</f>
        <v/>
      </c>
      <c r="T2757" s="26" t="n">
        <f aca="false">IF(AND(ISNUMBER($A2757),$B2757&lt;&gt;"",$G2757&lt;&gt;"",$P2757&lt;&gt;"absence"),1,0)</f>
        <v>0</v>
      </c>
      <c r="U2757" s="26" t="n">
        <f aca="false">IF($T2757=1,IF(COUNTIFS($B$2:$B2757,$B2757,$A$2:$A2757,$A2757,$T$2:$T2757,1)=1,1,0),0)</f>
        <v>0</v>
      </c>
      <c r="V2757" s="29" t="str">
        <f aca="false">IF(AND($A2757="",$B2757="",$G2757=""),"",IF(NOT(ISNUMBER($A2757)),"Date manquante ou non reconnue",IF($B2757="","Technicien manquant",IF(COUNTIF(Production!$A$7:$A$21,$B2757)=0,"Technicien absent de la liste (onglet Production)",IF($G2757="","Code BPU manquant (colonne G)",IF($O2757="?","Code BPU inconnu (onglet Prestations)",IF($P2757="?","Catégorie inconnue (onglet Règles)",IF(AND($E2757&lt;&gt;"",NOT(ISNUMBER($E2757))),"Quantité non reconnue",IF(AND($P2757="au prix",NOT(ISNUMBER($Q2757))),"Prix sur devis à saisir (colonne I)",IF($S2757="","Règle à compléter (onglet Règles)",""))))))))))</f>
        <v/>
      </c>
    </row>
    <row r="2758" customFormat="false" ht="15" hidden="false" customHeight="false" outlineLevel="0" collapsed="false">
      <c r="A2758" s="23"/>
      <c r="I2758" s="24"/>
      <c r="J2758" s="24"/>
      <c r="N2758" s="25"/>
      <c r="O2758" s="26" t="str">
        <f aca="false">IF($G2758="","",IFERROR(INDEX(Prestations!$F$5:$F$256,MATCH($G2758,Prestations!$B$5:$B$256,0)),"?"))</f>
        <v/>
      </c>
      <c r="P2758" s="26" t="str">
        <f aca="false">IF($O2758="","",IF($O2758="?","?",IFERROR(INDEX(Règles!$C$5:$C$17,MATCH($O2758,Règles!$A$5:$A$17,0)),"?")))</f>
        <v/>
      </c>
      <c r="Q2758" s="27" t="str">
        <f aca="false">IF($G2758="","",IF(ISNUMBER($I2758),$I2758,IFERROR(IF(ISNUMBER(INDEX(Prestations!$E$5:$E$256,MATCH($G2758,Prestations!$B$5:$B$256,0))),INDEX(Prestations!$E$5:$E$256,MATCH($G2758,Prestations!$B$5:$B$256,0)),""),"")))</f>
        <v/>
      </c>
      <c r="R2758" s="27" t="str">
        <f aca="false">IFERROR(IF(ISNUMBER($Q2758),$Q2758*IF($E2758="",1,$E2758),""),"")</f>
        <v/>
      </c>
      <c r="S2758" s="28" t="str">
        <f aca="false">IFERROR(IF($P2758="au nombre",IF(N(INDEX(Règles!$D$5:$D$17,MATCH($O2758,Règles!$A$5:$A$17,0)))&gt;0,IF($E2758="",1,$E2758)/INDEX(Règles!$D$5:$D$17,MATCH($O2758,Règles!$A$5:$A$17,0)),""),IF($P2758="au prix",IF(AND(ISNUMBER($R2758),N(INDEX(Règles!$E$5:$E$17,MATCH($O2758,Règles!$A$5:$A$17,0)))&gt;0),$R2758/INDEX(Règles!$E$5:$E$17,MATCH($O2758,Règles!$A$5:$A$17,0)),""),IF(OR($P2758="ne compte pas",$P2758="absence"),0,""))),"")</f>
        <v/>
      </c>
      <c r="T2758" s="26" t="n">
        <f aca="false">IF(AND(ISNUMBER($A2758),$B2758&lt;&gt;"",$G2758&lt;&gt;"",$P2758&lt;&gt;"absence"),1,0)</f>
        <v>0</v>
      </c>
      <c r="U2758" s="26" t="n">
        <f aca="false">IF($T2758=1,IF(COUNTIFS($B$2:$B2758,$B2758,$A$2:$A2758,$A2758,$T$2:$T2758,1)=1,1,0),0)</f>
        <v>0</v>
      </c>
      <c r="V2758" s="29" t="str">
        <f aca="false">IF(AND($A2758="",$B2758="",$G2758=""),"",IF(NOT(ISNUMBER($A2758)),"Date manquante ou non reconnue",IF($B2758="","Technicien manquant",IF(COUNTIF(Production!$A$7:$A$21,$B2758)=0,"Technicien absent de la liste (onglet Production)",IF($G2758="","Code BPU manquant (colonne G)",IF($O2758="?","Code BPU inconnu (onglet Prestations)",IF($P2758="?","Catégorie inconnue (onglet Règles)",IF(AND($E2758&lt;&gt;"",NOT(ISNUMBER($E2758))),"Quantité non reconnue",IF(AND($P2758="au prix",NOT(ISNUMBER($Q2758))),"Prix sur devis à saisir (colonne I)",IF($S2758="","Règle à compléter (onglet Règles)",""))))))))))</f>
        <v/>
      </c>
    </row>
    <row r="2759" customFormat="false" ht="15" hidden="false" customHeight="false" outlineLevel="0" collapsed="false">
      <c r="A2759" s="23"/>
      <c r="I2759" s="24"/>
      <c r="J2759" s="24"/>
      <c r="N2759" s="25"/>
      <c r="O2759" s="26" t="str">
        <f aca="false">IF($G2759="","",IFERROR(INDEX(Prestations!$F$5:$F$256,MATCH($G2759,Prestations!$B$5:$B$256,0)),"?"))</f>
        <v/>
      </c>
      <c r="P2759" s="26" t="str">
        <f aca="false">IF($O2759="","",IF($O2759="?","?",IFERROR(INDEX(Règles!$C$5:$C$17,MATCH($O2759,Règles!$A$5:$A$17,0)),"?")))</f>
        <v/>
      </c>
      <c r="Q2759" s="27" t="str">
        <f aca="false">IF($G2759="","",IF(ISNUMBER($I2759),$I2759,IFERROR(IF(ISNUMBER(INDEX(Prestations!$E$5:$E$256,MATCH($G2759,Prestations!$B$5:$B$256,0))),INDEX(Prestations!$E$5:$E$256,MATCH($G2759,Prestations!$B$5:$B$256,0)),""),"")))</f>
        <v/>
      </c>
      <c r="R2759" s="27" t="str">
        <f aca="false">IFERROR(IF(ISNUMBER($Q2759),$Q2759*IF($E2759="",1,$E2759),""),"")</f>
        <v/>
      </c>
      <c r="S2759" s="28" t="str">
        <f aca="false">IFERROR(IF($P2759="au nombre",IF(N(INDEX(Règles!$D$5:$D$17,MATCH($O2759,Règles!$A$5:$A$17,0)))&gt;0,IF($E2759="",1,$E2759)/INDEX(Règles!$D$5:$D$17,MATCH($O2759,Règles!$A$5:$A$17,0)),""),IF($P2759="au prix",IF(AND(ISNUMBER($R2759),N(INDEX(Règles!$E$5:$E$17,MATCH($O2759,Règles!$A$5:$A$17,0)))&gt;0),$R2759/INDEX(Règles!$E$5:$E$17,MATCH($O2759,Règles!$A$5:$A$17,0)),""),IF(OR($P2759="ne compte pas",$P2759="absence"),0,""))),"")</f>
        <v/>
      </c>
      <c r="T2759" s="26" t="n">
        <f aca="false">IF(AND(ISNUMBER($A2759),$B2759&lt;&gt;"",$G2759&lt;&gt;"",$P2759&lt;&gt;"absence"),1,0)</f>
        <v>0</v>
      </c>
      <c r="U2759" s="26" t="n">
        <f aca="false">IF($T2759=1,IF(COUNTIFS($B$2:$B2759,$B2759,$A$2:$A2759,$A2759,$T$2:$T2759,1)=1,1,0),0)</f>
        <v>0</v>
      </c>
      <c r="V2759" s="29" t="str">
        <f aca="false">IF(AND($A2759="",$B2759="",$G2759=""),"",IF(NOT(ISNUMBER($A2759)),"Date manquante ou non reconnue",IF($B2759="","Technicien manquant",IF(COUNTIF(Production!$A$7:$A$21,$B2759)=0,"Technicien absent de la liste (onglet Production)",IF($G2759="","Code BPU manquant (colonne G)",IF($O2759="?","Code BPU inconnu (onglet Prestations)",IF($P2759="?","Catégorie inconnue (onglet Règles)",IF(AND($E2759&lt;&gt;"",NOT(ISNUMBER($E2759))),"Quantité non reconnue",IF(AND($P2759="au prix",NOT(ISNUMBER($Q2759))),"Prix sur devis à saisir (colonne I)",IF($S2759="","Règle à compléter (onglet Règles)",""))))))))))</f>
        <v/>
      </c>
    </row>
    <row r="2760" customFormat="false" ht="15" hidden="false" customHeight="false" outlineLevel="0" collapsed="false">
      <c r="A2760" s="23"/>
      <c r="I2760" s="24"/>
      <c r="J2760" s="24"/>
      <c r="N2760" s="25"/>
      <c r="O2760" s="26" t="str">
        <f aca="false">IF($G2760="","",IFERROR(INDEX(Prestations!$F$5:$F$256,MATCH($G2760,Prestations!$B$5:$B$256,0)),"?"))</f>
        <v/>
      </c>
      <c r="P2760" s="26" t="str">
        <f aca="false">IF($O2760="","",IF($O2760="?","?",IFERROR(INDEX(Règles!$C$5:$C$17,MATCH($O2760,Règles!$A$5:$A$17,0)),"?")))</f>
        <v/>
      </c>
      <c r="Q2760" s="27" t="str">
        <f aca="false">IF($G2760="","",IF(ISNUMBER($I2760),$I2760,IFERROR(IF(ISNUMBER(INDEX(Prestations!$E$5:$E$256,MATCH($G2760,Prestations!$B$5:$B$256,0))),INDEX(Prestations!$E$5:$E$256,MATCH($G2760,Prestations!$B$5:$B$256,0)),""),"")))</f>
        <v/>
      </c>
      <c r="R2760" s="27" t="str">
        <f aca="false">IFERROR(IF(ISNUMBER($Q2760),$Q2760*IF($E2760="",1,$E2760),""),"")</f>
        <v/>
      </c>
      <c r="S2760" s="28" t="str">
        <f aca="false">IFERROR(IF($P2760="au nombre",IF(N(INDEX(Règles!$D$5:$D$17,MATCH($O2760,Règles!$A$5:$A$17,0)))&gt;0,IF($E2760="",1,$E2760)/INDEX(Règles!$D$5:$D$17,MATCH($O2760,Règles!$A$5:$A$17,0)),""),IF($P2760="au prix",IF(AND(ISNUMBER($R2760),N(INDEX(Règles!$E$5:$E$17,MATCH($O2760,Règles!$A$5:$A$17,0)))&gt;0),$R2760/INDEX(Règles!$E$5:$E$17,MATCH($O2760,Règles!$A$5:$A$17,0)),""),IF(OR($P2760="ne compte pas",$P2760="absence"),0,""))),"")</f>
        <v/>
      </c>
      <c r="T2760" s="26" t="n">
        <f aca="false">IF(AND(ISNUMBER($A2760),$B2760&lt;&gt;"",$G2760&lt;&gt;"",$P2760&lt;&gt;"absence"),1,0)</f>
        <v>0</v>
      </c>
      <c r="U2760" s="26" t="n">
        <f aca="false">IF($T2760=1,IF(COUNTIFS($B$2:$B2760,$B2760,$A$2:$A2760,$A2760,$T$2:$T2760,1)=1,1,0),0)</f>
        <v>0</v>
      </c>
      <c r="V2760" s="29" t="str">
        <f aca="false">IF(AND($A2760="",$B2760="",$G2760=""),"",IF(NOT(ISNUMBER($A2760)),"Date manquante ou non reconnue",IF($B2760="","Technicien manquant",IF(COUNTIF(Production!$A$7:$A$21,$B2760)=0,"Technicien absent de la liste (onglet Production)",IF($G2760="","Code BPU manquant (colonne G)",IF($O2760="?","Code BPU inconnu (onglet Prestations)",IF($P2760="?","Catégorie inconnue (onglet Règles)",IF(AND($E2760&lt;&gt;"",NOT(ISNUMBER($E2760))),"Quantité non reconnue",IF(AND($P2760="au prix",NOT(ISNUMBER($Q2760))),"Prix sur devis à saisir (colonne I)",IF($S2760="","Règle à compléter (onglet Règles)",""))))))))))</f>
        <v/>
      </c>
    </row>
    <row r="2761" customFormat="false" ht="15" hidden="false" customHeight="false" outlineLevel="0" collapsed="false">
      <c r="A2761" s="23"/>
      <c r="I2761" s="24"/>
      <c r="J2761" s="24"/>
      <c r="N2761" s="25"/>
      <c r="O2761" s="26" t="str">
        <f aca="false">IF($G2761="","",IFERROR(INDEX(Prestations!$F$5:$F$256,MATCH($G2761,Prestations!$B$5:$B$256,0)),"?"))</f>
        <v/>
      </c>
      <c r="P2761" s="26" t="str">
        <f aca="false">IF($O2761="","",IF($O2761="?","?",IFERROR(INDEX(Règles!$C$5:$C$17,MATCH($O2761,Règles!$A$5:$A$17,0)),"?")))</f>
        <v/>
      </c>
      <c r="Q2761" s="27" t="str">
        <f aca="false">IF($G2761="","",IF(ISNUMBER($I2761),$I2761,IFERROR(IF(ISNUMBER(INDEX(Prestations!$E$5:$E$256,MATCH($G2761,Prestations!$B$5:$B$256,0))),INDEX(Prestations!$E$5:$E$256,MATCH($G2761,Prestations!$B$5:$B$256,0)),""),"")))</f>
        <v/>
      </c>
      <c r="R2761" s="27" t="str">
        <f aca="false">IFERROR(IF(ISNUMBER($Q2761),$Q2761*IF($E2761="",1,$E2761),""),"")</f>
        <v/>
      </c>
      <c r="S2761" s="28" t="str">
        <f aca="false">IFERROR(IF($P2761="au nombre",IF(N(INDEX(Règles!$D$5:$D$17,MATCH($O2761,Règles!$A$5:$A$17,0)))&gt;0,IF($E2761="",1,$E2761)/INDEX(Règles!$D$5:$D$17,MATCH($O2761,Règles!$A$5:$A$17,0)),""),IF($P2761="au prix",IF(AND(ISNUMBER($R2761),N(INDEX(Règles!$E$5:$E$17,MATCH($O2761,Règles!$A$5:$A$17,0)))&gt;0),$R2761/INDEX(Règles!$E$5:$E$17,MATCH($O2761,Règles!$A$5:$A$17,0)),""),IF(OR($P2761="ne compte pas",$P2761="absence"),0,""))),"")</f>
        <v/>
      </c>
      <c r="T2761" s="26" t="n">
        <f aca="false">IF(AND(ISNUMBER($A2761),$B2761&lt;&gt;"",$G2761&lt;&gt;"",$P2761&lt;&gt;"absence"),1,0)</f>
        <v>0</v>
      </c>
      <c r="U2761" s="26" t="n">
        <f aca="false">IF($T2761=1,IF(COUNTIFS($B$2:$B2761,$B2761,$A$2:$A2761,$A2761,$T$2:$T2761,1)=1,1,0),0)</f>
        <v>0</v>
      </c>
      <c r="V2761" s="29" t="str">
        <f aca="false">IF(AND($A2761="",$B2761="",$G2761=""),"",IF(NOT(ISNUMBER($A2761)),"Date manquante ou non reconnue",IF($B2761="","Technicien manquant",IF(COUNTIF(Production!$A$7:$A$21,$B2761)=0,"Technicien absent de la liste (onglet Production)",IF($G2761="","Code BPU manquant (colonne G)",IF($O2761="?","Code BPU inconnu (onglet Prestations)",IF($P2761="?","Catégorie inconnue (onglet Règles)",IF(AND($E2761&lt;&gt;"",NOT(ISNUMBER($E2761))),"Quantité non reconnue",IF(AND($P2761="au prix",NOT(ISNUMBER($Q2761))),"Prix sur devis à saisir (colonne I)",IF($S2761="","Règle à compléter (onglet Règles)",""))))))))))</f>
        <v/>
      </c>
    </row>
    <row r="2762" customFormat="false" ht="15" hidden="false" customHeight="false" outlineLevel="0" collapsed="false">
      <c r="A2762" s="23"/>
      <c r="I2762" s="24"/>
      <c r="J2762" s="24"/>
      <c r="N2762" s="25"/>
      <c r="O2762" s="26" t="str">
        <f aca="false">IF($G2762="","",IFERROR(INDEX(Prestations!$F$5:$F$256,MATCH($G2762,Prestations!$B$5:$B$256,0)),"?"))</f>
        <v/>
      </c>
      <c r="P2762" s="26" t="str">
        <f aca="false">IF($O2762="","",IF($O2762="?","?",IFERROR(INDEX(Règles!$C$5:$C$17,MATCH($O2762,Règles!$A$5:$A$17,0)),"?")))</f>
        <v/>
      </c>
      <c r="Q2762" s="27" t="str">
        <f aca="false">IF($G2762="","",IF(ISNUMBER($I2762),$I2762,IFERROR(IF(ISNUMBER(INDEX(Prestations!$E$5:$E$256,MATCH($G2762,Prestations!$B$5:$B$256,0))),INDEX(Prestations!$E$5:$E$256,MATCH($G2762,Prestations!$B$5:$B$256,0)),""),"")))</f>
        <v/>
      </c>
      <c r="R2762" s="27" t="str">
        <f aca="false">IFERROR(IF(ISNUMBER($Q2762),$Q2762*IF($E2762="",1,$E2762),""),"")</f>
        <v/>
      </c>
      <c r="S2762" s="28" t="str">
        <f aca="false">IFERROR(IF($P2762="au nombre",IF(N(INDEX(Règles!$D$5:$D$17,MATCH($O2762,Règles!$A$5:$A$17,0)))&gt;0,IF($E2762="",1,$E2762)/INDEX(Règles!$D$5:$D$17,MATCH($O2762,Règles!$A$5:$A$17,0)),""),IF($P2762="au prix",IF(AND(ISNUMBER($R2762),N(INDEX(Règles!$E$5:$E$17,MATCH($O2762,Règles!$A$5:$A$17,0)))&gt;0),$R2762/INDEX(Règles!$E$5:$E$17,MATCH($O2762,Règles!$A$5:$A$17,0)),""),IF(OR($P2762="ne compte pas",$P2762="absence"),0,""))),"")</f>
        <v/>
      </c>
      <c r="T2762" s="26" t="n">
        <f aca="false">IF(AND(ISNUMBER($A2762),$B2762&lt;&gt;"",$G2762&lt;&gt;"",$P2762&lt;&gt;"absence"),1,0)</f>
        <v>0</v>
      </c>
      <c r="U2762" s="26" t="n">
        <f aca="false">IF($T2762=1,IF(COUNTIFS($B$2:$B2762,$B2762,$A$2:$A2762,$A2762,$T$2:$T2762,1)=1,1,0),0)</f>
        <v>0</v>
      </c>
      <c r="V2762" s="29" t="str">
        <f aca="false">IF(AND($A2762="",$B2762="",$G2762=""),"",IF(NOT(ISNUMBER($A2762)),"Date manquante ou non reconnue",IF($B2762="","Technicien manquant",IF(COUNTIF(Production!$A$7:$A$21,$B2762)=0,"Technicien absent de la liste (onglet Production)",IF($G2762="","Code BPU manquant (colonne G)",IF($O2762="?","Code BPU inconnu (onglet Prestations)",IF($P2762="?","Catégorie inconnue (onglet Règles)",IF(AND($E2762&lt;&gt;"",NOT(ISNUMBER($E2762))),"Quantité non reconnue",IF(AND($P2762="au prix",NOT(ISNUMBER($Q2762))),"Prix sur devis à saisir (colonne I)",IF($S2762="","Règle à compléter (onglet Règles)",""))))))))))</f>
        <v/>
      </c>
    </row>
    <row r="2763" customFormat="false" ht="15" hidden="false" customHeight="false" outlineLevel="0" collapsed="false">
      <c r="A2763" s="23"/>
      <c r="I2763" s="24"/>
      <c r="J2763" s="24"/>
      <c r="N2763" s="25"/>
      <c r="O2763" s="26" t="str">
        <f aca="false">IF($G2763="","",IFERROR(INDEX(Prestations!$F$5:$F$256,MATCH($G2763,Prestations!$B$5:$B$256,0)),"?"))</f>
        <v/>
      </c>
      <c r="P2763" s="26" t="str">
        <f aca="false">IF($O2763="","",IF($O2763="?","?",IFERROR(INDEX(Règles!$C$5:$C$17,MATCH($O2763,Règles!$A$5:$A$17,0)),"?")))</f>
        <v/>
      </c>
      <c r="Q2763" s="27" t="str">
        <f aca="false">IF($G2763="","",IF(ISNUMBER($I2763),$I2763,IFERROR(IF(ISNUMBER(INDEX(Prestations!$E$5:$E$256,MATCH($G2763,Prestations!$B$5:$B$256,0))),INDEX(Prestations!$E$5:$E$256,MATCH($G2763,Prestations!$B$5:$B$256,0)),""),"")))</f>
        <v/>
      </c>
      <c r="R2763" s="27" t="str">
        <f aca="false">IFERROR(IF(ISNUMBER($Q2763),$Q2763*IF($E2763="",1,$E2763),""),"")</f>
        <v/>
      </c>
      <c r="S2763" s="28" t="str">
        <f aca="false">IFERROR(IF($P2763="au nombre",IF(N(INDEX(Règles!$D$5:$D$17,MATCH($O2763,Règles!$A$5:$A$17,0)))&gt;0,IF($E2763="",1,$E2763)/INDEX(Règles!$D$5:$D$17,MATCH($O2763,Règles!$A$5:$A$17,0)),""),IF($P2763="au prix",IF(AND(ISNUMBER($R2763),N(INDEX(Règles!$E$5:$E$17,MATCH($O2763,Règles!$A$5:$A$17,0)))&gt;0),$R2763/INDEX(Règles!$E$5:$E$17,MATCH($O2763,Règles!$A$5:$A$17,0)),""),IF(OR($P2763="ne compte pas",$P2763="absence"),0,""))),"")</f>
        <v/>
      </c>
      <c r="T2763" s="26" t="n">
        <f aca="false">IF(AND(ISNUMBER($A2763),$B2763&lt;&gt;"",$G2763&lt;&gt;"",$P2763&lt;&gt;"absence"),1,0)</f>
        <v>0</v>
      </c>
      <c r="U2763" s="26" t="n">
        <f aca="false">IF($T2763=1,IF(COUNTIFS($B$2:$B2763,$B2763,$A$2:$A2763,$A2763,$T$2:$T2763,1)=1,1,0),0)</f>
        <v>0</v>
      </c>
      <c r="V2763" s="29" t="str">
        <f aca="false">IF(AND($A2763="",$B2763="",$G2763=""),"",IF(NOT(ISNUMBER($A2763)),"Date manquante ou non reconnue",IF($B2763="","Technicien manquant",IF(COUNTIF(Production!$A$7:$A$21,$B2763)=0,"Technicien absent de la liste (onglet Production)",IF($G2763="","Code BPU manquant (colonne G)",IF($O2763="?","Code BPU inconnu (onglet Prestations)",IF($P2763="?","Catégorie inconnue (onglet Règles)",IF(AND($E2763&lt;&gt;"",NOT(ISNUMBER($E2763))),"Quantité non reconnue",IF(AND($P2763="au prix",NOT(ISNUMBER($Q2763))),"Prix sur devis à saisir (colonne I)",IF($S2763="","Règle à compléter (onglet Règles)",""))))))))))</f>
        <v/>
      </c>
    </row>
    <row r="2764" customFormat="false" ht="15" hidden="false" customHeight="false" outlineLevel="0" collapsed="false">
      <c r="A2764" s="23"/>
      <c r="I2764" s="24"/>
      <c r="J2764" s="24"/>
      <c r="N2764" s="25"/>
      <c r="O2764" s="26" t="str">
        <f aca="false">IF($G2764="","",IFERROR(INDEX(Prestations!$F$5:$F$256,MATCH($G2764,Prestations!$B$5:$B$256,0)),"?"))</f>
        <v/>
      </c>
      <c r="P2764" s="26" t="str">
        <f aca="false">IF($O2764="","",IF($O2764="?","?",IFERROR(INDEX(Règles!$C$5:$C$17,MATCH($O2764,Règles!$A$5:$A$17,0)),"?")))</f>
        <v/>
      </c>
      <c r="Q2764" s="27" t="str">
        <f aca="false">IF($G2764="","",IF(ISNUMBER($I2764),$I2764,IFERROR(IF(ISNUMBER(INDEX(Prestations!$E$5:$E$256,MATCH($G2764,Prestations!$B$5:$B$256,0))),INDEX(Prestations!$E$5:$E$256,MATCH($G2764,Prestations!$B$5:$B$256,0)),""),"")))</f>
        <v/>
      </c>
      <c r="R2764" s="27" t="str">
        <f aca="false">IFERROR(IF(ISNUMBER($Q2764),$Q2764*IF($E2764="",1,$E2764),""),"")</f>
        <v/>
      </c>
      <c r="S2764" s="28" t="str">
        <f aca="false">IFERROR(IF($P2764="au nombre",IF(N(INDEX(Règles!$D$5:$D$17,MATCH($O2764,Règles!$A$5:$A$17,0)))&gt;0,IF($E2764="",1,$E2764)/INDEX(Règles!$D$5:$D$17,MATCH($O2764,Règles!$A$5:$A$17,0)),""),IF($P2764="au prix",IF(AND(ISNUMBER($R2764),N(INDEX(Règles!$E$5:$E$17,MATCH($O2764,Règles!$A$5:$A$17,0)))&gt;0),$R2764/INDEX(Règles!$E$5:$E$17,MATCH($O2764,Règles!$A$5:$A$17,0)),""),IF(OR($P2764="ne compte pas",$P2764="absence"),0,""))),"")</f>
        <v/>
      </c>
      <c r="T2764" s="26" t="n">
        <f aca="false">IF(AND(ISNUMBER($A2764),$B2764&lt;&gt;"",$G2764&lt;&gt;"",$P2764&lt;&gt;"absence"),1,0)</f>
        <v>0</v>
      </c>
      <c r="U2764" s="26" t="n">
        <f aca="false">IF($T2764=1,IF(COUNTIFS($B$2:$B2764,$B2764,$A$2:$A2764,$A2764,$T$2:$T2764,1)=1,1,0),0)</f>
        <v>0</v>
      </c>
      <c r="V2764" s="29" t="str">
        <f aca="false">IF(AND($A2764="",$B2764="",$G2764=""),"",IF(NOT(ISNUMBER($A2764)),"Date manquante ou non reconnue",IF($B2764="","Technicien manquant",IF(COUNTIF(Production!$A$7:$A$21,$B2764)=0,"Technicien absent de la liste (onglet Production)",IF($G2764="","Code BPU manquant (colonne G)",IF($O2764="?","Code BPU inconnu (onglet Prestations)",IF($P2764="?","Catégorie inconnue (onglet Règles)",IF(AND($E2764&lt;&gt;"",NOT(ISNUMBER($E2764))),"Quantité non reconnue",IF(AND($P2764="au prix",NOT(ISNUMBER($Q2764))),"Prix sur devis à saisir (colonne I)",IF($S2764="","Règle à compléter (onglet Règles)",""))))))))))</f>
        <v/>
      </c>
    </row>
    <row r="2765" customFormat="false" ht="15" hidden="false" customHeight="false" outlineLevel="0" collapsed="false">
      <c r="A2765" s="23"/>
      <c r="I2765" s="24"/>
      <c r="J2765" s="24"/>
      <c r="N2765" s="25"/>
      <c r="O2765" s="26" t="str">
        <f aca="false">IF($G2765="","",IFERROR(INDEX(Prestations!$F$5:$F$256,MATCH($G2765,Prestations!$B$5:$B$256,0)),"?"))</f>
        <v/>
      </c>
      <c r="P2765" s="26" t="str">
        <f aca="false">IF($O2765="","",IF($O2765="?","?",IFERROR(INDEX(Règles!$C$5:$C$17,MATCH($O2765,Règles!$A$5:$A$17,0)),"?")))</f>
        <v/>
      </c>
      <c r="Q2765" s="27" t="str">
        <f aca="false">IF($G2765="","",IF(ISNUMBER($I2765),$I2765,IFERROR(IF(ISNUMBER(INDEX(Prestations!$E$5:$E$256,MATCH($G2765,Prestations!$B$5:$B$256,0))),INDEX(Prestations!$E$5:$E$256,MATCH($G2765,Prestations!$B$5:$B$256,0)),""),"")))</f>
        <v/>
      </c>
      <c r="R2765" s="27" t="str">
        <f aca="false">IFERROR(IF(ISNUMBER($Q2765),$Q2765*IF($E2765="",1,$E2765),""),"")</f>
        <v/>
      </c>
      <c r="S2765" s="28" t="str">
        <f aca="false">IFERROR(IF($P2765="au nombre",IF(N(INDEX(Règles!$D$5:$D$17,MATCH($O2765,Règles!$A$5:$A$17,0)))&gt;0,IF($E2765="",1,$E2765)/INDEX(Règles!$D$5:$D$17,MATCH($O2765,Règles!$A$5:$A$17,0)),""),IF($P2765="au prix",IF(AND(ISNUMBER($R2765),N(INDEX(Règles!$E$5:$E$17,MATCH($O2765,Règles!$A$5:$A$17,0)))&gt;0),$R2765/INDEX(Règles!$E$5:$E$17,MATCH($O2765,Règles!$A$5:$A$17,0)),""),IF(OR($P2765="ne compte pas",$P2765="absence"),0,""))),"")</f>
        <v/>
      </c>
      <c r="T2765" s="26" t="n">
        <f aca="false">IF(AND(ISNUMBER($A2765),$B2765&lt;&gt;"",$G2765&lt;&gt;"",$P2765&lt;&gt;"absence"),1,0)</f>
        <v>0</v>
      </c>
      <c r="U2765" s="26" t="n">
        <f aca="false">IF($T2765=1,IF(COUNTIFS($B$2:$B2765,$B2765,$A$2:$A2765,$A2765,$T$2:$T2765,1)=1,1,0),0)</f>
        <v>0</v>
      </c>
      <c r="V2765" s="29" t="str">
        <f aca="false">IF(AND($A2765="",$B2765="",$G2765=""),"",IF(NOT(ISNUMBER($A2765)),"Date manquante ou non reconnue",IF($B2765="","Technicien manquant",IF(COUNTIF(Production!$A$7:$A$21,$B2765)=0,"Technicien absent de la liste (onglet Production)",IF($G2765="","Code BPU manquant (colonne G)",IF($O2765="?","Code BPU inconnu (onglet Prestations)",IF($P2765="?","Catégorie inconnue (onglet Règles)",IF(AND($E2765&lt;&gt;"",NOT(ISNUMBER($E2765))),"Quantité non reconnue",IF(AND($P2765="au prix",NOT(ISNUMBER($Q2765))),"Prix sur devis à saisir (colonne I)",IF($S2765="","Règle à compléter (onglet Règles)",""))))))))))</f>
        <v/>
      </c>
    </row>
    <row r="2766" customFormat="false" ht="15" hidden="false" customHeight="false" outlineLevel="0" collapsed="false">
      <c r="A2766" s="23"/>
      <c r="I2766" s="24"/>
      <c r="J2766" s="24"/>
      <c r="N2766" s="25"/>
      <c r="O2766" s="26" t="str">
        <f aca="false">IF($G2766="","",IFERROR(INDEX(Prestations!$F$5:$F$256,MATCH($G2766,Prestations!$B$5:$B$256,0)),"?"))</f>
        <v/>
      </c>
      <c r="P2766" s="26" t="str">
        <f aca="false">IF($O2766="","",IF($O2766="?","?",IFERROR(INDEX(Règles!$C$5:$C$17,MATCH($O2766,Règles!$A$5:$A$17,0)),"?")))</f>
        <v/>
      </c>
      <c r="Q2766" s="27" t="str">
        <f aca="false">IF($G2766="","",IF(ISNUMBER($I2766),$I2766,IFERROR(IF(ISNUMBER(INDEX(Prestations!$E$5:$E$256,MATCH($G2766,Prestations!$B$5:$B$256,0))),INDEX(Prestations!$E$5:$E$256,MATCH($G2766,Prestations!$B$5:$B$256,0)),""),"")))</f>
        <v/>
      </c>
      <c r="R2766" s="27" t="str">
        <f aca="false">IFERROR(IF(ISNUMBER($Q2766),$Q2766*IF($E2766="",1,$E2766),""),"")</f>
        <v/>
      </c>
      <c r="S2766" s="28" t="str">
        <f aca="false">IFERROR(IF($P2766="au nombre",IF(N(INDEX(Règles!$D$5:$D$17,MATCH($O2766,Règles!$A$5:$A$17,0)))&gt;0,IF($E2766="",1,$E2766)/INDEX(Règles!$D$5:$D$17,MATCH($O2766,Règles!$A$5:$A$17,0)),""),IF($P2766="au prix",IF(AND(ISNUMBER($R2766),N(INDEX(Règles!$E$5:$E$17,MATCH($O2766,Règles!$A$5:$A$17,0)))&gt;0),$R2766/INDEX(Règles!$E$5:$E$17,MATCH($O2766,Règles!$A$5:$A$17,0)),""),IF(OR($P2766="ne compte pas",$P2766="absence"),0,""))),"")</f>
        <v/>
      </c>
      <c r="T2766" s="26" t="n">
        <f aca="false">IF(AND(ISNUMBER($A2766),$B2766&lt;&gt;"",$G2766&lt;&gt;"",$P2766&lt;&gt;"absence"),1,0)</f>
        <v>0</v>
      </c>
      <c r="U2766" s="26" t="n">
        <f aca="false">IF($T2766=1,IF(COUNTIFS($B$2:$B2766,$B2766,$A$2:$A2766,$A2766,$T$2:$T2766,1)=1,1,0),0)</f>
        <v>0</v>
      </c>
      <c r="V2766" s="29" t="str">
        <f aca="false">IF(AND($A2766="",$B2766="",$G2766=""),"",IF(NOT(ISNUMBER($A2766)),"Date manquante ou non reconnue",IF($B2766="","Technicien manquant",IF(COUNTIF(Production!$A$7:$A$21,$B2766)=0,"Technicien absent de la liste (onglet Production)",IF($G2766="","Code BPU manquant (colonne G)",IF($O2766="?","Code BPU inconnu (onglet Prestations)",IF($P2766="?","Catégorie inconnue (onglet Règles)",IF(AND($E2766&lt;&gt;"",NOT(ISNUMBER($E2766))),"Quantité non reconnue",IF(AND($P2766="au prix",NOT(ISNUMBER($Q2766))),"Prix sur devis à saisir (colonne I)",IF($S2766="","Règle à compléter (onglet Règles)",""))))))))))</f>
        <v/>
      </c>
    </row>
    <row r="2767" customFormat="false" ht="15" hidden="false" customHeight="false" outlineLevel="0" collapsed="false">
      <c r="A2767" s="23"/>
      <c r="I2767" s="24"/>
      <c r="J2767" s="24"/>
      <c r="N2767" s="25"/>
      <c r="O2767" s="26" t="str">
        <f aca="false">IF($G2767="","",IFERROR(INDEX(Prestations!$F$5:$F$256,MATCH($G2767,Prestations!$B$5:$B$256,0)),"?"))</f>
        <v/>
      </c>
      <c r="P2767" s="26" t="str">
        <f aca="false">IF($O2767="","",IF($O2767="?","?",IFERROR(INDEX(Règles!$C$5:$C$17,MATCH($O2767,Règles!$A$5:$A$17,0)),"?")))</f>
        <v/>
      </c>
      <c r="Q2767" s="27" t="str">
        <f aca="false">IF($G2767="","",IF(ISNUMBER($I2767),$I2767,IFERROR(IF(ISNUMBER(INDEX(Prestations!$E$5:$E$256,MATCH($G2767,Prestations!$B$5:$B$256,0))),INDEX(Prestations!$E$5:$E$256,MATCH($G2767,Prestations!$B$5:$B$256,0)),""),"")))</f>
        <v/>
      </c>
      <c r="R2767" s="27" t="str">
        <f aca="false">IFERROR(IF(ISNUMBER($Q2767),$Q2767*IF($E2767="",1,$E2767),""),"")</f>
        <v/>
      </c>
      <c r="S2767" s="28" t="str">
        <f aca="false">IFERROR(IF($P2767="au nombre",IF(N(INDEX(Règles!$D$5:$D$17,MATCH($O2767,Règles!$A$5:$A$17,0)))&gt;0,IF($E2767="",1,$E2767)/INDEX(Règles!$D$5:$D$17,MATCH($O2767,Règles!$A$5:$A$17,0)),""),IF($P2767="au prix",IF(AND(ISNUMBER($R2767),N(INDEX(Règles!$E$5:$E$17,MATCH($O2767,Règles!$A$5:$A$17,0)))&gt;0),$R2767/INDEX(Règles!$E$5:$E$17,MATCH($O2767,Règles!$A$5:$A$17,0)),""),IF(OR($P2767="ne compte pas",$P2767="absence"),0,""))),"")</f>
        <v/>
      </c>
      <c r="T2767" s="26" t="n">
        <f aca="false">IF(AND(ISNUMBER($A2767),$B2767&lt;&gt;"",$G2767&lt;&gt;"",$P2767&lt;&gt;"absence"),1,0)</f>
        <v>0</v>
      </c>
      <c r="U2767" s="26" t="n">
        <f aca="false">IF($T2767=1,IF(COUNTIFS($B$2:$B2767,$B2767,$A$2:$A2767,$A2767,$T$2:$T2767,1)=1,1,0),0)</f>
        <v>0</v>
      </c>
      <c r="V2767" s="29" t="str">
        <f aca="false">IF(AND($A2767="",$B2767="",$G2767=""),"",IF(NOT(ISNUMBER($A2767)),"Date manquante ou non reconnue",IF($B2767="","Technicien manquant",IF(COUNTIF(Production!$A$7:$A$21,$B2767)=0,"Technicien absent de la liste (onglet Production)",IF($G2767="","Code BPU manquant (colonne G)",IF($O2767="?","Code BPU inconnu (onglet Prestations)",IF($P2767="?","Catégorie inconnue (onglet Règles)",IF(AND($E2767&lt;&gt;"",NOT(ISNUMBER($E2767))),"Quantité non reconnue",IF(AND($P2767="au prix",NOT(ISNUMBER($Q2767))),"Prix sur devis à saisir (colonne I)",IF($S2767="","Règle à compléter (onglet Règles)",""))))))))))</f>
        <v/>
      </c>
    </row>
    <row r="2768" customFormat="false" ht="15" hidden="false" customHeight="false" outlineLevel="0" collapsed="false">
      <c r="A2768" s="23"/>
      <c r="I2768" s="24"/>
      <c r="J2768" s="24"/>
      <c r="N2768" s="25"/>
      <c r="O2768" s="26" t="str">
        <f aca="false">IF($G2768="","",IFERROR(INDEX(Prestations!$F$5:$F$256,MATCH($G2768,Prestations!$B$5:$B$256,0)),"?"))</f>
        <v/>
      </c>
      <c r="P2768" s="26" t="str">
        <f aca="false">IF($O2768="","",IF($O2768="?","?",IFERROR(INDEX(Règles!$C$5:$C$17,MATCH($O2768,Règles!$A$5:$A$17,0)),"?")))</f>
        <v/>
      </c>
      <c r="Q2768" s="27" t="str">
        <f aca="false">IF($G2768="","",IF(ISNUMBER($I2768),$I2768,IFERROR(IF(ISNUMBER(INDEX(Prestations!$E$5:$E$256,MATCH($G2768,Prestations!$B$5:$B$256,0))),INDEX(Prestations!$E$5:$E$256,MATCH($G2768,Prestations!$B$5:$B$256,0)),""),"")))</f>
        <v/>
      </c>
      <c r="R2768" s="27" t="str">
        <f aca="false">IFERROR(IF(ISNUMBER($Q2768),$Q2768*IF($E2768="",1,$E2768),""),"")</f>
        <v/>
      </c>
      <c r="S2768" s="28" t="str">
        <f aca="false">IFERROR(IF($P2768="au nombre",IF(N(INDEX(Règles!$D$5:$D$17,MATCH($O2768,Règles!$A$5:$A$17,0)))&gt;0,IF($E2768="",1,$E2768)/INDEX(Règles!$D$5:$D$17,MATCH($O2768,Règles!$A$5:$A$17,0)),""),IF($P2768="au prix",IF(AND(ISNUMBER($R2768),N(INDEX(Règles!$E$5:$E$17,MATCH($O2768,Règles!$A$5:$A$17,0)))&gt;0),$R2768/INDEX(Règles!$E$5:$E$17,MATCH($O2768,Règles!$A$5:$A$17,0)),""),IF(OR($P2768="ne compte pas",$P2768="absence"),0,""))),"")</f>
        <v/>
      </c>
      <c r="T2768" s="26" t="n">
        <f aca="false">IF(AND(ISNUMBER($A2768),$B2768&lt;&gt;"",$G2768&lt;&gt;"",$P2768&lt;&gt;"absence"),1,0)</f>
        <v>0</v>
      </c>
      <c r="U2768" s="26" t="n">
        <f aca="false">IF($T2768=1,IF(COUNTIFS($B$2:$B2768,$B2768,$A$2:$A2768,$A2768,$T$2:$T2768,1)=1,1,0),0)</f>
        <v>0</v>
      </c>
      <c r="V2768" s="29" t="str">
        <f aca="false">IF(AND($A2768="",$B2768="",$G2768=""),"",IF(NOT(ISNUMBER($A2768)),"Date manquante ou non reconnue",IF($B2768="","Technicien manquant",IF(COUNTIF(Production!$A$7:$A$21,$B2768)=0,"Technicien absent de la liste (onglet Production)",IF($G2768="","Code BPU manquant (colonne G)",IF($O2768="?","Code BPU inconnu (onglet Prestations)",IF($P2768="?","Catégorie inconnue (onglet Règles)",IF(AND($E2768&lt;&gt;"",NOT(ISNUMBER($E2768))),"Quantité non reconnue",IF(AND($P2768="au prix",NOT(ISNUMBER($Q2768))),"Prix sur devis à saisir (colonne I)",IF($S2768="","Règle à compléter (onglet Règles)",""))))))))))</f>
        <v/>
      </c>
    </row>
    <row r="2769" customFormat="false" ht="15" hidden="false" customHeight="false" outlineLevel="0" collapsed="false">
      <c r="A2769" s="23"/>
      <c r="I2769" s="24"/>
      <c r="J2769" s="24"/>
      <c r="N2769" s="25"/>
      <c r="O2769" s="26" t="str">
        <f aca="false">IF($G2769="","",IFERROR(INDEX(Prestations!$F$5:$F$256,MATCH($G2769,Prestations!$B$5:$B$256,0)),"?"))</f>
        <v/>
      </c>
      <c r="P2769" s="26" t="str">
        <f aca="false">IF($O2769="","",IF($O2769="?","?",IFERROR(INDEX(Règles!$C$5:$C$17,MATCH($O2769,Règles!$A$5:$A$17,0)),"?")))</f>
        <v/>
      </c>
      <c r="Q2769" s="27" t="str">
        <f aca="false">IF($G2769="","",IF(ISNUMBER($I2769),$I2769,IFERROR(IF(ISNUMBER(INDEX(Prestations!$E$5:$E$256,MATCH($G2769,Prestations!$B$5:$B$256,0))),INDEX(Prestations!$E$5:$E$256,MATCH($G2769,Prestations!$B$5:$B$256,0)),""),"")))</f>
        <v/>
      </c>
      <c r="R2769" s="27" t="str">
        <f aca="false">IFERROR(IF(ISNUMBER($Q2769),$Q2769*IF($E2769="",1,$E2769),""),"")</f>
        <v/>
      </c>
      <c r="S2769" s="28" t="str">
        <f aca="false">IFERROR(IF($P2769="au nombre",IF(N(INDEX(Règles!$D$5:$D$17,MATCH($O2769,Règles!$A$5:$A$17,0)))&gt;0,IF($E2769="",1,$E2769)/INDEX(Règles!$D$5:$D$17,MATCH($O2769,Règles!$A$5:$A$17,0)),""),IF($P2769="au prix",IF(AND(ISNUMBER($R2769),N(INDEX(Règles!$E$5:$E$17,MATCH($O2769,Règles!$A$5:$A$17,0)))&gt;0),$R2769/INDEX(Règles!$E$5:$E$17,MATCH($O2769,Règles!$A$5:$A$17,0)),""),IF(OR($P2769="ne compte pas",$P2769="absence"),0,""))),"")</f>
        <v/>
      </c>
      <c r="T2769" s="26" t="n">
        <f aca="false">IF(AND(ISNUMBER($A2769),$B2769&lt;&gt;"",$G2769&lt;&gt;"",$P2769&lt;&gt;"absence"),1,0)</f>
        <v>0</v>
      </c>
      <c r="U2769" s="26" t="n">
        <f aca="false">IF($T2769=1,IF(COUNTIFS($B$2:$B2769,$B2769,$A$2:$A2769,$A2769,$T$2:$T2769,1)=1,1,0),0)</f>
        <v>0</v>
      </c>
      <c r="V2769" s="29" t="str">
        <f aca="false">IF(AND($A2769="",$B2769="",$G2769=""),"",IF(NOT(ISNUMBER($A2769)),"Date manquante ou non reconnue",IF($B2769="","Technicien manquant",IF(COUNTIF(Production!$A$7:$A$21,$B2769)=0,"Technicien absent de la liste (onglet Production)",IF($G2769="","Code BPU manquant (colonne G)",IF($O2769="?","Code BPU inconnu (onglet Prestations)",IF($P2769="?","Catégorie inconnue (onglet Règles)",IF(AND($E2769&lt;&gt;"",NOT(ISNUMBER($E2769))),"Quantité non reconnue",IF(AND($P2769="au prix",NOT(ISNUMBER($Q2769))),"Prix sur devis à saisir (colonne I)",IF($S2769="","Règle à compléter (onglet Règles)",""))))))))))</f>
        <v/>
      </c>
    </row>
    <row r="2770" customFormat="false" ht="15" hidden="false" customHeight="false" outlineLevel="0" collapsed="false">
      <c r="A2770" s="23"/>
      <c r="I2770" s="24"/>
      <c r="J2770" s="24"/>
      <c r="N2770" s="25"/>
      <c r="O2770" s="26" t="str">
        <f aca="false">IF($G2770="","",IFERROR(INDEX(Prestations!$F$5:$F$256,MATCH($G2770,Prestations!$B$5:$B$256,0)),"?"))</f>
        <v/>
      </c>
      <c r="P2770" s="26" t="str">
        <f aca="false">IF($O2770="","",IF($O2770="?","?",IFERROR(INDEX(Règles!$C$5:$C$17,MATCH($O2770,Règles!$A$5:$A$17,0)),"?")))</f>
        <v/>
      </c>
      <c r="Q2770" s="27" t="str">
        <f aca="false">IF($G2770="","",IF(ISNUMBER($I2770),$I2770,IFERROR(IF(ISNUMBER(INDEX(Prestations!$E$5:$E$256,MATCH($G2770,Prestations!$B$5:$B$256,0))),INDEX(Prestations!$E$5:$E$256,MATCH($G2770,Prestations!$B$5:$B$256,0)),""),"")))</f>
        <v/>
      </c>
      <c r="R2770" s="27" t="str">
        <f aca="false">IFERROR(IF(ISNUMBER($Q2770),$Q2770*IF($E2770="",1,$E2770),""),"")</f>
        <v/>
      </c>
      <c r="S2770" s="28" t="str">
        <f aca="false">IFERROR(IF($P2770="au nombre",IF(N(INDEX(Règles!$D$5:$D$17,MATCH($O2770,Règles!$A$5:$A$17,0)))&gt;0,IF($E2770="",1,$E2770)/INDEX(Règles!$D$5:$D$17,MATCH($O2770,Règles!$A$5:$A$17,0)),""),IF($P2770="au prix",IF(AND(ISNUMBER($R2770),N(INDEX(Règles!$E$5:$E$17,MATCH($O2770,Règles!$A$5:$A$17,0)))&gt;0),$R2770/INDEX(Règles!$E$5:$E$17,MATCH($O2770,Règles!$A$5:$A$17,0)),""),IF(OR($P2770="ne compte pas",$P2770="absence"),0,""))),"")</f>
        <v/>
      </c>
      <c r="T2770" s="26" t="n">
        <f aca="false">IF(AND(ISNUMBER($A2770),$B2770&lt;&gt;"",$G2770&lt;&gt;"",$P2770&lt;&gt;"absence"),1,0)</f>
        <v>0</v>
      </c>
      <c r="U2770" s="26" t="n">
        <f aca="false">IF($T2770=1,IF(COUNTIFS($B$2:$B2770,$B2770,$A$2:$A2770,$A2770,$T$2:$T2770,1)=1,1,0),0)</f>
        <v>0</v>
      </c>
      <c r="V2770" s="29" t="str">
        <f aca="false">IF(AND($A2770="",$B2770="",$G2770=""),"",IF(NOT(ISNUMBER($A2770)),"Date manquante ou non reconnue",IF($B2770="","Technicien manquant",IF(COUNTIF(Production!$A$7:$A$21,$B2770)=0,"Technicien absent de la liste (onglet Production)",IF($G2770="","Code BPU manquant (colonne G)",IF($O2770="?","Code BPU inconnu (onglet Prestations)",IF($P2770="?","Catégorie inconnue (onglet Règles)",IF(AND($E2770&lt;&gt;"",NOT(ISNUMBER($E2770))),"Quantité non reconnue",IF(AND($P2770="au prix",NOT(ISNUMBER($Q2770))),"Prix sur devis à saisir (colonne I)",IF($S2770="","Règle à compléter (onglet Règles)",""))))))))))</f>
        <v/>
      </c>
    </row>
    <row r="2771" customFormat="false" ht="15" hidden="false" customHeight="false" outlineLevel="0" collapsed="false">
      <c r="A2771" s="23"/>
      <c r="I2771" s="24"/>
      <c r="J2771" s="24"/>
      <c r="N2771" s="25"/>
      <c r="O2771" s="26" t="str">
        <f aca="false">IF($G2771="","",IFERROR(INDEX(Prestations!$F$5:$F$256,MATCH($G2771,Prestations!$B$5:$B$256,0)),"?"))</f>
        <v/>
      </c>
      <c r="P2771" s="26" t="str">
        <f aca="false">IF($O2771="","",IF($O2771="?","?",IFERROR(INDEX(Règles!$C$5:$C$17,MATCH($O2771,Règles!$A$5:$A$17,0)),"?")))</f>
        <v/>
      </c>
      <c r="Q2771" s="27" t="str">
        <f aca="false">IF($G2771="","",IF(ISNUMBER($I2771),$I2771,IFERROR(IF(ISNUMBER(INDEX(Prestations!$E$5:$E$256,MATCH($G2771,Prestations!$B$5:$B$256,0))),INDEX(Prestations!$E$5:$E$256,MATCH($G2771,Prestations!$B$5:$B$256,0)),""),"")))</f>
        <v/>
      </c>
      <c r="R2771" s="27" t="str">
        <f aca="false">IFERROR(IF(ISNUMBER($Q2771),$Q2771*IF($E2771="",1,$E2771),""),"")</f>
        <v/>
      </c>
      <c r="S2771" s="28" t="str">
        <f aca="false">IFERROR(IF($P2771="au nombre",IF(N(INDEX(Règles!$D$5:$D$17,MATCH($O2771,Règles!$A$5:$A$17,0)))&gt;0,IF($E2771="",1,$E2771)/INDEX(Règles!$D$5:$D$17,MATCH($O2771,Règles!$A$5:$A$17,0)),""),IF($P2771="au prix",IF(AND(ISNUMBER($R2771),N(INDEX(Règles!$E$5:$E$17,MATCH($O2771,Règles!$A$5:$A$17,0)))&gt;0),$R2771/INDEX(Règles!$E$5:$E$17,MATCH($O2771,Règles!$A$5:$A$17,0)),""),IF(OR($P2771="ne compte pas",$P2771="absence"),0,""))),"")</f>
        <v/>
      </c>
      <c r="T2771" s="26" t="n">
        <f aca="false">IF(AND(ISNUMBER($A2771),$B2771&lt;&gt;"",$G2771&lt;&gt;"",$P2771&lt;&gt;"absence"),1,0)</f>
        <v>0</v>
      </c>
      <c r="U2771" s="26" t="n">
        <f aca="false">IF($T2771=1,IF(COUNTIFS($B$2:$B2771,$B2771,$A$2:$A2771,$A2771,$T$2:$T2771,1)=1,1,0),0)</f>
        <v>0</v>
      </c>
      <c r="V2771" s="29" t="str">
        <f aca="false">IF(AND($A2771="",$B2771="",$G2771=""),"",IF(NOT(ISNUMBER($A2771)),"Date manquante ou non reconnue",IF($B2771="","Technicien manquant",IF(COUNTIF(Production!$A$7:$A$21,$B2771)=0,"Technicien absent de la liste (onglet Production)",IF($G2771="","Code BPU manquant (colonne G)",IF($O2771="?","Code BPU inconnu (onglet Prestations)",IF($P2771="?","Catégorie inconnue (onglet Règles)",IF(AND($E2771&lt;&gt;"",NOT(ISNUMBER($E2771))),"Quantité non reconnue",IF(AND($P2771="au prix",NOT(ISNUMBER($Q2771))),"Prix sur devis à saisir (colonne I)",IF($S2771="","Règle à compléter (onglet Règles)",""))))))))))</f>
        <v/>
      </c>
    </row>
    <row r="2772" customFormat="false" ht="15" hidden="false" customHeight="false" outlineLevel="0" collapsed="false">
      <c r="A2772" s="23"/>
      <c r="I2772" s="24"/>
      <c r="J2772" s="24"/>
      <c r="N2772" s="25"/>
      <c r="O2772" s="26" t="str">
        <f aca="false">IF($G2772="","",IFERROR(INDEX(Prestations!$F$5:$F$256,MATCH($G2772,Prestations!$B$5:$B$256,0)),"?"))</f>
        <v/>
      </c>
      <c r="P2772" s="26" t="str">
        <f aca="false">IF($O2772="","",IF($O2772="?","?",IFERROR(INDEX(Règles!$C$5:$C$17,MATCH($O2772,Règles!$A$5:$A$17,0)),"?")))</f>
        <v/>
      </c>
      <c r="Q2772" s="27" t="str">
        <f aca="false">IF($G2772="","",IF(ISNUMBER($I2772),$I2772,IFERROR(IF(ISNUMBER(INDEX(Prestations!$E$5:$E$256,MATCH($G2772,Prestations!$B$5:$B$256,0))),INDEX(Prestations!$E$5:$E$256,MATCH($G2772,Prestations!$B$5:$B$256,0)),""),"")))</f>
        <v/>
      </c>
      <c r="R2772" s="27" t="str">
        <f aca="false">IFERROR(IF(ISNUMBER($Q2772),$Q2772*IF($E2772="",1,$E2772),""),"")</f>
        <v/>
      </c>
      <c r="S2772" s="28" t="str">
        <f aca="false">IFERROR(IF($P2772="au nombre",IF(N(INDEX(Règles!$D$5:$D$17,MATCH($O2772,Règles!$A$5:$A$17,0)))&gt;0,IF($E2772="",1,$E2772)/INDEX(Règles!$D$5:$D$17,MATCH($O2772,Règles!$A$5:$A$17,0)),""),IF($P2772="au prix",IF(AND(ISNUMBER($R2772),N(INDEX(Règles!$E$5:$E$17,MATCH($O2772,Règles!$A$5:$A$17,0)))&gt;0),$R2772/INDEX(Règles!$E$5:$E$17,MATCH($O2772,Règles!$A$5:$A$17,0)),""),IF(OR($P2772="ne compte pas",$P2772="absence"),0,""))),"")</f>
        <v/>
      </c>
      <c r="T2772" s="26" t="n">
        <f aca="false">IF(AND(ISNUMBER($A2772),$B2772&lt;&gt;"",$G2772&lt;&gt;"",$P2772&lt;&gt;"absence"),1,0)</f>
        <v>0</v>
      </c>
      <c r="U2772" s="26" t="n">
        <f aca="false">IF($T2772=1,IF(COUNTIFS($B$2:$B2772,$B2772,$A$2:$A2772,$A2772,$T$2:$T2772,1)=1,1,0),0)</f>
        <v>0</v>
      </c>
      <c r="V2772" s="29" t="str">
        <f aca="false">IF(AND($A2772="",$B2772="",$G2772=""),"",IF(NOT(ISNUMBER($A2772)),"Date manquante ou non reconnue",IF($B2772="","Technicien manquant",IF(COUNTIF(Production!$A$7:$A$21,$B2772)=0,"Technicien absent de la liste (onglet Production)",IF($G2772="","Code BPU manquant (colonne G)",IF($O2772="?","Code BPU inconnu (onglet Prestations)",IF($P2772="?","Catégorie inconnue (onglet Règles)",IF(AND($E2772&lt;&gt;"",NOT(ISNUMBER($E2772))),"Quantité non reconnue",IF(AND($P2772="au prix",NOT(ISNUMBER($Q2772))),"Prix sur devis à saisir (colonne I)",IF($S2772="","Règle à compléter (onglet Règles)",""))))))))))</f>
        <v/>
      </c>
    </row>
    <row r="2773" customFormat="false" ht="15" hidden="false" customHeight="false" outlineLevel="0" collapsed="false">
      <c r="A2773" s="23"/>
      <c r="I2773" s="24"/>
      <c r="J2773" s="24"/>
      <c r="N2773" s="25"/>
      <c r="O2773" s="26" t="str">
        <f aca="false">IF($G2773="","",IFERROR(INDEX(Prestations!$F$5:$F$256,MATCH($G2773,Prestations!$B$5:$B$256,0)),"?"))</f>
        <v/>
      </c>
      <c r="P2773" s="26" t="str">
        <f aca="false">IF($O2773="","",IF($O2773="?","?",IFERROR(INDEX(Règles!$C$5:$C$17,MATCH($O2773,Règles!$A$5:$A$17,0)),"?")))</f>
        <v/>
      </c>
      <c r="Q2773" s="27" t="str">
        <f aca="false">IF($G2773="","",IF(ISNUMBER($I2773),$I2773,IFERROR(IF(ISNUMBER(INDEX(Prestations!$E$5:$E$256,MATCH($G2773,Prestations!$B$5:$B$256,0))),INDEX(Prestations!$E$5:$E$256,MATCH($G2773,Prestations!$B$5:$B$256,0)),""),"")))</f>
        <v/>
      </c>
      <c r="R2773" s="27" t="str">
        <f aca="false">IFERROR(IF(ISNUMBER($Q2773),$Q2773*IF($E2773="",1,$E2773),""),"")</f>
        <v/>
      </c>
      <c r="S2773" s="28" t="str">
        <f aca="false">IFERROR(IF($P2773="au nombre",IF(N(INDEX(Règles!$D$5:$D$17,MATCH($O2773,Règles!$A$5:$A$17,0)))&gt;0,IF($E2773="",1,$E2773)/INDEX(Règles!$D$5:$D$17,MATCH($O2773,Règles!$A$5:$A$17,0)),""),IF($P2773="au prix",IF(AND(ISNUMBER($R2773),N(INDEX(Règles!$E$5:$E$17,MATCH($O2773,Règles!$A$5:$A$17,0)))&gt;0),$R2773/INDEX(Règles!$E$5:$E$17,MATCH($O2773,Règles!$A$5:$A$17,0)),""),IF(OR($P2773="ne compte pas",$P2773="absence"),0,""))),"")</f>
        <v/>
      </c>
      <c r="T2773" s="26" t="n">
        <f aca="false">IF(AND(ISNUMBER($A2773),$B2773&lt;&gt;"",$G2773&lt;&gt;"",$P2773&lt;&gt;"absence"),1,0)</f>
        <v>0</v>
      </c>
      <c r="U2773" s="26" t="n">
        <f aca="false">IF($T2773=1,IF(COUNTIFS($B$2:$B2773,$B2773,$A$2:$A2773,$A2773,$T$2:$T2773,1)=1,1,0),0)</f>
        <v>0</v>
      </c>
      <c r="V2773" s="29" t="str">
        <f aca="false">IF(AND($A2773="",$B2773="",$G2773=""),"",IF(NOT(ISNUMBER($A2773)),"Date manquante ou non reconnue",IF($B2773="","Technicien manquant",IF(COUNTIF(Production!$A$7:$A$21,$B2773)=0,"Technicien absent de la liste (onglet Production)",IF($G2773="","Code BPU manquant (colonne G)",IF($O2773="?","Code BPU inconnu (onglet Prestations)",IF($P2773="?","Catégorie inconnue (onglet Règles)",IF(AND($E2773&lt;&gt;"",NOT(ISNUMBER($E2773))),"Quantité non reconnue",IF(AND($P2773="au prix",NOT(ISNUMBER($Q2773))),"Prix sur devis à saisir (colonne I)",IF($S2773="","Règle à compléter (onglet Règles)",""))))))))))</f>
        <v/>
      </c>
    </row>
    <row r="2774" customFormat="false" ht="15" hidden="false" customHeight="false" outlineLevel="0" collapsed="false">
      <c r="A2774" s="23"/>
      <c r="I2774" s="24"/>
      <c r="J2774" s="24"/>
      <c r="N2774" s="25"/>
      <c r="O2774" s="26" t="str">
        <f aca="false">IF($G2774="","",IFERROR(INDEX(Prestations!$F$5:$F$256,MATCH($G2774,Prestations!$B$5:$B$256,0)),"?"))</f>
        <v/>
      </c>
      <c r="P2774" s="26" t="str">
        <f aca="false">IF($O2774="","",IF($O2774="?","?",IFERROR(INDEX(Règles!$C$5:$C$17,MATCH($O2774,Règles!$A$5:$A$17,0)),"?")))</f>
        <v/>
      </c>
      <c r="Q2774" s="27" t="str">
        <f aca="false">IF($G2774="","",IF(ISNUMBER($I2774),$I2774,IFERROR(IF(ISNUMBER(INDEX(Prestations!$E$5:$E$256,MATCH($G2774,Prestations!$B$5:$B$256,0))),INDEX(Prestations!$E$5:$E$256,MATCH($G2774,Prestations!$B$5:$B$256,0)),""),"")))</f>
        <v/>
      </c>
      <c r="R2774" s="27" t="str">
        <f aca="false">IFERROR(IF(ISNUMBER($Q2774),$Q2774*IF($E2774="",1,$E2774),""),"")</f>
        <v/>
      </c>
      <c r="S2774" s="28" t="str">
        <f aca="false">IFERROR(IF($P2774="au nombre",IF(N(INDEX(Règles!$D$5:$D$17,MATCH($O2774,Règles!$A$5:$A$17,0)))&gt;0,IF($E2774="",1,$E2774)/INDEX(Règles!$D$5:$D$17,MATCH($O2774,Règles!$A$5:$A$17,0)),""),IF($P2774="au prix",IF(AND(ISNUMBER($R2774),N(INDEX(Règles!$E$5:$E$17,MATCH($O2774,Règles!$A$5:$A$17,0)))&gt;0),$R2774/INDEX(Règles!$E$5:$E$17,MATCH($O2774,Règles!$A$5:$A$17,0)),""),IF(OR($P2774="ne compte pas",$P2774="absence"),0,""))),"")</f>
        <v/>
      </c>
      <c r="T2774" s="26" t="n">
        <f aca="false">IF(AND(ISNUMBER($A2774),$B2774&lt;&gt;"",$G2774&lt;&gt;"",$P2774&lt;&gt;"absence"),1,0)</f>
        <v>0</v>
      </c>
      <c r="U2774" s="26" t="n">
        <f aca="false">IF($T2774=1,IF(COUNTIFS($B$2:$B2774,$B2774,$A$2:$A2774,$A2774,$T$2:$T2774,1)=1,1,0),0)</f>
        <v>0</v>
      </c>
      <c r="V2774" s="29" t="str">
        <f aca="false">IF(AND($A2774="",$B2774="",$G2774=""),"",IF(NOT(ISNUMBER($A2774)),"Date manquante ou non reconnue",IF($B2774="","Technicien manquant",IF(COUNTIF(Production!$A$7:$A$21,$B2774)=0,"Technicien absent de la liste (onglet Production)",IF($G2774="","Code BPU manquant (colonne G)",IF($O2774="?","Code BPU inconnu (onglet Prestations)",IF($P2774="?","Catégorie inconnue (onglet Règles)",IF(AND($E2774&lt;&gt;"",NOT(ISNUMBER($E2774))),"Quantité non reconnue",IF(AND($P2774="au prix",NOT(ISNUMBER($Q2774))),"Prix sur devis à saisir (colonne I)",IF($S2774="","Règle à compléter (onglet Règles)",""))))))))))</f>
        <v/>
      </c>
    </row>
    <row r="2775" customFormat="false" ht="15" hidden="false" customHeight="false" outlineLevel="0" collapsed="false">
      <c r="A2775" s="23"/>
      <c r="I2775" s="24"/>
      <c r="J2775" s="24"/>
      <c r="N2775" s="25"/>
      <c r="O2775" s="26" t="str">
        <f aca="false">IF($G2775="","",IFERROR(INDEX(Prestations!$F$5:$F$256,MATCH($G2775,Prestations!$B$5:$B$256,0)),"?"))</f>
        <v/>
      </c>
      <c r="P2775" s="26" t="str">
        <f aca="false">IF($O2775="","",IF($O2775="?","?",IFERROR(INDEX(Règles!$C$5:$C$17,MATCH($O2775,Règles!$A$5:$A$17,0)),"?")))</f>
        <v/>
      </c>
      <c r="Q2775" s="27" t="str">
        <f aca="false">IF($G2775="","",IF(ISNUMBER($I2775),$I2775,IFERROR(IF(ISNUMBER(INDEX(Prestations!$E$5:$E$256,MATCH($G2775,Prestations!$B$5:$B$256,0))),INDEX(Prestations!$E$5:$E$256,MATCH($G2775,Prestations!$B$5:$B$256,0)),""),"")))</f>
        <v/>
      </c>
      <c r="R2775" s="27" t="str">
        <f aca="false">IFERROR(IF(ISNUMBER($Q2775),$Q2775*IF($E2775="",1,$E2775),""),"")</f>
        <v/>
      </c>
      <c r="S2775" s="28" t="str">
        <f aca="false">IFERROR(IF($P2775="au nombre",IF(N(INDEX(Règles!$D$5:$D$17,MATCH($O2775,Règles!$A$5:$A$17,0)))&gt;0,IF($E2775="",1,$E2775)/INDEX(Règles!$D$5:$D$17,MATCH($O2775,Règles!$A$5:$A$17,0)),""),IF($P2775="au prix",IF(AND(ISNUMBER($R2775),N(INDEX(Règles!$E$5:$E$17,MATCH($O2775,Règles!$A$5:$A$17,0)))&gt;0),$R2775/INDEX(Règles!$E$5:$E$17,MATCH($O2775,Règles!$A$5:$A$17,0)),""),IF(OR($P2775="ne compte pas",$P2775="absence"),0,""))),"")</f>
        <v/>
      </c>
      <c r="T2775" s="26" t="n">
        <f aca="false">IF(AND(ISNUMBER($A2775),$B2775&lt;&gt;"",$G2775&lt;&gt;"",$P2775&lt;&gt;"absence"),1,0)</f>
        <v>0</v>
      </c>
      <c r="U2775" s="26" t="n">
        <f aca="false">IF($T2775=1,IF(COUNTIFS($B$2:$B2775,$B2775,$A$2:$A2775,$A2775,$T$2:$T2775,1)=1,1,0),0)</f>
        <v>0</v>
      </c>
      <c r="V2775" s="29" t="str">
        <f aca="false">IF(AND($A2775="",$B2775="",$G2775=""),"",IF(NOT(ISNUMBER($A2775)),"Date manquante ou non reconnue",IF($B2775="","Technicien manquant",IF(COUNTIF(Production!$A$7:$A$21,$B2775)=0,"Technicien absent de la liste (onglet Production)",IF($G2775="","Code BPU manquant (colonne G)",IF($O2775="?","Code BPU inconnu (onglet Prestations)",IF($P2775="?","Catégorie inconnue (onglet Règles)",IF(AND($E2775&lt;&gt;"",NOT(ISNUMBER($E2775))),"Quantité non reconnue",IF(AND($P2775="au prix",NOT(ISNUMBER($Q2775))),"Prix sur devis à saisir (colonne I)",IF($S2775="","Règle à compléter (onglet Règles)",""))))))))))</f>
        <v/>
      </c>
    </row>
    <row r="2776" customFormat="false" ht="15" hidden="false" customHeight="false" outlineLevel="0" collapsed="false">
      <c r="A2776" s="23"/>
      <c r="I2776" s="24"/>
      <c r="J2776" s="24"/>
      <c r="N2776" s="25"/>
      <c r="O2776" s="26" t="str">
        <f aca="false">IF($G2776="","",IFERROR(INDEX(Prestations!$F$5:$F$256,MATCH($G2776,Prestations!$B$5:$B$256,0)),"?"))</f>
        <v/>
      </c>
      <c r="P2776" s="26" t="str">
        <f aca="false">IF($O2776="","",IF($O2776="?","?",IFERROR(INDEX(Règles!$C$5:$C$17,MATCH($O2776,Règles!$A$5:$A$17,0)),"?")))</f>
        <v/>
      </c>
      <c r="Q2776" s="27" t="str">
        <f aca="false">IF($G2776="","",IF(ISNUMBER($I2776),$I2776,IFERROR(IF(ISNUMBER(INDEX(Prestations!$E$5:$E$256,MATCH($G2776,Prestations!$B$5:$B$256,0))),INDEX(Prestations!$E$5:$E$256,MATCH($G2776,Prestations!$B$5:$B$256,0)),""),"")))</f>
        <v/>
      </c>
      <c r="R2776" s="27" t="str">
        <f aca="false">IFERROR(IF(ISNUMBER($Q2776),$Q2776*IF($E2776="",1,$E2776),""),"")</f>
        <v/>
      </c>
      <c r="S2776" s="28" t="str">
        <f aca="false">IFERROR(IF($P2776="au nombre",IF(N(INDEX(Règles!$D$5:$D$17,MATCH($O2776,Règles!$A$5:$A$17,0)))&gt;0,IF($E2776="",1,$E2776)/INDEX(Règles!$D$5:$D$17,MATCH($O2776,Règles!$A$5:$A$17,0)),""),IF($P2776="au prix",IF(AND(ISNUMBER($R2776),N(INDEX(Règles!$E$5:$E$17,MATCH($O2776,Règles!$A$5:$A$17,0)))&gt;0),$R2776/INDEX(Règles!$E$5:$E$17,MATCH($O2776,Règles!$A$5:$A$17,0)),""),IF(OR($P2776="ne compte pas",$P2776="absence"),0,""))),"")</f>
        <v/>
      </c>
      <c r="T2776" s="26" t="n">
        <f aca="false">IF(AND(ISNUMBER($A2776),$B2776&lt;&gt;"",$G2776&lt;&gt;"",$P2776&lt;&gt;"absence"),1,0)</f>
        <v>0</v>
      </c>
      <c r="U2776" s="26" t="n">
        <f aca="false">IF($T2776=1,IF(COUNTIFS($B$2:$B2776,$B2776,$A$2:$A2776,$A2776,$T$2:$T2776,1)=1,1,0),0)</f>
        <v>0</v>
      </c>
      <c r="V2776" s="29" t="str">
        <f aca="false">IF(AND($A2776="",$B2776="",$G2776=""),"",IF(NOT(ISNUMBER($A2776)),"Date manquante ou non reconnue",IF($B2776="","Technicien manquant",IF(COUNTIF(Production!$A$7:$A$21,$B2776)=0,"Technicien absent de la liste (onglet Production)",IF($G2776="","Code BPU manquant (colonne G)",IF($O2776="?","Code BPU inconnu (onglet Prestations)",IF($P2776="?","Catégorie inconnue (onglet Règles)",IF(AND($E2776&lt;&gt;"",NOT(ISNUMBER($E2776))),"Quantité non reconnue",IF(AND($P2776="au prix",NOT(ISNUMBER($Q2776))),"Prix sur devis à saisir (colonne I)",IF($S2776="","Règle à compléter (onglet Règles)",""))))))))))</f>
        <v/>
      </c>
    </row>
    <row r="2777" customFormat="false" ht="15" hidden="false" customHeight="false" outlineLevel="0" collapsed="false">
      <c r="A2777" s="23"/>
      <c r="I2777" s="24"/>
      <c r="J2777" s="24"/>
      <c r="N2777" s="25"/>
      <c r="O2777" s="26" t="str">
        <f aca="false">IF($G2777="","",IFERROR(INDEX(Prestations!$F$5:$F$256,MATCH($G2777,Prestations!$B$5:$B$256,0)),"?"))</f>
        <v/>
      </c>
      <c r="P2777" s="26" t="str">
        <f aca="false">IF($O2777="","",IF($O2777="?","?",IFERROR(INDEX(Règles!$C$5:$C$17,MATCH($O2777,Règles!$A$5:$A$17,0)),"?")))</f>
        <v/>
      </c>
      <c r="Q2777" s="27" t="str">
        <f aca="false">IF($G2777="","",IF(ISNUMBER($I2777),$I2777,IFERROR(IF(ISNUMBER(INDEX(Prestations!$E$5:$E$256,MATCH($G2777,Prestations!$B$5:$B$256,0))),INDEX(Prestations!$E$5:$E$256,MATCH($G2777,Prestations!$B$5:$B$256,0)),""),"")))</f>
        <v/>
      </c>
      <c r="R2777" s="27" t="str">
        <f aca="false">IFERROR(IF(ISNUMBER($Q2777),$Q2777*IF($E2777="",1,$E2777),""),"")</f>
        <v/>
      </c>
      <c r="S2777" s="28" t="str">
        <f aca="false">IFERROR(IF($P2777="au nombre",IF(N(INDEX(Règles!$D$5:$D$17,MATCH($O2777,Règles!$A$5:$A$17,0)))&gt;0,IF($E2777="",1,$E2777)/INDEX(Règles!$D$5:$D$17,MATCH($O2777,Règles!$A$5:$A$17,0)),""),IF($P2777="au prix",IF(AND(ISNUMBER($R2777),N(INDEX(Règles!$E$5:$E$17,MATCH($O2777,Règles!$A$5:$A$17,0)))&gt;0),$R2777/INDEX(Règles!$E$5:$E$17,MATCH($O2777,Règles!$A$5:$A$17,0)),""),IF(OR($P2777="ne compte pas",$P2777="absence"),0,""))),"")</f>
        <v/>
      </c>
      <c r="T2777" s="26" t="n">
        <f aca="false">IF(AND(ISNUMBER($A2777),$B2777&lt;&gt;"",$G2777&lt;&gt;"",$P2777&lt;&gt;"absence"),1,0)</f>
        <v>0</v>
      </c>
      <c r="U2777" s="26" t="n">
        <f aca="false">IF($T2777=1,IF(COUNTIFS($B$2:$B2777,$B2777,$A$2:$A2777,$A2777,$T$2:$T2777,1)=1,1,0),0)</f>
        <v>0</v>
      </c>
      <c r="V2777" s="29" t="str">
        <f aca="false">IF(AND($A2777="",$B2777="",$G2777=""),"",IF(NOT(ISNUMBER($A2777)),"Date manquante ou non reconnue",IF($B2777="","Technicien manquant",IF(COUNTIF(Production!$A$7:$A$21,$B2777)=0,"Technicien absent de la liste (onglet Production)",IF($G2777="","Code BPU manquant (colonne G)",IF($O2777="?","Code BPU inconnu (onglet Prestations)",IF($P2777="?","Catégorie inconnue (onglet Règles)",IF(AND($E2777&lt;&gt;"",NOT(ISNUMBER($E2777))),"Quantité non reconnue",IF(AND($P2777="au prix",NOT(ISNUMBER($Q2777))),"Prix sur devis à saisir (colonne I)",IF($S2777="","Règle à compléter (onglet Règles)",""))))))))))</f>
        <v/>
      </c>
    </row>
    <row r="2778" customFormat="false" ht="15" hidden="false" customHeight="false" outlineLevel="0" collapsed="false">
      <c r="A2778" s="23"/>
      <c r="I2778" s="24"/>
      <c r="J2778" s="24"/>
      <c r="N2778" s="25"/>
      <c r="O2778" s="26" t="str">
        <f aca="false">IF($G2778="","",IFERROR(INDEX(Prestations!$F$5:$F$256,MATCH($G2778,Prestations!$B$5:$B$256,0)),"?"))</f>
        <v/>
      </c>
      <c r="P2778" s="26" t="str">
        <f aca="false">IF($O2778="","",IF($O2778="?","?",IFERROR(INDEX(Règles!$C$5:$C$17,MATCH($O2778,Règles!$A$5:$A$17,0)),"?")))</f>
        <v/>
      </c>
      <c r="Q2778" s="27" t="str">
        <f aca="false">IF($G2778="","",IF(ISNUMBER($I2778),$I2778,IFERROR(IF(ISNUMBER(INDEX(Prestations!$E$5:$E$256,MATCH($G2778,Prestations!$B$5:$B$256,0))),INDEX(Prestations!$E$5:$E$256,MATCH($G2778,Prestations!$B$5:$B$256,0)),""),"")))</f>
        <v/>
      </c>
      <c r="R2778" s="27" t="str">
        <f aca="false">IFERROR(IF(ISNUMBER($Q2778),$Q2778*IF($E2778="",1,$E2778),""),"")</f>
        <v/>
      </c>
      <c r="S2778" s="28" t="str">
        <f aca="false">IFERROR(IF($P2778="au nombre",IF(N(INDEX(Règles!$D$5:$D$17,MATCH($O2778,Règles!$A$5:$A$17,0)))&gt;0,IF($E2778="",1,$E2778)/INDEX(Règles!$D$5:$D$17,MATCH($O2778,Règles!$A$5:$A$17,0)),""),IF($P2778="au prix",IF(AND(ISNUMBER($R2778),N(INDEX(Règles!$E$5:$E$17,MATCH($O2778,Règles!$A$5:$A$17,0)))&gt;0),$R2778/INDEX(Règles!$E$5:$E$17,MATCH($O2778,Règles!$A$5:$A$17,0)),""),IF(OR($P2778="ne compte pas",$P2778="absence"),0,""))),"")</f>
        <v/>
      </c>
      <c r="T2778" s="26" t="n">
        <f aca="false">IF(AND(ISNUMBER($A2778),$B2778&lt;&gt;"",$G2778&lt;&gt;"",$P2778&lt;&gt;"absence"),1,0)</f>
        <v>0</v>
      </c>
      <c r="U2778" s="26" t="n">
        <f aca="false">IF($T2778=1,IF(COUNTIFS($B$2:$B2778,$B2778,$A$2:$A2778,$A2778,$T$2:$T2778,1)=1,1,0),0)</f>
        <v>0</v>
      </c>
      <c r="V2778" s="29" t="str">
        <f aca="false">IF(AND($A2778="",$B2778="",$G2778=""),"",IF(NOT(ISNUMBER($A2778)),"Date manquante ou non reconnue",IF($B2778="","Technicien manquant",IF(COUNTIF(Production!$A$7:$A$21,$B2778)=0,"Technicien absent de la liste (onglet Production)",IF($G2778="","Code BPU manquant (colonne G)",IF($O2778="?","Code BPU inconnu (onglet Prestations)",IF($P2778="?","Catégorie inconnue (onglet Règles)",IF(AND($E2778&lt;&gt;"",NOT(ISNUMBER($E2778))),"Quantité non reconnue",IF(AND($P2778="au prix",NOT(ISNUMBER($Q2778))),"Prix sur devis à saisir (colonne I)",IF($S2778="","Règle à compléter (onglet Règles)",""))))))))))</f>
        <v/>
      </c>
    </row>
    <row r="2779" customFormat="false" ht="15" hidden="false" customHeight="false" outlineLevel="0" collapsed="false">
      <c r="A2779" s="23"/>
      <c r="I2779" s="24"/>
      <c r="J2779" s="24"/>
      <c r="N2779" s="25"/>
      <c r="O2779" s="26" t="str">
        <f aca="false">IF($G2779="","",IFERROR(INDEX(Prestations!$F$5:$F$256,MATCH($G2779,Prestations!$B$5:$B$256,0)),"?"))</f>
        <v/>
      </c>
      <c r="P2779" s="26" t="str">
        <f aca="false">IF($O2779="","",IF($O2779="?","?",IFERROR(INDEX(Règles!$C$5:$C$17,MATCH($O2779,Règles!$A$5:$A$17,0)),"?")))</f>
        <v/>
      </c>
      <c r="Q2779" s="27" t="str">
        <f aca="false">IF($G2779="","",IF(ISNUMBER($I2779),$I2779,IFERROR(IF(ISNUMBER(INDEX(Prestations!$E$5:$E$256,MATCH($G2779,Prestations!$B$5:$B$256,0))),INDEX(Prestations!$E$5:$E$256,MATCH($G2779,Prestations!$B$5:$B$256,0)),""),"")))</f>
        <v/>
      </c>
      <c r="R2779" s="27" t="str">
        <f aca="false">IFERROR(IF(ISNUMBER($Q2779),$Q2779*IF($E2779="",1,$E2779),""),"")</f>
        <v/>
      </c>
      <c r="S2779" s="28" t="str">
        <f aca="false">IFERROR(IF($P2779="au nombre",IF(N(INDEX(Règles!$D$5:$D$17,MATCH($O2779,Règles!$A$5:$A$17,0)))&gt;0,IF($E2779="",1,$E2779)/INDEX(Règles!$D$5:$D$17,MATCH($O2779,Règles!$A$5:$A$17,0)),""),IF($P2779="au prix",IF(AND(ISNUMBER($R2779),N(INDEX(Règles!$E$5:$E$17,MATCH($O2779,Règles!$A$5:$A$17,0)))&gt;0),$R2779/INDEX(Règles!$E$5:$E$17,MATCH($O2779,Règles!$A$5:$A$17,0)),""),IF(OR($P2779="ne compte pas",$P2779="absence"),0,""))),"")</f>
        <v/>
      </c>
      <c r="T2779" s="26" t="n">
        <f aca="false">IF(AND(ISNUMBER($A2779),$B2779&lt;&gt;"",$G2779&lt;&gt;"",$P2779&lt;&gt;"absence"),1,0)</f>
        <v>0</v>
      </c>
      <c r="U2779" s="26" t="n">
        <f aca="false">IF($T2779=1,IF(COUNTIFS($B$2:$B2779,$B2779,$A$2:$A2779,$A2779,$T$2:$T2779,1)=1,1,0),0)</f>
        <v>0</v>
      </c>
      <c r="V2779" s="29" t="str">
        <f aca="false">IF(AND($A2779="",$B2779="",$G2779=""),"",IF(NOT(ISNUMBER($A2779)),"Date manquante ou non reconnue",IF($B2779="","Technicien manquant",IF(COUNTIF(Production!$A$7:$A$21,$B2779)=0,"Technicien absent de la liste (onglet Production)",IF($G2779="","Code BPU manquant (colonne G)",IF($O2779="?","Code BPU inconnu (onglet Prestations)",IF($P2779="?","Catégorie inconnue (onglet Règles)",IF(AND($E2779&lt;&gt;"",NOT(ISNUMBER($E2779))),"Quantité non reconnue",IF(AND($P2779="au prix",NOT(ISNUMBER($Q2779))),"Prix sur devis à saisir (colonne I)",IF($S2779="","Règle à compléter (onglet Règles)",""))))))))))</f>
        <v/>
      </c>
    </row>
    <row r="2780" customFormat="false" ht="15" hidden="false" customHeight="false" outlineLevel="0" collapsed="false">
      <c r="A2780" s="23"/>
      <c r="I2780" s="24"/>
      <c r="J2780" s="24"/>
      <c r="N2780" s="25"/>
      <c r="O2780" s="26" t="str">
        <f aca="false">IF($G2780="","",IFERROR(INDEX(Prestations!$F$5:$F$256,MATCH($G2780,Prestations!$B$5:$B$256,0)),"?"))</f>
        <v/>
      </c>
      <c r="P2780" s="26" t="str">
        <f aca="false">IF($O2780="","",IF($O2780="?","?",IFERROR(INDEX(Règles!$C$5:$C$17,MATCH($O2780,Règles!$A$5:$A$17,0)),"?")))</f>
        <v/>
      </c>
      <c r="Q2780" s="27" t="str">
        <f aca="false">IF($G2780="","",IF(ISNUMBER($I2780),$I2780,IFERROR(IF(ISNUMBER(INDEX(Prestations!$E$5:$E$256,MATCH($G2780,Prestations!$B$5:$B$256,0))),INDEX(Prestations!$E$5:$E$256,MATCH($G2780,Prestations!$B$5:$B$256,0)),""),"")))</f>
        <v/>
      </c>
      <c r="R2780" s="27" t="str">
        <f aca="false">IFERROR(IF(ISNUMBER($Q2780),$Q2780*IF($E2780="",1,$E2780),""),"")</f>
        <v/>
      </c>
      <c r="S2780" s="28" t="str">
        <f aca="false">IFERROR(IF($P2780="au nombre",IF(N(INDEX(Règles!$D$5:$D$17,MATCH($O2780,Règles!$A$5:$A$17,0)))&gt;0,IF($E2780="",1,$E2780)/INDEX(Règles!$D$5:$D$17,MATCH($O2780,Règles!$A$5:$A$17,0)),""),IF($P2780="au prix",IF(AND(ISNUMBER($R2780),N(INDEX(Règles!$E$5:$E$17,MATCH($O2780,Règles!$A$5:$A$17,0)))&gt;0),$R2780/INDEX(Règles!$E$5:$E$17,MATCH($O2780,Règles!$A$5:$A$17,0)),""),IF(OR($P2780="ne compte pas",$P2780="absence"),0,""))),"")</f>
        <v/>
      </c>
      <c r="T2780" s="26" t="n">
        <f aca="false">IF(AND(ISNUMBER($A2780),$B2780&lt;&gt;"",$G2780&lt;&gt;"",$P2780&lt;&gt;"absence"),1,0)</f>
        <v>0</v>
      </c>
      <c r="U2780" s="26" t="n">
        <f aca="false">IF($T2780=1,IF(COUNTIFS($B$2:$B2780,$B2780,$A$2:$A2780,$A2780,$T$2:$T2780,1)=1,1,0),0)</f>
        <v>0</v>
      </c>
      <c r="V2780" s="29" t="str">
        <f aca="false">IF(AND($A2780="",$B2780="",$G2780=""),"",IF(NOT(ISNUMBER($A2780)),"Date manquante ou non reconnue",IF($B2780="","Technicien manquant",IF(COUNTIF(Production!$A$7:$A$21,$B2780)=0,"Technicien absent de la liste (onglet Production)",IF($G2780="","Code BPU manquant (colonne G)",IF($O2780="?","Code BPU inconnu (onglet Prestations)",IF($P2780="?","Catégorie inconnue (onglet Règles)",IF(AND($E2780&lt;&gt;"",NOT(ISNUMBER($E2780))),"Quantité non reconnue",IF(AND($P2780="au prix",NOT(ISNUMBER($Q2780))),"Prix sur devis à saisir (colonne I)",IF($S2780="","Règle à compléter (onglet Règles)",""))))))))))</f>
        <v/>
      </c>
    </row>
    <row r="2781" customFormat="false" ht="15" hidden="false" customHeight="false" outlineLevel="0" collapsed="false">
      <c r="A2781" s="23"/>
      <c r="I2781" s="24"/>
      <c r="J2781" s="24"/>
      <c r="N2781" s="25"/>
      <c r="O2781" s="26" t="str">
        <f aca="false">IF($G2781="","",IFERROR(INDEX(Prestations!$F$5:$F$256,MATCH($G2781,Prestations!$B$5:$B$256,0)),"?"))</f>
        <v/>
      </c>
      <c r="P2781" s="26" t="str">
        <f aca="false">IF($O2781="","",IF($O2781="?","?",IFERROR(INDEX(Règles!$C$5:$C$17,MATCH($O2781,Règles!$A$5:$A$17,0)),"?")))</f>
        <v/>
      </c>
      <c r="Q2781" s="27" t="str">
        <f aca="false">IF($G2781="","",IF(ISNUMBER($I2781),$I2781,IFERROR(IF(ISNUMBER(INDEX(Prestations!$E$5:$E$256,MATCH($G2781,Prestations!$B$5:$B$256,0))),INDEX(Prestations!$E$5:$E$256,MATCH($G2781,Prestations!$B$5:$B$256,0)),""),"")))</f>
        <v/>
      </c>
      <c r="R2781" s="27" t="str">
        <f aca="false">IFERROR(IF(ISNUMBER($Q2781),$Q2781*IF($E2781="",1,$E2781),""),"")</f>
        <v/>
      </c>
      <c r="S2781" s="28" t="str">
        <f aca="false">IFERROR(IF($P2781="au nombre",IF(N(INDEX(Règles!$D$5:$D$17,MATCH($O2781,Règles!$A$5:$A$17,0)))&gt;0,IF($E2781="",1,$E2781)/INDEX(Règles!$D$5:$D$17,MATCH($O2781,Règles!$A$5:$A$17,0)),""),IF($P2781="au prix",IF(AND(ISNUMBER($R2781),N(INDEX(Règles!$E$5:$E$17,MATCH($O2781,Règles!$A$5:$A$17,0)))&gt;0),$R2781/INDEX(Règles!$E$5:$E$17,MATCH($O2781,Règles!$A$5:$A$17,0)),""),IF(OR($P2781="ne compte pas",$P2781="absence"),0,""))),"")</f>
        <v/>
      </c>
      <c r="T2781" s="26" t="n">
        <f aca="false">IF(AND(ISNUMBER($A2781),$B2781&lt;&gt;"",$G2781&lt;&gt;"",$P2781&lt;&gt;"absence"),1,0)</f>
        <v>0</v>
      </c>
      <c r="U2781" s="26" t="n">
        <f aca="false">IF($T2781=1,IF(COUNTIFS($B$2:$B2781,$B2781,$A$2:$A2781,$A2781,$T$2:$T2781,1)=1,1,0),0)</f>
        <v>0</v>
      </c>
      <c r="V2781" s="29" t="str">
        <f aca="false">IF(AND($A2781="",$B2781="",$G2781=""),"",IF(NOT(ISNUMBER($A2781)),"Date manquante ou non reconnue",IF($B2781="","Technicien manquant",IF(COUNTIF(Production!$A$7:$A$21,$B2781)=0,"Technicien absent de la liste (onglet Production)",IF($G2781="","Code BPU manquant (colonne G)",IF($O2781="?","Code BPU inconnu (onglet Prestations)",IF($P2781="?","Catégorie inconnue (onglet Règles)",IF(AND($E2781&lt;&gt;"",NOT(ISNUMBER($E2781))),"Quantité non reconnue",IF(AND($P2781="au prix",NOT(ISNUMBER($Q2781))),"Prix sur devis à saisir (colonne I)",IF($S2781="","Règle à compléter (onglet Règles)",""))))))))))</f>
        <v/>
      </c>
    </row>
    <row r="2782" customFormat="false" ht="15" hidden="false" customHeight="false" outlineLevel="0" collapsed="false">
      <c r="A2782" s="23"/>
      <c r="I2782" s="24"/>
      <c r="J2782" s="24"/>
      <c r="N2782" s="25"/>
      <c r="O2782" s="26" t="str">
        <f aca="false">IF($G2782="","",IFERROR(INDEX(Prestations!$F$5:$F$256,MATCH($G2782,Prestations!$B$5:$B$256,0)),"?"))</f>
        <v/>
      </c>
      <c r="P2782" s="26" t="str">
        <f aca="false">IF($O2782="","",IF($O2782="?","?",IFERROR(INDEX(Règles!$C$5:$C$17,MATCH($O2782,Règles!$A$5:$A$17,0)),"?")))</f>
        <v/>
      </c>
      <c r="Q2782" s="27" t="str">
        <f aca="false">IF($G2782="","",IF(ISNUMBER($I2782),$I2782,IFERROR(IF(ISNUMBER(INDEX(Prestations!$E$5:$E$256,MATCH($G2782,Prestations!$B$5:$B$256,0))),INDEX(Prestations!$E$5:$E$256,MATCH($G2782,Prestations!$B$5:$B$256,0)),""),"")))</f>
        <v/>
      </c>
      <c r="R2782" s="27" t="str">
        <f aca="false">IFERROR(IF(ISNUMBER($Q2782),$Q2782*IF($E2782="",1,$E2782),""),"")</f>
        <v/>
      </c>
      <c r="S2782" s="28" t="str">
        <f aca="false">IFERROR(IF($P2782="au nombre",IF(N(INDEX(Règles!$D$5:$D$17,MATCH($O2782,Règles!$A$5:$A$17,0)))&gt;0,IF($E2782="",1,$E2782)/INDEX(Règles!$D$5:$D$17,MATCH($O2782,Règles!$A$5:$A$17,0)),""),IF($P2782="au prix",IF(AND(ISNUMBER($R2782),N(INDEX(Règles!$E$5:$E$17,MATCH($O2782,Règles!$A$5:$A$17,0)))&gt;0),$R2782/INDEX(Règles!$E$5:$E$17,MATCH($O2782,Règles!$A$5:$A$17,0)),""),IF(OR($P2782="ne compte pas",$P2782="absence"),0,""))),"")</f>
        <v/>
      </c>
      <c r="T2782" s="26" t="n">
        <f aca="false">IF(AND(ISNUMBER($A2782),$B2782&lt;&gt;"",$G2782&lt;&gt;"",$P2782&lt;&gt;"absence"),1,0)</f>
        <v>0</v>
      </c>
      <c r="U2782" s="26" t="n">
        <f aca="false">IF($T2782=1,IF(COUNTIFS($B$2:$B2782,$B2782,$A$2:$A2782,$A2782,$T$2:$T2782,1)=1,1,0),0)</f>
        <v>0</v>
      </c>
      <c r="V2782" s="29" t="str">
        <f aca="false">IF(AND($A2782="",$B2782="",$G2782=""),"",IF(NOT(ISNUMBER($A2782)),"Date manquante ou non reconnue",IF($B2782="","Technicien manquant",IF(COUNTIF(Production!$A$7:$A$21,$B2782)=0,"Technicien absent de la liste (onglet Production)",IF($G2782="","Code BPU manquant (colonne G)",IF($O2782="?","Code BPU inconnu (onglet Prestations)",IF($P2782="?","Catégorie inconnue (onglet Règles)",IF(AND($E2782&lt;&gt;"",NOT(ISNUMBER($E2782))),"Quantité non reconnue",IF(AND($P2782="au prix",NOT(ISNUMBER($Q2782))),"Prix sur devis à saisir (colonne I)",IF($S2782="","Règle à compléter (onglet Règles)",""))))))))))</f>
        <v/>
      </c>
    </row>
    <row r="2783" customFormat="false" ht="15" hidden="false" customHeight="false" outlineLevel="0" collapsed="false">
      <c r="A2783" s="23"/>
      <c r="I2783" s="24"/>
      <c r="J2783" s="24"/>
      <c r="N2783" s="25"/>
      <c r="O2783" s="26" t="str">
        <f aca="false">IF($G2783="","",IFERROR(INDEX(Prestations!$F$5:$F$256,MATCH($G2783,Prestations!$B$5:$B$256,0)),"?"))</f>
        <v/>
      </c>
      <c r="P2783" s="26" t="str">
        <f aca="false">IF($O2783="","",IF($O2783="?","?",IFERROR(INDEX(Règles!$C$5:$C$17,MATCH($O2783,Règles!$A$5:$A$17,0)),"?")))</f>
        <v/>
      </c>
      <c r="Q2783" s="27" t="str">
        <f aca="false">IF($G2783="","",IF(ISNUMBER($I2783),$I2783,IFERROR(IF(ISNUMBER(INDEX(Prestations!$E$5:$E$256,MATCH($G2783,Prestations!$B$5:$B$256,0))),INDEX(Prestations!$E$5:$E$256,MATCH($G2783,Prestations!$B$5:$B$256,0)),""),"")))</f>
        <v/>
      </c>
      <c r="R2783" s="27" t="str">
        <f aca="false">IFERROR(IF(ISNUMBER($Q2783),$Q2783*IF($E2783="",1,$E2783),""),"")</f>
        <v/>
      </c>
      <c r="S2783" s="28" t="str">
        <f aca="false">IFERROR(IF($P2783="au nombre",IF(N(INDEX(Règles!$D$5:$D$17,MATCH($O2783,Règles!$A$5:$A$17,0)))&gt;0,IF($E2783="",1,$E2783)/INDEX(Règles!$D$5:$D$17,MATCH($O2783,Règles!$A$5:$A$17,0)),""),IF($P2783="au prix",IF(AND(ISNUMBER($R2783),N(INDEX(Règles!$E$5:$E$17,MATCH($O2783,Règles!$A$5:$A$17,0)))&gt;0),$R2783/INDEX(Règles!$E$5:$E$17,MATCH($O2783,Règles!$A$5:$A$17,0)),""),IF(OR($P2783="ne compte pas",$P2783="absence"),0,""))),"")</f>
        <v/>
      </c>
      <c r="T2783" s="26" t="n">
        <f aca="false">IF(AND(ISNUMBER($A2783),$B2783&lt;&gt;"",$G2783&lt;&gt;"",$P2783&lt;&gt;"absence"),1,0)</f>
        <v>0</v>
      </c>
      <c r="U2783" s="26" t="n">
        <f aca="false">IF($T2783=1,IF(COUNTIFS($B$2:$B2783,$B2783,$A$2:$A2783,$A2783,$T$2:$T2783,1)=1,1,0),0)</f>
        <v>0</v>
      </c>
      <c r="V2783" s="29" t="str">
        <f aca="false">IF(AND($A2783="",$B2783="",$G2783=""),"",IF(NOT(ISNUMBER($A2783)),"Date manquante ou non reconnue",IF($B2783="","Technicien manquant",IF(COUNTIF(Production!$A$7:$A$21,$B2783)=0,"Technicien absent de la liste (onglet Production)",IF($G2783="","Code BPU manquant (colonne G)",IF($O2783="?","Code BPU inconnu (onglet Prestations)",IF($P2783="?","Catégorie inconnue (onglet Règles)",IF(AND($E2783&lt;&gt;"",NOT(ISNUMBER($E2783))),"Quantité non reconnue",IF(AND($P2783="au prix",NOT(ISNUMBER($Q2783))),"Prix sur devis à saisir (colonne I)",IF($S2783="","Règle à compléter (onglet Règles)",""))))))))))</f>
        <v/>
      </c>
    </row>
    <row r="2784" customFormat="false" ht="15" hidden="false" customHeight="false" outlineLevel="0" collapsed="false">
      <c r="A2784" s="23"/>
      <c r="I2784" s="24"/>
      <c r="J2784" s="24"/>
      <c r="N2784" s="25"/>
      <c r="O2784" s="26" t="str">
        <f aca="false">IF($G2784="","",IFERROR(INDEX(Prestations!$F$5:$F$256,MATCH($G2784,Prestations!$B$5:$B$256,0)),"?"))</f>
        <v/>
      </c>
      <c r="P2784" s="26" t="str">
        <f aca="false">IF($O2784="","",IF($O2784="?","?",IFERROR(INDEX(Règles!$C$5:$C$17,MATCH($O2784,Règles!$A$5:$A$17,0)),"?")))</f>
        <v/>
      </c>
      <c r="Q2784" s="27" t="str">
        <f aca="false">IF($G2784="","",IF(ISNUMBER($I2784),$I2784,IFERROR(IF(ISNUMBER(INDEX(Prestations!$E$5:$E$256,MATCH($G2784,Prestations!$B$5:$B$256,0))),INDEX(Prestations!$E$5:$E$256,MATCH($G2784,Prestations!$B$5:$B$256,0)),""),"")))</f>
        <v/>
      </c>
      <c r="R2784" s="27" t="str">
        <f aca="false">IFERROR(IF(ISNUMBER($Q2784),$Q2784*IF($E2784="",1,$E2784),""),"")</f>
        <v/>
      </c>
      <c r="S2784" s="28" t="str">
        <f aca="false">IFERROR(IF($P2784="au nombre",IF(N(INDEX(Règles!$D$5:$D$17,MATCH($O2784,Règles!$A$5:$A$17,0)))&gt;0,IF($E2784="",1,$E2784)/INDEX(Règles!$D$5:$D$17,MATCH($O2784,Règles!$A$5:$A$17,0)),""),IF($P2784="au prix",IF(AND(ISNUMBER($R2784),N(INDEX(Règles!$E$5:$E$17,MATCH($O2784,Règles!$A$5:$A$17,0)))&gt;0),$R2784/INDEX(Règles!$E$5:$E$17,MATCH($O2784,Règles!$A$5:$A$17,0)),""),IF(OR($P2784="ne compte pas",$P2784="absence"),0,""))),"")</f>
        <v/>
      </c>
      <c r="T2784" s="26" t="n">
        <f aca="false">IF(AND(ISNUMBER($A2784),$B2784&lt;&gt;"",$G2784&lt;&gt;"",$P2784&lt;&gt;"absence"),1,0)</f>
        <v>0</v>
      </c>
      <c r="U2784" s="26" t="n">
        <f aca="false">IF($T2784=1,IF(COUNTIFS($B$2:$B2784,$B2784,$A$2:$A2784,$A2784,$T$2:$T2784,1)=1,1,0),0)</f>
        <v>0</v>
      </c>
      <c r="V2784" s="29" t="str">
        <f aca="false">IF(AND($A2784="",$B2784="",$G2784=""),"",IF(NOT(ISNUMBER($A2784)),"Date manquante ou non reconnue",IF($B2784="","Technicien manquant",IF(COUNTIF(Production!$A$7:$A$21,$B2784)=0,"Technicien absent de la liste (onglet Production)",IF($G2784="","Code BPU manquant (colonne G)",IF($O2784="?","Code BPU inconnu (onglet Prestations)",IF($P2784="?","Catégorie inconnue (onglet Règles)",IF(AND($E2784&lt;&gt;"",NOT(ISNUMBER($E2784))),"Quantité non reconnue",IF(AND($P2784="au prix",NOT(ISNUMBER($Q2784))),"Prix sur devis à saisir (colonne I)",IF($S2784="","Règle à compléter (onglet Règles)",""))))))))))</f>
        <v/>
      </c>
    </row>
    <row r="2785" customFormat="false" ht="15" hidden="false" customHeight="false" outlineLevel="0" collapsed="false">
      <c r="A2785" s="23"/>
      <c r="I2785" s="24"/>
      <c r="J2785" s="24"/>
      <c r="N2785" s="25"/>
      <c r="O2785" s="26" t="str">
        <f aca="false">IF($G2785="","",IFERROR(INDEX(Prestations!$F$5:$F$256,MATCH($G2785,Prestations!$B$5:$B$256,0)),"?"))</f>
        <v/>
      </c>
      <c r="P2785" s="26" t="str">
        <f aca="false">IF($O2785="","",IF($O2785="?","?",IFERROR(INDEX(Règles!$C$5:$C$17,MATCH($O2785,Règles!$A$5:$A$17,0)),"?")))</f>
        <v/>
      </c>
      <c r="Q2785" s="27" t="str">
        <f aca="false">IF($G2785="","",IF(ISNUMBER($I2785),$I2785,IFERROR(IF(ISNUMBER(INDEX(Prestations!$E$5:$E$256,MATCH($G2785,Prestations!$B$5:$B$256,0))),INDEX(Prestations!$E$5:$E$256,MATCH($G2785,Prestations!$B$5:$B$256,0)),""),"")))</f>
        <v/>
      </c>
      <c r="R2785" s="27" t="str">
        <f aca="false">IFERROR(IF(ISNUMBER($Q2785),$Q2785*IF($E2785="",1,$E2785),""),"")</f>
        <v/>
      </c>
      <c r="S2785" s="28" t="str">
        <f aca="false">IFERROR(IF($P2785="au nombre",IF(N(INDEX(Règles!$D$5:$D$17,MATCH($O2785,Règles!$A$5:$A$17,0)))&gt;0,IF($E2785="",1,$E2785)/INDEX(Règles!$D$5:$D$17,MATCH($O2785,Règles!$A$5:$A$17,0)),""),IF($P2785="au prix",IF(AND(ISNUMBER($R2785),N(INDEX(Règles!$E$5:$E$17,MATCH($O2785,Règles!$A$5:$A$17,0)))&gt;0),$R2785/INDEX(Règles!$E$5:$E$17,MATCH($O2785,Règles!$A$5:$A$17,0)),""),IF(OR($P2785="ne compte pas",$P2785="absence"),0,""))),"")</f>
        <v/>
      </c>
      <c r="T2785" s="26" t="n">
        <f aca="false">IF(AND(ISNUMBER($A2785),$B2785&lt;&gt;"",$G2785&lt;&gt;"",$P2785&lt;&gt;"absence"),1,0)</f>
        <v>0</v>
      </c>
      <c r="U2785" s="26" t="n">
        <f aca="false">IF($T2785=1,IF(COUNTIFS($B$2:$B2785,$B2785,$A$2:$A2785,$A2785,$T$2:$T2785,1)=1,1,0),0)</f>
        <v>0</v>
      </c>
      <c r="V2785" s="29" t="str">
        <f aca="false">IF(AND($A2785="",$B2785="",$G2785=""),"",IF(NOT(ISNUMBER($A2785)),"Date manquante ou non reconnue",IF($B2785="","Technicien manquant",IF(COUNTIF(Production!$A$7:$A$21,$B2785)=0,"Technicien absent de la liste (onglet Production)",IF($G2785="","Code BPU manquant (colonne G)",IF($O2785="?","Code BPU inconnu (onglet Prestations)",IF($P2785="?","Catégorie inconnue (onglet Règles)",IF(AND($E2785&lt;&gt;"",NOT(ISNUMBER($E2785))),"Quantité non reconnue",IF(AND($P2785="au prix",NOT(ISNUMBER($Q2785))),"Prix sur devis à saisir (colonne I)",IF($S2785="","Règle à compléter (onglet Règles)",""))))))))))</f>
        <v/>
      </c>
    </row>
    <row r="2786" customFormat="false" ht="15" hidden="false" customHeight="false" outlineLevel="0" collapsed="false">
      <c r="A2786" s="23"/>
      <c r="I2786" s="24"/>
      <c r="J2786" s="24"/>
      <c r="N2786" s="25"/>
      <c r="O2786" s="26" t="str">
        <f aca="false">IF($G2786="","",IFERROR(INDEX(Prestations!$F$5:$F$256,MATCH($G2786,Prestations!$B$5:$B$256,0)),"?"))</f>
        <v/>
      </c>
      <c r="P2786" s="26" t="str">
        <f aca="false">IF($O2786="","",IF($O2786="?","?",IFERROR(INDEX(Règles!$C$5:$C$17,MATCH($O2786,Règles!$A$5:$A$17,0)),"?")))</f>
        <v/>
      </c>
      <c r="Q2786" s="27" t="str">
        <f aca="false">IF($G2786="","",IF(ISNUMBER($I2786),$I2786,IFERROR(IF(ISNUMBER(INDEX(Prestations!$E$5:$E$256,MATCH($G2786,Prestations!$B$5:$B$256,0))),INDEX(Prestations!$E$5:$E$256,MATCH($G2786,Prestations!$B$5:$B$256,0)),""),"")))</f>
        <v/>
      </c>
      <c r="R2786" s="27" t="str">
        <f aca="false">IFERROR(IF(ISNUMBER($Q2786),$Q2786*IF($E2786="",1,$E2786),""),"")</f>
        <v/>
      </c>
      <c r="S2786" s="28" t="str">
        <f aca="false">IFERROR(IF($P2786="au nombre",IF(N(INDEX(Règles!$D$5:$D$17,MATCH($O2786,Règles!$A$5:$A$17,0)))&gt;0,IF($E2786="",1,$E2786)/INDEX(Règles!$D$5:$D$17,MATCH($O2786,Règles!$A$5:$A$17,0)),""),IF($P2786="au prix",IF(AND(ISNUMBER($R2786),N(INDEX(Règles!$E$5:$E$17,MATCH($O2786,Règles!$A$5:$A$17,0)))&gt;0),$R2786/INDEX(Règles!$E$5:$E$17,MATCH($O2786,Règles!$A$5:$A$17,0)),""),IF(OR($P2786="ne compte pas",$P2786="absence"),0,""))),"")</f>
        <v/>
      </c>
      <c r="T2786" s="26" t="n">
        <f aca="false">IF(AND(ISNUMBER($A2786),$B2786&lt;&gt;"",$G2786&lt;&gt;"",$P2786&lt;&gt;"absence"),1,0)</f>
        <v>0</v>
      </c>
      <c r="U2786" s="26" t="n">
        <f aca="false">IF($T2786=1,IF(COUNTIFS($B$2:$B2786,$B2786,$A$2:$A2786,$A2786,$T$2:$T2786,1)=1,1,0),0)</f>
        <v>0</v>
      </c>
      <c r="V2786" s="29" t="str">
        <f aca="false">IF(AND($A2786="",$B2786="",$G2786=""),"",IF(NOT(ISNUMBER($A2786)),"Date manquante ou non reconnue",IF($B2786="","Technicien manquant",IF(COUNTIF(Production!$A$7:$A$21,$B2786)=0,"Technicien absent de la liste (onglet Production)",IF($G2786="","Code BPU manquant (colonne G)",IF($O2786="?","Code BPU inconnu (onglet Prestations)",IF($P2786="?","Catégorie inconnue (onglet Règles)",IF(AND($E2786&lt;&gt;"",NOT(ISNUMBER($E2786))),"Quantité non reconnue",IF(AND($P2786="au prix",NOT(ISNUMBER($Q2786))),"Prix sur devis à saisir (colonne I)",IF($S2786="","Règle à compléter (onglet Règles)",""))))))))))</f>
        <v/>
      </c>
    </row>
    <row r="2787" customFormat="false" ht="15" hidden="false" customHeight="false" outlineLevel="0" collapsed="false">
      <c r="A2787" s="23"/>
      <c r="I2787" s="24"/>
      <c r="J2787" s="24"/>
      <c r="N2787" s="25"/>
      <c r="O2787" s="26" t="str">
        <f aca="false">IF($G2787="","",IFERROR(INDEX(Prestations!$F$5:$F$256,MATCH($G2787,Prestations!$B$5:$B$256,0)),"?"))</f>
        <v/>
      </c>
      <c r="P2787" s="26" t="str">
        <f aca="false">IF($O2787="","",IF($O2787="?","?",IFERROR(INDEX(Règles!$C$5:$C$17,MATCH($O2787,Règles!$A$5:$A$17,0)),"?")))</f>
        <v/>
      </c>
      <c r="Q2787" s="27" t="str">
        <f aca="false">IF($G2787="","",IF(ISNUMBER($I2787),$I2787,IFERROR(IF(ISNUMBER(INDEX(Prestations!$E$5:$E$256,MATCH($G2787,Prestations!$B$5:$B$256,0))),INDEX(Prestations!$E$5:$E$256,MATCH($G2787,Prestations!$B$5:$B$256,0)),""),"")))</f>
        <v/>
      </c>
      <c r="R2787" s="27" t="str">
        <f aca="false">IFERROR(IF(ISNUMBER($Q2787),$Q2787*IF($E2787="",1,$E2787),""),"")</f>
        <v/>
      </c>
      <c r="S2787" s="28" t="str">
        <f aca="false">IFERROR(IF($P2787="au nombre",IF(N(INDEX(Règles!$D$5:$D$17,MATCH($O2787,Règles!$A$5:$A$17,0)))&gt;0,IF($E2787="",1,$E2787)/INDEX(Règles!$D$5:$D$17,MATCH($O2787,Règles!$A$5:$A$17,0)),""),IF($P2787="au prix",IF(AND(ISNUMBER($R2787),N(INDEX(Règles!$E$5:$E$17,MATCH($O2787,Règles!$A$5:$A$17,0)))&gt;0),$R2787/INDEX(Règles!$E$5:$E$17,MATCH($O2787,Règles!$A$5:$A$17,0)),""),IF(OR($P2787="ne compte pas",$P2787="absence"),0,""))),"")</f>
        <v/>
      </c>
      <c r="T2787" s="26" t="n">
        <f aca="false">IF(AND(ISNUMBER($A2787),$B2787&lt;&gt;"",$G2787&lt;&gt;"",$P2787&lt;&gt;"absence"),1,0)</f>
        <v>0</v>
      </c>
      <c r="U2787" s="26" t="n">
        <f aca="false">IF($T2787=1,IF(COUNTIFS($B$2:$B2787,$B2787,$A$2:$A2787,$A2787,$T$2:$T2787,1)=1,1,0),0)</f>
        <v>0</v>
      </c>
      <c r="V2787" s="29" t="str">
        <f aca="false">IF(AND($A2787="",$B2787="",$G2787=""),"",IF(NOT(ISNUMBER($A2787)),"Date manquante ou non reconnue",IF($B2787="","Technicien manquant",IF(COUNTIF(Production!$A$7:$A$21,$B2787)=0,"Technicien absent de la liste (onglet Production)",IF($G2787="","Code BPU manquant (colonne G)",IF($O2787="?","Code BPU inconnu (onglet Prestations)",IF($P2787="?","Catégorie inconnue (onglet Règles)",IF(AND($E2787&lt;&gt;"",NOT(ISNUMBER($E2787))),"Quantité non reconnue",IF(AND($P2787="au prix",NOT(ISNUMBER($Q2787))),"Prix sur devis à saisir (colonne I)",IF($S2787="","Règle à compléter (onglet Règles)",""))))))))))</f>
        <v/>
      </c>
    </row>
    <row r="2788" customFormat="false" ht="15" hidden="false" customHeight="false" outlineLevel="0" collapsed="false">
      <c r="A2788" s="23"/>
      <c r="I2788" s="24"/>
      <c r="J2788" s="24"/>
      <c r="N2788" s="25"/>
      <c r="O2788" s="26" t="str">
        <f aca="false">IF($G2788="","",IFERROR(INDEX(Prestations!$F$5:$F$256,MATCH($G2788,Prestations!$B$5:$B$256,0)),"?"))</f>
        <v/>
      </c>
      <c r="P2788" s="26" t="str">
        <f aca="false">IF($O2788="","",IF($O2788="?","?",IFERROR(INDEX(Règles!$C$5:$C$17,MATCH($O2788,Règles!$A$5:$A$17,0)),"?")))</f>
        <v/>
      </c>
      <c r="Q2788" s="27" t="str">
        <f aca="false">IF($G2788="","",IF(ISNUMBER($I2788),$I2788,IFERROR(IF(ISNUMBER(INDEX(Prestations!$E$5:$E$256,MATCH($G2788,Prestations!$B$5:$B$256,0))),INDEX(Prestations!$E$5:$E$256,MATCH($G2788,Prestations!$B$5:$B$256,0)),""),"")))</f>
        <v/>
      </c>
      <c r="R2788" s="27" t="str">
        <f aca="false">IFERROR(IF(ISNUMBER($Q2788),$Q2788*IF($E2788="",1,$E2788),""),"")</f>
        <v/>
      </c>
      <c r="S2788" s="28" t="str">
        <f aca="false">IFERROR(IF($P2788="au nombre",IF(N(INDEX(Règles!$D$5:$D$17,MATCH($O2788,Règles!$A$5:$A$17,0)))&gt;0,IF($E2788="",1,$E2788)/INDEX(Règles!$D$5:$D$17,MATCH($O2788,Règles!$A$5:$A$17,0)),""),IF($P2788="au prix",IF(AND(ISNUMBER($R2788),N(INDEX(Règles!$E$5:$E$17,MATCH($O2788,Règles!$A$5:$A$17,0)))&gt;0),$R2788/INDEX(Règles!$E$5:$E$17,MATCH($O2788,Règles!$A$5:$A$17,0)),""),IF(OR($P2788="ne compte pas",$P2788="absence"),0,""))),"")</f>
        <v/>
      </c>
      <c r="T2788" s="26" t="n">
        <f aca="false">IF(AND(ISNUMBER($A2788),$B2788&lt;&gt;"",$G2788&lt;&gt;"",$P2788&lt;&gt;"absence"),1,0)</f>
        <v>0</v>
      </c>
      <c r="U2788" s="26" t="n">
        <f aca="false">IF($T2788=1,IF(COUNTIFS($B$2:$B2788,$B2788,$A$2:$A2788,$A2788,$T$2:$T2788,1)=1,1,0),0)</f>
        <v>0</v>
      </c>
      <c r="V2788" s="29" t="str">
        <f aca="false">IF(AND($A2788="",$B2788="",$G2788=""),"",IF(NOT(ISNUMBER($A2788)),"Date manquante ou non reconnue",IF($B2788="","Technicien manquant",IF(COUNTIF(Production!$A$7:$A$21,$B2788)=0,"Technicien absent de la liste (onglet Production)",IF($G2788="","Code BPU manquant (colonne G)",IF($O2788="?","Code BPU inconnu (onglet Prestations)",IF($P2788="?","Catégorie inconnue (onglet Règles)",IF(AND($E2788&lt;&gt;"",NOT(ISNUMBER($E2788))),"Quantité non reconnue",IF(AND($P2788="au prix",NOT(ISNUMBER($Q2788))),"Prix sur devis à saisir (colonne I)",IF($S2788="","Règle à compléter (onglet Règles)",""))))))))))</f>
        <v/>
      </c>
    </row>
    <row r="2789" customFormat="false" ht="15" hidden="false" customHeight="false" outlineLevel="0" collapsed="false">
      <c r="A2789" s="23"/>
      <c r="I2789" s="24"/>
      <c r="J2789" s="24"/>
      <c r="N2789" s="25"/>
      <c r="O2789" s="26" t="str">
        <f aca="false">IF($G2789="","",IFERROR(INDEX(Prestations!$F$5:$F$256,MATCH($G2789,Prestations!$B$5:$B$256,0)),"?"))</f>
        <v/>
      </c>
      <c r="P2789" s="26" t="str">
        <f aca="false">IF($O2789="","",IF($O2789="?","?",IFERROR(INDEX(Règles!$C$5:$C$17,MATCH($O2789,Règles!$A$5:$A$17,0)),"?")))</f>
        <v/>
      </c>
      <c r="Q2789" s="27" t="str">
        <f aca="false">IF($G2789="","",IF(ISNUMBER($I2789),$I2789,IFERROR(IF(ISNUMBER(INDEX(Prestations!$E$5:$E$256,MATCH($G2789,Prestations!$B$5:$B$256,0))),INDEX(Prestations!$E$5:$E$256,MATCH($G2789,Prestations!$B$5:$B$256,0)),""),"")))</f>
        <v/>
      </c>
      <c r="R2789" s="27" t="str">
        <f aca="false">IFERROR(IF(ISNUMBER($Q2789),$Q2789*IF($E2789="",1,$E2789),""),"")</f>
        <v/>
      </c>
      <c r="S2789" s="28" t="str">
        <f aca="false">IFERROR(IF($P2789="au nombre",IF(N(INDEX(Règles!$D$5:$D$17,MATCH($O2789,Règles!$A$5:$A$17,0)))&gt;0,IF($E2789="",1,$E2789)/INDEX(Règles!$D$5:$D$17,MATCH($O2789,Règles!$A$5:$A$17,0)),""),IF($P2789="au prix",IF(AND(ISNUMBER($R2789),N(INDEX(Règles!$E$5:$E$17,MATCH($O2789,Règles!$A$5:$A$17,0)))&gt;0),$R2789/INDEX(Règles!$E$5:$E$17,MATCH($O2789,Règles!$A$5:$A$17,0)),""),IF(OR($P2789="ne compte pas",$P2789="absence"),0,""))),"")</f>
        <v/>
      </c>
      <c r="T2789" s="26" t="n">
        <f aca="false">IF(AND(ISNUMBER($A2789),$B2789&lt;&gt;"",$G2789&lt;&gt;"",$P2789&lt;&gt;"absence"),1,0)</f>
        <v>0</v>
      </c>
      <c r="U2789" s="26" t="n">
        <f aca="false">IF($T2789=1,IF(COUNTIFS($B$2:$B2789,$B2789,$A$2:$A2789,$A2789,$T$2:$T2789,1)=1,1,0),0)</f>
        <v>0</v>
      </c>
      <c r="V2789" s="29" t="str">
        <f aca="false">IF(AND($A2789="",$B2789="",$G2789=""),"",IF(NOT(ISNUMBER($A2789)),"Date manquante ou non reconnue",IF($B2789="","Technicien manquant",IF(COUNTIF(Production!$A$7:$A$21,$B2789)=0,"Technicien absent de la liste (onglet Production)",IF($G2789="","Code BPU manquant (colonne G)",IF($O2789="?","Code BPU inconnu (onglet Prestations)",IF($P2789="?","Catégorie inconnue (onglet Règles)",IF(AND($E2789&lt;&gt;"",NOT(ISNUMBER($E2789))),"Quantité non reconnue",IF(AND($P2789="au prix",NOT(ISNUMBER($Q2789))),"Prix sur devis à saisir (colonne I)",IF($S2789="","Règle à compléter (onglet Règles)",""))))))))))</f>
        <v/>
      </c>
    </row>
    <row r="2790" customFormat="false" ht="15" hidden="false" customHeight="false" outlineLevel="0" collapsed="false">
      <c r="A2790" s="23"/>
      <c r="I2790" s="24"/>
      <c r="J2790" s="24"/>
      <c r="N2790" s="25"/>
      <c r="O2790" s="26" t="str">
        <f aca="false">IF($G2790="","",IFERROR(INDEX(Prestations!$F$5:$F$256,MATCH($G2790,Prestations!$B$5:$B$256,0)),"?"))</f>
        <v/>
      </c>
      <c r="P2790" s="26" t="str">
        <f aca="false">IF($O2790="","",IF($O2790="?","?",IFERROR(INDEX(Règles!$C$5:$C$17,MATCH($O2790,Règles!$A$5:$A$17,0)),"?")))</f>
        <v/>
      </c>
      <c r="Q2790" s="27" t="str">
        <f aca="false">IF($G2790="","",IF(ISNUMBER($I2790),$I2790,IFERROR(IF(ISNUMBER(INDEX(Prestations!$E$5:$E$256,MATCH($G2790,Prestations!$B$5:$B$256,0))),INDEX(Prestations!$E$5:$E$256,MATCH($G2790,Prestations!$B$5:$B$256,0)),""),"")))</f>
        <v/>
      </c>
      <c r="R2790" s="27" t="str">
        <f aca="false">IFERROR(IF(ISNUMBER($Q2790),$Q2790*IF($E2790="",1,$E2790),""),"")</f>
        <v/>
      </c>
      <c r="S2790" s="28" t="str">
        <f aca="false">IFERROR(IF($P2790="au nombre",IF(N(INDEX(Règles!$D$5:$D$17,MATCH($O2790,Règles!$A$5:$A$17,0)))&gt;0,IF($E2790="",1,$E2790)/INDEX(Règles!$D$5:$D$17,MATCH($O2790,Règles!$A$5:$A$17,0)),""),IF($P2790="au prix",IF(AND(ISNUMBER($R2790),N(INDEX(Règles!$E$5:$E$17,MATCH($O2790,Règles!$A$5:$A$17,0)))&gt;0),$R2790/INDEX(Règles!$E$5:$E$17,MATCH($O2790,Règles!$A$5:$A$17,0)),""),IF(OR($P2790="ne compte pas",$P2790="absence"),0,""))),"")</f>
        <v/>
      </c>
      <c r="T2790" s="26" t="n">
        <f aca="false">IF(AND(ISNUMBER($A2790),$B2790&lt;&gt;"",$G2790&lt;&gt;"",$P2790&lt;&gt;"absence"),1,0)</f>
        <v>0</v>
      </c>
      <c r="U2790" s="26" t="n">
        <f aca="false">IF($T2790=1,IF(COUNTIFS($B$2:$B2790,$B2790,$A$2:$A2790,$A2790,$T$2:$T2790,1)=1,1,0),0)</f>
        <v>0</v>
      </c>
      <c r="V2790" s="29" t="str">
        <f aca="false">IF(AND($A2790="",$B2790="",$G2790=""),"",IF(NOT(ISNUMBER($A2790)),"Date manquante ou non reconnue",IF($B2790="","Technicien manquant",IF(COUNTIF(Production!$A$7:$A$21,$B2790)=0,"Technicien absent de la liste (onglet Production)",IF($G2790="","Code BPU manquant (colonne G)",IF($O2790="?","Code BPU inconnu (onglet Prestations)",IF($P2790="?","Catégorie inconnue (onglet Règles)",IF(AND($E2790&lt;&gt;"",NOT(ISNUMBER($E2790))),"Quantité non reconnue",IF(AND($P2790="au prix",NOT(ISNUMBER($Q2790))),"Prix sur devis à saisir (colonne I)",IF($S2790="","Règle à compléter (onglet Règles)",""))))))))))</f>
        <v/>
      </c>
    </row>
    <row r="2791" customFormat="false" ht="15" hidden="false" customHeight="false" outlineLevel="0" collapsed="false">
      <c r="A2791" s="23"/>
      <c r="I2791" s="24"/>
      <c r="J2791" s="24"/>
      <c r="N2791" s="25"/>
      <c r="O2791" s="26" t="str">
        <f aca="false">IF($G2791="","",IFERROR(INDEX(Prestations!$F$5:$F$256,MATCH($G2791,Prestations!$B$5:$B$256,0)),"?"))</f>
        <v/>
      </c>
      <c r="P2791" s="26" t="str">
        <f aca="false">IF($O2791="","",IF($O2791="?","?",IFERROR(INDEX(Règles!$C$5:$C$17,MATCH($O2791,Règles!$A$5:$A$17,0)),"?")))</f>
        <v/>
      </c>
      <c r="Q2791" s="27" t="str">
        <f aca="false">IF($G2791="","",IF(ISNUMBER($I2791),$I2791,IFERROR(IF(ISNUMBER(INDEX(Prestations!$E$5:$E$256,MATCH($G2791,Prestations!$B$5:$B$256,0))),INDEX(Prestations!$E$5:$E$256,MATCH($G2791,Prestations!$B$5:$B$256,0)),""),"")))</f>
        <v/>
      </c>
      <c r="R2791" s="27" t="str">
        <f aca="false">IFERROR(IF(ISNUMBER($Q2791),$Q2791*IF($E2791="",1,$E2791),""),"")</f>
        <v/>
      </c>
      <c r="S2791" s="28" t="str">
        <f aca="false">IFERROR(IF($P2791="au nombre",IF(N(INDEX(Règles!$D$5:$D$17,MATCH($O2791,Règles!$A$5:$A$17,0)))&gt;0,IF($E2791="",1,$E2791)/INDEX(Règles!$D$5:$D$17,MATCH($O2791,Règles!$A$5:$A$17,0)),""),IF($P2791="au prix",IF(AND(ISNUMBER($R2791),N(INDEX(Règles!$E$5:$E$17,MATCH($O2791,Règles!$A$5:$A$17,0)))&gt;0),$R2791/INDEX(Règles!$E$5:$E$17,MATCH($O2791,Règles!$A$5:$A$17,0)),""),IF(OR($P2791="ne compte pas",$P2791="absence"),0,""))),"")</f>
        <v/>
      </c>
      <c r="T2791" s="26" t="n">
        <f aca="false">IF(AND(ISNUMBER($A2791),$B2791&lt;&gt;"",$G2791&lt;&gt;"",$P2791&lt;&gt;"absence"),1,0)</f>
        <v>0</v>
      </c>
      <c r="U2791" s="26" t="n">
        <f aca="false">IF($T2791=1,IF(COUNTIFS($B$2:$B2791,$B2791,$A$2:$A2791,$A2791,$T$2:$T2791,1)=1,1,0),0)</f>
        <v>0</v>
      </c>
      <c r="V2791" s="29" t="str">
        <f aca="false">IF(AND($A2791="",$B2791="",$G2791=""),"",IF(NOT(ISNUMBER($A2791)),"Date manquante ou non reconnue",IF($B2791="","Technicien manquant",IF(COUNTIF(Production!$A$7:$A$21,$B2791)=0,"Technicien absent de la liste (onglet Production)",IF($G2791="","Code BPU manquant (colonne G)",IF($O2791="?","Code BPU inconnu (onglet Prestations)",IF($P2791="?","Catégorie inconnue (onglet Règles)",IF(AND($E2791&lt;&gt;"",NOT(ISNUMBER($E2791))),"Quantité non reconnue",IF(AND($P2791="au prix",NOT(ISNUMBER($Q2791))),"Prix sur devis à saisir (colonne I)",IF($S2791="","Règle à compléter (onglet Règles)",""))))))))))</f>
        <v/>
      </c>
    </row>
    <row r="2792" customFormat="false" ht="15" hidden="false" customHeight="false" outlineLevel="0" collapsed="false">
      <c r="A2792" s="23"/>
      <c r="I2792" s="24"/>
      <c r="J2792" s="24"/>
      <c r="N2792" s="25"/>
      <c r="O2792" s="26" t="str">
        <f aca="false">IF($G2792="","",IFERROR(INDEX(Prestations!$F$5:$F$256,MATCH($G2792,Prestations!$B$5:$B$256,0)),"?"))</f>
        <v/>
      </c>
      <c r="P2792" s="26" t="str">
        <f aca="false">IF($O2792="","",IF($O2792="?","?",IFERROR(INDEX(Règles!$C$5:$C$17,MATCH($O2792,Règles!$A$5:$A$17,0)),"?")))</f>
        <v/>
      </c>
      <c r="Q2792" s="27" t="str">
        <f aca="false">IF($G2792="","",IF(ISNUMBER($I2792),$I2792,IFERROR(IF(ISNUMBER(INDEX(Prestations!$E$5:$E$256,MATCH($G2792,Prestations!$B$5:$B$256,0))),INDEX(Prestations!$E$5:$E$256,MATCH($G2792,Prestations!$B$5:$B$256,0)),""),"")))</f>
        <v/>
      </c>
      <c r="R2792" s="27" t="str">
        <f aca="false">IFERROR(IF(ISNUMBER($Q2792),$Q2792*IF($E2792="",1,$E2792),""),"")</f>
        <v/>
      </c>
      <c r="S2792" s="28" t="str">
        <f aca="false">IFERROR(IF($P2792="au nombre",IF(N(INDEX(Règles!$D$5:$D$17,MATCH($O2792,Règles!$A$5:$A$17,0)))&gt;0,IF($E2792="",1,$E2792)/INDEX(Règles!$D$5:$D$17,MATCH($O2792,Règles!$A$5:$A$17,0)),""),IF($P2792="au prix",IF(AND(ISNUMBER($R2792),N(INDEX(Règles!$E$5:$E$17,MATCH($O2792,Règles!$A$5:$A$17,0)))&gt;0),$R2792/INDEX(Règles!$E$5:$E$17,MATCH($O2792,Règles!$A$5:$A$17,0)),""),IF(OR($P2792="ne compte pas",$P2792="absence"),0,""))),"")</f>
        <v/>
      </c>
      <c r="T2792" s="26" t="n">
        <f aca="false">IF(AND(ISNUMBER($A2792),$B2792&lt;&gt;"",$G2792&lt;&gt;"",$P2792&lt;&gt;"absence"),1,0)</f>
        <v>0</v>
      </c>
      <c r="U2792" s="26" t="n">
        <f aca="false">IF($T2792=1,IF(COUNTIFS($B$2:$B2792,$B2792,$A$2:$A2792,$A2792,$T$2:$T2792,1)=1,1,0),0)</f>
        <v>0</v>
      </c>
      <c r="V2792" s="29" t="str">
        <f aca="false">IF(AND($A2792="",$B2792="",$G2792=""),"",IF(NOT(ISNUMBER($A2792)),"Date manquante ou non reconnue",IF($B2792="","Technicien manquant",IF(COUNTIF(Production!$A$7:$A$21,$B2792)=0,"Technicien absent de la liste (onglet Production)",IF($G2792="","Code BPU manquant (colonne G)",IF($O2792="?","Code BPU inconnu (onglet Prestations)",IF($P2792="?","Catégorie inconnue (onglet Règles)",IF(AND($E2792&lt;&gt;"",NOT(ISNUMBER($E2792))),"Quantité non reconnue",IF(AND($P2792="au prix",NOT(ISNUMBER($Q2792))),"Prix sur devis à saisir (colonne I)",IF($S2792="","Règle à compléter (onglet Règles)",""))))))))))</f>
        <v/>
      </c>
    </row>
    <row r="2793" customFormat="false" ht="15" hidden="false" customHeight="false" outlineLevel="0" collapsed="false">
      <c r="A2793" s="23"/>
      <c r="I2793" s="24"/>
      <c r="J2793" s="24"/>
      <c r="N2793" s="25"/>
      <c r="O2793" s="26" t="str">
        <f aca="false">IF($G2793="","",IFERROR(INDEX(Prestations!$F$5:$F$256,MATCH($G2793,Prestations!$B$5:$B$256,0)),"?"))</f>
        <v/>
      </c>
      <c r="P2793" s="26" t="str">
        <f aca="false">IF($O2793="","",IF($O2793="?","?",IFERROR(INDEX(Règles!$C$5:$C$17,MATCH($O2793,Règles!$A$5:$A$17,0)),"?")))</f>
        <v/>
      </c>
      <c r="Q2793" s="27" t="str">
        <f aca="false">IF($G2793="","",IF(ISNUMBER($I2793),$I2793,IFERROR(IF(ISNUMBER(INDEX(Prestations!$E$5:$E$256,MATCH($G2793,Prestations!$B$5:$B$256,0))),INDEX(Prestations!$E$5:$E$256,MATCH($G2793,Prestations!$B$5:$B$256,0)),""),"")))</f>
        <v/>
      </c>
      <c r="R2793" s="27" t="str">
        <f aca="false">IFERROR(IF(ISNUMBER($Q2793),$Q2793*IF($E2793="",1,$E2793),""),"")</f>
        <v/>
      </c>
      <c r="S2793" s="28" t="str">
        <f aca="false">IFERROR(IF($P2793="au nombre",IF(N(INDEX(Règles!$D$5:$D$17,MATCH($O2793,Règles!$A$5:$A$17,0)))&gt;0,IF($E2793="",1,$E2793)/INDEX(Règles!$D$5:$D$17,MATCH($O2793,Règles!$A$5:$A$17,0)),""),IF($P2793="au prix",IF(AND(ISNUMBER($R2793),N(INDEX(Règles!$E$5:$E$17,MATCH($O2793,Règles!$A$5:$A$17,0)))&gt;0),$R2793/INDEX(Règles!$E$5:$E$17,MATCH($O2793,Règles!$A$5:$A$17,0)),""),IF(OR($P2793="ne compte pas",$P2793="absence"),0,""))),"")</f>
        <v/>
      </c>
      <c r="T2793" s="26" t="n">
        <f aca="false">IF(AND(ISNUMBER($A2793),$B2793&lt;&gt;"",$G2793&lt;&gt;"",$P2793&lt;&gt;"absence"),1,0)</f>
        <v>0</v>
      </c>
      <c r="U2793" s="26" t="n">
        <f aca="false">IF($T2793=1,IF(COUNTIFS($B$2:$B2793,$B2793,$A$2:$A2793,$A2793,$T$2:$T2793,1)=1,1,0),0)</f>
        <v>0</v>
      </c>
      <c r="V2793" s="29" t="str">
        <f aca="false">IF(AND($A2793="",$B2793="",$G2793=""),"",IF(NOT(ISNUMBER($A2793)),"Date manquante ou non reconnue",IF($B2793="","Technicien manquant",IF(COUNTIF(Production!$A$7:$A$21,$B2793)=0,"Technicien absent de la liste (onglet Production)",IF($G2793="","Code BPU manquant (colonne G)",IF($O2793="?","Code BPU inconnu (onglet Prestations)",IF($P2793="?","Catégorie inconnue (onglet Règles)",IF(AND($E2793&lt;&gt;"",NOT(ISNUMBER($E2793))),"Quantité non reconnue",IF(AND($P2793="au prix",NOT(ISNUMBER($Q2793))),"Prix sur devis à saisir (colonne I)",IF($S2793="","Règle à compléter (onglet Règles)",""))))))))))</f>
        <v/>
      </c>
    </row>
    <row r="2794" customFormat="false" ht="15" hidden="false" customHeight="false" outlineLevel="0" collapsed="false">
      <c r="A2794" s="23"/>
      <c r="I2794" s="24"/>
      <c r="J2794" s="24"/>
      <c r="N2794" s="25"/>
      <c r="O2794" s="26" t="str">
        <f aca="false">IF($G2794="","",IFERROR(INDEX(Prestations!$F$5:$F$256,MATCH($G2794,Prestations!$B$5:$B$256,0)),"?"))</f>
        <v/>
      </c>
      <c r="P2794" s="26" t="str">
        <f aca="false">IF($O2794="","",IF($O2794="?","?",IFERROR(INDEX(Règles!$C$5:$C$17,MATCH($O2794,Règles!$A$5:$A$17,0)),"?")))</f>
        <v/>
      </c>
      <c r="Q2794" s="27" t="str">
        <f aca="false">IF($G2794="","",IF(ISNUMBER($I2794),$I2794,IFERROR(IF(ISNUMBER(INDEX(Prestations!$E$5:$E$256,MATCH($G2794,Prestations!$B$5:$B$256,0))),INDEX(Prestations!$E$5:$E$256,MATCH($G2794,Prestations!$B$5:$B$256,0)),""),"")))</f>
        <v/>
      </c>
      <c r="R2794" s="27" t="str">
        <f aca="false">IFERROR(IF(ISNUMBER($Q2794),$Q2794*IF($E2794="",1,$E2794),""),"")</f>
        <v/>
      </c>
      <c r="S2794" s="28" t="str">
        <f aca="false">IFERROR(IF($P2794="au nombre",IF(N(INDEX(Règles!$D$5:$D$17,MATCH($O2794,Règles!$A$5:$A$17,0)))&gt;0,IF($E2794="",1,$E2794)/INDEX(Règles!$D$5:$D$17,MATCH($O2794,Règles!$A$5:$A$17,0)),""),IF($P2794="au prix",IF(AND(ISNUMBER($R2794),N(INDEX(Règles!$E$5:$E$17,MATCH($O2794,Règles!$A$5:$A$17,0)))&gt;0),$R2794/INDEX(Règles!$E$5:$E$17,MATCH($O2794,Règles!$A$5:$A$17,0)),""),IF(OR($P2794="ne compte pas",$P2794="absence"),0,""))),"")</f>
        <v/>
      </c>
      <c r="T2794" s="26" t="n">
        <f aca="false">IF(AND(ISNUMBER($A2794),$B2794&lt;&gt;"",$G2794&lt;&gt;"",$P2794&lt;&gt;"absence"),1,0)</f>
        <v>0</v>
      </c>
      <c r="U2794" s="26" t="n">
        <f aca="false">IF($T2794=1,IF(COUNTIFS($B$2:$B2794,$B2794,$A$2:$A2794,$A2794,$T$2:$T2794,1)=1,1,0),0)</f>
        <v>0</v>
      </c>
      <c r="V2794" s="29" t="str">
        <f aca="false">IF(AND($A2794="",$B2794="",$G2794=""),"",IF(NOT(ISNUMBER($A2794)),"Date manquante ou non reconnue",IF($B2794="","Technicien manquant",IF(COUNTIF(Production!$A$7:$A$21,$B2794)=0,"Technicien absent de la liste (onglet Production)",IF($G2794="","Code BPU manquant (colonne G)",IF($O2794="?","Code BPU inconnu (onglet Prestations)",IF($P2794="?","Catégorie inconnue (onglet Règles)",IF(AND($E2794&lt;&gt;"",NOT(ISNUMBER($E2794))),"Quantité non reconnue",IF(AND($P2794="au prix",NOT(ISNUMBER($Q2794))),"Prix sur devis à saisir (colonne I)",IF($S2794="","Règle à compléter (onglet Règles)",""))))))))))</f>
        <v/>
      </c>
    </row>
    <row r="2795" customFormat="false" ht="15" hidden="false" customHeight="false" outlineLevel="0" collapsed="false">
      <c r="A2795" s="23"/>
      <c r="I2795" s="24"/>
      <c r="J2795" s="24"/>
      <c r="N2795" s="25"/>
      <c r="O2795" s="26" t="str">
        <f aca="false">IF($G2795="","",IFERROR(INDEX(Prestations!$F$5:$F$256,MATCH($G2795,Prestations!$B$5:$B$256,0)),"?"))</f>
        <v/>
      </c>
      <c r="P2795" s="26" t="str">
        <f aca="false">IF($O2795="","",IF($O2795="?","?",IFERROR(INDEX(Règles!$C$5:$C$17,MATCH($O2795,Règles!$A$5:$A$17,0)),"?")))</f>
        <v/>
      </c>
      <c r="Q2795" s="27" t="str">
        <f aca="false">IF($G2795="","",IF(ISNUMBER($I2795),$I2795,IFERROR(IF(ISNUMBER(INDEX(Prestations!$E$5:$E$256,MATCH($G2795,Prestations!$B$5:$B$256,0))),INDEX(Prestations!$E$5:$E$256,MATCH($G2795,Prestations!$B$5:$B$256,0)),""),"")))</f>
        <v/>
      </c>
      <c r="R2795" s="27" t="str">
        <f aca="false">IFERROR(IF(ISNUMBER($Q2795),$Q2795*IF($E2795="",1,$E2795),""),"")</f>
        <v/>
      </c>
      <c r="S2795" s="28" t="str">
        <f aca="false">IFERROR(IF($P2795="au nombre",IF(N(INDEX(Règles!$D$5:$D$17,MATCH($O2795,Règles!$A$5:$A$17,0)))&gt;0,IF($E2795="",1,$E2795)/INDEX(Règles!$D$5:$D$17,MATCH($O2795,Règles!$A$5:$A$17,0)),""),IF($P2795="au prix",IF(AND(ISNUMBER($R2795),N(INDEX(Règles!$E$5:$E$17,MATCH($O2795,Règles!$A$5:$A$17,0)))&gt;0),$R2795/INDEX(Règles!$E$5:$E$17,MATCH($O2795,Règles!$A$5:$A$17,0)),""),IF(OR($P2795="ne compte pas",$P2795="absence"),0,""))),"")</f>
        <v/>
      </c>
      <c r="T2795" s="26" t="n">
        <f aca="false">IF(AND(ISNUMBER($A2795),$B2795&lt;&gt;"",$G2795&lt;&gt;"",$P2795&lt;&gt;"absence"),1,0)</f>
        <v>0</v>
      </c>
      <c r="U2795" s="26" t="n">
        <f aca="false">IF($T2795=1,IF(COUNTIFS($B$2:$B2795,$B2795,$A$2:$A2795,$A2795,$T$2:$T2795,1)=1,1,0),0)</f>
        <v>0</v>
      </c>
      <c r="V2795" s="29" t="str">
        <f aca="false">IF(AND($A2795="",$B2795="",$G2795=""),"",IF(NOT(ISNUMBER($A2795)),"Date manquante ou non reconnue",IF($B2795="","Technicien manquant",IF(COUNTIF(Production!$A$7:$A$21,$B2795)=0,"Technicien absent de la liste (onglet Production)",IF($G2795="","Code BPU manquant (colonne G)",IF($O2795="?","Code BPU inconnu (onglet Prestations)",IF($P2795="?","Catégorie inconnue (onglet Règles)",IF(AND($E2795&lt;&gt;"",NOT(ISNUMBER($E2795))),"Quantité non reconnue",IF(AND($P2795="au prix",NOT(ISNUMBER($Q2795))),"Prix sur devis à saisir (colonne I)",IF($S2795="","Règle à compléter (onglet Règles)",""))))))))))</f>
        <v/>
      </c>
    </row>
    <row r="2796" customFormat="false" ht="15" hidden="false" customHeight="false" outlineLevel="0" collapsed="false">
      <c r="A2796" s="23"/>
      <c r="I2796" s="24"/>
      <c r="J2796" s="24"/>
      <c r="N2796" s="25"/>
      <c r="O2796" s="26" t="str">
        <f aca="false">IF($G2796="","",IFERROR(INDEX(Prestations!$F$5:$F$256,MATCH($G2796,Prestations!$B$5:$B$256,0)),"?"))</f>
        <v/>
      </c>
      <c r="P2796" s="26" t="str">
        <f aca="false">IF($O2796="","",IF($O2796="?","?",IFERROR(INDEX(Règles!$C$5:$C$17,MATCH($O2796,Règles!$A$5:$A$17,0)),"?")))</f>
        <v/>
      </c>
      <c r="Q2796" s="27" t="str">
        <f aca="false">IF($G2796="","",IF(ISNUMBER($I2796),$I2796,IFERROR(IF(ISNUMBER(INDEX(Prestations!$E$5:$E$256,MATCH($G2796,Prestations!$B$5:$B$256,0))),INDEX(Prestations!$E$5:$E$256,MATCH($G2796,Prestations!$B$5:$B$256,0)),""),"")))</f>
        <v/>
      </c>
      <c r="R2796" s="27" t="str">
        <f aca="false">IFERROR(IF(ISNUMBER($Q2796),$Q2796*IF($E2796="",1,$E2796),""),"")</f>
        <v/>
      </c>
      <c r="S2796" s="28" t="str">
        <f aca="false">IFERROR(IF($P2796="au nombre",IF(N(INDEX(Règles!$D$5:$D$17,MATCH($O2796,Règles!$A$5:$A$17,0)))&gt;0,IF($E2796="",1,$E2796)/INDEX(Règles!$D$5:$D$17,MATCH($O2796,Règles!$A$5:$A$17,0)),""),IF($P2796="au prix",IF(AND(ISNUMBER($R2796),N(INDEX(Règles!$E$5:$E$17,MATCH($O2796,Règles!$A$5:$A$17,0)))&gt;0),$R2796/INDEX(Règles!$E$5:$E$17,MATCH($O2796,Règles!$A$5:$A$17,0)),""),IF(OR($P2796="ne compte pas",$P2796="absence"),0,""))),"")</f>
        <v/>
      </c>
      <c r="T2796" s="26" t="n">
        <f aca="false">IF(AND(ISNUMBER($A2796),$B2796&lt;&gt;"",$G2796&lt;&gt;"",$P2796&lt;&gt;"absence"),1,0)</f>
        <v>0</v>
      </c>
      <c r="U2796" s="26" t="n">
        <f aca="false">IF($T2796=1,IF(COUNTIFS($B$2:$B2796,$B2796,$A$2:$A2796,$A2796,$T$2:$T2796,1)=1,1,0),0)</f>
        <v>0</v>
      </c>
      <c r="V2796" s="29" t="str">
        <f aca="false">IF(AND($A2796="",$B2796="",$G2796=""),"",IF(NOT(ISNUMBER($A2796)),"Date manquante ou non reconnue",IF($B2796="","Technicien manquant",IF(COUNTIF(Production!$A$7:$A$21,$B2796)=0,"Technicien absent de la liste (onglet Production)",IF($G2796="","Code BPU manquant (colonne G)",IF($O2796="?","Code BPU inconnu (onglet Prestations)",IF($P2796="?","Catégorie inconnue (onglet Règles)",IF(AND($E2796&lt;&gt;"",NOT(ISNUMBER($E2796))),"Quantité non reconnue",IF(AND($P2796="au prix",NOT(ISNUMBER($Q2796))),"Prix sur devis à saisir (colonne I)",IF($S2796="","Règle à compléter (onglet Règles)",""))))))))))</f>
        <v/>
      </c>
    </row>
    <row r="2797" customFormat="false" ht="15" hidden="false" customHeight="false" outlineLevel="0" collapsed="false">
      <c r="A2797" s="23"/>
      <c r="I2797" s="24"/>
      <c r="J2797" s="24"/>
      <c r="N2797" s="25"/>
      <c r="O2797" s="26" t="str">
        <f aca="false">IF($G2797="","",IFERROR(INDEX(Prestations!$F$5:$F$256,MATCH($G2797,Prestations!$B$5:$B$256,0)),"?"))</f>
        <v/>
      </c>
      <c r="P2797" s="26" t="str">
        <f aca="false">IF($O2797="","",IF($O2797="?","?",IFERROR(INDEX(Règles!$C$5:$C$17,MATCH($O2797,Règles!$A$5:$A$17,0)),"?")))</f>
        <v/>
      </c>
      <c r="Q2797" s="27" t="str">
        <f aca="false">IF($G2797="","",IF(ISNUMBER($I2797),$I2797,IFERROR(IF(ISNUMBER(INDEX(Prestations!$E$5:$E$256,MATCH($G2797,Prestations!$B$5:$B$256,0))),INDEX(Prestations!$E$5:$E$256,MATCH($G2797,Prestations!$B$5:$B$256,0)),""),"")))</f>
        <v/>
      </c>
      <c r="R2797" s="27" t="str">
        <f aca="false">IFERROR(IF(ISNUMBER($Q2797),$Q2797*IF($E2797="",1,$E2797),""),"")</f>
        <v/>
      </c>
      <c r="S2797" s="28" t="str">
        <f aca="false">IFERROR(IF($P2797="au nombre",IF(N(INDEX(Règles!$D$5:$D$17,MATCH($O2797,Règles!$A$5:$A$17,0)))&gt;0,IF($E2797="",1,$E2797)/INDEX(Règles!$D$5:$D$17,MATCH($O2797,Règles!$A$5:$A$17,0)),""),IF($P2797="au prix",IF(AND(ISNUMBER($R2797),N(INDEX(Règles!$E$5:$E$17,MATCH($O2797,Règles!$A$5:$A$17,0)))&gt;0),$R2797/INDEX(Règles!$E$5:$E$17,MATCH($O2797,Règles!$A$5:$A$17,0)),""),IF(OR($P2797="ne compte pas",$P2797="absence"),0,""))),"")</f>
        <v/>
      </c>
      <c r="T2797" s="26" t="n">
        <f aca="false">IF(AND(ISNUMBER($A2797),$B2797&lt;&gt;"",$G2797&lt;&gt;"",$P2797&lt;&gt;"absence"),1,0)</f>
        <v>0</v>
      </c>
      <c r="U2797" s="26" t="n">
        <f aca="false">IF($T2797=1,IF(COUNTIFS($B$2:$B2797,$B2797,$A$2:$A2797,$A2797,$T$2:$T2797,1)=1,1,0),0)</f>
        <v>0</v>
      </c>
      <c r="V2797" s="29" t="str">
        <f aca="false">IF(AND($A2797="",$B2797="",$G2797=""),"",IF(NOT(ISNUMBER($A2797)),"Date manquante ou non reconnue",IF($B2797="","Technicien manquant",IF(COUNTIF(Production!$A$7:$A$21,$B2797)=0,"Technicien absent de la liste (onglet Production)",IF($G2797="","Code BPU manquant (colonne G)",IF($O2797="?","Code BPU inconnu (onglet Prestations)",IF($P2797="?","Catégorie inconnue (onglet Règles)",IF(AND($E2797&lt;&gt;"",NOT(ISNUMBER($E2797))),"Quantité non reconnue",IF(AND($P2797="au prix",NOT(ISNUMBER($Q2797))),"Prix sur devis à saisir (colonne I)",IF($S2797="","Règle à compléter (onglet Règles)",""))))))))))</f>
        <v/>
      </c>
    </row>
    <row r="2798" customFormat="false" ht="15" hidden="false" customHeight="false" outlineLevel="0" collapsed="false">
      <c r="A2798" s="23"/>
      <c r="I2798" s="24"/>
      <c r="J2798" s="24"/>
      <c r="N2798" s="25"/>
      <c r="O2798" s="26" t="str">
        <f aca="false">IF($G2798="","",IFERROR(INDEX(Prestations!$F$5:$F$256,MATCH($G2798,Prestations!$B$5:$B$256,0)),"?"))</f>
        <v/>
      </c>
      <c r="P2798" s="26" t="str">
        <f aca="false">IF($O2798="","",IF($O2798="?","?",IFERROR(INDEX(Règles!$C$5:$C$17,MATCH($O2798,Règles!$A$5:$A$17,0)),"?")))</f>
        <v/>
      </c>
      <c r="Q2798" s="27" t="str">
        <f aca="false">IF($G2798="","",IF(ISNUMBER($I2798),$I2798,IFERROR(IF(ISNUMBER(INDEX(Prestations!$E$5:$E$256,MATCH($G2798,Prestations!$B$5:$B$256,0))),INDEX(Prestations!$E$5:$E$256,MATCH($G2798,Prestations!$B$5:$B$256,0)),""),"")))</f>
        <v/>
      </c>
      <c r="R2798" s="27" t="str">
        <f aca="false">IFERROR(IF(ISNUMBER($Q2798),$Q2798*IF($E2798="",1,$E2798),""),"")</f>
        <v/>
      </c>
      <c r="S2798" s="28" t="str">
        <f aca="false">IFERROR(IF($P2798="au nombre",IF(N(INDEX(Règles!$D$5:$D$17,MATCH($O2798,Règles!$A$5:$A$17,0)))&gt;0,IF($E2798="",1,$E2798)/INDEX(Règles!$D$5:$D$17,MATCH($O2798,Règles!$A$5:$A$17,0)),""),IF($P2798="au prix",IF(AND(ISNUMBER($R2798),N(INDEX(Règles!$E$5:$E$17,MATCH($O2798,Règles!$A$5:$A$17,0)))&gt;0),$R2798/INDEX(Règles!$E$5:$E$17,MATCH($O2798,Règles!$A$5:$A$17,0)),""),IF(OR($P2798="ne compte pas",$P2798="absence"),0,""))),"")</f>
        <v/>
      </c>
      <c r="T2798" s="26" t="n">
        <f aca="false">IF(AND(ISNUMBER($A2798),$B2798&lt;&gt;"",$G2798&lt;&gt;"",$P2798&lt;&gt;"absence"),1,0)</f>
        <v>0</v>
      </c>
      <c r="U2798" s="26" t="n">
        <f aca="false">IF($T2798=1,IF(COUNTIFS($B$2:$B2798,$B2798,$A$2:$A2798,$A2798,$T$2:$T2798,1)=1,1,0),0)</f>
        <v>0</v>
      </c>
      <c r="V2798" s="29" t="str">
        <f aca="false">IF(AND($A2798="",$B2798="",$G2798=""),"",IF(NOT(ISNUMBER($A2798)),"Date manquante ou non reconnue",IF($B2798="","Technicien manquant",IF(COUNTIF(Production!$A$7:$A$21,$B2798)=0,"Technicien absent de la liste (onglet Production)",IF($G2798="","Code BPU manquant (colonne G)",IF($O2798="?","Code BPU inconnu (onglet Prestations)",IF($P2798="?","Catégorie inconnue (onglet Règles)",IF(AND($E2798&lt;&gt;"",NOT(ISNUMBER($E2798))),"Quantité non reconnue",IF(AND($P2798="au prix",NOT(ISNUMBER($Q2798))),"Prix sur devis à saisir (colonne I)",IF($S2798="","Règle à compléter (onglet Règles)",""))))))))))</f>
        <v/>
      </c>
    </row>
    <row r="2799" customFormat="false" ht="15" hidden="false" customHeight="false" outlineLevel="0" collapsed="false">
      <c r="A2799" s="23"/>
      <c r="I2799" s="24"/>
      <c r="J2799" s="24"/>
      <c r="N2799" s="25"/>
      <c r="O2799" s="26" t="str">
        <f aca="false">IF($G2799="","",IFERROR(INDEX(Prestations!$F$5:$F$256,MATCH($G2799,Prestations!$B$5:$B$256,0)),"?"))</f>
        <v/>
      </c>
      <c r="P2799" s="26" t="str">
        <f aca="false">IF($O2799="","",IF($O2799="?","?",IFERROR(INDEX(Règles!$C$5:$C$17,MATCH($O2799,Règles!$A$5:$A$17,0)),"?")))</f>
        <v/>
      </c>
      <c r="Q2799" s="27" t="str">
        <f aca="false">IF($G2799="","",IF(ISNUMBER($I2799),$I2799,IFERROR(IF(ISNUMBER(INDEX(Prestations!$E$5:$E$256,MATCH($G2799,Prestations!$B$5:$B$256,0))),INDEX(Prestations!$E$5:$E$256,MATCH($G2799,Prestations!$B$5:$B$256,0)),""),"")))</f>
        <v/>
      </c>
      <c r="R2799" s="27" t="str">
        <f aca="false">IFERROR(IF(ISNUMBER($Q2799),$Q2799*IF($E2799="",1,$E2799),""),"")</f>
        <v/>
      </c>
      <c r="S2799" s="28" t="str">
        <f aca="false">IFERROR(IF($P2799="au nombre",IF(N(INDEX(Règles!$D$5:$D$17,MATCH($O2799,Règles!$A$5:$A$17,0)))&gt;0,IF($E2799="",1,$E2799)/INDEX(Règles!$D$5:$D$17,MATCH($O2799,Règles!$A$5:$A$17,0)),""),IF($P2799="au prix",IF(AND(ISNUMBER($R2799),N(INDEX(Règles!$E$5:$E$17,MATCH($O2799,Règles!$A$5:$A$17,0)))&gt;0),$R2799/INDEX(Règles!$E$5:$E$17,MATCH($O2799,Règles!$A$5:$A$17,0)),""),IF(OR($P2799="ne compte pas",$P2799="absence"),0,""))),"")</f>
        <v/>
      </c>
      <c r="T2799" s="26" t="n">
        <f aca="false">IF(AND(ISNUMBER($A2799),$B2799&lt;&gt;"",$G2799&lt;&gt;"",$P2799&lt;&gt;"absence"),1,0)</f>
        <v>0</v>
      </c>
      <c r="U2799" s="26" t="n">
        <f aca="false">IF($T2799=1,IF(COUNTIFS($B$2:$B2799,$B2799,$A$2:$A2799,$A2799,$T$2:$T2799,1)=1,1,0),0)</f>
        <v>0</v>
      </c>
      <c r="V2799" s="29" t="str">
        <f aca="false">IF(AND($A2799="",$B2799="",$G2799=""),"",IF(NOT(ISNUMBER($A2799)),"Date manquante ou non reconnue",IF($B2799="","Technicien manquant",IF(COUNTIF(Production!$A$7:$A$21,$B2799)=0,"Technicien absent de la liste (onglet Production)",IF($G2799="","Code BPU manquant (colonne G)",IF($O2799="?","Code BPU inconnu (onglet Prestations)",IF($P2799="?","Catégorie inconnue (onglet Règles)",IF(AND($E2799&lt;&gt;"",NOT(ISNUMBER($E2799))),"Quantité non reconnue",IF(AND($P2799="au prix",NOT(ISNUMBER($Q2799))),"Prix sur devis à saisir (colonne I)",IF($S2799="","Règle à compléter (onglet Règles)",""))))))))))</f>
        <v/>
      </c>
    </row>
    <row r="2800" customFormat="false" ht="15" hidden="false" customHeight="false" outlineLevel="0" collapsed="false">
      <c r="A2800" s="23"/>
      <c r="I2800" s="24"/>
      <c r="J2800" s="24"/>
      <c r="N2800" s="25"/>
      <c r="O2800" s="26" t="str">
        <f aca="false">IF($G2800="","",IFERROR(INDEX(Prestations!$F$5:$F$256,MATCH($G2800,Prestations!$B$5:$B$256,0)),"?"))</f>
        <v/>
      </c>
      <c r="P2800" s="26" t="str">
        <f aca="false">IF($O2800="","",IF($O2800="?","?",IFERROR(INDEX(Règles!$C$5:$C$17,MATCH($O2800,Règles!$A$5:$A$17,0)),"?")))</f>
        <v/>
      </c>
      <c r="Q2800" s="27" t="str">
        <f aca="false">IF($G2800="","",IF(ISNUMBER($I2800),$I2800,IFERROR(IF(ISNUMBER(INDEX(Prestations!$E$5:$E$256,MATCH($G2800,Prestations!$B$5:$B$256,0))),INDEX(Prestations!$E$5:$E$256,MATCH($G2800,Prestations!$B$5:$B$256,0)),""),"")))</f>
        <v/>
      </c>
      <c r="R2800" s="27" t="str">
        <f aca="false">IFERROR(IF(ISNUMBER($Q2800),$Q2800*IF($E2800="",1,$E2800),""),"")</f>
        <v/>
      </c>
      <c r="S2800" s="28" t="str">
        <f aca="false">IFERROR(IF($P2800="au nombre",IF(N(INDEX(Règles!$D$5:$D$17,MATCH($O2800,Règles!$A$5:$A$17,0)))&gt;0,IF($E2800="",1,$E2800)/INDEX(Règles!$D$5:$D$17,MATCH($O2800,Règles!$A$5:$A$17,0)),""),IF($P2800="au prix",IF(AND(ISNUMBER($R2800),N(INDEX(Règles!$E$5:$E$17,MATCH($O2800,Règles!$A$5:$A$17,0)))&gt;0),$R2800/INDEX(Règles!$E$5:$E$17,MATCH($O2800,Règles!$A$5:$A$17,0)),""),IF(OR($P2800="ne compte pas",$P2800="absence"),0,""))),"")</f>
        <v/>
      </c>
      <c r="T2800" s="26" t="n">
        <f aca="false">IF(AND(ISNUMBER($A2800),$B2800&lt;&gt;"",$G2800&lt;&gt;"",$P2800&lt;&gt;"absence"),1,0)</f>
        <v>0</v>
      </c>
      <c r="U2800" s="26" t="n">
        <f aca="false">IF($T2800=1,IF(COUNTIFS($B$2:$B2800,$B2800,$A$2:$A2800,$A2800,$T$2:$T2800,1)=1,1,0),0)</f>
        <v>0</v>
      </c>
      <c r="V2800" s="29" t="str">
        <f aca="false">IF(AND($A2800="",$B2800="",$G2800=""),"",IF(NOT(ISNUMBER($A2800)),"Date manquante ou non reconnue",IF($B2800="","Technicien manquant",IF(COUNTIF(Production!$A$7:$A$21,$B2800)=0,"Technicien absent de la liste (onglet Production)",IF($G2800="","Code BPU manquant (colonne G)",IF($O2800="?","Code BPU inconnu (onglet Prestations)",IF($P2800="?","Catégorie inconnue (onglet Règles)",IF(AND($E2800&lt;&gt;"",NOT(ISNUMBER($E2800))),"Quantité non reconnue",IF(AND($P2800="au prix",NOT(ISNUMBER($Q2800))),"Prix sur devis à saisir (colonne I)",IF($S2800="","Règle à compléter (onglet Règles)",""))))))))))</f>
        <v/>
      </c>
    </row>
    <row r="2801" customFormat="false" ht="15" hidden="false" customHeight="false" outlineLevel="0" collapsed="false">
      <c r="A2801" s="23"/>
      <c r="I2801" s="24"/>
      <c r="J2801" s="24"/>
      <c r="N2801" s="25"/>
      <c r="O2801" s="26" t="str">
        <f aca="false">IF($G2801="","",IFERROR(INDEX(Prestations!$F$5:$F$256,MATCH($G2801,Prestations!$B$5:$B$256,0)),"?"))</f>
        <v/>
      </c>
      <c r="P2801" s="26" t="str">
        <f aca="false">IF($O2801="","",IF($O2801="?","?",IFERROR(INDEX(Règles!$C$5:$C$17,MATCH($O2801,Règles!$A$5:$A$17,0)),"?")))</f>
        <v/>
      </c>
      <c r="Q2801" s="27" t="str">
        <f aca="false">IF($G2801="","",IF(ISNUMBER($I2801),$I2801,IFERROR(IF(ISNUMBER(INDEX(Prestations!$E$5:$E$256,MATCH($G2801,Prestations!$B$5:$B$256,0))),INDEX(Prestations!$E$5:$E$256,MATCH($G2801,Prestations!$B$5:$B$256,0)),""),"")))</f>
        <v/>
      </c>
      <c r="R2801" s="27" t="str">
        <f aca="false">IFERROR(IF(ISNUMBER($Q2801),$Q2801*IF($E2801="",1,$E2801),""),"")</f>
        <v/>
      </c>
      <c r="S2801" s="28" t="str">
        <f aca="false">IFERROR(IF($P2801="au nombre",IF(N(INDEX(Règles!$D$5:$D$17,MATCH($O2801,Règles!$A$5:$A$17,0)))&gt;0,IF($E2801="",1,$E2801)/INDEX(Règles!$D$5:$D$17,MATCH($O2801,Règles!$A$5:$A$17,0)),""),IF($P2801="au prix",IF(AND(ISNUMBER($R2801),N(INDEX(Règles!$E$5:$E$17,MATCH($O2801,Règles!$A$5:$A$17,0)))&gt;0),$R2801/INDEX(Règles!$E$5:$E$17,MATCH($O2801,Règles!$A$5:$A$17,0)),""),IF(OR($P2801="ne compte pas",$P2801="absence"),0,""))),"")</f>
        <v/>
      </c>
      <c r="T2801" s="26" t="n">
        <f aca="false">IF(AND(ISNUMBER($A2801),$B2801&lt;&gt;"",$G2801&lt;&gt;"",$P2801&lt;&gt;"absence"),1,0)</f>
        <v>0</v>
      </c>
      <c r="U2801" s="26" t="n">
        <f aca="false">IF($T2801=1,IF(COUNTIFS($B$2:$B2801,$B2801,$A$2:$A2801,$A2801,$T$2:$T2801,1)=1,1,0),0)</f>
        <v>0</v>
      </c>
      <c r="V2801" s="29" t="str">
        <f aca="false">IF(AND($A2801="",$B2801="",$G2801=""),"",IF(NOT(ISNUMBER($A2801)),"Date manquante ou non reconnue",IF($B2801="","Technicien manquant",IF(COUNTIF(Production!$A$7:$A$21,$B2801)=0,"Technicien absent de la liste (onglet Production)",IF($G2801="","Code BPU manquant (colonne G)",IF($O2801="?","Code BPU inconnu (onglet Prestations)",IF($P2801="?","Catégorie inconnue (onglet Règles)",IF(AND($E2801&lt;&gt;"",NOT(ISNUMBER($E2801))),"Quantité non reconnue",IF(AND($P2801="au prix",NOT(ISNUMBER($Q2801))),"Prix sur devis à saisir (colonne I)",IF($S2801="","Règle à compléter (onglet Règles)",""))))))))))</f>
        <v/>
      </c>
    </row>
    <row r="2802" customFormat="false" ht="15" hidden="false" customHeight="false" outlineLevel="0" collapsed="false">
      <c r="A2802" s="23"/>
      <c r="I2802" s="24"/>
      <c r="J2802" s="24"/>
      <c r="N2802" s="25"/>
      <c r="O2802" s="26" t="str">
        <f aca="false">IF($G2802="","",IFERROR(INDEX(Prestations!$F$5:$F$256,MATCH($G2802,Prestations!$B$5:$B$256,0)),"?"))</f>
        <v/>
      </c>
      <c r="P2802" s="26" t="str">
        <f aca="false">IF($O2802="","",IF($O2802="?","?",IFERROR(INDEX(Règles!$C$5:$C$17,MATCH($O2802,Règles!$A$5:$A$17,0)),"?")))</f>
        <v/>
      </c>
      <c r="Q2802" s="27" t="str">
        <f aca="false">IF($G2802="","",IF(ISNUMBER($I2802),$I2802,IFERROR(IF(ISNUMBER(INDEX(Prestations!$E$5:$E$256,MATCH($G2802,Prestations!$B$5:$B$256,0))),INDEX(Prestations!$E$5:$E$256,MATCH($G2802,Prestations!$B$5:$B$256,0)),""),"")))</f>
        <v/>
      </c>
      <c r="R2802" s="27" t="str">
        <f aca="false">IFERROR(IF(ISNUMBER($Q2802),$Q2802*IF($E2802="",1,$E2802),""),"")</f>
        <v/>
      </c>
      <c r="S2802" s="28" t="str">
        <f aca="false">IFERROR(IF($P2802="au nombre",IF(N(INDEX(Règles!$D$5:$D$17,MATCH($O2802,Règles!$A$5:$A$17,0)))&gt;0,IF($E2802="",1,$E2802)/INDEX(Règles!$D$5:$D$17,MATCH($O2802,Règles!$A$5:$A$17,0)),""),IF($P2802="au prix",IF(AND(ISNUMBER($R2802),N(INDEX(Règles!$E$5:$E$17,MATCH($O2802,Règles!$A$5:$A$17,0)))&gt;0),$R2802/INDEX(Règles!$E$5:$E$17,MATCH($O2802,Règles!$A$5:$A$17,0)),""),IF(OR($P2802="ne compte pas",$P2802="absence"),0,""))),"")</f>
        <v/>
      </c>
      <c r="T2802" s="26" t="n">
        <f aca="false">IF(AND(ISNUMBER($A2802),$B2802&lt;&gt;"",$G2802&lt;&gt;"",$P2802&lt;&gt;"absence"),1,0)</f>
        <v>0</v>
      </c>
      <c r="U2802" s="26" t="n">
        <f aca="false">IF($T2802=1,IF(COUNTIFS($B$2:$B2802,$B2802,$A$2:$A2802,$A2802,$T$2:$T2802,1)=1,1,0),0)</f>
        <v>0</v>
      </c>
      <c r="V2802" s="29" t="str">
        <f aca="false">IF(AND($A2802="",$B2802="",$G2802=""),"",IF(NOT(ISNUMBER($A2802)),"Date manquante ou non reconnue",IF($B2802="","Technicien manquant",IF(COUNTIF(Production!$A$7:$A$21,$B2802)=0,"Technicien absent de la liste (onglet Production)",IF($G2802="","Code BPU manquant (colonne G)",IF($O2802="?","Code BPU inconnu (onglet Prestations)",IF($P2802="?","Catégorie inconnue (onglet Règles)",IF(AND($E2802&lt;&gt;"",NOT(ISNUMBER($E2802))),"Quantité non reconnue",IF(AND($P2802="au prix",NOT(ISNUMBER($Q2802))),"Prix sur devis à saisir (colonne I)",IF($S2802="","Règle à compléter (onglet Règles)",""))))))))))</f>
        <v/>
      </c>
    </row>
    <row r="2803" customFormat="false" ht="15" hidden="false" customHeight="false" outlineLevel="0" collapsed="false">
      <c r="A2803" s="23"/>
      <c r="I2803" s="24"/>
      <c r="J2803" s="24"/>
      <c r="N2803" s="25"/>
      <c r="O2803" s="26" t="str">
        <f aca="false">IF($G2803="","",IFERROR(INDEX(Prestations!$F$5:$F$256,MATCH($G2803,Prestations!$B$5:$B$256,0)),"?"))</f>
        <v/>
      </c>
      <c r="P2803" s="26" t="str">
        <f aca="false">IF($O2803="","",IF($O2803="?","?",IFERROR(INDEX(Règles!$C$5:$C$17,MATCH($O2803,Règles!$A$5:$A$17,0)),"?")))</f>
        <v/>
      </c>
      <c r="Q2803" s="27" t="str">
        <f aca="false">IF($G2803="","",IF(ISNUMBER($I2803),$I2803,IFERROR(IF(ISNUMBER(INDEX(Prestations!$E$5:$E$256,MATCH($G2803,Prestations!$B$5:$B$256,0))),INDEX(Prestations!$E$5:$E$256,MATCH($G2803,Prestations!$B$5:$B$256,0)),""),"")))</f>
        <v/>
      </c>
      <c r="R2803" s="27" t="str">
        <f aca="false">IFERROR(IF(ISNUMBER($Q2803),$Q2803*IF($E2803="",1,$E2803),""),"")</f>
        <v/>
      </c>
      <c r="S2803" s="28" t="str">
        <f aca="false">IFERROR(IF($P2803="au nombre",IF(N(INDEX(Règles!$D$5:$D$17,MATCH($O2803,Règles!$A$5:$A$17,0)))&gt;0,IF($E2803="",1,$E2803)/INDEX(Règles!$D$5:$D$17,MATCH($O2803,Règles!$A$5:$A$17,0)),""),IF($P2803="au prix",IF(AND(ISNUMBER($R2803),N(INDEX(Règles!$E$5:$E$17,MATCH($O2803,Règles!$A$5:$A$17,0)))&gt;0),$R2803/INDEX(Règles!$E$5:$E$17,MATCH($O2803,Règles!$A$5:$A$17,0)),""),IF(OR($P2803="ne compte pas",$P2803="absence"),0,""))),"")</f>
        <v/>
      </c>
      <c r="T2803" s="26" t="n">
        <f aca="false">IF(AND(ISNUMBER($A2803),$B2803&lt;&gt;"",$G2803&lt;&gt;"",$P2803&lt;&gt;"absence"),1,0)</f>
        <v>0</v>
      </c>
      <c r="U2803" s="26" t="n">
        <f aca="false">IF($T2803=1,IF(COUNTIFS($B$2:$B2803,$B2803,$A$2:$A2803,$A2803,$T$2:$T2803,1)=1,1,0),0)</f>
        <v>0</v>
      </c>
      <c r="V2803" s="29" t="str">
        <f aca="false">IF(AND($A2803="",$B2803="",$G2803=""),"",IF(NOT(ISNUMBER($A2803)),"Date manquante ou non reconnue",IF($B2803="","Technicien manquant",IF(COUNTIF(Production!$A$7:$A$21,$B2803)=0,"Technicien absent de la liste (onglet Production)",IF($G2803="","Code BPU manquant (colonne G)",IF($O2803="?","Code BPU inconnu (onglet Prestations)",IF($P2803="?","Catégorie inconnue (onglet Règles)",IF(AND($E2803&lt;&gt;"",NOT(ISNUMBER($E2803))),"Quantité non reconnue",IF(AND($P2803="au prix",NOT(ISNUMBER($Q2803))),"Prix sur devis à saisir (colonne I)",IF($S2803="","Règle à compléter (onglet Règles)",""))))))))))</f>
        <v/>
      </c>
    </row>
    <row r="2804" customFormat="false" ht="15" hidden="false" customHeight="false" outlineLevel="0" collapsed="false">
      <c r="A2804" s="23"/>
      <c r="I2804" s="24"/>
      <c r="J2804" s="24"/>
      <c r="N2804" s="25"/>
      <c r="O2804" s="26" t="str">
        <f aca="false">IF($G2804="","",IFERROR(INDEX(Prestations!$F$5:$F$256,MATCH($G2804,Prestations!$B$5:$B$256,0)),"?"))</f>
        <v/>
      </c>
      <c r="P2804" s="26" t="str">
        <f aca="false">IF($O2804="","",IF($O2804="?","?",IFERROR(INDEX(Règles!$C$5:$C$17,MATCH($O2804,Règles!$A$5:$A$17,0)),"?")))</f>
        <v/>
      </c>
      <c r="Q2804" s="27" t="str">
        <f aca="false">IF($G2804="","",IF(ISNUMBER($I2804),$I2804,IFERROR(IF(ISNUMBER(INDEX(Prestations!$E$5:$E$256,MATCH($G2804,Prestations!$B$5:$B$256,0))),INDEX(Prestations!$E$5:$E$256,MATCH($G2804,Prestations!$B$5:$B$256,0)),""),"")))</f>
        <v/>
      </c>
      <c r="R2804" s="27" t="str">
        <f aca="false">IFERROR(IF(ISNUMBER($Q2804),$Q2804*IF($E2804="",1,$E2804),""),"")</f>
        <v/>
      </c>
      <c r="S2804" s="28" t="str">
        <f aca="false">IFERROR(IF($P2804="au nombre",IF(N(INDEX(Règles!$D$5:$D$17,MATCH($O2804,Règles!$A$5:$A$17,0)))&gt;0,IF($E2804="",1,$E2804)/INDEX(Règles!$D$5:$D$17,MATCH($O2804,Règles!$A$5:$A$17,0)),""),IF($P2804="au prix",IF(AND(ISNUMBER($R2804),N(INDEX(Règles!$E$5:$E$17,MATCH($O2804,Règles!$A$5:$A$17,0)))&gt;0),$R2804/INDEX(Règles!$E$5:$E$17,MATCH($O2804,Règles!$A$5:$A$17,0)),""),IF(OR($P2804="ne compte pas",$P2804="absence"),0,""))),"")</f>
        <v/>
      </c>
      <c r="T2804" s="26" t="n">
        <f aca="false">IF(AND(ISNUMBER($A2804),$B2804&lt;&gt;"",$G2804&lt;&gt;"",$P2804&lt;&gt;"absence"),1,0)</f>
        <v>0</v>
      </c>
      <c r="U2804" s="26" t="n">
        <f aca="false">IF($T2804=1,IF(COUNTIFS($B$2:$B2804,$B2804,$A$2:$A2804,$A2804,$T$2:$T2804,1)=1,1,0),0)</f>
        <v>0</v>
      </c>
      <c r="V2804" s="29" t="str">
        <f aca="false">IF(AND($A2804="",$B2804="",$G2804=""),"",IF(NOT(ISNUMBER($A2804)),"Date manquante ou non reconnue",IF($B2804="","Technicien manquant",IF(COUNTIF(Production!$A$7:$A$21,$B2804)=0,"Technicien absent de la liste (onglet Production)",IF($G2804="","Code BPU manquant (colonne G)",IF($O2804="?","Code BPU inconnu (onglet Prestations)",IF($P2804="?","Catégorie inconnue (onglet Règles)",IF(AND($E2804&lt;&gt;"",NOT(ISNUMBER($E2804))),"Quantité non reconnue",IF(AND($P2804="au prix",NOT(ISNUMBER($Q2804))),"Prix sur devis à saisir (colonne I)",IF($S2804="","Règle à compléter (onglet Règles)",""))))))))))</f>
        <v/>
      </c>
    </row>
    <row r="2805" customFormat="false" ht="15" hidden="false" customHeight="false" outlineLevel="0" collapsed="false">
      <c r="A2805" s="23"/>
      <c r="I2805" s="24"/>
      <c r="J2805" s="24"/>
      <c r="N2805" s="25"/>
      <c r="O2805" s="26" t="str">
        <f aca="false">IF($G2805="","",IFERROR(INDEX(Prestations!$F$5:$F$256,MATCH($G2805,Prestations!$B$5:$B$256,0)),"?"))</f>
        <v/>
      </c>
      <c r="P2805" s="26" t="str">
        <f aca="false">IF($O2805="","",IF($O2805="?","?",IFERROR(INDEX(Règles!$C$5:$C$17,MATCH($O2805,Règles!$A$5:$A$17,0)),"?")))</f>
        <v/>
      </c>
      <c r="Q2805" s="27" t="str">
        <f aca="false">IF($G2805="","",IF(ISNUMBER($I2805),$I2805,IFERROR(IF(ISNUMBER(INDEX(Prestations!$E$5:$E$256,MATCH($G2805,Prestations!$B$5:$B$256,0))),INDEX(Prestations!$E$5:$E$256,MATCH($G2805,Prestations!$B$5:$B$256,0)),""),"")))</f>
        <v/>
      </c>
      <c r="R2805" s="27" t="str">
        <f aca="false">IFERROR(IF(ISNUMBER($Q2805),$Q2805*IF($E2805="",1,$E2805),""),"")</f>
        <v/>
      </c>
      <c r="S2805" s="28" t="str">
        <f aca="false">IFERROR(IF($P2805="au nombre",IF(N(INDEX(Règles!$D$5:$D$17,MATCH($O2805,Règles!$A$5:$A$17,0)))&gt;0,IF($E2805="",1,$E2805)/INDEX(Règles!$D$5:$D$17,MATCH($O2805,Règles!$A$5:$A$17,0)),""),IF($P2805="au prix",IF(AND(ISNUMBER($R2805),N(INDEX(Règles!$E$5:$E$17,MATCH($O2805,Règles!$A$5:$A$17,0)))&gt;0),$R2805/INDEX(Règles!$E$5:$E$17,MATCH($O2805,Règles!$A$5:$A$17,0)),""),IF(OR($P2805="ne compte pas",$P2805="absence"),0,""))),"")</f>
        <v/>
      </c>
      <c r="T2805" s="26" t="n">
        <f aca="false">IF(AND(ISNUMBER($A2805),$B2805&lt;&gt;"",$G2805&lt;&gt;"",$P2805&lt;&gt;"absence"),1,0)</f>
        <v>0</v>
      </c>
      <c r="U2805" s="26" t="n">
        <f aca="false">IF($T2805=1,IF(COUNTIFS($B$2:$B2805,$B2805,$A$2:$A2805,$A2805,$T$2:$T2805,1)=1,1,0),0)</f>
        <v>0</v>
      </c>
      <c r="V2805" s="29" t="str">
        <f aca="false">IF(AND($A2805="",$B2805="",$G2805=""),"",IF(NOT(ISNUMBER($A2805)),"Date manquante ou non reconnue",IF($B2805="","Technicien manquant",IF(COUNTIF(Production!$A$7:$A$21,$B2805)=0,"Technicien absent de la liste (onglet Production)",IF($G2805="","Code BPU manquant (colonne G)",IF($O2805="?","Code BPU inconnu (onglet Prestations)",IF($P2805="?","Catégorie inconnue (onglet Règles)",IF(AND($E2805&lt;&gt;"",NOT(ISNUMBER($E2805))),"Quantité non reconnue",IF(AND($P2805="au prix",NOT(ISNUMBER($Q2805))),"Prix sur devis à saisir (colonne I)",IF($S2805="","Règle à compléter (onglet Règles)",""))))))))))</f>
        <v/>
      </c>
    </row>
    <row r="2806" customFormat="false" ht="15" hidden="false" customHeight="false" outlineLevel="0" collapsed="false">
      <c r="A2806" s="23"/>
      <c r="I2806" s="24"/>
      <c r="J2806" s="24"/>
      <c r="N2806" s="25"/>
      <c r="O2806" s="26" t="str">
        <f aca="false">IF($G2806="","",IFERROR(INDEX(Prestations!$F$5:$F$256,MATCH($G2806,Prestations!$B$5:$B$256,0)),"?"))</f>
        <v/>
      </c>
      <c r="P2806" s="26" t="str">
        <f aca="false">IF($O2806="","",IF($O2806="?","?",IFERROR(INDEX(Règles!$C$5:$C$17,MATCH($O2806,Règles!$A$5:$A$17,0)),"?")))</f>
        <v/>
      </c>
      <c r="Q2806" s="27" t="str">
        <f aca="false">IF($G2806="","",IF(ISNUMBER($I2806),$I2806,IFERROR(IF(ISNUMBER(INDEX(Prestations!$E$5:$E$256,MATCH($G2806,Prestations!$B$5:$B$256,0))),INDEX(Prestations!$E$5:$E$256,MATCH($G2806,Prestations!$B$5:$B$256,0)),""),"")))</f>
        <v/>
      </c>
      <c r="R2806" s="27" t="str">
        <f aca="false">IFERROR(IF(ISNUMBER($Q2806),$Q2806*IF($E2806="",1,$E2806),""),"")</f>
        <v/>
      </c>
      <c r="S2806" s="28" t="str">
        <f aca="false">IFERROR(IF($P2806="au nombre",IF(N(INDEX(Règles!$D$5:$D$17,MATCH($O2806,Règles!$A$5:$A$17,0)))&gt;0,IF($E2806="",1,$E2806)/INDEX(Règles!$D$5:$D$17,MATCH($O2806,Règles!$A$5:$A$17,0)),""),IF($P2806="au prix",IF(AND(ISNUMBER($R2806),N(INDEX(Règles!$E$5:$E$17,MATCH($O2806,Règles!$A$5:$A$17,0)))&gt;0),$R2806/INDEX(Règles!$E$5:$E$17,MATCH($O2806,Règles!$A$5:$A$17,0)),""),IF(OR($P2806="ne compte pas",$P2806="absence"),0,""))),"")</f>
        <v/>
      </c>
      <c r="T2806" s="26" t="n">
        <f aca="false">IF(AND(ISNUMBER($A2806),$B2806&lt;&gt;"",$G2806&lt;&gt;"",$P2806&lt;&gt;"absence"),1,0)</f>
        <v>0</v>
      </c>
      <c r="U2806" s="26" t="n">
        <f aca="false">IF($T2806=1,IF(COUNTIFS($B$2:$B2806,$B2806,$A$2:$A2806,$A2806,$T$2:$T2806,1)=1,1,0),0)</f>
        <v>0</v>
      </c>
      <c r="V2806" s="29" t="str">
        <f aca="false">IF(AND($A2806="",$B2806="",$G2806=""),"",IF(NOT(ISNUMBER($A2806)),"Date manquante ou non reconnue",IF($B2806="","Technicien manquant",IF(COUNTIF(Production!$A$7:$A$21,$B2806)=0,"Technicien absent de la liste (onglet Production)",IF($G2806="","Code BPU manquant (colonne G)",IF($O2806="?","Code BPU inconnu (onglet Prestations)",IF($P2806="?","Catégorie inconnue (onglet Règles)",IF(AND($E2806&lt;&gt;"",NOT(ISNUMBER($E2806))),"Quantité non reconnue",IF(AND($P2806="au prix",NOT(ISNUMBER($Q2806))),"Prix sur devis à saisir (colonne I)",IF($S2806="","Règle à compléter (onglet Règles)",""))))))))))</f>
        <v/>
      </c>
    </row>
    <row r="2807" customFormat="false" ht="15" hidden="false" customHeight="false" outlineLevel="0" collapsed="false">
      <c r="A2807" s="23"/>
      <c r="I2807" s="24"/>
      <c r="J2807" s="24"/>
      <c r="N2807" s="25"/>
      <c r="O2807" s="26" t="str">
        <f aca="false">IF($G2807="","",IFERROR(INDEX(Prestations!$F$5:$F$256,MATCH($G2807,Prestations!$B$5:$B$256,0)),"?"))</f>
        <v/>
      </c>
      <c r="P2807" s="26" t="str">
        <f aca="false">IF($O2807="","",IF($O2807="?","?",IFERROR(INDEX(Règles!$C$5:$C$17,MATCH($O2807,Règles!$A$5:$A$17,0)),"?")))</f>
        <v/>
      </c>
      <c r="Q2807" s="27" t="str">
        <f aca="false">IF($G2807="","",IF(ISNUMBER($I2807),$I2807,IFERROR(IF(ISNUMBER(INDEX(Prestations!$E$5:$E$256,MATCH($G2807,Prestations!$B$5:$B$256,0))),INDEX(Prestations!$E$5:$E$256,MATCH($G2807,Prestations!$B$5:$B$256,0)),""),"")))</f>
        <v/>
      </c>
      <c r="R2807" s="27" t="str">
        <f aca="false">IFERROR(IF(ISNUMBER($Q2807),$Q2807*IF($E2807="",1,$E2807),""),"")</f>
        <v/>
      </c>
      <c r="S2807" s="28" t="str">
        <f aca="false">IFERROR(IF($P2807="au nombre",IF(N(INDEX(Règles!$D$5:$D$17,MATCH($O2807,Règles!$A$5:$A$17,0)))&gt;0,IF($E2807="",1,$E2807)/INDEX(Règles!$D$5:$D$17,MATCH($O2807,Règles!$A$5:$A$17,0)),""),IF($P2807="au prix",IF(AND(ISNUMBER($R2807),N(INDEX(Règles!$E$5:$E$17,MATCH($O2807,Règles!$A$5:$A$17,0)))&gt;0),$R2807/INDEX(Règles!$E$5:$E$17,MATCH($O2807,Règles!$A$5:$A$17,0)),""),IF(OR($P2807="ne compte pas",$P2807="absence"),0,""))),"")</f>
        <v/>
      </c>
      <c r="T2807" s="26" t="n">
        <f aca="false">IF(AND(ISNUMBER($A2807),$B2807&lt;&gt;"",$G2807&lt;&gt;"",$P2807&lt;&gt;"absence"),1,0)</f>
        <v>0</v>
      </c>
      <c r="U2807" s="26" t="n">
        <f aca="false">IF($T2807=1,IF(COUNTIFS($B$2:$B2807,$B2807,$A$2:$A2807,$A2807,$T$2:$T2807,1)=1,1,0),0)</f>
        <v>0</v>
      </c>
      <c r="V2807" s="29" t="str">
        <f aca="false">IF(AND($A2807="",$B2807="",$G2807=""),"",IF(NOT(ISNUMBER($A2807)),"Date manquante ou non reconnue",IF($B2807="","Technicien manquant",IF(COUNTIF(Production!$A$7:$A$21,$B2807)=0,"Technicien absent de la liste (onglet Production)",IF($G2807="","Code BPU manquant (colonne G)",IF($O2807="?","Code BPU inconnu (onglet Prestations)",IF($P2807="?","Catégorie inconnue (onglet Règles)",IF(AND($E2807&lt;&gt;"",NOT(ISNUMBER($E2807))),"Quantité non reconnue",IF(AND($P2807="au prix",NOT(ISNUMBER($Q2807))),"Prix sur devis à saisir (colonne I)",IF($S2807="","Règle à compléter (onglet Règles)",""))))))))))</f>
        <v/>
      </c>
    </row>
    <row r="2808" customFormat="false" ht="15" hidden="false" customHeight="false" outlineLevel="0" collapsed="false">
      <c r="A2808" s="23"/>
      <c r="I2808" s="24"/>
      <c r="J2808" s="24"/>
      <c r="N2808" s="25"/>
      <c r="O2808" s="26" t="str">
        <f aca="false">IF($G2808="","",IFERROR(INDEX(Prestations!$F$5:$F$256,MATCH($G2808,Prestations!$B$5:$B$256,0)),"?"))</f>
        <v/>
      </c>
      <c r="P2808" s="26" t="str">
        <f aca="false">IF($O2808="","",IF($O2808="?","?",IFERROR(INDEX(Règles!$C$5:$C$17,MATCH($O2808,Règles!$A$5:$A$17,0)),"?")))</f>
        <v/>
      </c>
      <c r="Q2808" s="27" t="str">
        <f aca="false">IF($G2808="","",IF(ISNUMBER($I2808),$I2808,IFERROR(IF(ISNUMBER(INDEX(Prestations!$E$5:$E$256,MATCH($G2808,Prestations!$B$5:$B$256,0))),INDEX(Prestations!$E$5:$E$256,MATCH($G2808,Prestations!$B$5:$B$256,0)),""),"")))</f>
        <v/>
      </c>
      <c r="R2808" s="27" t="str">
        <f aca="false">IFERROR(IF(ISNUMBER($Q2808),$Q2808*IF($E2808="",1,$E2808),""),"")</f>
        <v/>
      </c>
      <c r="S2808" s="28" t="str">
        <f aca="false">IFERROR(IF($P2808="au nombre",IF(N(INDEX(Règles!$D$5:$D$17,MATCH($O2808,Règles!$A$5:$A$17,0)))&gt;0,IF($E2808="",1,$E2808)/INDEX(Règles!$D$5:$D$17,MATCH($O2808,Règles!$A$5:$A$17,0)),""),IF($P2808="au prix",IF(AND(ISNUMBER($R2808),N(INDEX(Règles!$E$5:$E$17,MATCH($O2808,Règles!$A$5:$A$17,0)))&gt;0),$R2808/INDEX(Règles!$E$5:$E$17,MATCH($O2808,Règles!$A$5:$A$17,0)),""),IF(OR($P2808="ne compte pas",$P2808="absence"),0,""))),"")</f>
        <v/>
      </c>
      <c r="T2808" s="26" t="n">
        <f aca="false">IF(AND(ISNUMBER($A2808),$B2808&lt;&gt;"",$G2808&lt;&gt;"",$P2808&lt;&gt;"absence"),1,0)</f>
        <v>0</v>
      </c>
      <c r="U2808" s="26" t="n">
        <f aca="false">IF($T2808=1,IF(COUNTIFS($B$2:$B2808,$B2808,$A$2:$A2808,$A2808,$T$2:$T2808,1)=1,1,0),0)</f>
        <v>0</v>
      </c>
      <c r="V2808" s="29" t="str">
        <f aca="false">IF(AND($A2808="",$B2808="",$G2808=""),"",IF(NOT(ISNUMBER($A2808)),"Date manquante ou non reconnue",IF($B2808="","Technicien manquant",IF(COUNTIF(Production!$A$7:$A$21,$B2808)=0,"Technicien absent de la liste (onglet Production)",IF($G2808="","Code BPU manquant (colonne G)",IF($O2808="?","Code BPU inconnu (onglet Prestations)",IF($P2808="?","Catégorie inconnue (onglet Règles)",IF(AND($E2808&lt;&gt;"",NOT(ISNUMBER($E2808))),"Quantité non reconnue",IF(AND($P2808="au prix",NOT(ISNUMBER($Q2808))),"Prix sur devis à saisir (colonne I)",IF($S2808="","Règle à compléter (onglet Règles)",""))))))))))</f>
        <v/>
      </c>
    </row>
    <row r="2809" customFormat="false" ht="15" hidden="false" customHeight="false" outlineLevel="0" collapsed="false">
      <c r="A2809" s="23"/>
      <c r="I2809" s="24"/>
      <c r="J2809" s="24"/>
      <c r="N2809" s="25"/>
      <c r="O2809" s="26" t="str">
        <f aca="false">IF($G2809="","",IFERROR(INDEX(Prestations!$F$5:$F$256,MATCH($G2809,Prestations!$B$5:$B$256,0)),"?"))</f>
        <v/>
      </c>
      <c r="P2809" s="26" t="str">
        <f aca="false">IF($O2809="","",IF($O2809="?","?",IFERROR(INDEX(Règles!$C$5:$C$17,MATCH($O2809,Règles!$A$5:$A$17,0)),"?")))</f>
        <v/>
      </c>
      <c r="Q2809" s="27" t="str">
        <f aca="false">IF($G2809="","",IF(ISNUMBER($I2809),$I2809,IFERROR(IF(ISNUMBER(INDEX(Prestations!$E$5:$E$256,MATCH($G2809,Prestations!$B$5:$B$256,0))),INDEX(Prestations!$E$5:$E$256,MATCH($G2809,Prestations!$B$5:$B$256,0)),""),"")))</f>
        <v/>
      </c>
      <c r="R2809" s="27" t="str">
        <f aca="false">IFERROR(IF(ISNUMBER($Q2809),$Q2809*IF($E2809="",1,$E2809),""),"")</f>
        <v/>
      </c>
      <c r="S2809" s="28" t="str">
        <f aca="false">IFERROR(IF($P2809="au nombre",IF(N(INDEX(Règles!$D$5:$D$17,MATCH($O2809,Règles!$A$5:$A$17,0)))&gt;0,IF($E2809="",1,$E2809)/INDEX(Règles!$D$5:$D$17,MATCH($O2809,Règles!$A$5:$A$17,0)),""),IF($P2809="au prix",IF(AND(ISNUMBER($R2809),N(INDEX(Règles!$E$5:$E$17,MATCH($O2809,Règles!$A$5:$A$17,0)))&gt;0),$R2809/INDEX(Règles!$E$5:$E$17,MATCH($O2809,Règles!$A$5:$A$17,0)),""),IF(OR($P2809="ne compte pas",$P2809="absence"),0,""))),"")</f>
        <v/>
      </c>
      <c r="T2809" s="26" t="n">
        <f aca="false">IF(AND(ISNUMBER($A2809),$B2809&lt;&gt;"",$G2809&lt;&gt;"",$P2809&lt;&gt;"absence"),1,0)</f>
        <v>0</v>
      </c>
      <c r="U2809" s="26" t="n">
        <f aca="false">IF($T2809=1,IF(COUNTIFS($B$2:$B2809,$B2809,$A$2:$A2809,$A2809,$T$2:$T2809,1)=1,1,0),0)</f>
        <v>0</v>
      </c>
      <c r="V2809" s="29" t="str">
        <f aca="false">IF(AND($A2809="",$B2809="",$G2809=""),"",IF(NOT(ISNUMBER($A2809)),"Date manquante ou non reconnue",IF($B2809="","Technicien manquant",IF(COUNTIF(Production!$A$7:$A$21,$B2809)=0,"Technicien absent de la liste (onglet Production)",IF($G2809="","Code BPU manquant (colonne G)",IF($O2809="?","Code BPU inconnu (onglet Prestations)",IF($P2809="?","Catégorie inconnue (onglet Règles)",IF(AND($E2809&lt;&gt;"",NOT(ISNUMBER($E2809))),"Quantité non reconnue",IF(AND($P2809="au prix",NOT(ISNUMBER($Q2809))),"Prix sur devis à saisir (colonne I)",IF($S2809="","Règle à compléter (onglet Règles)",""))))))))))</f>
        <v/>
      </c>
    </row>
    <row r="2810" customFormat="false" ht="15" hidden="false" customHeight="false" outlineLevel="0" collapsed="false">
      <c r="A2810" s="23"/>
      <c r="I2810" s="24"/>
      <c r="J2810" s="24"/>
      <c r="N2810" s="25"/>
      <c r="O2810" s="26" t="str">
        <f aca="false">IF($G2810="","",IFERROR(INDEX(Prestations!$F$5:$F$256,MATCH($G2810,Prestations!$B$5:$B$256,0)),"?"))</f>
        <v/>
      </c>
      <c r="P2810" s="26" t="str">
        <f aca="false">IF($O2810="","",IF($O2810="?","?",IFERROR(INDEX(Règles!$C$5:$C$17,MATCH($O2810,Règles!$A$5:$A$17,0)),"?")))</f>
        <v/>
      </c>
      <c r="Q2810" s="27" t="str">
        <f aca="false">IF($G2810="","",IF(ISNUMBER($I2810),$I2810,IFERROR(IF(ISNUMBER(INDEX(Prestations!$E$5:$E$256,MATCH($G2810,Prestations!$B$5:$B$256,0))),INDEX(Prestations!$E$5:$E$256,MATCH($G2810,Prestations!$B$5:$B$256,0)),""),"")))</f>
        <v/>
      </c>
      <c r="R2810" s="27" t="str">
        <f aca="false">IFERROR(IF(ISNUMBER($Q2810),$Q2810*IF($E2810="",1,$E2810),""),"")</f>
        <v/>
      </c>
      <c r="S2810" s="28" t="str">
        <f aca="false">IFERROR(IF($P2810="au nombre",IF(N(INDEX(Règles!$D$5:$D$17,MATCH($O2810,Règles!$A$5:$A$17,0)))&gt;0,IF($E2810="",1,$E2810)/INDEX(Règles!$D$5:$D$17,MATCH($O2810,Règles!$A$5:$A$17,0)),""),IF($P2810="au prix",IF(AND(ISNUMBER($R2810),N(INDEX(Règles!$E$5:$E$17,MATCH($O2810,Règles!$A$5:$A$17,0)))&gt;0),$R2810/INDEX(Règles!$E$5:$E$17,MATCH($O2810,Règles!$A$5:$A$17,0)),""),IF(OR($P2810="ne compte pas",$P2810="absence"),0,""))),"")</f>
        <v/>
      </c>
      <c r="T2810" s="26" t="n">
        <f aca="false">IF(AND(ISNUMBER($A2810),$B2810&lt;&gt;"",$G2810&lt;&gt;"",$P2810&lt;&gt;"absence"),1,0)</f>
        <v>0</v>
      </c>
      <c r="U2810" s="26" t="n">
        <f aca="false">IF($T2810=1,IF(COUNTIFS($B$2:$B2810,$B2810,$A$2:$A2810,$A2810,$T$2:$T2810,1)=1,1,0),0)</f>
        <v>0</v>
      </c>
      <c r="V2810" s="29" t="str">
        <f aca="false">IF(AND($A2810="",$B2810="",$G2810=""),"",IF(NOT(ISNUMBER($A2810)),"Date manquante ou non reconnue",IF($B2810="","Technicien manquant",IF(COUNTIF(Production!$A$7:$A$21,$B2810)=0,"Technicien absent de la liste (onglet Production)",IF($G2810="","Code BPU manquant (colonne G)",IF($O2810="?","Code BPU inconnu (onglet Prestations)",IF($P2810="?","Catégorie inconnue (onglet Règles)",IF(AND($E2810&lt;&gt;"",NOT(ISNUMBER($E2810))),"Quantité non reconnue",IF(AND($P2810="au prix",NOT(ISNUMBER($Q2810))),"Prix sur devis à saisir (colonne I)",IF($S2810="","Règle à compléter (onglet Règles)",""))))))))))</f>
        <v/>
      </c>
    </row>
    <row r="2811" customFormat="false" ht="15" hidden="false" customHeight="false" outlineLevel="0" collapsed="false">
      <c r="A2811" s="23"/>
      <c r="I2811" s="24"/>
      <c r="J2811" s="24"/>
      <c r="N2811" s="25"/>
      <c r="O2811" s="26" t="str">
        <f aca="false">IF($G2811="","",IFERROR(INDEX(Prestations!$F$5:$F$256,MATCH($G2811,Prestations!$B$5:$B$256,0)),"?"))</f>
        <v/>
      </c>
      <c r="P2811" s="26" t="str">
        <f aca="false">IF($O2811="","",IF($O2811="?","?",IFERROR(INDEX(Règles!$C$5:$C$17,MATCH($O2811,Règles!$A$5:$A$17,0)),"?")))</f>
        <v/>
      </c>
      <c r="Q2811" s="27" t="str">
        <f aca="false">IF($G2811="","",IF(ISNUMBER($I2811),$I2811,IFERROR(IF(ISNUMBER(INDEX(Prestations!$E$5:$E$256,MATCH($G2811,Prestations!$B$5:$B$256,0))),INDEX(Prestations!$E$5:$E$256,MATCH($G2811,Prestations!$B$5:$B$256,0)),""),"")))</f>
        <v/>
      </c>
      <c r="R2811" s="27" t="str">
        <f aca="false">IFERROR(IF(ISNUMBER($Q2811),$Q2811*IF($E2811="",1,$E2811),""),"")</f>
        <v/>
      </c>
      <c r="S2811" s="28" t="str">
        <f aca="false">IFERROR(IF($P2811="au nombre",IF(N(INDEX(Règles!$D$5:$D$17,MATCH($O2811,Règles!$A$5:$A$17,0)))&gt;0,IF($E2811="",1,$E2811)/INDEX(Règles!$D$5:$D$17,MATCH($O2811,Règles!$A$5:$A$17,0)),""),IF($P2811="au prix",IF(AND(ISNUMBER($R2811),N(INDEX(Règles!$E$5:$E$17,MATCH($O2811,Règles!$A$5:$A$17,0)))&gt;0),$R2811/INDEX(Règles!$E$5:$E$17,MATCH($O2811,Règles!$A$5:$A$17,0)),""),IF(OR($P2811="ne compte pas",$P2811="absence"),0,""))),"")</f>
        <v/>
      </c>
      <c r="T2811" s="26" t="n">
        <f aca="false">IF(AND(ISNUMBER($A2811),$B2811&lt;&gt;"",$G2811&lt;&gt;"",$P2811&lt;&gt;"absence"),1,0)</f>
        <v>0</v>
      </c>
      <c r="U2811" s="26" t="n">
        <f aca="false">IF($T2811=1,IF(COUNTIFS($B$2:$B2811,$B2811,$A$2:$A2811,$A2811,$T$2:$T2811,1)=1,1,0),0)</f>
        <v>0</v>
      </c>
      <c r="V2811" s="29" t="str">
        <f aca="false">IF(AND($A2811="",$B2811="",$G2811=""),"",IF(NOT(ISNUMBER($A2811)),"Date manquante ou non reconnue",IF($B2811="","Technicien manquant",IF(COUNTIF(Production!$A$7:$A$21,$B2811)=0,"Technicien absent de la liste (onglet Production)",IF($G2811="","Code BPU manquant (colonne G)",IF($O2811="?","Code BPU inconnu (onglet Prestations)",IF($P2811="?","Catégorie inconnue (onglet Règles)",IF(AND($E2811&lt;&gt;"",NOT(ISNUMBER($E2811))),"Quantité non reconnue",IF(AND($P2811="au prix",NOT(ISNUMBER($Q2811))),"Prix sur devis à saisir (colonne I)",IF($S2811="","Règle à compléter (onglet Règles)",""))))))))))</f>
        <v/>
      </c>
    </row>
    <row r="2812" customFormat="false" ht="15" hidden="false" customHeight="false" outlineLevel="0" collapsed="false">
      <c r="A2812" s="23"/>
      <c r="I2812" s="24"/>
      <c r="J2812" s="24"/>
      <c r="N2812" s="25"/>
      <c r="O2812" s="26" t="str">
        <f aca="false">IF($G2812="","",IFERROR(INDEX(Prestations!$F$5:$F$256,MATCH($G2812,Prestations!$B$5:$B$256,0)),"?"))</f>
        <v/>
      </c>
      <c r="P2812" s="26" t="str">
        <f aca="false">IF($O2812="","",IF($O2812="?","?",IFERROR(INDEX(Règles!$C$5:$C$17,MATCH($O2812,Règles!$A$5:$A$17,0)),"?")))</f>
        <v/>
      </c>
      <c r="Q2812" s="27" t="str">
        <f aca="false">IF($G2812="","",IF(ISNUMBER($I2812),$I2812,IFERROR(IF(ISNUMBER(INDEX(Prestations!$E$5:$E$256,MATCH($G2812,Prestations!$B$5:$B$256,0))),INDEX(Prestations!$E$5:$E$256,MATCH($G2812,Prestations!$B$5:$B$256,0)),""),"")))</f>
        <v/>
      </c>
      <c r="R2812" s="27" t="str">
        <f aca="false">IFERROR(IF(ISNUMBER($Q2812),$Q2812*IF($E2812="",1,$E2812),""),"")</f>
        <v/>
      </c>
      <c r="S2812" s="28" t="str">
        <f aca="false">IFERROR(IF($P2812="au nombre",IF(N(INDEX(Règles!$D$5:$D$17,MATCH($O2812,Règles!$A$5:$A$17,0)))&gt;0,IF($E2812="",1,$E2812)/INDEX(Règles!$D$5:$D$17,MATCH($O2812,Règles!$A$5:$A$17,0)),""),IF($P2812="au prix",IF(AND(ISNUMBER($R2812),N(INDEX(Règles!$E$5:$E$17,MATCH($O2812,Règles!$A$5:$A$17,0)))&gt;0),$R2812/INDEX(Règles!$E$5:$E$17,MATCH($O2812,Règles!$A$5:$A$17,0)),""),IF(OR($P2812="ne compte pas",$P2812="absence"),0,""))),"")</f>
        <v/>
      </c>
      <c r="T2812" s="26" t="n">
        <f aca="false">IF(AND(ISNUMBER($A2812),$B2812&lt;&gt;"",$G2812&lt;&gt;"",$P2812&lt;&gt;"absence"),1,0)</f>
        <v>0</v>
      </c>
      <c r="U2812" s="26" t="n">
        <f aca="false">IF($T2812=1,IF(COUNTIFS($B$2:$B2812,$B2812,$A$2:$A2812,$A2812,$T$2:$T2812,1)=1,1,0),0)</f>
        <v>0</v>
      </c>
      <c r="V2812" s="29" t="str">
        <f aca="false">IF(AND($A2812="",$B2812="",$G2812=""),"",IF(NOT(ISNUMBER($A2812)),"Date manquante ou non reconnue",IF($B2812="","Technicien manquant",IF(COUNTIF(Production!$A$7:$A$21,$B2812)=0,"Technicien absent de la liste (onglet Production)",IF($G2812="","Code BPU manquant (colonne G)",IF($O2812="?","Code BPU inconnu (onglet Prestations)",IF($P2812="?","Catégorie inconnue (onglet Règles)",IF(AND($E2812&lt;&gt;"",NOT(ISNUMBER($E2812))),"Quantité non reconnue",IF(AND($P2812="au prix",NOT(ISNUMBER($Q2812))),"Prix sur devis à saisir (colonne I)",IF($S2812="","Règle à compléter (onglet Règles)",""))))))))))</f>
        <v/>
      </c>
    </row>
    <row r="2813" customFormat="false" ht="15" hidden="false" customHeight="false" outlineLevel="0" collapsed="false">
      <c r="A2813" s="23"/>
      <c r="I2813" s="24"/>
      <c r="J2813" s="24"/>
      <c r="N2813" s="25"/>
      <c r="O2813" s="26" t="str">
        <f aca="false">IF($G2813="","",IFERROR(INDEX(Prestations!$F$5:$F$256,MATCH($G2813,Prestations!$B$5:$B$256,0)),"?"))</f>
        <v/>
      </c>
      <c r="P2813" s="26" t="str">
        <f aca="false">IF($O2813="","",IF($O2813="?","?",IFERROR(INDEX(Règles!$C$5:$C$17,MATCH($O2813,Règles!$A$5:$A$17,0)),"?")))</f>
        <v/>
      </c>
      <c r="Q2813" s="27" t="str">
        <f aca="false">IF($G2813="","",IF(ISNUMBER($I2813),$I2813,IFERROR(IF(ISNUMBER(INDEX(Prestations!$E$5:$E$256,MATCH($G2813,Prestations!$B$5:$B$256,0))),INDEX(Prestations!$E$5:$E$256,MATCH($G2813,Prestations!$B$5:$B$256,0)),""),"")))</f>
        <v/>
      </c>
      <c r="R2813" s="27" t="str">
        <f aca="false">IFERROR(IF(ISNUMBER($Q2813),$Q2813*IF($E2813="",1,$E2813),""),"")</f>
        <v/>
      </c>
      <c r="S2813" s="28" t="str">
        <f aca="false">IFERROR(IF($P2813="au nombre",IF(N(INDEX(Règles!$D$5:$D$17,MATCH($O2813,Règles!$A$5:$A$17,0)))&gt;0,IF($E2813="",1,$E2813)/INDEX(Règles!$D$5:$D$17,MATCH($O2813,Règles!$A$5:$A$17,0)),""),IF($P2813="au prix",IF(AND(ISNUMBER($R2813),N(INDEX(Règles!$E$5:$E$17,MATCH($O2813,Règles!$A$5:$A$17,0)))&gt;0),$R2813/INDEX(Règles!$E$5:$E$17,MATCH($O2813,Règles!$A$5:$A$17,0)),""),IF(OR($P2813="ne compte pas",$P2813="absence"),0,""))),"")</f>
        <v/>
      </c>
      <c r="T2813" s="26" t="n">
        <f aca="false">IF(AND(ISNUMBER($A2813),$B2813&lt;&gt;"",$G2813&lt;&gt;"",$P2813&lt;&gt;"absence"),1,0)</f>
        <v>0</v>
      </c>
      <c r="U2813" s="26" t="n">
        <f aca="false">IF($T2813=1,IF(COUNTIFS($B$2:$B2813,$B2813,$A$2:$A2813,$A2813,$T$2:$T2813,1)=1,1,0),0)</f>
        <v>0</v>
      </c>
      <c r="V2813" s="29" t="str">
        <f aca="false">IF(AND($A2813="",$B2813="",$G2813=""),"",IF(NOT(ISNUMBER($A2813)),"Date manquante ou non reconnue",IF($B2813="","Technicien manquant",IF(COUNTIF(Production!$A$7:$A$21,$B2813)=0,"Technicien absent de la liste (onglet Production)",IF($G2813="","Code BPU manquant (colonne G)",IF($O2813="?","Code BPU inconnu (onglet Prestations)",IF($P2813="?","Catégorie inconnue (onglet Règles)",IF(AND($E2813&lt;&gt;"",NOT(ISNUMBER($E2813))),"Quantité non reconnue",IF(AND($P2813="au prix",NOT(ISNUMBER($Q2813))),"Prix sur devis à saisir (colonne I)",IF($S2813="","Règle à compléter (onglet Règles)",""))))))))))</f>
        <v/>
      </c>
    </row>
    <row r="2814" customFormat="false" ht="15" hidden="false" customHeight="false" outlineLevel="0" collapsed="false">
      <c r="A2814" s="23"/>
      <c r="I2814" s="24"/>
      <c r="J2814" s="24"/>
      <c r="N2814" s="25"/>
      <c r="O2814" s="26" t="str">
        <f aca="false">IF($G2814="","",IFERROR(INDEX(Prestations!$F$5:$F$256,MATCH($G2814,Prestations!$B$5:$B$256,0)),"?"))</f>
        <v/>
      </c>
      <c r="P2814" s="26" t="str">
        <f aca="false">IF($O2814="","",IF($O2814="?","?",IFERROR(INDEX(Règles!$C$5:$C$17,MATCH($O2814,Règles!$A$5:$A$17,0)),"?")))</f>
        <v/>
      </c>
      <c r="Q2814" s="27" t="str">
        <f aca="false">IF($G2814="","",IF(ISNUMBER($I2814),$I2814,IFERROR(IF(ISNUMBER(INDEX(Prestations!$E$5:$E$256,MATCH($G2814,Prestations!$B$5:$B$256,0))),INDEX(Prestations!$E$5:$E$256,MATCH($G2814,Prestations!$B$5:$B$256,0)),""),"")))</f>
        <v/>
      </c>
      <c r="R2814" s="27" t="str">
        <f aca="false">IFERROR(IF(ISNUMBER($Q2814),$Q2814*IF($E2814="",1,$E2814),""),"")</f>
        <v/>
      </c>
      <c r="S2814" s="28" t="str">
        <f aca="false">IFERROR(IF($P2814="au nombre",IF(N(INDEX(Règles!$D$5:$D$17,MATCH($O2814,Règles!$A$5:$A$17,0)))&gt;0,IF($E2814="",1,$E2814)/INDEX(Règles!$D$5:$D$17,MATCH($O2814,Règles!$A$5:$A$17,0)),""),IF($P2814="au prix",IF(AND(ISNUMBER($R2814),N(INDEX(Règles!$E$5:$E$17,MATCH($O2814,Règles!$A$5:$A$17,0)))&gt;0),$R2814/INDEX(Règles!$E$5:$E$17,MATCH($O2814,Règles!$A$5:$A$17,0)),""),IF(OR($P2814="ne compte pas",$P2814="absence"),0,""))),"")</f>
        <v/>
      </c>
      <c r="T2814" s="26" t="n">
        <f aca="false">IF(AND(ISNUMBER($A2814),$B2814&lt;&gt;"",$G2814&lt;&gt;"",$P2814&lt;&gt;"absence"),1,0)</f>
        <v>0</v>
      </c>
      <c r="U2814" s="26" t="n">
        <f aca="false">IF($T2814=1,IF(COUNTIFS($B$2:$B2814,$B2814,$A$2:$A2814,$A2814,$T$2:$T2814,1)=1,1,0),0)</f>
        <v>0</v>
      </c>
      <c r="V2814" s="29" t="str">
        <f aca="false">IF(AND($A2814="",$B2814="",$G2814=""),"",IF(NOT(ISNUMBER($A2814)),"Date manquante ou non reconnue",IF($B2814="","Technicien manquant",IF(COUNTIF(Production!$A$7:$A$21,$B2814)=0,"Technicien absent de la liste (onglet Production)",IF($G2814="","Code BPU manquant (colonne G)",IF($O2814="?","Code BPU inconnu (onglet Prestations)",IF($P2814="?","Catégorie inconnue (onglet Règles)",IF(AND($E2814&lt;&gt;"",NOT(ISNUMBER($E2814))),"Quantité non reconnue",IF(AND($P2814="au prix",NOT(ISNUMBER($Q2814))),"Prix sur devis à saisir (colonne I)",IF($S2814="","Règle à compléter (onglet Règles)",""))))))))))</f>
        <v/>
      </c>
    </row>
    <row r="2815" customFormat="false" ht="15" hidden="false" customHeight="false" outlineLevel="0" collapsed="false">
      <c r="A2815" s="23"/>
      <c r="I2815" s="24"/>
      <c r="J2815" s="24"/>
      <c r="N2815" s="25"/>
      <c r="O2815" s="26" t="str">
        <f aca="false">IF($G2815="","",IFERROR(INDEX(Prestations!$F$5:$F$256,MATCH($G2815,Prestations!$B$5:$B$256,0)),"?"))</f>
        <v/>
      </c>
      <c r="P2815" s="26" t="str">
        <f aca="false">IF($O2815="","",IF($O2815="?","?",IFERROR(INDEX(Règles!$C$5:$C$17,MATCH($O2815,Règles!$A$5:$A$17,0)),"?")))</f>
        <v/>
      </c>
      <c r="Q2815" s="27" t="str">
        <f aca="false">IF($G2815="","",IF(ISNUMBER($I2815),$I2815,IFERROR(IF(ISNUMBER(INDEX(Prestations!$E$5:$E$256,MATCH($G2815,Prestations!$B$5:$B$256,0))),INDEX(Prestations!$E$5:$E$256,MATCH($G2815,Prestations!$B$5:$B$256,0)),""),"")))</f>
        <v/>
      </c>
      <c r="R2815" s="27" t="str">
        <f aca="false">IFERROR(IF(ISNUMBER($Q2815),$Q2815*IF($E2815="",1,$E2815),""),"")</f>
        <v/>
      </c>
      <c r="S2815" s="28" t="str">
        <f aca="false">IFERROR(IF($P2815="au nombre",IF(N(INDEX(Règles!$D$5:$D$17,MATCH($O2815,Règles!$A$5:$A$17,0)))&gt;0,IF($E2815="",1,$E2815)/INDEX(Règles!$D$5:$D$17,MATCH($O2815,Règles!$A$5:$A$17,0)),""),IF($P2815="au prix",IF(AND(ISNUMBER($R2815),N(INDEX(Règles!$E$5:$E$17,MATCH($O2815,Règles!$A$5:$A$17,0)))&gt;0),$R2815/INDEX(Règles!$E$5:$E$17,MATCH($O2815,Règles!$A$5:$A$17,0)),""),IF(OR($P2815="ne compte pas",$P2815="absence"),0,""))),"")</f>
        <v/>
      </c>
      <c r="T2815" s="26" t="n">
        <f aca="false">IF(AND(ISNUMBER($A2815),$B2815&lt;&gt;"",$G2815&lt;&gt;"",$P2815&lt;&gt;"absence"),1,0)</f>
        <v>0</v>
      </c>
      <c r="U2815" s="26" t="n">
        <f aca="false">IF($T2815=1,IF(COUNTIFS($B$2:$B2815,$B2815,$A$2:$A2815,$A2815,$T$2:$T2815,1)=1,1,0),0)</f>
        <v>0</v>
      </c>
      <c r="V2815" s="29" t="str">
        <f aca="false">IF(AND($A2815="",$B2815="",$G2815=""),"",IF(NOT(ISNUMBER($A2815)),"Date manquante ou non reconnue",IF($B2815="","Technicien manquant",IF(COUNTIF(Production!$A$7:$A$21,$B2815)=0,"Technicien absent de la liste (onglet Production)",IF($G2815="","Code BPU manquant (colonne G)",IF($O2815="?","Code BPU inconnu (onglet Prestations)",IF($P2815="?","Catégorie inconnue (onglet Règles)",IF(AND($E2815&lt;&gt;"",NOT(ISNUMBER($E2815))),"Quantité non reconnue",IF(AND($P2815="au prix",NOT(ISNUMBER($Q2815))),"Prix sur devis à saisir (colonne I)",IF($S2815="","Règle à compléter (onglet Règles)",""))))))))))</f>
        <v/>
      </c>
    </row>
    <row r="2816" customFormat="false" ht="15" hidden="false" customHeight="false" outlineLevel="0" collapsed="false">
      <c r="A2816" s="23"/>
      <c r="I2816" s="24"/>
      <c r="J2816" s="24"/>
      <c r="N2816" s="25"/>
      <c r="O2816" s="26" t="str">
        <f aca="false">IF($G2816="","",IFERROR(INDEX(Prestations!$F$5:$F$256,MATCH($G2816,Prestations!$B$5:$B$256,0)),"?"))</f>
        <v/>
      </c>
      <c r="P2816" s="26" t="str">
        <f aca="false">IF($O2816="","",IF($O2816="?","?",IFERROR(INDEX(Règles!$C$5:$C$17,MATCH($O2816,Règles!$A$5:$A$17,0)),"?")))</f>
        <v/>
      </c>
      <c r="Q2816" s="27" t="str">
        <f aca="false">IF($G2816="","",IF(ISNUMBER($I2816),$I2816,IFERROR(IF(ISNUMBER(INDEX(Prestations!$E$5:$E$256,MATCH($G2816,Prestations!$B$5:$B$256,0))),INDEX(Prestations!$E$5:$E$256,MATCH($G2816,Prestations!$B$5:$B$256,0)),""),"")))</f>
        <v/>
      </c>
      <c r="R2816" s="27" t="str">
        <f aca="false">IFERROR(IF(ISNUMBER($Q2816),$Q2816*IF($E2816="",1,$E2816),""),"")</f>
        <v/>
      </c>
      <c r="S2816" s="28" t="str">
        <f aca="false">IFERROR(IF($P2816="au nombre",IF(N(INDEX(Règles!$D$5:$D$17,MATCH($O2816,Règles!$A$5:$A$17,0)))&gt;0,IF($E2816="",1,$E2816)/INDEX(Règles!$D$5:$D$17,MATCH($O2816,Règles!$A$5:$A$17,0)),""),IF($P2816="au prix",IF(AND(ISNUMBER($R2816),N(INDEX(Règles!$E$5:$E$17,MATCH($O2816,Règles!$A$5:$A$17,0)))&gt;0),$R2816/INDEX(Règles!$E$5:$E$17,MATCH($O2816,Règles!$A$5:$A$17,0)),""),IF(OR($P2816="ne compte pas",$P2816="absence"),0,""))),"")</f>
        <v/>
      </c>
      <c r="T2816" s="26" t="n">
        <f aca="false">IF(AND(ISNUMBER($A2816),$B2816&lt;&gt;"",$G2816&lt;&gt;"",$P2816&lt;&gt;"absence"),1,0)</f>
        <v>0</v>
      </c>
      <c r="U2816" s="26" t="n">
        <f aca="false">IF($T2816=1,IF(COUNTIFS($B$2:$B2816,$B2816,$A$2:$A2816,$A2816,$T$2:$T2816,1)=1,1,0),0)</f>
        <v>0</v>
      </c>
      <c r="V2816" s="29" t="str">
        <f aca="false">IF(AND($A2816="",$B2816="",$G2816=""),"",IF(NOT(ISNUMBER($A2816)),"Date manquante ou non reconnue",IF($B2816="","Technicien manquant",IF(COUNTIF(Production!$A$7:$A$21,$B2816)=0,"Technicien absent de la liste (onglet Production)",IF($G2816="","Code BPU manquant (colonne G)",IF($O2816="?","Code BPU inconnu (onglet Prestations)",IF($P2816="?","Catégorie inconnue (onglet Règles)",IF(AND($E2816&lt;&gt;"",NOT(ISNUMBER($E2816))),"Quantité non reconnue",IF(AND($P2816="au prix",NOT(ISNUMBER($Q2816))),"Prix sur devis à saisir (colonne I)",IF($S2816="","Règle à compléter (onglet Règles)",""))))))))))</f>
        <v/>
      </c>
    </row>
    <row r="2817" customFormat="false" ht="15" hidden="false" customHeight="false" outlineLevel="0" collapsed="false">
      <c r="A2817" s="23"/>
      <c r="I2817" s="24"/>
      <c r="J2817" s="24"/>
      <c r="N2817" s="25"/>
      <c r="O2817" s="26" t="str">
        <f aca="false">IF($G2817="","",IFERROR(INDEX(Prestations!$F$5:$F$256,MATCH($G2817,Prestations!$B$5:$B$256,0)),"?"))</f>
        <v/>
      </c>
      <c r="P2817" s="26" t="str">
        <f aca="false">IF($O2817="","",IF($O2817="?","?",IFERROR(INDEX(Règles!$C$5:$C$17,MATCH($O2817,Règles!$A$5:$A$17,0)),"?")))</f>
        <v/>
      </c>
      <c r="Q2817" s="27" t="str">
        <f aca="false">IF($G2817="","",IF(ISNUMBER($I2817),$I2817,IFERROR(IF(ISNUMBER(INDEX(Prestations!$E$5:$E$256,MATCH($G2817,Prestations!$B$5:$B$256,0))),INDEX(Prestations!$E$5:$E$256,MATCH($G2817,Prestations!$B$5:$B$256,0)),""),"")))</f>
        <v/>
      </c>
      <c r="R2817" s="27" t="str">
        <f aca="false">IFERROR(IF(ISNUMBER($Q2817),$Q2817*IF($E2817="",1,$E2817),""),"")</f>
        <v/>
      </c>
      <c r="S2817" s="28" t="str">
        <f aca="false">IFERROR(IF($P2817="au nombre",IF(N(INDEX(Règles!$D$5:$D$17,MATCH($O2817,Règles!$A$5:$A$17,0)))&gt;0,IF($E2817="",1,$E2817)/INDEX(Règles!$D$5:$D$17,MATCH($O2817,Règles!$A$5:$A$17,0)),""),IF($P2817="au prix",IF(AND(ISNUMBER($R2817),N(INDEX(Règles!$E$5:$E$17,MATCH($O2817,Règles!$A$5:$A$17,0)))&gt;0),$R2817/INDEX(Règles!$E$5:$E$17,MATCH($O2817,Règles!$A$5:$A$17,0)),""),IF(OR($P2817="ne compte pas",$P2817="absence"),0,""))),"")</f>
        <v/>
      </c>
      <c r="T2817" s="26" t="n">
        <f aca="false">IF(AND(ISNUMBER($A2817),$B2817&lt;&gt;"",$G2817&lt;&gt;"",$P2817&lt;&gt;"absence"),1,0)</f>
        <v>0</v>
      </c>
      <c r="U2817" s="26" t="n">
        <f aca="false">IF($T2817=1,IF(COUNTIFS($B$2:$B2817,$B2817,$A$2:$A2817,$A2817,$T$2:$T2817,1)=1,1,0),0)</f>
        <v>0</v>
      </c>
      <c r="V2817" s="29" t="str">
        <f aca="false">IF(AND($A2817="",$B2817="",$G2817=""),"",IF(NOT(ISNUMBER($A2817)),"Date manquante ou non reconnue",IF($B2817="","Technicien manquant",IF(COUNTIF(Production!$A$7:$A$21,$B2817)=0,"Technicien absent de la liste (onglet Production)",IF($G2817="","Code BPU manquant (colonne G)",IF($O2817="?","Code BPU inconnu (onglet Prestations)",IF($P2817="?","Catégorie inconnue (onglet Règles)",IF(AND($E2817&lt;&gt;"",NOT(ISNUMBER($E2817))),"Quantité non reconnue",IF(AND($P2817="au prix",NOT(ISNUMBER($Q2817))),"Prix sur devis à saisir (colonne I)",IF($S2817="","Règle à compléter (onglet Règles)",""))))))))))</f>
        <v/>
      </c>
    </row>
    <row r="2818" customFormat="false" ht="15" hidden="false" customHeight="false" outlineLevel="0" collapsed="false">
      <c r="A2818" s="23"/>
      <c r="I2818" s="24"/>
      <c r="J2818" s="24"/>
      <c r="N2818" s="25"/>
      <c r="O2818" s="26" t="str">
        <f aca="false">IF($G2818="","",IFERROR(INDEX(Prestations!$F$5:$F$256,MATCH($G2818,Prestations!$B$5:$B$256,0)),"?"))</f>
        <v/>
      </c>
      <c r="P2818" s="26" t="str">
        <f aca="false">IF($O2818="","",IF($O2818="?","?",IFERROR(INDEX(Règles!$C$5:$C$17,MATCH($O2818,Règles!$A$5:$A$17,0)),"?")))</f>
        <v/>
      </c>
      <c r="Q2818" s="27" t="str">
        <f aca="false">IF($G2818="","",IF(ISNUMBER($I2818),$I2818,IFERROR(IF(ISNUMBER(INDEX(Prestations!$E$5:$E$256,MATCH($G2818,Prestations!$B$5:$B$256,0))),INDEX(Prestations!$E$5:$E$256,MATCH($G2818,Prestations!$B$5:$B$256,0)),""),"")))</f>
        <v/>
      </c>
      <c r="R2818" s="27" t="str">
        <f aca="false">IFERROR(IF(ISNUMBER($Q2818),$Q2818*IF($E2818="",1,$E2818),""),"")</f>
        <v/>
      </c>
      <c r="S2818" s="28" t="str">
        <f aca="false">IFERROR(IF($P2818="au nombre",IF(N(INDEX(Règles!$D$5:$D$17,MATCH($O2818,Règles!$A$5:$A$17,0)))&gt;0,IF($E2818="",1,$E2818)/INDEX(Règles!$D$5:$D$17,MATCH($O2818,Règles!$A$5:$A$17,0)),""),IF($P2818="au prix",IF(AND(ISNUMBER($R2818),N(INDEX(Règles!$E$5:$E$17,MATCH($O2818,Règles!$A$5:$A$17,0)))&gt;0),$R2818/INDEX(Règles!$E$5:$E$17,MATCH($O2818,Règles!$A$5:$A$17,0)),""),IF(OR($P2818="ne compte pas",$P2818="absence"),0,""))),"")</f>
        <v/>
      </c>
      <c r="T2818" s="26" t="n">
        <f aca="false">IF(AND(ISNUMBER($A2818),$B2818&lt;&gt;"",$G2818&lt;&gt;"",$P2818&lt;&gt;"absence"),1,0)</f>
        <v>0</v>
      </c>
      <c r="U2818" s="26" t="n">
        <f aca="false">IF($T2818=1,IF(COUNTIFS($B$2:$B2818,$B2818,$A$2:$A2818,$A2818,$T$2:$T2818,1)=1,1,0),0)</f>
        <v>0</v>
      </c>
      <c r="V2818" s="29" t="str">
        <f aca="false">IF(AND($A2818="",$B2818="",$G2818=""),"",IF(NOT(ISNUMBER($A2818)),"Date manquante ou non reconnue",IF($B2818="","Technicien manquant",IF(COUNTIF(Production!$A$7:$A$21,$B2818)=0,"Technicien absent de la liste (onglet Production)",IF($G2818="","Code BPU manquant (colonne G)",IF($O2818="?","Code BPU inconnu (onglet Prestations)",IF($P2818="?","Catégorie inconnue (onglet Règles)",IF(AND($E2818&lt;&gt;"",NOT(ISNUMBER($E2818))),"Quantité non reconnue",IF(AND($P2818="au prix",NOT(ISNUMBER($Q2818))),"Prix sur devis à saisir (colonne I)",IF($S2818="","Règle à compléter (onglet Règles)",""))))))))))</f>
        <v/>
      </c>
    </row>
    <row r="2819" customFormat="false" ht="15" hidden="false" customHeight="false" outlineLevel="0" collapsed="false">
      <c r="A2819" s="23"/>
      <c r="I2819" s="24"/>
      <c r="J2819" s="24"/>
      <c r="N2819" s="25"/>
      <c r="O2819" s="26" t="str">
        <f aca="false">IF($G2819="","",IFERROR(INDEX(Prestations!$F$5:$F$256,MATCH($G2819,Prestations!$B$5:$B$256,0)),"?"))</f>
        <v/>
      </c>
      <c r="P2819" s="26" t="str">
        <f aca="false">IF($O2819="","",IF($O2819="?","?",IFERROR(INDEX(Règles!$C$5:$C$17,MATCH($O2819,Règles!$A$5:$A$17,0)),"?")))</f>
        <v/>
      </c>
      <c r="Q2819" s="27" t="str">
        <f aca="false">IF($G2819="","",IF(ISNUMBER($I2819),$I2819,IFERROR(IF(ISNUMBER(INDEX(Prestations!$E$5:$E$256,MATCH($G2819,Prestations!$B$5:$B$256,0))),INDEX(Prestations!$E$5:$E$256,MATCH($G2819,Prestations!$B$5:$B$256,0)),""),"")))</f>
        <v/>
      </c>
      <c r="R2819" s="27" t="str">
        <f aca="false">IFERROR(IF(ISNUMBER($Q2819),$Q2819*IF($E2819="",1,$E2819),""),"")</f>
        <v/>
      </c>
      <c r="S2819" s="28" t="str">
        <f aca="false">IFERROR(IF($P2819="au nombre",IF(N(INDEX(Règles!$D$5:$D$17,MATCH($O2819,Règles!$A$5:$A$17,0)))&gt;0,IF($E2819="",1,$E2819)/INDEX(Règles!$D$5:$D$17,MATCH($O2819,Règles!$A$5:$A$17,0)),""),IF($P2819="au prix",IF(AND(ISNUMBER($R2819),N(INDEX(Règles!$E$5:$E$17,MATCH($O2819,Règles!$A$5:$A$17,0)))&gt;0),$R2819/INDEX(Règles!$E$5:$E$17,MATCH($O2819,Règles!$A$5:$A$17,0)),""),IF(OR($P2819="ne compte pas",$P2819="absence"),0,""))),"")</f>
        <v/>
      </c>
      <c r="T2819" s="26" t="n">
        <f aca="false">IF(AND(ISNUMBER($A2819),$B2819&lt;&gt;"",$G2819&lt;&gt;"",$P2819&lt;&gt;"absence"),1,0)</f>
        <v>0</v>
      </c>
      <c r="U2819" s="26" t="n">
        <f aca="false">IF($T2819=1,IF(COUNTIFS($B$2:$B2819,$B2819,$A$2:$A2819,$A2819,$T$2:$T2819,1)=1,1,0),0)</f>
        <v>0</v>
      </c>
      <c r="V2819" s="29" t="str">
        <f aca="false">IF(AND($A2819="",$B2819="",$G2819=""),"",IF(NOT(ISNUMBER($A2819)),"Date manquante ou non reconnue",IF($B2819="","Technicien manquant",IF(COUNTIF(Production!$A$7:$A$21,$B2819)=0,"Technicien absent de la liste (onglet Production)",IF($G2819="","Code BPU manquant (colonne G)",IF($O2819="?","Code BPU inconnu (onglet Prestations)",IF($P2819="?","Catégorie inconnue (onglet Règles)",IF(AND($E2819&lt;&gt;"",NOT(ISNUMBER($E2819))),"Quantité non reconnue",IF(AND($P2819="au prix",NOT(ISNUMBER($Q2819))),"Prix sur devis à saisir (colonne I)",IF($S2819="","Règle à compléter (onglet Règles)",""))))))))))</f>
        <v/>
      </c>
    </row>
    <row r="2820" customFormat="false" ht="15" hidden="false" customHeight="false" outlineLevel="0" collapsed="false">
      <c r="A2820" s="23"/>
      <c r="I2820" s="24"/>
      <c r="J2820" s="24"/>
      <c r="N2820" s="25"/>
      <c r="O2820" s="26" t="str">
        <f aca="false">IF($G2820="","",IFERROR(INDEX(Prestations!$F$5:$F$256,MATCH($G2820,Prestations!$B$5:$B$256,0)),"?"))</f>
        <v/>
      </c>
      <c r="P2820" s="26" t="str">
        <f aca="false">IF($O2820="","",IF($O2820="?","?",IFERROR(INDEX(Règles!$C$5:$C$17,MATCH($O2820,Règles!$A$5:$A$17,0)),"?")))</f>
        <v/>
      </c>
      <c r="Q2820" s="27" t="str">
        <f aca="false">IF($G2820="","",IF(ISNUMBER($I2820),$I2820,IFERROR(IF(ISNUMBER(INDEX(Prestations!$E$5:$E$256,MATCH($G2820,Prestations!$B$5:$B$256,0))),INDEX(Prestations!$E$5:$E$256,MATCH($G2820,Prestations!$B$5:$B$256,0)),""),"")))</f>
        <v/>
      </c>
      <c r="R2820" s="27" t="str">
        <f aca="false">IFERROR(IF(ISNUMBER($Q2820),$Q2820*IF($E2820="",1,$E2820),""),"")</f>
        <v/>
      </c>
      <c r="S2820" s="28" t="str">
        <f aca="false">IFERROR(IF($P2820="au nombre",IF(N(INDEX(Règles!$D$5:$D$17,MATCH($O2820,Règles!$A$5:$A$17,0)))&gt;0,IF($E2820="",1,$E2820)/INDEX(Règles!$D$5:$D$17,MATCH($O2820,Règles!$A$5:$A$17,0)),""),IF($P2820="au prix",IF(AND(ISNUMBER($R2820),N(INDEX(Règles!$E$5:$E$17,MATCH($O2820,Règles!$A$5:$A$17,0)))&gt;0),$R2820/INDEX(Règles!$E$5:$E$17,MATCH($O2820,Règles!$A$5:$A$17,0)),""),IF(OR($P2820="ne compte pas",$P2820="absence"),0,""))),"")</f>
        <v/>
      </c>
      <c r="T2820" s="26" t="n">
        <f aca="false">IF(AND(ISNUMBER($A2820),$B2820&lt;&gt;"",$G2820&lt;&gt;"",$P2820&lt;&gt;"absence"),1,0)</f>
        <v>0</v>
      </c>
      <c r="U2820" s="26" t="n">
        <f aca="false">IF($T2820=1,IF(COUNTIFS($B$2:$B2820,$B2820,$A$2:$A2820,$A2820,$T$2:$T2820,1)=1,1,0),0)</f>
        <v>0</v>
      </c>
      <c r="V2820" s="29" t="str">
        <f aca="false">IF(AND($A2820="",$B2820="",$G2820=""),"",IF(NOT(ISNUMBER($A2820)),"Date manquante ou non reconnue",IF($B2820="","Technicien manquant",IF(COUNTIF(Production!$A$7:$A$21,$B2820)=0,"Technicien absent de la liste (onglet Production)",IF($G2820="","Code BPU manquant (colonne G)",IF($O2820="?","Code BPU inconnu (onglet Prestations)",IF($P2820="?","Catégorie inconnue (onglet Règles)",IF(AND($E2820&lt;&gt;"",NOT(ISNUMBER($E2820))),"Quantité non reconnue",IF(AND($P2820="au prix",NOT(ISNUMBER($Q2820))),"Prix sur devis à saisir (colonne I)",IF($S2820="","Règle à compléter (onglet Règles)",""))))))))))</f>
        <v/>
      </c>
    </row>
    <row r="2821" customFormat="false" ht="15" hidden="false" customHeight="false" outlineLevel="0" collapsed="false">
      <c r="A2821" s="23"/>
      <c r="I2821" s="24"/>
      <c r="J2821" s="24"/>
      <c r="N2821" s="25"/>
      <c r="O2821" s="26" t="str">
        <f aca="false">IF($G2821="","",IFERROR(INDEX(Prestations!$F$5:$F$256,MATCH($G2821,Prestations!$B$5:$B$256,0)),"?"))</f>
        <v/>
      </c>
      <c r="P2821" s="26" t="str">
        <f aca="false">IF($O2821="","",IF($O2821="?","?",IFERROR(INDEX(Règles!$C$5:$C$17,MATCH($O2821,Règles!$A$5:$A$17,0)),"?")))</f>
        <v/>
      </c>
      <c r="Q2821" s="27" t="str">
        <f aca="false">IF($G2821="","",IF(ISNUMBER($I2821),$I2821,IFERROR(IF(ISNUMBER(INDEX(Prestations!$E$5:$E$256,MATCH($G2821,Prestations!$B$5:$B$256,0))),INDEX(Prestations!$E$5:$E$256,MATCH($G2821,Prestations!$B$5:$B$256,0)),""),"")))</f>
        <v/>
      </c>
      <c r="R2821" s="27" t="str">
        <f aca="false">IFERROR(IF(ISNUMBER($Q2821),$Q2821*IF($E2821="",1,$E2821),""),"")</f>
        <v/>
      </c>
      <c r="S2821" s="28" t="str">
        <f aca="false">IFERROR(IF($P2821="au nombre",IF(N(INDEX(Règles!$D$5:$D$17,MATCH($O2821,Règles!$A$5:$A$17,0)))&gt;0,IF($E2821="",1,$E2821)/INDEX(Règles!$D$5:$D$17,MATCH($O2821,Règles!$A$5:$A$17,0)),""),IF($P2821="au prix",IF(AND(ISNUMBER($R2821),N(INDEX(Règles!$E$5:$E$17,MATCH($O2821,Règles!$A$5:$A$17,0)))&gt;0),$R2821/INDEX(Règles!$E$5:$E$17,MATCH($O2821,Règles!$A$5:$A$17,0)),""),IF(OR($P2821="ne compte pas",$P2821="absence"),0,""))),"")</f>
        <v/>
      </c>
      <c r="T2821" s="26" t="n">
        <f aca="false">IF(AND(ISNUMBER($A2821),$B2821&lt;&gt;"",$G2821&lt;&gt;"",$P2821&lt;&gt;"absence"),1,0)</f>
        <v>0</v>
      </c>
      <c r="U2821" s="26" t="n">
        <f aca="false">IF($T2821=1,IF(COUNTIFS($B$2:$B2821,$B2821,$A$2:$A2821,$A2821,$T$2:$T2821,1)=1,1,0),0)</f>
        <v>0</v>
      </c>
      <c r="V2821" s="29" t="str">
        <f aca="false">IF(AND($A2821="",$B2821="",$G2821=""),"",IF(NOT(ISNUMBER($A2821)),"Date manquante ou non reconnue",IF($B2821="","Technicien manquant",IF(COUNTIF(Production!$A$7:$A$21,$B2821)=0,"Technicien absent de la liste (onglet Production)",IF($G2821="","Code BPU manquant (colonne G)",IF($O2821="?","Code BPU inconnu (onglet Prestations)",IF($P2821="?","Catégorie inconnue (onglet Règles)",IF(AND($E2821&lt;&gt;"",NOT(ISNUMBER($E2821))),"Quantité non reconnue",IF(AND($P2821="au prix",NOT(ISNUMBER($Q2821))),"Prix sur devis à saisir (colonne I)",IF($S2821="","Règle à compléter (onglet Règles)",""))))))))))</f>
        <v/>
      </c>
    </row>
    <row r="2822" customFormat="false" ht="15" hidden="false" customHeight="false" outlineLevel="0" collapsed="false">
      <c r="A2822" s="23"/>
      <c r="I2822" s="24"/>
      <c r="J2822" s="24"/>
      <c r="N2822" s="25"/>
      <c r="O2822" s="26" t="str">
        <f aca="false">IF($G2822="","",IFERROR(INDEX(Prestations!$F$5:$F$256,MATCH($G2822,Prestations!$B$5:$B$256,0)),"?"))</f>
        <v/>
      </c>
      <c r="P2822" s="26" t="str">
        <f aca="false">IF($O2822="","",IF($O2822="?","?",IFERROR(INDEX(Règles!$C$5:$C$17,MATCH($O2822,Règles!$A$5:$A$17,0)),"?")))</f>
        <v/>
      </c>
      <c r="Q2822" s="27" t="str">
        <f aca="false">IF($G2822="","",IF(ISNUMBER($I2822),$I2822,IFERROR(IF(ISNUMBER(INDEX(Prestations!$E$5:$E$256,MATCH($G2822,Prestations!$B$5:$B$256,0))),INDEX(Prestations!$E$5:$E$256,MATCH($G2822,Prestations!$B$5:$B$256,0)),""),"")))</f>
        <v/>
      </c>
      <c r="R2822" s="27" t="str">
        <f aca="false">IFERROR(IF(ISNUMBER($Q2822),$Q2822*IF($E2822="",1,$E2822),""),"")</f>
        <v/>
      </c>
      <c r="S2822" s="28" t="str">
        <f aca="false">IFERROR(IF($P2822="au nombre",IF(N(INDEX(Règles!$D$5:$D$17,MATCH($O2822,Règles!$A$5:$A$17,0)))&gt;0,IF($E2822="",1,$E2822)/INDEX(Règles!$D$5:$D$17,MATCH($O2822,Règles!$A$5:$A$17,0)),""),IF($P2822="au prix",IF(AND(ISNUMBER($R2822),N(INDEX(Règles!$E$5:$E$17,MATCH($O2822,Règles!$A$5:$A$17,0)))&gt;0),$R2822/INDEX(Règles!$E$5:$E$17,MATCH($O2822,Règles!$A$5:$A$17,0)),""),IF(OR($P2822="ne compte pas",$P2822="absence"),0,""))),"")</f>
        <v/>
      </c>
      <c r="T2822" s="26" t="n">
        <f aca="false">IF(AND(ISNUMBER($A2822),$B2822&lt;&gt;"",$G2822&lt;&gt;"",$P2822&lt;&gt;"absence"),1,0)</f>
        <v>0</v>
      </c>
      <c r="U2822" s="26" t="n">
        <f aca="false">IF($T2822=1,IF(COUNTIFS($B$2:$B2822,$B2822,$A$2:$A2822,$A2822,$T$2:$T2822,1)=1,1,0),0)</f>
        <v>0</v>
      </c>
      <c r="V2822" s="29" t="str">
        <f aca="false">IF(AND($A2822="",$B2822="",$G2822=""),"",IF(NOT(ISNUMBER($A2822)),"Date manquante ou non reconnue",IF($B2822="","Technicien manquant",IF(COUNTIF(Production!$A$7:$A$21,$B2822)=0,"Technicien absent de la liste (onglet Production)",IF($G2822="","Code BPU manquant (colonne G)",IF($O2822="?","Code BPU inconnu (onglet Prestations)",IF($P2822="?","Catégorie inconnue (onglet Règles)",IF(AND($E2822&lt;&gt;"",NOT(ISNUMBER($E2822))),"Quantité non reconnue",IF(AND($P2822="au prix",NOT(ISNUMBER($Q2822))),"Prix sur devis à saisir (colonne I)",IF($S2822="","Règle à compléter (onglet Règles)",""))))))))))</f>
        <v/>
      </c>
    </row>
    <row r="2823" customFormat="false" ht="15" hidden="false" customHeight="false" outlineLevel="0" collapsed="false">
      <c r="A2823" s="23"/>
      <c r="I2823" s="24"/>
      <c r="J2823" s="24"/>
      <c r="N2823" s="25"/>
      <c r="O2823" s="26" t="str">
        <f aca="false">IF($G2823="","",IFERROR(INDEX(Prestations!$F$5:$F$256,MATCH($G2823,Prestations!$B$5:$B$256,0)),"?"))</f>
        <v/>
      </c>
      <c r="P2823" s="26" t="str">
        <f aca="false">IF($O2823="","",IF($O2823="?","?",IFERROR(INDEX(Règles!$C$5:$C$17,MATCH($O2823,Règles!$A$5:$A$17,0)),"?")))</f>
        <v/>
      </c>
      <c r="Q2823" s="27" t="str">
        <f aca="false">IF($G2823="","",IF(ISNUMBER($I2823),$I2823,IFERROR(IF(ISNUMBER(INDEX(Prestations!$E$5:$E$256,MATCH($G2823,Prestations!$B$5:$B$256,0))),INDEX(Prestations!$E$5:$E$256,MATCH($G2823,Prestations!$B$5:$B$256,0)),""),"")))</f>
        <v/>
      </c>
      <c r="R2823" s="27" t="str">
        <f aca="false">IFERROR(IF(ISNUMBER($Q2823),$Q2823*IF($E2823="",1,$E2823),""),"")</f>
        <v/>
      </c>
      <c r="S2823" s="28" t="str">
        <f aca="false">IFERROR(IF($P2823="au nombre",IF(N(INDEX(Règles!$D$5:$D$17,MATCH($O2823,Règles!$A$5:$A$17,0)))&gt;0,IF($E2823="",1,$E2823)/INDEX(Règles!$D$5:$D$17,MATCH($O2823,Règles!$A$5:$A$17,0)),""),IF($P2823="au prix",IF(AND(ISNUMBER($R2823),N(INDEX(Règles!$E$5:$E$17,MATCH($O2823,Règles!$A$5:$A$17,0)))&gt;0),$R2823/INDEX(Règles!$E$5:$E$17,MATCH($O2823,Règles!$A$5:$A$17,0)),""),IF(OR($P2823="ne compte pas",$P2823="absence"),0,""))),"")</f>
        <v/>
      </c>
      <c r="T2823" s="26" t="n">
        <f aca="false">IF(AND(ISNUMBER($A2823),$B2823&lt;&gt;"",$G2823&lt;&gt;"",$P2823&lt;&gt;"absence"),1,0)</f>
        <v>0</v>
      </c>
      <c r="U2823" s="26" t="n">
        <f aca="false">IF($T2823=1,IF(COUNTIFS($B$2:$B2823,$B2823,$A$2:$A2823,$A2823,$T$2:$T2823,1)=1,1,0),0)</f>
        <v>0</v>
      </c>
      <c r="V2823" s="29" t="str">
        <f aca="false">IF(AND($A2823="",$B2823="",$G2823=""),"",IF(NOT(ISNUMBER($A2823)),"Date manquante ou non reconnue",IF($B2823="","Technicien manquant",IF(COUNTIF(Production!$A$7:$A$21,$B2823)=0,"Technicien absent de la liste (onglet Production)",IF($G2823="","Code BPU manquant (colonne G)",IF($O2823="?","Code BPU inconnu (onglet Prestations)",IF($P2823="?","Catégorie inconnue (onglet Règles)",IF(AND($E2823&lt;&gt;"",NOT(ISNUMBER($E2823))),"Quantité non reconnue",IF(AND($P2823="au prix",NOT(ISNUMBER($Q2823))),"Prix sur devis à saisir (colonne I)",IF($S2823="","Règle à compléter (onglet Règles)",""))))))))))</f>
        <v/>
      </c>
    </row>
    <row r="2824" customFormat="false" ht="15" hidden="false" customHeight="false" outlineLevel="0" collapsed="false">
      <c r="A2824" s="23"/>
      <c r="I2824" s="24"/>
      <c r="J2824" s="24"/>
      <c r="N2824" s="25"/>
      <c r="O2824" s="26" t="str">
        <f aca="false">IF($G2824="","",IFERROR(INDEX(Prestations!$F$5:$F$256,MATCH($G2824,Prestations!$B$5:$B$256,0)),"?"))</f>
        <v/>
      </c>
      <c r="P2824" s="26" t="str">
        <f aca="false">IF($O2824="","",IF($O2824="?","?",IFERROR(INDEX(Règles!$C$5:$C$17,MATCH($O2824,Règles!$A$5:$A$17,0)),"?")))</f>
        <v/>
      </c>
      <c r="Q2824" s="27" t="str">
        <f aca="false">IF($G2824="","",IF(ISNUMBER($I2824),$I2824,IFERROR(IF(ISNUMBER(INDEX(Prestations!$E$5:$E$256,MATCH($G2824,Prestations!$B$5:$B$256,0))),INDEX(Prestations!$E$5:$E$256,MATCH($G2824,Prestations!$B$5:$B$256,0)),""),"")))</f>
        <v/>
      </c>
      <c r="R2824" s="27" t="str">
        <f aca="false">IFERROR(IF(ISNUMBER($Q2824),$Q2824*IF($E2824="",1,$E2824),""),"")</f>
        <v/>
      </c>
      <c r="S2824" s="28" t="str">
        <f aca="false">IFERROR(IF($P2824="au nombre",IF(N(INDEX(Règles!$D$5:$D$17,MATCH($O2824,Règles!$A$5:$A$17,0)))&gt;0,IF($E2824="",1,$E2824)/INDEX(Règles!$D$5:$D$17,MATCH($O2824,Règles!$A$5:$A$17,0)),""),IF($P2824="au prix",IF(AND(ISNUMBER($R2824),N(INDEX(Règles!$E$5:$E$17,MATCH($O2824,Règles!$A$5:$A$17,0)))&gt;0),$R2824/INDEX(Règles!$E$5:$E$17,MATCH($O2824,Règles!$A$5:$A$17,0)),""),IF(OR($P2824="ne compte pas",$P2824="absence"),0,""))),"")</f>
        <v/>
      </c>
      <c r="T2824" s="26" t="n">
        <f aca="false">IF(AND(ISNUMBER($A2824),$B2824&lt;&gt;"",$G2824&lt;&gt;"",$P2824&lt;&gt;"absence"),1,0)</f>
        <v>0</v>
      </c>
      <c r="U2824" s="26" t="n">
        <f aca="false">IF($T2824=1,IF(COUNTIFS($B$2:$B2824,$B2824,$A$2:$A2824,$A2824,$T$2:$T2824,1)=1,1,0),0)</f>
        <v>0</v>
      </c>
      <c r="V2824" s="29" t="str">
        <f aca="false">IF(AND($A2824="",$B2824="",$G2824=""),"",IF(NOT(ISNUMBER($A2824)),"Date manquante ou non reconnue",IF($B2824="","Technicien manquant",IF(COUNTIF(Production!$A$7:$A$21,$B2824)=0,"Technicien absent de la liste (onglet Production)",IF($G2824="","Code BPU manquant (colonne G)",IF($O2824="?","Code BPU inconnu (onglet Prestations)",IF($P2824="?","Catégorie inconnue (onglet Règles)",IF(AND($E2824&lt;&gt;"",NOT(ISNUMBER($E2824))),"Quantité non reconnue",IF(AND($P2824="au prix",NOT(ISNUMBER($Q2824))),"Prix sur devis à saisir (colonne I)",IF($S2824="","Règle à compléter (onglet Règles)",""))))))))))</f>
        <v/>
      </c>
    </row>
    <row r="2825" customFormat="false" ht="15" hidden="false" customHeight="false" outlineLevel="0" collapsed="false">
      <c r="A2825" s="23"/>
      <c r="I2825" s="24"/>
      <c r="J2825" s="24"/>
      <c r="N2825" s="25"/>
      <c r="O2825" s="26" t="str">
        <f aca="false">IF($G2825="","",IFERROR(INDEX(Prestations!$F$5:$F$256,MATCH($G2825,Prestations!$B$5:$B$256,0)),"?"))</f>
        <v/>
      </c>
      <c r="P2825" s="26" t="str">
        <f aca="false">IF($O2825="","",IF($O2825="?","?",IFERROR(INDEX(Règles!$C$5:$C$17,MATCH($O2825,Règles!$A$5:$A$17,0)),"?")))</f>
        <v/>
      </c>
      <c r="Q2825" s="27" t="str">
        <f aca="false">IF($G2825="","",IF(ISNUMBER($I2825),$I2825,IFERROR(IF(ISNUMBER(INDEX(Prestations!$E$5:$E$256,MATCH($G2825,Prestations!$B$5:$B$256,0))),INDEX(Prestations!$E$5:$E$256,MATCH($G2825,Prestations!$B$5:$B$256,0)),""),"")))</f>
        <v/>
      </c>
      <c r="R2825" s="27" t="str">
        <f aca="false">IFERROR(IF(ISNUMBER($Q2825),$Q2825*IF($E2825="",1,$E2825),""),"")</f>
        <v/>
      </c>
      <c r="S2825" s="28" t="str">
        <f aca="false">IFERROR(IF($P2825="au nombre",IF(N(INDEX(Règles!$D$5:$D$17,MATCH($O2825,Règles!$A$5:$A$17,0)))&gt;0,IF($E2825="",1,$E2825)/INDEX(Règles!$D$5:$D$17,MATCH($O2825,Règles!$A$5:$A$17,0)),""),IF($P2825="au prix",IF(AND(ISNUMBER($R2825),N(INDEX(Règles!$E$5:$E$17,MATCH($O2825,Règles!$A$5:$A$17,0)))&gt;0),$R2825/INDEX(Règles!$E$5:$E$17,MATCH($O2825,Règles!$A$5:$A$17,0)),""),IF(OR($P2825="ne compte pas",$P2825="absence"),0,""))),"")</f>
        <v/>
      </c>
      <c r="T2825" s="26" t="n">
        <f aca="false">IF(AND(ISNUMBER($A2825),$B2825&lt;&gt;"",$G2825&lt;&gt;"",$P2825&lt;&gt;"absence"),1,0)</f>
        <v>0</v>
      </c>
      <c r="U2825" s="26" t="n">
        <f aca="false">IF($T2825=1,IF(COUNTIFS($B$2:$B2825,$B2825,$A$2:$A2825,$A2825,$T$2:$T2825,1)=1,1,0),0)</f>
        <v>0</v>
      </c>
      <c r="V2825" s="29" t="str">
        <f aca="false">IF(AND($A2825="",$B2825="",$G2825=""),"",IF(NOT(ISNUMBER($A2825)),"Date manquante ou non reconnue",IF($B2825="","Technicien manquant",IF(COUNTIF(Production!$A$7:$A$21,$B2825)=0,"Technicien absent de la liste (onglet Production)",IF($G2825="","Code BPU manquant (colonne G)",IF($O2825="?","Code BPU inconnu (onglet Prestations)",IF($P2825="?","Catégorie inconnue (onglet Règles)",IF(AND($E2825&lt;&gt;"",NOT(ISNUMBER($E2825))),"Quantité non reconnue",IF(AND($P2825="au prix",NOT(ISNUMBER($Q2825))),"Prix sur devis à saisir (colonne I)",IF($S2825="","Règle à compléter (onglet Règles)",""))))))))))</f>
        <v/>
      </c>
    </row>
    <row r="2826" customFormat="false" ht="15" hidden="false" customHeight="false" outlineLevel="0" collapsed="false">
      <c r="A2826" s="23"/>
      <c r="I2826" s="24"/>
      <c r="J2826" s="24"/>
      <c r="N2826" s="25"/>
      <c r="O2826" s="26" t="str">
        <f aca="false">IF($G2826="","",IFERROR(INDEX(Prestations!$F$5:$F$256,MATCH($G2826,Prestations!$B$5:$B$256,0)),"?"))</f>
        <v/>
      </c>
      <c r="P2826" s="26" t="str">
        <f aca="false">IF($O2826="","",IF($O2826="?","?",IFERROR(INDEX(Règles!$C$5:$C$17,MATCH($O2826,Règles!$A$5:$A$17,0)),"?")))</f>
        <v/>
      </c>
      <c r="Q2826" s="27" t="str">
        <f aca="false">IF($G2826="","",IF(ISNUMBER($I2826),$I2826,IFERROR(IF(ISNUMBER(INDEX(Prestations!$E$5:$E$256,MATCH($G2826,Prestations!$B$5:$B$256,0))),INDEX(Prestations!$E$5:$E$256,MATCH($G2826,Prestations!$B$5:$B$256,0)),""),"")))</f>
        <v/>
      </c>
      <c r="R2826" s="27" t="str">
        <f aca="false">IFERROR(IF(ISNUMBER($Q2826),$Q2826*IF($E2826="",1,$E2826),""),"")</f>
        <v/>
      </c>
      <c r="S2826" s="28" t="str">
        <f aca="false">IFERROR(IF($P2826="au nombre",IF(N(INDEX(Règles!$D$5:$D$17,MATCH($O2826,Règles!$A$5:$A$17,0)))&gt;0,IF($E2826="",1,$E2826)/INDEX(Règles!$D$5:$D$17,MATCH($O2826,Règles!$A$5:$A$17,0)),""),IF($P2826="au prix",IF(AND(ISNUMBER($R2826),N(INDEX(Règles!$E$5:$E$17,MATCH($O2826,Règles!$A$5:$A$17,0)))&gt;0),$R2826/INDEX(Règles!$E$5:$E$17,MATCH($O2826,Règles!$A$5:$A$17,0)),""),IF(OR($P2826="ne compte pas",$P2826="absence"),0,""))),"")</f>
        <v/>
      </c>
      <c r="T2826" s="26" t="n">
        <f aca="false">IF(AND(ISNUMBER($A2826),$B2826&lt;&gt;"",$G2826&lt;&gt;"",$P2826&lt;&gt;"absence"),1,0)</f>
        <v>0</v>
      </c>
      <c r="U2826" s="26" t="n">
        <f aca="false">IF($T2826=1,IF(COUNTIFS($B$2:$B2826,$B2826,$A$2:$A2826,$A2826,$T$2:$T2826,1)=1,1,0),0)</f>
        <v>0</v>
      </c>
      <c r="V2826" s="29" t="str">
        <f aca="false">IF(AND($A2826="",$B2826="",$G2826=""),"",IF(NOT(ISNUMBER($A2826)),"Date manquante ou non reconnue",IF($B2826="","Technicien manquant",IF(COUNTIF(Production!$A$7:$A$21,$B2826)=0,"Technicien absent de la liste (onglet Production)",IF($G2826="","Code BPU manquant (colonne G)",IF($O2826="?","Code BPU inconnu (onglet Prestations)",IF($P2826="?","Catégorie inconnue (onglet Règles)",IF(AND($E2826&lt;&gt;"",NOT(ISNUMBER($E2826))),"Quantité non reconnue",IF(AND($P2826="au prix",NOT(ISNUMBER($Q2826))),"Prix sur devis à saisir (colonne I)",IF($S2826="","Règle à compléter (onglet Règles)",""))))))))))</f>
        <v/>
      </c>
    </row>
    <row r="2827" customFormat="false" ht="15" hidden="false" customHeight="false" outlineLevel="0" collapsed="false">
      <c r="A2827" s="23"/>
      <c r="I2827" s="24"/>
      <c r="J2827" s="24"/>
      <c r="N2827" s="25"/>
      <c r="O2827" s="26" t="str">
        <f aca="false">IF($G2827="","",IFERROR(INDEX(Prestations!$F$5:$F$256,MATCH($G2827,Prestations!$B$5:$B$256,0)),"?"))</f>
        <v/>
      </c>
      <c r="P2827" s="26" t="str">
        <f aca="false">IF($O2827="","",IF($O2827="?","?",IFERROR(INDEX(Règles!$C$5:$C$17,MATCH($O2827,Règles!$A$5:$A$17,0)),"?")))</f>
        <v/>
      </c>
      <c r="Q2827" s="27" t="str">
        <f aca="false">IF($G2827="","",IF(ISNUMBER($I2827),$I2827,IFERROR(IF(ISNUMBER(INDEX(Prestations!$E$5:$E$256,MATCH($G2827,Prestations!$B$5:$B$256,0))),INDEX(Prestations!$E$5:$E$256,MATCH($G2827,Prestations!$B$5:$B$256,0)),""),"")))</f>
        <v/>
      </c>
      <c r="R2827" s="27" t="str">
        <f aca="false">IFERROR(IF(ISNUMBER($Q2827),$Q2827*IF($E2827="",1,$E2827),""),"")</f>
        <v/>
      </c>
      <c r="S2827" s="28" t="str">
        <f aca="false">IFERROR(IF($P2827="au nombre",IF(N(INDEX(Règles!$D$5:$D$17,MATCH($O2827,Règles!$A$5:$A$17,0)))&gt;0,IF($E2827="",1,$E2827)/INDEX(Règles!$D$5:$D$17,MATCH($O2827,Règles!$A$5:$A$17,0)),""),IF($P2827="au prix",IF(AND(ISNUMBER($R2827),N(INDEX(Règles!$E$5:$E$17,MATCH($O2827,Règles!$A$5:$A$17,0)))&gt;0),$R2827/INDEX(Règles!$E$5:$E$17,MATCH($O2827,Règles!$A$5:$A$17,0)),""),IF(OR($P2827="ne compte pas",$P2827="absence"),0,""))),"")</f>
        <v/>
      </c>
      <c r="T2827" s="26" t="n">
        <f aca="false">IF(AND(ISNUMBER($A2827),$B2827&lt;&gt;"",$G2827&lt;&gt;"",$P2827&lt;&gt;"absence"),1,0)</f>
        <v>0</v>
      </c>
      <c r="U2827" s="26" t="n">
        <f aca="false">IF($T2827=1,IF(COUNTIFS($B$2:$B2827,$B2827,$A$2:$A2827,$A2827,$T$2:$T2827,1)=1,1,0),0)</f>
        <v>0</v>
      </c>
      <c r="V2827" s="29" t="str">
        <f aca="false">IF(AND($A2827="",$B2827="",$G2827=""),"",IF(NOT(ISNUMBER($A2827)),"Date manquante ou non reconnue",IF($B2827="","Technicien manquant",IF(COUNTIF(Production!$A$7:$A$21,$B2827)=0,"Technicien absent de la liste (onglet Production)",IF($G2827="","Code BPU manquant (colonne G)",IF($O2827="?","Code BPU inconnu (onglet Prestations)",IF($P2827="?","Catégorie inconnue (onglet Règles)",IF(AND($E2827&lt;&gt;"",NOT(ISNUMBER($E2827))),"Quantité non reconnue",IF(AND($P2827="au prix",NOT(ISNUMBER($Q2827))),"Prix sur devis à saisir (colonne I)",IF($S2827="","Règle à compléter (onglet Règles)",""))))))))))</f>
        <v/>
      </c>
    </row>
    <row r="2828" customFormat="false" ht="15" hidden="false" customHeight="false" outlineLevel="0" collapsed="false">
      <c r="A2828" s="23"/>
      <c r="I2828" s="24"/>
      <c r="J2828" s="24"/>
      <c r="N2828" s="25"/>
      <c r="O2828" s="26" t="str">
        <f aca="false">IF($G2828="","",IFERROR(INDEX(Prestations!$F$5:$F$256,MATCH($G2828,Prestations!$B$5:$B$256,0)),"?"))</f>
        <v/>
      </c>
      <c r="P2828" s="26" t="str">
        <f aca="false">IF($O2828="","",IF($O2828="?","?",IFERROR(INDEX(Règles!$C$5:$C$17,MATCH($O2828,Règles!$A$5:$A$17,0)),"?")))</f>
        <v/>
      </c>
      <c r="Q2828" s="27" t="str">
        <f aca="false">IF($G2828="","",IF(ISNUMBER($I2828),$I2828,IFERROR(IF(ISNUMBER(INDEX(Prestations!$E$5:$E$256,MATCH($G2828,Prestations!$B$5:$B$256,0))),INDEX(Prestations!$E$5:$E$256,MATCH($G2828,Prestations!$B$5:$B$256,0)),""),"")))</f>
        <v/>
      </c>
      <c r="R2828" s="27" t="str">
        <f aca="false">IFERROR(IF(ISNUMBER($Q2828),$Q2828*IF($E2828="",1,$E2828),""),"")</f>
        <v/>
      </c>
      <c r="S2828" s="28" t="str">
        <f aca="false">IFERROR(IF($P2828="au nombre",IF(N(INDEX(Règles!$D$5:$D$17,MATCH($O2828,Règles!$A$5:$A$17,0)))&gt;0,IF($E2828="",1,$E2828)/INDEX(Règles!$D$5:$D$17,MATCH($O2828,Règles!$A$5:$A$17,0)),""),IF($P2828="au prix",IF(AND(ISNUMBER($R2828),N(INDEX(Règles!$E$5:$E$17,MATCH($O2828,Règles!$A$5:$A$17,0)))&gt;0),$R2828/INDEX(Règles!$E$5:$E$17,MATCH($O2828,Règles!$A$5:$A$17,0)),""),IF(OR($P2828="ne compte pas",$P2828="absence"),0,""))),"")</f>
        <v/>
      </c>
      <c r="T2828" s="26" t="n">
        <f aca="false">IF(AND(ISNUMBER($A2828),$B2828&lt;&gt;"",$G2828&lt;&gt;"",$P2828&lt;&gt;"absence"),1,0)</f>
        <v>0</v>
      </c>
      <c r="U2828" s="26" t="n">
        <f aca="false">IF($T2828=1,IF(COUNTIFS($B$2:$B2828,$B2828,$A$2:$A2828,$A2828,$T$2:$T2828,1)=1,1,0),0)</f>
        <v>0</v>
      </c>
      <c r="V2828" s="29" t="str">
        <f aca="false">IF(AND($A2828="",$B2828="",$G2828=""),"",IF(NOT(ISNUMBER($A2828)),"Date manquante ou non reconnue",IF($B2828="","Technicien manquant",IF(COUNTIF(Production!$A$7:$A$21,$B2828)=0,"Technicien absent de la liste (onglet Production)",IF($G2828="","Code BPU manquant (colonne G)",IF($O2828="?","Code BPU inconnu (onglet Prestations)",IF($P2828="?","Catégorie inconnue (onglet Règles)",IF(AND($E2828&lt;&gt;"",NOT(ISNUMBER($E2828))),"Quantité non reconnue",IF(AND($P2828="au prix",NOT(ISNUMBER($Q2828))),"Prix sur devis à saisir (colonne I)",IF($S2828="","Règle à compléter (onglet Règles)",""))))))))))</f>
        <v/>
      </c>
    </row>
    <row r="2829" customFormat="false" ht="15" hidden="false" customHeight="false" outlineLevel="0" collapsed="false">
      <c r="A2829" s="23"/>
      <c r="I2829" s="24"/>
      <c r="J2829" s="24"/>
      <c r="N2829" s="25"/>
      <c r="O2829" s="26" t="str">
        <f aca="false">IF($G2829="","",IFERROR(INDEX(Prestations!$F$5:$F$256,MATCH($G2829,Prestations!$B$5:$B$256,0)),"?"))</f>
        <v/>
      </c>
      <c r="P2829" s="26" t="str">
        <f aca="false">IF($O2829="","",IF($O2829="?","?",IFERROR(INDEX(Règles!$C$5:$C$17,MATCH($O2829,Règles!$A$5:$A$17,0)),"?")))</f>
        <v/>
      </c>
      <c r="Q2829" s="27" t="str">
        <f aca="false">IF($G2829="","",IF(ISNUMBER($I2829),$I2829,IFERROR(IF(ISNUMBER(INDEX(Prestations!$E$5:$E$256,MATCH($G2829,Prestations!$B$5:$B$256,0))),INDEX(Prestations!$E$5:$E$256,MATCH($G2829,Prestations!$B$5:$B$256,0)),""),"")))</f>
        <v/>
      </c>
      <c r="R2829" s="27" t="str">
        <f aca="false">IFERROR(IF(ISNUMBER($Q2829),$Q2829*IF($E2829="",1,$E2829),""),"")</f>
        <v/>
      </c>
      <c r="S2829" s="28" t="str">
        <f aca="false">IFERROR(IF($P2829="au nombre",IF(N(INDEX(Règles!$D$5:$D$17,MATCH($O2829,Règles!$A$5:$A$17,0)))&gt;0,IF($E2829="",1,$E2829)/INDEX(Règles!$D$5:$D$17,MATCH($O2829,Règles!$A$5:$A$17,0)),""),IF($P2829="au prix",IF(AND(ISNUMBER($R2829),N(INDEX(Règles!$E$5:$E$17,MATCH($O2829,Règles!$A$5:$A$17,0)))&gt;0),$R2829/INDEX(Règles!$E$5:$E$17,MATCH($O2829,Règles!$A$5:$A$17,0)),""),IF(OR($P2829="ne compte pas",$P2829="absence"),0,""))),"")</f>
        <v/>
      </c>
      <c r="T2829" s="26" t="n">
        <f aca="false">IF(AND(ISNUMBER($A2829),$B2829&lt;&gt;"",$G2829&lt;&gt;"",$P2829&lt;&gt;"absence"),1,0)</f>
        <v>0</v>
      </c>
      <c r="U2829" s="26" t="n">
        <f aca="false">IF($T2829=1,IF(COUNTIFS($B$2:$B2829,$B2829,$A$2:$A2829,$A2829,$T$2:$T2829,1)=1,1,0),0)</f>
        <v>0</v>
      </c>
      <c r="V2829" s="29" t="str">
        <f aca="false">IF(AND($A2829="",$B2829="",$G2829=""),"",IF(NOT(ISNUMBER($A2829)),"Date manquante ou non reconnue",IF($B2829="","Technicien manquant",IF(COUNTIF(Production!$A$7:$A$21,$B2829)=0,"Technicien absent de la liste (onglet Production)",IF($G2829="","Code BPU manquant (colonne G)",IF($O2829="?","Code BPU inconnu (onglet Prestations)",IF($P2829="?","Catégorie inconnue (onglet Règles)",IF(AND($E2829&lt;&gt;"",NOT(ISNUMBER($E2829))),"Quantité non reconnue",IF(AND($P2829="au prix",NOT(ISNUMBER($Q2829))),"Prix sur devis à saisir (colonne I)",IF($S2829="","Règle à compléter (onglet Règles)",""))))))))))</f>
        <v/>
      </c>
    </row>
    <row r="2830" customFormat="false" ht="15" hidden="false" customHeight="false" outlineLevel="0" collapsed="false">
      <c r="A2830" s="23"/>
      <c r="I2830" s="24"/>
      <c r="J2830" s="24"/>
      <c r="N2830" s="25"/>
      <c r="O2830" s="26" t="str">
        <f aca="false">IF($G2830="","",IFERROR(INDEX(Prestations!$F$5:$F$256,MATCH($G2830,Prestations!$B$5:$B$256,0)),"?"))</f>
        <v/>
      </c>
      <c r="P2830" s="26" t="str">
        <f aca="false">IF($O2830="","",IF($O2830="?","?",IFERROR(INDEX(Règles!$C$5:$C$17,MATCH($O2830,Règles!$A$5:$A$17,0)),"?")))</f>
        <v/>
      </c>
      <c r="Q2830" s="27" t="str">
        <f aca="false">IF($G2830="","",IF(ISNUMBER($I2830),$I2830,IFERROR(IF(ISNUMBER(INDEX(Prestations!$E$5:$E$256,MATCH($G2830,Prestations!$B$5:$B$256,0))),INDEX(Prestations!$E$5:$E$256,MATCH($G2830,Prestations!$B$5:$B$256,0)),""),"")))</f>
        <v/>
      </c>
      <c r="R2830" s="27" t="str">
        <f aca="false">IFERROR(IF(ISNUMBER($Q2830),$Q2830*IF($E2830="",1,$E2830),""),"")</f>
        <v/>
      </c>
      <c r="S2830" s="28" t="str">
        <f aca="false">IFERROR(IF($P2830="au nombre",IF(N(INDEX(Règles!$D$5:$D$17,MATCH($O2830,Règles!$A$5:$A$17,0)))&gt;0,IF($E2830="",1,$E2830)/INDEX(Règles!$D$5:$D$17,MATCH($O2830,Règles!$A$5:$A$17,0)),""),IF($P2830="au prix",IF(AND(ISNUMBER($R2830),N(INDEX(Règles!$E$5:$E$17,MATCH($O2830,Règles!$A$5:$A$17,0)))&gt;0),$R2830/INDEX(Règles!$E$5:$E$17,MATCH($O2830,Règles!$A$5:$A$17,0)),""),IF(OR($P2830="ne compte pas",$P2830="absence"),0,""))),"")</f>
        <v/>
      </c>
      <c r="T2830" s="26" t="n">
        <f aca="false">IF(AND(ISNUMBER($A2830),$B2830&lt;&gt;"",$G2830&lt;&gt;"",$P2830&lt;&gt;"absence"),1,0)</f>
        <v>0</v>
      </c>
      <c r="U2830" s="26" t="n">
        <f aca="false">IF($T2830=1,IF(COUNTIFS($B$2:$B2830,$B2830,$A$2:$A2830,$A2830,$T$2:$T2830,1)=1,1,0),0)</f>
        <v>0</v>
      </c>
      <c r="V2830" s="29" t="str">
        <f aca="false">IF(AND($A2830="",$B2830="",$G2830=""),"",IF(NOT(ISNUMBER($A2830)),"Date manquante ou non reconnue",IF($B2830="","Technicien manquant",IF(COUNTIF(Production!$A$7:$A$21,$B2830)=0,"Technicien absent de la liste (onglet Production)",IF($G2830="","Code BPU manquant (colonne G)",IF($O2830="?","Code BPU inconnu (onglet Prestations)",IF($P2830="?","Catégorie inconnue (onglet Règles)",IF(AND($E2830&lt;&gt;"",NOT(ISNUMBER($E2830))),"Quantité non reconnue",IF(AND($P2830="au prix",NOT(ISNUMBER($Q2830))),"Prix sur devis à saisir (colonne I)",IF($S2830="","Règle à compléter (onglet Règles)",""))))))))))</f>
        <v/>
      </c>
    </row>
    <row r="2831" customFormat="false" ht="15" hidden="false" customHeight="false" outlineLevel="0" collapsed="false">
      <c r="A2831" s="23"/>
      <c r="I2831" s="24"/>
      <c r="J2831" s="24"/>
      <c r="N2831" s="25"/>
      <c r="O2831" s="26" t="str">
        <f aca="false">IF($G2831="","",IFERROR(INDEX(Prestations!$F$5:$F$256,MATCH($G2831,Prestations!$B$5:$B$256,0)),"?"))</f>
        <v/>
      </c>
      <c r="P2831" s="26" t="str">
        <f aca="false">IF($O2831="","",IF($O2831="?","?",IFERROR(INDEX(Règles!$C$5:$C$17,MATCH($O2831,Règles!$A$5:$A$17,0)),"?")))</f>
        <v/>
      </c>
      <c r="Q2831" s="27" t="str">
        <f aca="false">IF($G2831="","",IF(ISNUMBER($I2831),$I2831,IFERROR(IF(ISNUMBER(INDEX(Prestations!$E$5:$E$256,MATCH($G2831,Prestations!$B$5:$B$256,0))),INDEX(Prestations!$E$5:$E$256,MATCH($G2831,Prestations!$B$5:$B$256,0)),""),"")))</f>
        <v/>
      </c>
      <c r="R2831" s="27" t="str">
        <f aca="false">IFERROR(IF(ISNUMBER($Q2831),$Q2831*IF($E2831="",1,$E2831),""),"")</f>
        <v/>
      </c>
      <c r="S2831" s="28" t="str">
        <f aca="false">IFERROR(IF($P2831="au nombre",IF(N(INDEX(Règles!$D$5:$D$17,MATCH($O2831,Règles!$A$5:$A$17,0)))&gt;0,IF($E2831="",1,$E2831)/INDEX(Règles!$D$5:$D$17,MATCH($O2831,Règles!$A$5:$A$17,0)),""),IF($P2831="au prix",IF(AND(ISNUMBER($R2831),N(INDEX(Règles!$E$5:$E$17,MATCH($O2831,Règles!$A$5:$A$17,0)))&gt;0),$R2831/INDEX(Règles!$E$5:$E$17,MATCH($O2831,Règles!$A$5:$A$17,0)),""),IF(OR($P2831="ne compte pas",$P2831="absence"),0,""))),"")</f>
        <v/>
      </c>
      <c r="T2831" s="26" t="n">
        <f aca="false">IF(AND(ISNUMBER($A2831),$B2831&lt;&gt;"",$G2831&lt;&gt;"",$P2831&lt;&gt;"absence"),1,0)</f>
        <v>0</v>
      </c>
      <c r="U2831" s="26" t="n">
        <f aca="false">IF($T2831=1,IF(COUNTIFS($B$2:$B2831,$B2831,$A$2:$A2831,$A2831,$T$2:$T2831,1)=1,1,0),0)</f>
        <v>0</v>
      </c>
      <c r="V2831" s="29" t="str">
        <f aca="false">IF(AND($A2831="",$B2831="",$G2831=""),"",IF(NOT(ISNUMBER($A2831)),"Date manquante ou non reconnue",IF($B2831="","Technicien manquant",IF(COUNTIF(Production!$A$7:$A$21,$B2831)=0,"Technicien absent de la liste (onglet Production)",IF($G2831="","Code BPU manquant (colonne G)",IF($O2831="?","Code BPU inconnu (onglet Prestations)",IF($P2831="?","Catégorie inconnue (onglet Règles)",IF(AND($E2831&lt;&gt;"",NOT(ISNUMBER($E2831))),"Quantité non reconnue",IF(AND($P2831="au prix",NOT(ISNUMBER($Q2831))),"Prix sur devis à saisir (colonne I)",IF($S2831="","Règle à compléter (onglet Règles)",""))))))))))</f>
        <v/>
      </c>
    </row>
    <row r="2832" customFormat="false" ht="15" hidden="false" customHeight="false" outlineLevel="0" collapsed="false">
      <c r="A2832" s="23"/>
      <c r="I2832" s="24"/>
      <c r="J2832" s="24"/>
      <c r="N2832" s="25"/>
      <c r="O2832" s="26" t="str">
        <f aca="false">IF($G2832="","",IFERROR(INDEX(Prestations!$F$5:$F$256,MATCH($G2832,Prestations!$B$5:$B$256,0)),"?"))</f>
        <v/>
      </c>
      <c r="P2832" s="26" t="str">
        <f aca="false">IF($O2832="","",IF($O2832="?","?",IFERROR(INDEX(Règles!$C$5:$C$17,MATCH($O2832,Règles!$A$5:$A$17,0)),"?")))</f>
        <v/>
      </c>
      <c r="Q2832" s="27" t="str">
        <f aca="false">IF($G2832="","",IF(ISNUMBER($I2832),$I2832,IFERROR(IF(ISNUMBER(INDEX(Prestations!$E$5:$E$256,MATCH($G2832,Prestations!$B$5:$B$256,0))),INDEX(Prestations!$E$5:$E$256,MATCH($G2832,Prestations!$B$5:$B$256,0)),""),"")))</f>
        <v/>
      </c>
      <c r="R2832" s="27" t="str">
        <f aca="false">IFERROR(IF(ISNUMBER($Q2832),$Q2832*IF($E2832="",1,$E2832),""),"")</f>
        <v/>
      </c>
      <c r="S2832" s="28" t="str">
        <f aca="false">IFERROR(IF($P2832="au nombre",IF(N(INDEX(Règles!$D$5:$D$17,MATCH($O2832,Règles!$A$5:$A$17,0)))&gt;0,IF($E2832="",1,$E2832)/INDEX(Règles!$D$5:$D$17,MATCH($O2832,Règles!$A$5:$A$17,0)),""),IF($P2832="au prix",IF(AND(ISNUMBER($R2832),N(INDEX(Règles!$E$5:$E$17,MATCH($O2832,Règles!$A$5:$A$17,0)))&gt;0),$R2832/INDEX(Règles!$E$5:$E$17,MATCH($O2832,Règles!$A$5:$A$17,0)),""),IF(OR($P2832="ne compte pas",$P2832="absence"),0,""))),"")</f>
        <v/>
      </c>
      <c r="T2832" s="26" t="n">
        <f aca="false">IF(AND(ISNUMBER($A2832),$B2832&lt;&gt;"",$G2832&lt;&gt;"",$P2832&lt;&gt;"absence"),1,0)</f>
        <v>0</v>
      </c>
      <c r="U2832" s="26" t="n">
        <f aca="false">IF($T2832=1,IF(COUNTIFS($B$2:$B2832,$B2832,$A$2:$A2832,$A2832,$T$2:$T2832,1)=1,1,0),0)</f>
        <v>0</v>
      </c>
      <c r="V2832" s="29" t="str">
        <f aca="false">IF(AND($A2832="",$B2832="",$G2832=""),"",IF(NOT(ISNUMBER($A2832)),"Date manquante ou non reconnue",IF($B2832="","Technicien manquant",IF(COUNTIF(Production!$A$7:$A$21,$B2832)=0,"Technicien absent de la liste (onglet Production)",IF($G2832="","Code BPU manquant (colonne G)",IF($O2832="?","Code BPU inconnu (onglet Prestations)",IF($P2832="?","Catégorie inconnue (onglet Règles)",IF(AND($E2832&lt;&gt;"",NOT(ISNUMBER($E2832))),"Quantité non reconnue",IF(AND($P2832="au prix",NOT(ISNUMBER($Q2832))),"Prix sur devis à saisir (colonne I)",IF($S2832="","Règle à compléter (onglet Règles)",""))))))))))</f>
        <v/>
      </c>
    </row>
    <row r="2833" customFormat="false" ht="15" hidden="false" customHeight="false" outlineLevel="0" collapsed="false">
      <c r="A2833" s="23"/>
      <c r="I2833" s="24"/>
      <c r="J2833" s="24"/>
      <c r="N2833" s="25"/>
      <c r="O2833" s="26" t="str">
        <f aca="false">IF($G2833="","",IFERROR(INDEX(Prestations!$F$5:$F$256,MATCH($G2833,Prestations!$B$5:$B$256,0)),"?"))</f>
        <v/>
      </c>
      <c r="P2833" s="26" t="str">
        <f aca="false">IF($O2833="","",IF($O2833="?","?",IFERROR(INDEX(Règles!$C$5:$C$17,MATCH($O2833,Règles!$A$5:$A$17,0)),"?")))</f>
        <v/>
      </c>
      <c r="Q2833" s="27" t="str">
        <f aca="false">IF($G2833="","",IF(ISNUMBER($I2833),$I2833,IFERROR(IF(ISNUMBER(INDEX(Prestations!$E$5:$E$256,MATCH($G2833,Prestations!$B$5:$B$256,0))),INDEX(Prestations!$E$5:$E$256,MATCH($G2833,Prestations!$B$5:$B$256,0)),""),"")))</f>
        <v/>
      </c>
      <c r="R2833" s="27" t="str">
        <f aca="false">IFERROR(IF(ISNUMBER($Q2833),$Q2833*IF($E2833="",1,$E2833),""),"")</f>
        <v/>
      </c>
      <c r="S2833" s="28" t="str">
        <f aca="false">IFERROR(IF($P2833="au nombre",IF(N(INDEX(Règles!$D$5:$D$17,MATCH($O2833,Règles!$A$5:$A$17,0)))&gt;0,IF($E2833="",1,$E2833)/INDEX(Règles!$D$5:$D$17,MATCH($O2833,Règles!$A$5:$A$17,0)),""),IF($P2833="au prix",IF(AND(ISNUMBER($R2833),N(INDEX(Règles!$E$5:$E$17,MATCH($O2833,Règles!$A$5:$A$17,0)))&gt;0),$R2833/INDEX(Règles!$E$5:$E$17,MATCH($O2833,Règles!$A$5:$A$17,0)),""),IF(OR($P2833="ne compte pas",$P2833="absence"),0,""))),"")</f>
        <v/>
      </c>
      <c r="T2833" s="26" t="n">
        <f aca="false">IF(AND(ISNUMBER($A2833),$B2833&lt;&gt;"",$G2833&lt;&gt;"",$P2833&lt;&gt;"absence"),1,0)</f>
        <v>0</v>
      </c>
      <c r="U2833" s="26" t="n">
        <f aca="false">IF($T2833=1,IF(COUNTIFS($B$2:$B2833,$B2833,$A$2:$A2833,$A2833,$T$2:$T2833,1)=1,1,0),0)</f>
        <v>0</v>
      </c>
      <c r="V2833" s="29" t="str">
        <f aca="false">IF(AND($A2833="",$B2833="",$G2833=""),"",IF(NOT(ISNUMBER($A2833)),"Date manquante ou non reconnue",IF($B2833="","Technicien manquant",IF(COUNTIF(Production!$A$7:$A$21,$B2833)=0,"Technicien absent de la liste (onglet Production)",IF($G2833="","Code BPU manquant (colonne G)",IF($O2833="?","Code BPU inconnu (onglet Prestations)",IF($P2833="?","Catégorie inconnue (onglet Règles)",IF(AND($E2833&lt;&gt;"",NOT(ISNUMBER($E2833))),"Quantité non reconnue",IF(AND($P2833="au prix",NOT(ISNUMBER($Q2833))),"Prix sur devis à saisir (colonne I)",IF($S2833="","Règle à compléter (onglet Règles)",""))))))))))</f>
        <v/>
      </c>
    </row>
    <row r="2834" customFormat="false" ht="15" hidden="false" customHeight="false" outlineLevel="0" collapsed="false">
      <c r="A2834" s="23"/>
      <c r="I2834" s="24"/>
      <c r="J2834" s="24"/>
      <c r="N2834" s="25"/>
      <c r="O2834" s="26" t="str">
        <f aca="false">IF($G2834="","",IFERROR(INDEX(Prestations!$F$5:$F$256,MATCH($G2834,Prestations!$B$5:$B$256,0)),"?"))</f>
        <v/>
      </c>
      <c r="P2834" s="26" t="str">
        <f aca="false">IF($O2834="","",IF($O2834="?","?",IFERROR(INDEX(Règles!$C$5:$C$17,MATCH($O2834,Règles!$A$5:$A$17,0)),"?")))</f>
        <v/>
      </c>
      <c r="Q2834" s="27" t="str">
        <f aca="false">IF($G2834="","",IF(ISNUMBER($I2834),$I2834,IFERROR(IF(ISNUMBER(INDEX(Prestations!$E$5:$E$256,MATCH($G2834,Prestations!$B$5:$B$256,0))),INDEX(Prestations!$E$5:$E$256,MATCH($G2834,Prestations!$B$5:$B$256,0)),""),"")))</f>
        <v/>
      </c>
      <c r="R2834" s="27" t="str">
        <f aca="false">IFERROR(IF(ISNUMBER($Q2834),$Q2834*IF($E2834="",1,$E2834),""),"")</f>
        <v/>
      </c>
      <c r="S2834" s="28" t="str">
        <f aca="false">IFERROR(IF($P2834="au nombre",IF(N(INDEX(Règles!$D$5:$D$17,MATCH($O2834,Règles!$A$5:$A$17,0)))&gt;0,IF($E2834="",1,$E2834)/INDEX(Règles!$D$5:$D$17,MATCH($O2834,Règles!$A$5:$A$17,0)),""),IF($P2834="au prix",IF(AND(ISNUMBER($R2834),N(INDEX(Règles!$E$5:$E$17,MATCH($O2834,Règles!$A$5:$A$17,0)))&gt;0),$R2834/INDEX(Règles!$E$5:$E$17,MATCH($O2834,Règles!$A$5:$A$17,0)),""),IF(OR($P2834="ne compte pas",$P2834="absence"),0,""))),"")</f>
        <v/>
      </c>
      <c r="T2834" s="26" t="n">
        <f aca="false">IF(AND(ISNUMBER($A2834),$B2834&lt;&gt;"",$G2834&lt;&gt;"",$P2834&lt;&gt;"absence"),1,0)</f>
        <v>0</v>
      </c>
      <c r="U2834" s="26" t="n">
        <f aca="false">IF($T2834=1,IF(COUNTIFS($B$2:$B2834,$B2834,$A$2:$A2834,$A2834,$T$2:$T2834,1)=1,1,0),0)</f>
        <v>0</v>
      </c>
      <c r="V2834" s="29" t="str">
        <f aca="false">IF(AND($A2834="",$B2834="",$G2834=""),"",IF(NOT(ISNUMBER($A2834)),"Date manquante ou non reconnue",IF($B2834="","Technicien manquant",IF(COUNTIF(Production!$A$7:$A$21,$B2834)=0,"Technicien absent de la liste (onglet Production)",IF($G2834="","Code BPU manquant (colonne G)",IF($O2834="?","Code BPU inconnu (onglet Prestations)",IF($P2834="?","Catégorie inconnue (onglet Règles)",IF(AND($E2834&lt;&gt;"",NOT(ISNUMBER($E2834))),"Quantité non reconnue",IF(AND($P2834="au prix",NOT(ISNUMBER($Q2834))),"Prix sur devis à saisir (colonne I)",IF($S2834="","Règle à compléter (onglet Règles)",""))))))))))</f>
        <v/>
      </c>
    </row>
    <row r="2835" customFormat="false" ht="15" hidden="false" customHeight="false" outlineLevel="0" collapsed="false">
      <c r="A2835" s="23"/>
      <c r="I2835" s="24"/>
      <c r="J2835" s="24"/>
      <c r="N2835" s="25"/>
      <c r="O2835" s="26" t="str">
        <f aca="false">IF($G2835="","",IFERROR(INDEX(Prestations!$F$5:$F$256,MATCH($G2835,Prestations!$B$5:$B$256,0)),"?"))</f>
        <v/>
      </c>
      <c r="P2835" s="26" t="str">
        <f aca="false">IF($O2835="","",IF($O2835="?","?",IFERROR(INDEX(Règles!$C$5:$C$17,MATCH($O2835,Règles!$A$5:$A$17,0)),"?")))</f>
        <v/>
      </c>
      <c r="Q2835" s="27" t="str">
        <f aca="false">IF($G2835="","",IF(ISNUMBER($I2835),$I2835,IFERROR(IF(ISNUMBER(INDEX(Prestations!$E$5:$E$256,MATCH($G2835,Prestations!$B$5:$B$256,0))),INDEX(Prestations!$E$5:$E$256,MATCH($G2835,Prestations!$B$5:$B$256,0)),""),"")))</f>
        <v/>
      </c>
      <c r="R2835" s="27" t="str">
        <f aca="false">IFERROR(IF(ISNUMBER($Q2835),$Q2835*IF($E2835="",1,$E2835),""),"")</f>
        <v/>
      </c>
      <c r="S2835" s="28" t="str">
        <f aca="false">IFERROR(IF($P2835="au nombre",IF(N(INDEX(Règles!$D$5:$D$17,MATCH($O2835,Règles!$A$5:$A$17,0)))&gt;0,IF($E2835="",1,$E2835)/INDEX(Règles!$D$5:$D$17,MATCH($O2835,Règles!$A$5:$A$17,0)),""),IF($P2835="au prix",IF(AND(ISNUMBER($R2835),N(INDEX(Règles!$E$5:$E$17,MATCH($O2835,Règles!$A$5:$A$17,0)))&gt;0),$R2835/INDEX(Règles!$E$5:$E$17,MATCH($O2835,Règles!$A$5:$A$17,0)),""),IF(OR($P2835="ne compte pas",$P2835="absence"),0,""))),"")</f>
        <v/>
      </c>
      <c r="T2835" s="26" t="n">
        <f aca="false">IF(AND(ISNUMBER($A2835),$B2835&lt;&gt;"",$G2835&lt;&gt;"",$P2835&lt;&gt;"absence"),1,0)</f>
        <v>0</v>
      </c>
      <c r="U2835" s="26" t="n">
        <f aca="false">IF($T2835=1,IF(COUNTIFS($B$2:$B2835,$B2835,$A$2:$A2835,$A2835,$T$2:$T2835,1)=1,1,0),0)</f>
        <v>0</v>
      </c>
      <c r="V2835" s="29" t="str">
        <f aca="false">IF(AND($A2835="",$B2835="",$G2835=""),"",IF(NOT(ISNUMBER($A2835)),"Date manquante ou non reconnue",IF($B2835="","Technicien manquant",IF(COUNTIF(Production!$A$7:$A$21,$B2835)=0,"Technicien absent de la liste (onglet Production)",IF($G2835="","Code BPU manquant (colonne G)",IF($O2835="?","Code BPU inconnu (onglet Prestations)",IF($P2835="?","Catégorie inconnue (onglet Règles)",IF(AND($E2835&lt;&gt;"",NOT(ISNUMBER($E2835))),"Quantité non reconnue",IF(AND($P2835="au prix",NOT(ISNUMBER($Q2835))),"Prix sur devis à saisir (colonne I)",IF($S2835="","Règle à compléter (onglet Règles)",""))))))))))</f>
        <v/>
      </c>
    </row>
    <row r="2836" customFormat="false" ht="15" hidden="false" customHeight="false" outlineLevel="0" collapsed="false">
      <c r="A2836" s="23"/>
      <c r="I2836" s="24"/>
      <c r="J2836" s="24"/>
      <c r="N2836" s="25"/>
      <c r="O2836" s="26" t="str">
        <f aca="false">IF($G2836="","",IFERROR(INDEX(Prestations!$F$5:$F$256,MATCH($G2836,Prestations!$B$5:$B$256,0)),"?"))</f>
        <v/>
      </c>
      <c r="P2836" s="26" t="str">
        <f aca="false">IF($O2836="","",IF($O2836="?","?",IFERROR(INDEX(Règles!$C$5:$C$17,MATCH($O2836,Règles!$A$5:$A$17,0)),"?")))</f>
        <v/>
      </c>
      <c r="Q2836" s="27" t="str">
        <f aca="false">IF($G2836="","",IF(ISNUMBER($I2836),$I2836,IFERROR(IF(ISNUMBER(INDEX(Prestations!$E$5:$E$256,MATCH($G2836,Prestations!$B$5:$B$256,0))),INDEX(Prestations!$E$5:$E$256,MATCH($G2836,Prestations!$B$5:$B$256,0)),""),"")))</f>
        <v/>
      </c>
      <c r="R2836" s="27" t="str">
        <f aca="false">IFERROR(IF(ISNUMBER($Q2836),$Q2836*IF($E2836="",1,$E2836),""),"")</f>
        <v/>
      </c>
      <c r="S2836" s="28" t="str">
        <f aca="false">IFERROR(IF($P2836="au nombre",IF(N(INDEX(Règles!$D$5:$D$17,MATCH($O2836,Règles!$A$5:$A$17,0)))&gt;0,IF($E2836="",1,$E2836)/INDEX(Règles!$D$5:$D$17,MATCH($O2836,Règles!$A$5:$A$17,0)),""),IF($P2836="au prix",IF(AND(ISNUMBER($R2836),N(INDEX(Règles!$E$5:$E$17,MATCH($O2836,Règles!$A$5:$A$17,0)))&gt;0),$R2836/INDEX(Règles!$E$5:$E$17,MATCH($O2836,Règles!$A$5:$A$17,0)),""),IF(OR($P2836="ne compte pas",$P2836="absence"),0,""))),"")</f>
        <v/>
      </c>
      <c r="T2836" s="26" t="n">
        <f aca="false">IF(AND(ISNUMBER($A2836),$B2836&lt;&gt;"",$G2836&lt;&gt;"",$P2836&lt;&gt;"absence"),1,0)</f>
        <v>0</v>
      </c>
      <c r="U2836" s="26" t="n">
        <f aca="false">IF($T2836=1,IF(COUNTIFS($B$2:$B2836,$B2836,$A$2:$A2836,$A2836,$T$2:$T2836,1)=1,1,0),0)</f>
        <v>0</v>
      </c>
      <c r="V2836" s="29" t="str">
        <f aca="false">IF(AND($A2836="",$B2836="",$G2836=""),"",IF(NOT(ISNUMBER($A2836)),"Date manquante ou non reconnue",IF($B2836="","Technicien manquant",IF(COUNTIF(Production!$A$7:$A$21,$B2836)=0,"Technicien absent de la liste (onglet Production)",IF($G2836="","Code BPU manquant (colonne G)",IF($O2836="?","Code BPU inconnu (onglet Prestations)",IF($P2836="?","Catégorie inconnue (onglet Règles)",IF(AND($E2836&lt;&gt;"",NOT(ISNUMBER($E2836))),"Quantité non reconnue",IF(AND($P2836="au prix",NOT(ISNUMBER($Q2836))),"Prix sur devis à saisir (colonne I)",IF($S2836="","Règle à compléter (onglet Règles)",""))))))))))</f>
        <v/>
      </c>
    </row>
    <row r="2837" customFormat="false" ht="15" hidden="false" customHeight="false" outlineLevel="0" collapsed="false">
      <c r="A2837" s="23"/>
      <c r="I2837" s="24"/>
      <c r="J2837" s="24"/>
      <c r="N2837" s="25"/>
      <c r="O2837" s="26" t="str">
        <f aca="false">IF($G2837="","",IFERROR(INDEX(Prestations!$F$5:$F$256,MATCH($G2837,Prestations!$B$5:$B$256,0)),"?"))</f>
        <v/>
      </c>
      <c r="P2837" s="26" t="str">
        <f aca="false">IF($O2837="","",IF($O2837="?","?",IFERROR(INDEX(Règles!$C$5:$C$17,MATCH($O2837,Règles!$A$5:$A$17,0)),"?")))</f>
        <v/>
      </c>
      <c r="Q2837" s="27" t="str">
        <f aca="false">IF($G2837="","",IF(ISNUMBER($I2837),$I2837,IFERROR(IF(ISNUMBER(INDEX(Prestations!$E$5:$E$256,MATCH($G2837,Prestations!$B$5:$B$256,0))),INDEX(Prestations!$E$5:$E$256,MATCH($G2837,Prestations!$B$5:$B$256,0)),""),"")))</f>
        <v/>
      </c>
      <c r="R2837" s="27" t="str">
        <f aca="false">IFERROR(IF(ISNUMBER($Q2837),$Q2837*IF($E2837="",1,$E2837),""),"")</f>
        <v/>
      </c>
      <c r="S2837" s="28" t="str">
        <f aca="false">IFERROR(IF($P2837="au nombre",IF(N(INDEX(Règles!$D$5:$D$17,MATCH($O2837,Règles!$A$5:$A$17,0)))&gt;0,IF($E2837="",1,$E2837)/INDEX(Règles!$D$5:$D$17,MATCH($O2837,Règles!$A$5:$A$17,0)),""),IF($P2837="au prix",IF(AND(ISNUMBER($R2837),N(INDEX(Règles!$E$5:$E$17,MATCH($O2837,Règles!$A$5:$A$17,0)))&gt;0),$R2837/INDEX(Règles!$E$5:$E$17,MATCH($O2837,Règles!$A$5:$A$17,0)),""),IF(OR($P2837="ne compte pas",$P2837="absence"),0,""))),"")</f>
        <v/>
      </c>
      <c r="T2837" s="26" t="n">
        <f aca="false">IF(AND(ISNUMBER($A2837),$B2837&lt;&gt;"",$G2837&lt;&gt;"",$P2837&lt;&gt;"absence"),1,0)</f>
        <v>0</v>
      </c>
      <c r="U2837" s="26" t="n">
        <f aca="false">IF($T2837=1,IF(COUNTIFS($B$2:$B2837,$B2837,$A$2:$A2837,$A2837,$T$2:$T2837,1)=1,1,0),0)</f>
        <v>0</v>
      </c>
      <c r="V2837" s="29" t="str">
        <f aca="false">IF(AND($A2837="",$B2837="",$G2837=""),"",IF(NOT(ISNUMBER($A2837)),"Date manquante ou non reconnue",IF($B2837="","Technicien manquant",IF(COUNTIF(Production!$A$7:$A$21,$B2837)=0,"Technicien absent de la liste (onglet Production)",IF($G2837="","Code BPU manquant (colonne G)",IF($O2837="?","Code BPU inconnu (onglet Prestations)",IF($P2837="?","Catégorie inconnue (onglet Règles)",IF(AND($E2837&lt;&gt;"",NOT(ISNUMBER($E2837))),"Quantité non reconnue",IF(AND($P2837="au prix",NOT(ISNUMBER($Q2837))),"Prix sur devis à saisir (colonne I)",IF($S2837="","Règle à compléter (onglet Règles)",""))))))))))</f>
        <v/>
      </c>
    </row>
    <row r="2838" customFormat="false" ht="15" hidden="false" customHeight="false" outlineLevel="0" collapsed="false">
      <c r="A2838" s="23"/>
      <c r="I2838" s="24"/>
      <c r="J2838" s="24"/>
      <c r="N2838" s="25"/>
      <c r="O2838" s="26" t="str">
        <f aca="false">IF($G2838="","",IFERROR(INDEX(Prestations!$F$5:$F$256,MATCH($G2838,Prestations!$B$5:$B$256,0)),"?"))</f>
        <v/>
      </c>
      <c r="P2838" s="26" t="str">
        <f aca="false">IF($O2838="","",IF($O2838="?","?",IFERROR(INDEX(Règles!$C$5:$C$17,MATCH($O2838,Règles!$A$5:$A$17,0)),"?")))</f>
        <v/>
      </c>
      <c r="Q2838" s="27" t="str">
        <f aca="false">IF($G2838="","",IF(ISNUMBER($I2838),$I2838,IFERROR(IF(ISNUMBER(INDEX(Prestations!$E$5:$E$256,MATCH($G2838,Prestations!$B$5:$B$256,0))),INDEX(Prestations!$E$5:$E$256,MATCH($G2838,Prestations!$B$5:$B$256,0)),""),"")))</f>
        <v/>
      </c>
      <c r="R2838" s="27" t="str">
        <f aca="false">IFERROR(IF(ISNUMBER($Q2838),$Q2838*IF($E2838="",1,$E2838),""),"")</f>
        <v/>
      </c>
      <c r="S2838" s="28" t="str">
        <f aca="false">IFERROR(IF($P2838="au nombre",IF(N(INDEX(Règles!$D$5:$D$17,MATCH($O2838,Règles!$A$5:$A$17,0)))&gt;0,IF($E2838="",1,$E2838)/INDEX(Règles!$D$5:$D$17,MATCH($O2838,Règles!$A$5:$A$17,0)),""),IF($P2838="au prix",IF(AND(ISNUMBER($R2838),N(INDEX(Règles!$E$5:$E$17,MATCH($O2838,Règles!$A$5:$A$17,0)))&gt;0),$R2838/INDEX(Règles!$E$5:$E$17,MATCH($O2838,Règles!$A$5:$A$17,0)),""),IF(OR($P2838="ne compte pas",$P2838="absence"),0,""))),"")</f>
        <v/>
      </c>
      <c r="T2838" s="26" t="n">
        <f aca="false">IF(AND(ISNUMBER($A2838),$B2838&lt;&gt;"",$G2838&lt;&gt;"",$P2838&lt;&gt;"absence"),1,0)</f>
        <v>0</v>
      </c>
      <c r="U2838" s="26" t="n">
        <f aca="false">IF($T2838=1,IF(COUNTIFS($B$2:$B2838,$B2838,$A$2:$A2838,$A2838,$T$2:$T2838,1)=1,1,0),0)</f>
        <v>0</v>
      </c>
      <c r="V2838" s="29" t="str">
        <f aca="false">IF(AND($A2838="",$B2838="",$G2838=""),"",IF(NOT(ISNUMBER($A2838)),"Date manquante ou non reconnue",IF($B2838="","Technicien manquant",IF(COUNTIF(Production!$A$7:$A$21,$B2838)=0,"Technicien absent de la liste (onglet Production)",IF($G2838="","Code BPU manquant (colonne G)",IF($O2838="?","Code BPU inconnu (onglet Prestations)",IF($P2838="?","Catégorie inconnue (onglet Règles)",IF(AND($E2838&lt;&gt;"",NOT(ISNUMBER($E2838))),"Quantité non reconnue",IF(AND($P2838="au prix",NOT(ISNUMBER($Q2838))),"Prix sur devis à saisir (colonne I)",IF($S2838="","Règle à compléter (onglet Règles)",""))))))))))</f>
        <v/>
      </c>
    </row>
    <row r="2839" customFormat="false" ht="15" hidden="false" customHeight="false" outlineLevel="0" collapsed="false">
      <c r="A2839" s="23"/>
      <c r="I2839" s="24"/>
      <c r="J2839" s="24"/>
      <c r="N2839" s="25"/>
      <c r="O2839" s="26" t="str">
        <f aca="false">IF($G2839="","",IFERROR(INDEX(Prestations!$F$5:$F$256,MATCH($G2839,Prestations!$B$5:$B$256,0)),"?"))</f>
        <v/>
      </c>
      <c r="P2839" s="26" t="str">
        <f aca="false">IF($O2839="","",IF($O2839="?","?",IFERROR(INDEX(Règles!$C$5:$C$17,MATCH($O2839,Règles!$A$5:$A$17,0)),"?")))</f>
        <v/>
      </c>
      <c r="Q2839" s="27" t="str">
        <f aca="false">IF($G2839="","",IF(ISNUMBER($I2839),$I2839,IFERROR(IF(ISNUMBER(INDEX(Prestations!$E$5:$E$256,MATCH($G2839,Prestations!$B$5:$B$256,0))),INDEX(Prestations!$E$5:$E$256,MATCH($G2839,Prestations!$B$5:$B$256,0)),""),"")))</f>
        <v/>
      </c>
      <c r="R2839" s="27" t="str">
        <f aca="false">IFERROR(IF(ISNUMBER($Q2839),$Q2839*IF($E2839="",1,$E2839),""),"")</f>
        <v/>
      </c>
      <c r="S2839" s="28" t="str">
        <f aca="false">IFERROR(IF($P2839="au nombre",IF(N(INDEX(Règles!$D$5:$D$17,MATCH($O2839,Règles!$A$5:$A$17,0)))&gt;0,IF($E2839="",1,$E2839)/INDEX(Règles!$D$5:$D$17,MATCH($O2839,Règles!$A$5:$A$17,0)),""),IF($P2839="au prix",IF(AND(ISNUMBER($R2839),N(INDEX(Règles!$E$5:$E$17,MATCH($O2839,Règles!$A$5:$A$17,0)))&gt;0),$R2839/INDEX(Règles!$E$5:$E$17,MATCH($O2839,Règles!$A$5:$A$17,0)),""),IF(OR($P2839="ne compte pas",$P2839="absence"),0,""))),"")</f>
        <v/>
      </c>
      <c r="T2839" s="26" t="n">
        <f aca="false">IF(AND(ISNUMBER($A2839),$B2839&lt;&gt;"",$G2839&lt;&gt;"",$P2839&lt;&gt;"absence"),1,0)</f>
        <v>0</v>
      </c>
      <c r="U2839" s="26" t="n">
        <f aca="false">IF($T2839=1,IF(COUNTIFS($B$2:$B2839,$B2839,$A$2:$A2839,$A2839,$T$2:$T2839,1)=1,1,0),0)</f>
        <v>0</v>
      </c>
      <c r="V2839" s="29" t="str">
        <f aca="false">IF(AND($A2839="",$B2839="",$G2839=""),"",IF(NOT(ISNUMBER($A2839)),"Date manquante ou non reconnue",IF($B2839="","Technicien manquant",IF(COUNTIF(Production!$A$7:$A$21,$B2839)=0,"Technicien absent de la liste (onglet Production)",IF($G2839="","Code BPU manquant (colonne G)",IF($O2839="?","Code BPU inconnu (onglet Prestations)",IF($P2839="?","Catégorie inconnue (onglet Règles)",IF(AND($E2839&lt;&gt;"",NOT(ISNUMBER($E2839))),"Quantité non reconnue",IF(AND($P2839="au prix",NOT(ISNUMBER($Q2839))),"Prix sur devis à saisir (colonne I)",IF($S2839="","Règle à compléter (onglet Règles)",""))))))))))</f>
        <v/>
      </c>
    </row>
    <row r="2840" customFormat="false" ht="15" hidden="false" customHeight="false" outlineLevel="0" collapsed="false">
      <c r="A2840" s="23"/>
      <c r="I2840" s="24"/>
      <c r="J2840" s="24"/>
      <c r="N2840" s="25"/>
      <c r="O2840" s="26" t="str">
        <f aca="false">IF($G2840="","",IFERROR(INDEX(Prestations!$F$5:$F$256,MATCH($G2840,Prestations!$B$5:$B$256,0)),"?"))</f>
        <v/>
      </c>
      <c r="P2840" s="26" t="str">
        <f aca="false">IF($O2840="","",IF($O2840="?","?",IFERROR(INDEX(Règles!$C$5:$C$17,MATCH($O2840,Règles!$A$5:$A$17,0)),"?")))</f>
        <v/>
      </c>
      <c r="Q2840" s="27" t="str">
        <f aca="false">IF($G2840="","",IF(ISNUMBER($I2840),$I2840,IFERROR(IF(ISNUMBER(INDEX(Prestations!$E$5:$E$256,MATCH($G2840,Prestations!$B$5:$B$256,0))),INDEX(Prestations!$E$5:$E$256,MATCH($G2840,Prestations!$B$5:$B$256,0)),""),"")))</f>
        <v/>
      </c>
      <c r="R2840" s="27" t="str">
        <f aca="false">IFERROR(IF(ISNUMBER($Q2840),$Q2840*IF($E2840="",1,$E2840),""),"")</f>
        <v/>
      </c>
      <c r="S2840" s="28" t="str">
        <f aca="false">IFERROR(IF($P2840="au nombre",IF(N(INDEX(Règles!$D$5:$D$17,MATCH($O2840,Règles!$A$5:$A$17,0)))&gt;0,IF($E2840="",1,$E2840)/INDEX(Règles!$D$5:$D$17,MATCH($O2840,Règles!$A$5:$A$17,0)),""),IF($P2840="au prix",IF(AND(ISNUMBER($R2840),N(INDEX(Règles!$E$5:$E$17,MATCH($O2840,Règles!$A$5:$A$17,0)))&gt;0),$R2840/INDEX(Règles!$E$5:$E$17,MATCH($O2840,Règles!$A$5:$A$17,0)),""),IF(OR($P2840="ne compte pas",$P2840="absence"),0,""))),"")</f>
        <v/>
      </c>
      <c r="T2840" s="26" t="n">
        <f aca="false">IF(AND(ISNUMBER($A2840),$B2840&lt;&gt;"",$G2840&lt;&gt;"",$P2840&lt;&gt;"absence"),1,0)</f>
        <v>0</v>
      </c>
      <c r="U2840" s="26" t="n">
        <f aca="false">IF($T2840=1,IF(COUNTIFS($B$2:$B2840,$B2840,$A$2:$A2840,$A2840,$T$2:$T2840,1)=1,1,0),0)</f>
        <v>0</v>
      </c>
      <c r="V2840" s="29" t="str">
        <f aca="false">IF(AND($A2840="",$B2840="",$G2840=""),"",IF(NOT(ISNUMBER($A2840)),"Date manquante ou non reconnue",IF($B2840="","Technicien manquant",IF(COUNTIF(Production!$A$7:$A$21,$B2840)=0,"Technicien absent de la liste (onglet Production)",IF($G2840="","Code BPU manquant (colonne G)",IF($O2840="?","Code BPU inconnu (onglet Prestations)",IF($P2840="?","Catégorie inconnue (onglet Règles)",IF(AND($E2840&lt;&gt;"",NOT(ISNUMBER($E2840))),"Quantité non reconnue",IF(AND($P2840="au prix",NOT(ISNUMBER($Q2840))),"Prix sur devis à saisir (colonne I)",IF($S2840="","Règle à compléter (onglet Règles)",""))))))))))</f>
        <v/>
      </c>
    </row>
    <row r="2841" customFormat="false" ht="15" hidden="false" customHeight="false" outlineLevel="0" collapsed="false">
      <c r="A2841" s="23"/>
      <c r="I2841" s="24"/>
      <c r="J2841" s="24"/>
      <c r="N2841" s="25"/>
      <c r="O2841" s="26" t="str">
        <f aca="false">IF($G2841="","",IFERROR(INDEX(Prestations!$F$5:$F$256,MATCH($G2841,Prestations!$B$5:$B$256,0)),"?"))</f>
        <v/>
      </c>
      <c r="P2841" s="26" t="str">
        <f aca="false">IF($O2841="","",IF($O2841="?","?",IFERROR(INDEX(Règles!$C$5:$C$17,MATCH($O2841,Règles!$A$5:$A$17,0)),"?")))</f>
        <v/>
      </c>
      <c r="Q2841" s="27" t="str">
        <f aca="false">IF($G2841="","",IF(ISNUMBER($I2841),$I2841,IFERROR(IF(ISNUMBER(INDEX(Prestations!$E$5:$E$256,MATCH($G2841,Prestations!$B$5:$B$256,0))),INDEX(Prestations!$E$5:$E$256,MATCH($G2841,Prestations!$B$5:$B$256,0)),""),"")))</f>
        <v/>
      </c>
      <c r="R2841" s="27" t="str">
        <f aca="false">IFERROR(IF(ISNUMBER($Q2841),$Q2841*IF($E2841="",1,$E2841),""),"")</f>
        <v/>
      </c>
      <c r="S2841" s="28" t="str">
        <f aca="false">IFERROR(IF($P2841="au nombre",IF(N(INDEX(Règles!$D$5:$D$17,MATCH($O2841,Règles!$A$5:$A$17,0)))&gt;0,IF($E2841="",1,$E2841)/INDEX(Règles!$D$5:$D$17,MATCH($O2841,Règles!$A$5:$A$17,0)),""),IF($P2841="au prix",IF(AND(ISNUMBER($R2841),N(INDEX(Règles!$E$5:$E$17,MATCH($O2841,Règles!$A$5:$A$17,0)))&gt;0),$R2841/INDEX(Règles!$E$5:$E$17,MATCH($O2841,Règles!$A$5:$A$17,0)),""),IF(OR($P2841="ne compte pas",$P2841="absence"),0,""))),"")</f>
        <v/>
      </c>
      <c r="T2841" s="26" t="n">
        <f aca="false">IF(AND(ISNUMBER($A2841),$B2841&lt;&gt;"",$G2841&lt;&gt;"",$P2841&lt;&gt;"absence"),1,0)</f>
        <v>0</v>
      </c>
      <c r="U2841" s="26" t="n">
        <f aca="false">IF($T2841=1,IF(COUNTIFS($B$2:$B2841,$B2841,$A$2:$A2841,$A2841,$T$2:$T2841,1)=1,1,0),0)</f>
        <v>0</v>
      </c>
      <c r="V2841" s="29" t="str">
        <f aca="false">IF(AND($A2841="",$B2841="",$G2841=""),"",IF(NOT(ISNUMBER($A2841)),"Date manquante ou non reconnue",IF($B2841="","Technicien manquant",IF(COUNTIF(Production!$A$7:$A$21,$B2841)=0,"Technicien absent de la liste (onglet Production)",IF($G2841="","Code BPU manquant (colonne G)",IF($O2841="?","Code BPU inconnu (onglet Prestations)",IF($P2841="?","Catégorie inconnue (onglet Règles)",IF(AND($E2841&lt;&gt;"",NOT(ISNUMBER($E2841))),"Quantité non reconnue",IF(AND($P2841="au prix",NOT(ISNUMBER($Q2841))),"Prix sur devis à saisir (colonne I)",IF($S2841="","Règle à compléter (onglet Règles)",""))))))))))</f>
        <v/>
      </c>
    </row>
    <row r="2842" customFormat="false" ht="15" hidden="false" customHeight="false" outlineLevel="0" collapsed="false">
      <c r="A2842" s="23"/>
      <c r="I2842" s="24"/>
      <c r="J2842" s="24"/>
      <c r="N2842" s="25"/>
      <c r="O2842" s="26" t="str">
        <f aca="false">IF($G2842="","",IFERROR(INDEX(Prestations!$F$5:$F$256,MATCH($G2842,Prestations!$B$5:$B$256,0)),"?"))</f>
        <v/>
      </c>
      <c r="P2842" s="26" t="str">
        <f aca="false">IF($O2842="","",IF($O2842="?","?",IFERROR(INDEX(Règles!$C$5:$C$17,MATCH($O2842,Règles!$A$5:$A$17,0)),"?")))</f>
        <v/>
      </c>
      <c r="Q2842" s="27" t="str">
        <f aca="false">IF($G2842="","",IF(ISNUMBER($I2842),$I2842,IFERROR(IF(ISNUMBER(INDEX(Prestations!$E$5:$E$256,MATCH($G2842,Prestations!$B$5:$B$256,0))),INDEX(Prestations!$E$5:$E$256,MATCH($G2842,Prestations!$B$5:$B$256,0)),""),"")))</f>
        <v/>
      </c>
      <c r="R2842" s="27" t="str">
        <f aca="false">IFERROR(IF(ISNUMBER($Q2842),$Q2842*IF($E2842="",1,$E2842),""),"")</f>
        <v/>
      </c>
      <c r="S2842" s="28" t="str">
        <f aca="false">IFERROR(IF($P2842="au nombre",IF(N(INDEX(Règles!$D$5:$D$17,MATCH($O2842,Règles!$A$5:$A$17,0)))&gt;0,IF($E2842="",1,$E2842)/INDEX(Règles!$D$5:$D$17,MATCH($O2842,Règles!$A$5:$A$17,0)),""),IF($P2842="au prix",IF(AND(ISNUMBER($R2842),N(INDEX(Règles!$E$5:$E$17,MATCH($O2842,Règles!$A$5:$A$17,0)))&gt;0),$R2842/INDEX(Règles!$E$5:$E$17,MATCH($O2842,Règles!$A$5:$A$17,0)),""),IF(OR($P2842="ne compte pas",$P2842="absence"),0,""))),"")</f>
        <v/>
      </c>
      <c r="T2842" s="26" t="n">
        <f aca="false">IF(AND(ISNUMBER($A2842),$B2842&lt;&gt;"",$G2842&lt;&gt;"",$P2842&lt;&gt;"absence"),1,0)</f>
        <v>0</v>
      </c>
      <c r="U2842" s="26" t="n">
        <f aca="false">IF($T2842=1,IF(COUNTIFS($B$2:$B2842,$B2842,$A$2:$A2842,$A2842,$T$2:$T2842,1)=1,1,0),0)</f>
        <v>0</v>
      </c>
      <c r="V2842" s="29" t="str">
        <f aca="false">IF(AND($A2842="",$B2842="",$G2842=""),"",IF(NOT(ISNUMBER($A2842)),"Date manquante ou non reconnue",IF($B2842="","Technicien manquant",IF(COUNTIF(Production!$A$7:$A$21,$B2842)=0,"Technicien absent de la liste (onglet Production)",IF($G2842="","Code BPU manquant (colonne G)",IF($O2842="?","Code BPU inconnu (onglet Prestations)",IF($P2842="?","Catégorie inconnue (onglet Règles)",IF(AND($E2842&lt;&gt;"",NOT(ISNUMBER($E2842))),"Quantité non reconnue",IF(AND($P2842="au prix",NOT(ISNUMBER($Q2842))),"Prix sur devis à saisir (colonne I)",IF($S2842="","Règle à compléter (onglet Règles)",""))))))))))</f>
        <v/>
      </c>
    </row>
    <row r="2843" customFormat="false" ht="15" hidden="false" customHeight="false" outlineLevel="0" collapsed="false">
      <c r="A2843" s="23"/>
      <c r="I2843" s="24"/>
      <c r="J2843" s="24"/>
      <c r="N2843" s="25"/>
      <c r="O2843" s="26" t="str">
        <f aca="false">IF($G2843="","",IFERROR(INDEX(Prestations!$F$5:$F$256,MATCH($G2843,Prestations!$B$5:$B$256,0)),"?"))</f>
        <v/>
      </c>
      <c r="P2843" s="26" t="str">
        <f aca="false">IF($O2843="","",IF($O2843="?","?",IFERROR(INDEX(Règles!$C$5:$C$17,MATCH($O2843,Règles!$A$5:$A$17,0)),"?")))</f>
        <v/>
      </c>
      <c r="Q2843" s="27" t="str">
        <f aca="false">IF($G2843="","",IF(ISNUMBER($I2843),$I2843,IFERROR(IF(ISNUMBER(INDEX(Prestations!$E$5:$E$256,MATCH($G2843,Prestations!$B$5:$B$256,0))),INDEX(Prestations!$E$5:$E$256,MATCH($G2843,Prestations!$B$5:$B$256,0)),""),"")))</f>
        <v/>
      </c>
      <c r="R2843" s="27" t="str">
        <f aca="false">IFERROR(IF(ISNUMBER($Q2843),$Q2843*IF($E2843="",1,$E2843),""),"")</f>
        <v/>
      </c>
      <c r="S2843" s="28" t="str">
        <f aca="false">IFERROR(IF($P2843="au nombre",IF(N(INDEX(Règles!$D$5:$D$17,MATCH($O2843,Règles!$A$5:$A$17,0)))&gt;0,IF($E2843="",1,$E2843)/INDEX(Règles!$D$5:$D$17,MATCH($O2843,Règles!$A$5:$A$17,0)),""),IF($P2843="au prix",IF(AND(ISNUMBER($R2843),N(INDEX(Règles!$E$5:$E$17,MATCH($O2843,Règles!$A$5:$A$17,0)))&gt;0),$R2843/INDEX(Règles!$E$5:$E$17,MATCH($O2843,Règles!$A$5:$A$17,0)),""),IF(OR($P2843="ne compte pas",$P2843="absence"),0,""))),"")</f>
        <v/>
      </c>
      <c r="T2843" s="26" t="n">
        <f aca="false">IF(AND(ISNUMBER($A2843),$B2843&lt;&gt;"",$G2843&lt;&gt;"",$P2843&lt;&gt;"absence"),1,0)</f>
        <v>0</v>
      </c>
      <c r="U2843" s="26" t="n">
        <f aca="false">IF($T2843=1,IF(COUNTIFS($B$2:$B2843,$B2843,$A$2:$A2843,$A2843,$T$2:$T2843,1)=1,1,0),0)</f>
        <v>0</v>
      </c>
      <c r="V2843" s="29" t="str">
        <f aca="false">IF(AND($A2843="",$B2843="",$G2843=""),"",IF(NOT(ISNUMBER($A2843)),"Date manquante ou non reconnue",IF($B2843="","Technicien manquant",IF(COUNTIF(Production!$A$7:$A$21,$B2843)=0,"Technicien absent de la liste (onglet Production)",IF($G2843="","Code BPU manquant (colonne G)",IF($O2843="?","Code BPU inconnu (onglet Prestations)",IF($P2843="?","Catégorie inconnue (onglet Règles)",IF(AND($E2843&lt;&gt;"",NOT(ISNUMBER($E2843))),"Quantité non reconnue",IF(AND($P2843="au prix",NOT(ISNUMBER($Q2843))),"Prix sur devis à saisir (colonne I)",IF($S2843="","Règle à compléter (onglet Règles)",""))))))))))</f>
        <v/>
      </c>
    </row>
    <row r="2844" customFormat="false" ht="15" hidden="false" customHeight="false" outlineLevel="0" collapsed="false">
      <c r="A2844" s="23"/>
      <c r="I2844" s="24"/>
      <c r="J2844" s="24"/>
      <c r="N2844" s="25"/>
      <c r="O2844" s="26" t="str">
        <f aca="false">IF($G2844="","",IFERROR(INDEX(Prestations!$F$5:$F$256,MATCH($G2844,Prestations!$B$5:$B$256,0)),"?"))</f>
        <v/>
      </c>
      <c r="P2844" s="26" t="str">
        <f aca="false">IF($O2844="","",IF($O2844="?","?",IFERROR(INDEX(Règles!$C$5:$C$17,MATCH($O2844,Règles!$A$5:$A$17,0)),"?")))</f>
        <v/>
      </c>
      <c r="Q2844" s="27" t="str">
        <f aca="false">IF($G2844="","",IF(ISNUMBER($I2844),$I2844,IFERROR(IF(ISNUMBER(INDEX(Prestations!$E$5:$E$256,MATCH($G2844,Prestations!$B$5:$B$256,0))),INDEX(Prestations!$E$5:$E$256,MATCH($G2844,Prestations!$B$5:$B$256,0)),""),"")))</f>
        <v/>
      </c>
      <c r="R2844" s="27" t="str">
        <f aca="false">IFERROR(IF(ISNUMBER($Q2844),$Q2844*IF($E2844="",1,$E2844),""),"")</f>
        <v/>
      </c>
      <c r="S2844" s="28" t="str">
        <f aca="false">IFERROR(IF($P2844="au nombre",IF(N(INDEX(Règles!$D$5:$D$17,MATCH($O2844,Règles!$A$5:$A$17,0)))&gt;0,IF($E2844="",1,$E2844)/INDEX(Règles!$D$5:$D$17,MATCH($O2844,Règles!$A$5:$A$17,0)),""),IF($P2844="au prix",IF(AND(ISNUMBER($R2844),N(INDEX(Règles!$E$5:$E$17,MATCH($O2844,Règles!$A$5:$A$17,0)))&gt;0),$R2844/INDEX(Règles!$E$5:$E$17,MATCH($O2844,Règles!$A$5:$A$17,0)),""),IF(OR($P2844="ne compte pas",$P2844="absence"),0,""))),"")</f>
        <v/>
      </c>
      <c r="T2844" s="26" t="n">
        <f aca="false">IF(AND(ISNUMBER($A2844),$B2844&lt;&gt;"",$G2844&lt;&gt;"",$P2844&lt;&gt;"absence"),1,0)</f>
        <v>0</v>
      </c>
      <c r="U2844" s="26" t="n">
        <f aca="false">IF($T2844=1,IF(COUNTIFS($B$2:$B2844,$B2844,$A$2:$A2844,$A2844,$T$2:$T2844,1)=1,1,0),0)</f>
        <v>0</v>
      </c>
      <c r="V2844" s="29" t="str">
        <f aca="false">IF(AND($A2844="",$B2844="",$G2844=""),"",IF(NOT(ISNUMBER($A2844)),"Date manquante ou non reconnue",IF($B2844="","Technicien manquant",IF(COUNTIF(Production!$A$7:$A$21,$B2844)=0,"Technicien absent de la liste (onglet Production)",IF($G2844="","Code BPU manquant (colonne G)",IF($O2844="?","Code BPU inconnu (onglet Prestations)",IF($P2844="?","Catégorie inconnue (onglet Règles)",IF(AND($E2844&lt;&gt;"",NOT(ISNUMBER($E2844))),"Quantité non reconnue",IF(AND($P2844="au prix",NOT(ISNUMBER($Q2844))),"Prix sur devis à saisir (colonne I)",IF($S2844="","Règle à compléter (onglet Règles)",""))))))))))</f>
        <v/>
      </c>
    </row>
    <row r="2845" customFormat="false" ht="15" hidden="false" customHeight="false" outlineLevel="0" collapsed="false">
      <c r="A2845" s="23"/>
      <c r="I2845" s="24"/>
      <c r="J2845" s="24"/>
      <c r="N2845" s="25"/>
      <c r="O2845" s="26" t="str">
        <f aca="false">IF($G2845="","",IFERROR(INDEX(Prestations!$F$5:$F$256,MATCH($G2845,Prestations!$B$5:$B$256,0)),"?"))</f>
        <v/>
      </c>
      <c r="P2845" s="26" t="str">
        <f aca="false">IF($O2845="","",IF($O2845="?","?",IFERROR(INDEX(Règles!$C$5:$C$17,MATCH($O2845,Règles!$A$5:$A$17,0)),"?")))</f>
        <v/>
      </c>
      <c r="Q2845" s="27" t="str">
        <f aca="false">IF($G2845="","",IF(ISNUMBER($I2845),$I2845,IFERROR(IF(ISNUMBER(INDEX(Prestations!$E$5:$E$256,MATCH($G2845,Prestations!$B$5:$B$256,0))),INDEX(Prestations!$E$5:$E$256,MATCH($G2845,Prestations!$B$5:$B$256,0)),""),"")))</f>
        <v/>
      </c>
      <c r="R2845" s="27" t="str">
        <f aca="false">IFERROR(IF(ISNUMBER($Q2845),$Q2845*IF($E2845="",1,$E2845),""),"")</f>
        <v/>
      </c>
      <c r="S2845" s="28" t="str">
        <f aca="false">IFERROR(IF($P2845="au nombre",IF(N(INDEX(Règles!$D$5:$D$17,MATCH($O2845,Règles!$A$5:$A$17,0)))&gt;0,IF($E2845="",1,$E2845)/INDEX(Règles!$D$5:$D$17,MATCH($O2845,Règles!$A$5:$A$17,0)),""),IF($P2845="au prix",IF(AND(ISNUMBER($R2845),N(INDEX(Règles!$E$5:$E$17,MATCH($O2845,Règles!$A$5:$A$17,0)))&gt;0),$R2845/INDEX(Règles!$E$5:$E$17,MATCH($O2845,Règles!$A$5:$A$17,0)),""),IF(OR($P2845="ne compte pas",$P2845="absence"),0,""))),"")</f>
        <v/>
      </c>
      <c r="T2845" s="26" t="n">
        <f aca="false">IF(AND(ISNUMBER($A2845),$B2845&lt;&gt;"",$G2845&lt;&gt;"",$P2845&lt;&gt;"absence"),1,0)</f>
        <v>0</v>
      </c>
      <c r="U2845" s="26" t="n">
        <f aca="false">IF($T2845=1,IF(COUNTIFS($B$2:$B2845,$B2845,$A$2:$A2845,$A2845,$T$2:$T2845,1)=1,1,0),0)</f>
        <v>0</v>
      </c>
      <c r="V2845" s="29" t="str">
        <f aca="false">IF(AND($A2845="",$B2845="",$G2845=""),"",IF(NOT(ISNUMBER($A2845)),"Date manquante ou non reconnue",IF($B2845="","Technicien manquant",IF(COUNTIF(Production!$A$7:$A$21,$B2845)=0,"Technicien absent de la liste (onglet Production)",IF($G2845="","Code BPU manquant (colonne G)",IF($O2845="?","Code BPU inconnu (onglet Prestations)",IF($P2845="?","Catégorie inconnue (onglet Règles)",IF(AND($E2845&lt;&gt;"",NOT(ISNUMBER($E2845))),"Quantité non reconnue",IF(AND($P2845="au prix",NOT(ISNUMBER($Q2845))),"Prix sur devis à saisir (colonne I)",IF($S2845="","Règle à compléter (onglet Règles)",""))))))))))</f>
        <v/>
      </c>
    </row>
    <row r="2846" customFormat="false" ht="15" hidden="false" customHeight="false" outlineLevel="0" collapsed="false">
      <c r="A2846" s="23"/>
      <c r="I2846" s="24"/>
      <c r="J2846" s="24"/>
      <c r="N2846" s="25"/>
      <c r="O2846" s="26" t="str">
        <f aca="false">IF($G2846="","",IFERROR(INDEX(Prestations!$F$5:$F$256,MATCH($G2846,Prestations!$B$5:$B$256,0)),"?"))</f>
        <v/>
      </c>
      <c r="P2846" s="26" t="str">
        <f aca="false">IF($O2846="","",IF($O2846="?","?",IFERROR(INDEX(Règles!$C$5:$C$17,MATCH($O2846,Règles!$A$5:$A$17,0)),"?")))</f>
        <v/>
      </c>
      <c r="Q2846" s="27" t="str">
        <f aca="false">IF($G2846="","",IF(ISNUMBER($I2846),$I2846,IFERROR(IF(ISNUMBER(INDEX(Prestations!$E$5:$E$256,MATCH($G2846,Prestations!$B$5:$B$256,0))),INDEX(Prestations!$E$5:$E$256,MATCH($G2846,Prestations!$B$5:$B$256,0)),""),"")))</f>
        <v/>
      </c>
      <c r="R2846" s="27" t="str">
        <f aca="false">IFERROR(IF(ISNUMBER($Q2846),$Q2846*IF($E2846="",1,$E2846),""),"")</f>
        <v/>
      </c>
      <c r="S2846" s="28" t="str">
        <f aca="false">IFERROR(IF($P2846="au nombre",IF(N(INDEX(Règles!$D$5:$D$17,MATCH($O2846,Règles!$A$5:$A$17,0)))&gt;0,IF($E2846="",1,$E2846)/INDEX(Règles!$D$5:$D$17,MATCH($O2846,Règles!$A$5:$A$17,0)),""),IF($P2846="au prix",IF(AND(ISNUMBER($R2846),N(INDEX(Règles!$E$5:$E$17,MATCH($O2846,Règles!$A$5:$A$17,0)))&gt;0),$R2846/INDEX(Règles!$E$5:$E$17,MATCH($O2846,Règles!$A$5:$A$17,0)),""),IF(OR($P2846="ne compte pas",$P2846="absence"),0,""))),"")</f>
        <v/>
      </c>
      <c r="T2846" s="26" t="n">
        <f aca="false">IF(AND(ISNUMBER($A2846),$B2846&lt;&gt;"",$G2846&lt;&gt;"",$P2846&lt;&gt;"absence"),1,0)</f>
        <v>0</v>
      </c>
      <c r="U2846" s="26" t="n">
        <f aca="false">IF($T2846=1,IF(COUNTIFS($B$2:$B2846,$B2846,$A$2:$A2846,$A2846,$T$2:$T2846,1)=1,1,0),0)</f>
        <v>0</v>
      </c>
      <c r="V2846" s="29" t="str">
        <f aca="false">IF(AND($A2846="",$B2846="",$G2846=""),"",IF(NOT(ISNUMBER($A2846)),"Date manquante ou non reconnue",IF($B2846="","Technicien manquant",IF(COUNTIF(Production!$A$7:$A$21,$B2846)=0,"Technicien absent de la liste (onglet Production)",IF($G2846="","Code BPU manquant (colonne G)",IF($O2846="?","Code BPU inconnu (onglet Prestations)",IF($P2846="?","Catégorie inconnue (onglet Règles)",IF(AND($E2846&lt;&gt;"",NOT(ISNUMBER($E2846))),"Quantité non reconnue",IF(AND($P2846="au prix",NOT(ISNUMBER($Q2846))),"Prix sur devis à saisir (colonne I)",IF($S2846="","Règle à compléter (onglet Règles)",""))))))))))</f>
        <v/>
      </c>
    </row>
    <row r="2847" customFormat="false" ht="15" hidden="false" customHeight="false" outlineLevel="0" collapsed="false">
      <c r="A2847" s="23"/>
      <c r="I2847" s="24"/>
      <c r="J2847" s="24"/>
      <c r="N2847" s="25"/>
      <c r="O2847" s="26" t="str">
        <f aca="false">IF($G2847="","",IFERROR(INDEX(Prestations!$F$5:$F$256,MATCH($G2847,Prestations!$B$5:$B$256,0)),"?"))</f>
        <v/>
      </c>
      <c r="P2847" s="26" t="str">
        <f aca="false">IF($O2847="","",IF($O2847="?","?",IFERROR(INDEX(Règles!$C$5:$C$17,MATCH($O2847,Règles!$A$5:$A$17,0)),"?")))</f>
        <v/>
      </c>
      <c r="Q2847" s="27" t="str">
        <f aca="false">IF($G2847="","",IF(ISNUMBER($I2847),$I2847,IFERROR(IF(ISNUMBER(INDEX(Prestations!$E$5:$E$256,MATCH($G2847,Prestations!$B$5:$B$256,0))),INDEX(Prestations!$E$5:$E$256,MATCH($G2847,Prestations!$B$5:$B$256,0)),""),"")))</f>
        <v/>
      </c>
      <c r="R2847" s="27" t="str">
        <f aca="false">IFERROR(IF(ISNUMBER($Q2847),$Q2847*IF($E2847="",1,$E2847),""),"")</f>
        <v/>
      </c>
      <c r="S2847" s="28" t="str">
        <f aca="false">IFERROR(IF($P2847="au nombre",IF(N(INDEX(Règles!$D$5:$D$17,MATCH($O2847,Règles!$A$5:$A$17,0)))&gt;0,IF($E2847="",1,$E2847)/INDEX(Règles!$D$5:$D$17,MATCH($O2847,Règles!$A$5:$A$17,0)),""),IF($P2847="au prix",IF(AND(ISNUMBER($R2847),N(INDEX(Règles!$E$5:$E$17,MATCH($O2847,Règles!$A$5:$A$17,0)))&gt;0),$R2847/INDEX(Règles!$E$5:$E$17,MATCH($O2847,Règles!$A$5:$A$17,0)),""),IF(OR($P2847="ne compte pas",$P2847="absence"),0,""))),"")</f>
        <v/>
      </c>
      <c r="T2847" s="26" t="n">
        <f aca="false">IF(AND(ISNUMBER($A2847),$B2847&lt;&gt;"",$G2847&lt;&gt;"",$P2847&lt;&gt;"absence"),1,0)</f>
        <v>0</v>
      </c>
      <c r="U2847" s="26" t="n">
        <f aca="false">IF($T2847=1,IF(COUNTIFS($B$2:$B2847,$B2847,$A$2:$A2847,$A2847,$T$2:$T2847,1)=1,1,0),0)</f>
        <v>0</v>
      </c>
      <c r="V2847" s="29" t="str">
        <f aca="false">IF(AND($A2847="",$B2847="",$G2847=""),"",IF(NOT(ISNUMBER($A2847)),"Date manquante ou non reconnue",IF($B2847="","Technicien manquant",IF(COUNTIF(Production!$A$7:$A$21,$B2847)=0,"Technicien absent de la liste (onglet Production)",IF($G2847="","Code BPU manquant (colonne G)",IF($O2847="?","Code BPU inconnu (onglet Prestations)",IF($P2847="?","Catégorie inconnue (onglet Règles)",IF(AND($E2847&lt;&gt;"",NOT(ISNUMBER($E2847))),"Quantité non reconnue",IF(AND($P2847="au prix",NOT(ISNUMBER($Q2847))),"Prix sur devis à saisir (colonne I)",IF($S2847="","Règle à compléter (onglet Règles)",""))))))))))</f>
        <v/>
      </c>
    </row>
    <row r="2848" customFormat="false" ht="15" hidden="false" customHeight="false" outlineLevel="0" collapsed="false">
      <c r="A2848" s="23"/>
      <c r="I2848" s="24"/>
      <c r="J2848" s="24"/>
      <c r="N2848" s="25"/>
      <c r="O2848" s="26" t="str">
        <f aca="false">IF($G2848="","",IFERROR(INDEX(Prestations!$F$5:$F$256,MATCH($G2848,Prestations!$B$5:$B$256,0)),"?"))</f>
        <v/>
      </c>
      <c r="P2848" s="26" t="str">
        <f aca="false">IF($O2848="","",IF($O2848="?","?",IFERROR(INDEX(Règles!$C$5:$C$17,MATCH($O2848,Règles!$A$5:$A$17,0)),"?")))</f>
        <v/>
      </c>
      <c r="Q2848" s="27" t="str">
        <f aca="false">IF($G2848="","",IF(ISNUMBER($I2848),$I2848,IFERROR(IF(ISNUMBER(INDEX(Prestations!$E$5:$E$256,MATCH($G2848,Prestations!$B$5:$B$256,0))),INDEX(Prestations!$E$5:$E$256,MATCH($G2848,Prestations!$B$5:$B$256,0)),""),"")))</f>
        <v/>
      </c>
      <c r="R2848" s="27" t="str">
        <f aca="false">IFERROR(IF(ISNUMBER($Q2848),$Q2848*IF($E2848="",1,$E2848),""),"")</f>
        <v/>
      </c>
      <c r="S2848" s="28" t="str">
        <f aca="false">IFERROR(IF($P2848="au nombre",IF(N(INDEX(Règles!$D$5:$D$17,MATCH($O2848,Règles!$A$5:$A$17,0)))&gt;0,IF($E2848="",1,$E2848)/INDEX(Règles!$D$5:$D$17,MATCH($O2848,Règles!$A$5:$A$17,0)),""),IF($P2848="au prix",IF(AND(ISNUMBER($R2848),N(INDEX(Règles!$E$5:$E$17,MATCH($O2848,Règles!$A$5:$A$17,0)))&gt;0),$R2848/INDEX(Règles!$E$5:$E$17,MATCH($O2848,Règles!$A$5:$A$17,0)),""),IF(OR($P2848="ne compte pas",$P2848="absence"),0,""))),"")</f>
        <v/>
      </c>
      <c r="T2848" s="26" t="n">
        <f aca="false">IF(AND(ISNUMBER($A2848),$B2848&lt;&gt;"",$G2848&lt;&gt;"",$P2848&lt;&gt;"absence"),1,0)</f>
        <v>0</v>
      </c>
      <c r="U2848" s="26" t="n">
        <f aca="false">IF($T2848=1,IF(COUNTIFS($B$2:$B2848,$B2848,$A$2:$A2848,$A2848,$T$2:$T2848,1)=1,1,0),0)</f>
        <v>0</v>
      </c>
      <c r="V2848" s="29" t="str">
        <f aca="false">IF(AND($A2848="",$B2848="",$G2848=""),"",IF(NOT(ISNUMBER($A2848)),"Date manquante ou non reconnue",IF($B2848="","Technicien manquant",IF(COUNTIF(Production!$A$7:$A$21,$B2848)=0,"Technicien absent de la liste (onglet Production)",IF($G2848="","Code BPU manquant (colonne G)",IF($O2848="?","Code BPU inconnu (onglet Prestations)",IF($P2848="?","Catégorie inconnue (onglet Règles)",IF(AND($E2848&lt;&gt;"",NOT(ISNUMBER($E2848))),"Quantité non reconnue",IF(AND($P2848="au prix",NOT(ISNUMBER($Q2848))),"Prix sur devis à saisir (colonne I)",IF($S2848="","Règle à compléter (onglet Règles)",""))))))))))</f>
        <v/>
      </c>
    </row>
    <row r="2849" customFormat="false" ht="15" hidden="false" customHeight="false" outlineLevel="0" collapsed="false">
      <c r="A2849" s="23"/>
      <c r="I2849" s="24"/>
      <c r="J2849" s="24"/>
      <c r="N2849" s="25"/>
      <c r="O2849" s="26" t="str">
        <f aca="false">IF($G2849="","",IFERROR(INDEX(Prestations!$F$5:$F$256,MATCH($G2849,Prestations!$B$5:$B$256,0)),"?"))</f>
        <v/>
      </c>
      <c r="P2849" s="26" t="str">
        <f aca="false">IF($O2849="","",IF($O2849="?","?",IFERROR(INDEX(Règles!$C$5:$C$17,MATCH($O2849,Règles!$A$5:$A$17,0)),"?")))</f>
        <v/>
      </c>
      <c r="Q2849" s="27" t="str">
        <f aca="false">IF($G2849="","",IF(ISNUMBER($I2849),$I2849,IFERROR(IF(ISNUMBER(INDEX(Prestations!$E$5:$E$256,MATCH($G2849,Prestations!$B$5:$B$256,0))),INDEX(Prestations!$E$5:$E$256,MATCH($G2849,Prestations!$B$5:$B$256,0)),""),"")))</f>
        <v/>
      </c>
      <c r="R2849" s="27" t="str">
        <f aca="false">IFERROR(IF(ISNUMBER($Q2849),$Q2849*IF($E2849="",1,$E2849),""),"")</f>
        <v/>
      </c>
      <c r="S2849" s="28" t="str">
        <f aca="false">IFERROR(IF($P2849="au nombre",IF(N(INDEX(Règles!$D$5:$D$17,MATCH($O2849,Règles!$A$5:$A$17,0)))&gt;0,IF($E2849="",1,$E2849)/INDEX(Règles!$D$5:$D$17,MATCH($O2849,Règles!$A$5:$A$17,0)),""),IF($P2849="au prix",IF(AND(ISNUMBER($R2849),N(INDEX(Règles!$E$5:$E$17,MATCH($O2849,Règles!$A$5:$A$17,0)))&gt;0),$R2849/INDEX(Règles!$E$5:$E$17,MATCH($O2849,Règles!$A$5:$A$17,0)),""),IF(OR($P2849="ne compte pas",$P2849="absence"),0,""))),"")</f>
        <v/>
      </c>
      <c r="T2849" s="26" t="n">
        <f aca="false">IF(AND(ISNUMBER($A2849),$B2849&lt;&gt;"",$G2849&lt;&gt;"",$P2849&lt;&gt;"absence"),1,0)</f>
        <v>0</v>
      </c>
      <c r="U2849" s="26" t="n">
        <f aca="false">IF($T2849=1,IF(COUNTIFS($B$2:$B2849,$B2849,$A$2:$A2849,$A2849,$T$2:$T2849,1)=1,1,0),0)</f>
        <v>0</v>
      </c>
      <c r="V2849" s="29" t="str">
        <f aca="false">IF(AND($A2849="",$B2849="",$G2849=""),"",IF(NOT(ISNUMBER($A2849)),"Date manquante ou non reconnue",IF($B2849="","Technicien manquant",IF(COUNTIF(Production!$A$7:$A$21,$B2849)=0,"Technicien absent de la liste (onglet Production)",IF($G2849="","Code BPU manquant (colonne G)",IF($O2849="?","Code BPU inconnu (onglet Prestations)",IF($P2849="?","Catégorie inconnue (onglet Règles)",IF(AND($E2849&lt;&gt;"",NOT(ISNUMBER($E2849))),"Quantité non reconnue",IF(AND($P2849="au prix",NOT(ISNUMBER($Q2849))),"Prix sur devis à saisir (colonne I)",IF($S2849="","Règle à compléter (onglet Règles)",""))))))))))</f>
        <v/>
      </c>
    </row>
    <row r="2850" customFormat="false" ht="15" hidden="false" customHeight="false" outlineLevel="0" collapsed="false">
      <c r="A2850" s="23"/>
      <c r="I2850" s="24"/>
      <c r="J2850" s="24"/>
      <c r="N2850" s="25"/>
      <c r="O2850" s="26" t="str">
        <f aca="false">IF($G2850="","",IFERROR(INDEX(Prestations!$F$5:$F$256,MATCH($G2850,Prestations!$B$5:$B$256,0)),"?"))</f>
        <v/>
      </c>
      <c r="P2850" s="26" t="str">
        <f aca="false">IF($O2850="","",IF($O2850="?","?",IFERROR(INDEX(Règles!$C$5:$C$17,MATCH($O2850,Règles!$A$5:$A$17,0)),"?")))</f>
        <v/>
      </c>
      <c r="Q2850" s="27" t="str">
        <f aca="false">IF($G2850="","",IF(ISNUMBER($I2850),$I2850,IFERROR(IF(ISNUMBER(INDEX(Prestations!$E$5:$E$256,MATCH($G2850,Prestations!$B$5:$B$256,0))),INDEX(Prestations!$E$5:$E$256,MATCH($G2850,Prestations!$B$5:$B$256,0)),""),"")))</f>
        <v/>
      </c>
      <c r="R2850" s="27" t="str">
        <f aca="false">IFERROR(IF(ISNUMBER($Q2850),$Q2850*IF($E2850="",1,$E2850),""),"")</f>
        <v/>
      </c>
      <c r="S2850" s="28" t="str">
        <f aca="false">IFERROR(IF($P2850="au nombre",IF(N(INDEX(Règles!$D$5:$D$17,MATCH($O2850,Règles!$A$5:$A$17,0)))&gt;0,IF($E2850="",1,$E2850)/INDEX(Règles!$D$5:$D$17,MATCH($O2850,Règles!$A$5:$A$17,0)),""),IF($P2850="au prix",IF(AND(ISNUMBER($R2850),N(INDEX(Règles!$E$5:$E$17,MATCH($O2850,Règles!$A$5:$A$17,0)))&gt;0),$R2850/INDEX(Règles!$E$5:$E$17,MATCH($O2850,Règles!$A$5:$A$17,0)),""),IF(OR($P2850="ne compte pas",$P2850="absence"),0,""))),"")</f>
        <v/>
      </c>
      <c r="T2850" s="26" t="n">
        <f aca="false">IF(AND(ISNUMBER($A2850),$B2850&lt;&gt;"",$G2850&lt;&gt;"",$P2850&lt;&gt;"absence"),1,0)</f>
        <v>0</v>
      </c>
      <c r="U2850" s="26" t="n">
        <f aca="false">IF($T2850=1,IF(COUNTIFS($B$2:$B2850,$B2850,$A$2:$A2850,$A2850,$T$2:$T2850,1)=1,1,0),0)</f>
        <v>0</v>
      </c>
      <c r="V2850" s="29" t="str">
        <f aca="false">IF(AND($A2850="",$B2850="",$G2850=""),"",IF(NOT(ISNUMBER($A2850)),"Date manquante ou non reconnue",IF($B2850="","Technicien manquant",IF(COUNTIF(Production!$A$7:$A$21,$B2850)=0,"Technicien absent de la liste (onglet Production)",IF($G2850="","Code BPU manquant (colonne G)",IF($O2850="?","Code BPU inconnu (onglet Prestations)",IF($P2850="?","Catégorie inconnue (onglet Règles)",IF(AND($E2850&lt;&gt;"",NOT(ISNUMBER($E2850))),"Quantité non reconnue",IF(AND($P2850="au prix",NOT(ISNUMBER($Q2850))),"Prix sur devis à saisir (colonne I)",IF($S2850="","Règle à compléter (onglet Règles)",""))))))))))</f>
        <v/>
      </c>
    </row>
    <row r="2851" customFormat="false" ht="15" hidden="false" customHeight="false" outlineLevel="0" collapsed="false">
      <c r="A2851" s="23"/>
      <c r="I2851" s="24"/>
      <c r="J2851" s="24"/>
      <c r="N2851" s="25"/>
      <c r="O2851" s="26" t="str">
        <f aca="false">IF($G2851="","",IFERROR(INDEX(Prestations!$F$5:$F$256,MATCH($G2851,Prestations!$B$5:$B$256,0)),"?"))</f>
        <v/>
      </c>
      <c r="P2851" s="26" t="str">
        <f aca="false">IF($O2851="","",IF($O2851="?","?",IFERROR(INDEX(Règles!$C$5:$C$17,MATCH($O2851,Règles!$A$5:$A$17,0)),"?")))</f>
        <v/>
      </c>
      <c r="Q2851" s="27" t="str">
        <f aca="false">IF($G2851="","",IF(ISNUMBER($I2851),$I2851,IFERROR(IF(ISNUMBER(INDEX(Prestations!$E$5:$E$256,MATCH($G2851,Prestations!$B$5:$B$256,0))),INDEX(Prestations!$E$5:$E$256,MATCH($G2851,Prestations!$B$5:$B$256,0)),""),"")))</f>
        <v/>
      </c>
      <c r="R2851" s="27" t="str">
        <f aca="false">IFERROR(IF(ISNUMBER($Q2851),$Q2851*IF($E2851="",1,$E2851),""),"")</f>
        <v/>
      </c>
      <c r="S2851" s="28" t="str">
        <f aca="false">IFERROR(IF($P2851="au nombre",IF(N(INDEX(Règles!$D$5:$D$17,MATCH($O2851,Règles!$A$5:$A$17,0)))&gt;0,IF($E2851="",1,$E2851)/INDEX(Règles!$D$5:$D$17,MATCH($O2851,Règles!$A$5:$A$17,0)),""),IF($P2851="au prix",IF(AND(ISNUMBER($R2851),N(INDEX(Règles!$E$5:$E$17,MATCH($O2851,Règles!$A$5:$A$17,0)))&gt;0),$R2851/INDEX(Règles!$E$5:$E$17,MATCH($O2851,Règles!$A$5:$A$17,0)),""),IF(OR($P2851="ne compte pas",$P2851="absence"),0,""))),"")</f>
        <v/>
      </c>
      <c r="T2851" s="26" t="n">
        <f aca="false">IF(AND(ISNUMBER($A2851),$B2851&lt;&gt;"",$G2851&lt;&gt;"",$P2851&lt;&gt;"absence"),1,0)</f>
        <v>0</v>
      </c>
      <c r="U2851" s="26" t="n">
        <f aca="false">IF($T2851=1,IF(COUNTIFS($B$2:$B2851,$B2851,$A$2:$A2851,$A2851,$T$2:$T2851,1)=1,1,0),0)</f>
        <v>0</v>
      </c>
      <c r="V2851" s="29" t="str">
        <f aca="false">IF(AND($A2851="",$B2851="",$G2851=""),"",IF(NOT(ISNUMBER($A2851)),"Date manquante ou non reconnue",IF($B2851="","Technicien manquant",IF(COUNTIF(Production!$A$7:$A$21,$B2851)=0,"Technicien absent de la liste (onglet Production)",IF($G2851="","Code BPU manquant (colonne G)",IF($O2851="?","Code BPU inconnu (onglet Prestations)",IF($P2851="?","Catégorie inconnue (onglet Règles)",IF(AND($E2851&lt;&gt;"",NOT(ISNUMBER($E2851))),"Quantité non reconnue",IF(AND($P2851="au prix",NOT(ISNUMBER($Q2851))),"Prix sur devis à saisir (colonne I)",IF($S2851="","Règle à compléter (onglet Règles)",""))))))))))</f>
        <v/>
      </c>
    </row>
    <row r="2852" customFormat="false" ht="15" hidden="false" customHeight="false" outlineLevel="0" collapsed="false">
      <c r="A2852" s="23"/>
      <c r="I2852" s="24"/>
      <c r="J2852" s="24"/>
      <c r="N2852" s="25"/>
      <c r="O2852" s="26" t="str">
        <f aca="false">IF($G2852="","",IFERROR(INDEX(Prestations!$F$5:$F$256,MATCH($G2852,Prestations!$B$5:$B$256,0)),"?"))</f>
        <v/>
      </c>
      <c r="P2852" s="26" t="str">
        <f aca="false">IF($O2852="","",IF($O2852="?","?",IFERROR(INDEX(Règles!$C$5:$C$17,MATCH($O2852,Règles!$A$5:$A$17,0)),"?")))</f>
        <v/>
      </c>
      <c r="Q2852" s="27" t="str">
        <f aca="false">IF($G2852="","",IF(ISNUMBER($I2852),$I2852,IFERROR(IF(ISNUMBER(INDEX(Prestations!$E$5:$E$256,MATCH($G2852,Prestations!$B$5:$B$256,0))),INDEX(Prestations!$E$5:$E$256,MATCH($G2852,Prestations!$B$5:$B$256,0)),""),"")))</f>
        <v/>
      </c>
      <c r="R2852" s="27" t="str">
        <f aca="false">IFERROR(IF(ISNUMBER($Q2852),$Q2852*IF($E2852="",1,$E2852),""),"")</f>
        <v/>
      </c>
      <c r="S2852" s="28" t="str">
        <f aca="false">IFERROR(IF($P2852="au nombre",IF(N(INDEX(Règles!$D$5:$D$17,MATCH($O2852,Règles!$A$5:$A$17,0)))&gt;0,IF($E2852="",1,$E2852)/INDEX(Règles!$D$5:$D$17,MATCH($O2852,Règles!$A$5:$A$17,0)),""),IF($P2852="au prix",IF(AND(ISNUMBER($R2852),N(INDEX(Règles!$E$5:$E$17,MATCH($O2852,Règles!$A$5:$A$17,0)))&gt;0),$R2852/INDEX(Règles!$E$5:$E$17,MATCH($O2852,Règles!$A$5:$A$17,0)),""),IF(OR($P2852="ne compte pas",$P2852="absence"),0,""))),"")</f>
        <v/>
      </c>
      <c r="T2852" s="26" t="n">
        <f aca="false">IF(AND(ISNUMBER($A2852),$B2852&lt;&gt;"",$G2852&lt;&gt;"",$P2852&lt;&gt;"absence"),1,0)</f>
        <v>0</v>
      </c>
      <c r="U2852" s="26" t="n">
        <f aca="false">IF($T2852=1,IF(COUNTIFS($B$2:$B2852,$B2852,$A$2:$A2852,$A2852,$T$2:$T2852,1)=1,1,0),0)</f>
        <v>0</v>
      </c>
      <c r="V2852" s="29" t="str">
        <f aca="false">IF(AND($A2852="",$B2852="",$G2852=""),"",IF(NOT(ISNUMBER($A2852)),"Date manquante ou non reconnue",IF($B2852="","Technicien manquant",IF(COUNTIF(Production!$A$7:$A$21,$B2852)=0,"Technicien absent de la liste (onglet Production)",IF($G2852="","Code BPU manquant (colonne G)",IF($O2852="?","Code BPU inconnu (onglet Prestations)",IF($P2852="?","Catégorie inconnue (onglet Règles)",IF(AND($E2852&lt;&gt;"",NOT(ISNUMBER($E2852))),"Quantité non reconnue",IF(AND($P2852="au prix",NOT(ISNUMBER($Q2852))),"Prix sur devis à saisir (colonne I)",IF($S2852="","Règle à compléter (onglet Règles)",""))))))))))</f>
        <v/>
      </c>
    </row>
    <row r="2853" customFormat="false" ht="15" hidden="false" customHeight="false" outlineLevel="0" collapsed="false">
      <c r="A2853" s="23"/>
      <c r="I2853" s="24"/>
      <c r="J2853" s="24"/>
      <c r="N2853" s="25"/>
      <c r="O2853" s="26" t="str">
        <f aca="false">IF($G2853="","",IFERROR(INDEX(Prestations!$F$5:$F$256,MATCH($G2853,Prestations!$B$5:$B$256,0)),"?"))</f>
        <v/>
      </c>
      <c r="P2853" s="26" t="str">
        <f aca="false">IF($O2853="","",IF($O2853="?","?",IFERROR(INDEX(Règles!$C$5:$C$17,MATCH($O2853,Règles!$A$5:$A$17,0)),"?")))</f>
        <v/>
      </c>
      <c r="Q2853" s="27" t="str">
        <f aca="false">IF($G2853="","",IF(ISNUMBER($I2853),$I2853,IFERROR(IF(ISNUMBER(INDEX(Prestations!$E$5:$E$256,MATCH($G2853,Prestations!$B$5:$B$256,0))),INDEX(Prestations!$E$5:$E$256,MATCH($G2853,Prestations!$B$5:$B$256,0)),""),"")))</f>
        <v/>
      </c>
      <c r="R2853" s="27" t="str">
        <f aca="false">IFERROR(IF(ISNUMBER($Q2853),$Q2853*IF($E2853="",1,$E2853),""),"")</f>
        <v/>
      </c>
      <c r="S2853" s="28" t="str">
        <f aca="false">IFERROR(IF($P2853="au nombre",IF(N(INDEX(Règles!$D$5:$D$17,MATCH($O2853,Règles!$A$5:$A$17,0)))&gt;0,IF($E2853="",1,$E2853)/INDEX(Règles!$D$5:$D$17,MATCH($O2853,Règles!$A$5:$A$17,0)),""),IF($P2853="au prix",IF(AND(ISNUMBER($R2853),N(INDEX(Règles!$E$5:$E$17,MATCH($O2853,Règles!$A$5:$A$17,0)))&gt;0),$R2853/INDEX(Règles!$E$5:$E$17,MATCH($O2853,Règles!$A$5:$A$17,0)),""),IF(OR($P2853="ne compte pas",$P2853="absence"),0,""))),"")</f>
        <v/>
      </c>
      <c r="T2853" s="26" t="n">
        <f aca="false">IF(AND(ISNUMBER($A2853),$B2853&lt;&gt;"",$G2853&lt;&gt;"",$P2853&lt;&gt;"absence"),1,0)</f>
        <v>0</v>
      </c>
      <c r="U2853" s="26" t="n">
        <f aca="false">IF($T2853=1,IF(COUNTIFS($B$2:$B2853,$B2853,$A$2:$A2853,$A2853,$T$2:$T2853,1)=1,1,0),0)</f>
        <v>0</v>
      </c>
      <c r="V2853" s="29" t="str">
        <f aca="false">IF(AND($A2853="",$B2853="",$G2853=""),"",IF(NOT(ISNUMBER($A2853)),"Date manquante ou non reconnue",IF($B2853="","Technicien manquant",IF(COUNTIF(Production!$A$7:$A$21,$B2853)=0,"Technicien absent de la liste (onglet Production)",IF($G2853="","Code BPU manquant (colonne G)",IF($O2853="?","Code BPU inconnu (onglet Prestations)",IF($P2853="?","Catégorie inconnue (onglet Règles)",IF(AND($E2853&lt;&gt;"",NOT(ISNUMBER($E2853))),"Quantité non reconnue",IF(AND($P2853="au prix",NOT(ISNUMBER($Q2853))),"Prix sur devis à saisir (colonne I)",IF($S2853="","Règle à compléter (onglet Règles)",""))))))))))</f>
        <v/>
      </c>
    </row>
    <row r="2854" customFormat="false" ht="15" hidden="false" customHeight="false" outlineLevel="0" collapsed="false">
      <c r="A2854" s="23"/>
      <c r="I2854" s="24"/>
      <c r="J2854" s="24"/>
      <c r="N2854" s="25"/>
      <c r="O2854" s="26" t="str">
        <f aca="false">IF($G2854="","",IFERROR(INDEX(Prestations!$F$5:$F$256,MATCH($G2854,Prestations!$B$5:$B$256,0)),"?"))</f>
        <v/>
      </c>
      <c r="P2854" s="26" t="str">
        <f aca="false">IF($O2854="","",IF($O2854="?","?",IFERROR(INDEX(Règles!$C$5:$C$17,MATCH($O2854,Règles!$A$5:$A$17,0)),"?")))</f>
        <v/>
      </c>
      <c r="Q2854" s="27" t="str">
        <f aca="false">IF($G2854="","",IF(ISNUMBER($I2854),$I2854,IFERROR(IF(ISNUMBER(INDEX(Prestations!$E$5:$E$256,MATCH($G2854,Prestations!$B$5:$B$256,0))),INDEX(Prestations!$E$5:$E$256,MATCH($G2854,Prestations!$B$5:$B$256,0)),""),"")))</f>
        <v/>
      </c>
      <c r="R2854" s="27" t="str">
        <f aca="false">IFERROR(IF(ISNUMBER($Q2854),$Q2854*IF($E2854="",1,$E2854),""),"")</f>
        <v/>
      </c>
      <c r="S2854" s="28" t="str">
        <f aca="false">IFERROR(IF($P2854="au nombre",IF(N(INDEX(Règles!$D$5:$D$17,MATCH($O2854,Règles!$A$5:$A$17,0)))&gt;0,IF($E2854="",1,$E2854)/INDEX(Règles!$D$5:$D$17,MATCH($O2854,Règles!$A$5:$A$17,0)),""),IF($P2854="au prix",IF(AND(ISNUMBER($R2854),N(INDEX(Règles!$E$5:$E$17,MATCH($O2854,Règles!$A$5:$A$17,0)))&gt;0),$R2854/INDEX(Règles!$E$5:$E$17,MATCH($O2854,Règles!$A$5:$A$17,0)),""),IF(OR($P2854="ne compte pas",$P2854="absence"),0,""))),"")</f>
        <v/>
      </c>
      <c r="T2854" s="26" t="n">
        <f aca="false">IF(AND(ISNUMBER($A2854),$B2854&lt;&gt;"",$G2854&lt;&gt;"",$P2854&lt;&gt;"absence"),1,0)</f>
        <v>0</v>
      </c>
      <c r="U2854" s="26" t="n">
        <f aca="false">IF($T2854=1,IF(COUNTIFS($B$2:$B2854,$B2854,$A$2:$A2854,$A2854,$T$2:$T2854,1)=1,1,0),0)</f>
        <v>0</v>
      </c>
      <c r="V2854" s="29" t="str">
        <f aca="false">IF(AND($A2854="",$B2854="",$G2854=""),"",IF(NOT(ISNUMBER($A2854)),"Date manquante ou non reconnue",IF($B2854="","Technicien manquant",IF(COUNTIF(Production!$A$7:$A$21,$B2854)=0,"Technicien absent de la liste (onglet Production)",IF($G2854="","Code BPU manquant (colonne G)",IF($O2854="?","Code BPU inconnu (onglet Prestations)",IF($P2854="?","Catégorie inconnue (onglet Règles)",IF(AND($E2854&lt;&gt;"",NOT(ISNUMBER($E2854))),"Quantité non reconnue",IF(AND($P2854="au prix",NOT(ISNUMBER($Q2854))),"Prix sur devis à saisir (colonne I)",IF($S2854="","Règle à compléter (onglet Règles)",""))))))))))</f>
        <v/>
      </c>
    </row>
    <row r="2855" customFormat="false" ht="15" hidden="false" customHeight="false" outlineLevel="0" collapsed="false">
      <c r="A2855" s="23"/>
      <c r="I2855" s="24"/>
      <c r="J2855" s="24"/>
      <c r="N2855" s="25"/>
      <c r="O2855" s="26" t="str">
        <f aca="false">IF($G2855="","",IFERROR(INDEX(Prestations!$F$5:$F$256,MATCH($G2855,Prestations!$B$5:$B$256,0)),"?"))</f>
        <v/>
      </c>
      <c r="P2855" s="26" t="str">
        <f aca="false">IF($O2855="","",IF($O2855="?","?",IFERROR(INDEX(Règles!$C$5:$C$17,MATCH($O2855,Règles!$A$5:$A$17,0)),"?")))</f>
        <v/>
      </c>
      <c r="Q2855" s="27" t="str">
        <f aca="false">IF($G2855="","",IF(ISNUMBER($I2855),$I2855,IFERROR(IF(ISNUMBER(INDEX(Prestations!$E$5:$E$256,MATCH($G2855,Prestations!$B$5:$B$256,0))),INDEX(Prestations!$E$5:$E$256,MATCH($G2855,Prestations!$B$5:$B$256,0)),""),"")))</f>
        <v/>
      </c>
      <c r="R2855" s="27" t="str">
        <f aca="false">IFERROR(IF(ISNUMBER($Q2855),$Q2855*IF($E2855="",1,$E2855),""),"")</f>
        <v/>
      </c>
      <c r="S2855" s="28" t="str">
        <f aca="false">IFERROR(IF($P2855="au nombre",IF(N(INDEX(Règles!$D$5:$D$17,MATCH($O2855,Règles!$A$5:$A$17,0)))&gt;0,IF($E2855="",1,$E2855)/INDEX(Règles!$D$5:$D$17,MATCH($O2855,Règles!$A$5:$A$17,0)),""),IF($P2855="au prix",IF(AND(ISNUMBER($R2855),N(INDEX(Règles!$E$5:$E$17,MATCH($O2855,Règles!$A$5:$A$17,0)))&gt;0),$R2855/INDEX(Règles!$E$5:$E$17,MATCH($O2855,Règles!$A$5:$A$17,0)),""),IF(OR($P2855="ne compte pas",$P2855="absence"),0,""))),"")</f>
        <v/>
      </c>
      <c r="T2855" s="26" t="n">
        <f aca="false">IF(AND(ISNUMBER($A2855),$B2855&lt;&gt;"",$G2855&lt;&gt;"",$P2855&lt;&gt;"absence"),1,0)</f>
        <v>0</v>
      </c>
      <c r="U2855" s="26" t="n">
        <f aca="false">IF($T2855=1,IF(COUNTIFS($B$2:$B2855,$B2855,$A$2:$A2855,$A2855,$T$2:$T2855,1)=1,1,0),0)</f>
        <v>0</v>
      </c>
      <c r="V2855" s="29" t="str">
        <f aca="false">IF(AND($A2855="",$B2855="",$G2855=""),"",IF(NOT(ISNUMBER($A2855)),"Date manquante ou non reconnue",IF($B2855="","Technicien manquant",IF(COUNTIF(Production!$A$7:$A$21,$B2855)=0,"Technicien absent de la liste (onglet Production)",IF($G2855="","Code BPU manquant (colonne G)",IF($O2855="?","Code BPU inconnu (onglet Prestations)",IF($P2855="?","Catégorie inconnue (onglet Règles)",IF(AND($E2855&lt;&gt;"",NOT(ISNUMBER($E2855))),"Quantité non reconnue",IF(AND($P2855="au prix",NOT(ISNUMBER($Q2855))),"Prix sur devis à saisir (colonne I)",IF($S2855="","Règle à compléter (onglet Règles)",""))))))))))</f>
        <v/>
      </c>
    </row>
    <row r="2856" customFormat="false" ht="15" hidden="false" customHeight="false" outlineLevel="0" collapsed="false">
      <c r="A2856" s="23"/>
      <c r="I2856" s="24"/>
      <c r="J2856" s="24"/>
      <c r="N2856" s="25"/>
      <c r="O2856" s="26" t="str">
        <f aca="false">IF($G2856="","",IFERROR(INDEX(Prestations!$F$5:$F$256,MATCH($G2856,Prestations!$B$5:$B$256,0)),"?"))</f>
        <v/>
      </c>
      <c r="P2856" s="26" t="str">
        <f aca="false">IF($O2856="","",IF($O2856="?","?",IFERROR(INDEX(Règles!$C$5:$C$17,MATCH($O2856,Règles!$A$5:$A$17,0)),"?")))</f>
        <v/>
      </c>
      <c r="Q2856" s="27" t="str">
        <f aca="false">IF($G2856="","",IF(ISNUMBER($I2856),$I2856,IFERROR(IF(ISNUMBER(INDEX(Prestations!$E$5:$E$256,MATCH($G2856,Prestations!$B$5:$B$256,0))),INDEX(Prestations!$E$5:$E$256,MATCH($G2856,Prestations!$B$5:$B$256,0)),""),"")))</f>
        <v/>
      </c>
      <c r="R2856" s="27" t="str">
        <f aca="false">IFERROR(IF(ISNUMBER($Q2856),$Q2856*IF($E2856="",1,$E2856),""),"")</f>
        <v/>
      </c>
      <c r="S2856" s="28" t="str">
        <f aca="false">IFERROR(IF($P2856="au nombre",IF(N(INDEX(Règles!$D$5:$D$17,MATCH($O2856,Règles!$A$5:$A$17,0)))&gt;0,IF($E2856="",1,$E2856)/INDEX(Règles!$D$5:$D$17,MATCH($O2856,Règles!$A$5:$A$17,0)),""),IF($P2856="au prix",IF(AND(ISNUMBER($R2856),N(INDEX(Règles!$E$5:$E$17,MATCH($O2856,Règles!$A$5:$A$17,0)))&gt;0),$R2856/INDEX(Règles!$E$5:$E$17,MATCH($O2856,Règles!$A$5:$A$17,0)),""),IF(OR($P2856="ne compte pas",$P2856="absence"),0,""))),"")</f>
        <v/>
      </c>
      <c r="T2856" s="26" t="n">
        <f aca="false">IF(AND(ISNUMBER($A2856),$B2856&lt;&gt;"",$G2856&lt;&gt;"",$P2856&lt;&gt;"absence"),1,0)</f>
        <v>0</v>
      </c>
      <c r="U2856" s="26" t="n">
        <f aca="false">IF($T2856=1,IF(COUNTIFS($B$2:$B2856,$B2856,$A$2:$A2856,$A2856,$T$2:$T2856,1)=1,1,0),0)</f>
        <v>0</v>
      </c>
      <c r="V2856" s="29" t="str">
        <f aca="false">IF(AND($A2856="",$B2856="",$G2856=""),"",IF(NOT(ISNUMBER($A2856)),"Date manquante ou non reconnue",IF($B2856="","Technicien manquant",IF(COUNTIF(Production!$A$7:$A$21,$B2856)=0,"Technicien absent de la liste (onglet Production)",IF($G2856="","Code BPU manquant (colonne G)",IF($O2856="?","Code BPU inconnu (onglet Prestations)",IF($P2856="?","Catégorie inconnue (onglet Règles)",IF(AND($E2856&lt;&gt;"",NOT(ISNUMBER($E2856))),"Quantité non reconnue",IF(AND($P2856="au prix",NOT(ISNUMBER($Q2856))),"Prix sur devis à saisir (colonne I)",IF($S2856="","Règle à compléter (onglet Règles)",""))))))))))</f>
        <v/>
      </c>
    </row>
    <row r="2857" customFormat="false" ht="15" hidden="false" customHeight="false" outlineLevel="0" collapsed="false">
      <c r="A2857" s="23"/>
      <c r="I2857" s="24"/>
      <c r="J2857" s="24"/>
      <c r="N2857" s="25"/>
      <c r="O2857" s="26" t="str">
        <f aca="false">IF($G2857="","",IFERROR(INDEX(Prestations!$F$5:$F$256,MATCH($G2857,Prestations!$B$5:$B$256,0)),"?"))</f>
        <v/>
      </c>
      <c r="P2857" s="26" t="str">
        <f aca="false">IF($O2857="","",IF($O2857="?","?",IFERROR(INDEX(Règles!$C$5:$C$17,MATCH($O2857,Règles!$A$5:$A$17,0)),"?")))</f>
        <v/>
      </c>
      <c r="Q2857" s="27" t="str">
        <f aca="false">IF($G2857="","",IF(ISNUMBER($I2857),$I2857,IFERROR(IF(ISNUMBER(INDEX(Prestations!$E$5:$E$256,MATCH($G2857,Prestations!$B$5:$B$256,0))),INDEX(Prestations!$E$5:$E$256,MATCH($G2857,Prestations!$B$5:$B$256,0)),""),"")))</f>
        <v/>
      </c>
      <c r="R2857" s="27" t="str">
        <f aca="false">IFERROR(IF(ISNUMBER($Q2857),$Q2857*IF($E2857="",1,$E2857),""),"")</f>
        <v/>
      </c>
      <c r="S2857" s="28" t="str">
        <f aca="false">IFERROR(IF($P2857="au nombre",IF(N(INDEX(Règles!$D$5:$D$17,MATCH($O2857,Règles!$A$5:$A$17,0)))&gt;0,IF($E2857="",1,$E2857)/INDEX(Règles!$D$5:$D$17,MATCH($O2857,Règles!$A$5:$A$17,0)),""),IF($P2857="au prix",IF(AND(ISNUMBER($R2857),N(INDEX(Règles!$E$5:$E$17,MATCH($O2857,Règles!$A$5:$A$17,0)))&gt;0),$R2857/INDEX(Règles!$E$5:$E$17,MATCH($O2857,Règles!$A$5:$A$17,0)),""),IF(OR($P2857="ne compte pas",$P2857="absence"),0,""))),"")</f>
        <v/>
      </c>
      <c r="T2857" s="26" t="n">
        <f aca="false">IF(AND(ISNUMBER($A2857),$B2857&lt;&gt;"",$G2857&lt;&gt;"",$P2857&lt;&gt;"absence"),1,0)</f>
        <v>0</v>
      </c>
      <c r="U2857" s="26" t="n">
        <f aca="false">IF($T2857=1,IF(COUNTIFS($B$2:$B2857,$B2857,$A$2:$A2857,$A2857,$T$2:$T2857,1)=1,1,0),0)</f>
        <v>0</v>
      </c>
      <c r="V2857" s="29" t="str">
        <f aca="false">IF(AND($A2857="",$B2857="",$G2857=""),"",IF(NOT(ISNUMBER($A2857)),"Date manquante ou non reconnue",IF($B2857="","Technicien manquant",IF(COUNTIF(Production!$A$7:$A$21,$B2857)=0,"Technicien absent de la liste (onglet Production)",IF($G2857="","Code BPU manquant (colonne G)",IF($O2857="?","Code BPU inconnu (onglet Prestations)",IF($P2857="?","Catégorie inconnue (onglet Règles)",IF(AND($E2857&lt;&gt;"",NOT(ISNUMBER($E2857))),"Quantité non reconnue",IF(AND($P2857="au prix",NOT(ISNUMBER($Q2857))),"Prix sur devis à saisir (colonne I)",IF($S2857="","Règle à compléter (onglet Règles)",""))))))))))</f>
        <v/>
      </c>
    </row>
    <row r="2858" customFormat="false" ht="15" hidden="false" customHeight="false" outlineLevel="0" collapsed="false">
      <c r="A2858" s="23"/>
      <c r="I2858" s="24"/>
      <c r="J2858" s="24"/>
      <c r="N2858" s="25"/>
      <c r="O2858" s="26" t="str">
        <f aca="false">IF($G2858="","",IFERROR(INDEX(Prestations!$F$5:$F$256,MATCH($G2858,Prestations!$B$5:$B$256,0)),"?"))</f>
        <v/>
      </c>
      <c r="P2858" s="26" t="str">
        <f aca="false">IF($O2858="","",IF($O2858="?","?",IFERROR(INDEX(Règles!$C$5:$C$17,MATCH($O2858,Règles!$A$5:$A$17,0)),"?")))</f>
        <v/>
      </c>
      <c r="Q2858" s="27" t="str">
        <f aca="false">IF($G2858="","",IF(ISNUMBER($I2858),$I2858,IFERROR(IF(ISNUMBER(INDEX(Prestations!$E$5:$E$256,MATCH($G2858,Prestations!$B$5:$B$256,0))),INDEX(Prestations!$E$5:$E$256,MATCH($G2858,Prestations!$B$5:$B$256,0)),""),"")))</f>
        <v/>
      </c>
      <c r="R2858" s="27" t="str">
        <f aca="false">IFERROR(IF(ISNUMBER($Q2858),$Q2858*IF($E2858="",1,$E2858),""),"")</f>
        <v/>
      </c>
      <c r="S2858" s="28" t="str">
        <f aca="false">IFERROR(IF($P2858="au nombre",IF(N(INDEX(Règles!$D$5:$D$17,MATCH($O2858,Règles!$A$5:$A$17,0)))&gt;0,IF($E2858="",1,$E2858)/INDEX(Règles!$D$5:$D$17,MATCH($O2858,Règles!$A$5:$A$17,0)),""),IF($P2858="au prix",IF(AND(ISNUMBER($R2858),N(INDEX(Règles!$E$5:$E$17,MATCH($O2858,Règles!$A$5:$A$17,0)))&gt;0),$R2858/INDEX(Règles!$E$5:$E$17,MATCH($O2858,Règles!$A$5:$A$17,0)),""),IF(OR($P2858="ne compte pas",$P2858="absence"),0,""))),"")</f>
        <v/>
      </c>
      <c r="T2858" s="26" t="n">
        <f aca="false">IF(AND(ISNUMBER($A2858),$B2858&lt;&gt;"",$G2858&lt;&gt;"",$P2858&lt;&gt;"absence"),1,0)</f>
        <v>0</v>
      </c>
      <c r="U2858" s="26" t="n">
        <f aca="false">IF($T2858=1,IF(COUNTIFS($B$2:$B2858,$B2858,$A$2:$A2858,$A2858,$T$2:$T2858,1)=1,1,0),0)</f>
        <v>0</v>
      </c>
      <c r="V2858" s="29" t="str">
        <f aca="false">IF(AND($A2858="",$B2858="",$G2858=""),"",IF(NOT(ISNUMBER($A2858)),"Date manquante ou non reconnue",IF($B2858="","Technicien manquant",IF(COUNTIF(Production!$A$7:$A$21,$B2858)=0,"Technicien absent de la liste (onglet Production)",IF($G2858="","Code BPU manquant (colonne G)",IF($O2858="?","Code BPU inconnu (onglet Prestations)",IF($P2858="?","Catégorie inconnue (onglet Règles)",IF(AND($E2858&lt;&gt;"",NOT(ISNUMBER($E2858))),"Quantité non reconnue",IF(AND($P2858="au prix",NOT(ISNUMBER($Q2858))),"Prix sur devis à saisir (colonne I)",IF($S2858="","Règle à compléter (onglet Règles)",""))))))))))</f>
        <v/>
      </c>
    </row>
    <row r="2859" customFormat="false" ht="15" hidden="false" customHeight="false" outlineLevel="0" collapsed="false">
      <c r="A2859" s="23"/>
      <c r="I2859" s="24"/>
      <c r="J2859" s="24"/>
      <c r="N2859" s="25"/>
      <c r="O2859" s="26" t="str">
        <f aca="false">IF($G2859="","",IFERROR(INDEX(Prestations!$F$5:$F$256,MATCH($G2859,Prestations!$B$5:$B$256,0)),"?"))</f>
        <v/>
      </c>
      <c r="P2859" s="26" t="str">
        <f aca="false">IF($O2859="","",IF($O2859="?","?",IFERROR(INDEX(Règles!$C$5:$C$17,MATCH($O2859,Règles!$A$5:$A$17,0)),"?")))</f>
        <v/>
      </c>
      <c r="Q2859" s="27" t="str">
        <f aca="false">IF($G2859="","",IF(ISNUMBER($I2859),$I2859,IFERROR(IF(ISNUMBER(INDEX(Prestations!$E$5:$E$256,MATCH($G2859,Prestations!$B$5:$B$256,0))),INDEX(Prestations!$E$5:$E$256,MATCH($G2859,Prestations!$B$5:$B$256,0)),""),"")))</f>
        <v/>
      </c>
      <c r="R2859" s="27" t="str">
        <f aca="false">IFERROR(IF(ISNUMBER($Q2859),$Q2859*IF($E2859="",1,$E2859),""),"")</f>
        <v/>
      </c>
      <c r="S2859" s="28" t="str">
        <f aca="false">IFERROR(IF($P2859="au nombre",IF(N(INDEX(Règles!$D$5:$D$17,MATCH($O2859,Règles!$A$5:$A$17,0)))&gt;0,IF($E2859="",1,$E2859)/INDEX(Règles!$D$5:$D$17,MATCH($O2859,Règles!$A$5:$A$17,0)),""),IF($P2859="au prix",IF(AND(ISNUMBER($R2859),N(INDEX(Règles!$E$5:$E$17,MATCH($O2859,Règles!$A$5:$A$17,0)))&gt;0),$R2859/INDEX(Règles!$E$5:$E$17,MATCH($O2859,Règles!$A$5:$A$17,0)),""),IF(OR($P2859="ne compte pas",$P2859="absence"),0,""))),"")</f>
        <v/>
      </c>
      <c r="T2859" s="26" t="n">
        <f aca="false">IF(AND(ISNUMBER($A2859),$B2859&lt;&gt;"",$G2859&lt;&gt;"",$P2859&lt;&gt;"absence"),1,0)</f>
        <v>0</v>
      </c>
      <c r="U2859" s="26" t="n">
        <f aca="false">IF($T2859=1,IF(COUNTIFS($B$2:$B2859,$B2859,$A$2:$A2859,$A2859,$T$2:$T2859,1)=1,1,0),0)</f>
        <v>0</v>
      </c>
      <c r="V2859" s="29" t="str">
        <f aca="false">IF(AND($A2859="",$B2859="",$G2859=""),"",IF(NOT(ISNUMBER($A2859)),"Date manquante ou non reconnue",IF($B2859="","Technicien manquant",IF(COUNTIF(Production!$A$7:$A$21,$B2859)=0,"Technicien absent de la liste (onglet Production)",IF($G2859="","Code BPU manquant (colonne G)",IF($O2859="?","Code BPU inconnu (onglet Prestations)",IF($P2859="?","Catégorie inconnue (onglet Règles)",IF(AND($E2859&lt;&gt;"",NOT(ISNUMBER($E2859))),"Quantité non reconnue",IF(AND($P2859="au prix",NOT(ISNUMBER($Q2859))),"Prix sur devis à saisir (colonne I)",IF($S2859="","Règle à compléter (onglet Règles)",""))))))))))</f>
        <v/>
      </c>
    </row>
    <row r="2860" customFormat="false" ht="15" hidden="false" customHeight="false" outlineLevel="0" collapsed="false">
      <c r="A2860" s="23"/>
      <c r="I2860" s="24"/>
      <c r="J2860" s="24"/>
      <c r="N2860" s="25"/>
      <c r="O2860" s="26" t="str">
        <f aca="false">IF($G2860="","",IFERROR(INDEX(Prestations!$F$5:$F$256,MATCH($G2860,Prestations!$B$5:$B$256,0)),"?"))</f>
        <v/>
      </c>
      <c r="P2860" s="26" t="str">
        <f aca="false">IF($O2860="","",IF($O2860="?","?",IFERROR(INDEX(Règles!$C$5:$C$17,MATCH($O2860,Règles!$A$5:$A$17,0)),"?")))</f>
        <v/>
      </c>
      <c r="Q2860" s="27" t="str">
        <f aca="false">IF($G2860="","",IF(ISNUMBER($I2860),$I2860,IFERROR(IF(ISNUMBER(INDEX(Prestations!$E$5:$E$256,MATCH($G2860,Prestations!$B$5:$B$256,0))),INDEX(Prestations!$E$5:$E$256,MATCH($G2860,Prestations!$B$5:$B$256,0)),""),"")))</f>
        <v/>
      </c>
      <c r="R2860" s="27" t="str">
        <f aca="false">IFERROR(IF(ISNUMBER($Q2860),$Q2860*IF($E2860="",1,$E2860),""),"")</f>
        <v/>
      </c>
      <c r="S2860" s="28" t="str">
        <f aca="false">IFERROR(IF($P2860="au nombre",IF(N(INDEX(Règles!$D$5:$D$17,MATCH($O2860,Règles!$A$5:$A$17,0)))&gt;0,IF($E2860="",1,$E2860)/INDEX(Règles!$D$5:$D$17,MATCH($O2860,Règles!$A$5:$A$17,0)),""),IF($P2860="au prix",IF(AND(ISNUMBER($R2860),N(INDEX(Règles!$E$5:$E$17,MATCH($O2860,Règles!$A$5:$A$17,0)))&gt;0),$R2860/INDEX(Règles!$E$5:$E$17,MATCH($O2860,Règles!$A$5:$A$17,0)),""),IF(OR($P2860="ne compte pas",$P2860="absence"),0,""))),"")</f>
        <v/>
      </c>
      <c r="T2860" s="26" t="n">
        <f aca="false">IF(AND(ISNUMBER($A2860),$B2860&lt;&gt;"",$G2860&lt;&gt;"",$P2860&lt;&gt;"absence"),1,0)</f>
        <v>0</v>
      </c>
      <c r="U2860" s="26" t="n">
        <f aca="false">IF($T2860=1,IF(COUNTIFS($B$2:$B2860,$B2860,$A$2:$A2860,$A2860,$T$2:$T2860,1)=1,1,0),0)</f>
        <v>0</v>
      </c>
      <c r="V2860" s="29" t="str">
        <f aca="false">IF(AND($A2860="",$B2860="",$G2860=""),"",IF(NOT(ISNUMBER($A2860)),"Date manquante ou non reconnue",IF($B2860="","Technicien manquant",IF(COUNTIF(Production!$A$7:$A$21,$B2860)=0,"Technicien absent de la liste (onglet Production)",IF($G2860="","Code BPU manquant (colonne G)",IF($O2860="?","Code BPU inconnu (onglet Prestations)",IF($P2860="?","Catégorie inconnue (onglet Règles)",IF(AND($E2860&lt;&gt;"",NOT(ISNUMBER($E2860))),"Quantité non reconnue",IF(AND($P2860="au prix",NOT(ISNUMBER($Q2860))),"Prix sur devis à saisir (colonne I)",IF($S2860="","Règle à compléter (onglet Règles)",""))))))))))</f>
        <v/>
      </c>
    </row>
    <row r="2861" customFormat="false" ht="15" hidden="false" customHeight="false" outlineLevel="0" collapsed="false">
      <c r="A2861" s="23"/>
      <c r="I2861" s="24"/>
      <c r="J2861" s="24"/>
      <c r="N2861" s="25"/>
      <c r="O2861" s="26" t="str">
        <f aca="false">IF($G2861="","",IFERROR(INDEX(Prestations!$F$5:$F$256,MATCH($G2861,Prestations!$B$5:$B$256,0)),"?"))</f>
        <v/>
      </c>
      <c r="P2861" s="26" t="str">
        <f aca="false">IF($O2861="","",IF($O2861="?","?",IFERROR(INDEX(Règles!$C$5:$C$17,MATCH($O2861,Règles!$A$5:$A$17,0)),"?")))</f>
        <v/>
      </c>
      <c r="Q2861" s="27" t="str">
        <f aca="false">IF($G2861="","",IF(ISNUMBER($I2861),$I2861,IFERROR(IF(ISNUMBER(INDEX(Prestations!$E$5:$E$256,MATCH($G2861,Prestations!$B$5:$B$256,0))),INDEX(Prestations!$E$5:$E$256,MATCH($G2861,Prestations!$B$5:$B$256,0)),""),"")))</f>
        <v/>
      </c>
      <c r="R2861" s="27" t="str">
        <f aca="false">IFERROR(IF(ISNUMBER($Q2861),$Q2861*IF($E2861="",1,$E2861),""),"")</f>
        <v/>
      </c>
      <c r="S2861" s="28" t="str">
        <f aca="false">IFERROR(IF($P2861="au nombre",IF(N(INDEX(Règles!$D$5:$D$17,MATCH($O2861,Règles!$A$5:$A$17,0)))&gt;0,IF($E2861="",1,$E2861)/INDEX(Règles!$D$5:$D$17,MATCH($O2861,Règles!$A$5:$A$17,0)),""),IF($P2861="au prix",IF(AND(ISNUMBER($R2861),N(INDEX(Règles!$E$5:$E$17,MATCH($O2861,Règles!$A$5:$A$17,0)))&gt;0),$R2861/INDEX(Règles!$E$5:$E$17,MATCH($O2861,Règles!$A$5:$A$17,0)),""),IF(OR($P2861="ne compte pas",$P2861="absence"),0,""))),"")</f>
        <v/>
      </c>
      <c r="T2861" s="26" t="n">
        <f aca="false">IF(AND(ISNUMBER($A2861),$B2861&lt;&gt;"",$G2861&lt;&gt;"",$P2861&lt;&gt;"absence"),1,0)</f>
        <v>0</v>
      </c>
      <c r="U2861" s="26" t="n">
        <f aca="false">IF($T2861=1,IF(COUNTIFS($B$2:$B2861,$B2861,$A$2:$A2861,$A2861,$T$2:$T2861,1)=1,1,0),0)</f>
        <v>0</v>
      </c>
      <c r="V2861" s="29" t="str">
        <f aca="false">IF(AND($A2861="",$B2861="",$G2861=""),"",IF(NOT(ISNUMBER($A2861)),"Date manquante ou non reconnue",IF($B2861="","Technicien manquant",IF(COUNTIF(Production!$A$7:$A$21,$B2861)=0,"Technicien absent de la liste (onglet Production)",IF($G2861="","Code BPU manquant (colonne G)",IF($O2861="?","Code BPU inconnu (onglet Prestations)",IF($P2861="?","Catégorie inconnue (onglet Règles)",IF(AND($E2861&lt;&gt;"",NOT(ISNUMBER($E2861))),"Quantité non reconnue",IF(AND($P2861="au prix",NOT(ISNUMBER($Q2861))),"Prix sur devis à saisir (colonne I)",IF($S2861="","Règle à compléter (onglet Règles)",""))))))))))</f>
        <v/>
      </c>
    </row>
    <row r="2862" customFormat="false" ht="15" hidden="false" customHeight="false" outlineLevel="0" collapsed="false">
      <c r="A2862" s="23"/>
      <c r="I2862" s="24"/>
      <c r="J2862" s="24"/>
      <c r="N2862" s="25"/>
      <c r="O2862" s="26" t="str">
        <f aca="false">IF($G2862="","",IFERROR(INDEX(Prestations!$F$5:$F$256,MATCH($G2862,Prestations!$B$5:$B$256,0)),"?"))</f>
        <v/>
      </c>
      <c r="P2862" s="26" t="str">
        <f aca="false">IF($O2862="","",IF($O2862="?","?",IFERROR(INDEX(Règles!$C$5:$C$17,MATCH($O2862,Règles!$A$5:$A$17,0)),"?")))</f>
        <v/>
      </c>
      <c r="Q2862" s="27" t="str">
        <f aca="false">IF($G2862="","",IF(ISNUMBER($I2862),$I2862,IFERROR(IF(ISNUMBER(INDEX(Prestations!$E$5:$E$256,MATCH($G2862,Prestations!$B$5:$B$256,0))),INDEX(Prestations!$E$5:$E$256,MATCH($G2862,Prestations!$B$5:$B$256,0)),""),"")))</f>
        <v/>
      </c>
      <c r="R2862" s="27" t="str">
        <f aca="false">IFERROR(IF(ISNUMBER($Q2862),$Q2862*IF($E2862="",1,$E2862),""),"")</f>
        <v/>
      </c>
      <c r="S2862" s="28" t="str">
        <f aca="false">IFERROR(IF($P2862="au nombre",IF(N(INDEX(Règles!$D$5:$D$17,MATCH($O2862,Règles!$A$5:$A$17,0)))&gt;0,IF($E2862="",1,$E2862)/INDEX(Règles!$D$5:$D$17,MATCH($O2862,Règles!$A$5:$A$17,0)),""),IF($P2862="au prix",IF(AND(ISNUMBER($R2862),N(INDEX(Règles!$E$5:$E$17,MATCH($O2862,Règles!$A$5:$A$17,0)))&gt;0),$R2862/INDEX(Règles!$E$5:$E$17,MATCH($O2862,Règles!$A$5:$A$17,0)),""),IF(OR($P2862="ne compte pas",$P2862="absence"),0,""))),"")</f>
        <v/>
      </c>
      <c r="T2862" s="26" t="n">
        <f aca="false">IF(AND(ISNUMBER($A2862),$B2862&lt;&gt;"",$G2862&lt;&gt;"",$P2862&lt;&gt;"absence"),1,0)</f>
        <v>0</v>
      </c>
      <c r="U2862" s="26" t="n">
        <f aca="false">IF($T2862=1,IF(COUNTIFS($B$2:$B2862,$B2862,$A$2:$A2862,$A2862,$T$2:$T2862,1)=1,1,0),0)</f>
        <v>0</v>
      </c>
      <c r="V2862" s="29" t="str">
        <f aca="false">IF(AND($A2862="",$B2862="",$G2862=""),"",IF(NOT(ISNUMBER($A2862)),"Date manquante ou non reconnue",IF($B2862="","Technicien manquant",IF(COUNTIF(Production!$A$7:$A$21,$B2862)=0,"Technicien absent de la liste (onglet Production)",IF($G2862="","Code BPU manquant (colonne G)",IF($O2862="?","Code BPU inconnu (onglet Prestations)",IF($P2862="?","Catégorie inconnue (onglet Règles)",IF(AND($E2862&lt;&gt;"",NOT(ISNUMBER($E2862))),"Quantité non reconnue",IF(AND($P2862="au prix",NOT(ISNUMBER($Q2862))),"Prix sur devis à saisir (colonne I)",IF($S2862="","Règle à compléter (onglet Règles)",""))))))))))</f>
        <v/>
      </c>
    </row>
    <row r="2863" customFormat="false" ht="15" hidden="false" customHeight="false" outlineLevel="0" collapsed="false">
      <c r="A2863" s="23"/>
      <c r="I2863" s="24"/>
      <c r="J2863" s="24"/>
      <c r="N2863" s="25"/>
      <c r="O2863" s="26" t="str">
        <f aca="false">IF($G2863="","",IFERROR(INDEX(Prestations!$F$5:$F$256,MATCH($G2863,Prestations!$B$5:$B$256,0)),"?"))</f>
        <v/>
      </c>
      <c r="P2863" s="26" t="str">
        <f aca="false">IF($O2863="","",IF($O2863="?","?",IFERROR(INDEX(Règles!$C$5:$C$17,MATCH($O2863,Règles!$A$5:$A$17,0)),"?")))</f>
        <v/>
      </c>
      <c r="Q2863" s="27" t="str">
        <f aca="false">IF($G2863="","",IF(ISNUMBER($I2863),$I2863,IFERROR(IF(ISNUMBER(INDEX(Prestations!$E$5:$E$256,MATCH($G2863,Prestations!$B$5:$B$256,0))),INDEX(Prestations!$E$5:$E$256,MATCH($G2863,Prestations!$B$5:$B$256,0)),""),"")))</f>
        <v/>
      </c>
      <c r="R2863" s="27" t="str">
        <f aca="false">IFERROR(IF(ISNUMBER($Q2863),$Q2863*IF($E2863="",1,$E2863),""),"")</f>
        <v/>
      </c>
      <c r="S2863" s="28" t="str">
        <f aca="false">IFERROR(IF($P2863="au nombre",IF(N(INDEX(Règles!$D$5:$D$17,MATCH($O2863,Règles!$A$5:$A$17,0)))&gt;0,IF($E2863="",1,$E2863)/INDEX(Règles!$D$5:$D$17,MATCH($O2863,Règles!$A$5:$A$17,0)),""),IF($P2863="au prix",IF(AND(ISNUMBER($R2863),N(INDEX(Règles!$E$5:$E$17,MATCH($O2863,Règles!$A$5:$A$17,0)))&gt;0),$R2863/INDEX(Règles!$E$5:$E$17,MATCH($O2863,Règles!$A$5:$A$17,0)),""),IF(OR($P2863="ne compte pas",$P2863="absence"),0,""))),"")</f>
        <v/>
      </c>
      <c r="T2863" s="26" t="n">
        <f aca="false">IF(AND(ISNUMBER($A2863),$B2863&lt;&gt;"",$G2863&lt;&gt;"",$P2863&lt;&gt;"absence"),1,0)</f>
        <v>0</v>
      </c>
      <c r="U2863" s="26" t="n">
        <f aca="false">IF($T2863=1,IF(COUNTIFS($B$2:$B2863,$B2863,$A$2:$A2863,$A2863,$T$2:$T2863,1)=1,1,0),0)</f>
        <v>0</v>
      </c>
      <c r="V2863" s="29" t="str">
        <f aca="false">IF(AND($A2863="",$B2863="",$G2863=""),"",IF(NOT(ISNUMBER($A2863)),"Date manquante ou non reconnue",IF($B2863="","Technicien manquant",IF(COUNTIF(Production!$A$7:$A$21,$B2863)=0,"Technicien absent de la liste (onglet Production)",IF($G2863="","Code BPU manquant (colonne G)",IF($O2863="?","Code BPU inconnu (onglet Prestations)",IF($P2863="?","Catégorie inconnue (onglet Règles)",IF(AND($E2863&lt;&gt;"",NOT(ISNUMBER($E2863))),"Quantité non reconnue",IF(AND($P2863="au prix",NOT(ISNUMBER($Q2863))),"Prix sur devis à saisir (colonne I)",IF($S2863="","Règle à compléter (onglet Règles)",""))))))))))</f>
        <v/>
      </c>
    </row>
    <row r="2864" customFormat="false" ht="15" hidden="false" customHeight="false" outlineLevel="0" collapsed="false">
      <c r="A2864" s="23"/>
      <c r="I2864" s="24"/>
      <c r="J2864" s="24"/>
      <c r="N2864" s="25"/>
      <c r="O2864" s="26" t="str">
        <f aca="false">IF($G2864="","",IFERROR(INDEX(Prestations!$F$5:$F$256,MATCH($G2864,Prestations!$B$5:$B$256,0)),"?"))</f>
        <v/>
      </c>
      <c r="P2864" s="26" t="str">
        <f aca="false">IF($O2864="","",IF($O2864="?","?",IFERROR(INDEX(Règles!$C$5:$C$17,MATCH($O2864,Règles!$A$5:$A$17,0)),"?")))</f>
        <v/>
      </c>
      <c r="Q2864" s="27" t="str">
        <f aca="false">IF($G2864="","",IF(ISNUMBER($I2864),$I2864,IFERROR(IF(ISNUMBER(INDEX(Prestations!$E$5:$E$256,MATCH($G2864,Prestations!$B$5:$B$256,0))),INDEX(Prestations!$E$5:$E$256,MATCH($G2864,Prestations!$B$5:$B$256,0)),""),"")))</f>
        <v/>
      </c>
      <c r="R2864" s="27" t="str">
        <f aca="false">IFERROR(IF(ISNUMBER($Q2864),$Q2864*IF($E2864="",1,$E2864),""),"")</f>
        <v/>
      </c>
      <c r="S2864" s="28" t="str">
        <f aca="false">IFERROR(IF($P2864="au nombre",IF(N(INDEX(Règles!$D$5:$D$17,MATCH($O2864,Règles!$A$5:$A$17,0)))&gt;0,IF($E2864="",1,$E2864)/INDEX(Règles!$D$5:$D$17,MATCH($O2864,Règles!$A$5:$A$17,0)),""),IF($P2864="au prix",IF(AND(ISNUMBER($R2864),N(INDEX(Règles!$E$5:$E$17,MATCH($O2864,Règles!$A$5:$A$17,0)))&gt;0),$R2864/INDEX(Règles!$E$5:$E$17,MATCH($O2864,Règles!$A$5:$A$17,0)),""),IF(OR($P2864="ne compte pas",$P2864="absence"),0,""))),"")</f>
        <v/>
      </c>
      <c r="T2864" s="26" t="n">
        <f aca="false">IF(AND(ISNUMBER($A2864),$B2864&lt;&gt;"",$G2864&lt;&gt;"",$P2864&lt;&gt;"absence"),1,0)</f>
        <v>0</v>
      </c>
      <c r="U2864" s="26" t="n">
        <f aca="false">IF($T2864=1,IF(COUNTIFS($B$2:$B2864,$B2864,$A$2:$A2864,$A2864,$T$2:$T2864,1)=1,1,0),0)</f>
        <v>0</v>
      </c>
      <c r="V2864" s="29" t="str">
        <f aca="false">IF(AND($A2864="",$B2864="",$G2864=""),"",IF(NOT(ISNUMBER($A2864)),"Date manquante ou non reconnue",IF($B2864="","Technicien manquant",IF(COUNTIF(Production!$A$7:$A$21,$B2864)=0,"Technicien absent de la liste (onglet Production)",IF($G2864="","Code BPU manquant (colonne G)",IF($O2864="?","Code BPU inconnu (onglet Prestations)",IF($P2864="?","Catégorie inconnue (onglet Règles)",IF(AND($E2864&lt;&gt;"",NOT(ISNUMBER($E2864))),"Quantité non reconnue",IF(AND($P2864="au prix",NOT(ISNUMBER($Q2864))),"Prix sur devis à saisir (colonne I)",IF($S2864="","Règle à compléter (onglet Règles)",""))))))))))</f>
        <v/>
      </c>
    </row>
    <row r="2865" customFormat="false" ht="15" hidden="false" customHeight="false" outlineLevel="0" collapsed="false">
      <c r="A2865" s="23"/>
      <c r="I2865" s="24"/>
      <c r="J2865" s="24"/>
      <c r="N2865" s="25"/>
      <c r="O2865" s="26" t="str">
        <f aca="false">IF($G2865="","",IFERROR(INDEX(Prestations!$F$5:$F$256,MATCH($G2865,Prestations!$B$5:$B$256,0)),"?"))</f>
        <v/>
      </c>
      <c r="P2865" s="26" t="str">
        <f aca="false">IF($O2865="","",IF($O2865="?","?",IFERROR(INDEX(Règles!$C$5:$C$17,MATCH($O2865,Règles!$A$5:$A$17,0)),"?")))</f>
        <v/>
      </c>
      <c r="Q2865" s="27" t="str">
        <f aca="false">IF($G2865="","",IF(ISNUMBER($I2865),$I2865,IFERROR(IF(ISNUMBER(INDEX(Prestations!$E$5:$E$256,MATCH($G2865,Prestations!$B$5:$B$256,0))),INDEX(Prestations!$E$5:$E$256,MATCH($G2865,Prestations!$B$5:$B$256,0)),""),"")))</f>
        <v/>
      </c>
      <c r="R2865" s="27" t="str">
        <f aca="false">IFERROR(IF(ISNUMBER($Q2865),$Q2865*IF($E2865="",1,$E2865),""),"")</f>
        <v/>
      </c>
      <c r="S2865" s="28" t="str">
        <f aca="false">IFERROR(IF($P2865="au nombre",IF(N(INDEX(Règles!$D$5:$D$17,MATCH($O2865,Règles!$A$5:$A$17,0)))&gt;0,IF($E2865="",1,$E2865)/INDEX(Règles!$D$5:$D$17,MATCH($O2865,Règles!$A$5:$A$17,0)),""),IF($P2865="au prix",IF(AND(ISNUMBER($R2865),N(INDEX(Règles!$E$5:$E$17,MATCH($O2865,Règles!$A$5:$A$17,0)))&gt;0),$R2865/INDEX(Règles!$E$5:$E$17,MATCH($O2865,Règles!$A$5:$A$17,0)),""),IF(OR($P2865="ne compte pas",$P2865="absence"),0,""))),"")</f>
        <v/>
      </c>
      <c r="T2865" s="26" t="n">
        <f aca="false">IF(AND(ISNUMBER($A2865),$B2865&lt;&gt;"",$G2865&lt;&gt;"",$P2865&lt;&gt;"absence"),1,0)</f>
        <v>0</v>
      </c>
      <c r="U2865" s="26" t="n">
        <f aca="false">IF($T2865=1,IF(COUNTIFS($B$2:$B2865,$B2865,$A$2:$A2865,$A2865,$T$2:$T2865,1)=1,1,0),0)</f>
        <v>0</v>
      </c>
      <c r="V2865" s="29" t="str">
        <f aca="false">IF(AND($A2865="",$B2865="",$G2865=""),"",IF(NOT(ISNUMBER($A2865)),"Date manquante ou non reconnue",IF($B2865="","Technicien manquant",IF(COUNTIF(Production!$A$7:$A$21,$B2865)=0,"Technicien absent de la liste (onglet Production)",IF($G2865="","Code BPU manquant (colonne G)",IF($O2865="?","Code BPU inconnu (onglet Prestations)",IF($P2865="?","Catégorie inconnue (onglet Règles)",IF(AND($E2865&lt;&gt;"",NOT(ISNUMBER($E2865))),"Quantité non reconnue",IF(AND($P2865="au prix",NOT(ISNUMBER($Q2865))),"Prix sur devis à saisir (colonne I)",IF($S2865="","Règle à compléter (onglet Règles)",""))))))))))</f>
        <v/>
      </c>
    </row>
    <row r="2866" customFormat="false" ht="15" hidden="false" customHeight="false" outlineLevel="0" collapsed="false">
      <c r="A2866" s="23"/>
      <c r="I2866" s="24"/>
      <c r="J2866" s="24"/>
      <c r="N2866" s="25"/>
      <c r="O2866" s="26" t="str">
        <f aca="false">IF($G2866="","",IFERROR(INDEX(Prestations!$F$5:$F$256,MATCH($G2866,Prestations!$B$5:$B$256,0)),"?"))</f>
        <v/>
      </c>
      <c r="P2866" s="26" t="str">
        <f aca="false">IF($O2866="","",IF($O2866="?","?",IFERROR(INDEX(Règles!$C$5:$C$17,MATCH($O2866,Règles!$A$5:$A$17,0)),"?")))</f>
        <v/>
      </c>
      <c r="Q2866" s="27" t="str">
        <f aca="false">IF($G2866="","",IF(ISNUMBER($I2866),$I2866,IFERROR(IF(ISNUMBER(INDEX(Prestations!$E$5:$E$256,MATCH($G2866,Prestations!$B$5:$B$256,0))),INDEX(Prestations!$E$5:$E$256,MATCH($G2866,Prestations!$B$5:$B$256,0)),""),"")))</f>
        <v/>
      </c>
      <c r="R2866" s="27" t="str">
        <f aca="false">IFERROR(IF(ISNUMBER($Q2866),$Q2866*IF($E2866="",1,$E2866),""),"")</f>
        <v/>
      </c>
      <c r="S2866" s="28" t="str">
        <f aca="false">IFERROR(IF($P2866="au nombre",IF(N(INDEX(Règles!$D$5:$D$17,MATCH($O2866,Règles!$A$5:$A$17,0)))&gt;0,IF($E2866="",1,$E2866)/INDEX(Règles!$D$5:$D$17,MATCH($O2866,Règles!$A$5:$A$17,0)),""),IF($P2866="au prix",IF(AND(ISNUMBER($R2866),N(INDEX(Règles!$E$5:$E$17,MATCH($O2866,Règles!$A$5:$A$17,0)))&gt;0),$R2866/INDEX(Règles!$E$5:$E$17,MATCH($O2866,Règles!$A$5:$A$17,0)),""),IF(OR($P2866="ne compte pas",$P2866="absence"),0,""))),"")</f>
        <v/>
      </c>
      <c r="T2866" s="26" t="n">
        <f aca="false">IF(AND(ISNUMBER($A2866),$B2866&lt;&gt;"",$G2866&lt;&gt;"",$P2866&lt;&gt;"absence"),1,0)</f>
        <v>0</v>
      </c>
      <c r="U2866" s="26" t="n">
        <f aca="false">IF($T2866=1,IF(COUNTIFS($B$2:$B2866,$B2866,$A$2:$A2866,$A2866,$T$2:$T2866,1)=1,1,0),0)</f>
        <v>0</v>
      </c>
      <c r="V2866" s="29" t="str">
        <f aca="false">IF(AND($A2866="",$B2866="",$G2866=""),"",IF(NOT(ISNUMBER($A2866)),"Date manquante ou non reconnue",IF($B2866="","Technicien manquant",IF(COUNTIF(Production!$A$7:$A$21,$B2866)=0,"Technicien absent de la liste (onglet Production)",IF($G2866="","Code BPU manquant (colonne G)",IF($O2866="?","Code BPU inconnu (onglet Prestations)",IF($P2866="?","Catégorie inconnue (onglet Règles)",IF(AND($E2866&lt;&gt;"",NOT(ISNUMBER($E2866))),"Quantité non reconnue",IF(AND($P2866="au prix",NOT(ISNUMBER($Q2866))),"Prix sur devis à saisir (colonne I)",IF($S2866="","Règle à compléter (onglet Règles)",""))))))))))</f>
        <v/>
      </c>
    </row>
    <row r="2867" customFormat="false" ht="15" hidden="false" customHeight="false" outlineLevel="0" collapsed="false">
      <c r="A2867" s="23"/>
      <c r="I2867" s="24"/>
      <c r="J2867" s="24"/>
      <c r="N2867" s="25"/>
      <c r="O2867" s="26" t="str">
        <f aca="false">IF($G2867="","",IFERROR(INDEX(Prestations!$F$5:$F$256,MATCH($G2867,Prestations!$B$5:$B$256,0)),"?"))</f>
        <v/>
      </c>
      <c r="P2867" s="26" t="str">
        <f aca="false">IF($O2867="","",IF($O2867="?","?",IFERROR(INDEX(Règles!$C$5:$C$17,MATCH($O2867,Règles!$A$5:$A$17,0)),"?")))</f>
        <v/>
      </c>
      <c r="Q2867" s="27" t="str">
        <f aca="false">IF($G2867="","",IF(ISNUMBER($I2867),$I2867,IFERROR(IF(ISNUMBER(INDEX(Prestations!$E$5:$E$256,MATCH($G2867,Prestations!$B$5:$B$256,0))),INDEX(Prestations!$E$5:$E$256,MATCH($G2867,Prestations!$B$5:$B$256,0)),""),"")))</f>
        <v/>
      </c>
      <c r="R2867" s="27" t="str">
        <f aca="false">IFERROR(IF(ISNUMBER($Q2867),$Q2867*IF($E2867="",1,$E2867),""),"")</f>
        <v/>
      </c>
      <c r="S2867" s="28" t="str">
        <f aca="false">IFERROR(IF($P2867="au nombre",IF(N(INDEX(Règles!$D$5:$D$17,MATCH($O2867,Règles!$A$5:$A$17,0)))&gt;0,IF($E2867="",1,$E2867)/INDEX(Règles!$D$5:$D$17,MATCH($O2867,Règles!$A$5:$A$17,0)),""),IF($P2867="au prix",IF(AND(ISNUMBER($R2867),N(INDEX(Règles!$E$5:$E$17,MATCH($O2867,Règles!$A$5:$A$17,0)))&gt;0),$R2867/INDEX(Règles!$E$5:$E$17,MATCH($O2867,Règles!$A$5:$A$17,0)),""),IF(OR($P2867="ne compte pas",$P2867="absence"),0,""))),"")</f>
        <v/>
      </c>
      <c r="T2867" s="26" t="n">
        <f aca="false">IF(AND(ISNUMBER($A2867),$B2867&lt;&gt;"",$G2867&lt;&gt;"",$P2867&lt;&gt;"absence"),1,0)</f>
        <v>0</v>
      </c>
      <c r="U2867" s="26" t="n">
        <f aca="false">IF($T2867=1,IF(COUNTIFS($B$2:$B2867,$B2867,$A$2:$A2867,$A2867,$T$2:$T2867,1)=1,1,0),0)</f>
        <v>0</v>
      </c>
      <c r="V2867" s="29" t="str">
        <f aca="false">IF(AND($A2867="",$B2867="",$G2867=""),"",IF(NOT(ISNUMBER($A2867)),"Date manquante ou non reconnue",IF($B2867="","Technicien manquant",IF(COUNTIF(Production!$A$7:$A$21,$B2867)=0,"Technicien absent de la liste (onglet Production)",IF($G2867="","Code BPU manquant (colonne G)",IF($O2867="?","Code BPU inconnu (onglet Prestations)",IF($P2867="?","Catégorie inconnue (onglet Règles)",IF(AND($E2867&lt;&gt;"",NOT(ISNUMBER($E2867))),"Quantité non reconnue",IF(AND($P2867="au prix",NOT(ISNUMBER($Q2867))),"Prix sur devis à saisir (colonne I)",IF($S2867="","Règle à compléter (onglet Règles)",""))))))))))</f>
        <v/>
      </c>
    </row>
    <row r="2868" customFormat="false" ht="15" hidden="false" customHeight="false" outlineLevel="0" collapsed="false">
      <c r="A2868" s="23"/>
      <c r="I2868" s="24"/>
      <c r="J2868" s="24"/>
      <c r="N2868" s="25"/>
      <c r="O2868" s="26" t="str">
        <f aca="false">IF($G2868="","",IFERROR(INDEX(Prestations!$F$5:$F$256,MATCH($G2868,Prestations!$B$5:$B$256,0)),"?"))</f>
        <v/>
      </c>
      <c r="P2868" s="26" t="str">
        <f aca="false">IF($O2868="","",IF($O2868="?","?",IFERROR(INDEX(Règles!$C$5:$C$17,MATCH($O2868,Règles!$A$5:$A$17,0)),"?")))</f>
        <v/>
      </c>
      <c r="Q2868" s="27" t="str">
        <f aca="false">IF($G2868="","",IF(ISNUMBER($I2868),$I2868,IFERROR(IF(ISNUMBER(INDEX(Prestations!$E$5:$E$256,MATCH($G2868,Prestations!$B$5:$B$256,0))),INDEX(Prestations!$E$5:$E$256,MATCH($G2868,Prestations!$B$5:$B$256,0)),""),"")))</f>
        <v/>
      </c>
      <c r="R2868" s="27" t="str">
        <f aca="false">IFERROR(IF(ISNUMBER($Q2868),$Q2868*IF($E2868="",1,$E2868),""),"")</f>
        <v/>
      </c>
      <c r="S2868" s="28" t="str">
        <f aca="false">IFERROR(IF($P2868="au nombre",IF(N(INDEX(Règles!$D$5:$D$17,MATCH($O2868,Règles!$A$5:$A$17,0)))&gt;0,IF($E2868="",1,$E2868)/INDEX(Règles!$D$5:$D$17,MATCH($O2868,Règles!$A$5:$A$17,0)),""),IF($P2868="au prix",IF(AND(ISNUMBER($R2868),N(INDEX(Règles!$E$5:$E$17,MATCH($O2868,Règles!$A$5:$A$17,0)))&gt;0),$R2868/INDEX(Règles!$E$5:$E$17,MATCH($O2868,Règles!$A$5:$A$17,0)),""),IF(OR($P2868="ne compte pas",$P2868="absence"),0,""))),"")</f>
        <v/>
      </c>
      <c r="T2868" s="26" t="n">
        <f aca="false">IF(AND(ISNUMBER($A2868),$B2868&lt;&gt;"",$G2868&lt;&gt;"",$P2868&lt;&gt;"absence"),1,0)</f>
        <v>0</v>
      </c>
      <c r="U2868" s="26" t="n">
        <f aca="false">IF($T2868=1,IF(COUNTIFS($B$2:$B2868,$B2868,$A$2:$A2868,$A2868,$T$2:$T2868,1)=1,1,0),0)</f>
        <v>0</v>
      </c>
      <c r="V2868" s="29" t="str">
        <f aca="false">IF(AND($A2868="",$B2868="",$G2868=""),"",IF(NOT(ISNUMBER($A2868)),"Date manquante ou non reconnue",IF($B2868="","Technicien manquant",IF(COUNTIF(Production!$A$7:$A$21,$B2868)=0,"Technicien absent de la liste (onglet Production)",IF($G2868="","Code BPU manquant (colonne G)",IF($O2868="?","Code BPU inconnu (onglet Prestations)",IF($P2868="?","Catégorie inconnue (onglet Règles)",IF(AND($E2868&lt;&gt;"",NOT(ISNUMBER($E2868))),"Quantité non reconnue",IF(AND($P2868="au prix",NOT(ISNUMBER($Q2868))),"Prix sur devis à saisir (colonne I)",IF($S2868="","Règle à compléter (onglet Règles)",""))))))))))</f>
        <v/>
      </c>
    </row>
    <row r="2869" customFormat="false" ht="15" hidden="false" customHeight="false" outlineLevel="0" collapsed="false">
      <c r="A2869" s="23"/>
      <c r="I2869" s="24"/>
      <c r="J2869" s="24"/>
      <c r="N2869" s="25"/>
      <c r="O2869" s="26" t="str">
        <f aca="false">IF($G2869="","",IFERROR(INDEX(Prestations!$F$5:$F$256,MATCH($G2869,Prestations!$B$5:$B$256,0)),"?"))</f>
        <v/>
      </c>
      <c r="P2869" s="26" t="str">
        <f aca="false">IF($O2869="","",IF($O2869="?","?",IFERROR(INDEX(Règles!$C$5:$C$17,MATCH($O2869,Règles!$A$5:$A$17,0)),"?")))</f>
        <v/>
      </c>
      <c r="Q2869" s="27" t="str">
        <f aca="false">IF($G2869="","",IF(ISNUMBER($I2869),$I2869,IFERROR(IF(ISNUMBER(INDEX(Prestations!$E$5:$E$256,MATCH($G2869,Prestations!$B$5:$B$256,0))),INDEX(Prestations!$E$5:$E$256,MATCH($G2869,Prestations!$B$5:$B$256,0)),""),"")))</f>
        <v/>
      </c>
      <c r="R2869" s="27" t="str">
        <f aca="false">IFERROR(IF(ISNUMBER($Q2869),$Q2869*IF($E2869="",1,$E2869),""),"")</f>
        <v/>
      </c>
      <c r="S2869" s="28" t="str">
        <f aca="false">IFERROR(IF($P2869="au nombre",IF(N(INDEX(Règles!$D$5:$D$17,MATCH($O2869,Règles!$A$5:$A$17,0)))&gt;0,IF($E2869="",1,$E2869)/INDEX(Règles!$D$5:$D$17,MATCH($O2869,Règles!$A$5:$A$17,0)),""),IF($P2869="au prix",IF(AND(ISNUMBER($R2869),N(INDEX(Règles!$E$5:$E$17,MATCH($O2869,Règles!$A$5:$A$17,0)))&gt;0),$R2869/INDEX(Règles!$E$5:$E$17,MATCH($O2869,Règles!$A$5:$A$17,0)),""),IF(OR($P2869="ne compte pas",$P2869="absence"),0,""))),"")</f>
        <v/>
      </c>
      <c r="T2869" s="26" t="n">
        <f aca="false">IF(AND(ISNUMBER($A2869),$B2869&lt;&gt;"",$G2869&lt;&gt;"",$P2869&lt;&gt;"absence"),1,0)</f>
        <v>0</v>
      </c>
      <c r="U2869" s="26" t="n">
        <f aca="false">IF($T2869=1,IF(COUNTIFS($B$2:$B2869,$B2869,$A$2:$A2869,$A2869,$T$2:$T2869,1)=1,1,0),0)</f>
        <v>0</v>
      </c>
      <c r="V2869" s="29" t="str">
        <f aca="false">IF(AND($A2869="",$B2869="",$G2869=""),"",IF(NOT(ISNUMBER($A2869)),"Date manquante ou non reconnue",IF($B2869="","Technicien manquant",IF(COUNTIF(Production!$A$7:$A$21,$B2869)=0,"Technicien absent de la liste (onglet Production)",IF($G2869="","Code BPU manquant (colonne G)",IF($O2869="?","Code BPU inconnu (onglet Prestations)",IF($P2869="?","Catégorie inconnue (onglet Règles)",IF(AND($E2869&lt;&gt;"",NOT(ISNUMBER($E2869))),"Quantité non reconnue",IF(AND($P2869="au prix",NOT(ISNUMBER($Q2869))),"Prix sur devis à saisir (colonne I)",IF($S2869="","Règle à compléter (onglet Règles)",""))))))))))</f>
        <v/>
      </c>
    </row>
    <row r="2870" customFormat="false" ht="15" hidden="false" customHeight="false" outlineLevel="0" collapsed="false">
      <c r="A2870" s="23"/>
      <c r="I2870" s="24"/>
      <c r="J2870" s="24"/>
      <c r="N2870" s="25"/>
      <c r="O2870" s="26" t="str">
        <f aca="false">IF($G2870="","",IFERROR(INDEX(Prestations!$F$5:$F$256,MATCH($G2870,Prestations!$B$5:$B$256,0)),"?"))</f>
        <v/>
      </c>
      <c r="P2870" s="26" t="str">
        <f aca="false">IF($O2870="","",IF($O2870="?","?",IFERROR(INDEX(Règles!$C$5:$C$17,MATCH($O2870,Règles!$A$5:$A$17,0)),"?")))</f>
        <v/>
      </c>
      <c r="Q2870" s="27" t="str">
        <f aca="false">IF($G2870="","",IF(ISNUMBER($I2870),$I2870,IFERROR(IF(ISNUMBER(INDEX(Prestations!$E$5:$E$256,MATCH($G2870,Prestations!$B$5:$B$256,0))),INDEX(Prestations!$E$5:$E$256,MATCH($G2870,Prestations!$B$5:$B$256,0)),""),"")))</f>
        <v/>
      </c>
      <c r="R2870" s="27" t="str">
        <f aca="false">IFERROR(IF(ISNUMBER($Q2870),$Q2870*IF($E2870="",1,$E2870),""),"")</f>
        <v/>
      </c>
      <c r="S2870" s="28" t="str">
        <f aca="false">IFERROR(IF($P2870="au nombre",IF(N(INDEX(Règles!$D$5:$D$17,MATCH($O2870,Règles!$A$5:$A$17,0)))&gt;0,IF($E2870="",1,$E2870)/INDEX(Règles!$D$5:$D$17,MATCH($O2870,Règles!$A$5:$A$17,0)),""),IF($P2870="au prix",IF(AND(ISNUMBER($R2870),N(INDEX(Règles!$E$5:$E$17,MATCH($O2870,Règles!$A$5:$A$17,0)))&gt;0),$R2870/INDEX(Règles!$E$5:$E$17,MATCH($O2870,Règles!$A$5:$A$17,0)),""),IF(OR($P2870="ne compte pas",$P2870="absence"),0,""))),"")</f>
        <v/>
      </c>
      <c r="T2870" s="26" t="n">
        <f aca="false">IF(AND(ISNUMBER($A2870),$B2870&lt;&gt;"",$G2870&lt;&gt;"",$P2870&lt;&gt;"absence"),1,0)</f>
        <v>0</v>
      </c>
      <c r="U2870" s="26" t="n">
        <f aca="false">IF($T2870=1,IF(COUNTIFS($B$2:$B2870,$B2870,$A$2:$A2870,$A2870,$T$2:$T2870,1)=1,1,0),0)</f>
        <v>0</v>
      </c>
      <c r="V2870" s="29" t="str">
        <f aca="false">IF(AND($A2870="",$B2870="",$G2870=""),"",IF(NOT(ISNUMBER($A2870)),"Date manquante ou non reconnue",IF($B2870="","Technicien manquant",IF(COUNTIF(Production!$A$7:$A$21,$B2870)=0,"Technicien absent de la liste (onglet Production)",IF($G2870="","Code BPU manquant (colonne G)",IF($O2870="?","Code BPU inconnu (onglet Prestations)",IF($P2870="?","Catégorie inconnue (onglet Règles)",IF(AND($E2870&lt;&gt;"",NOT(ISNUMBER($E2870))),"Quantité non reconnue",IF(AND($P2870="au prix",NOT(ISNUMBER($Q2870))),"Prix sur devis à saisir (colonne I)",IF($S2870="","Règle à compléter (onglet Règles)",""))))))))))</f>
        <v/>
      </c>
    </row>
    <row r="2871" customFormat="false" ht="15" hidden="false" customHeight="false" outlineLevel="0" collapsed="false">
      <c r="A2871" s="23"/>
      <c r="I2871" s="24"/>
      <c r="J2871" s="24"/>
      <c r="N2871" s="25"/>
      <c r="O2871" s="26" t="str">
        <f aca="false">IF($G2871="","",IFERROR(INDEX(Prestations!$F$5:$F$256,MATCH($G2871,Prestations!$B$5:$B$256,0)),"?"))</f>
        <v/>
      </c>
      <c r="P2871" s="26" t="str">
        <f aca="false">IF($O2871="","",IF($O2871="?","?",IFERROR(INDEX(Règles!$C$5:$C$17,MATCH($O2871,Règles!$A$5:$A$17,0)),"?")))</f>
        <v/>
      </c>
      <c r="Q2871" s="27" t="str">
        <f aca="false">IF($G2871="","",IF(ISNUMBER($I2871),$I2871,IFERROR(IF(ISNUMBER(INDEX(Prestations!$E$5:$E$256,MATCH($G2871,Prestations!$B$5:$B$256,0))),INDEX(Prestations!$E$5:$E$256,MATCH($G2871,Prestations!$B$5:$B$256,0)),""),"")))</f>
        <v/>
      </c>
      <c r="R2871" s="27" t="str">
        <f aca="false">IFERROR(IF(ISNUMBER($Q2871),$Q2871*IF($E2871="",1,$E2871),""),"")</f>
        <v/>
      </c>
      <c r="S2871" s="28" t="str">
        <f aca="false">IFERROR(IF($P2871="au nombre",IF(N(INDEX(Règles!$D$5:$D$17,MATCH($O2871,Règles!$A$5:$A$17,0)))&gt;0,IF($E2871="",1,$E2871)/INDEX(Règles!$D$5:$D$17,MATCH($O2871,Règles!$A$5:$A$17,0)),""),IF($P2871="au prix",IF(AND(ISNUMBER($R2871),N(INDEX(Règles!$E$5:$E$17,MATCH($O2871,Règles!$A$5:$A$17,0)))&gt;0),$R2871/INDEX(Règles!$E$5:$E$17,MATCH($O2871,Règles!$A$5:$A$17,0)),""),IF(OR($P2871="ne compte pas",$P2871="absence"),0,""))),"")</f>
        <v/>
      </c>
      <c r="T2871" s="26" t="n">
        <f aca="false">IF(AND(ISNUMBER($A2871),$B2871&lt;&gt;"",$G2871&lt;&gt;"",$P2871&lt;&gt;"absence"),1,0)</f>
        <v>0</v>
      </c>
      <c r="U2871" s="26" t="n">
        <f aca="false">IF($T2871=1,IF(COUNTIFS($B$2:$B2871,$B2871,$A$2:$A2871,$A2871,$T$2:$T2871,1)=1,1,0),0)</f>
        <v>0</v>
      </c>
      <c r="V2871" s="29" t="str">
        <f aca="false">IF(AND($A2871="",$B2871="",$G2871=""),"",IF(NOT(ISNUMBER($A2871)),"Date manquante ou non reconnue",IF($B2871="","Technicien manquant",IF(COUNTIF(Production!$A$7:$A$21,$B2871)=0,"Technicien absent de la liste (onglet Production)",IF($G2871="","Code BPU manquant (colonne G)",IF($O2871="?","Code BPU inconnu (onglet Prestations)",IF($P2871="?","Catégorie inconnue (onglet Règles)",IF(AND($E2871&lt;&gt;"",NOT(ISNUMBER($E2871))),"Quantité non reconnue",IF(AND($P2871="au prix",NOT(ISNUMBER($Q2871))),"Prix sur devis à saisir (colonne I)",IF($S2871="","Règle à compléter (onglet Règles)",""))))))))))</f>
        <v/>
      </c>
    </row>
    <row r="2872" customFormat="false" ht="15" hidden="false" customHeight="false" outlineLevel="0" collapsed="false">
      <c r="A2872" s="23"/>
      <c r="I2872" s="24"/>
      <c r="J2872" s="24"/>
      <c r="N2872" s="25"/>
      <c r="O2872" s="26" t="str">
        <f aca="false">IF($G2872="","",IFERROR(INDEX(Prestations!$F$5:$F$256,MATCH($G2872,Prestations!$B$5:$B$256,0)),"?"))</f>
        <v/>
      </c>
      <c r="P2872" s="26" t="str">
        <f aca="false">IF($O2872="","",IF($O2872="?","?",IFERROR(INDEX(Règles!$C$5:$C$17,MATCH($O2872,Règles!$A$5:$A$17,0)),"?")))</f>
        <v/>
      </c>
      <c r="Q2872" s="27" t="str">
        <f aca="false">IF($G2872="","",IF(ISNUMBER($I2872),$I2872,IFERROR(IF(ISNUMBER(INDEX(Prestations!$E$5:$E$256,MATCH($G2872,Prestations!$B$5:$B$256,0))),INDEX(Prestations!$E$5:$E$256,MATCH($G2872,Prestations!$B$5:$B$256,0)),""),"")))</f>
        <v/>
      </c>
      <c r="R2872" s="27" t="str">
        <f aca="false">IFERROR(IF(ISNUMBER($Q2872),$Q2872*IF($E2872="",1,$E2872),""),"")</f>
        <v/>
      </c>
      <c r="S2872" s="28" t="str">
        <f aca="false">IFERROR(IF($P2872="au nombre",IF(N(INDEX(Règles!$D$5:$D$17,MATCH($O2872,Règles!$A$5:$A$17,0)))&gt;0,IF($E2872="",1,$E2872)/INDEX(Règles!$D$5:$D$17,MATCH($O2872,Règles!$A$5:$A$17,0)),""),IF($P2872="au prix",IF(AND(ISNUMBER($R2872),N(INDEX(Règles!$E$5:$E$17,MATCH($O2872,Règles!$A$5:$A$17,0)))&gt;0),$R2872/INDEX(Règles!$E$5:$E$17,MATCH($O2872,Règles!$A$5:$A$17,0)),""),IF(OR($P2872="ne compte pas",$P2872="absence"),0,""))),"")</f>
        <v/>
      </c>
      <c r="T2872" s="26" t="n">
        <f aca="false">IF(AND(ISNUMBER($A2872),$B2872&lt;&gt;"",$G2872&lt;&gt;"",$P2872&lt;&gt;"absence"),1,0)</f>
        <v>0</v>
      </c>
      <c r="U2872" s="26" t="n">
        <f aca="false">IF($T2872=1,IF(COUNTIFS($B$2:$B2872,$B2872,$A$2:$A2872,$A2872,$T$2:$T2872,1)=1,1,0),0)</f>
        <v>0</v>
      </c>
      <c r="V2872" s="29" t="str">
        <f aca="false">IF(AND($A2872="",$B2872="",$G2872=""),"",IF(NOT(ISNUMBER($A2872)),"Date manquante ou non reconnue",IF($B2872="","Technicien manquant",IF(COUNTIF(Production!$A$7:$A$21,$B2872)=0,"Technicien absent de la liste (onglet Production)",IF($G2872="","Code BPU manquant (colonne G)",IF($O2872="?","Code BPU inconnu (onglet Prestations)",IF($P2872="?","Catégorie inconnue (onglet Règles)",IF(AND($E2872&lt;&gt;"",NOT(ISNUMBER($E2872))),"Quantité non reconnue",IF(AND($P2872="au prix",NOT(ISNUMBER($Q2872))),"Prix sur devis à saisir (colonne I)",IF($S2872="","Règle à compléter (onglet Règles)",""))))))))))</f>
        <v/>
      </c>
    </row>
    <row r="2873" customFormat="false" ht="15" hidden="false" customHeight="false" outlineLevel="0" collapsed="false">
      <c r="A2873" s="23"/>
      <c r="I2873" s="24"/>
      <c r="J2873" s="24"/>
      <c r="N2873" s="25"/>
      <c r="O2873" s="26" t="str">
        <f aca="false">IF($G2873="","",IFERROR(INDEX(Prestations!$F$5:$F$256,MATCH($G2873,Prestations!$B$5:$B$256,0)),"?"))</f>
        <v/>
      </c>
      <c r="P2873" s="26" t="str">
        <f aca="false">IF($O2873="","",IF($O2873="?","?",IFERROR(INDEX(Règles!$C$5:$C$17,MATCH($O2873,Règles!$A$5:$A$17,0)),"?")))</f>
        <v/>
      </c>
      <c r="Q2873" s="27" t="str">
        <f aca="false">IF($G2873="","",IF(ISNUMBER($I2873),$I2873,IFERROR(IF(ISNUMBER(INDEX(Prestations!$E$5:$E$256,MATCH($G2873,Prestations!$B$5:$B$256,0))),INDEX(Prestations!$E$5:$E$256,MATCH($G2873,Prestations!$B$5:$B$256,0)),""),"")))</f>
        <v/>
      </c>
      <c r="R2873" s="27" t="str">
        <f aca="false">IFERROR(IF(ISNUMBER($Q2873),$Q2873*IF($E2873="",1,$E2873),""),"")</f>
        <v/>
      </c>
      <c r="S2873" s="28" t="str">
        <f aca="false">IFERROR(IF($P2873="au nombre",IF(N(INDEX(Règles!$D$5:$D$17,MATCH($O2873,Règles!$A$5:$A$17,0)))&gt;0,IF($E2873="",1,$E2873)/INDEX(Règles!$D$5:$D$17,MATCH($O2873,Règles!$A$5:$A$17,0)),""),IF($P2873="au prix",IF(AND(ISNUMBER($R2873),N(INDEX(Règles!$E$5:$E$17,MATCH($O2873,Règles!$A$5:$A$17,0)))&gt;0),$R2873/INDEX(Règles!$E$5:$E$17,MATCH($O2873,Règles!$A$5:$A$17,0)),""),IF(OR($P2873="ne compte pas",$P2873="absence"),0,""))),"")</f>
        <v/>
      </c>
      <c r="T2873" s="26" t="n">
        <f aca="false">IF(AND(ISNUMBER($A2873),$B2873&lt;&gt;"",$G2873&lt;&gt;"",$P2873&lt;&gt;"absence"),1,0)</f>
        <v>0</v>
      </c>
      <c r="U2873" s="26" t="n">
        <f aca="false">IF($T2873=1,IF(COUNTIFS($B$2:$B2873,$B2873,$A$2:$A2873,$A2873,$T$2:$T2873,1)=1,1,0),0)</f>
        <v>0</v>
      </c>
      <c r="V2873" s="29" t="str">
        <f aca="false">IF(AND($A2873="",$B2873="",$G2873=""),"",IF(NOT(ISNUMBER($A2873)),"Date manquante ou non reconnue",IF($B2873="","Technicien manquant",IF(COUNTIF(Production!$A$7:$A$21,$B2873)=0,"Technicien absent de la liste (onglet Production)",IF($G2873="","Code BPU manquant (colonne G)",IF($O2873="?","Code BPU inconnu (onglet Prestations)",IF($P2873="?","Catégorie inconnue (onglet Règles)",IF(AND($E2873&lt;&gt;"",NOT(ISNUMBER($E2873))),"Quantité non reconnue",IF(AND($P2873="au prix",NOT(ISNUMBER($Q2873))),"Prix sur devis à saisir (colonne I)",IF($S2873="","Règle à compléter (onglet Règles)",""))))))))))</f>
        <v/>
      </c>
    </row>
    <row r="2874" customFormat="false" ht="15" hidden="false" customHeight="false" outlineLevel="0" collapsed="false">
      <c r="A2874" s="23"/>
      <c r="I2874" s="24"/>
      <c r="J2874" s="24"/>
      <c r="N2874" s="25"/>
      <c r="O2874" s="26" t="str">
        <f aca="false">IF($G2874="","",IFERROR(INDEX(Prestations!$F$5:$F$256,MATCH($G2874,Prestations!$B$5:$B$256,0)),"?"))</f>
        <v/>
      </c>
      <c r="P2874" s="26" t="str">
        <f aca="false">IF($O2874="","",IF($O2874="?","?",IFERROR(INDEX(Règles!$C$5:$C$17,MATCH($O2874,Règles!$A$5:$A$17,0)),"?")))</f>
        <v/>
      </c>
      <c r="Q2874" s="27" t="str">
        <f aca="false">IF($G2874="","",IF(ISNUMBER($I2874),$I2874,IFERROR(IF(ISNUMBER(INDEX(Prestations!$E$5:$E$256,MATCH($G2874,Prestations!$B$5:$B$256,0))),INDEX(Prestations!$E$5:$E$256,MATCH($G2874,Prestations!$B$5:$B$256,0)),""),"")))</f>
        <v/>
      </c>
      <c r="R2874" s="27" t="str">
        <f aca="false">IFERROR(IF(ISNUMBER($Q2874),$Q2874*IF($E2874="",1,$E2874),""),"")</f>
        <v/>
      </c>
      <c r="S2874" s="28" t="str">
        <f aca="false">IFERROR(IF($P2874="au nombre",IF(N(INDEX(Règles!$D$5:$D$17,MATCH($O2874,Règles!$A$5:$A$17,0)))&gt;0,IF($E2874="",1,$E2874)/INDEX(Règles!$D$5:$D$17,MATCH($O2874,Règles!$A$5:$A$17,0)),""),IF($P2874="au prix",IF(AND(ISNUMBER($R2874),N(INDEX(Règles!$E$5:$E$17,MATCH($O2874,Règles!$A$5:$A$17,0)))&gt;0),$R2874/INDEX(Règles!$E$5:$E$17,MATCH($O2874,Règles!$A$5:$A$17,0)),""),IF(OR($P2874="ne compte pas",$P2874="absence"),0,""))),"")</f>
        <v/>
      </c>
      <c r="T2874" s="26" t="n">
        <f aca="false">IF(AND(ISNUMBER($A2874),$B2874&lt;&gt;"",$G2874&lt;&gt;"",$P2874&lt;&gt;"absence"),1,0)</f>
        <v>0</v>
      </c>
      <c r="U2874" s="26" t="n">
        <f aca="false">IF($T2874=1,IF(COUNTIFS($B$2:$B2874,$B2874,$A$2:$A2874,$A2874,$T$2:$T2874,1)=1,1,0),0)</f>
        <v>0</v>
      </c>
      <c r="V2874" s="29" t="str">
        <f aca="false">IF(AND($A2874="",$B2874="",$G2874=""),"",IF(NOT(ISNUMBER($A2874)),"Date manquante ou non reconnue",IF($B2874="","Technicien manquant",IF(COUNTIF(Production!$A$7:$A$21,$B2874)=0,"Technicien absent de la liste (onglet Production)",IF($G2874="","Code BPU manquant (colonne G)",IF($O2874="?","Code BPU inconnu (onglet Prestations)",IF($P2874="?","Catégorie inconnue (onglet Règles)",IF(AND($E2874&lt;&gt;"",NOT(ISNUMBER($E2874))),"Quantité non reconnue",IF(AND($P2874="au prix",NOT(ISNUMBER($Q2874))),"Prix sur devis à saisir (colonne I)",IF($S2874="","Règle à compléter (onglet Règles)",""))))))))))</f>
        <v/>
      </c>
    </row>
    <row r="2875" customFormat="false" ht="15" hidden="false" customHeight="false" outlineLevel="0" collapsed="false">
      <c r="A2875" s="23"/>
      <c r="I2875" s="24"/>
      <c r="J2875" s="24"/>
      <c r="N2875" s="25"/>
      <c r="O2875" s="26" t="str">
        <f aca="false">IF($G2875="","",IFERROR(INDEX(Prestations!$F$5:$F$256,MATCH($G2875,Prestations!$B$5:$B$256,0)),"?"))</f>
        <v/>
      </c>
      <c r="P2875" s="26" t="str">
        <f aca="false">IF($O2875="","",IF($O2875="?","?",IFERROR(INDEX(Règles!$C$5:$C$17,MATCH($O2875,Règles!$A$5:$A$17,0)),"?")))</f>
        <v/>
      </c>
      <c r="Q2875" s="27" t="str">
        <f aca="false">IF($G2875="","",IF(ISNUMBER($I2875),$I2875,IFERROR(IF(ISNUMBER(INDEX(Prestations!$E$5:$E$256,MATCH($G2875,Prestations!$B$5:$B$256,0))),INDEX(Prestations!$E$5:$E$256,MATCH($G2875,Prestations!$B$5:$B$256,0)),""),"")))</f>
        <v/>
      </c>
      <c r="R2875" s="27" t="str">
        <f aca="false">IFERROR(IF(ISNUMBER($Q2875),$Q2875*IF($E2875="",1,$E2875),""),"")</f>
        <v/>
      </c>
      <c r="S2875" s="28" t="str">
        <f aca="false">IFERROR(IF($P2875="au nombre",IF(N(INDEX(Règles!$D$5:$D$17,MATCH($O2875,Règles!$A$5:$A$17,0)))&gt;0,IF($E2875="",1,$E2875)/INDEX(Règles!$D$5:$D$17,MATCH($O2875,Règles!$A$5:$A$17,0)),""),IF($P2875="au prix",IF(AND(ISNUMBER($R2875),N(INDEX(Règles!$E$5:$E$17,MATCH($O2875,Règles!$A$5:$A$17,0)))&gt;0),$R2875/INDEX(Règles!$E$5:$E$17,MATCH($O2875,Règles!$A$5:$A$17,0)),""),IF(OR($P2875="ne compte pas",$P2875="absence"),0,""))),"")</f>
        <v/>
      </c>
      <c r="T2875" s="26" t="n">
        <f aca="false">IF(AND(ISNUMBER($A2875),$B2875&lt;&gt;"",$G2875&lt;&gt;"",$P2875&lt;&gt;"absence"),1,0)</f>
        <v>0</v>
      </c>
      <c r="U2875" s="26" t="n">
        <f aca="false">IF($T2875=1,IF(COUNTIFS($B$2:$B2875,$B2875,$A$2:$A2875,$A2875,$T$2:$T2875,1)=1,1,0),0)</f>
        <v>0</v>
      </c>
      <c r="V2875" s="29" t="str">
        <f aca="false">IF(AND($A2875="",$B2875="",$G2875=""),"",IF(NOT(ISNUMBER($A2875)),"Date manquante ou non reconnue",IF($B2875="","Technicien manquant",IF(COUNTIF(Production!$A$7:$A$21,$B2875)=0,"Technicien absent de la liste (onglet Production)",IF($G2875="","Code BPU manquant (colonne G)",IF($O2875="?","Code BPU inconnu (onglet Prestations)",IF($P2875="?","Catégorie inconnue (onglet Règles)",IF(AND($E2875&lt;&gt;"",NOT(ISNUMBER($E2875))),"Quantité non reconnue",IF(AND($P2875="au prix",NOT(ISNUMBER($Q2875))),"Prix sur devis à saisir (colonne I)",IF($S2875="","Règle à compléter (onglet Règles)",""))))))))))</f>
        <v/>
      </c>
    </row>
    <row r="2876" customFormat="false" ht="15" hidden="false" customHeight="false" outlineLevel="0" collapsed="false">
      <c r="A2876" s="23"/>
      <c r="I2876" s="24"/>
      <c r="J2876" s="24"/>
      <c r="N2876" s="25"/>
      <c r="O2876" s="26" t="str">
        <f aca="false">IF($G2876="","",IFERROR(INDEX(Prestations!$F$5:$F$256,MATCH($G2876,Prestations!$B$5:$B$256,0)),"?"))</f>
        <v/>
      </c>
      <c r="P2876" s="26" t="str">
        <f aca="false">IF($O2876="","",IF($O2876="?","?",IFERROR(INDEX(Règles!$C$5:$C$17,MATCH($O2876,Règles!$A$5:$A$17,0)),"?")))</f>
        <v/>
      </c>
      <c r="Q2876" s="27" t="str">
        <f aca="false">IF($G2876="","",IF(ISNUMBER($I2876),$I2876,IFERROR(IF(ISNUMBER(INDEX(Prestations!$E$5:$E$256,MATCH($G2876,Prestations!$B$5:$B$256,0))),INDEX(Prestations!$E$5:$E$256,MATCH($G2876,Prestations!$B$5:$B$256,0)),""),"")))</f>
        <v/>
      </c>
      <c r="R2876" s="27" t="str">
        <f aca="false">IFERROR(IF(ISNUMBER($Q2876),$Q2876*IF($E2876="",1,$E2876),""),"")</f>
        <v/>
      </c>
      <c r="S2876" s="28" t="str">
        <f aca="false">IFERROR(IF($P2876="au nombre",IF(N(INDEX(Règles!$D$5:$D$17,MATCH($O2876,Règles!$A$5:$A$17,0)))&gt;0,IF($E2876="",1,$E2876)/INDEX(Règles!$D$5:$D$17,MATCH($O2876,Règles!$A$5:$A$17,0)),""),IF($P2876="au prix",IF(AND(ISNUMBER($R2876),N(INDEX(Règles!$E$5:$E$17,MATCH($O2876,Règles!$A$5:$A$17,0)))&gt;0),$R2876/INDEX(Règles!$E$5:$E$17,MATCH($O2876,Règles!$A$5:$A$17,0)),""),IF(OR($P2876="ne compte pas",$P2876="absence"),0,""))),"")</f>
        <v/>
      </c>
      <c r="T2876" s="26" t="n">
        <f aca="false">IF(AND(ISNUMBER($A2876),$B2876&lt;&gt;"",$G2876&lt;&gt;"",$P2876&lt;&gt;"absence"),1,0)</f>
        <v>0</v>
      </c>
      <c r="U2876" s="26" t="n">
        <f aca="false">IF($T2876=1,IF(COUNTIFS($B$2:$B2876,$B2876,$A$2:$A2876,$A2876,$T$2:$T2876,1)=1,1,0),0)</f>
        <v>0</v>
      </c>
      <c r="V2876" s="29" t="str">
        <f aca="false">IF(AND($A2876="",$B2876="",$G2876=""),"",IF(NOT(ISNUMBER($A2876)),"Date manquante ou non reconnue",IF($B2876="","Technicien manquant",IF(COUNTIF(Production!$A$7:$A$21,$B2876)=0,"Technicien absent de la liste (onglet Production)",IF($G2876="","Code BPU manquant (colonne G)",IF($O2876="?","Code BPU inconnu (onglet Prestations)",IF($P2876="?","Catégorie inconnue (onglet Règles)",IF(AND($E2876&lt;&gt;"",NOT(ISNUMBER($E2876))),"Quantité non reconnue",IF(AND($P2876="au prix",NOT(ISNUMBER($Q2876))),"Prix sur devis à saisir (colonne I)",IF($S2876="","Règle à compléter (onglet Règles)",""))))))))))</f>
        <v/>
      </c>
    </row>
    <row r="2877" customFormat="false" ht="15" hidden="false" customHeight="false" outlineLevel="0" collapsed="false">
      <c r="A2877" s="23"/>
      <c r="I2877" s="24"/>
      <c r="J2877" s="24"/>
      <c r="N2877" s="25"/>
      <c r="O2877" s="26" t="str">
        <f aca="false">IF($G2877="","",IFERROR(INDEX(Prestations!$F$5:$F$256,MATCH($G2877,Prestations!$B$5:$B$256,0)),"?"))</f>
        <v/>
      </c>
      <c r="P2877" s="26" t="str">
        <f aca="false">IF($O2877="","",IF($O2877="?","?",IFERROR(INDEX(Règles!$C$5:$C$17,MATCH($O2877,Règles!$A$5:$A$17,0)),"?")))</f>
        <v/>
      </c>
      <c r="Q2877" s="27" t="str">
        <f aca="false">IF($G2877="","",IF(ISNUMBER($I2877),$I2877,IFERROR(IF(ISNUMBER(INDEX(Prestations!$E$5:$E$256,MATCH($G2877,Prestations!$B$5:$B$256,0))),INDEX(Prestations!$E$5:$E$256,MATCH($G2877,Prestations!$B$5:$B$256,0)),""),"")))</f>
        <v/>
      </c>
      <c r="R2877" s="27" t="str">
        <f aca="false">IFERROR(IF(ISNUMBER($Q2877),$Q2877*IF($E2877="",1,$E2877),""),"")</f>
        <v/>
      </c>
      <c r="S2877" s="28" t="str">
        <f aca="false">IFERROR(IF($P2877="au nombre",IF(N(INDEX(Règles!$D$5:$D$17,MATCH($O2877,Règles!$A$5:$A$17,0)))&gt;0,IF($E2877="",1,$E2877)/INDEX(Règles!$D$5:$D$17,MATCH($O2877,Règles!$A$5:$A$17,0)),""),IF($P2877="au prix",IF(AND(ISNUMBER($R2877),N(INDEX(Règles!$E$5:$E$17,MATCH($O2877,Règles!$A$5:$A$17,0)))&gt;0),$R2877/INDEX(Règles!$E$5:$E$17,MATCH($O2877,Règles!$A$5:$A$17,0)),""),IF(OR($P2877="ne compte pas",$P2877="absence"),0,""))),"")</f>
        <v/>
      </c>
      <c r="T2877" s="26" t="n">
        <f aca="false">IF(AND(ISNUMBER($A2877),$B2877&lt;&gt;"",$G2877&lt;&gt;"",$P2877&lt;&gt;"absence"),1,0)</f>
        <v>0</v>
      </c>
      <c r="U2877" s="26" t="n">
        <f aca="false">IF($T2877=1,IF(COUNTIFS($B$2:$B2877,$B2877,$A$2:$A2877,$A2877,$T$2:$T2877,1)=1,1,0),0)</f>
        <v>0</v>
      </c>
      <c r="V2877" s="29" t="str">
        <f aca="false">IF(AND($A2877="",$B2877="",$G2877=""),"",IF(NOT(ISNUMBER($A2877)),"Date manquante ou non reconnue",IF($B2877="","Technicien manquant",IF(COUNTIF(Production!$A$7:$A$21,$B2877)=0,"Technicien absent de la liste (onglet Production)",IF($G2877="","Code BPU manquant (colonne G)",IF($O2877="?","Code BPU inconnu (onglet Prestations)",IF($P2877="?","Catégorie inconnue (onglet Règles)",IF(AND($E2877&lt;&gt;"",NOT(ISNUMBER($E2877))),"Quantité non reconnue",IF(AND($P2877="au prix",NOT(ISNUMBER($Q2877))),"Prix sur devis à saisir (colonne I)",IF($S2877="","Règle à compléter (onglet Règles)",""))))))))))</f>
        <v/>
      </c>
    </row>
    <row r="2878" customFormat="false" ht="15" hidden="false" customHeight="false" outlineLevel="0" collapsed="false">
      <c r="A2878" s="23"/>
      <c r="I2878" s="24"/>
      <c r="J2878" s="24"/>
      <c r="N2878" s="25"/>
      <c r="O2878" s="26" t="str">
        <f aca="false">IF($G2878="","",IFERROR(INDEX(Prestations!$F$5:$F$256,MATCH($G2878,Prestations!$B$5:$B$256,0)),"?"))</f>
        <v/>
      </c>
      <c r="P2878" s="26" t="str">
        <f aca="false">IF($O2878="","",IF($O2878="?","?",IFERROR(INDEX(Règles!$C$5:$C$17,MATCH($O2878,Règles!$A$5:$A$17,0)),"?")))</f>
        <v/>
      </c>
      <c r="Q2878" s="27" t="str">
        <f aca="false">IF($G2878="","",IF(ISNUMBER($I2878),$I2878,IFERROR(IF(ISNUMBER(INDEX(Prestations!$E$5:$E$256,MATCH($G2878,Prestations!$B$5:$B$256,0))),INDEX(Prestations!$E$5:$E$256,MATCH($G2878,Prestations!$B$5:$B$256,0)),""),"")))</f>
        <v/>
      </c>
      <c r="R2878" s="27" t="str">
        <f aca="false">IFERROR(IF(ISNUMBER($Q2878),$Q2878*IF($E2878="",1,$E2878),""),"")</f>
        <v/>
      </c>
      <c r="S2878" s="28" t="str">
        <f aca="false">IFERROR(IF($P2878="au nombre",IF(N(INDEX(Règles!$D$5:$D$17,MATCH($O2878,Règles!$A$5:$A$17,0)))&gt;0,IF($E2878="",1,$E2878)/INDEX(Règles!$D$5:$D$17,MATCH($O2878,Règles!$A$5:$A$17,0)),""),IF($P2878="au prix",IF(AND(ISNUMBER($R2878),N(INDEX(Règles!$E$5:$E$17,MATCH($O2878,Règles!$A$5:$A$17,0)))&gt;0),$R2878/INDEX(Règles!$E$5:$E$17,MATCH($O2878,Règles!$A$5:$A$17,0)),""),IF(OR($P2878="ne compte pas",$P2878="absence"),0,""))),"")</f>
        <v/>
      </c>
      <c r="T2878" s="26" t="n">
        <f aca="false">IF(AND(ISNUMBER($A2878),$B2878&lt;&gt;"",$G2878&lt;&gt;"",$P2878&lt;&gt;"absence"),1,0)</f>
        <v>0</v>
      </c>
      <c r="U2878" s="26" t="n">
        <f aca="false">IF($T2878=1,IF(COUNTIFS($B$2:$B2878,$B2878,$A$2:$A2878,$A2878,$T$2:$T2878,1)=1,1,0),0)</f>
        <v>0</v>
      </c>
      <c r="V2878" s="29" t="str">
        <f aca="false">IF(AND($A2878="",$B2878="",$G2878=""),"",IF(NOT(ISNUMBER($A2878)),"Date manquante ou non reconnue",IF($B2878="","Technicien manquant",IF(COUNTIF(Production!$A$7:$A$21,$B2878)=0,"Technicien absent de la liste (onglet Production)",IF($G2878="","Code BPU manquant (colonne G)",IF($O2878="?","Code BPU inconnu (onglet Prestations)",IF($P2878="?","Catégorie inconnue (onglet Règles)",IF(AND($E2878&lt;&gt;"",NOT(ISNUMBER($E2878))),"Quantité non reconnue",IF(AND($P2878="au prix",NOT(ISNUMBER($Q2878))),"Prix sur devis à saisir (colonne I)",IF($S2878="","Règle à compléter (onglet Règles)",""))))))))))</f>
        <v/>
      </c>
    </row>
    <row r="2879" customFormat="false" ht="15" hidden="false" customHeight="false" outlineLevel="0" collapsed="false">
      <c r="A2879" s="23"/>
      <c r="I2879" s="24"/>
      <c r="J2879" s="24"/>
      <c r="N2879" s="25"/>
      <c r="O2879" s="26" t="str">
        <f aca="false">IF($G2879="","",IFERROR(INDEX(Prestations!$F$5:$F$256,MATCH($G2879,Prestations!$B$5:$B$256,0)),"?"))</f>
        <v/>
      </c>
      <c r="P2879" s="26" t="str">
        <f aca="false">IF($O2879="","",IF($O2879="?","?",IFERROR(INDEX(Règles!$C$5:$C$17,MATCH($O2879,Règles!$A$5:$A$17,0)),"?")))</f>
        <v/>
      </c>
      <c r="Q2879" s="27" t="str">
        <f aca="false">IF($G2879="","",IF(ISNUMBER($I2879),$I2879,IFERROR(IF(ISNUMBER(INDEX(Prestations!$E$5:$E$256,MATCH($G2879,Prestations!$B$5:$B$256,0))),INDEX(Prestations!$E$5:$E$256,MATCH($G2879,Prestations!$B$5:$B$256,0)),""),"")))</f>
        <v/>
      </c>
      <c r="R2879" s="27" t="str">
        <f aca="false">IFERROR(IF(ISNUMBER($Q2879),$Q2879*IF($E2879="",1,$E2879),""),"")</f>
        <v/>
      </c>
      <c r="S2879" s="28" t="str">
        <f aca="false">IFERROR(IF($P2879="au nombre",IF(N(INDEX(Règles!$D$5:$D$17,MATCH($O2879,Règles!$A$5:$A$17,0)))&gt;0,IF($E2879="",1,$E2879)/INDEX(Règles!$D$5:$D$17,MATCH($O2879,Règles!$A$5:$A$17,0)),""),IF($P2879="au prix",IF(AND(ISNUMBER($R2879),N(INDEX(Règles!$E$5:$E$17,MATCH($O2879,Règles!$A$5:$A$17,0)))&gt;0),$R2879/INDEX(Règles!$E$5:$E$17,MATCH($O2879,Règles!$A$5:$A$17,0)),""),IF(OR($P2879="ne compte pas",$P2879="absence"),0,""))),"")</f>
        <v/>
      </c>
      <c r="T2879" s="26" t="n">
        <f aca="false">IF(AND(ISNUMBER($A2879),$B2879&lt;&gt;"",$G2879&lt;&gt;"",$P2879&lt;&gt;"absence"),1,0)</f>
        <v>0</v>
      </c>
      <c r="U2879" s="26" t="n">
        <f aca="false">IF($T2879=1,IF(COUNTIFS($B$2:$B2879,$B2879,$A$2:$A2879,$A2879,$T$2:$T2879,1)=1,1,0),0)</f>
        <v>0</v>
      </c>
      <c r="V2879" s="29" t="str">
        <f aca="false">IF(AND($A2879="",$B2879="",$G2879=""),"",IF(NOT(ISNUMBER($A2879)),"Date manquante ou non reconnue",IF($B2879="","Technicien manquant",IF(COUNTIF(Production!$A$7:$A$21,$B2879)=0,"Technicien absent de la liste (onglet Production)",IF($G2879="","Code BPU manquant (colonne G)",IF($O2879="?","Code BPU inconnu (onglet Prestations)",IF($P2879="?","Catégorie inconnue (onglet Règles)",IF(AND($E2879&lt;&gt;"",NOT(ISNUMBER($E2879))),"Quantité non reconnue",IF(AND($P2879="au prix",NOT(ISNUMBER($Q2879))),"Prix sur devis à saisir (colonne I)",IF($S2879="","Règle à compléter (onglet Règles)",""))))))))))</f>
        <v/>
      </c>
    </row>
    <row r="2880" customFormat="false" ht="15" hidden="false" customHeight="false" outlineLevel="0" collapsed="false">
      <c r="A2880" s="23"/>
      <c r="I2880" s="24"/>
      <c r="J2880" s="24"/>
      <c r="N2880" s="25"/>
      <c r="O2880" s="26" t="str">
        <f aca="false">IF($G2880="","",IFERROR(INDEX(Prestations!$F$5:$F$256,MATCH($G2880,Prestations!$B$5:$B$256,0)),"?"))</f>
        <v/>
      </c>
      <c r="P2880" s="26" t="str">
        <f aca="false">IF($O2880="","",IF($O2880="?","?",IFERROR(INDEX(Règles!$C$5:$C$17,MATCH($O2880,Règles!$A$5:$A$17,0)),"?")))</f>
        <v/>
      </c>
      <c r="Q2880" s="27" t="str">
        <f aca="false">IF($G2880="","",IF(ISNUMBER($I2880),$I2880,IFERROR(IF(ISNUMBER(INDEX(Prestations!$E$5:$E$256,MATCH($G2880,Prestations!$B$5:$B$256,0))),INDEX(Prestations!$E$5:$E$256,MATCH($G2880,Prestations!$B$5:$B$256,0)),""),"")))</f>
        <v/>
      </c>
      <c r="R2880" s="27" t="str">
        <f aca="false">IFERROR(IF(ISNUMBER($Q2880),$Q2880*IF($E2880="",1,$E2880),""),"")</f>
        <v/>
      </c>
      <c r="S2880" s="28" t="str">
        <f aca="false">IFERROR(IF($P2880="au nombre",IF(N(INDEX(Règles!$D$5:$D$17,MATCH($O2880,Règles!$A$5:$A$17,0)))&gt;0,IF($E2880="",1,$E2880)/INDEX(Règles!$D$5:$D$17,MATCH($O2880,Règles!$A$5:$A$17,0)),""),IF($P2880="au prix",IF(AND(ISNUMBER($R2880),N(INDEX(Règles!$E$5:$E$17,MATCH($O2880,Règles!$A$5:$A$17,0)))&gt;0),$R2880/INDEX(Règles!$E$5:$E$17,MATCH($O2880,Règles!$A$5:$A$17,0)),""),IF(OR($P2880="ne compte pas",$P2880="absence"),0,""))),"")</f>
        <v/>
      </c>
      <c r="T2880" s="26" t="n">
        <f aca="false">IF(AND(ISNUMBER($A2880),$B2880&lt;&gt;"",$G2880&lt;&gt;"",$P2880&lt;&gt;"absence"),1,0)</f>
        <v>0</v>
      </c>
      <c r="U2880" s="26" t="n">
        <f aca="false">IF($T2880=1,IF(COUNTIFS($B$2:$B2880,$B2880,$A$2:$A2880,$A2880,$T$2:$T2880,1)=1,1,0),0)</f>
        <v>0</v>
      </c>
      <c r="V2880" s="29" t="str">
        <f aca="false">IF(AND($A2880="",$B2880="",$G2880=""),"",IF(NOT(ISNUMBER($A2880)),"Date manquante ou non reconnue",IF($B2880="","Technicien manquant",IF(COUNTIF(Production!$A$7:$A$21,$B2880)=0,"Technicien absent de la liste (onglet Production)",IF($G2880="","Code BPU manquant (colonne G)",IF($O2880="?","Code BPU inconnu (onglet Prestations)",IF($P2880="?","Catégorie inconnue (onglet Règles)",IF(AND($E2880&lt;&gt;"",NOT(ISNUMBER($E2880))),"Quantité non reconnue",IF(AND($P2880="au prix",NOT(ISNUMBER($Q2880))),"Prix sur devis à saisir (colonne I)",IF($S2880="","Règle à compléter (onglet Règles)",""))))))))))</f>
        <v/>
      </c>
    </row>
    <row r="2881" customFormat="false" ht="15" hidden="false" customHeight="false" outlineLevel="0" collapsed="false">
      <c r="A2881" s="23"/>
      <c r="I2881" s="24"/>
      <c r="J2881" s="24"/>
      <c r="N2881" s="25"/>
      <c r="O2881" s="26" t="str">
        <f aca="false">IF($G2881="","",IFERROR(INDEX(Prestations!$F$5:$F$256,MATCH($G2881,Prestations!$B$5:$B$256,0)),"?"))</f>
        <v/>
      </c>
      <c r="P2881" s="26" t="str">
        <f aca="false">IF($O2881="","",IF($O2881="?","?",IFERROR(INDEX(Règles!$C$5:$C$17,MATCH($O2881,Règles!$A$5:$A$17,0)),"?")))</f>
        <v/>
      </c>
      <c r="Q2881" s="27" t="str">
        <f aca="false">IF($G2881="","",IF(ISNUMBER($I2881),$I2881,IFERROR(IF(ISNUMBER(INDEX(Prestations!$E$5:$E$256,MATCH($G2881,Prestations!$B$5:$B$256,0))),INDEX(Prestations!$E$5:$E$256,MATCH($G2881,Prestations!$B$5:$B$256,0)),""),"")))</f>
        <v/>
      </c>
      <c r="R2881" s="27" t="str">
        <f aca="false">IFERROR(IF(ISNUMBER($Q2881),$Q2881*IF($E2881="",1,$E2881),""),"")</f>
        <v/>
      </c>
      <c r="S2881" s="28" t="str">
        <f aca="false">IFERROR(IF($P2881="au nombre",IF(N(INDEX(Règles!$D$5:$D$17,MATCH($O2881,Règles!$A$5:$A$17,0)))&gt;0,IF($E2881="",1,$E2881)/INDEX(Règles!$D$5:$D$17,MATCH($O2881,Règles!$A$5:$A$17,0)),""),IF($P2881="au prix",IF(AND(ISNUMBER($R2881),N(INDEX(Règles!$E$5:$E$17,MATCH($O2881,Règles!$A$5:$A$17,0)))&gt;0),$R2881/INDEX(Règles!$E$5:$E$17,MATCH($O2881,Règles!$A$5:$A$17,0)),""),IF(OR($P2881="ne compte pas",$P2881="absence"),0,""))),"")</f>
        <v/>
      </c>
      <c r="T2881" s="26" t="n">
        <f aca="false">IF(AND(ISNUMBER($A2881),$B2881&lt;&gt;"",$G2881&lt;&gt;"",$P2881&lt;&gt;"absence"),1,0)</f>
        <v>0</v>
      </c>
      <c r="U2881" s="26" t="n">
        <f aca="false">IF($T2881=1,IF(COUNTIFS($B$2:$B2881,$B2881,$A$2:$A2881,$A2881,$T$2:$T2881,1)=1,1,0),0)</f>
        <v>0</v>
      </c>
      <c r="V2881" s="29" t="str">
        <f aca="false">IF(AND($A2881="",$B2881="",$G2881=""),"",IF(NOT(ISNUMBER($A2881)),"Date manquante ou non reconnue",IF($B2881="","Technicien manquant",IF(COUNTIF(Production!$A$7:$A$21,$B2881)=0,"Technicien absent de la liste (onglet Production)",IF($G2881="","Code BPU manquant (colonne G)",IF($O2881="?","Code BPU inconnu (onglet Prestations)",IF($P2881="?","Catégorie inconnue (onglet Règles)",IF(AND($E2881&lt;&gt;"",NOT(ISNUMBER($E2881))),"Quantité non reconnue",IF(AND($P2881="au prix",NOT(ISNUMBER($Q2881))),"Prix sur devis à saisir (colonne I)",IF($S2881="","Règle à compléter (onglet Règles)",""))))))))))</f>
        <v/>
      </c>
    </row>
    <row r="2882" customFormat="false" ht="15" hidden="false" customHeight="false" outlineLevel="0" collapsed="false">
      <c r="A2882" s="23"/>
      <c r="I2882" s="24"/>
      <c r="J2882" s="24"/>
      <c r="N2882" s="25"/>
      <c r="O2882" s="26" t="str">
        <f aca="false">IF($G2882="","",IFERROR(INDEX(Prestations!$F$5:$F$256,MATCH($G2882,Prestations!$B$5:$B$256,0)),"?"))</f>
        <v/>
      </c>
      <c r="P2882" s="26" t="str">
        <f aca="false">IF($O2882="","",IF($O2882="?","?",IFERROR(INDEX(Règles!$C$5:$C$17,MATCH($O2882,Règles!$A$5:$A$17,0)),"?")))</f>
        <v/>
      </c>
      <c r="Q2882" s="27" t="str">
        <f aca="false">IF($G2882="","",IF(ISNUMBER($I2882),$I2882,IFERROR(IF(ISNUMBER(INDEX(Prestations!$E$5:$E$256,MATCH($G2882,Prestations!$B$5:$B$256,0))),INDEX(Prestations!$E$5:$E$256,MATCH($G2882,Prestations!$B$5:$B$256,0)),""),"")))</f>
        <v/>
      </c>
      <c r="R2882" s="27" t="str">
        <f aca="false">IFERROR(IF(ISNUMBER($Q2882),$Q2882*IF($E2882="",1,$E2882),""),"")</f>
        <v/>
      </c>
      <c r="S2882" s="28" t="str">
        <f aca="false">IFERROR(IF($P2882="au nombre",IF(N(INDEX(Règles!$D$5:$D$17,MATCH($O2882,Règles!$A$5:$A$17,0)))&gt;0,IF($E2882="",1,$E2882)/INDEX(Règles!$D$5:$D$17,MATCH($O2882,Règles!$A$5:$A$17,0)),""),IF($P2882="au prix",IF(AND(ISNUMBER($R2882),N(INDEX(Règles!$E$5:$E$17,MATCH($O2882,Règles!$A$5:$A$17,0)))&gt;0),$R2882/INDEX(Règles!$E$5:$E$17,MATCH($O2882,Règles!$A$5:$A$17,0)),""),IF(OR($P2882="ne compte pas",$P2882="absence"),0,""))),"")</f>
        <v/>
      </c>
      <c r="T2882" s="26" t="n">
        <f aca="false">IF(AND(ISNUMBER($A2882),$B2882&lt;&gt;"",$G2882&lt;&gt;"",$P2882&lt;&gt;"absence"),1,0)</f>
        <v>0</v>
      </c>
      <c r="U2882" s="26" t="n">
        <f aca="false">IF($T2882=1,IF(COUNTIFS($B$2:$B2882,$B2882,$A$2:$A2882,$A2882,$T$2:$T2882,1)=1,1,0),0)</f>
        <v>0</v>
      </c>
      <c r="V2882" s="29" t="str">
        <f aca="false">IF(AND($A2882="",$B2882="",$G2882=""),"",IF(NOT(ISNUMBER($A2882)),"Date manquante ou non reconnue",IF($B2882="","Technicien manquant",IF(COUNTIF(Production!$A$7:$A$21,$B2882)=0,"Technicien absent de la liste (onglet Production)",IF($G2882="","Code BPU manquant (colonne G)",IF($O2882="?","Code BPU inconnu (onglet Prestations)",IF($P2882="?","Catégorie inconnue (onglet Règles)",IF(AND($E2882&lt;&gt;"",NOT(ISNUMBER($E2882))),"Quantité non reconnue",IF(AND($P2882="au prix",NOT(ISNUMBER($Q2882))),"Prix sur devis à saisir (colonne I)",IF($S2882="","Règle à compléter (onglet Règles)",""))))))))))</f>
        <v/>
      </c>
    </row>
    <row r="2883" customFormat="false" ht="15" hidden="false" customHeight="false" outlineLevel="0" collapsed="false">
      <c r="A2883" s="23"/>
      <c r="I2883" s="24"/>
      <c r="J2883" s="24"/>
      <c r="N2883" s="25"/>
      <c r="O2883" s="26" t="str">
        <f aca="false">IF($G2883="","",IFERROR(INDEX(Prestations!$F$5:$F$256,MATCH($G2883,Prestations!$B$5:$B$256,0)),"?"))</f>
        <v/>
      </c>
      <c r="P2883" s="26" t="str">
        <f aca="false">IF($O2883="","",IF($O2883="?","?",IFERROR(INDEX(Règles!$C$5:$C$17,MATCH($O2883,Règles!$A$5:$A$17,0)),"?")))</f>
        <v/>
      </c>
      <c r="Q2883" s="27" t="str">
        <f aca="false">IF($G2883="","",IF(ISNUMBER($I2883),$I2883,IFERROR(IF(ISNUMBER(INDEX(Prestations!$E$5:$E$256,MATCH($G2883,Prestations!$B$5:$B$256,0))),INDEX(Prestations!$E$5:$E$256,MATCH($G2883,Prestations!$B$5:$B$256,0)),""),"")))</f>
        <v/>
      </c>
      <c r="R2883" s="27" t="str">
        <f aca="false">IFERROR(IF(ISNUMBER($Q2883),$Q2883*IF($E2883="",1,$E2883),""),"")</f>
        <v/>
      </c>
      <c r="S2883" s="28" t="str">
        <f aca="false">IFERROR(IF($P2883="au nombre",IF(N(INDEX(Règles!$D$5:$D$17,MATCH($O2883,Règles!$A$5:$A$17,0)))&gt;0,IF($E2883="",1,$E2883)/INDEX(Règles!$D$5:$D$17,MATCH($O2883,Règles!$A$5:$A$17,0)),""),IF($P2883="au prix",IF(AND(ISNUMBER($R2883),N(INDEX(Règles!$E$5:$E$17,MATCH($O2883,Règles!$A$5:$A$17,0)))&gt;0),$R2883/INDEX(Règles!$E$5:$E$17,MATCH($O2883,Règles!$A$5:$A$17,0)),""),IF(OR($P2883="ne compte pas",$P2883="absence"),0,""))),"")</f>
        <v/>
      </c>
      <c r="T2883" s="26" t="n">
        <f aca="false">IF(AND(ISNUMBER($A2883),$B2883&lt;&gt;"",$G2883&lt;&gt;"",$P2883&lt;&gt;"absence"),1,0)</f>
        <v>0</v>
      </c>
      <c r="U2883" s="26" t="n">
        <f aca="false">IF($T2883=1,IF(COUNTIFS($B$2:$B2883,$B2883,$A$2:$A2883,$A2883,$T$2:$T2883,1)=1,1,0),0)</f>
        <v>0</v>
      </c>
      <c r="V2883" s="29" t="str">
        <f aca="false">IF(AND($A2883="",$B2883="",$G2883=""),"",IF(NOT(ISNUMBER($A2883)),"Date manquante ou non reconnue",IF($B2883="","Technicien manquant",IF(COUNTIF(Production!$A$7:$A$21,$B2883)=0,"Technicien absent de la liste (onglet Production)",IF($G2883="","Code BPU manquant (colonne G)",IF($O2883="?","Code BPU inconnu (onglet Prestations)",IF($P2883="?","Catégorie inconnue (onglet Règles)",IF(AND($E2883&lt;&gt;"",NOT(ISNUMBER($E2883))),"Quantité non reconnue",IF(AND($P2883="au prix",NOT(ISNUMBER($Q2883))),"Prix sur devis à saisir (colonne I)",IF($S2883="","Règle à compléter (onglet Règles)",""))))))))))</f>
        <v/>
      </c>
    </row>
    <row r="2884" customFormat="false" ht="15" hidden="false" customHeight="false" outlineLevel="0" collapsed="false">
      <c r="A2884" s="23"/>
      <c r="I2884" s="24"/>
      <c r="J2884" s="24"/>
      <c r="N2884" s="25"/>
      <c r="O2884" s="26" t="str">
        <f aca="false">IF($G2884="","",IFERROR(INDEX(Prestations!$F$5:$F$256,MATCH($G2884,Prestations!$B$5:$B$256,0)),"?"))</f>
        <v/>
      </c>
      <c r="P2884" s="26" t="str">
        <f aca="false">IF($O2884="","",IF($O2884="?","?",IFERROR(INDEX(Règles!$C$5:$C$17,MATCH($O2884,Règles!$A$5:$A$17,0)),"?")))</f>
        <v/>
      </c>
      <c r="Q2884" s="27" t="str">
        <f aca="false">IF($G2884="","",IF(ISNUMBER($I2884),$I2884,IFERROR(IF(ISNUMBER(INDEX(Prestations!$E$5:$E$256,MATCH($G2884,Prestations!$B$5:$B$256,0))),INDEX(Prestations!$E$5:$E$256,MATCH($G2884,Prestations!$B$5:$B$256,0)),""),"")))</f>
        <v/>
      </c>
      <c r="R2884" s="27" t="str">
        <f aca="false">IFERROR(IF(ISNUMBER($Q2884),$Q2884*IF($E2884="",1,$E2884),""),"")</f>
        <v/>
      </c>
      <c r="S2884" s="28" t="str">
        <f aca="false">IFERROR(IF($P2884="au nombre",IF(N(INDEX(Règles!$D$5:$D$17,MATCH($O2884,Règles!$A$5:$A$17,0)))&gt;0,IF($E2884="",1,$E2884)/INDEX(Règles!$D$5:$D$17,MATCH($O2884,Règles!$A$5:$A$17,0)),""),IF($P2884="au prix",IF(AND(ISNUMBER($R2884),N(INDEX(Règles!$E$5:$E$17,MATCH($O2884,Règles!$A$5:$A$17,0)))&gt;0),$R2884/INDEX(Règles!$E$5:$E$17,MATCH($O2884,Règles!$A$5:$A$17,0)),""),IF(OR($P2884="ne compte pas",$P2884="absence"),0,""))),"")</f>
        <v/>
      </c>
      <c r="T2884" s="26" t="n">
        <f aca="false">IF(AND(ISNUMBER($A2884),$B2884&lt;&gt;"",$G2884&lt;&gt;"",$P2884&lt;&gt;"absence"),1,0)</f>
        <v>0</v>
      </c>
      <c r="U2884" s="26" t="n">
        <f aca="false">IF($T2884=1,IF(COUNTIFS($B$2:$B2884,$B2884,$A$2:$A2884,$A2884,$T$2:$T2884,1)=1,1,0),0)</f>
        <v>0</v>
      </c>
      <c r="V2884" s="29" t="str">
        <f aca="false">IF(AND($A2884="",$B2884="",$G2884=""),"",IF(NOT(ISNUMBER($A2884)),"Date manquante ou non reconnue",IF($B2884="","Technicien manquant",IF(COUNTIF(Production!$A$7:$A$21,$B2884)=0,"Technicien absent de la liste (onglet Production)",IF($G2884="","Code BPU manquant (colonne G)",IF($O2884="?","Code BPU inconnu (onglet Prestations)",IF($P2884="?","Catégorie inconnue (onglet Règles)",IF(AND($E2884&lt;&gt;"",NOT(ISNUMBER($E2884))),"Quantité non reconnue",IF(AND($P2884="au prix",NOT(ISNUMBER($Q2884))),"Prix sur devis à saisir (colonne I)",IF($S2884="","Règle à compléter (onglet Règles)",""))))))))))</f>
        <v/>
      </c>
    </row>
    <row r="2885" customFormat="false" ht="15" hidden="false" customHeight="false" outlineLevel="0" collapsed="false">
      <c r="A2885" s="23"/>
      <c r="I2885" s="24"/>
      <c r="J2885" s="24"/>
      <c r="N2885" s="25"/>
      <c r="O2885" s="26" t="str">
        <f aca="false">IF($G2885="","",IFERROR(INDEX(Prestations!$F$5:$F$256,MATCH($G2885,Prestations!$B$5:$B$256,0)),"?"))</f>
        <v/>
      </c>
      <c r="P2885" s="26" t="str">
        <f aca="false">IF($O2885="","",IF($O2885="?","?",IFERROR(INDEX(Règles!$C$5:$C$17,MATCH($O2885,Règles!$A$5:$A$17,0)),"?")))</f>
        <v/>
      </c>
      <c r="Q2885" s="27" t="str">
        <f aca="false">IF($G2885="","",IF(ISNUMBER($I2885),$I2885,IFERROR(IF(ISNUMBER(INDEX(Prestations!$E$5:$E$256,MATCH($G2885,Prestations!$B$5:$B$256,0))),INDEX(Prestations!$E$5:$E$256,MATCH($G2885,Prestations!$B$5:$B$256,0)),""),"")))</f>
        <v/>
      </c>
      <c r="R2885" s="27" t="str">
        <f aca="false">IFERROR(IF(ISNUMBER($Q2885),$Q2885*IF($E2885="",1,$E2885),""),"")</f>
        <v/>
      </c>
      <c r="S2885" s="28" t="str">
        <f aca="false">IFERROR(IF($P2885="au nombre",IF(N(INDEX(Règles!$D$5:$D$17,MATCH($O2885,Règles!$A$5:$A$17,0)))&gt;0,IF($E2885="",1,$E2885)/INDEX(Règles!$D$5:$D$17,MATCH($O2885,Règles!$A$5:$A$17,0)),""),IF($P2885="au prix",IF(AND(ISNUMBER($R2885),N(INDEX(Règles!$E$5:$E$17,MATCH($O2885,Règles!$A$5:$A$17,0)))&gt;0),$R2885/INDEX(Règles!$E$5:$E$17,MATCH($O2885,Règles!$A$5:$A$17,0)),""),IF(OR($P2885="ne compte pas",$P2885="absence"),0,""))),"")</f>
        <v/>
      </c>
      <c r="T2885" s="26" t="n">
        <f aca="false">IF(AND(ISNUMBER($A2885),$B2885&lt;&gt;"",$G2885&lt;&gt;"",$P2885&lt;&gt;"absence"),1,0)</f>
        <v>0</v>
      </c>
      <c r="U2885" s="26" t="n">
        <f aca="false">IF($T2885=1,IF(COUNTIFS($B$2:$B2885,$B2885,$A$2:$A2885,$A2885,$T$2:$T2885,1)=1,1,0),0)</f>
        <v>0</v>
      </c>
      <c r="V2885" s="29" t="str">
        <f aca="false">IF(AND($A2885="",$B2885="",$G2885=""),"",IF(NOT(ISNUMBER($A2885)),"Date manquante ou non reconnue",IF($B2885="","Technicien manquant",IF(COUNTIF(Production!$A$7:$A$21,$B2885)=0,"Technicien absent de la liste (onglet Production)",IF($G2885="","Code BPU manquant (colonne G)",IF($O2885="?","Code BPU inconnu (onglet Prestations)",IF($P2885="?","Catégorie inconnue (onglet Règles)",IF(AND($E2885&lt;&gt;"",NOT(ISNUMBER($E2885))),"Quantité non reconnue",IF(AND($P2885="au prix",NOT(ISNUMBER($Q2885))),"Prix sur devis à saisir (colonne I)",IF($S2885="","Règle à compléter (onglet Règles)",""))))))))))</f>
        <v/>
      </c>
    </row>
    <row r="2886" customFormat="false" ht="15" hidden="false" customHeight="false" outlineLevel="0" collapsed="false">
      <c r="A2886" s="23"/>
      <c r="I2886" s="24"/>
      <c r="J2886" s="24"/>
      <c r="N2886" s="25"/>
      <c r="O2886" s="26" t="str">
        <f aca="false">IF($G2886="","",IFERROR(INDEX(Prestations!$F$5:$F$256,MATCH($G2886,Prestations!$B$5:$B$256,0)),"?"))</f>
        <v/>
      </c>
      <c r="P2886" s="26" t="str">
        <f aca="false">IF($O2886="","",IF($O2886="?","?",IFERROR(INDEX(Règles!$C$5:$C$17,MATCH($O2886,Règles!$A$5:$A$17,0)),"?")))</f>
        <v/>
      </c>
      <c r="Q2886" s="27" t="str">
        <f aca="false">IF($G2886="","",IF(ISNUMBER($I2886),$I2886,IFERROR(IF(ISNUMBER(INDEX(Prestations!$E$5:$E$256,MATCH($G2886,Prestations!$B$5:$B$256,0))),INDEX(Prestations!$E$5:$E$256,MATCH($G2886,Prestations!$B$5:$B$256,0)),""),"")))</f>
        <v/>
      </c>
      <c r="R2886" s="27" t="str">
        <f aca="false">IFERROR(IF(ISNUMBER($Q2886),$Q2886*IF($E2886="",1,$E2886),""),"")</f>
        <v/>
      </c>
      <c r="S2886" s="28" t="str">
        <f aca="false">IFERROR(IF($P2886="au nombre",IF(N(INDEX(Règles!$D$5:$D$17,MATCH($O2886,Règles!$A$5:$A$17,0)))&gt;0,IF($E2886="",1,$E2886)/INDEX(Règles!$D$5:$D$17,MATCH($O2886,Règles!$A$5:$A$17,0)),""),IF($P2886="au prix",IF(AND(ISNUMBER($R2886),N(INDEX(Règles!$E$5:$E$17,MATCH($O2886,Règles!$A$5:$A$17,0)))&gt;0),$R2886/INDEX(Règles!$E$5:$E$17,MATCH($O2886,Règles!$A$5:$A$17,0)),""),IF(OR($P2886="ne compte pas",$P2886="absence"),0,""))),"")</f>
        <v/>
      </c>
      <c r="T2886" s="26" t="n">
        <f aca="false">IF(AND(ISNUMBER($A2886),$B2886&lt;&gt;"",$G2886&lt;&gt;"",$P2886&lt;&gt;"absence"),1,0)</f>
        <v>0</v>
      </c>
      <c r="U2886" s="26" t="n">
        <f aca="false">IF($T2886=1,IF(COUNTIFS($B$2:$B2886,$B2886,$A$2:$A2886,$A2886,$T$2:$T2886,1)=1,1,0),0)</f>
        <v>0</v>
      </c>
      <c r="V2886" s="29" t="str">
        <f aca="false">IF(AND($A2886="",$B2886="",$G2886=""),"",IF(NOT(ISNUMBER($A2886)),"Date manquante ou non reconnue",IF($B2886="","Technicien manquant",IF(COUNTIF(Production!$A$7:$A$21,$B2886)=0,"Technicien absent de la liste (onglet Production)",IF($G2886="","Code BPU manquant (colonne G)",IF($O2886="?","Code BPU inconnu (onglet Prestations)",IF($P2886="?","Catégorie inconnue (onglet Règles)",IF(AND($E2886&lt;&gt;"",NOT(ISNUMBER($E2886))),"Quantité non reconnue",IF(AND($P2886="au prix",NOT(ISNUMBER($Q2886))),"Prix sur devis à saisir (colonne I)",IF($S2886="","Règle à compléter (onglet Règles)",""))))))))))</f>
        <v/>
      </c>
    </row>
    <row r="2887" customFormat="false" ht="15" hidden="false" customHeight="false" outlineLevel="0" collapsed="false">
      <c r="A2887" s="23"/>
      <c r="I2887" s="24"/>
      <c r="J2887" s="24"/>
      <c r="N2887" s="25"/>
      <c r="O2887" s="26" t="str">
        <f aca="false">IF($G2887="","",IFERROR(INDEX(Prestations!$F$5:$F$256,MATCH($G2887,Prestations!$B$5:$B$256,0)),"?"))</f>
        <v/>
      </c>
      <c r="P2887" s="26" t="str">
        <f aca="false">IF($O2887="","",IF($O2887="?","?",IFERROR(INDEX(Règles!$C$5:$C$17,MATCH($O2887,Règles!$A$5:$A$17,0)),"?")))</f>
        <v/>
      </c>
      <c r="Q2887" s="27" t="str">
        <f aca="false">IF($G2887="","",IF(ISNUMBER($I2887),$I2887,IFERROR(IF(ISNUMBER(INDEX(Prestations!$E$5:$E$256,MATCH($G2887,Prestations!$B$5:$B$256,0))),INDEX(Prestations!$E$5:$E$256,MATCH($G2887,Prestations!$B$5:$B$256,0)),""),"")))</f>
        <v/>
      </c>
      <c r="R2887" s="27" t="str">
        <f aca="false">IFERROR(IF(ISNUMBER($Q2887),$Q2887*IF($E2887="",1,$E2887),""),"")</f>
        <v/>
      </c>
      <c r="S2887" s="28" t="str">
        <f aca="false">IFERROR(IF($P2887="au nombre",IF(N(INDEX(Règles!$D$5:$D$17,MATCH($O2887,Règles!$A$5:$A$17,0)))&gt;0,IF($E2887="",1,$E2887)/INDEX(Règles!$D$5:$D$17,MATCH($O2887,Règles!$A$5:$A$17,0)),""),IF($P2887="au prix",IF(AND(ISNUMBER($R2887),N(INDEX(Règles!$E$5:$E$17,MATCH($O2887,Règles!$A$5:$A$17,0)))&gt;0),$R2887/INDEX(Règles!$E$5:$E$17,MATCH($O2887,Règles!$A$5:$A$17,0)),""),IF(OR($P2887="ne compte pas",$P2887="absence"),0,""))),"")</f>
        <v/>
      </c>
      <c r="T2887" s="26" t="n">
        <f aca="false">IF(AND(ISNUMBER($A2887),$B2887&lt;&gt;"",$G2887&lt;&gt;"",$P2887&lt;&gt;"absence"),1,0)</f>
        <v>0</v>
      </c>
      <c r="U2887" s="26" t="n">
        <f aca="false">IF($T2887=1,IF(COUNTIFS($B$2:$B2887,$B2887,$A$2:$A2887,$A2887,$T$2:$T2887,1)=1,1,0),0)</f>
        <v>0</v>
      </c>
      <c r="V2887" s="29" t="str">
        <f aca="false">IF(AND($A2887="",$B2887="",$G2887=""),"",IF(NOT(ISNUMBER($A2887)),"Date manquante ou non reconnue",IF($B2887="","Technicien manquant",IF(COUNTIF(Production!$A$7:$A$21,$B2887)=0,"Technicien absent de la liste (onglet Production)",IF($G2887="","Code BPU manquant (colonne G)",IF($O2887="?","Code BPU inconnu (onglet Prestations)",IF($P2887="?","Catégorie inconnue (onglet Règles)",IF(AND($E2887&lt;&gt;"",NOT(ISNUMBER($E2887))),"Quantité non reconnue",IF(AND($P2887="au prix",NOT(ISNUMBER($Q2887))),"Prix sur devis à saisir (colonne I)",IF($S2887="","Règle à compléter (onglet Règles)",""))))))))))</f>
        <v/>
      </c>
    </row>
    <row r="2888" customFormat="false" ht="15" hidden="false" customHeight="false" outlineLevel="0" collapsed="false">
      <c r="A2888" s="23"/>
      <c r="I2888" s="24"/>
      <c r="J2888" s="24"/>
      <c r="N2888" s="25"/>
      <c r="O2888" s="26" t="str">
        <f aca="false">IF($G2888="","",IFERROR(INDEX(Prestations!$F$5:$F$256,MATCH($G2888,Prestations!$B$5:$B$256,0)),"?"))</f>
        <v/>
      </c>
      <c r="P2888" s="26" t="str">
        <f aca="false">IF($O2888="","",IF($O2888="?","?",IFERROR(INDEX(Règles!$C$5:$C$17,MATCH($O2888,Règles!$A$5:$A$17,0)),"?")))</f>
        <v/>
      </c>
      <c r="Q2888" s="27" t="str">
        <f aca="false">IF($G2888="","",IF(ISNUMBER($I2888),$I2888,IFERROR(IF(ISNUMBER(INDEX(Prestations!$E$5:$E$256,MATCH($G2888,Prestations!$B$5:$B$256,0))),INDEX(Prestations!$E$5:$E$256,MATCH($G2888,Prestations!$B$5:$B$256,0)),""),"")))</f>
        <v/>
      </c>
      <c r="R2888" s="27" t="str">
        <f aca="false">IFERROR(IF(ISNUMBER($Q2888),$Q2888*IF($E2888="",1,$E2888),""),"")</f>
        <v/>
      </c>
      <c r="S2888" s="28" t="str">
        <f aca="false">IFERROR(IF($P2888="au nombre",IF(N(INDEX(Règles!$D$5:$D$17,MATCH($O2888,Règles!$A$5:$A$17,0)))&gt;0,IF($E2888="",1,$E2888)/INDEX(Règles!$D$5:$D$17,MATCH($O2888,Règles!$A$5:$A$17,0)),""),IF($P2888="au prix",IF(AND(ISNUMBER($R2888),N(INDEX(Règles!$E$5:$E$17,MATCH($O2888,Règles!$A$5:$A$17,0)))&gt;0),$R2888/INDEX(Règles!$E$5:$E$17,MATCH($O2888,Règles!$A$5:$A$17,0)),""),IF(OR($P2888="ne compte pas",$P2888="absence"),0,""))),"")</f>
        <v/>
      </c>
      <c r="T2888" s="26" t="n">
        <f aca="false">IF(AND(ISNUMBER($A2888),$B2888&lt;&gt;"",$G2888&lt;&gt;"",$P2888&lt;&gt;"absence"),1,0)</f>
        <v>0</v>
      </c>
      <c r="U2888" s="26" t="n">
        <f aca="false">IF($T2888=1,IF(COUNTIFS($B$2:$B2888,$B2888,$A$2:$A2888,$A2888,$T$2:$T2888,1)=1,1,0),0)</f>
        <v>0</v>
      </c>
      <c r="V2888" s="29" t="str">
        <f aca="false">IF(AND($A2888="",$B2888="",$G2888=""),"",IF(NOT(ISNUMBER($A2888)),"Date manquante ou non reconnue",IF($B2888="","Technicien manquant",IF(COUNTIF(Production!$A$7:$A$21,$B2888)=0,"Technicien absent de la liste (onglet Production)",IF($G2888="","Code BPU manquant (colonne G)",IF($O2888="?","Code BPU inconnu (onglet Prestations)",IF($P2888="?","Catégorie inconnue (onglet Règles)",IF(AND($E2888&lt;&gt;"",NOT(ISNUMBER($E2888))),"Quantité non reconnue",IF(AND($P2888="au prix",NOT(ISNUMBER($Q2888))),"Prix sur devis à saisir (colonne I)",IF($S2888="","Règle à compléter (onglet Règles)",""))))))))))</f>
        <v/>
      </c>
    </row>
    <row r="2889" customFormat="false" ht="15" hidden="false" customHeight="false" outlineLevel="0" collapsed="false">
      <c r="A2889" s="23"/>
      <c r="I2889" s="24"/>
      <c r="J2889" s="24"/>
      <c r="N2889" s="25"/>
      <c r="O2889" s="26" t="str">
        <f aca="false">IF($G2889="","",IFERROR(INDEX(Prestations!$F$5:$F$256,MATCH($G2889,Prestations!$B$5:$B$256,0)),"?"))</f>
        <v/>
      </c>
      <c r="P2889" s="26" t="str">
        <f aca="false">IF($O2889="","",IF($O2889="?","?",IFERROR(INDEX(Règles!$C$5:$C$17,MATCH($O2889,Règles!$A$5:$A$17,0)),"?")))</f>
        <v/>
      </c>
      <c r="Q2889" s="27" t="str">
        <f aca="false">IF($G2889="","",IF(ISNUMBER($I2889),$I2889,IFERROR(IF(ISNUMBER(INDEX(Prestations!$E$5:$E$256,MATCH($G2889,Prestations!$B$5:$B$256,0))),INDEX(Prestations!$E$5:$E$256,MATCH($G2889,Prestations!$B$5:$B$256,0)),""),"")))</f>
        <v/>
      </c>
      <c r="R2889" s="27" t="str">
        <f aca="false">IFERROR(IF(ISNUMBER($Q2889),$Q2889*IF($E2889="",1,$E2889),""),"")</f>
        <v/>
      </c>
      <c r="S2889" s="28" t="str">
        <f aca="false">IFERROR(IF($P2889="au nombre",IF(N(INDEX(Règles!$D$5:$D$17,MATCH($O2889,Règles!$A$5:$A$17,0)))&gt;0,IF($E2889="",1,$E2889)/INDEX(Règles!$D$5:$D$17,MATCH($O2889,Règles!$A$5:$A$17,0)),""),IF($P2889="au prix",IF(AND(ISNUMBER($R2889),N(INDEX(Règles!$E$5:$E$17,MATCH($O2889,Règles!$A$5:$A$17,0)))&gt;0),$R2889/INDEX(Règles!$E$5:$E$17,MATCH($O2889,Règles!$A$5:$A$17,0)),""),IF(OR($P2889="ne compte pas",$P2889="absence"),0,""))),"")</f>
        <v/>
      </c>
      <c r="T2889" s="26" t="n">
        <f aca="false">IF(AND(ISNUMBER($A2889),$B2889&lt;&gt;"",$G2889&lt;&gt;"",$P2889&lt;&gt;"absence"),1,0)</f>
        <v>0</v>
      </c>
      <c r="U2889" s="26" t="n">
        <f aca="false">IF($T2889=1,IF(COUNTIFS($B$2:$B2889,$B2889,$A$2:$A2889,$A2889,$T$2:$T2889,1)=1,1,0),0)</f>
        <v>0</v>
      </c>
      <c r="V2889" s="29" t="str">
        <f aca="false">IF(AND($A2889="",$B2889="",$G2889=""),"",IF(NOT(ISNUMBER($A2889)),"Date manquante ou non reconnue",IF($B2889="","Technicien manquant",IF(COUNTIF(Production!$A$7:$A$21,$B2889)=0,"Technicien absent de la liste (onglet Production)",IF($G2889="","Code BPU manquant (colonne G)",IF($O2889="?","Code BPU inconnu (onglet Prestations)",IF($P2889="?","Catégorie inconnue (onglet Règles)",IF(AND($E2889&lt;&gt;"",NOT(ISNUMBER($E2889))),"Quantité non reconnue",IF(AND($P2889="au prix",NOT(ISNUMBER($Q2889))),"Prix sur devis à saisir (colonne I)",IF($S2889="","Règle à compléter (onglet Règles)",""))))))))))</f>
        <v/>
      </c>
    </row>
    <row r="2890" customFormat="false" ht="15" hidden="false" customHeight="false" outlineLevel="0" collapsed="false">
      <c r="A2890" s="23"/>
      <c r="I2890" s="24"/>
      <c r="J2890" s="24"/>
      <c r="N2890" s="25"/>
      <c r="O2890" s="26" t="str">
        <f aca="false">IF($G2890="","",IFERROR(INDEX(Prestations!$F$5:$F$256,MATCH($G2890,Prestations!$B$5:$B$256,0)),"?"))</f>
        <v/>
      </c>
      <c r="P2890" s="26" t="str">
        <f aca="false">IF($O2890="","",IF($O2890="?","?",IFERROR(INDEX(Règles!$C$5:$C$17,MATCH($O2890,Règles!$A$5:$A$17,0)),"?")))</f>
        <v/>
      </c>
      <c r="Q2890" s="27" t="str">
        <f aca="false">IF($G2890="","",IF(ISNUMBER($I2890),$I2890,IFERROR(IF(ISNUMBER(INDEX(Prestations!$E$5:$E$256,MATCH($G2890,Prestations!$B$5:$B$256,0))),INDEX(Prestations!$E$5:$E$256,MATCH($G2890,Prestations!$B$5:$B$256,0)),""),"")))</f>
        <v/>
      </c>
      <c r="R2890" s="27" t="str">
        <f aca="false">IFERROR(IF(ISNUMBER($Q2890),$Q2890*IF($E2890="",1,$E2890),""),"")</f>
        <v/>
      </c>
      <c r="S2890" s="28" t="str">
        <f aca="false">IFERROR(IF($P2890="au nombre",IF(N(INDEX(Règles!$D$5:$D$17,MATCH($O2890,Règles!$A$5:$A$17,0)))&gt;0,IF($E2890="",1,$E2890)/INDEX(Règles!$D$5:$D$17,MATCH($O2890,Règles!$A$5:$A$17,0)),""),IF($P2890="au prix",IF(AND(ISNUMBER($R2890),N(INDEX(Règles!$E$5:$E$17,MATCH($O2890,Règles!$A$5:$A$17,0)))&gt;0),$R2890/INDEX(Règles!$E$5:$E$17,MATCH($O2890,Règles!$A$5:$A$17,0)),""),IF(OR($P2890="ne compte pas",$P2890="absence"),0,""))),"")</f>
        <v/>
      </c>
      <c r="T2890" s="26" t="n">
        <f aca="false">IF(AND(ISNUMBER($A2890),$B2890&lt;&gt;"",$G2890&lt;&gt;"",$P2890&lt;&gt;"absence"),1,0)</f>
        <v>0</v>
      </c>
      <c r="U2890" s="26" t="n">
        <f aca="false">IF($T2890=1,IF(COUNTIFS($B$2:$B2890,$B2890,$A$2:$A2890,$A2890,$T$2:$T2890,1)=1,1,0),0)</f>
        <v>0</v>
      </c>
      <c r="V2890" s="29" t="str">
        <f aca="false">IF(AND($A2890="",$B2890="",$G2890=""),"",IF(NOT(ISNUMBER($A2890)),"Date manquante ou non reconnue",IF($B2890="","Technicien manquant",IF(COUNTIF(Production!$A$7:$A$21,$B2890)=0,"Technicien absent de la liste (onglet Production)",IF($G2890="","Code BPU manquant (colonne G)",IF($O2890="?","Code BPU inconnu (onglet Prestations)",IF($P2890="?","Catégorie inconnue (onglet Règles)",IF(AND($E2890&lt;&gt;"",NOT(ISNUMBER($E2890))),"Quantité non reconnue",IF(AND($P2890="au prix",NOT(ISNUMBER($Q2890))),"Prix sur devis à saisir (colonne I)",IF($S2890="","Règle à compléter (onglet Règles)",""))))))))))</f>
        <v/>
      </c>
    </row>
    <row r="2891" customFormat="false" ht="15" hidden="false" customHeight="false" outlineLevel="0" collapsed="false">
      <c r="A2891" s="23"/>
      <c r="I2891" s="24"/>
      <c r="J2891" s="24"/>
      <c r="N2891" s="25"/>
      <c r="O2891" s="26" t="str">
        <f aca="false">IF($G2891="","",IFERROR(INDEX(Prestations!$F$5:$F$256,MATCH($G2891,Prestations!$B$5:$B$256,0)),"?"))</f>
        <v/>
      </c>
      <c r="P2891" s="26" t="str">
        <f aca="false">IF($O2891="","",IF($O2891="?","?",IFERROR(INDEX(Règles!$C$5:$C$17,MATCH($O2891,Règles!$A$5:$A$17,0)),"?")))</f>
        <v/>
      </c>
      <c r="Q2891" s="27" t="str">
        <f aca="false">IF($G2891="","",IF(ISNUMBER($I2891),$I2891,IFERROR(IF(ISNUMBER(INDEX(Prestations!$E$5:$E$256,MATCH($G2891,Prestations!$B$5:$B$256,0))),INDEX(Prestations!$E$5:$E$256,MATCH($G2891,Prestations!$B$5:$B$256,0)),""),"")))</f>
        <v/>
      </c>
      <c r="R2891" s="27" t="str">
        <f aca="false">IFERROR(IF(ISNUMBER($Q2891),$Q2891*IF($E2891="",1,$E2891),""),"")</f>
        <v/>
      </c>
      <c r="S2891" s="28" t="str">
        <f aca="false">IFERROR(IF($P2891="au nombre",IF(N(INDEX(Règles!$D$5:$D$17,MATCH($O2891,Règles!$A$5:$A$17,0)))&gt;0,IF($E2891="",1,$E2891)/INDEX(Règles!$D$5:$D$17,MATCH($O2891,Règles!$A$5:$A$17,0)),""),IF($P2891="au prix",IF(AND(ISNUMBER($R2891),N(INDEX(Règles!$E$5:$E$17,MATCH($O2891,Règles!$A$5:$A$17,0)))&gt;0),$R2891/INDEX(Règles!$E$5:$E$17,MATCH($O2891,Règles!$A$5:$A$17,0)),""),IF(OR($P2891="ne compte pas",$P2891="absence"),0,""))),"")</f>
        <v/>
      </c>
      <c r="T2891" s="26" t="n">
        <f aca="false">IF(AND(ISNUMBER($A2891),$B2891&lt;&gt;"",$G2891&lt;&gt;"",$P2891&lt;&gt;"absence"),1,0)</f>
        <v>0</v>
      </c>
      <c r="U2891" s="26" t="n">
        <f aca="false">IF($T2891=1,IF(COUNTIFS($B$2:$B2891,$B2891,$A$2:$A2891,$A2891,$T$2:$T2891,1)=1,1,0),0)</f>
        <v>0</v>
      </c>
      <c r="V2891" s="29" t="str">
        <f aca="false">IF(AND($A2891="",$B2891="",$G2891=""),"",IF(NOT(ISNUMBER($A2891)),"Date manquante ou non reconnue",IF($B2891="","Technicien manquant",IF(COUNTIF(Production!$A$7:$A$21,$B2891)=0,"Technicien absent de la liste (onglet Production)",IF($G2891="","Code BPU manquant (colonne G)",IF($O2891="?","Code BPU inconnu (onglet Prestations)",IF($P2891="?","Catégorie inconnue (onglet Règles)",IF(AND($E2891&lt;&gt;"",NOT(ISNUMBER($E2891))),"Quantité non reconnue",IF(AND($P2891="au prix",NOT(ISNUMBER($Q2891))),"Prix sur devis à saisir (colonne I)",IF($S2891="","Règle à compléter (onglet Règles)",""))))))))))</f>
        <v/>
      </c>
    </row>
    <row r="2892" customFormat="false" ht="15" hidden="false" customHeight="false" outlineLevel="0" collapsed="false">
      <c r="A2892" s="23"/>
      <c r="I2892" s="24"/>
      <c r="J2892" s="24"/>
      <c r="N2892" s="25"/>
      <c r="O2892" s="26" t="str">
        <f aca="false">IF($G2892="","",IFERROR(INDEX(Prestations!$F$5:$F$256,MATCH($G2892,Prestations!$B$5:$B$256,0)),"?"))</f>
        <v/>
      </c>
      <c r="P2892" s="26" t="str">
        <f aca="false">IF($O2892="","",IF($O2892="?","?",IFERROR(INDEX(Règles!$C$5:$C$17,MATCH($O2892,Règles!$A$5:$A$17,0)),"?")))</f>
        <v/>
      </c>
      <c r="Q2892" s="27" t="str">
        <f aca="false">IF($G2892="","",IF(ISNUMBER($I2892),$I2892,IFERROR(IF(ISNUMBER(INDEX(Prestations!$E$5:$E$256,MATCH($G2892,Prestations!$B$5:$B$256,0))),INDEX(Prestations!$E$5:$E$256,MATCH($G2892,Prestations!$B$5:$B$256,0)),""),"")))</f>
        <v/>
      </c>
      <c r="R2892" s="27" t="str">
        <f aca="false">IFERROR(IF(ISNUMBER($Q2892),$Q2892*IF($E2892="",1,$E2892),""),"")</f>
        <v/>
      </c>
      <c r="S2892" s="28" t="str">
        <f aca="false">IFERROR(IF($P2892="au nombre",IF(N(INDEX(Règles!$D$5:$D$17,MATCH($O2892,Règles!$A$5:$A$17,0)))&gt;0,IF($E2892="",1,$E2892)/INDEX(Règles!$D$5:$D$17,MATCH($O2892,Règles!$A$5:$A$17,0)),""),IF($P2892="au prix",IF(AND(ISNUMBER($R2892),N(INDEX(Règles!$E$5:$E$17,MATCH($O2892,Règles!$A$5:$A$17,0)))&gt;0),$R2892/INDEX(Règles!$E$5:$E$17,MATCH($O2892,Règles!$A$5:$A$17,0)),""),IF(OR($P2892="ne compte pas",$P2892="absence"),0,""))),"")</f>
        <v/>
      </c>
      <c r="T2892" s="26" t="n">
        <f aca="false">IF(AND(ISNUMBER($A2892),$B2892&lt;&gt;"",$G2892&lt;&gt;"",$P2892&lt;&gt;"absence"),1,0)</f>
        <v>0</v>
      </c>
      <c r="U2892" s="26" t="n">
        <f aca="false">IF($T2892=1,IF(COUNTIFS($B$2:$B2892,$B2892,$A$2:$A2892,$A2892,$T$2:$T2892,1)=1,1,0),0)</f>
        <v>0</v>
      </c>
      <c r="V2892" s="29" t="str">
        <f aca="false">IF(AND($A2892="",$B2892="",$G2892=""),"",IF(NOT(ISNUMBER($A2892)),"Date manquante ou non reconnue",IF($B2892="","Technicien manquant",IF(COUNTIF(Production!$A$7:$A$21,$B2892)=0,"Technicien absent de la liste (onglet Production)",IF($G2892="","Code BPU manquant (colonne G)",IF($O2892="?","Code BPU inconnu (onglet Prestations)",IF($P2892="?","Catégorie inconnue (onglet Règles)",IF(AND($E2892&lt;&gt;"",NOT(ISNUMBER($E2892))),"Quantité non reconnue",IF(AND($P2892="au prix",NOT(ISNUMBER($Q2892))),"Prix sur devis à saisir (colonne I)",IF($S2892="","Règle à compléter (onglet Règles)",""))))))))))</f>
        <v/>
      </c>
    </row>
    <row r="2893" customFormat="false" ht="15" hidden="false" customHeight="false" outlineLevel="0" collapsed="false">
      <c r="A2893" s="23"/>
      <c r="I2893" s="24"/>
      <c r="J2893" s="24"/>
      <c r="N2893" s="25"/>
      <c r="O2893" s="26" t="str">
        <f aca="false">IF($G2893="","",IFERROR(INDEX(Prestations!$F$5:$F$256,MATCH($G2893,Prestations!$B$5:$B$256,0)),"?"))</f>
        <v/>
      </c>
      <c r="P2893" s="26" t="str">
        <f aca="false">IF($O2893="","",IF($O2893="?","?",IFERROR(INDEX(Règles!$C$5:$C$17,MATCH($O2893,Règles!$A$5:$A$17,0)),"?")))</f>
        <v/>
      </c>
      <c r="Q2893" s="27" t="str">
        <f aca="false">IF($G2893="","",IF(ISNUMBER($I2893),$I2893,IFERROR(IF(ISNUMBER(INDEX(Prestations!$E$5:$E$256,MATCH($G2893,Prestations!$B$5:$B$256,0))),INDEX(Prestations!$E$5:$E$256,MATCH($G2893,Prestations!$B$5:$B$256,0)),""),"")))</f>
        <v/>
      </c>
      <c r="R2893" s="27" t="str">
        <f aca="false">IFERROR(IF(ISNUMBER($Q2893),$Q2893*IF($E2893="",1,$E2893),""),"")</f>
        <v/>
      </c>
      <c r="S2893" s="28" t="str">
        <f aca="false">IFERROR(IF($P2893="au nombre",IF(N(INDEX(Règles!$D$5:$D$17,MATCH($O2893,Règles!$A$5:$A$17,0)))&gt;0,IF($E2893="",1,$E2893)/INDEX(Règles!$D$5:$D$17,MATCH($O2893,Règles!$A$5:$A$17,0)),""),IF($P2893="au prix",IF(AND(ISNUMBER($R2893),N(INDEX(Règles!$E$5:$E$17,MATCH($O2893,Règles!$A$5:$A$17,0)))&gt;0),$R2893/INDEX(Règles!$E$5:$E$17,MATCH($O2893,Règles!$A$5:$A$17,0)),""),IF(OR($P2893="ne compte pas",$P2893="absence"),0,""))),"")</f>
        <v/>
      </c>
      <c r="T2893" s="26" t="n">
        <f aca="false">IF(AND(ISNUMBER($A2893),$B2893&lt;&gt;"",$G2893&lt;&gt;"",$P2893&lt;&gt;"absence"),1,0)</f>
        <v>0</v>
      </c>
      <c r="U2893" s="26" t="n">
        <f aca="false">IF($T2893=1,IF(COUNTIFS($B$2:$B2893,$B2893,$A$2:$A2893,$A2893,$T$2:$T2893,1)=1,1,0),0)</f>
        <v>0</v>
      </c>
      <c r="V2893" s="29" t="str">
        <f aca="false">IF(AND($A2893="",$B2893="",$G2893=""),"",IF(NOT(ISNUMBER($A2893)),"Date manquante ou non reconnue",IF($B2893="","Technicien manquant",IF(COUNTIF(Production!$A$7:$A$21,$B2893)=0,"Technicien absent de la liste (onglet Production)",IF($G2893="","Code BPU manquant (colonne G)",IF($O2893="?","Code BPU inconnu (onglet Prestations)",IF($P2893="?","Catégorie inconnue (onglet Règles)",IF(AND($E2893&lt;&gt;"",NOT(ISNUMBER($E2893))),"Quantité non reconnue",IF(AND($P2893="au prix",NOT(ISNUMBER($Q2893))),"Prix sur devis à saisir (colonne I)",IF($S2893="","Règle à compléter (onglet Règles)",""))))))))))</f>
        <v/>
      </c>
    </row>
    <row r="2894" customFormat="false" ht="15" hidden="false" customHeight="false" outlineLevel="0" collapsed="false">
      <c r="A2894" s="23"/>
      <c r="I2894" s="24"/>
      <c r="J2894" s="24"/>
      <c r="N2894" s="25"/>
      <c r="O2894" s="26" t="str">
        <f aca="false">IF($G2894="","",IFERROR(INDEX(Prestations!$F$5:$F$256,MATCH($G2894,Prestations!$B$5:$B$256,0)),"?"))</f>
        <v/>
      </c>
      <c r="P2894" s="26" t="str">
        <f aca="false">IF($O2894="","",IF($O2894="?","?",IFERROR(INDEX(Règles!$C$5:$C$17,MATCH($O2894,Règles!$A$5:$A$17,0)),"?")))</f>
        <v/>
      </c>
      <c r="Q2894" s="27" t="str">
        <f aca="false">IF($G2894="","",IF(ISNUMBER($I2894),$I2894,IFERROR(IF(ISNUMBER(INDEX(Prestations!$E$5:$E$256,MATCH($G2894,Prestations!$B$5:$B$256,0))),INDEX(Prestations!$E$5:$E$256,MATCH($G2894,Prestations!$B$5:$B$256,0)),""),"")))</f>
        <v/>
      </c>
      <c r="R2894" s="27" t="str">
        <f aca="false">IFERROR(IF(ISNUMBER($Q2894),$Q2894*IF($E2894="",1,$E2894),""),"")</f>
        <v/>
      </c>
      <c r="S2894" s="28" t="str">
        <f aca="false">IFERROR(IF($P2894="au nombre",IF(N(INDEX(Règles!$D$5:$D$17,MATCH($O2894,Règles!$A$5:$A$17,0)))&gt;0,IF($E2894="",1,$E2894)/INDEX(Règles!$D$5:$D$17,MATCH($O2894,Règles!$A$5:$A$17,0)),""),IF($P2894="au prix",IF(AND(ISNUMBER($R2894),N(INDEX(Règles!$E$5:$E$17,MATCH($O2894,Règles!$A$5:$A$17,0)))&gt;0),$R2894/INDEX(Règles!$E$5:$E$17,MATCH($O2894,Règles!$A$5:$A$17,0)),""),IF(OR($P2894="ne compte pas",$P2894="absence"),0,""))),"")</f>
        <v/>
      </c>
      <c r="T2894" s="26" t="n">
        <f aca="false">IF(AND(ISNUMBER($A2894),$B2894&lt;&gt;"",$G2894&lt;&gt;"",$P2894&lt;&gt;"absence"),1,0)</f>
        <v>0</v>
      </c>
      <c r="U2894" s="26" t="n">
        <f aca="false">IF($T2894=1,IF(COUNTIFS($B$2:$B2894,$B2894,$A$2:$A2894,$A2894,$T$2:$T2894,1)=1,1,0),0)</f>
        <v>0</v>
      </c>
      <c r="V2894" s="29" t="str">
        <f aca="false">IF(AND($A2894="",$B2894="",$G2894=""),"",IF(NOT(ISNUMBER($A2894)),"Date manquante ou non reconnue",IF($B2894="","Technicien manquant",IF(COUNTIF(Production!$A$7:$A$21,$B2894)=0,"Technicien absent de la liste (onglet Production)",IF($G2894="","Code BPU manquant (colonne G)",IF($O2894="?","Code BPU inconnu (onglet Prestations)",IF($P2894="?","Catégorie inconnue (onglet Règles)",IF(AND($E2894&lt;&gt;"",NOT(ISNUMBER($E2894))),"Quantité non reconnue",IF(AND($P2894="au prix",NOT(ISNUMBER($Q2894))),"Prix sur devis à saisir (colonne I)",IF($S2894="","Règle à compléter (onglet Règles)",""))))))))))</f>
        <v/>
      </c>
    </row>
    <row r="2895" customFormat="false" ht="15" hidden="false" customHeight="false" outlineLevel="0" collapsed="false">
      <c r="A2895" s="23"/>
      <c r="I2895" s="24"/>
      <c r="J2895" s="24"/>
      <c r="N2895" s="25"/>
      <c r="O2895" s="26" t="str">
        <f aca="false">IF($G2895="","",IFERROR(INDEX(Prestations!$F$5:$F$256,MATCH($G2895,Prestations!$B$5:$B$256,0)),"?"))</f>
        <v/>
      </c>
      <c r="P2895" s="26" t="str">
        <f aca="false">IF($O2895="","",IF($O2895="?","?",IFERROR(INDEX(Règles!$C$5:$C$17,MATCH($O2895,Règles!$A$5:$A$17,0)),"?")))</f>
        <v/>
      </c>
      <c r="Q2895" s="27" t="str">
        <f aca="false">IF($G2895="","",IF(ISNUMBER($I2895),$I2895,IFERROR(IF(ISNUMBER(INDEX(Prestations!$E$5:$E$256,MATCH($G2895,Prestations!$B$5:$B$256,0))),INDEX(Prestations!$E$5:$E$256,MATCH($G2895,Prestations!$B$5:$B$256,0)),""),"")))</f>
        <v/>
      </c>
      <c r="R2895" s="27" t="str">
        <f aca="false">IFERROR(IF(ISNUMBER($Q2895),$Q2895*IF($E2895="",1,$E2895),""),"")</f>
        <v/>
      </c>
      <c r="S2895" s="28" t="str">
        <f aca="false">IFERROR(IF($P2895="au nombre",IF(N(INDEX(Règles!$D$5:$D$17,MATCH($O2895,Règles!$A$5:$A$17,0)))&gt;0,IF($E2895="",1,$E2895)/INDEX(Règles!$D$5:$D$17,MATCH($O2895,Règles!$A$5:$A$17,0)),""),IF($P2895="au prix",IF(AND(ISNUMBER($R2895),N(INDEX(Règles!$E$5:$E$17,MATCH($O2895,Règles!$A$5:$A$17,0)))&gt;0),$R2895/INDEX(Règles!$E$5:$E$17,MATCH($O2895,Règles!$A$5:$A$17,0)),""),IF(OR($P2895="ne compte pas",$P2895="absence"),0,""))),"")</f>
        <v/>
      </c>
      <c r="T2895" s="26" t="n">
        <f aca="false">IF(AND(ISNUMBER($A2895),$B2895&lt;&gt;"",$G2895&lt;&gt;"",$P2895&lt;&gt;"absence"),1,0)</f>
        <v>0</v>
      </c>
      <c r="U2895" s="26" t="n">
        <f aca="false">IF($T2895=1,IF(COUNTIFS($B$2:$B2895,$B2895,$A$2:$A2895,$A2895,$T$2:$T2895,1)=1,1,0),0)</f>
        <v>0</v>
      </c>
      <c r="V2895" s="29" t="str">
        <f aca="false">IF(AND($A2895="",$B2895="",$G2895=""),"",IF(NOT(ISNUMBER($A2895)),"Date manquante ou non reconnue",IF($B2895="","Technicien manquant",IF(COUNTIF(Production!$A$7:$A$21,$B2895)=0,"Technicien absent de la liste (onglet Production)",IF($G2895="","Code BPU manquant (colonne G)",IF($O2895="?","Code BPU inconnu (onglet Prestations)",IF($P2895="?","Catégorie inconnue (onglet Règles)",IF(AND($E2895&lt;&gt;"",NOT(ISNUMBER($E2895))),"Quantité non reconnue",IF(AND($P2895="au prix",NOT(ISNUMBER($Q2895))),"Prix sur devis à saisir (colonne I)",IF($S2895="","Règle à compléter (onglet Règles)",""))))))))))</f>
        <v/>
      </c>
    </row>
    <row r="2896" customFormat="false" ht="15" hidden="false" customHeight="false" outlineLevel="0" collapsed="false">
      <c r="A2896" s="23"/>
      <c r="I2896" s="24"/>
      <c r="J2896" s="24"/>
      <c r="N2896" s="25"/>
      <c r="O2896" s="26" t="str">
        <f aca="false">IF($G2896="","",IFERROR(INDEX(Prestations!$F$5:$F$256,MATCH($G2896,Prestations!$B$5:$B$256,0)),"?"))</f>
        <v/>
      </c>
      <c r="P2896" s="26" t="str">
        <f aca="false">IF($O2896="","",IF($O2896="?","?",IFERROR(INDEX(Règles!$C$5:$C$17,MATCH($O2896,Règles!$A$5:$A$17,0)),"?")))</f>
        <v/>
      </c>
      <c r="Q2896" s="27" t="str">
        <f aca="false">IF($G2896="","",IF(ISNUMBER($I2896),$I2896,IFERROR(IF(ISNUMBER(INDEX(Prestations!$E$5:$E$256,MATCH($G2896,Prestations!$B$5:$B$256,0))),INDEX(Prestations!$E$5:$E$256,MATCH($G2896,Prestations!$B$5:$B$256,0)),""),"")))</f>
        <v/>
      </c>
      <c r="R2896" s="27" t="str">
        <f aca="false">IFERROR(IF(ISNUMBER($Q2896),$Q2896*IF($E2896="",1,$E2896),""),"")</f>
        <v/>
      </c>
      <c r="S2896" s="28" t="str">
        <f aca="false">IFERROR(IF($P2896="au nombre",IF(N(INDEX(Règles!$D$5:$D$17,MATCH($O2896,Règles!$A$5:$A$17,0)))&gt;0,IF($E2896="",1,$E2896)/INDEX(Règles!$D$5:$D$17,MATCH($O2896,Règles!$A$5:$A$17,0)),""),IF($P2896="au prix",IF(AND(ISNUMBER($R2896),N(INDEX(Règles!$E$5:$E$17,MATCH($O2896,Règles!$A$5:$A$17,0)))&gt;0),$R2896/INDEX(Règles!$E$5:$E$17,MATCH($O2896,Règles!$A$5:$A$17,0)),""),IF(OR($P2896="ne compte pas",$P2896="absence"),0,""))),"")</f>
        <v/>
      </c>
      <c r="T2896" s="26" t="n">
        <f aca="false">IF(AND(ISNUMBER($A2896),$B2896&lt;&gt;"",$G2896&lt;&gt;"",$P2896&lt;&gt;"absence"),1,0)</f>
        <v>0</v>
      </c>
      <c r="U2896" s="26" t="n">
        <f aca="false">IF($T2896=1,IF(COUNTIFS($B$2:$B2896,$B2896,$A$2:$A2896,$A2896,$T$2:$T2896,1)=1,1,0),0)</f>
        <v>0</v>
      </c>
      <c r="V2896" s="29" t="str">
        <f aca="false">IF(AND($A2896="",$B2896="",$G2896=""),"",IF(NOT(ISNUMBER($A2896)),"Date manquante ou non reconnue",IF($B2896="","Technicien manquant",IF(COUNTIF(Production!$A$7:$A$21,$B2896)=0,"Technicien absent de la liste (onglet Production)",IF($G2896="","Code BPU manquant (colonne G)",IF($O2896="?","Code BPU inconnu (onglet Prestations)",IF($P2896="?","Catégorie inconnue (onglet Règles)",IF(AND($E2896&lt;&gt;"",NOT(ISNUMBER($E2896))),"Quantité non reconnue",IF(AND($P2896="au prix",NOT(ISNUMBER($Q2896))),"Prix sur devis à saisir (colonne I)",IF($S2896="","Règle à compléter (onglet Règles)",""))))))))))</f>
        <v/>
      </c>
    </row>
    <row r="2897" customFormat="false" ht="15" hidden="false" customHeight="false" outlineLevel="0" collapsed="false">
      <c r="A2897" s="23"/>
      <c r="I2897" s="24"/>
      <c r="J2897" s="24"/>
      <c r="N2897" s="25"/>
      <c r="O2897" s="26" t="str">
        <f aca="false">IF($G2897="","",IFERROR(INDEX(Prestations!$F$5:$F$256,MATCH($G2897,Prestations!$B$5:$B$256,0)),"?"))</f>
        <v/>
      </c>
      <c r="P2897" s="26" t="str">
        <f aca="false">IF($O2897="","",IF($O2897="?","?",IFERROR(INDEX(Règles!$C$5:$C$17,MATCH($O2897,Règles!$A$5:$A$17,0)),"?")))</f>
        <v/>
      </c>
      <c r="Q2897" s="27" t="str">
        <f aca="false">IF($G2897="","",IF(ISNUMBER($I2897),$I2897,IFERROR(IF(ISNUMBER(INDEX(Prestations!$E$5:$E$256,MATCH($G2897,Prestations!$B$5:$B$256,0))),INDEX(Prestations!$E$5:$E$256,MATCH($G2897,Prestations!$B$5:$B$256,0)),""),"")))</f>
        <v/>
      </c>
      <c r="R2897" s="27" t="str">
        <f aca="false">IFERROR(IF(ISNUMBER($Q2897),$Q2897*IF($E2897="",1,$E2897),""),"")</f>
        <v/>
      </c>
      <c r="S2897" s="28" t="str">
        <f aca="false">IFERROR(IF($P2897="au nombre",IF(N(INDEX(Règles!$D$5:$D$17,MATCH($O2897,Règles!$A$5:$A$17,0)))&gt;0,IF($E2897="",1,$E2897)/INDEX(Règles!$D$5:$D$17,MATCH($O2897,Règles!$A$5:$A$17,0)),""),IF($P2897="au prix",IF(AND(ISNUMBER($R2897),N(INDEX(Règles!$E$5:$E$17,MATCH($O2897,Règles!$A$5:$A$17,0)))&gt;0),$R2897/INDEX(Règles!$E$5:$E$17,MATCH($O2897,Règles!$A$5:$A$17,0)),""),IF(OR($P2897="ne compte pas",$P2897="absence"),0,""))),"")</f>
        <v/>
      </c>
      <c r="T2897" s="26" t="n">
        <f aca="false">IF(AND(ISNUMBER($A2897),$B2897&lt;&gt;"",$G2897&lt;&gt;"",$P2897&lt;&gt;"absence"),1,0)</f>
        <v>0</v>
      </c>
      <c r="U2897" s="26" t="n">
        <f aca="false">IF($T2897=1,IF(COUNTIFS($B$2:$B2897,$B2897,$A$2:$A2897,$A2897,$T$2:$T2897,1)=1,1,0),0)</f>
        <v>0</v>
      </c>
      <c r="V2897" s="29" t="str">
        <f aca="false">IF(AND($A2897="",$B2897="",$G2897=""),"",IF(NOT(ISNUMBER($A2897)),"Date manquante ou non reconnue",IF($B2897="","Technicien manquant",IF(COUNTIF(Production!$A$7:$A$21,$B2897)=0,"Technicien absent de la liste (onglet Production)",IF($G2897="","Code BPU manquant (colonne G)",IF($O2897="?","Code BPU inconnu (onglet Prestations)",IF($P2897="?","Catégorie inconnue (onglet Règles)",IF(AND($E2897&lt;&gt;"",NOT(ISNUMBER($E2897))),"Quantité non reconnue",IF(AND($P2897="au prix",NOT(ISNUMBER($Q2897))),"Prix sur devis à saisir (colonne I)",IF($S2897="","Règle à compléter (onglet Règles)",""))))))))))</f>
        <v/>
      </c>
    </row>
    <row r="2898" customFormat="false" ht="15" hidden="false" customHeight="false" outlineLevel="0" collapsed="false">
      <c r="A2898" s="23"/>
      <c r="I2898" s="24"/>
      <c r="J2898" s="24"/>
      <c r="N2898" s="25"/>
      <c r="O2898" s="26" t="str">
        <f aca="false">IF($G2898="","",IFERROR(INDEX(Prestations!$F$5:$F$256,MATCH($G2898,Prestations!$B$5:$B$256,0)),"?"))</f>
        <v/>
      </c>
      <c r="P2898" s="26" t="str">
        <f aca="false">IF($O2898="","",IF($O2898="?","?",IFERROR(INDEX(Règles!$C$5:$C$17,MATCH($O2898,Règles!$A$5:$A$17,0)),"?")))</f>
        <v/>
      </c>
      <c r="Q2898" s="27" t="str">
        <f aca="false">IF($G2898="","",IF(ISNUMBER($I2898),$I2898,IFERROR(IF(ISNUMBER(INDEX(Prestations!$E$5:$E$256,MATCH($G2898,Prestations!$B$5:$B$256,0))),INDEX(Prestations!$E$5:$E$256,MATCH($G2898,Prestations!$B$5:$B$256,0)),""),"")))</f>
        <v/>
      </c>
      <c r="R2898" s="27" t="str">
        <f aca="false">IFERROR(IF(ISNUMBER($Q2898),$Q2898*IF($E2898="",1,$E2898),""),"")</f>
        <v/>
      </c>
      <c r="S2898" s="28" t="str">
        <f aca="false">IFERROR(IF($P2898="au nombre",IF(N(INDEX(Règles!$D$5:$D$17,MATCH($O2898,Règles!$A$5:$A$17,0)))&gt;0,IF($E2898="",1,$E2898)/INDEX(Règles!$D$5:$D$17,MATCH($O2898,Règles!$A$5:$A$17,0)),""),IF($P2898="au prix",IF(AND(ISNUMBER($R2898),N(INDEX(Règles!$E$5:$E$17,MATCH($O2898,Règles!$A$5:$A$17,0)))&gt;0),$R2898/INDEX(Règles!$E$5:$E$17,MATCH($O2898,Règles!$A$5:$A$17,0)),""),IF(OR($P2898="ne compte pas",$P2898="absence"),0,""))),"")</f>
        <v/>
      </c>
      <c r="T2898" s="26" t="n">
        <f aca="false">IF(AND(ISNUMBER($A2898),$B2898&lt;&gt;"",$G2898&lt;&gt;"",$P2898&lt;&gt;"absence"),1,0)</f>
        <v>0</v>
      </c>
      <c r="U2898" s="26" t="n">
        <f aca="false">IF($T2898=1,IF(COUNTIFS($B$2:$B2898,$B2898,$A$2:$A2898,$A2898,$T$2:$T2898,1)=1,1,0),0)</f>
        <v>0</v>
      </c>
      <c r="V2898" s="29" t="str">
        <f aca="false">IF(AND($A2898="",$B2898="",$G2898=""),"",IF(NOT(ISNUMBER($A2898)),"Date manquante ou non reconnue",IF($B2898="","Technicien manquant",IF(COUNTIF(Production!$A$7:$A$21,$B2898)=0,"Technicien absent de la liste (onglet Production)",IF($G2898="","Code BPU manquant (colonne G)",IF($O2898="?","Code BPU inconnu (onglet Prestations)",IF($P2898="?","Catégorie inconnue (onglet Règles)",IF(AND($E2898&lt;&gt;"",NOT(ISNUMBER($E2898))),"Quantité non reconnue",IF(AND($P2898="au prix",NOT(ISNUMBER($Q2898))),"Prix sur devis à saisir (colonne I)",IF($S2898="","Règle à compléter (onglet Règles)",""))))))))))</f>
        <v/>
      </c>
    </row>
    <row r="2899" customFormat="false" ht="15" hidden="false" customHeight="false" outlineLevel="0" collapsed="false">
      <c r="A2899" s="23"/>
      <c r="I2899" s="24"/>
      <c r="J2899" s="24"/>
      <c r="N2899" s="25"/>
      <c r="O2899" s="26" t="str">
        <f aca="false">IF($G2899="","",IFERROR(INDEX(Prestations!$F$5:$F$256,MATCH($G2899,Prestations!$B$5:$B$256,0)),"?"))</f>
        <v/>
      </c>
      <c r="P2899" s="26" t="str">
        <f aca="false">IF($O2899="","",IF($O2899="?","?",IFERROR(INDEX(Règles!$C$5:$C$17,MATCH($O2899,Règles!$A$5:$A$17,0)),"?")))</f>
        <v/>
      </c>
      <c r="Q2899" s="27" t="str">
        <f aca="false">IF($G2899="","",IF(ISNUMBER($I2899),$I2899,IFERROR(IF(ISNUMBER(INDEX(Prestations!$E$5:$E$256,MATCH($G2899,Prestations!$B$5:$B$256,0))),INDEX(Prestations!$E$5:$E$256,MATCH($G2899,Prestations!$B$5:$B$256,0)),""),"")))</f>
        <v/>
      </c>
      <c r="R2899" s="27" t="str">
        <f aca="false">IFERROR(IF(ISNUMBER($Q2899),$Q2899*IF($E2899="",1,$E2899),""),"")</f>
        <v/>
      </c>
      <c r="S2899" s="28" t="str">
        <f aca="false">IFERROR(IF($P2899="au nombre",IF(N(INDEX(Règles!$D$5:$D$17,MATCH($O2899,Règles!$A$5:$A$17,0)))&gt;0,IF($E2899="",1,$E2899)/INDEX(Règles!$D$5:$D$17,MATCH($O2899,Règles!$A$5:$A$17,0)),""),IF($P2899="au prix",IF(AND(ISNUMBER($R2899),N(INDEX(Règles!$E$5:$E$17,MATCH($O2899,Règles!$A$5:$A$17,0)))&gt;0),$R2899/INDEX(Règles!$E$5:$E$17,MATCH($O2899,Règles!$A$5:$A$17,0)),""),IF(OR($P2899="ne compte pas",$P2899="absence"),0,""))),"")</f>
        <v/>
      </c>
      <c r="T2899" s="26" t="n">
        <f aca="false">IF(AND(ISNUMBER($A2899),$B2899&lt;&gt;"",$G2899&lt;&gt;"",$P2899&lt;&gt;"absence"),1,0)</f>
        <v>0</v>
      </c>
      <c r="U2899" s="26" t="n">
        <f aca="false">IF($T2899=1,IF(COUNTIFS($B$2:$B2899,$B2899,$A$2:$A2899,$A2899,$T$2:$T2899,1)=1,1,0),0)</f>
        <v>0</v>
      </c>
      <c r="V2899" s="29" t="str">
        <f aca="false">IF(AND($A2899="",$B2899="",$G2899=""),"",IF(NOT(ISNUMBER($A2899)),"Date manquante ou non reconnue",IF($B2899="","Technicien manquant",IF(COUNTIF(Production!$A$7:$A$21,$B2899)=0,"Technicien absent de la liste (onglet Production)",IF($G2899="","Code BPU manquant (colonne G)",IF($O2899="?","Code BPU inconnu (onglet Prestations)",IF($P2899="?","Catégorie inconnue (onglet Règles)",IF(AND($E2899&lt;&gt;"",NOT(ISNUMBER($E2899))),"Quantité non reconnue",IF(AND($P2899="au prix",NOT(ISNUMBER($Q2899))),"Prix sur devis à saisir (colonne I)",IF($S2899="","Règle à compléter (onglet Règles)",""))))))))))</f>
        <v/>
      </c>
    </row>
    <row r="2900" customFormat="false" ht="15" hidden="false" customHeight="false" outlineLevel="0" collapsed="false">
      <c r="A2900" s="23"/>
      <c r="I2900" s="24"/>
      <c r="J2900" s="24"/>
      <c r="N2900" s="25"/>
      <c r="O2900" s="26" t="str">
        <f aca="false">IF($G2900="","",IFERROR(INDEX(Prestations!$F$5:$F$256,MATCH($G2900,Prestations!$B$5:$B$256,0)),"?"))</f>
        <v/>
      </c>
      <c r="P2900" s="26" t="str">
        <f aca="false">IF($O2900="","",IF($O2900="?","?",IFERROR(INDEX(Règles!$C$5:$C$17,MATCH($O2900,Règles!$A$5:$A$17,0)),"?")))</f>
        <v/>
      </c>
      <c r="Q2900" s="27" t="str">
        <f aca="false">IF($G2900="","",IF(ISNUMBER($I2900),$I2900,IFERROR(IF(ISNUMBER(INDEX(Prestations!$E$5:$E$256,MATCH($G2900,Prestations!$B$5:$B$256,0))),INDEX(Prestations!$E$5:$E$256,MATCH($G2900,Prestations!$B$5:$B$256,0)),""),"")))</f>
        <v/>
      </c>
      <c r="R2900" s="27" t="str">
        <f aca="false">IFERROR(IF(ISNUMBER($Q2900),$Q2900*IF($E2900="",1,$E2900),""),"")</f>
        <v/>
      </c>
      <c r="S2900" s="28" t="str">
        <f aca="false">IFERROR(IF($P2900="au nombre",IF(N(INDEX(Règles!$D$5:$D$17,MATCH($O2900,Règles!$A$5:$A$17,0)))&gt;0,IF($E2900="",1,$E2900)/INDEX(Règles!$D$5:$D$17,MATCH($O2900,Règles!$A$5:$A$17,0)),""),IF($P2900="au prix",IF(AND(ISNUMBER($R2900),N(INDEX(Règles!$E$5:$E$17,MATCH($O2900,Règles!$A$5:$A$17,0)))&gt;0),$R2900/INDEX(Règles!$E$5:$E$17,MATCH($O2900,Règles!$A$5:$A$17,0)),""),IF(OR($P2900="ne compte pas",$P2900="absence"),0,""))),"")</f>
        <v/>
      </c>
      <c r="T2900" s="26" t="n">
        <f aca="false">IF(AND(ISNUMBER($A2900),$B2900&lt;&gt;"",$G2900&lt;&gt;"",$P2900&lt;&gt;"absence"),1,0)</f>
        <v>0</v>
      </c>
      <c r="U2900" s="26" t="n">
        <f aca="false">IF($T2900=1,IF(COUNTIFS($B$2:$B2900,$B2900,$A$2:$A2900,$A2900,$T$2:$T2900,1)=1,1,0),0)</f>
        <v>0</v>
      </c>
      <c r="V2900" s="29" t="str">
        <f aca="false">IF(AND($A2900="",$B2900="",$G2900=""),"",IF(NOT(ISNUMBER($A2900)),"Date manquante ou non reconnue",IF($B2900="","Technicien manquant",IF(COUNTIF(Production!$A$7:$A$21,$B2900)=0,"Technicien absent de la liste (onglet Production)",IF($G2900="","Code BPU manquant (colonne G)",IF($O2900="?","Code BPU inconnu (onglet Prestations)",IF($P2900="?","Catégorie inconnue (onglet Règles)",IF(AND($E2900&lt;&gt;"",NOT(ISNUMBER($E2900))),"Quantité non reconnue",IF(AND($P2900="au prix",NOT(ISNUMBER($Q2900))),"Prix sur devis à saisir (colonne I)",IF($S2900="","Règle à compléter (onglet Règles)",""))))))))))</f>
        <v/>
      </c>
    </row>
    <row r="2901" customFormat="false" ht="15" hidden="false" customHeight="false" outlineLevel="0" collapsed="false">
      <c r="A2901" s="23"/>
      <c r="I2901" s="24"/>
      <c r="J2901" s="24"/>
      <c r="N2901" s="25"/>
      <c r="O2901" s="26" t="str">
        <f aca="false">IF($G2901="","",IFERROR(INDEX(Prestations!$F$5:$F$256,MATCH($G2901,Prestations!$B$5:$B$256,0)),"?"))</f>
        <v/>
      </c>
      <c r="P2901" s="26" t="str">
        <f aca="false">IF($O2901="","",IF($O2901="?","?",IFERROR(INDEX(Règles!$C$5:$C$17,MATCH($O2901,Règles!$A$5:$A$17,0)),"?")))</f>
        <v/>
      </c>
      <c r="Q2901" s="27" t="str">
        <f aca="false">IF($G2901="","",IF(ISNUMBER($I2901),$I2901,IFERROR(IF(ISNUMBER(INDEX(Prestations!$E$5:$E$256,MATCH($G2901,Prestations!$B$5:$B$256,0))),INDEX(Prestations!$E$5:$E$256,MATCH($G2901,Prestations!$B$5:$B$256,0)),""),"")))</f>
        <v/>
      </c>
      <c r="R2901" s="27" t="str">
        <f aca="false">IFERROR(IF(ISNUMBER($Q2901),$Q2901*IF($E2901="",1,$E2901),""),"")</f>
        <v/>
      </c>
      <c r="S2901" s="28" t="str">
        <f aca="false">IFERROR(IF($P2901="au nombre",IF(N(INDEX(Règles!$D$5:$D$17,MATCH($O2901,Règles!$A$5:$A$17,0)))&gt;0,IF($E2901="",1,$E2901)/INDEX(Règles!$D$5:$D$17,MATCH($O2901,Règles!$A$5:$A$17,0)),""),IF($P2901="au prix",IF(AND(ISNUMBER($R2901),N(INDEX(Règles!$E$5:$E$17,MATCH($O2901,Règles!$A$5:$A$17,0)))&gt;0),$R2901/INDEX(Règles!$E$5:$E$17,MATCH($O2901,Règles!$A$5:$A$17,0)),""),IF(OR($P2901="ne compte pas",$P2901="absence"),0,""))),"")</f>
        <v/>
      </c>
      <c r="T2901" s="26" t="n">
        <f aca="false">IF(AND(ISNUMBER($A2901),$B2901&lt;&gt;"",$G2901&lt;&gt;"",$P2901&lt;&gt;"absence"),1,0)</f>
        <v>0</v>
      </c>
      <c r="U2901" s="26" t="n">
        <f aca="false">IF($T2901=1,IF(COUNTIFS($B$2:$B2901,$B2901,$A$2:$A2901,$A2901,$T$2:$T2901,1)=1,1,0),0)</f>
        <v>0</v>
      </c>
      <c r="V2901" s="29" t="str">
        <f aca="false">IF(AND($A2901="",$B2901="",$G2901=""),"",IF(NOT(ISNUMBER($A2901)),"Date manquante ou non reconnue",IF($B2901="","Technicien manquant",IF(COUNTIF(Production!$A$7:$A$21,$B2901)=0,"Technicien absent de la liste (onglet Production)",IF($G2901="","Code BPU manquant (colonne G)",IF($O2901="?","Code BPU inconnu (onglet Prestations)",IF($P2901="?","Catégorie inconnue (onglet Règles)",IF(AND($E2901&lt;&gt;"",NOT(ISNUMBER($E2901))),"Quantité non reconnue",IF(AND($P2901="au prix",NOT(ISNUMBER($Q2901))),"Prix sur devis à saisir (colonne I)",IF($S2901="","Règle à compléter (onglet Règles)",""))))))))))</f>
        <v/>
      </c>
    </row>
    <row r="2902" customFormat="false" ht="15" hidden="false" customHeight="false" outlineLevel="0" collapsed="false">
      <c r="A2902" s="23"/>
      <c r="I2902" s="24"/>
      <c r="J2902" s="24"/>
      <c r="N2902" s="25"/>
      <c r="O2902" s="26" t="str">
        <f aca="false">IF($G2902="","",IFERROR(INDEX(Prestations!$F$5:$F$256,MATCH($G2902,Prestations!$B$5:$B$256,0)),"?"))</f>
        <v/>
      </c>
      <c r="P2902" s="26" t="str">
        <f aca="false">IF($O2902="","",IF($O2902="?","?",IFERROR(INDEX(Règles!$C$5:$C$17,MATCH($O2902,Règles!$A$5:$A$17,0)),"?")))</f>
        <v/>
      </c>
      <c r="Q2902" s="27" t="str">
        <f aca="false">IF($G2902="","",IF(ISNUMBER($I2902),$I2902,IFERROR(IF(ISNUMBER(INDEX(Prestations!$E$5:$E$256,MATCH($G2902,Prestations!$B$5:$B$256,0))),INDEX(Prestations!$E$5:$E$256,MATCH($G2902,Prestations!$B$5:$B$256,0)),""),"")))</f>
        <v/>
      </c>
      <c r="R2902" s="27" t="str">
        <f aca="false">IFERROR(IF(ISNUMBER($Q2902),$Q2902*IF($E2902="",1,$E2902),""),"")</f>
        <v/>
      </c>
      <c r="S2902" s="28" t="str">
        <f aca="false">IFERROR(IF($P2902="au nombre",IF(N(INDEX(Règles!$D$5:$D$17,MATCH($O2902,Règles!$A$5:$A$17,0)))&gt;0,IF($E2902="",1,$E2902)/INDEX(Règles!$D$5:$D$17,MATCH($O2902,Règles!$A$5:$A$17,0)),""),IF($P2902="au prix",IF(AND(ISNUMBER($R2902),N(INDEX(Règles!$E$5:$E$17,MATCH($O2902,Règles!$A$5:$A$17,0)))&gt;0),$R2902/INDEX(Règles!$E$5:$E$17,MATCH($O2902,Règles!$A$5:$A$17,0)),""),IF(OR($P2902="ne compte pas",$P2902="absence"),0,""))),"")</f>
        <v/>
      </c>
      <c r="T2902" s="26" t="n">
        <f aca="false">IF(AND(ISNUMBER($A2902),$B2902&lt;&gt;"",$G2902&lt;&gt;"",$P2902&lt;&gt;"absence"),1,0)</f>
        <v>0</v>
      </c>
      <c r="U2902" s="26" t="n">
        <f aca="false">IF($T2902=1,IF(COUNTIFS($B$2:$B2902,$B2902,$A$2:$A2902,$A2902,$T$2:$T2902,1)=1,1,0),0)</f>
        <v>0</v>
      </c>
      <c r="V2902" s="29" t="str">
        <f aca="false">IF(AND($A2902="",$B2902="",$G2902=""),"",IF(NOT(ISNUMBER($A2902)),"Date manquante ou non reconnue",IF($B2902="","Technicien manquant",IF(COUNTIF(Production!$A$7:$A$21,$B2902)=0,"Technicien absent de la liste (onglet Production)",IF($G2902="","Code BPU manquant (colonne G)",IF($O2902="?","Code BPU inconnu (onglet Prestations)",IF($P2902="?","Catégorie inconnue (onglet Règles)",IF(AND($E2902&lt;&gt;"",NOT(ISNUMBER($E2902))),"Quantité non reconnue",IF(AND($P2902="au prix",NOT(ISNUMBER($Q2902))),"Prix sur devis à saisir (colonne I)",IF($S2902="","Règle à compléter (onglet Règles)",""))))))))))</f>
        <v/>
      </c>
    </row>
    <row r="2903" customFormat="false" ht="15" hidden="false" customHeight="false" outlineLevel="0" collapsed="false">
      <c r="A2903" s="23"/>
      <c r="I2903" s="24"/>
      <c r="J2903" s="24"/>
      <c r="N2903" s="25"/>
      <c r="O2903" s="26" t="str">
        <f aca="false">IF($G2903="","",IFERROR(INDEX(Prestations!$F$5:$F$256,MATCH($G2903,Prestations!$B$5:$B$256,0)),"?"))</f>
        <v/>
      </c>
      <c r="P2903" s="26" t="str">
        <f aca="false">IF($O2903="","",IF($O2903="?","?",IFERROR(INDEX(Règles!$C$5:$C$17,MATCH($O2903,Règles!$A$5:$A$17,0)),"?")))</f>
        <v/>
      </c>
      <c r="Q2903" s="27" t="str">
        <f aca="false">IF($G2903="","",IF(ISNUMBER($I2903),$I2903,IFERROR(IF(ISNUMBER(INDEX(Prestations!$E$5:$E$256,MATCH($G2903,Prestations!$B$5:$B$256,0))),INDEX(Prestations!$E$5:$E$256,MATCH($G2903,Prestations!$B$5:$B$256,0)),""),"")))</f>
        <v/>
      </c>
      <c r="R2903" s="27" t="str">
        <f aca="false">IFERROR(IF(ISNUMBER($Q2903),$Q2903*IF($E2903="",1,$E2903),""),"")</f>
        <v/>
      </c>
      <c r="S2903" s="28" t="str">
        <f aca="false">IFERROR(IF($P2903="au nombre",IF(N(INDEX(Règles!$D$5:$D$17,MATCH($O2903,Règles!$A$5:$A$17,0)))&gt;0,IF($E2903="",1,$E2903)/INDEX(Règles!$D$5:$D$17,MATCH($O2903,Règles!$A$5:$A$17,0)),""),IF($P2903="au prix",IF(AND(ISNUMBER($R2903),N(INDEX(Règles!$E$5:$E$17,MATCH($O2903,Règles!$A$5:$A$17,0)))&gt;0),$R2903/INDEX(Règles!$E$5:$E$17,MATCH($O2903,Règles!$A$5:$A$17,0)),""),IF(OR($P2903="ne compte pas",$P2903="absence"),0,""))),"")</f>
        <v/>
      </c>
      <c r="T2903" s="26" t="n">
        <f aca="false">IF(AND(ISNUMBER($A2903),$B2903&lt;&gt;"",$G2903&lt;&gt;"",$P2903&lt;&gt;"absence"),1,0)</f>
        <v>0</v>
      </c>
      <c r="U2903" s="26" t="n">
        <f aca="false">IF($T2903=1,IF(COUNTIFS($B$2:$B2903,$B2903,$A$2:$A2903,$A2903,$T$2:$T2903,1)=1,1,0),0)</f>
        <v>0</v>
      </c>
      <c r="V2903" s="29" t="str">
        <f aca="false">IF(AND($A2903="",$B2903="",$G2903=""),"",IF(NOT(ISNUMBER($A2903)),"Date manquante ou non reconnue",IF($B2903="","Technicien manquant",IF(COUNTIF(Production!$A$7:$A$21,$B2903)=0,"Technicien absent de la liste (onglet Production)",IF($G2903="","Code BPU manquant (colonne G)",IF($O2903="?","Code BPU inconnu (onglet Prestations)",IF($P2903="?","Catégorie inconnue (onglet Règles)",IF(AND($E2903&lt;&gt;"",NOT(ISNUMBER($E2903))),"Quantité non reconnue",IF(AND($P2903="au prix",NOT(ISNUMBER($Q2903))),"Prix sur devis à saisir (colonne I)",IF($S2903="","Règle à compléter (onglet Règles)",""))))))))))</f>
        <v/>
      </c>
    </row>
    <row r="2904" customFormat="false" ht="15" hidden="false" customHeight="false" outlineLevel="0" collapsed="false">
      <c r="A2904" s="23"/>
      <c r="I2904" s="24"/>
      <c r="J2904" s="24"/>
      <c r="N2904" s="25"/>
      <c r="O2904" s="26" t="str">
        <f aca="false">IF($G2904="","",IFERROR(INDEX(Prestations!$F$5:$F$256,MATCH($G2904,Prestations!$B$5:$B$256,0)),"?"))</f>
        <v/>
      </c>
      <c r="P2904" s="26" t="str">
        <f aca="false">IF($O2904="","",IF($O2904="?","?",IFERROR(INDEX(Règles!$C$5:$C$17,MATCH($O2904,Règles!$A$5:$A$17,0)),"?")))</f>
        <v/>
      </c>
      <c r="Q2904" s="27" t="str">
        <f aca="false">IF($G2904="","",IF(ISNUMBER($I2904),$I2904,IFERROR(IF(ISNUMBER(INDEX(Prestations!$E$5:$E$256,MATCH($G2904,Prestations!$B$5:$B$256,0))),INDEX(Prestations!$E$5:$E$256,MATCH($G2904,Prestations!$B$5:$B$256,0)),""),"")))</f>
        <v/>
      </c>
      <c r="R2904" s="27" t="str">
        <f aca="false">IFERROR(IF(ISNUMBER($Q2904),$Q2904*IF($E2904="",1,$E2904),""),"")</f>
        <v/>
      </c>
      <c r="S2904" s="28" t="str">
        <f aca="false">IFERROR(IF($P2904="au nombre",IF(N(INDEX(Règles!$D$5:$D$17,MATCH($O2904,Règles!$A$5:$A$17,0)))&gt;0,IF($E2904="",1,$E2904)/INDEX(Règles!$D$5:$D$17,MATCH($O2904,Règles!$A$5:$A$17,0)),""),IF($P2904="au prix",IF(AND(ISNUMBER($R2904),N(INDEX(Règles!$E$5:$E$17,MATCH($O2904,Règles!$A$5:$A$17,0)))&gt;0),$R2904/INDEX(Règles!$E$5:$E$17,MATCH($O2904,Règles!$A$5:$A$17,0)),""),IF(OR($P2904="ne compte pas",$P2904="absence"),0,""))),"")</f>
        <v/>
      </c>
      <c r="T2904" s="26" t="n">
        <f aca="false">IF(AND(ISNUMBER($A2904),$B2904&lt;&gt;"",$G2904&lt;&gt;"",$P2904&lt;&gt;"absence"),1,0)</f>
        <v>0</v>
      </c>
      <c r="U2904" s="26" t="n">
        <f aca="false">IF($T2904=1,IF(COUNTIFS($B$2:$B2904,$B2904,$A$2:$A2904,$A2904,$T$2:$T2904,1)=1,1,0),0)</f>
        <v>0</v>
      </c>
      <c r="V2904" s="29" t="str">
        <f aca="false">IF(AND($A2904="",$B2904="",$G2904=""),"",IF(NOT(ISNUMBER($A2904)),"Date manquante ou non reconnue",IF($B2904="","Technicien manquant",IF(COUNTIF(Production!$A$7:$A$21,$B2904)=0,"Technicien absent de la liste (onglet Production)",IF($G2904="","Code BPU manquant (colonne G)",IF($O2904="?","Code BPU inconnu (onglet Prestations)",IF($P2904="?","Catégorie inconnue (onglet Règles)",IF(AND($E2904&lt;&gt;"",NOT(ISNUMBER($E2904))),"Quantité non reconnue",IF(AND($P2904="au prix",NOT(ISNUMBER($Q2904))),"Prix sur devis à saisir (colonne I)",IF($S2904="","Règle à compléter (onglet Règles)",""))))))))))</f>
        <v/>
      </c>
    </row>
    <row r="2905" customFormat="false" ht="15" hidden="false" customHeight="false" outlineLevel="0" collapsed="false">
      <c r="A2905" s="23"/>
      <c r="I2905" s="24"/>
      <c r="J2905" s="24"/>
      <c r="N2905" s="25"/>
      <c r="O2905" s="26" t="str">
        <f aca="false">IF($G2905="","",IFERROR(INDEX(Prestations!$F$5:$F$256,MATCH($G2905,Prestations!$B$5:$B$256,0)),"?"))</f>
        <v/>
      </c>
      <c r="P2905" s="26" t="str">
        <f aca="false">IF($O2905="","",IF($O2905="?","?",IFERROR(INDEX(Règles!$C$5:$C$17,MATCH($O2905,Règles!$A$5:$A$17,0)),"?")))</f>
        <v/>
      </c>
      <c r="Q2905" s="27" t="str">
        <f aca="false">IF($G2905="","",IF(ISNUMBER($I2905),$I2905,IFERROR(IF(ISNUMBER(INDEX(Prestations!$E$5:$E$256,MATCH($G2905,Prestations!$B$5:$B$256,0))),INDEX(Prestations!$E$5:$E$256,MATCH($G2905,Prestations!$B$5:$B$256,0)),""),"")))</f>
        <v/>
      </c>
      <c r="R2905" s="27" t="str">
        <f aca="false">IFERROR(IF(ISNUMBER($Q2905),$Q2905*IF($E2905="",1,$E2905),""),"")</f>
        <v/>
      </c>
      <c r="S2905" s="28" t="str">
        <f aca="false">IFERROR(IF($P2905="au nombre",IF(N(INDEX(Règles!$D$5:$D$17,MATCH($O2905,Règles!$A$5:$A$17,0)))&gt;0,IF($E2905="",1,$E2905)/INDEX(Règles!$D$5:$D$17,MATCH($O2905,Règles!$A$5:$A$17,0)),""),IF($P2905="au prix",IF(AND(ISNUMBER($R2905),N(INDEX(Règles!$E$5:$E$17,MATCH($O2905,Règles!$A$5:$A$17,0)))&gt;0),$R2905/INDEX(Règles!$E$5:$E$17,MATCH($O2905,Règles!$A$5:$A$17,0)),""),IF(OR($P2905="ne compte pas",$P2905="absence"),0,""))),"")</f>
        <v/>
      </c>
      <c r="T2905" s="26" t="n">
        <f aca="false">IF(AND(ISNUMBER($A2905),$B2905&lt;&gt;"",$G2905&lt;&gt;"",$P2905&lt;&gt;"absence"),1,0)</f>
        <v>0</v>
      </c>
      <c r="U2905" s="26" t="n">
        <f aca="false">IF($T2905=1,IF(COUNTIFS($B$2:$B2905,$B2905,$A$2:$A2905,$A2905,$T$2:$T2905,1)=1,1,0),0)</f>
        <v>0</v>
      </c>
      <c r="V2905" s="29" t="str">
        <f aca="false">IF(AND($A2905="",$B2905="",$G2905=""),"",IF(NOT(ISNUMBER($A2905)),"Date manquante ou non reconnue",IF($B2905="","Technicien manquant",IF(COUNTIF(Production!$A$7:$A$21,$B2905)=0,"Technicien absent de la liste (onglet Production)",IF($G2905="","Code BPU manquant (colonne G)",IF($O2905="?","Code BPU inconnu (onglet Prestations)",IF($P2905="?","Catégorie inconnue (onglet Règles)",IF(AND($E2905&lt;&gt;"",NOT(ISNUMBER($E2905))),"Quantité non reconnue",IF(AND($P2905="au prix",NOT(ISNUMBER($Q2905))),"Prix sur devis à saisir (colonne I)",IF($S2905="","Règle à compléter (onglet Règles)",""))))))))))</f>
        <v/>
      </c>
    </row>
    <row r="2906" customFormat="false" ht="15" hidden="false" customHeight="false" outlineLevel="0" collapsed="false">
      <c r="A2906" s="23"/>
      <c r="I2906" s="24"/>
      <c r="J2906" s="24"/>
      <c r="N2906" s="25"/>
      <c r="O2906" s="26" t="str">
        <f aca="false">IF($G2906="","",IFERROR(INDEX(Prestations!$F$5:$F$256,MATCH($G2906,Prestations!$B$5:$B$256,0)),"?"))</f>
        <v/>
      </c>
      <c r="P2906" s="26" t="str">
        <f aca="false">IF($O2906="","",IF($O2906="?","?",IFERROR(INDEX(Règles!$C$5:$C$17,MATCH($O2906,Règles!$A$5:$A$17,0)),"?")))</f>
        <v/>
      </c>
      <c r="Q2906" s="27" t="str">
        <f aca="false">IF($G2906="","",IF(ISNUMBER($I2906),$I2906,IFERROR(IF(ISNUMBER(INDEX(Prestations!$E$5:$E$256,MATCH($G2906,Prestations!$B$5:$B$256,0))),INDEX(Prestations!$E$5:$E$256,MATCH($G2906,Prestations!$B$5:$B$256,0)),""),"")))</f>
        <v/>
      </c>
      <c r="R2906" s="27" t="str">
        <f aca="false">IFERROR(IF(ISNUMBER($Q2906),$Q2906*IF($E2906="",1,$E2906),""),"")</f>
        <v/>
      </c>
      <c r="S2906" s="28" t="str">
        <f aca="false">IFERROR(IF($P2906="au nombre",IF(N(INDEX(Règles!$D$5:$D$17,MATCH($O2906,Règles!$A$5:$A$17,0)))&gt;0,IF($E2906="",1,$E2906)/INDEX(Règles!$D$5:$D$17,MATCH($O2906,Règles!$A$5:$A$17,0)),""),IF($P2906="au prix",IF(AND(ISNUMBER($R2906),N(INDEX(Règles!$E$5:$E$17,MATCH($O2906,Règles!$A$5:$A$17,0)))&gt;0),$R2906/INDEX(Règles!$E$5:$E$17,MATCH($O2906,Règles!$A$5:$A$17,0)),""),IF(OR($P2906="ne compte pas",$P2906="absence"),0,""))),"")</f>
        <v/>
      </c>
      <c r="T2906" s="26" t="n">
        <f aca="false">IF(AND(ISNUMBER($A2906),$B2906&lt;&gt;"",$G2906&lt;&gt;"",$P2906&lt;&gt;"absence"),1,0)</f>
        <v>0</v>
      </c>
      <c r="U2906" s="26" t="n">
        <f aca="false">IF($T2906=1,IF(COUNTIFS($B$2:$B2906,$B2906,$A$2:$A2906,$A2906,$T$2:$T2906,1)=1,1,0),0)</f>
        <v>0</v>
      </c>
      <c r="V2906" s="29" t="str">
        <f aca="false">IF(AND($A2906="",$B2906="",$G2906=""),"",IF(NOT(ISNUMBER($A2906)),"Date manquante ou non reconnue",IF($B2906="","Technicien manquant",IF(COUNTIF(Production!$A$7:$A$21,$B2906)=0,"Technicien absent de la liste (onglet Production)",IF($G2906="","Code BPU manquant (colonne G)",IF($O2906="?","Code BPU inconnu (onglet Prestations)",IF($P2906="?","Catégorie inconnue (onglet Règles)",IF(AND($E2906&lt;&gt;"",NOT(ISNUMBER($E2906))),"Quantité non reconnue",IF(AND($P2906="au prix",NOT(ISNUMBER($Q2906))),"Prix sur devis à saisir (colonne I)",IF($S2906="","Règle à compléter (onglet Règles)",""))))))))))</f>
        <v/>
      </c>
    </row>
    <row r="2907" customFormat="false" ht="15" hidden="false" customHeight="false" outlineLevel="0" collapsed="false">
      <c r="A2907" s="23"/>
      <c r="I2907" s="24"/>
      <c r="J2907" s="24"/>
      <c r="N2907" s="25"/>
      <c r="O2907" s="26" t="str">
        <f aca="false">IF($G2907="","",IFERROR(INDEX(Prestations!$F$5:$F$256,MATCH($G2907,Prestations!$B$5:$B$256,0)),"?"))</f>
        <v/>
      </c>
      <c r="P2907" s="26" t="str">
        <f aca="false">IF($O2907="","",IF($O2907="?","?",IFERROR(INDEX(Règles!$C$5:$C$17,MATCH($O2907,Règles!$A$5:$A$17,0)),"?")))</f>
        <v/>
      </c>
      <c r="Q2907" s="27" t="str">
        <f aca="false">IF($G2907="","",IF(ISNUMBER($I2907),$I2907,IFERROR(IF(ISNUMBER(INDEX(Prestations!$E$5:$E$256,MATCH($G2907,Prestations!$B$5:$B$256,0))),INDEX(Prestations!$E$5:$E$256,MATCH($G2907,Prestations!$B$5:$B$256,0)),""),"")))</f>
        <v/>
      </c>
      <c r="R2907" s="27" t="str">
        <f aca="false">IFERROR(IF(ISNUMBER($Q2907),$Q2907*IF($E2907="",1,$E2907),""),"")</f>
        <v/>
      </c>
      <c r="S2907" s="28" t="str">
        <f aca="false">IFERROR(IF($P2907="au nombre",IF(N(INDEX(Règles!$D$5:$D$17,MATCH($O2907,Règles!$A$5:$A$17,0)))&gt;0,IF($E2907="",1,$E2907)/INDEX(Règles!$D$5:$D$17,MATCH($O2907,Règles!$A$5:$A$17,0)),""),IF($P2907="au prix",IF(AND(ISNUMBER($R2907),N(INDEX(Règles!$E$5:$E$17,MATCH($O2907,Règles!$A$5:$A$17,0)))&gt;0),$R2907/INDEX(Règles!$E$5:$E$17,MATCH($O2907,Règles!$A$5:$A$17,0)),""),IF(OR($P2907="ne compte pas",$P2907="absence"),0,""))),"")</f>
        <v/>
      </c>
      <c r="T2907" s="26" t="n">
        <f aca="false">IF(AND(ISNUMBER($A2907),$B2907&lt;&gt;"",$G2907&lt;&gt;"",$P2907&lt;&gt;"absence"),1,0)</f>
        <v>0</v>
      </c>
      <c r="U2907" s="26" t="n">
        <f aca="false">IF($T2907=1,IF(COUNTIFS($B$2:$B2907,$B2907,$A$2:$A2907,$A2907,$T$2:$T2907,1)=1,1,0),0)</f>
        <v>0</v>
      </c>
      <c r="V2907" s="29" t="str">
        <f aca="false">IF(AND($A2907="",$B2907="",$G2907=""),"",IF(NOT(ISNUMBER($A2907)),"Date manquante ou non reconnue",IF($B2907="","Technicien manquant",IF(COUNTIF(Production!$A$7:$A$21,$B2907)=0,"Technicien absent de la liste (onglet Production)",IF($G2907="","Code BPU manquant (colonne G)",IF($O2907="?","Code BPU inconnu (onglet Prestations)",IF($P2907="?","Catégorie inconnue (onglet Règles)",IF(AND($E2907&lt;&gt;"",NOT(ISNUMBER($E2907))),"Quantité non reconnue",IF(AND($P2907="au prix",NOT(ISNUMBER($Q2907))),"Prix sur devis à saisir (colonne I)",IF($S2907="","Règle à compléter (onglet Règles)",""))))))))))</f>
        <v/>
      </c>
    </row>
    <row r="2908" customFormat="false" ht="15" hidden="false" customHeight="false" outlineLevel="0" collapsed="false">
      <c r="A2908" s="23"/>
      <c r="I2908" s="24"/>
      <c r="J2908" s="24"/>
      <c r="N2908" s="25"/>
      <c r="O2908" s="26" t="str">
        <f aca="false">IF($G2908="","",IFERROR(INDEX(Prestations!$F$5:$F$256,MATCH($G2908,Prestations!$B$5:$B$256,0)),"?"))</f>
        <v/>
      </c>
      <c r="P2908" s="26" t="str">
        <f aca="false">IF($O2908="","",IF($O2908="?","?",IFERROR(INDEX(Règles!$C$5:$C$17,MATCH($O2908,Règles!$A$5:$A$17,0)),"?")))</f>
        <v/>
      </c>
      <c r="Q2908" s="27" t="str">
        <f aca="false">IF($G2908="","",IF(ISNUMBER($I2908),$I2908,IFERROR(IF(ISNUMBER(INDEX(Prestations!$E$5:$E$256,MATCH($G2908,Prestations!$B$5:$B$256,0))),INDEX(Prestations!$E$5:$E$256,MATCH($G2908,Prestations!$B$5:$B$256,0)),""),"")))</f>
        <v/>
      </c>
      <c r="R2908" s="27" t="str">
        <f aca="false">IFERROR(IF(ISNUMBER($Q2908),$Q2908*IF($E2908="",1,$E2908),""),"")</f>
        <v/>
      </c>
      <c r="S2908" s="28" t="str">
        <f aca="false">IFERROR(IF($P2908="au nombre",IF(N(INDEX(Règles!$D$5:$D$17,MATCH($O2908,Règles!$A$5:$A$17,0)))&gt;0,IF($E2908="",1,$E2908)/INDEX(Règles!$D$5:$D$17,MATCH($O2908,Règles!$A$5:$A$17,0)),""),IF($P2908="au prix",IF(AND(ISNUMBER($R2908),N(INDEX(Règles!$E$5:$E$17,MATCH($O2908,Règles!$A$5:$A$17,0)))&gt;0),$R2908/INDEX(Règles!$E$5:$E$17,MATCH($O2908,Règles!$A$5:$A$17,0)),""),IF(OR($P2908="ne compte pas",$P2908="absence"),0,""))),"")</f>
        <v/>
      </c>
      <c r="T2908" s="26" t="n">
        <f aca="false">IF(AND(ISNUMBER($A2908),$B2908&lt;&gt;"",$G2908&lt;&gt;"",$P2908&lt;&gt;"absence"),1,0)</f>
        <v>0</v>
      </c>
      <c r="U2908" s="26" t="n">
        <f aca="false">IF($T2908=1,IF(COUNTIFS($B$2:$B2908,$B2908,$A$2:$A2908,$A2908,$T$2:$T2908,1)=1,1,0),0)</f>
        <v>0</v>
      </c>
      <c r="V2908" s="29" t="str">
        <f aca="false">IF(AND($A2908="",$B2908="",$G2908=""),"",IF(NOT(ISNUMBER($A2908)),"Date manquante ou non reconnue",IF($B2908="","Technicien manquant",IF(COUNTIF(Production!$A$7:$A$21,$B2908)=0,"Technicien absent de la liste (onglet Production)",IF($G2908="","Code BPU manquant (colonne G)",IF($O2908="?","Code BPU inconnu (onglet Prestations)",IF($P2908="?","Catégorie inconnue (onglet Règles)",IF(AND($E2908&lt;&gt;"",NOT(ISNUMBER($E2908))),"Quantité non reconnue",IF(AND($P2908="au prix",NOT(ISNUMBER($Q2908))),"Prix sur devis à saisir (colonne I)",IF($S2908="","Règle à compléter (onglet Règles)",""))))))))))</f>
        <v/>
      </c>
    </row>
    <row r="2909" customFormat="false" ht="15" hidden="false" customHeight="false" outlineLevel="0" collapsed="false">
      <c r="A2909" s="23"/>
      <c r="I2909" s="24"/>
      <c r="J2909" s="24"/>
      <c r="N2909" s="25"/>
      <c r="O2909" s="26" t="str">
        <f aca="false">IF($G2909="","",IFERROR(INDEX(Prestations!$F$5:$F$256,MATCH($G2909,Prestations!$B$5:$B$256,0)),"?"))</f>
        <v/>
      </c>
      <c r="P2909" s="26" t="str">
        <f aca="false">IF($O2909="","",IF($O2909="?","?",IFERROR(INDEX(Règles!$C$5:$C$17,MATCH($O2909,Règles!$A$5:$A$17,0)),"?")))</f>
        <v/>
      </c>
      <c r="Q2909" s="27" t="str">
        <f aca="false">IF($G2909="","",IF(ISNUMBER($I2909),$I2909,IFERROR(IF(ISNUMBER(INDEX(Prestations!$E$5:$E$256,MATCH($G2909,Prestations!$B$5:$B$256,0))),INDEX(Prestations!$E$5:$E$256,MATCH($G2909,Prestations!$B$5:$B$256,0)),""),"")))</f>
        <v/>
      </c>
      <c r="R2909" s="27" t="str">
        <f aca="false">IFERROR(IF(ISNUMBER($Q2909),$Q2909*IF($E2909="",1,$E2909),""),"")</f>
        <v/>
      </c>
      <c r="S2909" s="28" t="str">
        <f aca="false">IFERROR(IF($P2909="au nombre",IF(N(INDEX(Règles!$D$5:$D$17,MATCH($O2909,Règles!$A$5:$A$17,0)))&gt;0,IF($E2909="",1,$E2909)/INDEX(Règles!$D$5:$D$17,MATCH($O2909,Règles!$A$5:$A$17,0)),""),IF($P2909="au prix",IF(AND(ISNUMBER($R2909),N(INDEX(Règles!$E$5:$E$17,MATCH($O2909,Règles!$A$5:$A$17,0)))&gt;0),$R2909/INDEX(Règles!$E$5:$E$17,MATCH($O2909,Règles!$A$5:$A$17,0)),""),IF(OR($P2909="ne compte pas",$P2909="absence"),0,""))),"")</f>
        <v/>
      </c>
      <c r="T2909" s="26" t="n">
        <f aca="false">IF(AND(ISNUMBER($A2909),$B2909&lt;&gt;"",$G2909&lt;&gt;"",$P2909&lt;&gt;"absence"),1,0)</f>
        <v>0</v>
      </c>
      <c r="U2909" s="26" t="n">
        <f aca="false">IF($T2909=1,IF(COUNTIFS($B$2:$B2909,$B2909,$A$2:$A2909,$A2909,$T$2:$T2909,1)=1,1,0),0)</f>
        <v>0</v>
      </c>
      <c r="V2909" s="29" t="str">
        <f aca="false">IF(AND($A2909="",$B2909="",$G2909=""),"",IF(NOT(ISNUMBER($A2909)),"Date manquante ou non reconnue",IF($B2909="","Technicien manquant",IF(COUNTIF(Production!$A$7:$A$21,$B2909)=0,"Technicien absent de la liste (onglet Production)",IF($G2909="","Code BPU manquant (colonne G)",IF($O2909="?","Code BPU inconnu (onglet Prestations)",IF($P2909="?","Catégorie inconnue (onglet Règles)",IF(AND($E2909&lt;&gt;"",NOT(ISNUMBER($E2909))),"Quantité non reconnue",IF(AND($P2909="au prix",NOT(ISNUMBER($Q2909))),"Prix sur devis à saisir (colonne I)",IF($S2909="","Règle à compléter (onglet Règles)",""))))))))))</f>
        <v/>
      </c>
    </row>
    <row r="2910" customFormat="false" ht="15" hidden="false" customHeight="false" outlineLevel="0" collapsed="false">
      <c r="A2910" s="23"/>
      <c r="I2910" s="24"/>
      <c r="J2910" s="24"/>
      <c r="N2910" s="25"/>
      <c r="O2910" s="26" t="str">
        <f aca="false">IF($G2910="","",IFERROR(INDEX(Prestations!$F$5:$F$256,MATCH($G2910,Prestations!$B$5:$B$256,0)),"?"))</f>
        <v/>
      </c>
      <c r="P2910" s="26" t="str">
        <f aca="false">IF($O2910="","",IF($O2910="?","?",IFERROR(INDEX(Règles!$C$5:$C$17,MATCH($O2910,Règles!$A$5:$A$17,0)),"?")))</f>
        <v/>
      </c>
      <c r="Q2910" s="27" t="str">
        <f aca="false">IF($G2910="","",IF(ISNUMBER($I2910),$I2910,IFERROR(IF(ISNUMBER(INDEX(Prestations!$E$5:$E$256,MATCH($G2910,Prestations!$B$5:$B$256,0))),INDEX(Prestations!$E$5:$E$256,MATCH($G2910,Prestations!$B$5:$B$256,0)),""),"")))</f>
        <v/>
      </c>
      <c r="R2910" s="27" t="str">
        <f aca="false">IFERROR(IF(ISNUMBER($Q2910),$Q2910*IF($E2910="",1,$E2910),""),"")</f>
        <v/>
      </c>
      <c r="S2910" s="28" t="str">
        <f aca="false">IFERROR(IF($P2910="au nombre",IF(N(INDEX(Règles!$D$5:$D$17,MATCH($O2910,Règles!$A$5:$A$17,0)))&gt;0,IF($E2910="",1,$E2910)/INDEX(Règles!$D$5:$D$17,MATCH($O2910,Règles!$A$5:$A$17,0)),""),IF($P2910="au prix",IF(AND(ISNUMBER($R2910),N(INDEX(Règles!$E$5:$E$17,MATCH($O2910,Règles!$A$5:$A$17,0)))&gt;0),$R2910/INDEX(Règles!$E$5:$E$17,MATCH($O2910,Règles!$A$5:$A$17,0)),""),IF(OR($P2910="ne compte pas",$P2910="absence"),0,""))),"")</f>
        <v/>
      </c>
      <c r="T2910" s="26" t="n">
        <f aca="false">IF(AND(ISNUMBER($A2910),$B2910&lt;&gt;"",$G2910&lt;&gt;"",$P2910&lt;&gt;"absence"),1,0)</f>
        <v>0</v>
      </c>
      <c r="U2910" s="26" t="n">
        <f aca="false">IF($T2910=1,IF(COUNTIFS($B$2:$B2910,$B2910,$A$2:$A2910,$A2910,$T$2:$T2910,1)=1,1,0),0)</f>
        <v>0</v>
      </c>
      <c r="V2910" s="29" t="str">
        <f aca="false">IF(AND($A2910="",$B2910="",$G2910=""),"",IF(NOT(ISNUMBER($A2910)),"Date manquante ou non reconnue",IF($B2910="","Technicien manquant",IF(COUNTIF(Production!$A$7:$A$21,$B2910)=0,"Technicien absent de la liste (onglet Production)",IF($G2910="","Code BPU manquant (colonne G)",IF($O2910="?","Code BPU inconnu (onglet Prestations)",IF($P2910="?","Catégorie inconnue (onglet Règles)",IF(AND($E2910&lt;&gt;"",NOT(ISNUMBER($E2910))),"Quantité non reconnue",IF(AND($P2910="au prix",NOT(ISNUMBER($Q2910))),"Prix sur devis à saisir (colonne I)",IF($S2910="","Règle à compléter (onglet Règles)",""))))))))))</f>
        <v/>
      </c>
    </row>
    <row r="2911" customFormat="false" ht="15" hidden="false" customHeight="false" outlineLevel="0" collapsed="false">
      <c r="A2911" s="23"/>
      <c r="I2911" s="24"/>
      <c r="J2911" s="24"/>
      <c r="N2911" s="25"/>
      <c r="O2911" s="26" t="str">
        <f aca="false">IF($G2911="","",IFERROR(INDEX(Prestations!$F$5:$F$256,MATCH($G2911,Prestations!$B$5:$B$256,0)),"?"))</f>
        <v/>
      </c>
      <c r="P2911" s="26" t="str">
        <f aca="false">IF($O2911="","",IF($O2911="?","?",IFERROR(INDEX(Règles!$C$5:$C$17,MATCH($O2911,Règles!$A$5:$A$17,0)),"?")))</f>
        <v/>
      </c>
      <c r="Q2911" s="27" t="str">
        <f aca="false">IF($G2911="","",IF(ISNUMBER($I2911),$I2911,IFERROR(IF(ISNUMBER(INDEX(Prestations!$E$5:$E$256,MATCH($G2911,Prestations!$B$5:$B$256,0))),INDEX(Prestations!$E$5:$E$256,MATCH($G2911,Prestations!$B$5:$B$256,0)),""),"")))</f>
        <v/>
      </c>
      <c r="R2911" s="27" t="str">
        <f aca="false">IFERROR(IF(ISNUMBER($Q2911),$Q2911*IF($E2911="",1,$E2911),""),"")</f>
        <v/>
      </c>
      <c r="S2911" s="28" t="str">
        <f aca="false">IFERROR(IF($P2911="au nombre",IF(N(INDEX(Règles!$D$5:$D$17,MATCH($O2911,Règles!$A$5:$A$17,0)))&gt;0,IF($E2911="",1,$E2911)/INDEX(Règles!$D$5:$D$17,MATCH($O2911,Règles!$A$5:$A$17,0)),""),IF($P2911="au prix",IF(AND(ISNUMBER($R2911),N(INDEX(Règles!$E$5:$E$17,MATCH($O2911,Règles!$A$5:$A$17,0)))&gt;0),$R2911/INDEX(Règles!$E$5:$E$17,MATCH($O2911,Règles!$A$5:$A$17,0)),""),IF(OR($P2911="ne compte pas",$P2911="absence"),0,""))),"")</f>
        <v/>
      </c>
      <c r="T2911" s="26" t="n">
        <f aca="false">IF(AND(ISNUMBER($A2911),$B2911&lt;&gt;"",$G2911&lt;&gt;"",$P2911&lt;&gt;"absence"),1,0)</f>
        <v>0</v>
      </c>
      <c r="U2911" s="26" t="n">
        <f aca="false">IF($T2911=1,IF(COUNTIFS($B$2:$B2911,$B2911,$A$2:$A2911,$A2911,$T$2:$T2911,1)=1,1,0),0)</f>
        <v>0</v>
      </c>
      <c r="V2911" s="29" t="str">
        <f aca="false">IF(AND($A2911="",$B2911="",$G2911=""),"",IF(NOT(ISNUMBER($A2911)),"Date manquante ou non reconnue",IF($B2911="","Technicien manquant",IF(COUNTIF(Production!$A$7:$A$21,$B2911)=0,"Technicien absent de la liste (onglet Production)",IF($G2911="","Code BPU manquant (colonne G)",IF($O2911="?","Code BPU inconnu (onglet Prestations)",IF($P2911="?","Catégorie inconnue (onglet Règles)",IF(AND($E2911&lt;&gt;"",NOT(ISNUMBER($E2911))),"Quantité non reconnue",IF(AND($P2911="au prix",NOT(ISNUMBER($Q2911))),"Prix sur devis à saisir (colonne I)",IF($S2911="","Règle à compléter (onglet Règles)",""))))))))))</f>
        <v/>
      </c>
    </row>
    <row r="2912" customFormat="false" ht="15" hidden="false" customHeight="false" outlineLevel="0" collapsed="false">
      <c r="A2912" s="23"/>
      <c r="I2912" s="24"/>
      <c r="J2912" s="24"/>
      <c r="N2912" s="25"/>
      <c r="O2912" s="26" t="str">
        <f aca="false">IF($G2912="","",IFERROR(INDEX(Prestations!$F$5:$F$256,MATCH($G2912,Prestations!$B$5:$B$256,0)),"?"))</f>
        <v/>
      </c>
      <c r="P2912" s="26" t="str">
        <f aca="false">IF($O2912="","",IF($O2912="?","?",IFERROR(INDEX(Règles!$C$5:$C$17,MATCH($O2912,Règles!$A$5:$A$17,0)),"?")))</f>
        <v/>
      </c>
      <c r="Q2912" s="27" t="str">
        <f aca="false">IF($G2912="","",IF(ISNUMBER($I2912),$I2912,IFERROR(IF(ISNUMBER(INDEX(Prestations!$E$5:$E$256,MATCH($G2912,Prestations!$B$5:$B$256,0))),INDEX(Prestations!$E$5:$E$256,MATCH($G2912,Prestations!$B$5:$B$256,0)),""),"")))</f>
        <v/>
      </c>
      <c r="R2912" s="27" t="str">
        <f aca="false">IFERROR(IF(ISNUMBER($Q2912),$Q2912*IF($E2912="",1,$E2912),""),"")</f>
        <v/>
      </c>
      <c r="S2912" s="28" t="str">
        <f aca="false">IFERROR(IF($P2912="au nombre",IF(N(INDEX(Règles!$D$5:$D$17,MATCH($O2912,Règles!$A$5:$A$17,0)))&gt;0,IF($E2912="",1,$E2912)/INDEX(Règles!$D$5:$D$17,MATCH($O2912,Règles!$A$5:$A$17,0)),""),IF($P2912="au prix",IF(AND(ISNUMBER($R2912),N(INDEX(Règles!$E$5:$E$17,MATCH($O2912,Règles!$A$5:$A$17,0)))&gt;0),$R2912/INDEX(Règles!$E$5:$E$17,MATCH($O2912,Règles!$A$5:$A$17,0)),""),IF(OR($P2912="ne compte pas",$P2912="absence"),0,""))),"")</f>
        <v/>
      </c>
      <c r="T2912" s="26" t="n">
        <f aca="false">IF(AND(ISNUMBER($A2912),$B2912&lt;&gt;"",$G2912&lt;&gt;"",$P2912&lt;&gt;"absence"),1,0)</f>
        <v>0</v>
      </c>
      <c r="U2912" s="26" t="n">
        <f aca="false">IF($T2912=1,IF(COUNTIFS($B$2:$B2912,$B2912,$A$2:$A2912,$A2912,$T$2:$T2912,1)=1,1,0),0)</f>
        <v>0</v>
      </c>
      <c r="V2912" s="29" t="str">
        <f aca="false">IF(AND($A2912="",$B2912="",$G2912=""),"",IF(NOT(ISNUMBER($A2912)),"Date manquante ou non reconnue",IF($B2912="","Technicien manquant",IF(COUNTIF(Production!$A$7:$A$21,$B2912)=0,"Technicien absent de la liste (onglet Production)",IF($G2912="","Code BPU manquant (colonne G)",IF($O2912="?","Code BPU inconnu (onglet Prestations)",IF($P2912="?","Catégorie inconnue (onglet Règles)",IF(AND($E2912&lt;&gt;"",NOT(ISNUMBER($E2912))),"Quantité non reconnue",IF(AND($P2912="au prix",NOT(ISNUMBER($Q2912))),"Prix sur devis à saisir (colonne I)",IF($S2912="","Règle à compléter (onglet Règles)",""))))))))))</f>
        <v/>
      </c>
    </row>
    <row r="2913" customFormat="false" ht="15" hidden="false" customHeight="false" outlineLevel="0" collapsed="false">
      <c r="A2913" s="23"/>
      <c r="I2913" s="24"/>
      <c r="J2913" s="24"/>
      <c r="N2913" s="25"/>
      <c r="O2913" s="26" t="str">
        <f aca="false">IF($G2913="","",IFERROR(INDEX(Prestations!$F$5:$F$256,MATCH($G2913,Prestations!$B$5:$B$256,0)),"?"))</f>
        <v/>
      </c>
      <c r="P2913" s="26" t="str">
        <f aca="false">IF($O2913="","",IF($O2913="?","?",IFERROR(INDEX(Règles!$C$5:$C$17,MATCH($O2913,Règles!$A$5:$A$17,0)),"?")))</f>
        <v/>
      </c>
      <c r="Q2913" s="27" t="str">
        <f aca="false">IF($G2913="","",IF(ISNUMBER($I2913),$I2913,IFERROR(IF(ISNUMBER(INDEX(Prestations!$E$5:$E$256,MATCH($G2913,Prestations!$B$5:$B$256,0))),INDEX(Prestations!$E$5:$E$256,MATCH($G2913,Prestations!$B$5:$B$256,0)),""),"")))</f>
        <v/>
      </c>
      <c r="R2913" s="27" t="str">
        <f aca="false">IFERROR(IF(ISNUMBER($Q2913),$Q2913*IF($E2913="",1,$E2913),""),"")</f>
        <v/>
      </c>
      <c r="S2913" s="28" t="str">
        <f aca="false">IFERROR(IF($P2913="au nombre",IF(N(INDEX(Règles!$D$5:$D$17,MATCH($O2913,Règles!$A$5:$A$17,0)))&gt;0,IF($E2913="",1,$E2913)/INDEX(Règles!$D$5:$D$17,MATCH($O2913,Règles!$A$5:$A$17,0)),""),IF($P2913="au prix",IF(AND(ISNUMBER($R2913),N(INDEX(Règles!$E$5:$E$17,MATCH($O2913,Règles!$A$5:$A$17,0)))&gt;0),$R2913/INDEX(Règles!$E$5:$E$17,MATCH($O2913,Règles!$A$5:$A$17,0)),""),IF(OR($P2913="ne compte pas",$P2913="absence"),0,""))),"")</f>
        <v/>
      </c>
      <c r="T2913" s="26" t="n">
        <f aca="false">IF(AND(ISNUMBER($A2913),$B2913&lt;&gt;"",$G2913&lt;&gt;"",$P2913&lt;&gt;"absence"),1,0)</f>
        <v>0</v>
      </c>
      <c r="U2913" s="26" t="n">
        <f aca="false">IF($T2913=1,IF(COUNTIFS($B$2:$B2913,$B2913,$A$2:$A2913,$A2913,$T$2:$T2913,1)=1,1,0),0)</f>
        <v>0</v>
      </c>
      <c r="V2913" s="29" t="str">
        <f aca="false">IF(AND($A2913="",$B2913="",$G2913=""),"",IF(NOT(ISNUMBER($A2913)),"Date manquante ou non reconnue",IF($B2913="","Technicien manquant",IF(COUNTIF(Production!$A$7:$A$21,$B2913)=0,"Technicien absent de la liste (onglet Production)",IF($G2913="","Code BPU manquant (colonne G)",IF($O2913="?","Code BPU inconnu (onglet Prestations)",IF($P2913="?","Catégorie inconnue (onglet Règles)",IF(AND($E2913&lt;&gt;"",NOT(ISNUMBER($E2913))),"Quantité non reconnue",IF(AND($P2913="au prix",NOT(ISNUMBER($Q2913))),"Prix sur devis à saisir (colonne I)",IF($S2913="","Règle à compléter (onglet Règles)",""))))))))))</f>
        <v/>
      </c>
    </row>
    <row r="2914" customFormat="false" ht="15" hidden="false" customHeight="false" outlineLevel="0" collapsed="false">
      <c r="A2914" s="23"/>
      <c r="I2914" s="24"/>
      <c r="J2914" s="24"/>
      <c r="N2914" s="25"/>
      <c r="O2914" s="26" t="str">
        <f aca="false">IF($G2914="","",IFERROR(INDEX(Prestations!$F$5:$F$256,MATCH($G2914,Prestations!$B$5:$B$256,0)),"?"))</f>
        <v/>
      </c>
      <c r="P2914" s="26" t="str">
        <f aca="false">IF($O2914="","",IF($O2914="?","?",IFERROR(INDEX(Règles!$C$5:$C$17,MATCH($O2914,Règles!$A$5:$A$17,0)),"?")))</f>
        <v/>
      </c>
      <c r="Q2914" s="27" t="str">
        <f aca="false">IF($G2914="","",IF(ISNUMBER($I2914),$I2914,IFERROR(IF(ISNUMBER(INDEX(Prestations!$E$5:$E$256,MATCH($G2914,Prestations!$B$5:$B$256,0))),INDEX(Prestations!$E$5:$E$256,MATCH($G2914,Prestations!$B$5:$B$256,0)),""),"")))</f>
        <v/>
      </c>
      <c r="R2914" s="27" t="str">
        <f aca="false">IFERROR(IF(ISNUMBER($Q2914),$Q2914*IF($E2914="",1,$E2914),""),"")</f>
        <v/>
      </c>
      <c r="S2914" s="28" t="str">
        <f aca="false">IFERROR(IF($P2914="au nombre",IF(N(INDEX(Règles!$D$5:$D$17,MATCH($O2914,Règles!$A$5:$A$17,0)))&gt;0,IF($E2914="",1,$E2914)/INDEX(Règles!$D$5:$D$17,MATCH($O2914,Règles!$A$5:$A$17,0)),""),IF($P2914="au prix",IF(AND(ISNUMBER($R2914),N(INDEX(Règles!$E$5:$E$17,MATCH($O2914,Règles!$A$5:$A$17,0)))&gt;0),$R2914/INDEX(Règles!$E$5:$E$17,MATCH($O2914,Règles!$A$5:$A$17,0)),""),IF(OR($P2914="ne compte pas",$P2914="absence"),0,""))),"")</f>
        <v/>
      </c>
      <c r="T2914" s="26" t="n">
        <f aca="false">IF(AND(ISNUMBER($A2914),$B2914&lt;&gt;"",$G2914&lt;&gt;"",$P2914&lt;&gt;"absence"),1,0)</f>
        <v>0</v>
      </c>
      <c r="U2914" s="26" t="n">
        <f aca="false">IF($T2914=1,IF(COUNTIFS($B$2:$B2914,$B2914,$A$2:$A2914,$A2914,$T$2:$T2914,1)=1,1,0),0)</f>
        <v>0</v>
      </c>
      <c r="V2914" s="29" t="str">
        <f aca="false">IF(AND($A2914="",$B2914="",$G2914=""),"",IF(NOT(ISNUMBER($A2914)),"Date manquante ou non reconnue",IF($B2914="","Technicien manquant",IF(COUNTIF(Production!$A$7:$A$21,$B2914)=0,"Technicien absent de la liste (onglet Production)",IF($G2914="","Code BPU manquant (colonne G)",IF($O2914="?","Code BPU inconnu (onglet Prestations)",IF($P2914="?","Catégorie inconnue (onglet Règles)",IF(AND($E2914&lt;&gt;"",NOT(ISNUMBER($E2914))),"Quantité non reconnue",IF(AND($P2914="au prix",NOT(ISNUMBER($Q2914))),"Prix sur devis à saisir (colonne I)",IF($S2914="","Règle à compléter (onglet Règles)",""))))))))))</f>
        <v/>
      </c>
    </row>
    <row r="2915" customFormat="false" ht="15" hidden="false" customHeight="false" outlineLevel="0" collapsed="false">
      <c r="A2915" s="23"/>
      <c r="I2915" s="24"/>
      <c r="J2915" s="24"/>
      <c r="N2915" s="25"/>
      <c r="O2915" s="26" t="str">
        <f aca="false">IF($G2915="","",IFERROR(INDEX(Prestations!$F$5:$F$256,MATCH($G2915,Prestations!$B$5:$B$256,0)),"?"))</f>
        <v/>
      </c>
      <c r="P2915" s="26" t="str">
        <f aca="false">IF($O2915="","",IF($O2915="?","?",IFERROR(INDEX(Règles!$C$5:$C$17,MATCH($O2915,Règles!$A$5:$A$17,0)),"?")))</f>
        <v/>
      </c>
      <c r="Q2915" s="27" t="str">
        <f aca="false">IF($G2915="","",IF(ISNUMBER($I2915),$I2915,IFERROR(IF(ISNUMBER(INDEX(Prestations!$E$5:$E$256,MATCH($G2915,Prestations!$B$5:$B$256,0))),INDEX(Prestations!$E$5:$E$256,MATCH($G2915,Prestations!$B$5:$B$256,0)),""),"")))</f>
        <v/>
      </c>
      <c r="R2915" s="27" t="str">
        <f aca="false">IFERROR(IF(ISNUMBER($Q2915),$Q2915*IF($E2915="",1,$E2915),""),"")</f>
        <v/>
      </c>
      <c r="S2915" s="28" t="str">
        <f aca="false">IFERROR(IF($P2915="au nombre",IF(N(INDEX(Règles!$D$5:$D$17,MATCH($O2915,Règles!$A$5:$A$17,0)))&gt;0,IF($E2915="",1,$E2915)/INDEX(Règles!$D$5:$D$17,MATCH($O2915,Règles!$A$5:$A$17,0)),""),IF($P2915="au prix",IF(AND(ISNUMBER($R2915),N(INDEX(Règles!$E$5:$E$17,MATCH($O2915,Règles!$A$5:$A$17,0)))&gt;0),$R2915/INDEX(Règles!$E$5:$E$17,MATCH($O2915,Règles!$A$5:$A$17,0)),""),IF(OR($P2915="ne compte pas",$P2915="absence"),0,""))),"")</f>
        <v/>
      </c>
      <c r="T2915" s="26" t="n">
        <f aca="false">IF(AND(ISNUMBER($A2915),$B2915&lt;&gt;"",$G2915&lt;&gt;"",$P2915&lt;&gt;"absence"),1,0)</f>
        <v>0</v>
      </c>
      <c r="U2915" s="26" t="n">
        <f aca="false">IF($T2915=1,IF(COUNTIFS($B$2:$B2915,$B2915,$A$2:$A2915,$A2915,$T$2:$T2915,1)=1,1,0),0)</f>
        <v>0</v>
      </c>
      <c r="V2915" s="29" t="str">
        <f aca="false">IF(AND($A2915="",$B2915="",$G2915=""),"",IF(NOT(ISNUMBER($A2915)),"Date manquante ou non reconnue",IF($B2915="","Technicien manquant",IF(COUNTIF(Production!$A$7:$A$21,$B2915)=0,"Technicien absent de la liste (onglet Production)",IF($G2915="","Code BPU manquant (colonne G)",IF($O2915="?","Code BPU inconnu (onglet Prestations)",IF($P2915="?","Catégorie inconnue (onglet Règles)",IF(AND($E2915&lt;&gt;"",NOT(ISNUMBER($E2915))),"Quantité non reconnue",IF(AND($P2915="au prix",NOT(ISNUMBER($Q2915))),"Prix sur devis à saisir (colonne I)",IF($S2915="","Règle à compléter (onglet Règles)",""))))))))))</f>
        <v/>
      </c>
    </row>
    <row r="2916" customFormat="false" ht="15" hidden="false" customHeight="false" outlineLevel="0" collapsed="false">
      <c r="A2916" s="23"/>
      <c r="I2916" s="24"/>
      <c r="J2916" s="24"/>
      <c r="N2916" s="25"/>
      <c r="O2916" s="26" t="str">
        <f aca="false">IF($G2916="","",IFERROR(INDEX(Prestations!$F$5:$F$256,MATCH($G2916,Prestations!$B$5:$B$256,0)),"?"))</f>
        <v/>
      </c>
      <c r="P2916" s="26" t="str">
        <f aca="false">IF($O2916="","",IF($O2916="?","?",IFERROR(INDEX(Règles!$C$5:$C$17,MATCH($O2916,Règles!$A$5:$A$17,0)),"?")))</f>
        <v/>
      </c>
      <c r="Q2916" s="27" t="str">
        <f aca="false">IF($G2916="","",IF(ISNUMBER($I2916),$I2916,IFERROR(IF(ISNUMBER(INDEX(Prestations!$E$5:$E$256,MATCH($G2916,Prestations!$B$5:$B$256,0))),INDEX(Prestations!$E$5:$E$256,MATCH($G2916,Prestations!$B$5:$B$256,0)),""),"")))</f>
        <v/>
      </c>
      <c r="R2916" s="27" t="str">
        <f aca="false">IFERROR(IF(ISNUMBER($Q2916),$Q2916*IF($E2916="",1,$E2916),""),"")</f>
        <v/>
      </c>
      <c r="S2916" s="28" t="str">
        <f aca="false">IFERROR(IF($P2916="au nombre",IF(N(INDEX(Règles!$D$5:$D$17,MATCH($O2916,Règles!$A$5:$A$17,0)))&gt;0,IF($E2916="",1,$E2916)/INDEX(Règles!$D$5:$D$17,MATCH($O2916,Règles!$A$5:$A$17,0)),""),IF($P2916="au prix",IF(AND(ISNUMBER($R2916),N(INDEX(Règles!$E$5:$E$17,MATCH($O2916,Règles!$A$5:$A$17,0)))&gt;0),$R2916/INDEX(Règles!$E$5:$E$17,MATCH($O2916,Règles!$A$5:$A$17,0)),""),IF(OR($P2916="ne compte pas",$P2916="absence"),0,""))),"")</f>
        <v/>
      </c>
      <c r="T2916" s="26" t="n">
        <f aca="false">IF(AND(ISNUMBER($A2916),$B2916&lt;&gt;"",$G2916&lt;&gt;"",$P2916&lt;&gt;"absence"),1,0)</f>
        <v>0</v>
      </c>
      <c r="U2916" s="26" t="n">
        <f aca="false">IF($T2916=1,IF(COUNTIFS($B$2:$B2916,$B2916,$A$2:$A2916,$A2916,$T$2:$T2916,1)=1,1,0),0)</f>
        <v>0</v>
      </c>
      <c r="V2916" s="29" t="str">
        <f aca="false">IF(AND($A2916="",$B2916="",$G2916=""),"",IF(NOT(ISNUMBER($A2916)),"Date manquante ou non reconnue",IF($B2916="","Technicien manquant",IF(COUNTIF(Production!$A$7:$A$21,$B2916)=0,"Technicien absent de la liste (onglet Production)",IF($G2916="","Code BPU manquant (colonne G)",IF($O2916="?","Code BPU inconnu (onglet Prestations)",IF($P2916="?","Catégorie inconnue (onglet Règles)",IF(AND($E2916&lt;&gt;"",NOT(ISNUMBER($E2916))),"Quantité non reconnue",IF(AND($P2916="au prix",NOT(ISNUMBER($Q2916))),"Prix sur devis à saisir (colonne I)",IF($S2916="","Règle à compléter (onglet Règles)",""))))))))))</f>
        <v/>
      </c>
    </row>
    <row r="2917" customFormat="false" ht="15" hidden="false" customHeight="false" outlineLevel="0" collapsed="false">
      <c r="A2917" s="23"/>
      <c r="I2917" s="24"/>
      <c r="J2917" s="24"/>
      <c r="N2917" s="25"/>
      <c r="O2917" s="26" t="str">
        <f aca="false">IF($G2917="","",IFERROR(INDEX(Prestations!$F$5:$F$256,MATCH($G2917,Prestations!$B$5:$B$256,0)),"?"))</f>
        <v/>
      </c>
      <c r="P2917" s="26" t="str">
        <f aca="false">IF($O2917="","",IF($O2917="?","?",IFERROR(INDEX(Règles!$C$5:$C$17,MATCH($O2917,Règles!$A$5:$A$17,0)),"?")))</f>
        <v/>
      </c>
      <c r="Q2917" s="27" t="str">
        <f aca="false">IF($G2917="","",IF(ISNUMBER($I2917),$I2917,IFERROR(IF(ISNUMBER(INDEX(Prestations!$E$5:$E$256,MATCH($G2917,Prestations!$B$5:$B$256,0))),INDEX(Prestations!$E$5:$E$256,MATCH($G2917,Prestations!$B$5:$B$256,0)),""),"")))</f>
        <v/>
      </c>
      <c r="R2917" s="27" t="str">
        <f aca="false">IFERROR(IF(ISNUMBER($Q2917),$Q2917*IF($E2917="",1,$E2917),""),"")</f>
        <v/>
      </c>
      <c r="S2917" s="28" t="str">
        <f aca="false">IFERROR(IF($P2917="au nombre",IF(N(INDEX(Règles!$D$5:$D$17,MATCH($O2917,Règles!$A$5:$A$17,0)))&gt;0,IF($E2917="",1,$E2917)/INDEX(Règles!$D$5:$D$17,MATCH($O2917,Règles!$A$5:$A$17,0)),""),IF($P2917="au prix",IF(AND(ISNUMBER($R2917),N(INDEX(Règles!$E$5:$E$17,MATCH($O2917,Règles!$A$5:$A$17,0)))&gt;0),$R2917/INDEX(Règles!$E$5:$E$17,MATCH($O2917,Règles!$A$5:$A$17,0)),""),IF(OR($P2917="ne compte pas",$P2917="absence"),0,""))),"")</f>
        <v/>
      </c>
      <c r="T2917" s="26" t="n">
        <f aca="false">IF(AND(ISNUMBER($A2917),$B2917&lt;&gt;"",$G2917&lt;&gt;"",$P2917&lt;&gt;"absence"),1,0)</f>
        <v>0</v>
      </c>
      <c r="U2917" s="26" t="n">
        <f aca="false">IF($T2917=1,IF(COUNTIFS($B$2:$B2917,$B2917,$A$2:$A2917,$A2917,$T$2:$T2917,1)=1,1,0),0)</f>
        <v>0</v>
      </c>
      <c r="V2917" s="29" t="str">
        <f aca="false">IF(AND($A2917="",$B2917="",$G2917=""),"",IF(NOT(ISNUMBER($A2917)),"Date manquante ou non reconnue",IF($B2917="","Technicien manquant",IF(COUNTIF(Production!$A$7:$A$21,$B2917)=0,"Technicien absent de la liste (onglet Production)",IF($G2917="","Code BPU manquant (colonne G)",IF($O2917="?","Code BPU inconnu (onglet Prestations)",IF($P2917="?","Catégorie inconnue (onglet Règles)",IF(AND($E2917&lt;&gt;"",NOT(ISNUMBER($E2917))),"Quantité non reconnue",IF(AND($P2917="au prix",NOT(ISNUMBER($Q2917))),"Prix sur devis à saisir (colonne I)",IF($S2917="","Règle à compléter (onglet Règles)",""))))))))))</f>
        <v/>
      </c>
    </row>
    <row r="2918" customFormat="false" ht="15" hidden="false" customHeight="false" outlineLevel="0" collapsed="false">
      <c r="A2918" s="23"/>
      <c r="I2918" s="24"/>
      <c r="J2918" s="24"/>
      <c r="N2918" s="25"/>
      <c r="O2918" s="26" t="str">
        <f aca="false">IF($G2918="","",IFERROR(INDEX(Prestations!$F$5:$F$256,MATCH($G2918,Prestations!$B$5:$B$256,0)),"?"))</f>
        <v/>
      </c>
      <c r="P2918" s="26" t="str">
        <f aca="false">IF($O2918="","",IF($O2918="?","?",IFERROR(INDEX(Règles!$C$5:$C$17,MATCH($O2918,Règles!$A$5:$A$17,0)),"?")))</f>
        <v/>
      </c>
      <c r="Q2918" s="27" t="str">
        <f aca="false">IF($G2918="","",IF(ISNUMBER($I2918),$I2918,IFERROR(IF(ISNUMBER(INDEX(Prestations!$E$5:$E$256,MATCH($G2918,Prestations!$B$5:$B$256,0))),INDEX(Prestations!$E$5:$E$256,MATCH($G2918,Prestations!$B$5:$B$256,0)),""),"")))</f>
        <v/>
      </c>
      <c r="R2918" s="27" t="str">
        <f aca="false">IFERROR(IF(ISNUMBER($Q2918),$Q2918*IF($E2918="",1,$E2918),""),"")</f>
        <v/>
      </c>
      <c r="S2918" s="28" t="str">
        <f aca="false">IFERROR(IF($P2918="au nombre",IF(N(INDEX(Règles!$D$5:$D$17,MATCH($O2918,Règles!$A$5:$A$17,0)))&gt;0,IF($E2918="",1,$E2918)/INDEX(Règles!$D$5:$D$17,MATCH($O2918,Règles!$A$5:$A$17,0)),""),IF($P2918="au prix",IF(AND(ISNUMBER($R2918),N(INDEX(Règles!$E$5:$E$17,MATCH($O2918,Règles!$A$5:$A$17,0)))&gt;0),$R2918/INDEX(Règles!$E$5:$E$17,MATCH($O2918,Règles!$A$5:$A$17,0)),""),IF(OR($P2918="ne compte pas",$P2918="absence"),0,""))),"")</f>
        <v/>
      </c>
      <c r="T2918" s="26" t="n">
        <f aca="false">IF(AND(ISNUMBER($A2918),$B2918&lt;&gt;"",$G2918&lt;&gt;"",$P2918&lt;&gt;"absence"),1,0)</f>
        <v>0</v>
      </c>
      <c r="U2918" s="26" t="n">
        <f aca="false">IF($T2918=1,IF(COUNTIFS($B$2:$B2918,$B2918,$A$2:$A2918,$A2918,$T$2:$T2918,1)=1,1,0),0)</f>
        <v>0</v>
      </c>
      <c r="V2918" s="29" t="str">
        <f aca="false">IF(AND($A2918="",$B2918="",$G2918=""),"",IF(NOT(ISNUMBER($A2918)),"Date manquante ou non reconnue",IF($B2918="","Technicien manquant",IF(COUNTIF(Production!$A$7:$A$21,$B2918)=0,"Technicien absent de la liste (onglet Production)",IF($G2918="","Code BPU manquant (colonne G)",IF($O2918="?","Code BPU inconnu (onglet Prestations)",IF($P2918="?","Catégorie inconnue (onglet Règles)",IF(AND($E2918&lt;&gt;"",NOT(ISNUMBER($E2918))),"Quantité non reconnue",IF(AND($P2918="au prix",NOT(ISNUMBER($Q2918))),"Prix sur devis à saisir (colonne I)",IF($S2918="","Règle à compléter (onglet Règles)",""))))))))))</f>
        <v/>
      </c>
    </row>
    <row r="2919" customFormat="false" ht="15" hidden="false" customHeight="false" outlineLevel="0" collapsed="false">
      <c r="A2919" s="23"/>
      <c r="I2919" s="24"/>
      <c r="J2919" s="24"/>
      <c r="N2919" s="25"/>
      <c r="O2919" s="26" t="str">
        <f aca="false">IF($G2919="","",IFERROR(INDEX(Prestations!$F$5:$F$256,MATCH($G2919,Prestations!$B$5:$B$256,0)),"?"))</f>
        <v/>
      </c>
      <c r="P2919" s="26" t="str">
        <f aca="false">IF($O2919="","",IF($O2919="?","?",IFERROR(INDEX(Règles!$C$5:$C$17,MATCH($O2919,Règles!$A$5:$A$17,0)),"?")))</f>
        <v/>
      </c>
      <c r="Q2919" s="27" t="str">
        <f aca="false">IF($G2919="","",IF(ISNUMBER($I2919),$I2919,IFERROR(IF(ISNUMBER(INDEX(Prestations!$E$5:$E$256,MATCH($G2919,Prestations!$B$5:$B$256,0))),INDEX(Prestations!$E$5:$E$256,MATCH($G2919,Prestations!$B$5:$B$256,0)),""),"")))</f>
        <v/>
      </c>
      <c r="R2919" s="27" t="str">
        <f aca="false">IFERROR(IF(ISNUMBER($Q2919),$Q2919*IF($E2919="",1,$E2919),""),"")</f>
        <v/>
      </c>
      <c r="S2919" s="28" t="str">
        <f aca="false">IFERROR(IF($P2919="au nombre",IF(N(INDEX(Règles!$D$5:$D$17,MATCH($O2919,Règles!$A$5:$A$17,0)))&gt;0,IF($E2919="",1,$E2919)/INDEX(Règles!$D$5:$D$17,MATCH($O2919,Règles!$A$5:$A$17,0)),""),IF($P2919="au prix",IF(AND(ISNUMBER($R2919),N(INDEX(Règles!$E$5:$E$17,MATCH($O2919,Règles!$A$5:$A$17,0)))&gt;0),$R2919/INDEX(Règles!$E$5:$E$17,MATCH($O2919,Règles!$A$5:$A$17,0)),""),IF(OR($P2919="ne compte pas",$P2919="absence"),0,""))),"")</f>
        <v/>
      </c>
      <c r="T2919" s="26" t="n">
        <f aca="false">IF(AND(ISNUMBER($A2919),$B2919&lt;&gt;"",$G2919&lt;&gt;"",$P2919&lt;&gt;"absence"),1,0)</f>
        <v>0</v>
      </c>
      <c r="U2919" s="26" t="n">
        <f aca="false">IF($T2919=1,IF(COUNTIFS($B$2:$B2919,$B2919,$A$2:$A2919,$A2919,$T$2:$T2919,1)=1,1,0),0)</f>
        <v>0</v>
      </c>
      <c r="V2919" s="29" t="str">
        <f aca="false">IF(AND($A2919="",$B2919="",$G2919=""),"",IF(NOT(ISNUMBER($A2919)),"Date manquante ou non reconnue",IF($B2919="","Technicien manquant",IF(COUNTIF(Production!$A$7:$A$21,$B2919)=0,"Technicien absent de la liste (onglet Production)",IF($G2919="","Code BPU manquant (colonne G)",IF($O2919="?","Code BPU inconnu (onglet Prestations)",IF($P2919="?","Catégorie inconnue (onglet Règles)",IF(AND($E2919&lt;&gt;"",NOT(ISNUMBER($E2919))),"Quantité non reconnue",IF(AND($P2919="au prix",NOT(ISNUMBER($Q2919))),"Prix sur devis à saisir (colonne I)",IF($S2919="","Règle à compléter (onglet Règles)",""))))))))))</f>
        <v/>
      </c>
    </row>
    <row r="2920" customFormat="false" ht="15" hidden="false" customHeight="false" outlineLevel="0" collapsed="false">
      <c r="A2920" s="23"/>
      <c r="I2920" s="24"/>
      <c r="J2920" s="24"/>
      <c r="N2920" s="25"/>
      <c r="O2920" s="26" t="str">
        <f aca="false">IF($G2920="","",IFERROR(INDEX(Prestations!$F$5:$F$256,MATCH($G2920,Prestations!$B$5:$B$256,0)),"?"))</f>
        <v/>
      </c>
      <c r="P2920" s="26" t="str">
        <f aca="false">IF($O2920="","",IF($O2920="?","?",IFERROR(INDEX(Règles!$C$5:$C$17,MATCH($O2920,Règles!$A$5:$A$17,0)),"?")))</f>
        <v/>
      </c>
      <c r="Q2920" s="27" t="str">
        <f aca="false">IF($G2920="","",IF(ISNUMBER($I2920),$I2920,IFERROR(IF(ISNUMBER(INDEX(Prestations!$E$5:$E$256,MATCH($G2920,Prestations!$B$5:$B$256,0))),INDEX(Prestations!$E$5:$E$256,MATCH($G2920,Prestations!$B$5:$B$256,0)),""),"")))</f>
        <v/>
      </c>
      <c r="R2920" s="27" t="str">
        <f aca="false">IFERROR(IF(ISNUMBER($Q2920),$Q2920*IF($E2920="",1,$E2920),""),"")</f>
        <v/>
      </c>
      <c r="S2920" s="28" t="str">
        <f aca="false">IFERROR(IF($P2920="au nombre",IF(N(INDEX(Règles!$D$5:$D$17,MATCH($O2920,Règles!$A$5:$A$17,0)))&gt;0,IF($E2920="",1,$E2920)/INDEX(Règles!$D$5:$D$17,MATCH($O2920,Règles!$A$5:$A$17,0)),""),IF($P2920="au prix",IF(AND(ISNUMBER($R2920),N(INDEX(Règles!$E$5:$E$17,MATCH($O2920,Règles!$A$5:$A$17,0)))&gt;0),$R2920/INDEX(Règles!$E$5:$E$17,MATCH($O2920,Règles!$A$5:$A$17,0)),""),IF(OR($P2920="ne compte pas",$P2920="absence"),0,""))),"")</f>
        <v/>
      </c>
      <c r="T2920" s="26" t="n">
        <f aca="false">IF(AND(ISNUMBER($A2920),$B2920&lt;&gt;"",$G2920&lt;&gt;"",$P2920&lt;&gt;"absence"),1,0)</f>
        <v>0</v>
      </c>
      <c r="U2920" s="26" t="n">
        <f aca="false">IF($T2920=1,IF(COUNTIFS($B$2:$B2920,$B2920,$A$2:$A2920,$A2920,$T$2:$T2920,1)=1,1,0),0)</f>
        <v>0</v>
      </c>
      <c r="V2920" s="29" t="str">
        <f aca="false">IF(AND($A2920="",$B2920="",$G2920=""),"",IF(NOT(ISNUMBER($A2920)),"Date manquante ou non reconnue",IF($B2920="","Technicien manquant",IF(COUNTIF(Production!$A$7:$A$21,$B2920)=0,"Technicien absent de la liste (onglet Production)",IF($G2920="","Code BPU manquant (colonne G)",IF($O2920="?","Code BPU inconnu (onglet Prestations)",IF($P2920="?","Catégorie inconnue (onglet Règles)",IF(AND($E2920&lt;&gt;"",NOT(ISNUMBER($E2920))),"Quantité non reconnue",IF(AND($P2920="au prix",NOT(ISNUMBER($Q2920))),"Prix sur devis à saisir (colonne I)",IF($S2920="","Règle à compléter (onglet Règles)",""))))))))))</f>
        <v/>
      </c>
    </row>
    <row r="2921" customFormat="false" ht="15" hidden="false" customHeight="false" outlineLevel="0" collapsed="false">
      <c r="A2921" s="23"/>
      <c r="I2921" s="24"/>
      <c r="J2921" s="24"/>
      <c r="N2921" s="25"/>
      <c r="O2921" s="26" t="str">
        <f aca="false">IF($G2921="","",IFERROR(INDEX(Prestations!$F$5:$F$256,MATCH($G2921,Prestations!$B$5:$B$256,0)),"?"))</f>
        <v/>
      </c>
      <c r="P2921" s="26" t="str">
        <f aca="false">IF($O2921="","",IF($O2921="?","?",IFERROR(INDEX(Règles!$C$5:$C$17,MATCH($O2921,Règles!$A$5:$A$17,0)),"?")))</f>
        <v/>
      </c>
      <c r="Q2921" s="27" t="str">
        <f aca="false">IF($G2921="","",IF(ISNUMBER($I2921),$I2921,IFERROR(IF(ISNUMBER(INDEX(Prestations!$E$5:$E$256,MATCH($G2921,Prestations!$B$5:$B$256,0))),INDEX(Prestations!$E$5:$E$256,MATCH($G2921,Prestations!$B$5:$B$256,0)),""),"")))</f>
        <v/>
      </c>
      <c r="R2921" s="27" t="str">
        <f aca="false">IFERROR(IF(ISNUMBER($Q2921),$Q2921*IF($E2921="",1,$E2921),""),"")</f>
        <v/>
      </c>
      <c r="S2921" s="28" t="str">
        <f aca="false">IFERROR(IF($P2921="au nombre",IF(N(INDEX(Règles!$D$5:$D$17,MATCH($O2921,Règles!$A$5:$A$17,0)))&gt;0,IF($E2921="",1,$E2921)/INDEX(Règles!$D$5:$D$17,MATCH($O2921,Règles!$A$5:$A$17,0)),""),IF($P2921="au prix",IF(AND(ISNUMBER($R2921),N(INDEX(Règles!$E$5:$E$17,MATCH($O2921,Règles!$A$5:$A$17,0)))&gt;0),$R2921/INDEX(Règles!$E$5:$E$17,MATCH($O2921,Règles!$A$5:$A$17,0)),""),IF(OR($P2921="ne compte pas",$P2921="absence"),0,""))),"")</f>
        <v/>
      </c>
      <c r="T2921" s="26" t="n">
        <f aca="false">IF(AND(ISNUMBER($A2921),$B2921&lt;&gt;"",$G2921&lt;&gt;"",$P2921&lt;&gt;"absence"),1,0)</f>
        <v>0</v>
      </c>
      <c r="U2921" s="26" t="n">
        <f aca="false">IF($T2921=1,IF(COUNTIFS($B$2:$B2921,$B2921,$A$2:$A2921,$A2921,$T$2:$T2921,1)=1,1,0),0)</f>
        <v>0</v>
      </c>
      <c r="V2921" s="29" t="str">
        <f aca="false">IF(AND($A2921="",$B2921="",$G2921=""),"",IF(NOT(ISNUMBER($A2921)),"Date manquante ou non reconnue",IF($B2921="","Technicien manquant",IF(COUNTIF(Production!$A$7:$A$21,$B2921)=0,"Technicien absent de la liste (onglet Production)",IF($G2921="","Code BPU manquant (colonne G)",IF($O2921="?","Code BPU inconnu (onglet Prestations)",IF($P2921="?","Catégorie inconnue (onglet Règles)",IF(AND($E2921&lt;&gt;"",NOT(ISNUMBER($E2921))),"Quantité non reconnue",IF(AND($P2921="au prix",NOT(ISNUMBER($Q2921))),"Prix sur devis à saisir (colonne I)",IF($S2921="","Règle à compléter (onglet Règles)",""))))))))))</f>
        <v/>
      </c>
    </row>
    <row r="2922" customFormat="false" ht="15" hidden="false" customHeight="false" outlineLevel="0" collapsed="false">
      <c r="A2922" s="23"/>
      <c r="I2922" s="24"/>
      <c r="J2922" s="24"/>
      <c r="N2922" s="25"/>
      <c r="O2922" s="26" t="str">
        <f aca="false">IF($G2922="","",IFERROR(INDEX(Prestations!$F$5:$F$256,MATCH($G2922,Prestations!$B$5:$B$256,0)),"?"))</f>
        <v/>
      </c>
      <c r="P2922" s="26" t="str">
        <f aca="false">IF($O2922="","",IF($O2922="?","?",IFERROR(INDEX(Règles!$C$5:$C$17,MATCH($O2922,Règles!$A$5:$A$17,0)),"?")))</f>
        <v/>
      </c>
      <c r="Q2922" s="27" t="str">
        <f aca="false">IF($G2922="","",IF(ISNUMBER($I2922),$I2922,IFERROR(IF(ISNUMBER(INDEX(Prestations!$E$5:$E$256,MATCH($G2922,Prestations!$B$5:$B$256,0))),INDEX(Prestations!$E$5:$E$256,MATCH($G2922,Prestations!$B$5:$B$256,0)),""),"")))</f>
        <v/>
      </c>
      <c r="R2922" s="27" t="str">
        <f aca="false">IFERROR(IF(ISNUMBER($Q2922),$Q2922*IF($E2922="",1,$E2922),""),"")</f>
        <v/>
      </c>
      <c r="S2922" s="28" t="str">
        <f aca="false">IFERROR(IF($P2922="au nombre",IF(N(INDEX(Règles!$D$5:$D$17,MATCH($O2922,Règles!$A$5:$A$17,0)))&gt;0,IF($E2922="",1,$E2922)/INDEX(Règles!$D$5:$D$17,MATCH($O2922,Règles!$A$5:$A$17,0)),""),IF($P2922="au prix",IF(AND(ISNUMBER($R2922),N(INDEX(Règles!$E$5:$E$17,MATCH($O2922,Règles!$A$5:$A$17,0)))&gt;0),$R2922/INDEX(Règles!$E$5:$E$17,MATCH($O2922,Règles!$A$5:$A$17,0)),""),IF(OR($P2922="ne compte pas",$P2922="absence"),0,""))),"")</f>
        <v/>
      </c>
      <c r="T2922" s="26" t="n">
        <f aca="false">IF(AND(ISNUMBER($A2922),$B2922&lt;&gt;"",$G2922&lt;&gt;"",$P2922&lt;&gt;"absence"),1,0)</f>
        <v>0</v>
      </c>
      <c r="U2922" s="26" t="n">
        <f aca="false">IF($T2922=1,IF(COUNTIFS($B$2:$B2922,$B2922,$A$2:$A2922,$A2922,$T$2:$T2922,1)=1,1,0),0)</f>
        <v>0</v>
      </c>
      <c r="V2922" s="29" t="str">
        <f aca="false">IF(AND($A2922="",$B2922="",$G2922=""),"",IF(NOT(ISNUMBER($A2922)),"Date manquante ou non reconnue",IF($B2922="","Technicien manquant",IF(COUNTIF(Production!$A$7:$A$21,$B2922)=0,"Technicien absent de la liste (onglet Production)",IF($G2922="","Code BPU manquant (colonne G)",IF($O2922="?","Code BPU inconnu (onglet Prestations)",IF($P2922="?","Catégorie inconnue (onglet Règles)",IF(AND($E2922&lt;&gt;"",NOT(ISNUMBER($E2922))),"Quantité non reconnue",IF(AND($P2922="au prix",NOT(ISNUMBER($Q2922))),"Prix sur devis à saisir (colonne I)",IF($S2922="","Règle à compléter (onglet Règles)",""))))))))))</f>
        <v/>
      </c>
    </row>
    <row r="2923" customFormat="false" ht="15" hidden="false" customHeight="false" outlineLevel="0" collapsed="false">
      <c r="A2923" s="23"/>
      <c r="I2923" s="24"/>
      <c r="J2923" s="24"/>
      <c r="N2923" s="25"/>
      <c r="O2923" s="26" t="str">
        <f aca="false">IF($G2923="","",IFERROR(INDEX(Prestations!$F$5:$F$256,MATCH($G2923,Prestations!$B$5:$B$256,0)),"?"))</f>
        <v/>
      </c>
      <c r="P2923" s="26" t="str">
        <f aca="false">IF($O2923="","",IF($O2923="?","?",IFERROR(INDEX(Règles!$C$5:$C$17,MATCH($O2923,Règles!$A$5:$A$17,0)),"?")))</f>
        <v/>
      </c>
      <c r="Q2923" s="27" t="str">
        <f aca="false">IF($G2923="","",IF(ISNUMBER($I2923),$I2923,IFERROR(IF(ISNUMBER(INDEX(Prestations!$E$5:$E$256,MATCH($G2923,Prestations!$B$5:$B$256,0))),INDEX(Prestations!$E$5:$E$256,MATCH($G2923,Prestations!$B$5:$B$256,0)),""),"")))</f>
        <v/>
      </c>
      <c r="R2923" s="27" t="str">
        <f aca="false">IFERROR(IF(ISNUMBER($Q2923),$Q2923*IF($E2923="",1,$E2923),""),"")</f>
        <v/>
      </c>
      <c r="S2923" s="28" t="str">
        <f aca="false">IFERROR(IF($P2923="au nombre",IF(N(INDEX(Règles!$D$5:$D$17,MATCH($O2923,Règles!$A$5:$A$17,0)))&gt;0,IF($E2923="",1,$E2923)/INDEX(Règles!$D$5:$D$17,MATCH($O2923,Règles!$A$5:$A$17,0)),""),IF($P2923="au prix",IF(AND(ISNUMBER($R2923),N(INDEX(Règles!$E$5:$E$17,MATCH($O2923,Règles!$A$5:$A$17,0)))&gt;0),$R2923/INDEX(Règles!$E$5:$E$17,MATCH($O2923,Règles!$A$5:$A$17,0)),""),IF(OR($P2923="ne compte pas",$P2923="absence"),0,""))),"")</f>
        <v/>
      </c>
      <c r="T2923" s="26" t="n">
        <f aca="false">IF(AND(ISNUMBER($A2923),$B2923&lt;&gt;"",$G2923&lt;&gt;"",$P2923&lt;&gt;"absence"),1,0)</f>
        <v>0</v>
      </c>
      <c r="U2923" s="26" t="n">
        <f aca="false">IF($T2923=1,IF(COUNTIFS($B$2:$B2923,$B2923,$A$2:$A2923,$A2923,$T$2:$T2923,1)=1,1,0),0)</f>
        <v>0</v>
      </c>
      <c r="V2923" s="29" t="str">
        <f aca="false">IF(AND($A2923="",$B2923="",$G2923=""),"",IF(NOT(ISNUMBER($A2923)),"Date manquante ou non reconnue",IF($B2923="","Technicien manquant",IF(COUNTIF(Production!$A$7:$A$21,$B2923)=0,"Technicien absent de la liste (onglet Production)",IF($G2923="","Code BPU manquant (colonne G)",IF($O2923="?","Code BPU inconnu (onglet Prestations)",IF($P2923="?","Catégorie inconnue (onglet Règles)",IF(AND($E2923&lt;&gt;"",NOT(ISNUMBER($E2923))),"Quantité non reconnue",IF(AND($P2923="au prix",NOT(ISNUMBER($Q2923))),"Prix sur devis à saisir (colonne I)",IF($S2923="","Règle à compléter (onglet Règles)",""))))))))))</f>
        <v/>
      </c>
    </row>
    <row r="2924" customFormat="false" ht="15" hidden="false" customHeight="false" outlineLevel="0" collapsed="false">
      <c r="A2924" s="23"/>
      <c r="I2924" s="24"/>
      <c r="J2924" s="24"/>
      <c r="N2924" s="25"/>
      <c r="O2924" s="26" t="str">
        <f aca="false">IF($G2924="","",IFERROR(INDEX(Prestations!$F$5:$F$256,MATCH($G2924,Prestations!$B$5:$B$256,0)),"?"))</f>
        <v/>
      </c>
      <c r="P2924" s="26" t="str">
        <f aca="false">IF($O2924="","",IF($O2924="?","?",IFERROR(INDEX(Règles!$C$5:$C$17,MATCH($O2924,Règles!$A$5:$A$17,0)),"?")))</f>
        <v/>
      </c>
      <c r="Q2924" s="27" t="str">
        <f aca="false">IF($G2924="","",IF(ISNUMBER($I2924),$I2924,IFERROR(IF(ISNUMBER(INDEX(Prestations!$E$5:$E$256,MATCH($G2924,Prestations!$B$5:$B$256,0))),INDEX(Prestations!$E$5:$E$256,MATCH($G2924,Prestations!$B$5:$B$256,0)),""),"")))</f>
        <v/>
      </c>
      <c r="R2924" s="27" t="str">
        <f aca="false">IFERROR(IF(ISNUMBER($Q2924),$Q2924*IF($E2924="",1,$E2924),""),"")</f>
        <v/>
      </c>
      <c r="S2924" s="28" t="str">
        <f aca="false">IFERROR(IF($P2924="au nombre",IF(N(INDEX(Règles!$D$5:$D$17,MATCH($O2924,Règles!$A$5:$A$17,0)))&gt;0,IF($E2924="",1,$E2924)/INDEX(Règles!$D$5:$D$17,MATCH($O2924,Règles!$A$5:$A$17,0)),""),IF($P2924="au prix",IF(AND(ISNUMBER($R2924),N(INDEX(Règles!$E$5:$E$17,MATCH($O2924,Règles!$A$5:$A$17,0)))&gt;0),$R2924/INDEX(Règles!$E$5:$E$17,MATCH($O2924,Règles!$A$5:$A$17,0)),""),IF(OR($P2924="ne compte pas",$P2924="absence"),0,""))),"")</f>
        <v/>
      </c>
      <c r="T2924" s="26" t="n">
        <f aca="false">IF(AND(ISNUMBER($A2924),$B2924&lt;&gt;"",$G2924&lt;&gt;"",$P2924&lt;&gt;"absence"),1,0)</f>
        <v>0</v>
      </c>
      <c r="U2924" s="26" t="n">
        <f aca="false">IF($T2924=1,IF(COUNTIFS($B$2:$B2924,$B2924,$A$2:$A2924,$A2924,$T$2:$T2924,1)=1,1,0),0)</f>
        <v>0</v>
      </c>
      <c r="V2924" s="29" t="str">
        <f aca="false">IF(AND($A2924="",$B2924="",$G2924=""),"",IF(NOT(ISNUMBER($A2924)),"Date manquante ou non reconnue",IF($B2924="","Technicien manquant",IF(COUNTIF(Production!$A$7:$A$21,$B2924)=0,"Technicien absent de la liste (onglet Production)",IF($G2924="","Code BPU manquant (colonne G)",IF($O2924="?","Code BPU inconnu (onglet Prestations)",IF($P2924="?","Catégorie inconnue (onglet Règles)",IF(AND($E2924&lt;&gt;"",NOT(ISNUMBER($E2924))),"Quantité non reconnue",IF(AND($P2924="au prix",NOT(ISNUMBER($Q2924))),"Prix sur devis à saisir (colonne I)",IF($S2924="","Règle à compléter (onglet Règles)",""))))))))))</f>
        <v/>
      </c>
    </row>
    <row r="2925" customFormat="false" ht="15" hidden="false" customHeight="false" outlineLevel="0" collapsed="false">
      <c r="A2925" s="23"/>
      <c r="I2925" s="24"/>
      <c r="J2925" s="24"/>
      <c r="N2925" s="25"/>
      <c r="O2925" s="26" t="str">
        <f aca="false">IF($G2925="","",IFERROR(INDEX(Prestations!$F$5:$F$256,MATCH($G2925,Prestations!$B$5:$B$256,0)),"?"))</f>
        <v/>
      </c>
      <c r="P2925" s="26" t="str">
        <f aca="false">IF($O2925="","",IF($O2925="?","?",IFERROR(INDEX(Règles!$C$5:$C$17,MATCH($O2925,Règles!$A$5:$A$17,0)),"?")))</f>
        <v/>
      </c>
      <c r="Q2925" s="27" t="str">
        <f aca="false">IF($G2925="","",IF(ISNUMBER($I2925),$I2925,IFERROR(IF(ISNUMBER(INDEX(Prestations!$E$5:$E$256,MATCH($G2925,Prestations!$B$5:$B$256,0))),INDEX(Prestations!$E$5:$E$256,MATCH($G2925,Prestations!$B$5:$B$256,0)),""),"")))</f>
        <v/>
      </c>
      <c r="R2925" s="27" t="str">
        <f aca="false">IFERROR(IF(ISNUMBER($Q2925),$Q2925*IF($E2925="",1,$E2925),""),"")</f>
        <v/>
      </c>
      <c r="S2925" s="28" t="str">
        <f aca="false">IFERROR(IF($P2925="au nombre",IF(N(INDEX(Règles!$D$5:$D$17,MATCH($O2925,Règles!$A$5:$A$17,0)))&gt;0,IF($E2925="",1,$E2925)/INDEX(Règles!$D$5:$D$17,MATCH($O2925,Règles!$A$5:$A$17,0)),""),IF($P2925="au prix",IF(AND(ISNUMBER($R2925),N(INDEX(Règles!$E$5:$E$17,MATCH($O2925,Règles!$A$5:$A$17,0)))&gt;0),$R2925/INDEX(Règles!$E$5:$E$17,MATCH($O2925,Règles!$A$5:$A$17,0)),""),IF(OR($P2925="ne compte pas",$P2925="absence"),0,""))),"")</f>
        <v/>
      </c>
      <c r="T2925" s="26" t="n">
        <f aca="false">IF(AND(ISNUMBER($A2925),$B2925&lt;&gt;"",$G2925&lt;&gt;"",$P2925&lt;&gt;"absence"),1,0)</f>
        <v>0</v>
      </c>
      <c r="U2925" s="26" t="n">
        <f aca="false">IF($T2925=1,IF(COUNTIFS($B$2:$B2925,$B2925,$A$2:$A2925,$A2925,$T$2:$T2925,1)=1,1,0),0)</f>
        <v>0</v>
      </c>
      <c r="V2925" s="29" t="str">
        <f aca="false">IF(AND($A2925="",$B2925="",$G2925=""),"",IF(NOT(ISNUMBER($A2925)),"Date manquante ou non reconnue",IF($B2925="","Technicien manquant",IF(COUNTIF(Production!$A$7:$A$21,$B2925)=0,"Technicien absent de la liste (onglet Production)",IF($G2925="","Code BPU manquant (colonne G)",IF($O2925="?","Code BPU inconnu (onglet Prestations)",IF($P2925="?","Catégorie inconnue (onglet Règles)",IF(AND($E2925&lt;&gt;"",NOT(ISNUMBER($E2925))),"Quantité non reconnue",IF(AND($P2925="au prix",NOT(ISNUMBER($Q2925))),"Prix sur devis à saisir (colonne I)",IF($S2925="","Règle à compléter (onglet Règles)",""))))))))))</f>
        <v/>
      </c>
    </row>
    <row r="2926" customFormat="false" ht="15" hidden="false" customHeight="false" outlineLevel="0" collapsed="false">
      <c r="A2926" s="23"/>
      <c r="I2926" s="24"/>
      <c r="J2926" s="24"/>
      <c r="N2926" s="25"/>
      <c r="O2926" s="26" t="str">
        <f aca="false">IF($G2926="","",IFERROR(INDEX(Prestations!$F$5:$F$256,MATCH($G2926,Prestations!$B$5:$B$256,0)),"?"))</f>
        <v/>
      </c>
      <c r="P2926" s="26" t="str">
        <f aca="false">IF($O2926="","",IF($O2926="?","?",IFERROR(INDEX(Règles!$C$5:$C$17,MATCH($O2926,Règles!$A$5:$A$17,0)),"?")))</f>
        <v/>
      </c>
      <c r="Q2926" s="27" t="str">
        <f aca="false">IF($G2926="","",IF(ISNUMBER($I2926),$I2926,IFERROR(IF(ISNUMBER(INDEX(Prestations!$E$5:$E$256,MATCH($G2926,Prestations!$B$5:$B$256,0))),INDEX(Prestations!$E$5:$E$256,MATCH($G2926,Prestations!$B$5:$B$256,0)),""),"")))</f>
        <v/>
      </c>
      <c r="R2926" s="27" t="str">
        <f aca="false">IFERROR(IF(ISNUMBER($Q2926),$Q2926*IF($E2926="",1,$E2926),""),"")</f>
        <v/>
      </c>
      <c r="S2926" s="28" t="str">
        <f aca="false">IFERROR(IF($P2926="au nombre",IF(N(INDEX(Règles!$D$5:$D$17,MATCH($O2926,Règles!$A$5:$A$17,0)))&gt;0,IF($E2926="",1,$E2926)/INDEX(Règles!$D$5:$D$17,MATCH($O2926,Règles!$A$5:$A$17,0)),""),IF($P2926="au prix",IF(AND(ISNUMBER($R2926),N(INDEX(Règles!$E$5:$E$17,MATCH($O2926,Règles!$A$5:$A$17,0)))&gt;0),$R2926/INDEX(Règles!$E$5:$E$17,MATCH($O2926,Règles!$A$5:$A$17,0)),""),IF(OR($P2926="ne compte pas",$P2926="absence"),0,""))),"")</f>
        <v/>
      </c>
      <c r="T2926" s="26" t="n">
        <f aca="false">IF(AND(ISNUMBER($A2926),$B2926&lt;&gt;"",$G2926&lt;&gt;"",$P2926&lt;&gt;"absence"),1,0)</f>
        <v>0</v>
      </c>
      <c r="U2926" s="26" t="n">
        <f aca="false">IF($T2926=1,IF(COUNTIFS($B$2:$B2926,$B2926,$A$2:$A2926,$A2926,$T$2:$T2926,1)=1,1,0),0)</f>
        <v>0</v>
      </c>
      <c r="V2926" s="29" t="str">
        <f aca="false">IF(AND($A2926="",$B2926="",$G2926=""),"",IF(NOT(ISNUMBER($A2926)),"Date manquante ou non reconnue",IF($B2926="","Technicien manquant",IF(COUNTIF(Production!$A$7:$A$21,$B2926)=0,"Technicien absent de la liste (onglet Production)",IF($G2926="","Code BPU manquant (colonne G)",IF($O2926="?","Code BPU inconnu (onglet Prestations)",IF($P2926="?","Catégorie inconnue (onglet Règles)",IF(AND($E2926&lt;&gt;"",NOT(ISNUMBER($E2926))),"Quantité non reconnue",IF(AND($P2926="au prix",NOT(ISNUMBER($Q2926))),"Prix sur devis à saisir (colonne I)",IF($S2926="","Règle à compléter (onglet Règles)",""))))))))))</f>
        <v/>
      </c>
    </row>
    <row r="2927" customFormat="false" ht="15" hidden="false" customHeight="false" outlineLevel="0" collapsed="false">
      <c r="A2927" s="23"/>
      <c r="I2927" s="24"/>
      <c r="J2927" s="24"/>
      <c r="N2927" s="25"/>
      <c r="O2927" s="26" t="str">
        <f aca="false">IF($G2927="","",IFERROR(INDEX(Prestations!$F$5:$F$256,MATCH($G2927,Prestations!$B$5:$B$256,0)),"?"))</f>
        <v/>
      </c>
      <c r="P2927" s="26" t="str">
        <f aca="false">IF($O2927="","",IF($O2927="?","?",IFERROR(INDEX(Règles!$C$5:$C$17,MATCH($O2927,Règles!$A$5:$A$17,0)),"?")))</f>
        <v/>
      </c>
      <c r="Q2927" s="27" t="str">
        <f aca="false">IF($G2927="","",IF(ISNUMBER($I2927),$I2927,IFERROR(IF(ISNUMBER(INDEX(Prestations!$E$5:$E$256,MATCH($G2927,Prestations!$B$5:$B$256,0))),INDEX(Prestations!$E$5:$E$256,MATCH($G2927,Prestations!$B$5:$B$256,0)),""),"")))</f>
        <v/>
      </c>
      <c r="R2927" s="27" t="str">
        <f aca="false">IFERROR(IF(ISNUMBER($Q2927),$Q2927*IF($E2927="",1,$E2927),""),"")</f>
        <v/>
      </c>
      <c r="S2927" s="28" t="str">
        <f aca="false">IFERROR(IF($P2927="au nombre",IF(N(INDEX(Règles!$D$5:$D$17,MATCH($O2927,Règles!$A$5:$A$17,0)))&gt;0,IF($E2927="",1,$E2927)/INDEX(Règles!$D$5:$D$17,MATCH($O2927,Règles!$A$5:$A$17,0)),""),IF($P2927="au prix",IF(AND(ISNUMBER($R2927),N(INDEX(Règles!$E$5:$E$17,MATCH($O2927,Règles!$A$5:$A$17,0)))&gt;0),$R2927/INDEX(Règles!$E$5:$E$17,MATCH($O2927,Règles!$A$5:$A$17,0)),""),IF(OR($P2927="ne compte pas",$P2927="absence"),0,""))),"")</f>
        <v/>
      </c>
      <c r="T2927" s="26" t="n">
        <f aca="false">IF(AND(ISNUMBER($A2927),$B2927&lt;&gt;"",$G2927&lt;&gt;"",$P2927&lt;&gt;"absence"),1,0)</f>
        <v>0</v>
      </c>
      <c r="U2927" s="26" t="n">
        <f aca="false">IF($T2927=1,IF(COUNTIFS($B$2:$B2927,$B2927,$A$2:$A2927,$A2927,$T$2:$T2927,1)=1,1,0),0)</f>
        <v>0</v>
      </c>
      <c r="V2927" s="29" t="str">
        <f aca="false">IF(AND($A2927="",$B2927="",$G2927=""),"",IF(NOT(ISNUMBER($A2927)),"Date manquante ou non reconnue",IF($B2927="","Technicien manquant",IF(COUNTIF(Production!$A$7:$A$21,$B2927)=0,"Technicien absent de la liste (onglet Production)",IF($G2927="","Code BPU manquant (colonne G)",IF($O2927="?","Code BPU inconnu (onglet Prestations)",IF($P2927="?","Catégorie inconnue (onglet Règles)",IF(AND($E2927&lt;&gt;"",NOT(ISNUMBER($E2927))),"Quantité non reconnue",IF(AND($P2927="au prix",NOT(ISNUMBER($Q2927))),"Prix sur devis à saisir (colonne I)",IF($S2927="","Règle à compléter (onglet Règles)",""))))))))))</f>
        <v/>
      </c>
    </row>
    <row r="2928" customFormat="false" ht="15" hidden="false" customHeight="false" outlineLevel="0" collapsed="false">
      <c r="A2928" s="23"/>
      <c r="I2928" s="24"/>
      <c r="J2928" s="24"/>
      <c r="N2928" s="25"/>
      <c r="O2928" s="26" t="str">
        <f aca="false">IF($G2928="","",IFERROR(INDEX(Prestations!$F$5:$F$256,MATCH($G2928,Prestations!$B$5:$B$256,0)),"?"))</f>
        <v/>
      </c>
      <c r="P2928" s="26" t="str">
        <f aca="false">IF($O2928="","",IF($O2928="?","?",IFERROR(INDEX(Règles!$C$5:$C$17,MATCH($O2928,Règles!$A$5:$A$17,0)),"?")))</f>
        <v/>
      </c>
      <c r="Q2928" s="27" t="str">
        <f aca="false">IF($G2928="","",IF(ISNUMBER($I2928),$I2928,IFERROR(IF(ISNUMBER(INDEX(Prestations!$E$5:$E$256,MATCH($G2928,Prestations!$B$5:$B$256,0))),INDEX(Prestations!$E$5:$E$256,MATCH($G2928,Prestations!$B$5:$B$256,0)),""),"")))</f>
        <v/>
      </c>
      <c r="R2928" s="27" t="str">
        <f aca="false">IFERROR(IF(ISNUMBER($Q2928),$Q2928*IF($E2928="",1,$E2928),""),"")</f>
        <v/>
      </c>
      <c r="S2928" s="28" t="str">
        <f aca="false">IFERROR(IF($P2928="au nombre",IF(N(INDEX(Règles!$D$5:$D$17,MATCH($O2928,Règles!$A$5:$A$17,0)))&gt;0,IF($E2928="",1,$E2928)/INDEX(Règles!$D$5:$D$17,MATCH($O2928,Règles!$A$5:$A$17,0)),""),IF($P2928="au prix",IF(AND(ISNUMBER($R2928),N(INDEX(Règles!$E$5:$E$17,MATCH($O2928,Règles!$A$5:$A$17,0)))&gt;0),$R2928/INDEX(Règles!$E$5:$E$17,MATCH($O2928,Règles!$A$5:$A$17,0)),""),IF(OR($P2928="ne compte pas",$P2928="absence"),0,""))),"")</f>
        <v/>
      </c>
      <c r="T2928" s="26" t="n">
        <f aca="false">IF(AND(ISNUMBER($A2928),$B2928&lt;&gt;"",$G2928&lt;&gt;"",$P2928&lt;&gt;"absence"),1,0)</f>
        <v>0</v>
      </c>
      <c r="U2928" s="26" t="n">
        <f aca="false">IF($T2928=1,IF(COUNTIFS($B$2:$B2928,$B2928,$A$2:$A2928,$A2928,$T$2:$T2928,1)=1,1,0),0)</f>
        <v>0</v>
      </c>
      <c r="V2928" s="29" t="str">
        <f aca="false">IF(AND($A2928="",$B2928="",$G2928=""),"",IF(NOT(ISNUMBER($A2928)),"Date manquante ou non reconnue",IF($B2928="","Technicien manquant",IF(COUNTIF(Production!$A$7:$A$21,$B2928)=0,"Technicien absent de la liste (onglet Production)",IF($G2928="","Code BPU manquant (colonne G)",IF($O2928="?","Code BPU inconnu (onglet Prestations)",IF($P2928="?","Catégorie inconnue (onglet Règles)",IF(AND($E2928&lt;&gt;"",NOT(ISNUMBER($E2928))),"Quantité non reconnue",IF(AND($P2928="au prix",NOT(ISNUMBER($Q2928))),"Prix sur devis à saisir (colonne I)",IF($S2928="","Règle à compléter (onglet Règles)",""))))))))))</f>
        <v/>
      </c>
    </row>
    <row r="2929" customFormat="false" ht="15" hidden="false" customHeight="false" outlineLevel="0" collapsed="false">
      <c r="A2929" s="23"/>
      <c r="I2929" s="24"/>
      <c r="J2929" s="24"/>
      <c r="N2929" s="25"/>
      <c r="O2929" s="26" t="str">
        <f aca="false">IF($G2929="","",IFERROR(INDEX(Prestations!$F$5:$F$256,MATCH($G2929,Prestations!$B$5:$B$256,0)),"?"))</f>
        <v/>
      </c>
      <c r="P2929" s="26" t="str">
        <f aca="false">IF($O2929="","",IF($O2929="?","?",IFERROR(INDEX(Règles!$C$5:$C$17,MATCH($O2929,Règles!$A$5:$A$17,0)),"?")))</f>
        <v/>
      </c>
      <c r="Q2929" s="27" t="str">
        <f aca="false">IF($G2929="","",IF(ISNUMBER($I2929),$I2929,IFERROR(IF(ISNUMBER(INDEX(Prestations!$E$5:$E$256,MATCH($G2929,Prestations!$B$5:$B$256,0))),INDEX(Prestations!$E$5:$E$256,MATCH($G2929,Prestations!$B$5:$B$256,0)),""),"")))</f>
        <v/>
      </c>
      <c r="R2929" s="27" t="str">
        <f aca="false">IFERROR(IF(ISNUMBER($Q2929),$Q2929*IF($E2929="",1,$E2929),""),"")</f>
        <v/>
      </c>
      <c r="S2929" s="28" t="str">
        <f aca="false">IFERROR(IF($P2929="au nombre",IF(N(INDEX(Règles!$D$5:$D$17,MATCH($O2929,Règles!$A$5:$A$17,0)))&gt;0,IF($E2929="",1,$E2929)/INDEX(Règles!$D$5:$D$17,MATCH($O2929,Règles!$A$5:$A$17,0)),""),IF($P2929="au prix",IF(AND(ISNUMBER($R2929),N(INDEX(Règles!$E$5:$E$17,MATCH($O2929,Règles!$A$5:$A$17,0)))&gt;0),$R2929/INDEX(Règles!$E$5:$E$17,MATCH($O2929,Règles!$A$5:$A$17,0)),""),IF(OR($P2929="ne compte pas",$P2929="absence"),0,""))),"")</f>
        <v/>
      </c>
      <c r="T2929" s="26" t="n">
        <f aca="false">IF(AND(ISNUMBER($A2929),$B2929&lt;&gt;"",$G2929&lt;&gt;"",$P2929&lt;&gt;"absence"),1,0)</f>
        <v>0</v>
      </c>
      <c r="U2929" s="26" t="n">
        <f aca="false">IF($T2929=1,IF(COUNTIFS($B$2:$B2929,$B2929,$A$2:$A2929,$A2929,$T$2:$T2929,1)=1,1,0),0)</f>
        <v>0</v>
      </c>
      <c r="V2929" s="29" t="str">
        <f aca="false">IF(AND($A2929="",$B2929="",$G2929=""),"",IF(NOT(ISNUMBER($A2929)),"Date manquante ou non reconnue",IF($B2929="","Technicien manquant",IF(COUNTIF(Production!$A$7:$A$21,$B2929)=0,"Technicien absent de la liste (onglet Production)",IF($G2929="","Code BPU manquant (colonne G)",IF($O2929="?","Code BPU inconnu (onglet Prestations)",IF($P2929="?","Catégorie inconnue (onglet Règles)",IF(AND($E2929&lt;&gt;"",NOT(ISNUMBER($E2929))),"Quantité non reconnue",IF(AND($P2929="au prix",NOT(ISNUMBER($Q2929))),"Prix sur devis à saisir (colonne I)",IF($S2929="","Règle à compléter (onglet Règles)",""))))))))))</f>
        <v/>
      </c>
    </row>
    <row r="2930" customFormat="false" ht="15" hidden="false" customHeight="false" outlineLevel="0" collapsed="false">
      <c r="A2930" s="23"/>
      <c r="I2930" s="24"/>
      <c r="J2930" s="24"/>
      <c r="N2930" s="25"/>
      <c r="O2930" s="26" t="str">
        <f aca="false">IF($G2930="","",IFERROR(INDEX(Prestations!$F$5:$F$256,MATCH($G2930,Prestations!$B$5:$B$256,0)),"?"))</f>
        <v/>
      </c>
      <c r="P2930" s="26" t="str">
        <f aca="false">IF($O2930="","",IF($O2930="?","?",IFERROR(INDEX(Règles!$C$5:$C$17,MATCH($O2930,Règles!$A$5:$A$17,0)),"?")))</f>
        <v/>
      </c>
      <c r="Q2930" s="27" t="str">
        <f aca="false">IF($G2930="","",IF(ISNUMBER($I2930),$I2930,IFERROR(IF(ISNUMBER(INDEX(Prestations!$E$5:$E$256,MATCH($G2930,Prestations!$B$5:$B$256,0))),INDEX(Prestations!$E$5:$E$256,MATCH($G2930,Prestations!$B$5:$B$256,0)),""),"")))</f>
        <v/>
      </c>
      <c r="R2930" s="27" t="str">
        <f aca="false">IFERROR(IF(ISNUMBER($Q2930),$Q2930*IF($E2930="",1,$E2930),""),"")</f>
        <v/>
      </c>
      <c r="S2930" s="28" t="str">
        <f aca="false">IFERROR(IF($P2930="au nombre",IF(N(INDEX(Règles!$D$5:$D$17,MATCH($O2930,Règles!$A$5:$A$17,0)))&gt;0,IF($E2930="",1,$E2930)/INDEX(Règles!$D$5:$D$17,MATCH($O2930,Règles!$A$5:$A$17,0)),""),IF($P2930="au prix",IF(AND(ISNUMBER($R2930),N(INDEX(Règles!$E$5:$E$17,MATCH($O2930,Règles!$A$5:$A$17,0)))&gt;0),$R2930/INDEX(Règles!$E$5:$E$17,MATCH($O2930,Règles!$A$5:$A$17,0)),""),IF(OR($P2930="ne compte pas",$P2930="absence"),0,""))),"")</f>
        <v/>
      </c>
      <c r="T2930" s="26" t="n">
        <f aca="false">IF(AND(ISNUMBER($A2930),$B2930&lt;&gt;"",$G2930&lt;&gt;"",$P2930&lt;&gt;"absence"),1,0)</f>
        <v>0</v>
      </c>
      <c r="U2930" s="26" t="n">
        <f aca="false">IF($T2930=1,IF(COUNTIFS($B$2:$B2930,$B2930,$A$2:$A2930,$A2930,$T$2:$T2930,1)=1,1,0),0)</f>
        <v>0</v>
      </c>
      <c r="V2930" s="29" t="str">
        <f aca="false">IF(AND($A2930="",$B2930="",$G2930=""),"",IF(NOT(ISNUMBER($A2930)),"Date manquante ou non reconnue",IF($B2930="","Technicien manquant",IF(COUNTIF(Production!$A$7:$A$21,$B2930)=0,"Technicien absent de la liste (onglet Production)",IF($G2930="","Code BPU manquant (colonne G)",IF($O2930="?","Code BPU inconnu (onglet Prestations)",IF($P2930="?","Catégorie inconnue (onglet Règles)",IF(AND($E2930&lt;&gt;"",NOT(ISNUMBER($E2930))),"Quantité non reconnue",IF(AND($P2930="au prix",NOT(ISNUMBER($Q2930))),"Prix sur devis à saisir (colonne I)",IF($S2930="","Règle à compléter (onglet Règles)",""))))))))))</f>
        <v/>
      </c>
    </row>
    <row r="2931" customFormat="false" ht="15" hidden="false" customHeight="false" outlineLevel="0" collapsed="false">
      <c r="A2931" s="23"/>
      <c r="I2931" s="24"/>
      <c r="J2931" s="24"/>
      <c r="N2931" s="25"/>
      <c r="O2931" s="26" t="str">
        <f aca="false">IF($G2931="","",IFERROR(INDEX(Prestations!$F$5:$F$256,MATCH($G2931,Prestations!$B$5:$B$256,0)),"?"))</f>
        <v/>
      </c>
      <c r="P2931" s="26" t="str">
        <f aca="false">IF($O2931="","",IF($O2931="?","?",IFERROR(INDEX(Règles!$C$5:$C$17,MATCH($O2931,Règles!$A$5:$A$17,0)),"?")))</f>
        <v/>
      </c>
      <c r="Q2931" s="27" t="str">
        <f aca="false">IF($G2931="","",IF(ISNUMBER($I2931),$I2931,IFERROR(IF(ISNUMBER(INDEX(Prestations!$E$5:$E$256,MATCH($G2931,Prestations!$B$5:$B$256,0))),INDEX(Prestations!$E$5:$E$256,MATCH($G2931,Prestations!$B$5:$B$256,0)),""),"")))</f>
        <v/>
      </c>
      <c r="R2931" s="27" t="str">
        <f aca="false">IFERROR(IF(ISNUMBER($Q2931),$Q2931*IF($E2931="",1,$E2931),""),"")</f>
        <v/>
      </c>
      <c r="S2931" s="28" t="str">
        <f aca="false">IFERROR(IF($P2931="au nombre",IF(N(INDEX(Règles!$D$5:$D$17,MATCH($O2931,Règles!$A$5:$A$17,0)))&gt;0,IF($E2931="",1,$E2931)/INDEX(Règles!$D$5:$D$17,MATCH($O2931,Règles!$A$5:$A$17,0)),""),IF($P2931="au prix",IF(AND(ISNUMBER($R2931),N(INDEX(Règles!$E$5:$E$17,MATCH($O2931,Règles!$A$5:$A$17,0)))&gt;0),$R2931/INDEX(Règles!$E$5:$E$17,MATCH($O2931,Règles!$A$5:$A$17,0)),""),IF(OR($P2931="ne compte pas",$P2931="absence"),0,""))),"")</f>
        <v/>
      </c>
      <c r="T2931" s="26" t="n">
        <f aca="false">IF(AND(ISNUMBER($A2931),$B2931&lt;&gt;"",$G2931&lt;&gt;"",$P2931&lt;&gt;"absence"),1,0)</f>
        <v>0</v>
      </c>
      <c r="U2931" s="26" t="n">
        <f aca="false">IF($T2931=1,IF(COUNTIFS($B$2:$B2931,$B2931,$A$2:$A2931,$A2931,$T$2:$T2931,1)=1,1,0),0)</f>
        <v>0</v>
      </c>
      <c r="V2931" s="29" t="str">
        <f aca="false">IF(AND($A2931="",$B2931="",$G2931=""),"",IF(NOT(ISNUMBER($A2931)),"Date manquante ou non reconnue",IF($B2931="","Technicien manquant",IF(COUNTIF(Production!$A$7:$A$21,$B2931)=0,"Technicien absent de la liste (onglet Production)",IF($G2931="","Code BPU manquant (colonne G)",IF($O2931="?","Code BPU inconnu (onglet Prestations)",IF($P2931="?","Catégorie inconnue (onglet Règles)",IF(AND($E2931&lt;&gt;"",NOT(ISNUMBER($E2931))),"Quantité non reconnue",IF(AND($P2931="au prix",NOT(ISNUMBER($Q2931))),"Prix sur devis à saisir (colonne I)",IF($S2931="","Règle à compléter (onglet Règles)",""))))))))))</f>
        <v/>
      </c>
    </row>
    <row r="2932" customFormat="false" ht="15" hidden="false" customHeight="false" outlineLevel="0" collapsed="false">
      <c r="A2932" s="23"/>
      <c r="I2932" s="24"/>
      <c r="J2932" s="24"/>
      <c r="N2932" s="25"/>
      <c r="O2932" s="26" t="str">
        <f aca="false">IF($G2932="","",IFERROR(INDEX(Prestations!$F$5:$F$256,MATCH($G2932,Prestations!$B$5:$B$256,0)),"?"))</f>
        <v/>
      </c>
      <c r="P2932" s="26" t="str">
        <f aca="false">IF($O2932="","",IF($O2932="?","?",IFERROR(INDEX(Règles!$C$5:$C$17,MATCH($O2932,Règles!$A$5:$A$17,0)),"?")))</f>
        <v/>
      </c>
      <c r="Q2932" s="27" t="str">
        <f aca="false">IF($G2932="","",IF(ISNUMBER($I2932),$I2932,IFERROR(IF(ISNUMBER(INDEX(Prestations!$E$5:$E$256,MATCH($G2932,Prestations!$B$5:$B$256,0))),INDEX(Prestations!$E$5:$E$256,MATCH($G2932,Prestations!$B$5:$B$256,0)),""),"")))</f>
        <v/>
      </c>
      <c r="R2932" s="27" t="str">
        <f aca="false">IFERROR(IF(ISNUMBER($Q2932),$Q2932*IF($E2932="",1,$E2932),""),"")</f>
        <v/>
      </c>
      <c r="S2932" s="28" t="str">
        <f aca="false">IFERROR(IF($P2932="au nombre",IF(N(INDEX(Règles!$D$5:$D$17,MATCH($O2932,Règles!$A$5:$A$17,0)))&gt;0,IF($E2932="",1,$E2932)/INDEX(Règles!$D$5:$D$17,MATCH($O2932,Règles!$A$5:$A$17,0)),""),IF($P2932="au prix",IF(AND(ISNUMBER($R2932),N(INDEX(Règles!$E$5:$E$17,MATCH($O2932,Règles!$A$5:$A$17,0)))&gt;0),$R2932/INDEX(Règles!$E$5:$E$17,MATCH($O2932,Règles!$A$5:$A$17,0)),""),IF(OR($P2932="ne compte pas",$P2932="absence"),0,""))),"")</f>
        <v/>
      </c>
      <c r="T2932" s="26" t="n">
        <f aca="false">IF(AND(ISNUMBER($A2932),$B2932&lt;&gt;"",$G2932&lt;&gt;"",$P2932&lt;&gt;"absence"),1,0)</f>
        <v>0</v>
      </c>
      <c r="U2932" s="26" t="n">
        <f aca="false">IF($T2932=1,IF(COUNTIFS($B$2:$B2932,$B2932,$A$2:$A2932,$A2932,$T$2:$T2932,1)=1,1,0),0)</f>
        <v>0</v>
      </c>
      <c r="V2932" s="29" t="str">
        <f aca="false">IF(AND($A2932="",$B2932="",$G2932=""),"",IF(NOT(ISNUMBER($A2932)),"Date manquante ou non reconnue",IF($B2932="","Technicien manquant",IF(COUNTIF(Production!$A$7:$A$21,$B2932)=0,"Technicien absent de la liste (onglet Production)",IF($G2932="","Code BPU manquant (colonne G)",IF($O2932="?","Code BPU inconnu (onglet Prestations)",IF($P2932="?","Catégorie inconnue (onglet Règles)",IF(AND($E2932&lt;&gt;"",NOT(ISNUMBER($E2932))),"Quantité non reconnue",IF(AND($P2932="au prix",NOT(ISNUMBER($Q2932))),"Prix sur devis à saisir (colonne I)",IF($S2932="","Règle à compléter (onglet Règles)",""))))))))))</f>
        <v/>
      </c>
    </row>
    <row r="2933" customFormat="false" ht="15" hidden="false" customHeight="false" outlineLevel="0" collapsed="false">
      <c r="A2933" s="23"/>
      <c r="I2933" s="24"/>
      <c r="J2933" s="24"/>
      <c r="N2933" s="25"/>
      <c r="O2933" s="26" t="str">
        <f aca="false">IF($G2933="","",IFERROR(INDEX(Prestations!$F$5:$F$256,MATCH($G2933,Prestations!$B$5:$B$256,0)),"?"))</f>
        <v/>
      </c>
      <c r="P2933" s="26" t="str">
        <f aca="false">IF($O2933="","",IF($O2933="?","?",IFERROR(INDEX(Règles!$C$5:$C$17,MATCH($O2933,Règles!$A$5:$A$17,0)),"?")))</f>
        <v/>
      </c>
      <c r="Q2933" s="27" t="str">
        <f aca="false">IF($G2933="","",IF(ISNUMBER($I2933),$I2933,IFERROR(IF(ISNUMBER(INDEX(Prestations!$E$5:$E$256,MATCH($G2933,Prestations!$B$5:$B$256,0))),INDEX(Prestations!$E$5:$E$256,MATCH($G2933,Prestations!$B$5:$B$256,0)),""),"")))</f>
        <v/>
      </c>
      <c r="R2933" s="27" t="str">
        <f aca="false">IFERROR(IF(ISNUMBER($Q2933),$Q2933*IF($E2933="",1,$E2933),""),"")</f>
        <v/>
      </c>
      <c r="S2933" s="28" t="str">
        <f aca="false">IFERROR(IF($P2933="au nombre",IF(N(INDEX(Règles!$D$5:$D$17,MATCH($O2933,Règles!$A$5:$A$17,0)))&gt;0,IF($E2933="",1,$E2933)/INDEX(Règles!$D$5:$D$17,MATCH($O2933,Règles!$A$5:$A$17,0)),""),IF($P2933="au prix",IF(AND(ISNUMBER($R2933),N(INDEX(Règles!$E$5:$E$17,MATCH($O2933,Règles!$A$5:$A$17,0)))&gt;0),$R2933/INDEX(Règles!$E$5:$E$17,MATCH($O2933,Règles!$A$5:$A$17,0)),""),IF(OR($P2933="ne compte pas",$P2933="absence"),0,""))),"")</f>
        <v/>
      </c>
      <c r="T2933" s="26" t="n">
        <f aca="false">IF(AND(ISNUMBER($A2933),$B2933&lt;&gt;"",$G2933&lt;&gt;"",$P2933&lt;&gt;"absence"),1,0)</f>
        <v>0</v>
      </c>
      <c r="U2933" s="26" t="n">
        <f aca="false">IF($T2933=1,IF(COUNTIFS($B$2:$B2933,$B2933,$A$2:$A2933,$A2933,$T$2:$T2933,1)=1,1,0),0)</f>
        <v>0</v>
      </c>
      <c r="V2933" s="29" t="str">
        <f aca="false">IF(AND($A2933="",$B2933="",$G2933=""),"",IF(NOT(ISNUMBER($A2933)),"Date manquante ou non reconnue",IF($B2933="","Technicien manquant",IF(COUNTIF(Production!$A$7:$A$21,$B2933)=0,"Technicien absent de la liste (onglet Production)",IF($G2933="","Code BPU manquant (colonne G)",IF($O2933="?","Code BPU inconnu (onglet Prestations)",IF($P2933="?","Catégorie inconnue (onglet Règles)",IF(AND($E2933&lt;&gt;"",NOT(ISNUMBER($E2933))),"Quantité non reconnue",IF(AND($P2933="au prix",NOT(ISNUMBER($Q2933))),"Prix sur devis à saisir (colonne I)",IF($S2933="","Règle à compléter (onglet Règles)",""))))))))))</f>
        <v/>
      </c>
    </row>
    <row r="2934" customFormat="false" ht="15" hidden="false" customHeight="false" outlineLevel="0" collapsed="false">
      <c r="A2934" s="23"/>
      <c r="I2934" s="24"/>
      <c r="J2934" s="24"/>
      <c r="N2934" s="25"/>
      <c r="O2934" s="26" t="str">
        <f aca="false">IF($G2934="","",IFERROR(INDEX(Prestations!$F$5:$F$256,MATCH($G2934,Prestations!$B$5:$B$256,0)),"?"))</f>
        <v/>
      </c>
      <c r="P2934" s="26" t="str">
        <f aca="false">IF($O2934="","",IF($O2934="?","?",IFERROR(INDEX(Règles!$C$5:$C$17,MATCH($O2934,Règles!$A$5:$A$17,0)),"?")))</f>
        <v/>
      </c>
      <c r="Q2934" s="27" t="str">
        <f aca="false">IF($G2934="","",IF(ISNUMBER($I2934),$I2934,IFERROR(IF(ISNUMBER(INDEX(Prestations!$E$5:$E$256,MATCH($G2934,Prestations!$B$5:$B$256,0))),INDEX(Prestations!$E$5:$E$256,MATCH($G2934,Prestations!$B$5:$B$256,0)),""),"")))</f>
        <v/>
      </c>
      <c r="R2934" s="27" t="str">
        <f aca="false">IFERROR(IF(ISNUMBER($Q2934),$Q2934*IF($E2934="",1,$E2934),""),"")</f>
        <v/>
      </c>
      <c r="S2934" s="28" t="str">
        <f aca="false">IFERROR(IF($P2934="au nombre",IF(N(INDEX(Règles!$D$5:$D$17,MATCH($O2934,Règles!$A$5:$A$17,0)))&gt;0,IF($E2934="",1,$E2934)/INDEX(Règles!$D$5:$D$17,MATCH($O2934,Règles!$A$5:$A$17,0)),""),IF($P2934="au prix",IF(AND(ISNUMBER($R2934),N(INDEX(Règles!$E$5:$E$17,MATCH($O2934,Règles!$A$5:$A$17,0)))&gt;0),$R2934/INDEX(Règles!$E$5:$E$17,MATCH($O2934,Règles!$A$5:$A$17,0)),""),IF(OR($P2934="ne compte pas",$P2934="absence"),0,""))),"")</f>
        <v/>
      </c>
      <c r="T2934" s="26" t="n">
        <f aca="false">IF(AND(ISNUMBER($A2934),$B2934&lt;&gt;"",$G2934&lt;&gt;"",$P2934&lt;&gt;"absence"),1,0)</f>
        <v>0</v>
      </c>
      <c r="U2934" s="26" t="n">
        <f aca="false">IF($T2934=1,IF(COUNTIFS($B$2:$B2934,$B2934,$A$2:$A2934,$A2934,$T$2:$T2934,1)=1,1,0),0)</f>
        <v>0</v>
      </c>
      <c r="V2934" s="29" t="str">
        <f aca="false">IF(AND($A2934="",$B2934="",$G2934=""),"",IF(NOT(ISNUMBER($A2934)),"Date manquante ou non reconnue",IF($B2934="","Technicien manquant",IF(COUNTIF(Production!$A$7:$A$21,$B2934)=0,"Technicien absent de la liste (onglet Production)",IF($G2934="","Code BPU manquant (colonne G)",IF($O2934="?","Code BPU inconnu (onglet Prestations)",IF($P2934="?","Catégorie inconnue (onglet Règles)",IF(AND($E2934&lt;&gt;"",NOT(ISNUMBER($E2934))),"Quantité non reconnue",IF(AND($P2934="au prix",NOT(ISNUMBER($Q2934))),"Prix sur devis à saisir (colonne I)",IF($S2934="","Règle à compléter (onglet Règles)",""))))))))))</f>
        <v/>
      </c>
    </row>
    <row r="2935" customFormat="false" ht="15" hidden="false" customHeight="false" outlineLevel="0" collapsed="false">
      <c r="A2935" s="23"/>
      <c r="I2935" s="24"/>
      <c r="J2935" s="24"/>
      <c r="N2935" s="25"/>
      <c r="O2935" s="26" t="str">
        <f aca="false">IF($G2935="","",IFERROR(INDEX(Prestations!$F$5:$F$256,MATCH($G2935,Prestations!$B$5:$B$256,0)),"?"))</f>
        <v/>
      </c>
      <c r="P2935" s="26" t="str">
        <f aca="false">IF($O2935="","",IF($O2935="?","?",IFERROR(INDEX(Règles!$C$5:$C$17,MATCH($O2935,Règles!$A$5:$A$17,0)),"?")))</f>
        <v/>
      </c>
      <c r="Q2935" s="27" t="str">
        <f aca="false">IF($G2935="","",IF(ISNUMBER($I2935),$I2935,IFERROR(IF(ISNUMBER(INDEX(Prestations!$E$5:$E$256,MATCH($G2935,Prestations!$B$5:$B$256,0))),INDEX(Prestations!$E$5:$E$256,MATCH($G2935,Prestations!$B$5:$B$256,0)),""),"")))</f>
        <v/>
      </c>
      <c r="R2935" s="27" t="str">
        <f aca="false">IFERROR(IF(ISNUMBER($Q2935),$Q2935*IF($E2935="",1,$E2935),""),"")</f>
        <v/>
      </c>
      <c r="S2935" s="28" t="str">
        <f aca="false">IFERROR(IF($P2935="au nombre",IF(N(INDEX(Règles!$D$5:$D$17,MATCH($O2935,Règles!$A$5:$A$17,0)))&gt;0,IF($E2935="",1,$E2935)/INDEX(Règles!$D$5:$D$17,MATCH($O2935,Règles!$A$5:$A$17,0)),""),IF($P2935="au prix",IF(AND(ISNUMBER($R2935),N(INDEX(Règles!$E$5:$E$17,MATCH($O2935,Règles!$A$5:$A$17,0)))&gt;0),$R2935/INDEX(Règles!$E$5:$E$17,MATCH($O2935,Règles!$A$5:$A$17,0)),""),IF(OR($P2935="ne compte pas",$P2935="absence"),0,""))),"")</f>
        <v/>
      </c>
      <c r="T2935" s="26" t="n">
        <f aca="false">IF(AND(ISNUMBER($A2935),$B2935&lt;&gt;"",$G2935&lt;&gt;"",$P2935&lt;&gt;"absence"),1,0)</f>
        <v>0</v>
      </c>
      <c r="U2935" s="26" t="n">
        <f aca="false">IF($T2935=1,IF(COUNTIFS($B$2:$B2935,$B2935,$A$2:$A2935,$A2935,$T$2:$T2935,1)=1,1,0),0)</f>
        <v>0</v>
      </c>
      <c r="V2935" s="29" t="str">
        <f aca="false">IF(AND($A2935="",$B2935="",$G2935=""),"",IF(NOT(ISNUMBER($A2935)),"Date manquante ou non reconnue",IF($B2935="","Technicien manquant",IF(COUNTIF(Production!$A$7:$A$21,$B2935)=0,"Technicien absent de la liste (onglet Production)",IF($G2935="","Code BPU manquant (colonne G)",IF($O2935="?","Code BPU inconnu (onglet Prestations)",IF($P2935="?","Catégorie inconnue (onglet Règles)",IF(AND($E2935&lt;&gt;"",NOT(ISNUMBER($E2935))),"Quantité non reconnue",IF(AND($P2935="au prix",NOT(ISNUMBER($Q2935))),"Prix sur devis à saisir (colonne I)",IF($S2935="","Règle à compléter (onglet Règles)",""))))))))))</f>
        <v/>
      </c>
    </row>
    <row r="2936" customFormat="false" ht="15" hidden="false" customHeight="false" outlineLevel="0" collapsed="false">
      <c r="A2936" s="23"/>
      <c r="I2936" s="24"/>
      <c r="J2936" s="24"/>
      <c r="N2936" s="25"/>
      <c r="O2936" s="26" t="str">
        <f aca="false">IF($G2936="","",IFERROR(INDEX(Prestations!$F$5:$F$256,MATCH($G2936,Prestations!$B$5:$B$256,0)),"?"))</f>
        <v/>
      </c>
      <c r="P2936" s="26" t="str">
        <f aca="false">IF($O2936="","",IF($O2936="?","?",IFERROR(INDEX(Règles!$C$5:$C$17,MATCH($O2936,Règles!$A$5:$A$17,0)),"?")))</f>
        <v/>
      </c>
      <c r="Q2936" s="27" t="str">
        <f aca="false">IF($G2936="","",IF(ISNUMBER($I2936),$I2936,IFERROR(IF(ISNUMBER(INDEX(Prestations!$E$5:$E$256,MATCH($G2936,Prestations!$B$5:$B$256,0))),INDEX(Prestations!$E$5:$E$256,MATCH($G2936,Prestations!$B$5:$B$256,0)),""),"")))</f>
        <v/>
      </c>
      <c r="R2936" s="27" t="str">
        <f aca="false">IFERROR(IF(ISNUMBER($Q2936),$Q2936*IF($E2936="",1,$E2936),""),"")</f>
        <v/>
      </c>
      <c r="S2936" s="28" t="str">
        <f aca="false">IFERROR(IF($P2936="au nombre",IF(N(INDEX(Règles!$D$5:$D$17,MATCH($O2936,Règles!$A$5:$A$17,0)))&gt;0,IF($E2936="",1,$E2936)/INDEX(Règles!$D$5:$D$17,MATCH($O2936,Règles!$A$5:$A$17,0)),""),IF($P2936="au prix",IF(AND(ISNUMBER($R2936),N(INDEX(Règles!$E$5:$E$17,MATCH($O2936,Règles!$A$5:$A$17,0)))&gt;0),$R2936/INDEX(Règles!$E$5:$E$17,MATCH($O2936,Règles!$A$5:$A$17,0)),""),IF(OR($P2936="ne compte pas",$P2936="absence"),0,""))),"")</f>
        <v/>
      </c>
      <c r="T2936" s="26" t="n">
        <f aca="false">IF(AND(ISNUMBER($A2936),$B2936&lt;&gt;"",$G2936&lt;&gt;"",$P2936&lt;&gt;"absence"),1,0)</f>
        <v>0</v>
      </c>
      <c r="U2936" s="26" t="n">
        <f aca="false">IF($T2936=1,IF(COUNTIFS($B$2:$B2936,$B2936,$A$2:$A2936,$A2936,$T$2:$T2936,1)=1,1,0),0)</f>
        <v>0</v>
      </c>
      <c r="V2936" s="29" t="str">
        <f aca="false">IF(AND($A2936="",$B2936="",$G2936=""),"",IF(NOT(ISNUMBER($A2936)),"Date manquante ou non reconnue",IF($B2936="","Technicien manquant",IF(COUNTIF(Production!$A$7:$A$21,$B2936)=0,"Technicien absent de la liste (onglet Production)",IF($G2936="","Code BPU manquant (colonne G)",IF($O2936="?","Code BPU inconnu (onglet Prestations)",IF($P2936="?","Catégorie inconnue (onglet Règles)",IF(AND($E2936&lt;&gt;"",NOT(ISNUMBER($E2936))),"Quantité non reconnue",IF(AND($P2936="au prix",NOT(ISNUMBER($Q2936))),"Prix sur devis à saisir (colonne I)",IF($S2936="","Règle à compléter (onglet Règles)",""))))))))))</f>
        <v/>
      </c>
    </row>
    <row r="2937" customFormat="false" ht="15" hidden="false" customHeight="false" outlineLevel="0" collapsed="false">
      <c r="A2937" s="23"/>
      <c r="I2937" s="24"/>
      <c r="J2937" s="24"/>
      <c r="N2937" s="25"/>
      <c r="O2937" s="26" t="str">
        <f aca="false">IF($G2937="","",IFERROR(INDEX(Prestations!$F$5:$F$256,MATCH($G2937,Prestations!$B$5:$B$256,0)),"?"))</f>
        <v/>
      </c>
      <c r="P2937" s="26" t="str">
        <f aca="false">IF($O2937="","",IF($O2937="?","?",IFERROR(INDEX(Règles!$C$5:$C$17,MATCH($O2937,Règles!$A$5:$A$17,0)),"?")))</f>
        <v/>
      </c>
      <c r="Q2937" s="27" t="str">
        <f aca="false">IF($G2937="","",IF(ISNUMBER($I2937),$I2937,IFERROR(IF(ISNUMBER(INDEX(Prestations!$E$5:$E$256,MATCH($G2937,Prestations!$B$5:$B$256,0))),INDEX(Prestations!$E$5:$E$256,MATCH($G2937,Prestations!$B$5:$B$256,0)),""),"")))</f>
        <v/>
      </c>
      <c r="R2937" s="27" t="str">
        <f aca="false">IFERROR(IF(ISNUMBER($Q2937),$Q2937*IF($E2937="",1,$E2937),""),"")</f>
        <v/>
      </c>
      <c r="S2937" s="28" t="str">
        <f aca="false">IFERROR(IF($P2937="au nombre",IF(N(INDEX(Règles!$D$5:$D$17,MATCH($O2937,Règles!$A$5:$A$17,0)))&gt;0,IF($E2937="",1,$E2937)/INDEX(Règles!$D$5:$D$17,MATCH($O2937,Règles!$A$5:$A$17,0)),""),IF($P2937="au prix",IF(AND(ISNUMBER($R2937),N(INDEX(Règles!$E$5:$E$17,MATCH($O2937,Règles!$A$5:$A$17,0)))&gt;0),$R2937/INDEX(Règles!$E$5:$E$17,MATCH($O2937,Règles!$A$5:$A$17,0)),""),IF(OR($P2937="ne compte pas",$P2937="absence"),0,""))),"")</f>
        <v/>
      </c>
      <c r="T2937" s="26" t="n">
        <f aca="false">IF(AND(ISNUMBER($A2937),$B2937&lt;&gt;"",$G2937&lt;&gt;"",$P2937&lt;&gt;"absence"),1,0)</f>
        <v>0</v>
      </c>
      <c r="U2937" s="26" t="n">
        <f aca="false">IF($T2937=1,IF(COUNTIFS($B$2:$B2937,$B2937,$A$2:$A2937,$A2937,$T$2:$T2937,1)=1,1,0),0)</f>
        <v>0</v>
      </c>
      <c r="V2937" s="29" t="str">
        <f aca="false">IF(AND($A2937="",$B2937="",$G2937=""),"",IF(NOT(ISNUMBER($A2937)),"Date manquante ou non reconnue",IF($B2937="","Technicien manquant",IF(COUNTIF(Production!$A$7:$A$21,$B2937)=0,"Technicien absent de la liste (onglet Production)",IF($G2937="","Code BPU manquant (colonne G)",IF($O2937="?","Code BPU inconnu (onglet Prestations)",IF($P2937="?","Catégorie inconnue (onglet Règles)",IF(AND($E2937&lt;&gt;"",NOT(ISNUMBER($E2937))),"Quantité non reconnue",IF(AND($P2937="au prix",NOT(ISNUMBER($Q2937))),"Prix sur devis à saisir (colonne I)",IF($S2937="","Règle à compléter (onglet Règles)",""))))))))))</f>
        <v/>
      </c>
    </row>
    <row r="2938" customFormat="false" ht="15" hidden="false" customHeight="false" outlineLevel="0" collapsed="false">
      <c r="A2938" s="23"/>
      <c r="I2938" s="24"/>
      <c r="J2938" s="24"/>
      <c r="N2938" s="25"/>
      <c r="O2938" s="26" t="str">
        <f aca="false">IF($G2938="","",IFERROR(INDEX(Prestations!$F$5:$F$256,MATCH($G2938,Prestations!$B$5:$B$256,0)),"?"))</f>
        <v/>
      </c>
      <c r="P2938" s="26" t="str">
        <f aca="false">IF($O2938="","",IF($O2938="?","?",IFERROR(INDEX(Règles!$C$5:$C$17,MATCH($O2938,Règles!$A$5:$A$17,0)),"?")))</f>
        <v/>
      </c>
      <c r="Q2938" s="27" t="str">
        <f aca="false">IF($G2938="","",IF(ISNUMBER($I2938),$I2938,IFERROR(IF(ISNUMBER(INDEX(Prestations!$E$5:$E$256,MATCH($G2938,Prestations!$B$5:$B$256,0))),INDEX(Prestations!$E$5:$E$256,MATCH($G2938,Prestations!$B$5:$B$256,0)),""),"")))</f>
        <v/>
      </c>
      <c r="R2938" s="27" t="str">
        <f aca="false">IFERROR(IF(ISNUMBER($Q2938),$Q2938*IF($E2938="",1,$E2938),""),"")</f>
        <v/>
      </c>
      <c r="S2938" s="28" t="str">
        <f aca="false">IFERROR(IF($P2938="au nombre",IF(N(INDEX(Règles!$D$5:$D$17,MATCH($O2938,Règles!$A$5:$A$17,0)))&gt;0,IF($E2938="",1,$E2938)/INDEX(Règles!$D$5:$D$17,MATCH($O2938,Règles!$A$5:$A$17,0)),""),IF($P2938="au prix",IF(AND(ISNUMBER($R2938),N(INDEX(Règles!$E$5:$E$17,MATCH($O2938,Règles!$A$5:$A$17,0)))&gt;0),$R2938/INDEX(Règles!$E$5:$E$17,MATCH($O2938,Règles!$A$5:$A$17,0)),""),IF(OR($P2938="ne compte pas",$P2938="absence"),0,""))),"")</f>
        <v/>
      </c>
      <c r="T2938" s="26" t="n">
        <f aca="false">IF(AND(ISNUMBER($A2938),$B2938&lt;&gt;"",$G2938&lt;&gt;"",$P2938&lt;&gt;"absence"),1,0)</f>
        <v>0</v>
      </c>
      <c r="U2938" s="26" t="n">
        <f aca="false">IF($T2938=1,IF(COUNTIFS($B$2:$B2938,$B2938,$A$2:$A2938,$A2938,$T$2:$T2938,1)=1,1,0),0)</f>
        <v>0</v>
      </c>
      <c r="V2938" s="29" t="str">
        <f aca="false">IF(AND($A2938="",$B2938="",$G2938=""),"",IF(NOT(ISNUMBER($A2938)),"Date manquante ou non reconnue",IF($B2938="","Technicien manquant",IF(COUNTIF(Production!$A$7:$A$21,$B2938)=0,"Technicien absent de la liste (onglet Production)",IF($G2938="","Code BPU manquant (colonne G)",IF($O2938="?","Code BPU inconnu (onglet Prestations)",IF($P2938="?","Catégorie inconnue (onglet Règles)",IF(AND($E2938&lt;&gt;"",NOT(ISNUMBER($E2938))),"Quantité non reconnue",IF(AND($P2938="au prix",NOT(ISNUMBER($Q2938))),"Prix sur devis à saisir (colonne I)",IF($S2938="","Règle à compléter (onglet Règles)",""))))))))))</f>
        <v/>
      </c>
    </row>
    <row r="2939" customFormat="false" ht="15" hidden="false" customHeight="false" outlineLevel="0" collapsed="false">
      <c r="A2939" s="23"/>
      <c r="I2939" s="24"/>
      <c r="J2939" s="24"/>
      <c r="N2939" s="25"/>
      <c r="O2939" s="26" t="str">
        <f aca="false">IF($G2939="","",IFERROR(INDEX(Prestations!$F$5:$F$256,MATCH($G2939,Prestations!$B$5:$B$256,0)),"?"))</f>
        <v/>
      </c>
      <c r="P2939" s="26" t="str">
        <f aca="false">IF($O2939="","",IF($O2939="?","?",IFERROR(INDEX(Règles!$C$5:$C$17,MATCH($O2939,Règles!$A$5:$A$17,0)),"?")))</f>
        <v/>
      </c>
      <c r="Q2939" s="27" t="str">
        <f aca="false">IF($G2939="","",IF(ISNUMBER($I2939),$I2939,IFERROR(IF(ISNUMBER(INDEX(Prestations!$E$5:$E$256,MATCH($G2939,Prestations!$B$5:$B$256,0))),INDEX(Prestations!$E$5:$E$256,MATCH($G2939,Prestations!$B$5:$B$256,0)),""),"")))</f>
        <v/>
      </c>
      <c r="R2939" s="27" t="str">
        <f aca="false">IFERROR(IF(ISNUMBER($Q2939),$Q2939*IF($E2939="",1,$E2939),""),"")</f>
        <v/>
      </c>
      <c r="S2939" s="28" t="str">
        <f aca="false">IFERROR(IF($P2939="au nombre",IF(N(INDEX(Règles!$D$5:$D$17,MATCH($O2939,Règles!$A$5:$A$17,0)))&gt;0,IF($E2939="",1,$E2939)/INDEX(Règles!$D$5:$D$17,MATCH($O2939,Règles!$A$5:$A$17,0)),""),IF($P2939="au prix",IF(AND(ISNUMBER($R2939),N(INDEX(Règles!$E$5:$E$17,MATCH($O2939,Règles!$A$5:$A$17,0)))&gt;0),$R2939/INDEX(Règles!$E$5:$E$17,MATCH($O2939,Règles!$A$5:$A$17,0)),""),IF(OR($P2939="ne compte pas",$P2939="absence"),0,""))),"")</f>
        <v/>
      </c>
      <c r="T2939" s="26" t="n">
        <f aca="false">IF(AND(ISNUMBER($A2939),$B2939&lt;&gt;"",$G2939&lt;&gt;"",$P2939&lt;&gt;"absence"),1,0)</f>
        <v>0</v>
      </c>
      <c r="U2939" s="26" t="n">
        <f aca="false">IF($T2939=1,IF(COUNTIFS($B$2:$B2939,$B2939,$A$2:$A2939,$A2939,$T$2:$T2939,1)=1,1,0),0)</f>
        <v>0</v>
      </c>
      <c r="V2939" s="29" t="str">
        <f aca="false">IF(AND($A2939="",$B2939="",$G2939=""),"",IF(NOT(ISNUMBER($A2939)),"Date manquante ou non reconnue",IF($B2939="","Technicien manquant",IF(COUNTIF(Production!$A$7:$A$21,$B2939)=0,"Technicien absent de la liste (onglet Production)",IF($G2939="","Code BPU manquant (colonne G)",IF($O2939="?","Code BPU inconnu (onglet Prestations)",IF($P2939="?","Catégorie inconnue (onglet Règles)",IF(AND($E2939&lt;&gt;"",NOT(ISNUMBER($E2939))),"Quantité non reconnue",IF(AND($P2939="au prix",NOT(ISNUMBER($Q2939))),"Prix sur devis à saisir (colonne I)",IF($S2939="","Règle à compléter (onglet Règles)",""))))))))))</f>
        <v/>
      </c>
    </row>
    <row r="2940" customFormat="false" ht="15" hidden="false" customHeight="false" outlineLevel="0" collapsed="false">
      <c r="A2940" s="23"/>
      <c r="I2940" s="24"/>
      <c r="J2940" s="24"/>
      <c r="N2940" s="25"/>
      <c r="O2940" s="26" t="str">
        <f aca="false">IF($G2940="","",IFERROR(INDEX(Prestations!$F$5:$F$256,MATCH($G2940,Prestations!$B$5:$B$256,0)),"?"))</f>
        <v/>
      </c>
      <c r="P2940" s="26" t="str">
        <f aca="false">IF($O2940="","",IF($O2940="?","?",IFERROR(INDEX(Règles!$C$5:$C$17,MATCH($O2940,Règles!$A$5:$A$17,0)),"?")))</f>
        <v/>
      </c>
      <c r="Q2940" s="27" t="str">
        <f aca="false">IF($G2940="","",IF(ISNUMBER($I2940),$I2940,IFERROR(IF(ISNUMBER(INDEX(Prestations!$E$5:$E$256,MATCH($G2940,Prestations!$B$5:$B$256,0))),INDEX(Prestations!$E$5:$E$256,MATCH($G2940,Prestations!$B$5:$B$256,0)),""),"")))</f>
        <v/>
      </c>
      <c r="R2940" s="27" t="str">
        <f aca="false">IFERROR(IF(ISNUMBER($Q2940),$Q2940*IF($E2940="",1,$E2940),""),"")</f>
        <v/>
      </c>
      <c r="S2940" s="28" t="str">
        <f aca="false">IFERROR(IF($P2940="au nombre",IF(N(INDEX(Règles!$D$5:$D$17,MATCH($O2940,Règles!$A$5:$A$17,0)))&gt;0,IF($E2940="",1,$E2940)/INDEX(Règles!$D$5:$D$17,MATCH($O2940,Règles!$A$5:$A$17,0)),""),IF($P2940="au prix",IF(AND(ISNUMBER($R2940),N(INDEX(Règles!$E$5:$E$17,MATCH($O2940,Règles!$A$5:$A$17,0)))&gt;0),$R2940/INDEX(Règles!$E$5:$E$17,MATCH($O2940,Règles!$A$5:$A$17,0)),""),IF(OR($P2940="ne compte pas",$P2940="absence"),0,""))),"")</f>
        <v/>
      </c>
      <c r="T2940" s="26" t="n">
        <f aca="false">IF(AND(ISNUMBER($A2940),$B2940&lt;&gt;"",$G2940&lt;&gt;"",$P2940&lt;&gt;"absence"),1,0)</f>
        <v>0</v>
      </c>
      <c r="U2940" s="26" t="n">
        <f aca="false">IF($T2940=1,IF(COUNTIFS($B$2:$B2940,$B2940,$A$2:$A2940,$A2940,$T$2:$T2940,1)=1,1,0),0)</f>
        <v>0</v>
      </c>
      <c r="V2940" s="29" t="str">
        <f aca="false">IF(AND($A2940="",$B2940="",$G2940=""),"",IF(NOT(ISNUMBER($A2940)),"Date manquante ou non reconnue",IF($B2940="","Technicien manquant",IF(COUNTIF(Production!$A$7:$A$21,$B2940)=0,"Technicien absent de la liste (onglet Production)",IF($G2940="","Code BPU manquant (colonne G)",IF($O2940="?","Code BPU inconnu (onglet Prestations)",IF($P2940="?","Catégorie inconnue (onglet Règles)",IF(AND($E2940&lt;&gt;"",NOT(ISNUMBER($E2940))),"Quantité non reconnue",IF(AND($P2940="au prix",NOT(ISNUMBER($Q2940))),"Prix sur devis à saisir (colonne I)",IF($S2940="","Règle à compléter (onglet Règles)",""))))))))))</f>
        <v/>
      </c>
    </row>
    <row r="2941" customFormat="false" ht="15" hidden="false" customHeight="false" outlineLevel="0" collapsed="false">
      <c r="A2941" s="23"/>
      <c r="I2941" s="24"/>
      <c r="J2941" s="24"/>
      <c r="N2941" s="25"/>
      <c r="O2941" s="26" t="str">
        <f aca="false">IF($G2941="","",IFERROR(INDEX(Prestations!$F$5:$F$256,MATCH($G2941,Prestations!$B$5:$B$256,0)),"?"))</f>
        <v/>
      </c>
      <c r="P2941" s="26" t="str">
        <f aca="false">IF($O2941="","",IF($O2941="?","?",IFERROR(INDEX(Règles!$C$5:$C$17,MATCH($O2941,Règles!$A$5:$A$17,0)),"?")))</f>
        <v/>
      </c>
      <c r="Q2941" s="27" t="str">
        <f aca="false">IF($G2941="","",IF(ISNUMBER($I2941),$I2941,IFERROR(IF(ISNUMBER(INDEX(Prestations!$E$5:$E$256,MATCH($G2941,Prestations!$B$5:$B$256,0))),INDEX(Prestations!$E$5:$E$256,MATCH($G2941,Prestations!$B$5:$B$256,0)),""),"")))</f>
        <v/>
      </c>
      <c r="R2941" s="27" t="str">
        <f aca="false">IFERROR(IF(ISNUMBER($Q2941),$Q2941*IF($E2941="",1,$E2941),""),"")</f>
        <v/>
      </c>
      <c r="S2941" s="28" t="str">
        <f aca="false">IFERROR(IF($P2941="au nombre",IF(N(INDEX(Règles!$D$5:$D$17,MATCH($O2941,Règles!$A$5:$A$17,0)))&gt;0,IF($E2941="",1,$E2941)/INDEX(Règles!$D$5:$D$17,MATCH($O2941,Règles!$A$5:$A$17,0)),""),IF($P2941="au prix",IF(AND(ISNUMBER($R2941),N(INDEX(Règles!$E$5:$E$17,MATCH($O2941,Règles!$A$5:$A$17,0)))&gt;0),$R2941/INDEX(Règles!$E$5:$E$17,MATCH($O2941,Règles!$A$5:$A$17,0)),""),IF(OR($P2941="ne compte pas",$P2941="absence"),0,""))),"")</f>
        <v/>
      </c>
      <c r="T2941" s="26" t="n">
        <f aca="false">IF(AND(ISNUMBER($A2941),$B2941&lt;&gt;"",$G2941&lt;&gt;"",$P2941&lt;&gt;"absence"),1,0)</f>
        <v>0</v>
      </c>
      <c r="U2941" s="26" t="n">
        <f aca="false">IF($T2941=1,IF(COUNTIFS($B$2:$B2941,$B2941,$A$2:$A2941,$A2941,$T$2:$T2941,1)=1,1,0),0)</f>
        <v>0</v>
      </c>
      <c r="V2941" s="29" t="str">
        <f aca="false">IF(AND($A2941="",$B2941="",$G2941=""),"",IF(NOT(ISNUMBER($A2941)),"Date manquante ou non reconnue",IF($B2941="","Technicien manquant",IF(COUNTIF(Production!$A$7:$A$21,$B2941)=0,"Technicien absent de la liste (onglet Production)",IF($G2941="","Code BPU manquant (colonne G)",IF($O2941="?","Code BPU inconnu (onglet Prestations)",IF($P2941="?","Catégorie inconnue (onglet Règles)",IF(AND($E2941&lt;&gt;"",NOT(ISNUMBER($E2941))),"Quantité non reconnue",IF(AND($P2941="au prix",NOT(ISNUMBER($Q2941))),"Prix sur devis à saisir (colonne I)",IF($S2941="","Règle à compléter (onglet Règles)",""))))))))))</f>
        <v/>
      </c>
    </row>
    <row r="2942" customFormat="false" ht="15" hidden="false" customHeight="false" outlineLevel="0" collapsed="false">
      <c r="A2942" s="23"/>
      <c r="I2942" s="24"/>
      <c r="J2942" s="24"/>
      <c r="N2942" s="25"/>
      <c r="O2942" s="26" t="str">
        <f aca="false">IF($G2942="","",IFERROR(INDEX(Prestations!$F$5:$F$256,MATCH($G2942,Prestations!$B$5:$B$256,0)),"?"))</f>
        <v/>
      </c>
      <c r="P2942" s="26" t="str">
        <f aca="false">IF($O2942="","",IF($O2942="?","?",IFERROR(INDEX(Règles!$C$5:$C$17,MATCH($O2942,Règles!$A$5:$A$17,0)),"?")))</f>
        <v/>
      </c>
      <c r="Q2942" s="27" t="str">
        <f aca="false">IF($G2942="","",IF(ISNUMBER($I2942),$I2942,IFERROR(IF(ISNUMBER(INDEX(Prestations!$E$5:$E$256,MATCH($G2942,Prestations!$B$5:$B$256,0))),INDEX(Prestations!$E$5:$E$256,MATCH($G2942,Prestations!$B$5:$B$256,0)),""),"")))</f>
        <v/>
      </c>
      <c r="R2942" s="27" t="str">
        <f aca="false">IFERROR(IF(ISNUMBER($Q2942),$Q2942*IF($E2942="",1,$E2942),""),"")</f>
        <v/>
      </c>
      <c r="S2942" s="28" t="str">
        <f aca="false">IFERROR(IF($P2942="au nombre",IF(N(INDEX(Règles!$D$5:$D$17,MATCH($O2942,Règles!$A$5:$A$17,0)))&gt;0,IF($E2942="",1,$E2942)/INDEX(Règles!$D$5:$D$17,MATCH($O2942,Règles!$A$5:$A$17,0)),""),IF($P2942="au prix",IF(AND(ISNUMBER($R2942),N(INDEX(Règles!$E$5:$E$17,MATCH($O2942,Règles!$A$5:$A$17,0)))&gt;0),$R2942/INDEX(Règles!$E$5:$E$17,MATCH($O2942,Règles!$A$5:$A$17,0)),""),IF(OR($P2942="ne compte pas",$P2942="absence"),0,""))),"")</f>
        <v/>
      </c>
      <c r="T2942" s="26" t="n">
        <f aca="false">IF(AND(ISNUMBER($A2942),$B2942&lt;&gt;"",$G2942&lt;&gt;"",$P2942&lt;&gt;"absence"),1,0)</f>
        <v>0</v>
      </c>
      <c r="U2942" s="26" t="n">
        <f aca="false">IF($T2942=1,IF(COUNTIFS($B$2:$B2942,$B2942,$A$2:$A2942,$A2942,$T$2:$T2942,1)=1,1,0),0)</f>
        <v>0</v>
      </c>
      <c r="V2942" s="29" t="str">
        <f aca="false">IF(AND($A2942="",$B2942="",$G2942=""),"",IF(NOT(ISNUMBER($A2942)),"Date manquante ou non reconnue",IF($B2942="","Technicien manquant",IF(COUNTIF(Production!$A$7:$A$21,$B2942)=0,"Technicien absent de la liste (onglet Production)",IF($G2942="","Code BPU manquant (colonne G)",IF($O2942="?","Code BPU inconnu (onglet Prestations)",IF($P2942="?","Catégorie inconnue (onglet Règles)",IF(AND($E2942&lt;&gt;"",NOT(ISNUMBER($E2942))),"Quantité non reconnue",IF(AND($P2942="au prix",NOT(ISNUMBER($Q2942))),"Prix sur devis à saisir (colonne I)",IF($S2942="","Règle à compléter (onglet Règles)",""))))))))))</f>
        <v/>
      </c>
    </row>
    <row r="2943" customFormat="false" ht="15" hidden="false" customHeight="false" outlineLevel="0" collapsed="false">
      <c r="A2943" s="23"/>
      <c r="I2943" s="24"/>
      <c r="J2943" s="24"/>
      <c r="N2943" s="25"/>
      <c r="O2943" s="26" t="str">
        <f aca="false">IF($G2943="","",IFERROR(INDEX(Prestations!$F$5:$F$256,MATCH($G2943,Prestations!$B$5:$B$256,0)),"?"))</f>
        <v/>
      </c>
      <c r="P2943" s="26" t="str">
        <f aca="false">IF($O2943="","",IF($O2943="?","?",IFERROR(INDEX(Règles!$C$5:$C$17,MATCH($O2943,Règles!$A$5:$A$17,0)),"?")))</f>
        <v/>
      </c>
      <c r="Q2943" s="27" t="str">
        <f aca="false">IF($G2943="","",IF(ISNUMBER($I2943),$I2943,IFERROR(IF(ISNUMBER(INDEX(Prestations!$E$5:$E$256,MATCH($G2943,Prestations!$B$5:$B$256,0))),INDEX(Prestations!$E$5:$E$256,MATCH($G2943,Prestations!$B$5:$B$256,0)),""),"")))</f>
        <v/>
      </c>
      <c r="R2943" s="27" t="str">
        <f aca="false">IFERROR(IF(ISNUMBER($Q2943),$Q2943*IF($E2943="",1,$E2943),""),"")</f>
        <v/>
      </c>
      <c r="S2943" s="28" t="str">
        <f aca="false">IFERROR(IF($P2943="au nombre",IF(N(INDEX(Règles!$D$5:$D$17,MATCH($O2943,Règles!$A$5:$A$17,0)))&gt;0,IF($E2943="",1,$E2943)/INDEX(Règles!$D$5:$D$17,MATCH($O2943,Règles!$A$5:$A$17,0)),""),IF($P2943="au prix",IF(AND(ISNUMBER($R2943),N(INDEX(Règles!$E$5:$E$17,MATCH($O2943,Règles!$A$5:$A$17,0)))&gt;0),$R2943/INDEX(Règles!$E$5:$E$17,MATCH($O2943,Règles!$A$5:$A$17,0)),""),IF(OR($P2943="ne compte pas",$P2943="absence"),0,""))),"")</f>
        <v/>
      </c>
      <c r="T2943" s="26" t="n">
        <f aca="false">IF(AND(ISNUMBER($A2943),$B2943&lt;&gt;"",$G2943&lt;&gt;"",$P2943&lt;&gt;"absence"),1,0)</f>
        <v>0</v>
      </c>
      <c r="U2943" s="26" t="n">
        <f aca="false">IF($T2943=1,IF(COUNTIFS($B$2:$B2943,$B2943,$A$2:$A2943,$A2943,$T$2:$T2943,1)=1,1,0),0)</f>
        <v>0</v>
      </c>
      <c r="V2943" s="29" t="str">
        <f aca="false">IF(AND($A2943="",$B2943="",$G2943=""),"",IF(NOT(ISNUMBER($A2943)),"Date manquante ou non reconnue",IF($B2943="","Technicien manquant",IF(COUNTIF(Production!$A$7:$A$21,$B2943)=0,"Technicien absent de la liste (onglet Production)",IF($G2943="","Code BPU manquant (colonne G)",IF($O2943="?","Code BPU inconnu (onglet Prestations)",IF($P2943="?","Catégorie inconnue (onglet Règles)",IF(AND($E2943&lt;&gt;"",NOT(ISNUMBER($E2943))),"Quantité non reconnue",IF(AND($P2943="au prix",NOT(ISNUMBER($Q2943))),"Prix sur devis à saisir (colonne I)",IF($S2943="","Règle à compléter (onglet Règles)",""))))))))))</f>
        <v/>
      </c>
    </row>
    <row r="2944" customFormat="false" ht="15" hidden="false" customHeight="false" outlineLevel="0" collapsed="false">
      <c r="A2944" s="23"/>
      <c r="I2944" s="24"/>
      <c r="J2944" s="24"/>
      <c r="N2944" s="25"/>
      <c r="O2944" s="26" t="str">
        <f aca="false">IF($G2944="","",IFERROR(INDEX(Prestations!$F$5:$F$256,MATCH($G2944,Prestations!$B$5:$B$256,0)),"?"))</f>
        <v/>
      </c>
      <c r="P2944" s="26" t="str">
        <f aca="false">IF($O2944="","",IF($O2944="?","?",IFERROR(INDEX(Règles!$C$5:$C$17,MATCH($O2944,Règles!$A$5:$A$17,0)),"?")))</f>
        <v/>
      </c>
      <c r="Q2944" s="27" t="str">
        <f aca="false">IF($G2944="","",IF(ISNUMBER($I2944),$I2944,IFERROR(IF(ISNUMBER(INDEX(Prestations!$E$5:$E$256,MATCH($G2944,Prestations!$B$5:$B$256,0))),INDEX(Prestations!$E$5:$E$256,MATCH($G2944,Prestations!$B$5:$B$256,0)),""),"")))</f>
        <v/>
      </c>
      <c r="R2944" s="27" t="str">
        <f aca="false">IFERROR(IF(ISNUMBER($Q2944),$Q2944*IF($E2944="",1,$E2944),""),"")</f>
        <v/>
      </c>
      <c r="S2944" s="28" t="str">
        <f aca="false">IFERROR(IF($P2944="au nombre",IF(N(INDEX(Règles!$D$5:$D$17,MATCH($O2944,Règles!$A$5:$A$17,0)))&gt;0,IF($E2944="",1,$E2944)/INDEX(Règles!$D$5:$D$17,MATCH($O2944,Règles!$A$5:$A$17,0)),""),IF($P2944="au prix",IF(AND(ISNUMBER($R2944),N(INDEX(Règles!$E$5:$E$17,MATCH($O2944,Règles!$A$5:$A$17,0)))&gt;0),$R2944/INDEX(Règles!$E$5:$E$17,MATCH($O2944,Règles!$A$5:$A$17,0)),""),IF(OR($P2944="ne compte pas",$P2944="absence"),0,""))),"")</f>
        <v/>
      </c>
      <c r="T2944" s="26" t="n">
        <f aca="false">IF(AND(ISNUMBER($A2944),$B2944&lt;&gt;"",$G2944&lt;&gt;"",$P2944&lt;&gt;"absence"),1,0)</f>
        <v>0</v>
      </c>
      <c r="U2944" s="26" t="n">
        <f aca="false">IF($T2944=1,IF(COUNTIFS($B$2:$B2944,$B2944,$A$2:$A2944,$A2944,$T$2:$T2944,1)=1,1,0),0)</f>
        <v>0</v>
      </c>
      <c r="V2944" s="29" t="str">
        <f aca="false">IF(AND($A2944="",$B2944="",$G2944=""),"",IF(NOT(ISNUMBER($A2944)),"Date manquante ou non reconnue",IF($B2944="","Technicien manquant",IF(COUNTIF(Production!$A$7:$A$21,$B2944)=0,"Technicien absent de la liste (onglet Production)",IF($G2944="","Code BPU manquant (colonne G)",IF($O2944="?","Code BPU inconnu (onglet Prestations)",IF($P2944="?","Catégorie inconnue (onglet Règles)",IF(AND($E2944&lt;&gt;"",NOT(ISNUMBER($E2944))),"Quantité non reconnue",IF(AND($P2944="au prix",NOT(ISNUMBER($Q2944))),"Prix sur devis à saisir (colonne I)",IF($S2944="","Règle à compléter (onglet Règles)",""))))))))))</f>
        <v/>
      </c>
    </row>
    <row r="2945" customFormat="false" ht="15" hidden="false" customHeight="false" outlineLevel="0" collapsed="false">
      <c r="A2945" s="23"/>
      <c r="I2945" s="24"/>
      <c r="J2945" s="24"/>
      <c r="N2945" s="25"/>
      <c r="O2945" s="26" t="str">
        <f aca="false">IF($G2945="","",IFERROR(INDEX(Prestations!$F$5:$F$256,MATCH($G2945,Prestations!$B$5:$B$256,0)),"?"))</f>
        <v/>
      </c>
      <c r="P2945" s="26" t="str">
        <f aca="false">IF($O2945="","",IF($O2945="?","?",IFERROR(INDEX(Règles!$C$5:$C$17,MATCH($O2945,Règles!$A$5:$A$17,0)),"?")))</f>
        <v/>
      </c>
      <c r="Q2945" s="27" t="str">
        <f aca="false">IF($G2945="","",IF(ISNUMBER($I2945),$I2945,IFERROR(IF(ISNUMBER(INDEX(Prestations!$E$5:$E$256,MATCH($G2945,Prestations!$B$5:$B$256,0))),INDEX(Prestations!$E$5:$E$256,MATCH($G2945,Prestations!$B$5:$B$256,0)),""),"")))</f>
        <v/>
      </c>
      <c r="R2945" s="27" t="str">
        <f aca="false">IFERROR(IF(ISNUMBER($Q2945),$Q2945*IF($E2945="",1,$E2945),""),"")</f>
        <v/>
      </c>
      <c r="S2945" s="28" t="str">
        <f aca="false">IFERROR(IF($P2945="au nombre",IF(N(INDEX(Règles!$D$5:$D$17,MATCH($O2945,Règles!$A$5:$A$17,0)))&gt;0,IF($E2945="",1,$E2945)/INDEX(Règles!$D$5:$D$17,MATCH($O2945,Règles!$A$5:$A$17,0)),""),IF($P2945="au prix",IF(AND(ISNUMBER($R2945),N(INDEX(Règles!$E$5:$E$17,MATCH($O2945,Règles!$A$5:$A$17,0)))&gt;0),$R2945/INDEX(Règles!$E$5:$E$17,MATCH($O2945,Règles!$A$5:$A$17,0)),""),IF(OR($P2945="ne compte pas",$P2945="absence"),0,""))),"")</f>
        <v/>
      </c>
      <c r="T2945" s="26" t="n">
        <f aca="false">IF(AND(ISNUMBER($A2945),$B2945&lt;&gt;"",$G2945&lt;&gt;"",$P2945&lt;&gt;"absence"),1,0)</f>
        <v>0</v>
      </c>
      <c r="U2945" s="26" t="n">
        <f aca="false">IF($T2945=1,IF(COUNTIFS($B$2:$B2945,$B2945,$A$2:$A2945,$A2945,$T$2:$T2945,1)=1,1,0),0)</f>
        <v>0</v>
      </c>
      <c r="V2945" s="29" t="str">
        <f aca="false">IF(AND($A2945="",$B2945="",$G2945=""),"",IF(NOT(ISNUMBER($A2945)),"Date manquante ou non reconnue",IF($B2945="","Technicien manquant",IF(COUNTIF(Production!$A$7:$A$21,$B2945)=0,"Technicien absent de la liste (onglet Production)",IF($G2945="","Code BPU manquant (colonne G)",IF($O2945="?","Code BPU inconnu (onglet Prestations)",IF($P2945="?","Catégorie inconnue (onglet Règles)",IF(AND($E2945&lt;&gt;"",NOT(ISNUMBER($E2945))),"Quantité non reconnue",IF(AND($P2945="au prix",NOT(ISNUMBER($Q2945))),"Prix sur devis à saisir (colonne I)",IF($S2945="","Règle à compléter (onglet Règles)",""))))))))))</f>
        <v/>
      </c>
    </row>
    <row r="2946" customFormat="false" ht="15" hidden="false" customHeight="false" outlineLevel="0" collapsed="false">
      <c r="A2946" s="23"/>
      <c r="I2946" s="24"/>
      <c r="J2946" s="24"/>
      <c r="N2946" s="25"/>
      <c r="O2946" s="26" t="str">
        <f aca="false">IF($G2946="","",IFERROR(INDEX(Prestations!$F$5:$F$256,MATCH($G2946,Prestations!$B$5:$B$256,0)),"?"))</f>
        <v/>
      </c>
      <c r="P2946" s="26" t="str">
        <f aca="false">IF($O2946="","",IF($O2946="?","?",IFERROR(INDEX(Règles!$C$5:$C$17,MATCH($O2946,Règles!$A$5:$A$17,0)),"?")))</f>
        <v/>
      </c>
      <c r="Q2946" s="27" t="str">
        <f aca="false">IF($G2946="","",IF(ISNUMBER($I2946),$I2946,IFERROR(IF(ISNUMBER(INDEX(Prestations!$E$5:$E$256,MATCH($G2946,Prestations!$B$5:$B$256,0))),INDEX(Prestations!$E$5:$E$256,MATCH($G2946,Prestations!$B$5:$B$256,0)),""),"")))</f>
        <v/>
      </c>
      <c r="R2946" s="27" t="str">
        <f aca="false">IFERROR(IF(ISNUMBER($Q2946),$Q2946*IF($E2946="",1,$E2946),""),"")</f>
        <v/>
      </c>
      <c r="S2946" s="28" t="str">
        <f aca="false">IFERROR(IF($P2946="au nombre",IF(N(INDEX(Règles!$D$5:$D$17,MATCH($O2946,Règles!$A$5:$A$17,0)))&gt;0,IF($E2946="",1,$E2946)/INDEX(Règles!$D$5:$D$17,MATCH($O2946,Règles!$A$5:$A$17,0)),""),IF($P2946="au prix",IF(AND(ISNUMBER($R2946),N(INDEX(Règles!$E$5:$E$17,MATCH($O2946,Règles!$A$5:$A$17,0)))&gt;0),$R2946/INDEX(Règles!$E$5:$E$17,MATCH($O2946,Règles!$A$5:$A$17,0)),""),IF(OR($P2946="ne compte pas",$P2946="absence"),0,""))),"")</f>
        <v/>
      </c>
      <c r="T2946" s="26" t="n">
        <f aca="false">IF(AND(ISNUMBER($A2946),$B2946&lt;&gt;"",$G2946&lt;&gt;"",$P2946&lt;&gt;"absence"),1,0)</f>
        <v>0</v>
      </c>
      <c r="U2946" s="26" t="n">
        <f aca="false">IF($T2946=1,IF(COUNTIFS($B$2:$B2946,$B2946,$A$2:$A2946,$A2946,$T$2:$T2946,1)=1,1,0),0)</f>
        <v>0</v>
      </c>
      <c r="V2946" s="29" t="str">
        <f aca="false">IF(AND($A2946="",$B2946="",$G2946=""),"",IF(NOT(ISNUMBER($A2946)),"Date manquante ou non reconnue",IF($B2946="","Technicien manquant",IF(COUNTIF(Production!$A$7:$A$21,$B2946)=0,"Technicien absent de la liste (onglet Production)",IF($G2946="","Code BPU manquant (colonne G)",IF($O2946="?","Code BPU inconnu (onglet Prestations)",IF($P2946="?","Catégorie inconnue (onglet Règles)",IF(AND($E2946&lt;&gt;"",NOT(ISNUMBER($E2946))),"Quantité non reconnue",IF(AND($P2946="au prix",NOT(ISNUMBER($Q2946))),"Prix sur devis à saisir (colonne I)",IF($S2946="","Règle à compléter (onglet Règles)",""))))))))))</f>
        <v/>
      </c>
    </row>
    <row r="2947" customFormat="false" ht="15" hidden="false" customHeight="false" outlineLevel="0" collapsed="false">
      <c r="A2947" s="23"/>
      <c r="I2947" s="24"/>
      <c r="J2947" s="24"/>
      <c r="N2947" s="25"/>
      <c r="O2947" s="26" t="str">
        <f aca="false">IF($G2947="","",IFERROR(INDEX(Prestations!$F$5:$F$256,MATCH($G2947,Prestations!$B$5:$B$256,0)),"?"))</f>
        <v/>
      </c>
      <c r="P2947" s="26" t="str">
        <f aca="false">IF($O2947="","",IF($O2947="?","?",IFERROR(INDEX(Règles!$C$5:$C$17,MATCH($O2947,Règles!$A$5:$A$17,0)),"?")))</f>
        <v/>
      </c>
      <c r="Q2947" s="27" t="str">
        <f aca="false">IF($G2947="","",IF(ISNUMBER($I2947),$I2947,IFERROR(IF(ISNUMBER(INDEX(Prestations!$E$5:$E$256,MATCH($G2947,Prestations!$B$5:$B$256,0))),INDEX(Prestations!$E$5:$E$256,MATCH($G2947,Prestations!$B$5:$B$256,0)),""),"")))</f>
        <v/>
      </c>
      <c r="R2947" s="27" t="str">
        <f aca="false">IFERROR(IF(ISNUMBER($Q2947),$Q2947*IF($E2947="",1,$E2947),""),"")</f>
        <v/>
      </c>
      <c r="S2947" s="28" t="str">
        <f aca="false">IFERROR(IF($P2947="au nombre",IF(N(INDEX(Règles!$D$5:$D$17,MATCH($O2947,Règles!$A$5:$A$17,0)))&gt;0,IF($E2947="",1,$E2947)/INDEX(Règles!$D$5:$D$17,MATCH($O2947,Règles!$A$5:$A$17,0)),""),IF($P2947="au prix",IF(AND(ISNUMBER($R2947),N(INDEX(Règles!$E$5:$E$17,MATCH($O2947,Règles!$A$5:$A$17,0)))&gt;0),$R2947/INDEX(Règles!$E$5:$E$17,MATCH($O2947,Règles!$A$5:$A$17,0)),""),IF(OR($P2947="ne compte pas",$P2947="absence"),0,""))),"")</f>
        <v/>
      </c>
      <c r="T2947" s="26" t="n">
        <f aca="false">IF(AND(ISNUMBER($A2947),$B2947&lt;&gt;"",$G2947&lt;&gt;"",$P2947&lt;&gt;"absence"),1,0)</f>
        <v>0</v>
      </c>
      <c r="U2947" s="26" t="n">
        <f aca="false">IF($T2947=1,IF(COUNTIFS($B$2:$B2947,$B2947,$A$2:$A2947,$A2947,$T$2:$T2947,1)=1,1,0),0)</f>
        <v>0</v>
      </c>
      <c r="V2947" s="29" t="str">
        <f aca="false">IF(AND($A2947="",$B2947="",$G2947=""),"",IF(NOT(ISNUMBER($A2947)),"Date manquante ou non reconnue",IF($B2947="","Technicien manquant",IF(COUNTIF(Production!$A$7:$A$21,$B2947)=0,"Technicien absent de la liste (onglet Production)",IF($G2947="","Code BPU manquant (colonne G)",IF($O2947="?","Code BPU inconnu (onglet Prestations)",IF($P2947="?","Catégorie inconnue (onglet Règles)",IF(AND($E2947&lt;&gt;"",NOT(ISNUMBER($E2947))),"Quantité non reconnue",IF(AND($P2947="au prix",NOT(ISNUMBER($Q2947))),"Prix sur devis à saisir (colonne I)",IF($S2947="","Règle à compléter (onglet Règles)",""))))))))))</f>
        <v/>
      </c>
    </row>
    <row r="2948" customFormat="false" ht="15" hidden="false" customHeight="false" outlineLevel="0" collapsed="false">
      <c r="A2948" s="23"/>
      <c r="I2948" s="24"/>
      <c r="J2948" s="24"/>
      <c r="N2948" s="25"/>
      <c r="O2948" s="26" t="str">
        <f aca="false">IF($G2948="","",IFERROR(INDEX(Prestations!$F$5:$F$256,MATCH($G2948,Prestations!$B$5:$B$256,0)),"?"))</f>
        <v/>
      </c>
      <c r="P2948" s="26" t="str">
        <f aca="false">IF($O2948="","",IF($O2948="?","?",IFERROR(INDEX(Règles!$C$5:$C$17,MATCH($O2948,Règles!$A$5:$A$17,0)),"?")))</f>
        <v/>
      </c>
      <c r="Q2948" s="27" t="str">
        <f aca="false">IF($G2948="","",IF(ISNUMBER($I2948),$I2948,IFERROR(IF(ISNUMBER(INDEX(Prestations!$E$5:$E$256,MATCH($G2948,Prestations!$B$5:$B$256,0))),INDEX(Prestations!$E$5:$E$256,MATCH($G2948,Prestations!$B$5:$B$256,0)),""),"")))</f>
        <v/>
      </c>
      <c r="R2948" s="27" t="str">
        <f aca="false">IFERROR(IF(ISNUMBER($Q2948),$Q2948*IF($E2948="",1,$E2948),""),"")</f>
        <v/>
      </c>
      <c r="S2948" s="28" t="str">
        <f aca="false">IFERROR(IF($P2948="au nombre",IF(N(INDEX(Règles!$D$5:$D$17,MATCH($O2948,Règles!$A$5:$A$17,0)))&gt;0,IF($E2948="",1,$E2948)/INDEX(Règles!$D$5:$D$17,MATCH($O2948,Règles!$A$5:$A$17,0)),""),IF($P2948="au prix",IF(AND(ISNUMBER($R2948),N(INDEX(Règles!$E$5:$E$17,MATCH($O2948,Règles!$A$5:$A$17,0)))&gt;0),$R2948/INDEX(Règles!$E$5:$E$17,MATCH($O2948,Règles!$A$5:$A$17,0)),""),IF(OR($P2948="ne compte pas",$P2948="absence"),0,""))),"")</f>
        <v/>
      </c>
      <c r="T2948" s="26" t="n">
        <f aca="false">IF(AND(ISNUMBER($A2948),$B2948&lt;&gt;"",$G2948&lt;&gt;"",$P2948&lt;&gt;"absence"),1,0)</f>
        <v>0</v>
      </c>
      <c r="U2948" s="26" t="n">
        <f aca="false">IF($T2948=1,IF(COUNTIFS($B$2:$B2948,$B2948,$A$2:$A2948,$A2948,$T$2:$T2948,1)=1,1,0),0)</f>
        <v>0</v>
      </c>
      <c r="V2948" s="29" t="str">
        <f aca="false">IF(AND($A2948="",$B2948="",$G2948=""),"",IF(NOT(ISNUMBER($A2948)),"Date manquante ou non reconnue",IF($B2948="","Technicien manquant",IF(COUNTIF(Production!$A$7:$A$21,$B2948)=0,"Technicien absent de la liste (onglet Production)",IF($G2948="","Code BPU manquant (colonne G)",IF($O2948="?","Code BPU inconnu (onglet Prestations)",IF($P2948="?","Catégorie inconnue (onglet Règles)",IF(AND($E2948&lt;&gt;"",NOT(ISNUMBER($E2948))),"Quantité non reconnue",IF(AND($P2948="au prix",NOT(ISNUMBER($Q2948))),"Prix sur devis à saisir (colonne I)",IF($S2948="","Règle à compléter (onglet Règles)",""))))))))))</f>
        <v/>
      </c>
    </row>
    <row r="2949" customFormat="false" ht="15" hidden="false" customHeight="false" outlineLevel="0" collapsed="false">
      <c r="A2949" s="23"/>
      <c r="I2949" s="24"/>
      <c r="J2949" s="24"/>
      <c r="N2949" s="25"/>
      <c r="O2949" s="26" t="str">
        <f aca="false">IF($G2949="","",IFERROR(INDEX(Prestations!$F$5:$F$256,MATCH($G2949,Prestations!$B$5:$B$256,0)),"?"))</f>
        <v/>
      </c>
      <c r="P2949" s="26" t="str">
        <f aca="false">IF($O2949="","",IF($O2949="?","?",IFERROR(INDEX(Règles!$C$5:$C$17,MATCH($O2949,Règles!$A$5:$A$17,0)),"?")))</f>
        <v/>
      </c>
      <c r="Q2949" s="27" t="str">
        <f aca="false">IF($G2949="","",IF(ISNUMBER($I2949),$I2949,IFERROR(IF(ISNUMBER(INDEX(Prestations!$E$5:$E$256,MATCH($G2949,Prestations!$B$5:$B$256,0))),INDEX(Prestations!$E$5:$E$256,MATCH($G2949,Prestations!$B$5:$B$256,0)),""),"")))</f>
        <v/>
      </c>
      <c r="R2949" s="27" t="str">
        <f aca="false">IFERROR(IF(ISNUMBER($Q2949),$Q2949*IF($E2949="",1,$E2949),""),"")</f>
        <v/>
      </c>
      <c r="S2949" s="28" t="str">
        <f aca="false">IFERROR(IF($P2949="au nombre",IF(N(INDEX(Règles!$D$5:$D$17,MATCH($O2949,Règles!$A$5:$A$17,0)))&gt;0,IF($E2949="",1,$E2949)/INDEX(Règles!$D$5:$D$17,MATCH($O2949,Règles!$A$5:$A$17,0)),""),IF($P2949="au prix",IF(AND(ISNUMBER($R2949),N(INDEX(Règles!$E$5:$E$17,MATCH($O2949,Règles!$A$5:$A$17,0)))&gt;0),$R2949/INDEX(Règles!$E$5:$E$17,MATCH($O2949,Règles!$A$5:$A$17,0)),""),IF(OR($P2949="ne compte pas",$P2949="absence"),0,""))),"")</f>
        <v/>
      </c>
      <c r="T2949" s="26" t="n">
        <f aca="false">IF(AND(ISNUMBER($A2949),$B2949&lt;&gt;"",$G2949&lt;&gt;"",$P2949&lt;&gt;"absence"),1,0)</f>
        <v>0</v>
      </c>
      <c r="U2949" s="26" t="n">
        <f aca="false">IF($T2949=1,IF(COUNTIFS($B$2:$B2949,$B2949,$A$2:$A2949,$A2949,$T$2:$T2949,1)=1,1,0),0)</f>
        <v>0</v>
      </c>
      <c r="V2949" s="29" t="str">
        <f aca="false">IF(AND($A2949="",$B2949="",$G2949=""),"",IF(NOT(ISNUMBER($A2949)),"Date manquante ou non reconnue",IF($B2949="","Technicien manquant",IF(COUNTIF(Production!$A$7:$A$21,$B2949)=0,"Technicien absent de la liste (onglet Production)",IF($G2949="","Code BPU manquant (colonne G)",IF($O2949="?","Code BPU inconnu (onglet Prestations)",IF($P2949="?","Catégorie inconnue (onglet Règles)",IF(AND($E2949&lt;&gt;"",NOT(ISNUMBER($E2949))),"Quantité non reconnue",IF(AND($P2949="au prix",NOT(ISNUMBER($Q2949))),"Prix sur devis à saisir (colonne I)",IF($S2949="","Règle à compléter (onglet Règles)",""))))))))))</f>
        <v/>
      </c>
    </row>
    <row r="2950" customFormat="false" ht="15" hidden="false" customHeight="false" outlineLevel="0" collapsed="false">
      <c r="A2950" s="23"/>
      <c r="I2950" s="24"/>
      <c r="J2950" s="24"/>
      <c r="N2950" s="25"/>
      <c r="O2950" s="26" t="str">
        <f aca="false">IF($G2950="","",IFERROR(INDEX(Prestations!$F$5:$F$256,MATCH($G2950,Prestations!$B$5:$B$256,0)),"?"))</f>
        <v/>
      </c>
      <c r="P2950" s="26" t="str">
        <f aca="false">IF($O2950="","",IF($O2950="?","?",IFERROR(INDEX(Règles!$C$5:$C$17,MATCH($O2950,Règles!$A$5:$A$17,0)),"?")))</f>
        <v/>
      </c>
      <c r="Q2950" s="27" t="str">
        <f aca="false">IF($G2950="","",IF(ISNUMBER($I2950),$I2950,IFERROR(IF(ISNUMBER(INDEX(Prestations!$E$5:$E$256,MATCH($G2950,Prestations!$B$5:$B$256,0))),INDEX(Prestations!$E$5:$E$256,MATCH($G2950,Prestations!$B$5:$B$256,0)),""),"")))</f>
        <v/>
      </c>
      <c r="R2950" s="27" t="str">
        <f aca="false">IFERROR(IF(ISNUMBER($Q2950),$Q2950*IF($E2950="",1,$E2950),""),"")</f>
        <v/>
      </c>
      <c r="S2950" s="28" t="str">
        <f aca="false">IFERROR(IF($P2950="au nombre",IF(N(INDEX(Règles!$D$5:$D$17,MATCH($O2950,Règles!$A$5:$A$17,0)))&gt;0,IF($E2950="",1,$E2950)/INDEX(Règles!$D$5:$D$17,MATCH($O2950,Règles!$A$5:$A$17,0)),""),IF($P2950="au prix",IF(AND(ISNUMBER($R2950),N(INDEX(Règles!$E$5:$E$17,MATCH($O2950,Règles!$A$5:$A$17,0)))&gt;0),$R2950/INDEX(Règles!$E$5:$E$17,MATCH($O2950,Règles!$A$5:$A$17,0)),""),IF(OR($P2950="ne compte pas",$P2950="absence"),0,""))),"")</f>
        <v/>
      </c>
      <c r="T2950" s="26" t="n">
        <f aca="false">IF(AND(ISNUMBER($A2950),$B2950&lt;&gt;"",$G2950&lt;&gt;"",$P2950&lt;&gt;"absence"),1,0)</f>
        <v>0</v>
      </c>
      <c r="U2950" s="26" t="n">
        <f aca="false">IF($T2950=1,IF(COUNTIFS($B$2:$B2950,$B2950,$A$2:$A2950,$A2950,$T$2:$T2950,1)=1,1,0),0)</f>
        <v>0</v>
      </c>
      <c r="V2950" s="29" t="str">
        <f aca="false">IF(AND($A2950="",$B2950="",$G2950=""),"",IF(NOT(ISNUMBER($A2950)),"Date manquante ou non reconnue",IF($B2950="","Technicien manquant",IF(COUNTIF(Production!$A$7:$A$21,$B2950)=0,"Technicien absent de la liste (onglet Production)",IF($G2950="","Code BPU manquant (colonne G)",IF($O2950="?","Code BPU inconnu (onglet Prestations)",IF($P2950="?","Catégorie inconnue (onglet Règles)",IF(AND($E2950&lt;&gt;"",NOT(ISNUMBER($E2950))),"Quantité non reconnue",IF(AND($P2950="au prix",NOT(ISNUMBER($Q2950))),"Prix sur devis à saisir (colonne I)",IF($S2950="","Règle à compléter (onglet Règles)",""))))))))))</f>
        <v/>
      </c>
    </row>
    <row r="2951" customFormat="false" ht="15" hidden="false" customHeight="false" outlineLevel="0" collapsed="false">
      <c r="A2951" s="23"/>
      <c r="I2951" s="24"/>
      <c r="J2951" s="24"/>
      <c r="N2951" s="25"/>
      <c r="O2951" s="26" t="str">
        <f aca="false">IF($G2951="","",IFERROR(INDEX(Prestations!$F$5:$F$256,MATCH($G2951,Prestations!$B$5:$B$256,0)),"?"))</f>
        <v/>
      </c>
      <c r="P2951" s="26" t="str">
        <f aca="false">IF($O2951="","",IF($O2951="?","?",IFERROR(INDEX(Règles!$C$5:$C$17,MATCH($O2951,Règles!$A$5:$A$17,0)),"?")))</f>
        <v/>
      </c>
      <c r="Q2951" s="27" t="str">
        <f aca="false">IF($G2951="","",IF(ISNUMBER($I2951),$I2951,IFERROR(IF(ISNUMBER(INDEX(Prestations!$E$5:$E$256,MATCH($G2951,Prestations!$B$5:$B$256,0))),INDEX(Prestations!$E$5:$E$256,MATCH($G2951,Prestations!$B$5:$B$256,0)),""),"")))</f>
        <v/>
      </c>
      <c r="R2951" s="27" t="str">
        <f aca="false">IFERROR(IF(ISNUMBER($Q2951),$Q2951*IF($E2951="",1,$E2951),""),"")</f>
        <v/>
      </c>
      <c r="S2951" s="28" t="str">
        <f aca="false">IFERROR(IF($P2951="au nombre",IF(N(INDEX(Règles!$D$5:$D$17,MATCH($O2951,Règles!$A$5:$A$17,0)))&gt;0,IF($E2951="",1,$E2951)/INDEX(Règles!$D$5:$D$17,MATCH($O2951,Règles!$A$5:$A$17,0)),""),IF($P2951="au prix",IF(AND(ISNUMBER($R2951),N(INDEX(Règles!$E$5:$E$17,MATCH($O2951,Règles!$A$5:$A$17,0)))&gt;0),$R2951/INDEX(Règles!$E$5:$E$17,MATCH($O2951,Règles!$A$5:$A$17,0)),""),IF(OR($P2951="ne compte pas",$P2951="absence"),0,""))),"")</f>
        <v/>
      </c>
      <c r="T2951" s="26" t="n">
        <f aca="false">IF(AND(ISNUMBER($A2951),$B2951&lt;&gt;"",$G2951&lt;&gt;"",$P2951&lt;&gt;"absence"),1,0)</f>
        <v>0</v>
      </c>
      <c r="U2951" s="26" t="n">
        <f aca="false">IF($T2951=1,IF(COUNTIFS($B$2:$B2951,$B2951,$A$2:$A2951,$A2951,$T$2:$T2951,1)=1,1,0),0)</f>
        <v>0</v>
      </c>
      <c r="V2951" s="29" t="str">
        <f aca="false">IF(AND($A2951="",$B2951="",$G2951=""),"",IF(NOT(ISNUMBER($A2951)),"Date manquante ou non reconnue",IF($B2951="","Technicien manquant",IF(COUNTIF(Production!$A$7:$A$21,$B2951)=0,"Technicien absent de la liste (onglet Production)",IF($G2951="","Code BPU manquant (colonne G)",IF($O2951="?","Code BPU inconnu (onglet Prestations)",IF($P2951="?","Catégorie inconnue (onglet Règles)",IF(AND($E2951&lt;&gt;"",NOT(ISNUMBER($E2951))),"Quantité non reconnue",IF(AND($P2951="au prix",NOT(ISNUMBER($Q2951))),"Prix sur devis à saisir (colonne I)",IF($S2951="","Règle à compléter (onglet Règles)",""))))))))))</f>
        <v/>
      </c>
    </row>
    <row r="2952" customFormat="false" ht="15" hidden="false" customHeight="false" outlineLevel="0" collapsed="false">
      <c r="A2952" s="23"/>
      <c r="I2952" s="24"/>
      <c r="J2952" s="24"/>
      <c r="N2952" s="25"/>
      <c r="O2952" s="26" t="str">
        <f aca="false">IF($G2952="","",IFERROR(INDEX(Prestations!$F$5:$F$256,MATCH($G2952,Prestations!$B$5:$B$256,0)),"?"))</f>
        <v/>
      </c>
      <c r="P2952" s="26" t="str">
        <f aca="false">IF($O2952="","",IF($O2952="?","?",IFERROR(INDEX(Règles!$C$5:$C$17,MATCH($O2952,Règles!$A$5:$A$17,0)),"?")))</f>
        <v/>
      </c>
      <c r="Q2952" s="27" t="str">
        <f aca="false">IF($G2952="","",IF(ISNUMBER($I2952),$I2952,IFERROR(IF(ISNUMBER(INDEX(Prestations!$E$5:$E$256,MATCH($G2952,Prestations!$B$5:$B$256,0))),INDEX(Prestations!$E$5:$E$256,MATCH($G2952,Prestations!$B$5:$B$256,0)),""),"")))</f>
        <v/>
      </c>
      <c r="R2952" s="27" t="str">
        <f aca="false">IFERROR(IF(ISNUMBER($Q2952),$Q2952*IF($E2952="",1,$E2952),""),"")</f>
        <v/>
      </c>
      <c r="S2952" s="28" t="str">
        <f aca="false">IFERROR(IF($P2952="au nombre",IF(N(INDEX(Règles!$D$5:$D$17,MATCH($O2952,Règles!$A$5:$A$17,0)))&gt;0,IF($E2952="",1,$E2952)/INDEX(Règles!$D$5:$D$17,MATCH($O2952,Règles!$A$5:$A$17,0)),""),IF($P2952="au prix",IF(AND(ISNUMBER($R2952),N(INDEX(Règles!$E$5:$E$17,MATCH($O2952,Règles!$A$5:$A$17,0)))&gt;0),$R2952/INDEX(Règles!$E$5:$E$17,MATCH($O2952,Règles!$A$5:$A$17,0)),""),IF(OR($P2952="ne compte pas",$P2952="absence"),0,""))),"")</f>
        <v/>
      </c>
      <c r="T2952" s="26" t="n">
        <f aca="false">IF(AND(ISNUMBER($A2952),$B2952&lt;&gt;"",$G2952&lt;&gt;"",$P2952&lt;&gt;"absence"),1,0)</f>
        <v>0</v>
      </c>
      <c r="U2952" s="26" t="n">
        <f aca="false">IF($T2952=1,IF(COUNTIFS($B$2:$B2952,$B2952,$A$2:$A2952,$A2952,$T$2:$T2952,1)=1,1,0),0)</f>
        <v>0</v>
      </c>
      <c r="V2952" s="29" t="str">
        <f aca="false">IF(AND($A2952="",$B2952="",$G2952=""),"",IF(NOT(ISNUMBER($A2952)),"Date manquante ou non reconnue",IF($B2952="","Technicien manquant",IF(COUNTIF(Production!$A$7:$A$21,$B2952)=0,"Technicien absent de la liste (onglet Production)",IF($G2952="","Code BPU manquant (colonne G)",IF($O2952="?","Code BPU inconnu (onglet Prestations)",IF($P2952="?","Catégorie inconnue (onglet Règles)",IF(AND($E2952&lt;&gt;"",NOT(ISNUMBER($E2952))),"Quantité non reconnue",IF(AND($P2952="au prix",NOT(ISNUMBER($Q2952))),"Prix sur devis à saisir (colonne I)",IF($S2952="","Règle à compléter (onglet Règles)",""))))))))))</f>
        <v/>
      </c>
    </row>
    <row r="2953" customFormat="false" ht="15" hidden="false" customHeight="false" outlineLevel="0" collapsed="false">
      <c r="A2953" s="23"/>
      <c r="I2953" s="24"/>
      <c r="J2953" s="24"/>
      <c r="N2953" s="25"/>
      <c r="O2953" s="26" t="str">
        <f aca="false">IF($G2953="","",IFERROR(INDEX(Prestations!$F$5:$F$256,MATCH($G2953,Prestations!$B$5:$B$256,0)),"?"))</f>
        <v/>
      </c>
      <c r="P2953" s="26" t="str">
        <f aca="false">IF($O2953="","",IF($O2953="?","?",IFERROR(INDEX(Règles!$C$5:$C$17,MATCH($O2953,Règles!$A$5:$A$17,0)),"?")))</f>
        <v/>
      </c>
      <c r="Q2953" s="27" t="str">
        <f aca="false">IF($G2953="","",IF(ISNUMBER($I2953),$I2953,IFERROR(IF(ISNUMBER(INDEX(Prestations!$E$5:$E$256,MATCH($G2953,Prestations!$B$5:$B$256,0))),INDEX(Prestations!$E$5:$E$256,MATCH($G2953,Prestations!$B$5:$B$256,0)),""),"")))</f>
        <v/>
      </c>
      <c r="R2953" s="27" t="str">
        <f aca="false">IFERROR(IF(ISNUMBER($Q2953),$Q2953*IF($E2953="",1,$E2953),""),"")</f>
        <v/>
      </c>
      <c r="S2953" s="28" t="str">
        <f aca="false">IFERROR(IF($P2953="au nombre",IF(N(INDEX(Règles!$D$5:$D$17,MATCH($O2953,Règles!$A$5:$A$17,0)))&gt;0,IF($E2953="",1,$E2953)/INDEX(Règles!$D$5:$D$17,MATCH($O2953,Règles!$A$5:$A$17,0)),""),IF($P2953="au prix",IF(AND(ISNUMBER($R2953),N(INDEX(Règles!$E$5:$E$17,MATCH($O2953,Règles!$A$5:$A$17,0)))&gt;0),$R2953/INDEX(Règles!$E$5:$E$17,MATCH($O2953,Règles!$A$5:$A$17,0)),""),IF(OR($P2953="ne compte pas",$P2953="absence"),0,""))),"")</f>
        <v/>
      </c>
      <c r="T2953" s="26" t="n">
        <f aca="false">IF(AND(ISNUMBER($A2953),$B2953&lt;&gt;"",$G2953&lt;&gt;"",$P2953&lt;&gt;"absence"),1,0)</f>
        <v>0</v>
      </c>
      <c r="U2953" s="26" t="n">
        <f aca="false">IF($T2953=1,IF(COUNTIFS($B$2:$B2953,$B2953,$A$2:$A2953,$A2953,$T$2:$T2953,1)=1,1,0),0)</f>
        <v>0</v>
      </c>
      <c r="V2953" s="29" t="str">
        <f aca="false">IF(AND($A2953="",$B2953="",$G2953=""),"",IF(NOT(ISNUMBER($A2953)),"Date manquante ou non reconnue",IF($B2953="","Technicien manquant",IF(COUNTIF(Production!$A$7:$A$21,$B2953)=0,"Technicien absent de la liste (onglet Production)",IF($G2953="","Code BPU manquant (colonne G)",IF($O2953="?","Code BPU inconnu (onglet Prestations)",IF($P2953="?","Catégorie inconnue (onglet Règles)",IF(AND($E2953&lt;&gt;"",NOT(ISNUMBER($E2953))),"Quantité non reconnue",IF(AND($P2953="au prix",NOT(ISNUMBER($Q2953))),"Prix sur devis à saisir (colonne I)",IF($S2953="","Règle à compléter (onglet Règles)",""))))))))))</f>
        <v/>
      </c>
    </row>
    <row r="2954" customFormat="false" ht="15" hidden="false" customHeight="false" outlineLevel="0" collapsed="false">
      <c r="A2954" s="23"/>
      <c r="I2954" s="24"/>
      <c r="J2954" s="24"/>
      <c r="N2954" s="25"/>
      <c r="O2954" s="26" t="str">
        <f aca="false">IF($G2954="","",IFERROR(INDEX(Prestations!$F$5:$F$256,MATCH($G2954,Prestations!$B$5:$B$256,0)),"?"))</f>
        <v/>
      </c>
      <c r="P2954" s="26" t="str">
        <f aca="false">IF($O2954="","",IF($O2954="?","?",IFERROR(INDEX(Règles!$C$5:$C$17,MATCH($O2954,Règles!$A$5:$A$17,0)),"?")))</f>
        <v/>
      </c>
      <c r="Q2954" s="27" t="str">
        <f aca="false">IF($G2954="","",IF(ISNUMBER($I2954),$I2954,IFERROR(IF(ISNUMBER(INDEX(Prestations!$E$5:$E$256,MATCH($G2954,Prestations!$B$5:$B$256,0))),INDEX(Prestations!$E$5:$E$256,MATCH($G2954,Prestations!$B$5:$B$256,0)),""),"")))</f>
        <v/>
      </c>
      <c r="R2954" s="27" t="str">
        <f aca="false">IFERROR(IF(ISNUMBER($Q2954),$Q2954*IF($E2954="",1,$E2954),""),"")</f>
        <v/>
      </c>
      <c r="S2954" s="28" t="str">
        <f aca="false">IFERROR(IF($P2954="au nombre",IF(N(INDEX(Règles!$D$5:$D$17,MATCH($O2954,Règles!$A$5:$A$17,0)))&gt;0,IF($E2954="",1,$E2954)/INDEX(Règles!$D$5:$D$17,MATCH($O2954,Règles!$A$5:$A$17,0)),""),IF($P2954="au prix",IF(AND(ISNUMBER($R2954),N(INDEX(Règles!$E$5:$E$17,MATCH($O2954,Règles!$A$5:$A$17,0)))&gt;0),$R2954/INDEX(Règles!$E$5:$E$17,MATCH($O2954,Règles!$A$5:$A$17,0)),""),IF(OR($P2954="ne compte pas",$P2954="absence"),0,""))),"")</f>
        <v/>
      </c>
      <c r="T2954" s="26" t="n">
        <f aca="false">IF(AND(ISNUMBER($A2954),$B2954&lt;&gt;"",$G2954&lt;&gt;"",$P2954&lt;&gt;"absence"),1,0)</f>
        <v>0</v>
      </c>
      <c r="U2954" s="26" t="n">
        <f aca="false">IF($T2954=1,IF(COUNTIFS($B$2:$B2954,$B2954,$A$2:$A2954,$A2954,$T$2:$T2954,1)=1,1,0),0)</f>
        <v>0</v>
      </c>
      <c r="V2954" s="29" t="str">
        <f aca="false">IF(AND($A2954="",$B2954="",$G2954=""),"",IF(NOT(ISNUMBER($A2954)),"Date manquante ou non reconnue",IF($B2954="","Technicien manquant",IF(COUNTIF(Production!$A$7:$A$21,$B2954)=0,"Technicien absent de la liste (onglet Production)",IF($G2954="","Code BPU manquant (colonne G)",IF($O2954="?","Code BPU inconnu (onglet Prestations)",IF($P2954="?","Catégorie inconnue (onglet Règles)",IF(AND($E2954&lt;&gt;"",NOT(ISNUMBER($E2954))),"Quantité non reconnue",IF(AND($P2954="au prix",NOT(ISNUMBER($Q2954))),"Prix sur devis à saisir (colonne I)",IF($S2954="","Règle à compléter (onglet Règles)",""))))))))))</f>
        <v/>
      </c>
    </row>
    <row r="2955" customFormat="false" ht="15" hidden="false" customHeight="false" outlineLevel="0" collapsed="false">
      <c r="A2955" s="23"/>
      <c r="I2955" s="24"/>
      <c r="J2955" s="24"/>
      <c r="N2955" s="25"/>
      <c r="O2955" s="26" t="str">
        <f aca="false">IF($G2955="","",IFERROR(INDEX(Prestations!$F$5:$F$256,MATCH($G2955,Prestations!$B$5:$B$256,0)),"?"))</f>
        <v/>
      </c>
      <c r="P2955" s="26" t="str">
        <f aca="false">IF($O2955="","",IF($O2955="?","?",IFERROR(INDEX(Règles!$C$5:$C$17,MATCH($O2955,Règles!$A$5:$A$17,0)),"?")))</f>
        <v/>
      </c>
      <c r="Q2955" s="27" t="str">
        <f aca="false">IF($G2955="","",IF(ISNUMBER($I2955),$I2955,IFERROR(IF(ISNUMBER(INDEX(Prestations!$E$5:$E$256,MATCH($G2955,Prestations!$B$5:$B$256,0))),INDEX(Prestations!$E$5:$E$256,MATCH($G2955,Prestations!$B$5:$B$256,0)),""),"")))</f>
        <v/>
      </c>
      <c r="R2955" s="27" t="str">
        <f aca="false">IFERROR(IF(ISNUMBER($Q2955),$Q2955*IF($E2955="",1,$E2955),""),"")</f>
        <v/>
      </c>
      <c r="S2955" s="28" t="str">
        <f aca="false">IFERROR(IF($P2955="au nombre",IF(N(INDEX(Règles!$D$5:$D$17,MATCH($O2955,Règles!$A$5:$A$17,0)))&gt;0,IF($E2955="",1,$E2955)/INDEX(Règles!$D$5:$D$17,MATCH($O2955,Règles!$A$5:$A$17,0)),""),IF($P2955="au prix",IF(AND(ISNUMBER($R2955),N(INDEX(Règles!$E$5:$E$17,MATCH($O2955,Règles!$A$5:$A$17,0)))&gt;0),$R2955/INDEX(Règles!$E$5:$E$17,MATCH($O2955,Règles!$A$5:$A$17,0)),""),IF(OR($P2955="ne compte pas",$P2955="absence"),0,""))),"")</f>
        <v/>
      </c>
      <c r="T2955" s="26" t="n">
        <f aca="false">IF(AND(ISNUMBER($A2955),$B2955&lt;&gt;"",$G2955&lt;&gt;"",$P2955&lt;&gt;"absence"),1,0)</f>
        <v>0</v>
      </c>
      <c r="U2955" s="26" t="n">
        <f aca="false">IF($T2955=1,IF(COUNTIFS($B$2:$B2955,$B2955,$A$2:$A2955,$A2955,$T$2:$T2955,1)=1,1,0),0)</f>
        <v>0</v>
      </c>
      <c r="V2955" s="29" t="str">
        <f aca="false">IF(AND($A2955="",$B2955="",$G2955=""),"",IF(NOT(ISNUMBER($A2955)),"Date manquante ou non reconnue",IF($B2955="","Technicien manquant",IF(COUNTIF(Production!$A$7:$A$21,$B2955)=0,"Technicien absent de la liste (onglet Production)",IF($G2955="","Code BPU manquant (colonne G)",IF($O2955="?","Code BPU inconnu (onglet Prestations)",IF($P2955="?","Catégorie inconnue (onglet Règles)",IF(AND($E2955&lt;&gt;"",NOT(ISNUMBER($E2955))),"Quantité non reconnue",IF(AND($P2955="au prix",NOT(ISNUMBER($Q2955))),"Prix sur devis à saisir (colonne I)",IF($S2955="","Règle à compléter (onglet Règles)",""))))))))))</f>
        <v/>
      </c>
    </row>
    <row r="2956" customFormat="false" ht="15" hidden="false" customHeight="false" outlineLevel="0" collapsed="false">
      <c r="A2956" s="23"/>
      <c r="I2956" s="24"/>
      <c r="J2956" s="24"/>
      <c r="N2956" s="25"/>
      <c r="O2956" s="26" t="str">
        <f aca="false">IF($G2956="","",IFERROR(INDEX(Prestations!$F$5:$F$256,MATCH($G2956,Prestations!$B$5:$B$256,0)),"?"))</f>
        <v/>
      </c>
      <c r="P2956" s="26" t="str">
        <f aca="false">IF($O2956="","",IF($O2956="?","?",IFERROR(INDEX(Règles!$C$5:$C$17,MATCH($O2956,Règles!$A$5:$A$17,0)),"?")))</f>
        <v/>
      </c>
      <c r="Q2956" s="27" t="str">
        <f aca="false">IF($G2956="","",IF(ISNUMBER($I2956),$I2956,IFERROR(IF(ISNUMBER(INDEX(Prestations!$E$5:$E$256,MATCH($G2956,Prestations!$B$5:$B$256,0))),INDEX(Prestations!$E$5:$E$256,MATCH($G2956,Prestations!$B$5:$B$256,0)),""),"")))</f>
        <v/>
      </c>
      <c r="R2956" s="27" t="str">
        <f aca="false">IFERROR(IF(ISNUMBER($Q2956),$Q2956*IF($E2956="",1,$E2956),""),"")</f>
        <v/>
      </c>
      <c r="S2956" s="28" t="str">
        <f aca="false">IFERROR(IF($P2956="au nombre",IF(N(INDEX(Règles!$D$5:$D$17,MATCH($O2956,Règles!$A$5:$A$17,0)))&gt;0,IF($E2956="",1,$E2956)/INDEX(Règles!$D$5:$D$17,MATCH($O2956,Règles!$A$5:$A$17,0)),""),IF($P2956="au prix",IF(AND(ISNUMBER($R2956),N(INDEX(Règles!$E$5:$E$17,MATCH($O2956,Règles!$A$5:$A$17,0)))&gt;0),$R2956/INDEX(Règles!$E$5:$E$17,MATCH($O2956,Règles!$A$5:$A$17,0)),""),IF(OR($P2956="ne compte pas",$P2956="absence"),0,""))),"")</f>
        <v/>
      </c>
      <c r="T2956" s="26" t="n">
        <f aca="false">IF(AND(ISNUMBER($A2956),$B2956&lt;&gt;"",$G2956&lt;&gt;"",$P2956&lt;&gt;"absence"),1,0)</f>
        <v>0</v>
      </c>
      <c r="U2956" s="26" t="n">
        <f aca="false">IF($T2956=1,IF(COUNTIFS($B$2:$B2956,$B2956,$A$2:$A2956,$A2956,$T$2:$T2956,1)=1,1,0),0)</f>
        <v>0</v>
      </c>
      <c r="V2956" s="29" t="str">
        <f aca="false">IF(AND($A2956="",$B2956="",$G2956=""),"",IF(NOT(ISNUMBER($A2956)),"Date manquante ou non reconnue",IF($B2956="","Technicien manquant",IF(COUNTIF(Production!$A$7:$A$21,$B2956)=0,"Technicien absent de la liste (onglet Production)",IF($G2956="","Code BPU manquant (colonne G)",IF($O2956="?","Code BPU inconnu (onglet Prestations)",IF($P2956="?","Catégorie inconnue (onglet Règles)",IF(AND($E2956&lt;&gt;"",NOT(ISNUMBER($E2956))),"Quantité non reconnue",IF(AND($P2956="au prix",NOT(ISNUMBER($Q2956))),"Prix sur devis à saisir (colonne I)",IF($S2956="","Règle à compléter (onglet Règles)",""))))))))))</f>
        <v/>
      </c>
    </row>
    <row r="2957" customFormat="false" ht="15" hidden="false" customHeight="false" outlineLevel="0" collapsed="false">
      <c r="A2957" s="23"/>
      <c r="I2957" s="24"/>
      <c r="J2957" s="24"/>
      <c r="N2957" s="25"/>
      <c r="O2957" s="26" t="str">
        <f aca="false">IF($G2957="","",IFERROR(INDEX(Prestations!$F$5:$F$256,MATCH($G2957,Prestations!$B$5:$B$256,0)),"?"))</f>
        <v/>
      </c>
      <c r="P2957" s="26" t="str">
        <f aca="false">IF($O2957="","",IF($O2957="?","?",IFERROR(INDEX(Règles!$C$5:$C$17,MATCH($O2957,Règles!$A$5:$A$17,0)),"?")))</f>
        <v/>
      </c>
      <c r="Q2957" s="27" t="str">
        <f aca="false">IF($G2957="","",IF(ISNUMBER($I2957),$I2957,IFERROR(IF(ISNUMBER(INDEX(Prestations!$E$5:$E$256,MATCH($G2957,Prestations!$B$5:$B$256,0))),INDEX(Prestations!$E$5:$E$256,MATCH($G2957,Prestations!$B$5:$B$256,0)),""),"")))</f>
        <v/>
      </c>
      <c r="R2957" s="27" t="str">
        <f aca="false">IFERROR(IF(ISNUMBER($Q2957),$Q2957*IF($E2957="",1,$E2957),""),"")</f>
        <v/>
      </c>
      <c r="S2957" s="28" t="str">
        <f aca="false">IFERROR(IF($P2957="au nombre",IF(N(INDEX(Règles!$D$5:$D$17,MATCH($O2957,Règles!$A$5:$A$17,0)))&gt;0,IF($E2957="",1,$E2957)/INDEX(Règles!$D$5:$D$17,MATCH($O2957,Règles!$A$5:$A$17,0)),""),IF($P2957="au prix",IF(AND(ISNUMBER($R2957),N(INDEX(Règles!$E$5:$E$17,MATCH($O2957,Règles!$A$5:$A$17,0)))&gt;0),$R2957/INDEX(Règles!$E$5:$E$17,MATCH($O2957,Règles!$A$5:$A$17,0)),""),IF(OR($P2957="ne compte pas",$P2957="absence"),0,""))),"")</f>
        <v/>
      </c>
      <c r="T2957" s="26" t="n">
        <f aca="false">IF(AND(ISNUMBER($A2957),$B2957&lt;&gt;"",$G2957&lt;&gt;"",$P2957&lt;&gt;"absence"),1,0)</f>
        <v>0</v>
      </c>
      <c r="U2957" s="26" t="n">
        <f aca="false">IF($T2957=1,IF(COUNTIFS($B$2:$B2957,$B2957,$A$2:$A2957,$A2957,$T$2:$T2957,1)=1,1,0),0)</f>
        <v>0</v>
      </c>
      <c r="V2957" s="29" t="str">
        <f aca="false">IF(AND($A2957="",$B2957="",$G2957=""),"",IF(NOT(ISNUMBER($A2957)),"Date manquante ou non reconnue",IF($B2957="","Technicien manquant",IF(COUNTIF(Production!$A$7:$A$21,$B2957)=0,"Technicien absent de la liste (onglet Production)",IF($G2957="","Code BPU manquant (colonne G)",IF($O2957="?","Code BPU inconnu (onglet Prestations)",IF($P2957="?","Catégorie inconnue (onglet Règles)",IF(AND($E2957&lt;&gt;"",NOT(ISNUMBER($E2957))),"Quantité non reconnue",IF(AND($P2957="au prix",NOT(ISNUMBER($Q2957))),"Prix sur devis à saisir (colonne I)",IF($S2957="","Règle à compléter (onglet Règles)",""))))))))))</f>
        <v/>
      </c>
    </row>
    <row r="2958" customFormat="false" ht="15" hidden="false" customHeight="false" outlineLevel="0" collapsed="false">
      <c r="A2958" s="23"/>
      <c r="I2958" s="24"/>
      <c r="J2958" s="24"/>
      <c r="N2958" s="25"/>
      <c r="O2958" s="26" t="str">
        <f aca="false">IF($G2958="","",IFERROR(INDEX(Prestations!$F$5:$F$256,MATCH($G2958,Prestations!$B$5:$B$256,0)),"?"))</f>
        <v/>
      </c>
      <c r="P2958" s="26" t="str">
        <f aca="false">IF($O2958="","",IF($O2958="?","?",IFERROR(INDEX(Règles!$C$5:$C$17,MATCH($O2958,Règles!$A$5:$A$17,0)),"?")))</f>
        <v/>
      </c>
      <c r="Q2958" s="27" t="str">
        <f aca="false">IF($G2958="","",IF(ISNUMBER($I2958),$I2958,IFERROR(IF(ISNUMBER(INDEX(Prestations!$E$5:$E$256,MATCH($G2958,Prestations!$B$5:$B$256,0))),INDEX(Prestations!$E$5:$E$256,MATCH($G2958,Prestations!$B$5:$B$256,0)),""),"")))</f>
        <v/>
      </c>
      <c r="R2958" s="27" t="str">
        <f aca="false">IFERROR(IF(ISNUMBER($Q2958),$Q2958*IF($E2958="",1,$E2958),""),"")</f>
        <v/>
      </c>
      <c r="S2958" s="28" t="str">
        <f aca="false">IFERROR(IF($P2958="au nombre",IF(N(INDEX(Règles!$D$5:$D$17,MATCH($O2958,Règles!$A$5:$A$17,0)))&gt;0,IF($E2958="",1,$E2958)/INDEX(Règles!$D$5:$D$17,MATCH($O2958,Règles!$A$5:$A$17,0)),""),IF($P2958="au prix",IF(AND(ISNUMBER($R2958),N(INDEX(Règles!$E$5:$E$17,MATCH($O2958,Règles!$A$5:$A$17,0)))&gt;0),$R2958/INDEX(Règles!$E$5:$E$17,MATCH($O2958,Règles!$A$5:$A$17,0)),""),IF(OR($P2958="ne compte pas",$P2958="absence"),0,""))),"")</f>
        <v/>
      </c>
      <c r="T2958" s="26" t="n">
        <f aca="false">IF(AND(ISNUMBER($A2958),$B2958&lt;&gt;"",$G2958&lt;&gt;"",$P2958&lt;&gt;"absence"),1,0)</f>
        <v>0</v>
      </c>
      <c r="U2958" s="26" t="n">
        <f aca="false">IF($T2958=1,IF(COUNTIFS($B$2:$B2958,$B2958,$A$2:$A2958,$A2958,$T$2:$T2958,1)=1,1,0),0)</f>
        <v>0</v>
      </c>
      <c r="V2958" s="29" t="str">
        <f aca="false">IF(AND($A2958="",$B2958="",$G2958=""),"",IF(NOT(ISNUMBER($A2958)),"Date manquante ou non reconnue",IF($B2958="","Technicien manquant",IF(COUNTIF(Production!$A$7:$A$21,$B2958)=0,"Technicien absent de la liste (onglet Production)",IF($G2958="","Code BPU manquant (colonne G)",IF($O2958="?","Code BPU inconnu (onglet Prestations)",IF($P2958="?","Catégorie inconnue (onglet Règles)",IF(AND($E2958&lt;&gt;"",NOT(ISNUMBER($E2958))),"Quantité non reconnue",IF(AND($P2958="au prix",NOT(ISNUMBER($Q2958))),"Prix sur devis à saisir (colonne I)",IF($S2958="","Règle à compléter (onglet Règles)",""))))))))))</f>
        <v/>
      </c>
    </row>
    <row r="2959" customFormat="false" ht="15" hidden="false" customHeight="false" outlineLevel="0" collapsed="false">
      <c r="A2959" s="23"/>
      <c r="I2959" s="24"/>
      <c r="J2959" s="24"/>
      <c r="N2959" s="25"/>
      <c r="O2959" s="26" t="str">
        <f aca="false">IF($G2959="","",IFERROR(INDEX(Prestations!$F$5:$F$256,MATCH($G2959,Prestations!$B$5:$B$256,0)),"?"))</f>
        <v/>
      </c>
      <c r="P2959" s="26" t="str">
        <f aca="false">IF($O2959="","",IF($O2959="?","?",IFERROR(INDEX(Règles!$C$5:$C$17,MATCH($O2959,Règles!$A$5:$A$17,0)),"?")))</f>
        <v/>
      </c>
      <c r="Q2959" s="27" t="str">
        <f aca="false">IF($G2959="","",IF(ISNUMBER($I2959),$I2959,IFERROR(IF(ISNUMBER(INDEX(Prestations!$E$5:$E$256,MATCH($G2959,Prestations!$B$5:$B$256,0))),INDEX(Prestations!$E$5:$E$256,MATCH($G2959,Prestations!$B$5:$B$256,0)),""),"")))</f>
        <v/>
      </c>
      <c r="R2959" s="27" t="str">
        <f aca="false">IFERROR(IF(ISNUMBER($Q2959),$Q2959*IF($E2959="",1,$E2959),""),"")</f>
        <v/>
      </c>
      <c r="S2959" s="28" t="str">
        <f aca="false">IFERROR(IF($P2959="au nombre",IF(N(INDEX(Règles!$D$5:$D$17,MATCH($O2959,Règles!$A$5:$A$17,0)))&gt;0,IF($E2959="",1,$E2959)/INDEX(Règles!$D$5:$D$17,MATCH($O2959,Règles!$A$5:$A$17,0)),""),IF($P2959="au prix",IF(AND(ISNUMBER($R2959),N(INDEX(Règles!$E$5:$E$17,MATCH($O2959,Règles!$A$5:$A$17,0)))&gt;0),$R2959/INDEX(Règles!$E$5:$E$17,MATCH($O2959,Règles!$A$5:$A$17,0)),""),IF(OR($P2959="ne compte pas",$P2959="absence"),0,""))),"")</f>
        <v/>
      </c>
      <c r="T2959" s="26" t="n">
        <f aca="false">IF(AND(ISNUMBER($A2959),$B2959&lt;&gt;"",$G2959&lt;&gt;"",$P2959&lt;&gt;"absence"),1,0)</f>
        <v>0</v>
      </c>
      <c r="U2959" s="26" t="n">
        <f aca="false">IF($T2959=1,IF(COUNTIFS($B$2:$B2959,$B2959,$A$2:$A2959,$A2959,$T$2:$T2959,1)=1,1,0),0)</f>
        <v>0</v>
      </c>
      <c r="V2959" s="29" t="str">
        <f aca="false">IF(AND($A2959="",$B2959="",$G2959=""),"",IF(NOT(ISNUMBER($A2959)),"Date manquante ou non reconnue",IF($B2959="","Technicien manquant",IF(COUNTIF(Production!$A$7:$A$21,$B2959)=0,"Technicien absent de la liste (onglet Production)",IF($G2959="","Code BPU manquant (colonne G)",IF($O2959="?","Code BPU inconnu (onglet Prestations)",IF($P2959="?","Catégorie inconnue (onglet Règles)",IF(AND($E2959&lt;&gt;"",NOT(ISNUMBER($E2959))),"Quantité non reconnue",IF(AND($P2959="au prix",NOT(ISNUMBER($Q2959))),"Prix sur devis à saisir (colonne I)",IF($S2959="","Règle à compléter (onglet Règles)",""))))))))))</f>
        <v/>
      </c>
    </row>
    <row r="2960" customFormat="false" ht="15" hidden="false" customHeight="false" outlineLevel="0" collapsed="false">
      <c r="A2960" s="23"/>
      <c r="I2960" s="24"/>
      <c r="J2960" s="24"/>
      <c r="N2960" s="25"/>
      <c r="O2960" s="26" t="str">
        <f aca="false">IF($G2960="","",IFERROR(INDEX(Prestations!$F$5:$F$256,MATCH($G2960,Prestations!$B$5:$B$256,0)),"?"))</f>
        <v/>
      </c>
      <c r="P2960" s="26" t="str">
        <f aca="false">IF($O2960="","",IF($O2960="?","?",IFERROR(INDEX(Règles!$C$5:$C$17,MATCH($O2960,Règles!$A$5:$A$17,0)),"?")))</f>
        <v/>
      </c>
      <c r="Q2960" s="27" t="str">
        <f aca="false">IF($G2960="","",IF(ISNUMBER($I2960),$I2960,IFERROR(IF(ISNUMBER(INDEX(Prestations!$E$5:$E$256,MATCH($G2960,Prestations!$B$5:$B$256,0))),INDEX(Prestations!$E$5:$E$256,MATCH($G2960,Prestations!$B$5:$B$256,0)),""),"")))</f>
        <v/>
      </c>
      <c r="R2960" s="27" t="str">
        <f aca="false">IFERROR(IF(ISNUMBER($Q2960),$Q2960*IF($E2960="",1,$E2960),""),"")</f>
        <v/>
      </c>
      <c r="S2960" s="28" t="str">
        <f aca="false">IFERROR(IF($P2960="au nombre",IF(N(INDEX(Règles!$D$5:$D$17,MATCH($O2960,Règles!$A$5:$A$17,0)))&gt;0,IF($E2960="",1,$E2960)/INDEX(Règles!$D$5:$D$17,MATCH($O2960,Règles!$A$5:$A$17,0)),""),IF($P2960="au prix",IF(AND(ISNUMBER($R2960),N(INDEX(Règles!$E$5:$E$17,MATCH($O2960,Règles!$A$5:$A$17,0)))&gt;0),$R2960/INDEX(Règles!$E$5:$E$17,MATCH($O2960,Règles!$A$5:$A$17,0)),""),IF(OR($P2960="ne compte pas",$P2960="absence"),0,""))),"")</f>
        <v/>
      </c>
      <c r="T2960" s="26" t="n">
        <f aca="false">IF(AND(ISNUMBER($A2960),$B2960&lt;&gt;"",$G2960&lt;&gt;"",$P2960&lt;&gt;"absence"),1,0)</f>
        <v>0</v>
      </c>
      <c r="U2960" s="26" t="n">
        <f aca="false">IF($T2960=1,IF(COUNTIFS($B$2:$B2960,$B2960,$A$2:$A2960,$A2960,$T$2:$T2960,1)=1,1,0),0)</f>
        <v>0</v>
      </c>
      <c r="V2960" s="29" t="str">
        <f aca="false">IF(AND($A2960="",$B2960="",$G2960=""),"",IF(NOT(ISNUMBER($A2960)),"Date manquante ou non reconnue",IF($B2960="","Technicien manquant",IF(COUNTIF(Production!$A$7:$A$21,$B2960)=0,"Technicien absent de la liste (onglet Production)",IF($G2960="","Code BPU manquant (colonne G)",IF($O2960="?","Code BPU inconnu (onglet Prestations)",IF($P2960="?","Catégorie inconnue (onglet Règles)",IF(AND($E2960&lt;&gt;"",NOT(ISNUMBER($E2960))),"Quantité non reconnue",IF(AND($P2960="au prix",NOT(ISNUMBER($Q2960))),"Prix sur devis à saisir (colonne I)",IF($S2960="","Règle à compléter (onglet Règles)",""))))))))))</f>
        <v/>
      </c>
    </row>
    <row r="2961" customFormat="false" ht="15" hidden="false" customHeight="false" outlineLevel="0" collapsed="false">
      <c r="A2961" s="23"/>
      <c r="I2961" s="24"/>
      <c r="J2961" s="24"/>
      <c r="N2961" s="25"/>
      <c r="O2961" s="26" t="str">
        <f aca="false">IF($G2961="","",IFERROR(INDEX(Prestations!$F$5:$F$256,MATCH($G2961,Prestations!$B$5:$B$256,0)),"?"))</f>
        <v/>
      </c>
      <c r="P2961" s="26" t="str">
        <f aca="false">IF($O2961="","",IF($O2961="?","?",IFERROR(INDEX(Règles!$C$5:$C$17,MATCH($O2961,Règles!$A$5:$A$17,0)),"?")))</f>
        <v/>
      </c>
      <c r="Q2961" s="27" t="str">
        <f aca="false">IF($G2961="","",IF(ISNUMBER($I2961),$I2961,IFERROR(IF(ISNUMBER(INDEX(Prestations!$E$5:$E$256,MATCH($G2961,Prestations!$B$5:$B$256,0))),INDEX(Prestations!$E$5:$E$256,MATCH($G2961,Prestations!$B$5:$B$256,0)),""),"")))</f>
        <v/>
      </c>
      <c r="R2961" s="27" t="str">
        <f aca="false">IFERROR(IF(ISNUMBER($Q2961),$Q2961*IF($E2961="",1,$E2961),""),"")</f>
        <v/>
      </c>
      <c r="S2961" s="28" t="str">
        <f aca="false">IFERROR(IF($P2961="au nombre",IF(N(INDEX(Règles!$D$5:$D$17,MATCH($O2961,Règles!$A$5:$A$17,0)))&gt;0,IF($E2961="",1,$E2961)/INDEX(Règles!$D$5:$D$17,MATCH($O2961,Règles!$A$5:$A$17,0)),""),IF($P2961="au prix",IF(AND(ISNUMBER($R2961),N(INDEX(Règles!$E$5:$E$17,MATCH($O2961,Règles!$A$5:$A$17,0)))&gt;0),$R2961/INDEX(Règles!$E$5:$E$17,MATCH($O2961,Règles!$A$5:$A$17,0)),""),IF(OR($P2961="ne compte pas",$P2961="absence"),0,""))),"")</f>
        <v/>
      </c>
      <c r="T2961" s="26" t="n">
        <f aca="false">IF(AND(ISNUMBER($A2961),$B2961&lt;&gt;"",$G2961&lt;&gt;"",$P2961&lt;&gt;"absence"),1,0)</f>
        <v>0</v>
      </c>
      <c r="U2961" s="26" t="n">
        <f aca="false">IF($T2961=1,IF(COUNTIFS($B$2:$B2961,$B2961,$A$2:$A2961,$A2961,$T$2:$T2961,1)=1,1,0),0)</f>
        <v>0</v>
      </c>
      <c r="V2961" s="29" t="str">
        <f aca="false">IF(AND($A2961="",$B2961="",$G2961=""),"",IF(NOT(ISNUMBER($A2961)),"Date manquante ou non reconnue",IF($B2961="","Technicien manquant",IF(COUNTIF(Production!$A$7:$A$21,$B2961)=0,"Technicien absent de la liste (onglet Production)",IF($G2961="","Code BPU manquant (colonne G)",IF($O2961="?","Code BPU inconnu (onglet Prestations)",IF($P2961="?","Catégorie inconnue (onglet Règles)",IF(AND($E2961&lt;&gt;"",NOT(ISNUMBER($E2961))),"Quantité non reconnue",IF(AND($P2961="au prix",NOT(ISNUMBER($Q2961))),"Prix sur devis à saisir (colonne I)",IF($S2961="","Règle à compléter (onglet Règles)",""))))))))))</f>
        <v/>
      </c>
    </row>
    <row r="2962" customFormat="false" ht="15" hidden="false" customHeight="false" outlineLevel="0" collapsed="false">
      <c r="A2962" s="23"/>
      <c r="I2962" s="24"/>
      <c r="J2962" s="24"/>
      <c r="N2962" s="25"/>
      <c r="O2962" s="26" t="str">
        <f aca="false">IF($G2962="","",IFERROR(INDEX(Prestations!$F$5:$F$256,MATCH($G2962,Prestations!$B$5:$B$256,0)),"?"))</f>
        <v/>
      </c>
      <c r="P2962" s="26" t="str">
        <f aca="false">IF($O2962="","",IF($O2962="?","?",IFERROR(INDEX(Règles!$C$5:$C$17,MATCH($O2962,Règles!$A$5:$A$17,0)),"?")))</f>
        <v/>
      </c>
      <c r="Q2962" s="27" t="str">
        <f aca="false">IF($G2962="","",IF(ISNUMBER($I2962),$I2962,IFERROR(IF(ISNUMBER(INDEX(Prestations!$E$5:$E$256,MATCH($G2962,Prestations!$B$5:$B$256,0))),INDEX(Prestations!$E$5:$E$256,MATCH($G2962,Prestations!$B$5:$B$256,0)),""),"")))</f>
        <v/>
      </c>
      <c r="R2962" s="27" t="str">
        <f aca="false">IFERROR(IF(ISNUMBER($Q2962),$Q2962*IF($E2962="",1,$E2962),""),"")</f>
        <v/>
      </c>
      <c r="S2962" s="28" t="str">
        <f aca="false">IFERROR(IF($P2962="au nombre",IF(N(INDEX(Règles!$D$5:$D$17,MATCH($O2962,Règles!$A$5:$A$17,0)))&gt;0,IF($E2962="",1,$E2962)/INDEX(Règles!$D$5:$D$17,MATCH($O2962,Règles!$A$5:$A$17,0)),""),IF($P2962="au prix",IF(AND(ISNUMBER($R2962),N(INDEX(Règles!$E$5:$E$17,MATCH($O2962,Règles!$A$5:$A$17,0)))&gt;0),$R2962/INDEX(Règles!$E$5:$E$17,MATCH($O2962,Règles!$A$5:$A$17,0)),""),IF(OR($P2962="ne compte pas",$P2962="absence"),0,""))),"")</f>
        <v/>
      </c>
      <c r="T2962" s="26" t="n">
        <f aca="false">IF(AND(ISNUMBER($A2962),$B2962&lt;&gt;"",$G2962&lt;&gt;"",$P2962&lt;&gt;"absence"),1,0)</f>
        <v>0</v>
      </c>
      <c r="U2962" s="26" t="n">
        <f aca="false">IF($T2962=1,IF(COUNTIFS($B$2:$B2962,$B2962,$A$2:$A2962,$A2962,$T$2:$T2962,1)=1,1,0),0)</f>
        <v>0</v>
      </c>
      <c r="V2962" s="29" t="str">
        <f aca="false">IF(AND($A2962="",$B2962="",$G2962=""),"",IF(NOT(ISNUMBER($A2962)),"Date manquante ou non reconnue",IF($B2962="","Technicien manquant",IF(COUNTIF(Production!$A$7:$A$21,$B2962)=0,"Technicien absent de la liste (onglet Production)",IF($G2962="","Code BPU manquant (colonne G)",IF($O2962="?","Code BPU inconnu (onglet Prestations)",IF($P2962="?","Catégorie inconnue (onglet Règles)",IF(AND($E2962&lt;&gt;"",NOT(ISNUMBER($E2962))),"Quantité non reconnue",IF(AND($P2962="au prix",NOT(ISNUMBER($Q2962))),"Prix sur devis à saisir (colonne I)",IF($S2962="","Règle à compléter (onglet Règles)",""))))))))))</f>
        <v/>
      </c>
    </row>
    <row r="2963" customFormat="false" ht="15" hidden="false" customHeight="false" outlineLevel="0" collapsed="false">
      <c r="A2963" s="23"/>
      <c r="I2963" s="24"/>
      <c r="J2963" s="24"/>
      <c r="N2963" s="25"/>
      <c r="O2963" s="26" t="str">
        <f aca="false">IF($G2963="","",IFERROR(INDEX(Prestations!$F$5:$F$256,MATCH($G2963,Prestations!$B$5:$B$256,0)),"?"))</f>
        <v/>
      </c>
      <c r="P2963" s="26" t="str">
        <f aca="false">IF($O2963="","",IF($O2963="?","?",IFERROR(INDEX(Règles!$C$5:$C$17,MATCH($O2963,Règles!$A$5:$A$17,0)),"?")))</f>
        <v/>
      </c>
      <c r="Q2963" s="27" t="str">
        <f aca="false">IF($G2963="","",IF(ISNUMBER($I2963),$I2963,IFERROR(IF(ISNUMBER(INDEX(Prestations!$E$5:$E$256,MATCH($G2963,Prestations!$B$5:$B$256,0))),INDEX(Prestations!$E$5:$E$256,MATCH($G2963,Prestations!$B$5:$B$256,0)),""),"")))</f>
        <v/>
      </c>
      <c r="R2963" s="27" t="str">
        <f aca="false">IFERROR(IF(ISNUMBER($Q2963),$Q2963*IF($E2963="",1,$E2963),""),"")</f>
        <v/>
      </c>
      <c r="S2963" s="28" t="str">
        <f aca="false">IFERROR(IF($P2963="au nombre",IF(N(INDEX(Règles!$D$5:$D$17,MATCH($O2963,Règles!$A$5:$A$17,0)))&gt;0,IF($E2963="",1,$E2963)/INDEX(Règles!$D$5:$D$17,MATCH($O2963,Règles!$A$5:$A$17,0)),""),IF($P2963="au prix",IF(AND(ISNUMBER($R2963),N(INDEX(Règles!$E$5:$E$17,MATCH($O2963,Règles!$A$5:$A$17,0)))&gt;0),$R2963/INDEX(Règles!$E$5:$E$17,MATCH($O2963,Règles!$A$5:$A$17,0)),""),IF(OR($P2963="ne compte pas",$P2963="absence"),0,""))),"")</f>
        <v/>
      </c>
      <c r="T2963" s="26" t="n">
        <f aca="false">IF(AND(ISNUMBER($A2963),$B2963&lt;&gt;"",$G2963&lt;&gt;"",$P2963&lt;&gt;"absence"),1,0)</f>
        <v>0</v>
      </c>
      <c r="U2963" s="26" t="n">
        <f aca="false">IF($T2963=1,IF(COUNTIFS($B$2:$B2963,$B2963,$A$2:$A2963,$A2963,$T$2:$T2963,1)=1,1,0),0)</f>
        <v>0</v>
      </c>
      <c r="V2963" s="29" t="str">
        <f aca="false">IF(AND($A2963="",$B2963="",$G2963=""),"",IF(NOT(ISNUMBER($A2963)),"Date manquante ou non reconnue",IF($B2963="","Technicien manquant",IF(COUNTIF(Production!$A$7:$A$21,$B2963)=0,"Technicien absent de la liste (onglet Production)",IF($G2963="","Code BPU manquant (colonne G)",IF($O2963="?","Code BPU inconnu (onglet Prestations)",IF($P2963="?","Catégorie inconnue (onglet Règles)",IF(AND($E2963&lt;&gt;"",NOT(ISNUMBER($E2963))),"Quantité non reconnue",IF(AND($P2963="au prix",NOT(ISNUMBER($Q2963))),"Prix sur devis à saisir (colonne I)",IF($S2963="","Règle à compléter (onglet Règles)",""))))))))))</f>
        <v/>
      </c>
    </row>
    <row r="2964" customFormat="false" ht="15" hidden="false" customHeight="false" outlineLevel="0" collapsed="false">
      <c r="A2964" s="23"/>
      <c r="I2964" s="24"/>
      <c r="J2964" s="24"/>
      <c r="N2964" s="25"/>
      <c r="O2964" s="26" t="str">
        <f aca="false">IF($G2964="","",IFERROR(INDEX(Prestations!$F$5:$F$256,MATCH($G2964,Prestations!$B$5:$B$256,0)),"?"))</f>
        <v/>
      </c>
      <c r="P2964" s="26" t="str">
        <f aca="false">IF($O2964="","",IF($O2964="?","?",IFERROR(INDEX(Règles!$C$5:$C$17,MATCH($O2964,Règles!$A$5:$A$17,0)),"?")))</f>
        <v/>
      </c>
      <c r="Q2964" s="27" t="str">
        <f aca="false">IF($G2964="","",IF(ISNUMBER($I2964),$I2964,IFERROR(IF(ISNUMBER(INDEX(Prestations!$E$5:$E$256,MATCH($G2964,Prestations!$B$5:$B$256,0))),INDEX(Prestations!$E$5:$E$256,MATCH($G2964,Prestations!$B$5:$B$256,0)),""),"")))</f>
        <v/>
      </c>
      <c r="R2964" s="27" t="str">
        <f aca="false">IFERROR(IF(ISNUMBER($Q2964),$Q2964*IF($E2964="",1,$E2964),""),"")</f>
        <v/>
      </c>
      <c r="S2964" s="28" t="str">
        <f aca="false">IFERROR(IF($P2964="au nombre",IF(N(INDEX(Règles!$D$5:$D$17,MATCH($O2964,Règles!$A$5:$A$17,0)))&gt;0,IF($E2964="",1,$E2964)/INDEX(Règles!$D$5:$D$17,MATCH($O2964,Règles!$A$5:$A$17,0)),""),IF($P2964="au prix",IF(AND(ISNUMBER($R2964),N(INDEX(Règles!$E$5:$E$17,MATCH($O2964,Règles!$A$5:$A$17,0)))&gt;0),$R2964/INDEX(Règles!$E$5:$E$17,MATCH($O2964,Règles!$A$5:$A$17,0)),""),IF(OR($P2964="ne compte pas",$P2964="absence"),0,""))),"")</f>
        <v/>
      </c>
      <c r="T2964" s="26" t="n">
        <f aca="false">IF(AND(ISNUMBER($A2964),$B2964&lt;&gt;"",$G2964&lt;&gt;"",$P2964&lt;&gt;"absence"),1,0)</f>
        <v>0</v>
      </c>
      <c r="U2964" s="26" t="n">
        <f aca="false">IF($T2964=1,IF(COUNTIFS($B$2:$B2964,$B2964,$A$2:$A2964,$A2964,$T$2:$T2964,1)=1,1,0),0)</f>
        <v>0</v>
      </c>
      <c r="V2964" s="29" t="str">
        <f aca="false">IF(AND($A2964="",$B2964="",$G2964=""),"",IF(NOT(ISNUMBER($A2964)),"Date manquante ou non reconnue",IF($B2964="","Technicien manquant",IF(COUNTIF(Production!$A$7:$A$21,$B2964)=0,"Technicien absent de la liste (onglet Production)",IF($G2964="","Code BPU manquant (colonne G)",IF($O2964="?","Code BPU inconnu (onglet Prestations)",IF($P2964="?","Catégorie inconnue (onglet Règles)",IF(AND($E2964&lt;&gt;"",NOT(ISNUMBER($E2964))),"Quantité non reconnue",IF(AND($P2964="au prix",NOT(ISNUMBER($Q2964))),"Prix sur devis à saisir (colonne I)",IF($S2964="","Règle à compléter (onglet Règles)",""))))))))))</f>
        <v/>
      </c>
    </row>
    <row r="2965" customFormat="false" ht="15" hidden="false" customHeight="false" outlineLevel="0" collapsed="false">
      <c r="A2965" s="23"/>
      <c r="I2965" s="24"/>
      <c r="J2965" s="24"/>
      <c r="N2965" s="25"/>
      <c r="O2965" s="26" t="str">
        <f aca="false">IF($G2965="","",IFERROR(INDEX(Prestations!$F$5:$F$256,MATCH($G2965,Prestations!$B$5:$B$256,0)),"?"))</f>
        <v/>
      </c>
      <c r="P2965" s="26" t="str">
        <f aca="false">IF($O2965="","",IF($O2965="?","?",IFERROR(INDEX(Règles!$C$5:$C$17,MATCH($O2965,Règles!$A$5:$A$17,0)),"?")))</f>
        <v/>
      </c>
      <c r="Q2965" s="27" t="str">
        <f aca="false">IF($G2965="","",IF(ISNUMBER($I2965),$I2965,IFERROR(IF(ISNUMBER(INDEX(Prestations!$E$5:$E$256,MATCH($G2965,Prestations!$B$5:$B$256,0))),INDEX(Prestations!$E$5:$E$256,MATCH($G2965,Prestations!$B$5:$B$256,0)),""),"")))</f>
        <v/>
      </c>
      <c r="R2965" s="27" t="str">
        <f aca="false">IFERROR(IF(ISNUMBER($Q2965),$Q2965*IF($E2965="",1,$E2965),""),"")</f>
        <v/>
      </c>
      <c r="S2965" s="28" t="str">
        <f aca="false">IFERROR(IF($P2965="au nombre",IF(N(INDEX(Règles!$D$5:$D$17,MATCH($O2965,Règles!$A$5:$A$17,0)))&gt;0,IF($E2965="",1,$E2965)/INDEX(Règles!$D$5:$D$17,MATCH($O2965,Règles!$A$5:$A$17,0)),""),IF($P2965="au prix",IF(AND(ISNUMBER($R2965),N(INDEX(Règles!$E$5:$E$17,MATCH($O2965,Règles!$A$5:$A$17,0)))&gt;0),$R2965/INDEX(Règles!$E$5:$E$17,MATCH($O2965,Règles!$A$5:$A$17,0)),""),IF(OR($P2965="ne compte pas",$P2965="absence"),0,""))),"")</f>
        <v/>
      </c>
      <c r="T2965" s="26" t="n">
        <f aca="false">IF(AND(ISNUMBER($A2965),$B2965&lt;&gt;"",$G2965&lt;&gt;"",$P2965&lt;&gt;"absence"),1,0)</f>
        <v>0</v>
      </c>
      <c r="U2965" s="26" t="n">
        <f aca="false">IF($T2965=1,IF(COUNTIFS($B$2:$B2965,$B2965,$A$2:$A2965,$A2965,$T$2:$T2965,1)=1,1,0),0)</f>
        <v>0</v>
      </c>
      <c r="V2965" s="29" t="str">
        <f aca="false">IF(AND($A2965="",$B2965="",$G2965=""),"",IF(NOT(ISNUMBER($A2965)),"Date manquante ou non reconnue",IF($B2965="","Technicien manquant",IF(COUNTIF(Production!$A$7:$A$21,$B2965)=0,"Technicien absent de la liste (onglet Production)",IF($G2965="","Code BPU manquant (colonne G)",IF($O2965="?","Code BPU inconnu (onglet Prestations)",IF($P2965="?","Catégorie inconnue (onglet Règles)",IF(AND($E2965&lt;&gt;"",NOT(ISNUMBER($E2965))),"Quantité non reconnue",IF(AND($P2965="au prix",NOT(ISNUMBER($Q2965))),"Prix sur devis à saisir (colonne I)",IF($S2965="","Règle à compléter (onglet Règles)",""))))))))))</f>
        <v/>
      </c>
    </row>
    <row r="2966" customFormat="false" ht="15" hidden="false" customHeight="false" outlineLevel="0" collapsed="false">
      <c r="A2966" s="23"/>
      <c r="I2966" s="24"/>
      <c r="J2966" s="24"/>
      <c r="N2966" s="25"/>
      <c r="O2966" s="26" t="str">
        <f aca="false">IF($G2966="","",IFERROR(INDEX(Prestations!$F$5:$F$256,MATCH($G2966,Prestations!$B$5:$B$256,0)),"?"))</f>
        <v/>
      </c>
      <c r="P2966" s="26" t="str">
        <f aca="false">IF($O2966="","",IF($O2966="?","?",IFERROR(INDEX(Règles!$C$5:$C$17,MATCH($O2966,Règles!$A$5:$A$17,0)),"?")))</f>
        <v/>
      </c>
      <c r="Q2966" s="27" t="str">
        <f aca="false">IF($G2966="","",IF(ISNUMBER($I2966),$I2966,IFERROR(IF(ISNUMBER(INDEX(Prestations!$E$5:$E$256,MATCH($G2966,Prestations!$B$5:$B$256,0))),INDEX(Prestations!$E$5:$E$256,MATCH($G2966,Prestations!$B$5:$B$256,0)),""),"")))</f>
        <v/>
      </c>
      <c r="R2966" s="27" t="str">
        <f aca="false">IFERROR(IF(ISNUMBER($Q2966),$Q2966*IF($E2966="",1,$E2966),""),"")</f>
        <v/>
      </c>
      <c r="S2966" s="28" t="str">
        <f aca="false">IFERROR(IF($P2966="au nombre",IF(N(INDEX(Règles!$D$5:$D$17,MATCH($O2966,Règles!$A$5:$A$17,0)))&gt;0,IF($E2966="",1,$E2966)/INDEX(Règles!$D$5:$D$17,MATCH($O2966,Règles!$A$5:$A$17,0)),""),IF($P2966="au prix",IF(AND(ISNUMBER($R2966),N(INDEX(Règles!$E$5:$E$17,MATCH($O2966,Règles!$A$5:$A$17,0)))&gt;0),$R2966/INDEX(Règles!$E$5:$E$17,MATCH($O2966,Règles!$A$5:$A$17,0)),""),IF(OR($P2966="ne compte pas",$P2966="absence"),0,""))),"")</f>
        <v/>
      </c>
      <c r="T2966" s="26" t="n">
        <f aca="false">IF(AND(ISNUMBER($A2966),$B2966&lt;&gt;"",$G2966&lt;&gt;"",$P2966&lt;&gt;"absence"),1,0)</f>
        <v>0</v>
      </c>
      <c r="U2966" s="26" t="n">
        <f aca="false">IF($T2966=1,IF(COUNTIFS($B$2:$B2966,$B2966,$A$2:$A2966,$A2966,$T$2:$T2966,1)=1,1,0),0)</f>
        <v>0</v>
      </c>
      <c r="V2966" s="29" t="str">
        <f aca="false">IF(AND($A2966="",$B2966="",$G2966=""),"",IF(NOT(ISNUMBER($A2966)),"Date manquante ou non reconnue",IF($B2966="","Technicien manquant",IF(COUNTIF(Production!$A$7:$A$21,$B2966)=0,"Technicien absent de la liste (onglet Production)",IF($G2966="","Code BPU manquant (colonne G)",IF($O2966="?","Code BPU inconnu (onglet Prestations)",IF($P2966="?","Catégorie inconnue (onglet Règles)",IF(AND($E2966&lt;&gt;"",NOT(ISNUMBER($E2966))),"Quantité non reconnue",IF(AND($P2966="au prix",NOT(ISNUMBER($Q2966))),"Prix sur devis à saisir (colonne I)",IF($S2966="","Règle à compléter (onglet Règles)",""))))))))))</f>
        <v/>
      </c>
    </row>
    <row r="2967" customFormat="false" ht="15" hidden="false" customHeight="false" outlineLevel="0" collapsed="false">
      <c r="A2967" s="23"/>
      <c r="I2967" s="24"/>
      <c r="J2967" s="24"/>
      <c r="N2967" s="25"/>
      <c r="O2967" s="26" t="str">
        <f aca="false">IF($G2967="","",IFERROR(INDEX(Prestations!$F$5:$F$256,MATCH($G2967,Prestations!$B$5:$B$256,0)),"?"))</f>
        <v/>
      </c>
      <c r="P2967" s="26" t="str">
        <f aca="false">IF($O2967="","",IF($O2967="?","?",IFERROR(INDEX(Règles!$C$5:$C$17,MATCH($O2967,Règles!$A$5:$A$17,0)),"?")))</f>
        <v/>
      </c>
      <c r="Q2967" s="27" t="str">
        <f aca="false">IF($G2967="","",IF(ISNUMBER($I2967),$I2967,IFERROR(IF(ISNUMBER(INDEX(Prestations!$E$5:$E$256,MATCH($G2967,Prestations!$B$5:$B$256,0))),INDEX(Prestations!$E$5:$E$256,MATCH($G2967,Prestations!$B$5:$B$256,0)),""),"")))</f>
        <v/>
      </c>
      <c r="R2967" s="27" t="str">
        <f aca="false">IFERROR(IF(ISNUMBER($Q2967),$Q2967*IF($E2967="",1,$E2967),""),"")</f>
        <v/>
      </c>
      <c r="S2967" s="28" t="str">
        <f aca="false">IFERROR(IF($P2967="au nombre",IF(N(INDEX(Règles!$D$5:$D$17,MATCH($O2967,Règles!$A$5:$A$17,0)))&gt;0,IF($E2967="",1,$E2967)/INDEX(Règles!$D$5:$D$17,MATCH($O2967,Règles!$A$5:$A$17,0)),""),IF($P2967="au prix",IF(AND(ISNUMBER($R2967),N(INDEX(Règles!$E$5:$E$17,MATCH($O2967,Règles!$A$5:$A$17,0)))&gt;0),$R2967/INDEX(Règles!$E$5:$E$17,MATCH($O2967,Règles!$A$5:$A$17,0)),""),IF(OR($P2967="ne compte pas",$P2967="absence"),0,""))),"")</f>
        <v/>
      </c>
      <c r="T2967" s="26" t="n">
        <f aca="false">IF(AND(ISNUMBER($A2967),$B2967&lt;&gt;"",$G2967&lt;&gt;"",$P2967&lt;&gt;"absence"),1,0)</f>
        <v>0</v>
      </c>
      <c r="U2967" s="26" t="n">
        <f aca="false">IF($T2967=1,IF(COUNTIFS($B$2:$B2967,$B2967,$A$2:$A2967,$A2967,$T$2:$T2967,1)=1,1,0),0)</f>
        <v>0</v>
      </c>
      <c r="V2967" s="29" t="str">
        <f aca="false">IF(AND($A2967="",$B2967="",$G2967=""),"",IF(NOT(ISNUMBER($A2967)),"Date manquante ou non reconnue",IF($B2967="","Technicien manquant",IF(COUNTIF(Production!$A$7:$A$21,$B2967)=0,"Technicien absent de la liste (onglet Production)",IF($G2967="","Code BPU manquant (colonne G)",IF($O2967="?","Code BPU inconnu (onglet Prestations)",IF($P2967="?","Catégorie inconnue (onglet Règles)",IF(AND($E2967&lt;&gt;"",NOT(ISNUMBER($E2967))),"Quantité non reconnue",IF(AND($P2967="au prix",NOT(ISNUMBER($Q2967))),"Prix sur devis à saisir (colonne I)",IF($S2967="","Règle à compléter (onglet Règles)",""))))))))))</f>
        <v/>
      </c>
    </row>
    <row r="2968" customFormat="false" ht="15" hidden="false" customHeight="false" outlineLevel="0" collapsed="false">
      <c r="A2968" s="23"/>
      <c r="I2968" s="24"/>
      <c r="J2968" s="24"/>
      <c r="N2968" s="25"/>
      <c r="O2968" s="26" t="str">
        <f aca="false">IF($G2968="","",IFERROR(INDEX(Prestations!$F$5:$F$256,MATCH($G2968,Prestations!$B$5:$B$256,0)),"?"))</f>
        <v/>
      </c>
      <c r="P2968" s="26" t="str">
        <f aca="false">IF($O2968="","",IF($O2968="?","?",IFERROR(INDEX(Règles!$C$5:$C$17,MATCH($O2968,Règles!$A$5:$A$17,0)),"?")))</f>
        <v/>
      </c>
      <c r="Q2968" s="27" t="str">
        <f aca="false">IF($G2968="","",IF(ISNUMBER($I2968),$I2968,IFERROR(IF(ISNUMBER(INDEX(Prestations!$E$5:$E$256,MATCH($G2968,Prestations!$B$5:$B$256,0))),INDEX(Prestations!$E$5:$E$256,MATCH($G2968,Prestations!$B$5:$B$256,0)),""),"")))</f>
        <v/>
      </c>
      <c r="R2968" s="27" t="str">
        <f aca="false">IFERROR(IF(ISNUMBER($Q2968),$Q2968*IF($E2968="",1,$E2968),""),"")</f>
        <v/>
      </c>
      <c r="S2968" s="28" t="str">
        <f aca="false">IFERROR(IF($P2968="au nombre",IF(N(INDEX(Règles!$D$5:$D$17,MATCH($O2968,Règles!$A$5:$A$17,0)))&gt;0,IF($E2968="",1,$E2968)/INDEX(Règles!$D$5:$D$17,MATCH($O2968,Règles!$A$5:$A$17,0)),""),IF($P2968="au prix",IF(AND(ISNUMBER($R2968),N(INDEX(Règles!$E$5:$E$17,MATCH($O2968,Règles!$A$5:$A$17,0)))&gt;0),$R2968/INDEX(Règles!$E$5:$E$17,MATCH($O2968,Règles!$A$5:$A$17,0)),""),IF(OR($P2968="ne compte pas",$P2968="absence"),0,""))),"")</f>
        <v/>
      </c>
      <c r="T2968" s="26" t="n">
        <f aca="false">IF(AND(ISNUMBER($A2968),$B2968&lt;&gt;"",$G2968&lt;&gt;"",$P2968&lt;&gt;"absence"),1,0)</f>
        <v>0</v>
      </c>
      <c r="U2968" s="26" t="n">
        <f aca="false">IF($T2968=1,IF(COUNTIFS($B$2:$B2968,$B2968,$A$2:$A2968,$A2968,$T$2:$T2968,1)=1,1,0),0)</f>
        <v>0</v>
      </c>
      <c r="V2968" s="29" t="str">
        <f aca="false">IF(AND($A2968="",$B2968="",$G2968=""),"",IF(NOT(ISNUMBER($A2968)),"Date manquante ou non reconnue",IF($B2968="","Technicien manquant",IF(COUNTIF(Production!$A$7:$A$21,$B2968)=0,"Technicien absent de la liste (onglet Production)",IF($G2968="","Code BPU manquant (colonne G)",IF($O2968="?","Code BPU inconnu (onglet Prestations)",IF($P2968="?","Catégorie inconnue (onglet Règles)",IF(AND($E2968&lt;&gt;"",NOT(ISNUMBER($E2968))),"Quantité non reconnue",IF(AND($P2968="au prix",NOT(ISNUMBER($Q2968))),"Prix sur devis à saisir (colonne I)",IF($S2968="","Règle à compléter (onglet Règles)",""))))))))))</f>
        <v/>
      </c>
    </row>
    <row r="2969" customFormat="false" ht="15" hidden="false" customHeight="false" outlineLevel="0" collapsed="false">
      <c r="A2969" s="23"/>
      <c r="I2969" s="24"/>
      <c r="J2969" s="24"/>
      <c r="N2969" s="25"/>
      <c r="O2969" s="26" t="str">
        <f aca="false">IF($G2969="","",IFERROR(INDEX(Prestations!$F$5:$F$256,MATCH($G2969,Prestations!$B$5:$B$256,0)),"?"))</f>
        <v/>
      </c>
      <c r="P2969" s="26" t="str">
        <f aca="false">IF($O2969="","",IF($O2969="?","?",IFERROR(INDEX(Règles!$C$5:$C$17,MATCH($O2969,Règles!$A$5:$A$17,0)),"?")))</f>
        <v/>
      </c>
      <c r="Q2969" s="27" t="str">
        <f aca="false">IF($G2969="","",IF(ISNUMBER($I2969),$I2969,IFERROR(IF(ISNUMBER(INDEX(Prestations!$E$5:$E$256,MATCH($G2969,Prestations!$B$5:$B$256,0))),INDEX(Prestations!$E$5:$E$256,MATCH($G2969,Prestations!$B$5:$B$256,0)),""),"")))</f>
        <v/>
      </c>
      <c r="R2969" s="27" t="str">
        <f aca="false">IFERROR(IF(ISNUMBER($Q2969),$Q2969*IF($E2969="",1,$E2969),""),"")</f>
        <v/>
      </c>
      <c r="S2969" s="28" t="str">
        <f aca="false">IFERROR(IF($P2969="au nombre",IF(N(INDEX(Règles!$D$5:$D$17,MATCH($O2969,Règles!$A$5:$A$17,0)))&gt;0,IF($E2969="",1,$E2969)/INDEX(Règles!$D$5:$D$17,MATCH($O2969,Règles!$A$5:$A$17,0)),""),IF($P2969="au prix",IF(AND(ISNUMBER($R2969),N(INDEX(Règles!$E$5:$E$17,MATCH($O2969,Règles!$A$5:$A$17,0)))&gt;0),$R2969/INDEX(Règles!$E$5:$E$17,MATCH($O2969,Règles!$A$5:$A$17,0)),""),IF(OR($P2969="ne compte pas",$P2969="absence"),0,""))),"")</f>
        <v/>
      </c>
      <c r="T2969" s="26" t="n">
        <f aca="false">IF(AND(ISNUMBER($A2969),$B2969&lt;&gt;"",$G2969&lt;&gt;"",$P2969&lt;&gt;"absence"),1,0)</f>
        <v>0</v>
      </c>
      <c r="U2969" s="26" t="n">
        <f aca="false">IF($T2969=1,IF(COUNTIFS($B$2:$B2969,$B2969,$A$2:$A2969,$A2969,$T$2:$T2969,1)=1,1,0),0)</f>
        <v>0</v>
      </c>
      <c r="V2969" s="29" t="str">
        <f aca="false">IF(AND($A2969="",$B2969="",$G2969=""),"",IF(NOT(ISNUMBER($A2969)),"Date manquante ou non reconnue",IF($B2969="","Technicien manquant",IF(COUNTIF(Production!$A$7:$A$21,$B2969)=0,"Technicien absent de la liste (onglet Production)",IF($G2969="","Code BPU manquant (colonne G)",IF($O2969="?","Code BPU inconnu (onglet Prestations)",IF($P2969="?","Catégorie inconnue (onglet Règles)",IF(AND($E2969&lt;&gt;"",NOT(ISNUMBER($E2969))),"Quantité non reconnue",IF(AND($P2969="au prix",NOT(ISNUMBER($Q2969))),"Prix sur devis à saisir (colonne I)",IF($S2969="","Règle à compléter (onglet Règles)",""))))))))))</f>
        <v/>
      </c>
    </row>
    <row r="2970" customFormat="false" ht="15" hidden="false" customHeight="false" outlineLevel="0" collapsed="false">
      <c r="A2970" s="23"/>
      <c r="I2970" s="24"/>
      <c r="J2970" s="24"/>
      <c r="N2970" s="25"/>
      <c r="O2970" s="26" t="str">
        <f aca="false">IF($G2970="","",IFERROR(INDEX(Prestations!$F$5:$F$256,MATCH($G2970,Prestations!$B$5:$B$256,0)),"?"))</f>
        <v/>
      </c>
      <c r="P2970" s="26" t="str">
        <f aca="false">IF($O2970="","",IF($O2970="?","?",IFERROR(INDEX(Règles!$C$5:$C$17,MATCH($O2970,Règles!$A$5:$A$17,0)),"?")))</f>
        <v/>
      </c>
      <c r="Q2970" s="27" t="str">
        <f aca="false">IF($G2970="","",IF(ISNUMBER($I2970),$I2970,IFERROR(IF(ISNUMBER(INDEX(Prestations!$E$5:$E$256,MATCH($G2970,Prestations!$B$5:$B$256,0))),INDEX(Prestations!$E$5:$E$256,MATCH($G2970,Prestations!$B$5:$B$256,0)),""),"")))</f>
        <v/>
      </c>
      <c r="R2970" s="27" t="str">
        <f aca="false">IFERROR(IF(ISNUMBER($Q2970),$Q2970*IF($E2970="",1,$E2970),""),"")</f>
        <v/>
      </c>
      <c r="S2970" s="28" t="str">
        <f aca="false">IFERROR(IF($P2970="au nombre",IF(N(INDEX(Règles!$D$5:$D$17,MATCH($O2970,Règles!$A$5:$A$17,0)))&gt;0,IF($E2970="",1,$E2970)/INDEX(Règles!$D$5:$D$17,MATCH($O2970,Règles!$A$5:$A$17,0)),""),IF($P2970="au prix",IF(AND(ISNUMBER($R2970),N(INDEX(Règles!$E$5:$E$17,MATCH($O2970,Règles!$A$5:$A$17,0)))&gt;0),$R2970/INDEX(Règles!$E$5:$E$17,MATCH($O2970,Règles!$A$5:$A$17,0)),""),IF(OR($P2970="ne compte pas",$P2970="absence"),0,""))),"")</f>
        <v/>
      </c>
      <c r="T2970" s="26" t="n">
        <f aca="false">IF(AND(ISNUMBER($A2970),$B2970&lt;&gt;"",$G2970&lt;&gt;"",$P2970&lt;&gt;"absence"),1,0)</f>
        <v>0</v>
      </c>
      <c r="U2970" s="26" t="n">
        <f aca="false">IF($T2970=1,IF(COUNTIFS($B$2:$B2970,$B2970,$A$2:$A2970,$A2970,$T$2:$T2970,1)=1,1,0),0)</f>
        <v>0</v>
      </c>
      <c r="V2970" s="29" t="str">
        <f aca="false">IF(AND($A2970="",$B2970="",$G2970=""),"",IF(NOT(ISNUMBER($A2970)),"Date manquante ou non reconnue",IF($B2970="","Technicien manquant",IF(COUNTIF(Production!$A$7:$A$21,$B2970)=0,"Technicien absent de la liste (onglet Production)",IF($G2970="","Code BPU manquant (colonne G)",IF($O2970="?","Code BPU inconnu (onglet Prestations)",IF($P2970="?","Catégorie inconnue (onglet Règles)",IF(AND($E2970&lt;&gt;"",NOT(ISNUMBER($E2970))),"Quantité non reconnue",IF(AND($P2970="au prix",NOT(ISNUMBER($Q2970))),"Prix sur devis à saisir (colonne I)",IF($S2970="","Règle à compléter (onglet Règles)",""))))))))))</f>
        <v/>
      </c>
    </row>
    <row r="2971" customFormat="false" ht="15" hidden="false" customHeight="false" outlineLevel="0" collapsed="false">
      <c r="A2971" s="23"/>
      <c r="I2971" s="24"/>
      <c r="J2971" s="24"/>
      <c r="N2971" s="25"/>
      <c r="O2971" s="26" t="str">
        <f aca="false">IF($G2971="","",IFERROR(INDEX(Prestations!$F$5:$F$256,MATCH($G2971,Prestations!$B$5:$B$256,0)),"?"))</f>
        <v/>
      </c>
      <c r="P2971" s="26" t="str">
        <f aca="false">IF($O2971="","",IF($O2971="?","?",IFERROR(INDEX(Règles!$C$5:$C$17,MATCH($O2971,Règles!$A$5:$A$17,0)),"?")))</f>
        <v/>
      </c>
      <c r="Q2971" s="27" t="str">
        <f aca="false">IF($G2971="","",IF(ISNUMBER($I2971),$I2971,IFERROR(IF(ISNUMBER(INDEX(Prestations!$E$5:$E$256,MATCH($G2971,Prestations!$B$5:$B$256,0))),INDEX(Prestations!$E$5:$E$256,MATCH($G2971,Prestations!$B$5:$B$256,0)),""),"")))</f>
        <v/>
      </c>
      <c r="R2971" s="27" t="str">
        <f aca="false">IFERROR(IF(ISNUMBER($Q2971),$Q2971*IF($E2971="",1,$E2971),""),"")</f>
        <v/>
      </c>
      <c r="S2971" s="28" t="str">
        <f aca="false">IFERROR(IF($P2971="au nombre",IF(N(INDEX(Règles!$D$5:$D$17,MATCH($O2971,Règles!$A$5:$A$17,0)))&gt;0,IF($E2971="",1,$E2971)/INDEX(Règles!$D$5:$D$17,MATCH($O2971,Règles!$A$5:$A$17,0)),""),IF($P2971="au prix",IF(AND(ISNUMBER($R2971),N(INDEX(Règles!$E$5:$E$17,MATCH($O2971,Règles!$A$5:$A$17,0)))&gt;0),$R2971/INDEX(Règles!$E$5:$E$17,MATCH($O2971,Règles!$A$5:$A$17,0)),""),IF(OR($P2971="ne compte pas",$P2971="absence"),0,""))),"")</f>
        <v/>
      </c>
      <c r="T2971" s="26" t="n">
        <f aca="false">IF(AND(ISNUMBER($A2971),$B2971&lt;&gt;"",$G2971&lt;&gt;"",$P2971&lt;&gt;"absence"),1,0)</f>
        <v>0</v>
      </c>
      <c r="U2971" s="26" t="n">
        <f aca="false">IF($T2971=1,IF(COUNTIFS($B$2:$B2971,$B2971,$A$2:$A2971,$A2971,$T$2:$T2971,1)=1,1,0),0)</f>
        <v>0</v>
      </c>
      <c r="V2971" s="29" t="str">
        <f aca="false">IF(AND($A2971="",$B2971="",$G2971=""),"",IF(NOT(ISNUMBER($A2971)),"Date manquante ou non reconnue",IF($B2971="","Technicien manquant",IF(COUNTIF(Production!$A$7:$A$21,$B2971)=0,"Technicien absent de la liste (onglet Production)",IF($G2971="","Code BPU manquant (colonne G)",IF($O2971="?","Code BPU inconnu (onglet Prestations)",IF($P2971="?","Catégorie inconnue (onglet Règles)",IF(AND($E2971&lt;&gt;"",NOT(ISNUMBER($E2971))),"Quantité non reconnue",IF(AND($P2971="au prix",NOT(ISNUMBER($Q2971))),"Prix sur devis à saisir (colonne I)",IF($S2971="","Règle à compléter (onglet Règles)",""))))))))))</f>
        <v/>
      </c>
    </row>
    <row r="2972" customFormat="false" ht="15" hidden="false" customHeight="false" outlineLevel="0" collapsed="false">
      <c r="A2972" s="23"/>
      <c r="I2972" s="24"/>
      <c r="J2972" s="24"/>
      <c r="N2972" s="25"/>
      <c r="O2972" s="26" t="str">
        <f aca="false">IF($G2972="","",IFERROR(INDEX(Prestations!$F$5:$F$256,MATCH($G2972,Prestations!$B$5:$B$256,0)),"?"))</f>
        <v/>
      </c>
      <c r="P2972" s="26" t="str">
        <f aca="false">IF($O2972="","",IF($O2972="?","?",IFERROR(INDEX(Règles!$C$5:$C$17,MATCH($O2972,Règles!$A$5:$A$17,0)),"?")))</f>
        <v/>
      </c>
      <c r="Q2972" s="27" t="str">
        <f aca="false">IF($G2972="","",IF(ISNUMBER($I2972),$I2972,IFERROR(IF(ISNUMBER(INDEX(Prestations!$E$5:$E$256,MATCH($G2972,Prestations!$B$5:$B$256,0))),INDEX(Prestations!$E$5:$E$256,MATCH($G2972,Prestations!$B$5:$B$256,0)),""),"")))</f>
        <v/>
      </c>
      <c r="R2972" s="27" t="str">
        <f aca="false">IFERROR(IF(ISNUMBER($Q2972),$Q2972*IF($E2972="",1,$E2972),""),"")</f>
        <v/>
      </c>
      <c r="S2972" s="28" t="str">
        <f aca="false">IFERROR(IF($P2972="au nombre",IF(N(INDEX(Règles!$D$5:$D$17,MATCH($O2972,Règles!$A$5:$A$17,0)))&gt;0,IF($E2972="",1,$E2972)/INDEX(Règles!$D$5:$D$17,MATCH($O2972,Règles!$A$5:$A$17,0)),""),IF($P2972="au prix",IF(AND(ISNUMBER($R2972),N(INDEX(Règles!$E$5:$E$17,MATCH($O2972,Règles!$A$5:$A$17,0)))&gt;0),$R2972/INDEX(Règles!$E$5:$E$17,MATCH($O2972,Règles!$A$5:$A$17,0)),""),IF(OR($P2972="ne compte pas",$P2972="absence"),0,""))),"")</f>
        <v/>
      </c>
      <c r="T2972" s="26" t="n">
        <f aca="false">IF(AND(ISNUMBER($A2972),$B2972&lt;&gt;"",$G2972&lt;&gt;"",$P2972&lt;&gt;"absence"),1,0)</f>
        <v>0</v>
      </c>
      <c r="U2972" s="26" t="n">
        <f aca="false">IF($T2972=1,IF(COUNTIFS($B$2:$B2972,$B2972,$A$2:$A2972,$A2972,$T$2:$T2972,1)=1,1,0),0)</f>
        <v>0</v>
      </c>
      <c r="V2972" s="29" t="str">
        <f aca="false">IF(AND($A2972="",$B2972="",$G2972=""),"",IF(NOT(ISNUMBER($A2972)),"Date manquante ou non reconnue",IF($B2972="","Technicien manquant",IF(COUNTIF(Production!$A$7:$A$21,$B2972)=0,"Technicien absent de la liste (onglet Production)",IF($G2972="","Code BPU manquant (colonne G)",IF($O2972="?","Code BPU inconnu (onglet Prestations)",IF($P2972="?","Catégorie inconnue (onglet Règles)",IF(AND($E2972&lt;&gt;"",NOT(ISNUMBER($E2972))),"Quantité non reconnue",IF(AND($P2972="au prix",NOT(ISNUMBER($Q2972))),"Prix sur devis à saisir (colonne I)",IF($S2972="","Règle à compléter (onglet Règles)",""))))))))))</f>
        <v/>
      </c>
    </row>
    <row r="2973" customFormat="false" ht="15" hidden="false" customHeight="false" outlineLevel="0" collapsed="false">
      <c r="A2973" s="23"/>
      <c r="I2973" s="24"/>
      <c r="J2973" s="24"/>
      <c r="N2973" s="25"/>
      <c r="O2973" s="26" t="str">
        <f aca="false">IF($G2973="","",IFERROR(INDEX(Prestations!$F$5:$F$256,MATCH($G2973,Prestations!$B$5:$B$256,0)),"?"))</f>
        <v/>
      </c>
      <c r="P2973" s="26" t="str">
        <f aca="false">IF($O2973="","",IF($O2973="?","?",IFERROR(INDEX(Règles!$C$5:$C$17,MATCH($O2973,Règles!$A$5:$A$17,0)),"?")))</f>
        <v/>
      </c>
      <c r="Q2973" s="27" t="str">
        <f aca="false">IF($G2973="","",IF(ISNUMBER($I2973),$I2973,IFERROR(IF(ISNUMBER(INDEX(Prestations!$E$5:$E$256,MATCH($G2973,Prestations!$B$5:$B$256,0))),INDEX(Prestations!$E$5:$E$256,MATCH($G2973,Prestations!$B$5:$B$256,0)),""),"")))</f>
        <v/>
      </c>
      <c r="R2973" s="27" t="str">
        <f aca="false">IFERROR(IF(ISNUMBER($Q2973),$Q2973*IF($E2973="",1,$E2973),""),"")</f>
        <v/>
      </c>
      <c r="S2973" s="28" t="str">
        <f aca="false">IFERROR(IF($P2973="au nombre",IF(N(INDEX(Règles!$D$5:$D$17,MATCH($O2973,Règles!$A$5:$A$17,0)))&gt;0,IF($E2973="",1,$E2973)/INDEX(Règles!$D$5:$D$17,MATCH($O2973,Règles!$A$5:$A$17,0)),""),IF($P2973="au prix",IF(AND(ISNUMBER($R2973),N(INDEX(Règles!$E$5:$E$17,MATCH($O2973,Règles!$A$5:$A$17,0)))&gt;0),$R2973/INDEX(Règles!$E$5:$E$17,MATCH($O2973,Règles!$A$5:$A$17,0)),""),IF(OR($P2973="ne compte pas",$P2973="absence"),0,""))),"")</f>
        <v/>
      </c>
      <c r="T2973" s="26" t="n">
        <f aca="false">IF(AND(ISNUMBER($A2973),$B2973&lt;&gt;"",$G2973&lt;&gt;"",$P2973&lt;&gt;"absence"),1,0)</f>
        <v>0</v>
      </c>
      <c r="U2973" s="26" t="n">
        <f aca="false">IF($T2973=1,IF(COUNTIFS($B$2:$B2973,$B2973,$A$2:$A2973,$A2973,$T$2:$T2973,1)=1,1,0),0)</f>
        <v>0</v>
      </c>
      <c r="V2973" s="29" t="str">
        <f aca="false">IF(AND($A2973="",$B2973="",$G2973=""),"",IF(NOT(ISNUMBER($A2973)),"Date manquante ou non reconnue",IF($B2973="","Technicien manquant",IF(COUNTIF(Production!$A$7:$A$21,$B2973)=0,"Technicien absent de la liste (onglet Production)",IF($G2973="","Code BPU manquant (colonne G)",IF($O2973="?","Code BPU inconnu (onglet Prestations)",IF($P2973="?","Catégorie inconnue (onglet Règles)",IF(AND($E2973&lt;&gt;"",NOT(ISNUMBER($E2973))),"Quantité non reconnue",IF(AND($P2973="au prix",NOT(ISNUMBER($Q2973))),"Prix sur devis à saisir (colonne I)",IF($S2973="","Règle à compléter (onglet Règles)",""))))))))))</f>
        <v/>
      </c>
    </row>
    <row r="2974" customFormat="false" ht="15" hidden="false" customHeight="false" outlineLevel="0" collapsed="false">
      <c r="A2974" s="23"/>
      <c r="I2974" s="24"/>
      <c r="J2974" s="24"/>
      <c r="N2974" s="25"/>
      <c r="O2974" s="26" t="str">
        <f aca="false">IF($G2974="","",IFERROR(INDEX(Prestations!$F$5:$F$256,MATCH($G2974,Prestations!$B$5:$B$256,0)),"?"))</f>
        <v/>
      </c>
      <c r="P2974" s="26" t="str">
        <f aca="false">IF($O2974="","",IF($O2974="?","?",IFERROR(INDEX(Règles!$C$5:$C$17,MATCH($O2974,Règles!$A$5:$A$17,0)),"?")))</f>
        <v/>
      </c>
      <c r="Q2974" s="27" t="str">
        <f aca="false">IF($G2974="","",IF(ISNUMBER($I2974),$I2974,IFERROR(IF(ISNUMBER(INDEX(Prestations!$E$5:$E$256,MATCH($G2974,Prestations!$B$5:$B$256,0))),INDEX(Prestations!$E$5:$E$256,MATCH($G2974,Prestations!$B$5:$B$256,0)),""),"")))</f>
        <v/>
      </c>
      <c r="R2974" s="27" t="str">
        <f aca="false">IFERROR(IF(ISNUMBER($Q2974),$Q2974*IF($E2974="",1,$E2974),""),"")</f>
        <v/>
      </c>
      <c r="S2974" s="28" t="str">
        <f aca="false">IFERROR(IF($P2974="au nombre",IF(N(INDEX(Règles!$D$5:$D$17,MATCH($O2974,Règles!$A$5:$A$17,0)))&gt;0,IF($E2974="",1,$E2974)/INDEX(Règles!$D$5:$D$17,MATCH($O2974,Règles!$A$5:$A$17,0)),""),IF($P2974="au prix",IF(AND(ISNUMBER($R2974),N(INDEX(Règles!$E$5:$E$17,MATCH($O2974,Règles!$A$5:$A$17,0)))&gt;0),$R2974/INDEX(Règles!$E$5:$E$17,MATCH($O2974,Règles!$A$5:$A$17,0)),""),IF(OR($P2974="ne compte pas",$P2974="absence"),0,""))),"")</f>
        <v/>
      </c>
      <c r="T2974" s="26" t="n">
        <f aca="false">IF(AND(ISNUMBER($A2974),$B2974&lt;&gt;"",$G2974&lt;&gt;"",$P2974&lt;&gt;"absence"),1,0)</f>
        <v>0</v>
      </c>
      <c r="U2974" s="26" t="n">
        <f aca="false">IF($T2974=1,IF(COUNTIFS($B$2:$B2974,$B2974,$A$2:$A2974,$A2974,$T$2:$T2974,1)=1,1,0),0)</f>
        <v>0</v>
      </c>
      <c r="V2974" s="29" t="str">
        <f aca="false">IF(AND($A2974="",$B2974="",$G2974=""),"",IF(NOT(ISNUMBER($A2974)),"Date manquante ou non reconnue",IF($B2974="","Technicien manquant",IF(COUNTIF(Production!$A$7:$A$21,$B2974)=0,"Technicien absent de la liste (onglet Production)",IF($G2974="","Code BPU manquant (colonne G)",IF($O2974="?","Code BPU inconnu (onglet Prestations)",IF($P2974="?","Catégorie inconnue (onglet Règles)",IF(AND($E2974&lt;&gt;"",NOT(ISNUMBER($E2974))),"Quantité non reconnue",IF(AND($P2974="au prix",NOT(ISNUMBER($Q2974))),"Prix sur devis à saisir (colonne I)",IF($S2974="","Règle à compléter (onglet Règles)",""))))))))))</f>
        <v/>
      </c>
    </row>
    <row r="2975" customFormat="false" ht="15" hidden="false" customHeight="false" outlineLevel="0" collapsed="false">
      <c r="A2975" s="23"/>
      <c r="I2975" s="24"/>
      <c r="J2975" s="24"/>
      <c r="N2975" s="25"/>
      <c r="O2975" s="26" t="str">
        <f aca="false">IF($G2975="","",IFERROR(INDEX(Prestations!$F$5:$F$256,MATCH($G2975,Prestations!$B$5:$B$256,0)),"?"))</f>
        <v/>
      </c>
      <c r="P2975" s="26" t="str">
        <f aca="false">IF($O2975="","",IF($O2975="?","?",IFERROR(INDEX(Règles!$C$5:$C$17,MATCH($O2975,Règles!$A$5:$A$17,0)),"?")))</f>
        <v/>
      </c>
      <c r="Q2975" s="27" t="str">
        <f aca="false">IF($G2975="","",IF(ISNUMBER($I2975),$I2975,IFERROR(IF(ISNUMBER(INDEX(Prestations!$E$5:$E$256,MATCH($G2975,Prestations!$B$5:$B$256,0))),INDEX(Prestations!$E$5:$E$256,MATCH($G2975,Prestations!$B$5:$B$256,0)),""),"")))</f>
        <v/>
      </c>
      <c r="R2975" s="27" t="str">
        <f aca="false">IFERROR(IF(ISNUMBER($Q2975),$Q2975*IF($E2975="",1,$E2975),""),"")</f>
        <v/>
      </c>
      <c r="S2975" s="28" t="str">
        <f aca="false">IFERROR(IF($P2975="au nombre",IF(N(INDEX(Règles!$D$5:$D$17,MATCH($O2975,Règles!$A$5:$A$17,0)))&gt;0,IF($E2975="",1,$E2975)/INDEX(Règles!$D$5:$D$17,MATCH($O2975,Règles!$A$5:$A$17,0)),""),IF($P2975="au prix",IF(AND(ISNUMBER($R2975),N(INDEX(Règles!$E$5:$E$17,MATCH($O2975,Règles!$A$5:$A$17,0)))&gt;0),$R2975/INDEX(Règles!$E$5:$E$17,MATCH($O2975,Règles!$A$5:$A$17,0)),""),IF(OR($P2975="ne compte pas",$P2975="absence"),0,""))),"")</f>
        <v/>
      </c>
      <c r="T2975" s="26" t="n">
        <f aca="false">IF(AND(ISNUMBER($A2975),$B2975&lt;&gt;"",$G2975&lt;&gt;"",$P2975&lt;&gt;"absence"),1,0)</f>
        <v>0</v>
      </c>
      <c r="U2975" s="26" t="n">
        <f aca="false">IF($T2975=1,IF(COUNTIFS($B$2:$B2975,$B2975,$A$2:$A2975,$A2975,$T$2:$T2975,1)=1,1,0),0)</f>
        <v>0</v>
      </c>
      <c r="V2975" s="29" t="str">
        <f aca="false">IF(AND($A2975="",$B2975="",$G2975=""),"",IF(NOT(ISNUMBER($A2975)),"Date manquante ou non reconnue",IF($B2975="","Technicien manquant",IF(COUNTIF(Production!$A$7:$A$21,$B2975)=0,"Technicien absent de la liste (onglet Production)",IF($G2975="","Code BPU manquant (colonne G)",IF($O2975="?","Code BPU inconnu (onglet Prestations)",IF($P2975="?","Catégorie inconnue (onglet Règles)",IF(AND($E2975&lt;&gt;"",NOT(ISNUMBER($E2975))),"Quantité non reconnue",IF(AND($P2975="au prix",NOT(ISNUMBER($Q2975))),"Prix sur devis à saisir (colonne I)",IF($S2975="","Règle à compléter (onglet Règles)",""))))))))))</f>
        <v/>
      </c>
    </row>
    <row r="2976" customFormat="false" ht="15" hidden="false" customHeight="false" outlineLevel="0" collapsed="false">
      <c r="A2976" s="23"/>
      <c r="I2976" s="24"/>
      <c r="J2976" s="24"/>
      <c r="N2976" s="25"/>
      <c r="O2976" s="26" t="str">
        <f aca="false">IF($G2976="","",IFERROR(INDEX(Prestations!$F$5:$F$256,MATCH($G2976,Prestations!$B$5:$B$256,0)),"?"))</f>
        <v/>
      </c>
      <c r="P2976" s="26" t="str">
        <f aca="false">IF($O2976="","",IF($O2976="?","?",IFERROR(INDEX(Règles!$C$5:$C$17,MATCH($O2976,Règles!$A$5:$A$17,0)),"?")))</f>
        <v/>
      </c>
      <c r="Q2976" s="27" t="str">
        <f aca="false">IF($G2976="","",IF(ISNUMBER($I2976),$I2976,IFERROR(IF(ISNUMBER(INDEX(Prestations!$E$5:$E$256,MATCH($G2976,Prestations!$B$5:$B$256,0))),INDEX(Prestations!$E$5:$E$256,MATCH($G2976,Prestations!$B$5:$B$256,0)),""),"")))</f>
        <v/>
      </c>
      <c r="R2976" s="27" t="str">
        <f aca="false">IFERROR(IF(ISNUMBER($Q2976),$Q2976*IF($E2976="",1,$E2976),""),"")</f>
        <v/>
      </c>
      <c r="S2976" s="28" t="str">
        <f aca="false">IFERROR(IF($P2976="au nombre",IF(N(INDEX(Règles!$D$5:$D$17,MATCH($O2976,Règles!$A$5:$A$17,0)))&gt;0,IF($E2976="",1,$E2976)/INDEX(Règles!$D$5:$D$17,MATCH($O2976,Règles!$A$5:$A$17,0)),""),IF($P2976="au prix",IF(AND(ISNUMBER($R2976),N(INDEX(Règles!$E$5:$E$17,MATCH($O2976,Règles!$A$5:$A$17,0)))&gt;0),$R2976/INDEX(Règles!$E$5:$E$17,MATCH($O2976,Règles!$A$5:$A$17,0)),""),IF(OR($P2976="ne compte pas",$P2976="absence"),0,""))),"")</f>
        <v/>
      </c>
      <c r="T2976" s="26" t="n">
        <f aca="false">IF(AND(ISNUMBER($A2976),$B2976&lt;&gt;"",$G2976&lt;&gt;"",$P2976&lt;&gt;"absence"),1,0)</f>
        <v>0</v>
      </c>
      <c r="U2976" s="26" t="n">
        <f aca="false">IF($T2976=1,IF(COUNTIFS($B$2:$B2976,$B2976,$A$2:$A2976,$A2976,$T$2:$T2976,1)=1,1,0),0)</f>
        <v>0</v>
      </c>
      <c r="V2976" s="29" t="str">
        <f aca="false">IF(AND($A2976="",$B2976="",$G2976=""),"",IF(NOT(ISNUMBER($A2976)),"Date manquante ou non reconnue",IF($B2976="","Technicien manquant",IF(COUNTIF(Production!$A$7:$A$21,$B2976)=0,"Technicien absent de la liste (onglet Production)",IF($G2976="","Code BPU manquant (colonne G)",IF($O2976="?","Code BPU inconnu (onglet Prestations)",IF($P2976="?","Catégorie inconnue (onglet Règles)",IF(AND($E2976&lt;&gt;"",NOT(ISNUMBER($E2976))),"Quantité non reconnue",IF(AND($P2976="au prix",NOT(ISNUMBER($Q2976))),"Prix sur devis à saisir (colonne I)",IF($S2976="","Règle à compléter (onglet Règles)",""))))))))))</f>
        <v/>
      </c>
    </row>
    <row r="2977" customFormat="false" ht="15" hidden="false" customHeight="false" outlineLevel="0" collapsed="false">
      <c r="A2977" s="23"/>
      <c r="I2977" s="24"/>
      <c r="J2977" s="24"/>
      <c r="N2977" s="25"/>
      <c r="O2977" s="26" t="str">
        <f aca="false">IF($G2977="","",IFERROR(INDEX(Prestations!$F$5:$F$256,MATCH($G2977,Prestations!$B$5:$B$256,0)),"?"))</f>
        <v/>
      </c>
      <c r="P2977" s="26" t="str">
        <f aca="false">IF($O2977="","",IF($O2977="?","?",IFERROR(INDEX(Règles!$C$5:$C$17,MATCH($O2977,Règles!$A$5:$A$17,0)),"?")))</f>
        <v/>
      </c>
      <c r="Q2977" s="27" t="str">
        <f aca="false">IF($G2977="","",IF(ISNUMBER($I2977),$I2977,IFERROR(IF(ISNUMBER(INDEX(Prestations!$E$5:$E$256,MATCH($G2977,Prestations!$B$5:$B$256,0))),INDEX(Prestations!$E$5:$E$256,MATCH($G2977,Prestations!$B$5:$B$256,0)),""),"")))</f>
        <v/>
      </c>
      <c r="R2977" s="27" t="str">
        <f aca="false">IFERROR(IF(ISNUMBER($Q2977),$Q2977*IF($E2977="",1,$E2977),""),"")</f>
        <v/>
      </c>
      <c r="S2977" s="28" t="str">
        <f aca="false">IFERROR(IF($P2977="au nombre",IF(N(INDEX(Règles!$D$5:$D$17,MATCH($O2977,Règles!$A$5:$A$17,0)))&gt;0,IF($E2977="",1,$E2977)/INDEX(Règles!$D$5:$D$17,MATCH($O2977,Règles!$A$5:$A$17,0)),""),IF($P2977="au prix",IF(AND(ISNUMBER($R2977),N(INDEX(Règles!$E$5:$E$17,MATCH($O2977,Règles!$A$5:$A$17,0)))&gt;0),$R2977/INDEX(Règles!$E$5:$E$17,MATCH($O2977,Règles!$A$5:$A$17,0)),""),IF(OR($P2977="ne compte pas",$P2977="absence"),0,""))),"")</f>
        <v/>
      </c>
      <c r="T2977" s="26" t="n">
        <f aca="false">IF(AND(ISNUMBER($A2977),$B2977&lt;&gt;"",$G2977&lt;&gt;"",$P2977&lt;&gt;"absence"),1,0)</f>
        <v>0</v>
      </c>
      <c r="U2977" s="26" t="n">
        <f aca="false">IF($T2977=1,IF(COUNTIFS($B$2:$B2977,$B2977,$A$2:$A2977,$A2977,$T$2:$T2977,1)=1,1,0),0)</f>
        <v>0</v>
      </c>
      <c r="V2977" s="29" t="str">
        <f aca="false">IF(AND($A2977="",$B2977="",$G2977=""),"",IF(NOT(ISNUMBER($A2977)),"Date manquante ou non reconnue",IF($B2977="","Technicien manquant",IF(COUNTIF(Production!$A$7:$A$21,$B2977)=0,"Technicien absent de la liste (onglet Production)",IF($G2977="","Code BPU manquant (colonne G)",IF($O2977="?","Code BPU inconnu (onglet Prestations)",IF($P2977="?","Catégorie inconnue (onglet Règles)",IF(AND($E2977&lt;&gt;"",NOT(ISNUMBER($E2977))),"Quantité non reconnue",IF(AND($P2977="au prix",NOT(ISNUMBER($Q2977))),"Prix sur devis à saisir (colonne I)",IF($S2977="","Règle à compléter (onglet Règles)",""))))))))))</f>
        <v/>
      </c>
    </row>
    <row r="2978" customFormat="false" ht="15" hidden="false" customHeight="false" outlineLevel="0" collapsed="false">
      <c r="A2978" s="23"/>
      <c r="I2978" s="24"/>
      <c r="J2978" s="24"/>
      <c r="N2978" s="25"/>
      <c r="O2978" s="26" t="str">
        <f aca="false">IF($G2978="","",IFERROR(INDEX(Prestations!$F$5:$F$256,MATCH($G2978,Prestations!$B$5:$B$256,0)),"?"))</f>
        <v/>
      </c>
      <c r="P2978" s="26" t="str">
        <f aca="false">IF($O2978="","",IF($O2978="?","?",IFERROR(INDEX(Règles!$C$5:$C$17,MATCH($O2978,Règles!$A$5:$A$17,0)),"?")))</f>
        <v/>
      </c>
      <c r="Q2978" s="27" t="str">
        <f aca="false">IF($G2978="","",IF(ISNUMBER($I2978),$I2978,IFERROR(IF(ISNUMBER(INDEX(Prestations!$E$5:$E$256,MATCH($G2978,Prestations!$B$5:$B$256,0))),INDEX(Prestations!$E$5:$E$256,MATCH($G2978,Prestations!$B$5:$B$256,0)),""),"")))</f>
        <v/>
      </c>
      <c r="R2978" s="27" t="str">
        <f aca="false">IFERROR(IF(ISNUMBER($Q2978),$Q2978*IF($E2978="",1,$E2978),""),"")</f>
        <v/>
      </c>
      <c r="S2978" s="28" t="str">
        <f aca="false">IFERROR(IF($P2978="au nombre",IF(N(INDEX(Règles!$D$5:$D$17,MATCH($O2978,Règles!$A$5:$A$17,0)))&gt;0,IF($E2978="",1,$E2978)/INDEX(Règles!$D$5:$D$17,MATCH($O2978,Règles!$A$5:$A$17,0)),""),IF($P2978="au prix",IF(AND(ISNUMBER($R2978),N(INDEX(Règles!$E$5:$E$17,MATCH($O2978,Règles!$A$5:$A$17,0)))&gt;0),$R2978/INDEX(Règles!$E$5:$E$17,MATCH($O2978,Règles!$A$5:$A$17,0)),""),IF(OR($P2978="ne compte pas",$P2978="absence"),0,""))),"")</f>
        <v/>
      </c>
      <c r="T2978" s="26" t="n">
        <f aca="false">IF(AND(ISNUMBER($A2978),$B2978&lt;&gt;"",$G2978&lt;&gt;"",$P2978&lt;&gt;"absence"),1,0)</f>
        <v>0</v>
      </c>
      <c r="U2978" s="26" t="n">
        <f aca="false">IF($T2978=1,IF(COUNTIFS($B$2:$B2978,$B2978,$A$2:$A2978,$A2978,$T$2:$T2978,1)=1,1,0),0)</f>
        <v>0</v>
      </c>
      <c r="V2978" s="29" t="str">
        <f aca="false">IF(AND($A2978="",$B2978="",$G2978=""),"",IF(NOT(ISNUMBER($A2978)),"Date manquante ou non reconnue",IF($B2978="","Technicien manquant",IF(COUNTIF(Production!$A$7:$A$21,$B2978)=0,"Technicien absent de la liste (onglet Production)",IF($G2978="","Code BPU manquant (colonne G)",IF($O2978="?","Code BPU inconnu (onglet Prestations)",IF($P2978="?","Catégorie inconnue (onglet Règles)",IF(AND($E2978&lt;&gt;"",NOT(ISNUMBER($E2978))),"Quantité non reconnue",IF(AND($P2978="au prix",NOT(ISNUMBER($Q2978))),"Prix sur devis à saisir (colonne I)",IF($S2978="","Règle à compléter (onglet Règles)",""))))))))))</f>
        <v/>
      </c>
    </row>
    <row r="2979" customFormat="false" ht="15" hidden="false" customHeight="false" outlineLevel="0" collapsed="false">
      <c r="A2979" s="23"/>
      <c r="I2979" s="24"/>
      <c r="J2979" s="24"/>
      <c r="N2979" s="25"/>
      <c r="O2979" s="26" t="str">
        <f aca="false">IF($G2979="","",IFERROR(INDEX(Prestations!$F$5:$F$256,MATCH($G2979,Prestations!$B$5:$B$256,0)),"?"))</f>
        <v/>
      </c>
      <c r="P2979" s="26" t="str">
        <f aca="false">IF($O2979="","",IF($O2979="?","?",IFERROR(INDEX(Règles!$C$5:$C$17,MATCH($O2979,Règles!$A$5:$A$17,0)),"?")))</f>
        <v/>
      </c>
      <c r="Q2979" s="27" t="str">
        <f aca="false">IF($G2979="","",IF(ISNUMBER($I2979),$I2979,IFERROR(IF(ISNUMBER(INDEX(Prestations!$E$5:$E$256,MATCH($G2979,Prestations!$B$5:$B$256,0))),INDEX(Prestations!$E$5:$E$256,MATCH($G2979,Prestations!$B$5:$B$256,0)),""),"")))</f>
        <v/>
      </c>
      <c r="R2979" s="27" t="str">
        <f aca="false">IFERROR(IF(ISNUMBER($Q2979),$Q2979*IF($E2979="",1,$E2979),""),"")</f>
        <v/>
      </c>
      <c r="S2979" s="28" t="str">
        <f aca="false">IFERROR(IF($P2979="au nombre",IF(N(INDEX(Règles!$D$5:$D$17,MATCH($O2979,Règles!$A$5:$A$17,0)))&gt;0,IF($E2979="",1,$E2979)/INDEX(Règles!$D$5:$D$17,MATCH($O2979,Règles!$A$5:$A$17,0)),""),IF($P2979="au prix",IF(AND(ISNUMBER($R2979),N(INDEX(Règles!$E$5:$E$17,MATCH($O2979,Règles!$A$5:$A$17,0)))&gt;0),$R2979/INDEX(Règles!$E$5:$E$17,MATCH($O2979,Règles!$A$5:$A$17,0)),""),IF(OR($P2979="ne compte pas",$P2979="absence"),0,""))),"")</f>
        <v/>
      </c>
      <c r="T2979" s="26" t="n">
        <f aca="false">IF(AND(ISNUMBER($A2979),$B2979&lt;&gt;"",$G2979&lt;&gt;"",$P2979&lt;&gt;"absence"),1,0)</f>
        <v>0</v>
      </c>
      <c r="U2979" s="26" t="n">
        <f aca="false">IF($T2979=1,IF(COUNTIFS($B$2:$B2979,$B2979,$A$2:$A2979,$A2979,$T$2:$T2979,1)=1,1,0),0)</f>
        <v>0</v>
      </c>
      <c r="V2979" s="29" t="str">
        <f aca="false">IF(AND($A2979="",$B2979="",$G2979=""),"",IF(NOT(ISNUMBER($A2979)),"Date manquante ou non reconnue",IF($B2979="","Technicien manquant",IF(COUNTIF(Production!$A$7:$A$21,$B2979)=0,"Technicien absent de la liste (onglet Production)",IF($G2979="","Code BPU manquant (colonne G)",IF($O2979="?","Code BPU inconnu (onglet Prestations)",IF($P2979="?","Catégorie inconnue (onglet Règles)",IF(AND($E2979&lt;&gt;"",NOT(ISNUMBER($E2979))),"Quantité non reconnue",IF(AND($P2979="au prix",NOT(ISNUMBER($Q2979))),"Prix sur devis à saisir (colonne I)",IF($S2979="","Règle à compléter (onglet Règles)",""))))))))))</f>
        <v/>
      </c>
    </row>
    <row r="2980" customFormat="false" ht="15" hidden="false" customHeight="false" outlineLevel="0" collapsed="false">
      <c r="A2980" s="23"/>
      <c r="I2980" s="24"/>
      <c r="J2980" s="24"/>
      <c r="N2980" s="25"/>
      <c r="O2980" s="26" t="str">
        <f aca="false">IF($G2980="","",IFERROR(INDEX(Prestations!$F$5:$F$256,MATCH($G2980,Prestations!$B$5:$B$256,0)),"?"))</f>
        <v/>
      </c>
      <c r="P2980" s="26" t="str">
        <f aca="false">IF($O2980="","",IF($O2980="?","?",IFERROR(INDEX(Règles!$C$5:$C$17,MATCH($O2980,Règles!$A$5:$A$17,0)),"?")))</f>
        <v/>
      </c>
      <c r="Q2980" s="27" t="str">
        <f aca="false">IF($G2980="","",IF(ISNUMBER($I2980),$I2980,IFERROR(IF(ISNUMBER(INDEX(Prestations!$E$5:$E$256,MATCH($G2980,Prestations!$B$5:$B$256,0))),INDEX(Prestations!$E$5:$E$256,MATCH($G2980,Prestations!$B$5:$B$256,0)),""),"")))</f>
        <v/>
      </c>
      <c r="R2980" s="27" t="str">
        <f aca="false">IFERROR(IF(ISNUMBER($Q2980),$Q2980*IF($E2980="",1,$E2980),""),"")</f>
        <v/>
      </c>
      <c r="S2980" s="28" t="str">
        <f aca="false">IFERROR(IF($P2980="au nombre",IF(N(INDEX(Règles!$D$5:$D$17,MATCH($O2980,Règles!$A$5:$A$17,0)))&gt;0,IF($E2980="",1,$E2980)/INDEX(Règles!$D$5:$D$17,MATCH($O2980,Règles!$A$5:$A$17,0)),""),IF($P2980="au prix",IF(AND(ISNUMBER($R2980),N(INDEX(Règles!$E$5:$E$17,MATCH($O2980,Règles!$A$5:$A$17,0)))&gt;0),$R2980/INDEX(Règles!$E$5:$E$17,MATCH($O2980,Règles!$A$5:$A$17,0)),""),IF(OR($P2980="ne compte pas",$P2980="absence"),0,""))),"")</f>
        <v/>
      </c>
      <c r="T2980" s="26" t="n">
        <f aca="false">IF(AND(ISNUMBER($A2980),$B2980&lt;&gt;"",$G2980&lt;&gt;"",$P2980&lt;&gt;"absence"),1,0)</f>
        <v>0</v>
      </c>
      <c r="U2980" s="26" t="n">
        <f aca="false">IF($T2980=1,IF(COUNTIFS($B$2:$B2980,$B2980,$A$2:$A2980,$A2980,$T$2:$T2980,1)=1,1,0),0)</f>
        <v>0</v>
      </c>
      <c r="V2980" s="29" t="str">
        <f aca="false">IF(AND($A2980="",$B2980="",$G2980=""),"",IF(NOT(ISNUMBER($A2980)),"Date manquante ou non reconnue",IF($B2980="","Technicien manquant",IF(COUNTIF(Production!$A$7:$A$21,$B2980)=0,"Technicien absent de la liste (onglet Production)",IF($G2980="","Code BPU manquant (colonne G)",IF($O2980="?","Code BPU inconnu (onglet Prestations)",IF($P2980="?","Catégorie inconnue (onglet Règles)",IF(AND($E2980&lt;&gt;"",NOT(ISNUMBER($E2980))),"Quantité non reconnue",IF(AND($P2980="au prix",NOT(ISNUMBER($Q2980))),"Prix sur devis à saisir (colonne I)",IF($S2980="","Règle à compléter (onglet Règles)",""))))))))))</f>
        <v/>
      </c>
    </row>
    <row r="2981" customFormat="false" ht="15" hidden="false" customHeight="false" outlineLevel="0" collapsed="false">
      <c r="A2981" s="23"/>
      <c r="I2981" s="24"/>
      <c r="J2981" s="24"/>
      <c r="N2981" s="25"/>
      <c r="O2981" s="26" t="str">
        <f aca="false">IF($G2981="","",IFERROR(INDEX(Prestations!$F$5:$F$256,MATCH($G2981,Prestations!$B$5:$B$256,0)),"?"))</f>
        <v/>
      </c>
      <c r="P2981" s="26" t="str">
        <f aca="false">IF($O2981="","",IF($O2981="?","?",IFERROR(INDEX(Règles!$C$5:$C$17,MATCH($O2981,Règles!$A$5:$A$17,0)),"?")))</f>
        <v/>
      </c>
      <c r="Q2981" s="27" t="str">
        <f aca="false">IF($G2981="","",IF(ISNUMBER($I2981),$I2981,IFERROR(IF(ISNUMBER(INDEX(Prestations!$E$5:$E$256,MATCH($G2981,Prestations!$B$5:$B$256,0))),INDEX(Prestations!$E$5:$E$256,MATCH($G2981,Prestations!$B$5:$B$256,0)),""),"")))</f>
        <v/>
      </c>
      <c r="R2981" s="27" t="str">
        <f aca="false">IFERROR(IF(ISNUMBER($Q2981),$Q2981*IF($E2981="",1,$E2981),""),"")</f>
        <v/>
      </c>
      <c r="S2981" s="28" t="str">
        <f aca="false">IFERROR(IF($P2981="au nombre",IF(N(INDEX(Règles!$D$5:$D$17,MATCH($O2981,Règles!$A$5:$A$17,0)))&gt;0,IF($E2981="",1,$E2981)/INDEX(Règles!$D$5:$D$17,MATCH($O2981,Règles!$A$5:$A$17,0)),""),IF($P2981="au prix",IF(AND(ISNUMBER($R2981),N(INDEX(Règles!$E$5:$E$17,MATCH($O2981,Règles!$A$5:$A$17,0)))&gt;0),$R2981/INDEX(Règles!$E$5:$E$17,MATCH($O2981,Règles!$A$5:$A$17,0)),""),IF(OR($P2981="ne compte pas",$P2981="absence"),0,""))),"")</f>
        <v/>
      </c>
      <c r="T2981" s="26" t="n">
        <f aca="false">IF(AND(ISNUMBER($A2981),$B2981&lt;&gt;"",$G2981&lt;&gt;"",$P2981&lt;&gt;"absence"),1,0)</f>
        <v>0</v>
      </c>
      <c r="U2981" s="26" t="n">
        <f aca="false">IF($T2981=1,IF(COUNTIFS($B$2:$B2981,$B2981,$A$2:$A2981,$A2981,$T$2:$T2981,1)=1,1,0),0)</f>
        <v>0</v>
      </c>
      <c r="V2981" s="29" t="str">
        <f aca="false">IF(AND($A2981="",$B2981="",$G2981=""),"",IF(NOT(ISNUMBER($A2981)),"Date manquante ou non reconnue",IF($B2981="","Technicien manquant",IF(COUNTIF(Production!$A$7:$A$21,$B2981)=0,"Technicien absent de la liste (onglet Production)",IF($G2981="","Code BPU manquant (colonne G)",IF($O2981="?","Code BPU inconnu (onglet Prestations)",IF($P2981="?","Catégorie inconnue (onglet Règles)",IF(AND($E2981&lt;&gt;"",NOT(ISNUMBER($E2981))),"Quantité non reconnue",IF(AND($P2981="au prix",NOT(ISNUMBER($Q2981))),"Prix sur devis à saisir (colonne I)",IF($S2981="","Règle à compléter (onglet Règles)",""))))))))))</f>
        <v/>
      </c>
    </row>
    <row r="2982" customFormat="false" ht="15" hidden="false" customHeight="false" outlineLevel="0" collapsed="false">
      <c r="A2982" s="23"/>
      <c r="I2982" s="24"/>
      <c r="J2982" s="24"/>
      <c r="N2982" s="25"/>
      <c r="O2982" s="26" t="str">
        <f aca="false">IF($G2982="","",IFERROR(INDEX(Prestations!$F$5:$F$256,MATCH($G2982,Prestations!$B$5:$B$256,0)),"?"))</f>
        <v/>
      </c>
      <c r="P2982" s="26" t="str">
        <f aca="false">IF($O2982="","",IF($O2982="?","?",IFERROR(INDEX(Règles!$C$5:$C$17,MATCH($O2982,Règles!$A$5:$A$17,0)),"?")))</f>
        <v/>
      </c>
      <c r="Q2982" s="27" t="str">
        <f aca="false">IF($G2982="","",IF(ISNUMBER($I2982),$I2982,IFERROR(IF(ISNUMBER(INDEX(Prestations!$E$5:$E$256,MATCH($G2982,Prestations!$B$5:$B$256,0))),INDEX(Prestations!$E$5:$E$256,MATCH($G2982,Prestations!$B$5:$B$256,0)),""),"")))</f>
        <v/>
      </c>
      <c r="R2982" s="27" t="str">
        <f aca="false">IFERROR(IF(ISNUMBER($Q2982),$Q2982*IF($E2982="",1,$E2982),""),"")</f>
        <v/>
      </c>
      <c r="S2982" s="28" t="str">
        <f aca="false">IFERROR(IF($P2982="au nombre",IF(N(INDEX(Règles!$D$5:$D$17,MATCH($O2982,Règles!$A$5:$A$17,0)))&gt;0,IF($E2982="",1,$E2982)/INDEX(Règles!$D$5:$D$17,MATCH($O2982,Règles!$A$5:$A$17,0)),""),IF($P2982="au prix",IF(AND(ISNUMBER($R2982),N(INDEX(Règles!$E$5:$E$17,MATCH($O2982,Règles!$A$5:$A$17,0)))&gt;0),$R2982/INDEX(Règles!$E$5:$E$17,MATCH($O2982,Règles!$A$5:$A$17,0)),""),IF(OR($P2982="ne compte pas",$P2982="absence"),0,""))),"")</f>
        <v/>
      </c>
      <c r="T2982" s="26" t="n">
        <f aca="false">IF(AND(ISNUMBER($A2982),$B2982&lt;&gt;"",$G2982&lt;&gt;"",$P2982&lt;&gt;"absence"),1,0)</f>
        <v>0</v>
      </c>
      <c r="U2982" s="26" t="n">
        <f aca="false">IF($T2982=1,IF(COUNTIFS($B$2:$B2982,$B2982,$A$2:$A2982,$A2982,$T$2:$T2982,1)=1,1,0),0)</f>
        <v>0</v>
      </c>
      <c r="V2982" s="29" t="str">
        <f aca="false">IF(AND($A2982="",$B2982="",$G2982=""),"",IF(NOT(ISNUMBER($A2982)),"Date manquante ou non reconnue",IF($B2982="","Technicien manquant",IF(COUNTIF(Production!$A$7:$A$21,$B2982)=0,"Technicien absent de la liste (onglet Production)",IF($G2982="","Code BPU manquant (colonne G)",IF($O2982="?","Code BPU inconnu (onglet Prestations)",IF($P2982="?","Catégorie inconnue (onglet Règles)",IF(AND($E2982&lt;&gt;"",NOT(ISNUMBER($E2982))),"Quantité non reconnue",IF(AND($P2982="au prix",NOT(ISNUMBER($Q2982))),"Prix sur devis à saisir (colonne I)",IF($S2982="","Règle à compléter (onglet Règles)",""))))))))))</f>
        <v/>
      </c>
    </row>
    <row r="2983" customFormat="false" ht="15" hidden="false" customHeight="false" outlineLevel="0" collapsed="false">
      <c r="A2983" s="23"/>
      <c r="I2983" s="24"/>
      <c r="J2983" s="24"/>
      <c r="N2983" s="25"/>
      <c r="O2983" s="26" t="str">
        <f aca="false">IF($G2983="","",IFERROR(INDEX(Prestations!$F$5:$F$256,MATCH($G2983,Prestations!$B$5:$B$256,0)),"?"))</f>
        <v/>
      </c>
      <c r="P2983" s="26" t="str">
        <f aca="false">IF($O2983="","",IF($O2983="?","?",IFERROR(INDEX(Règles!$C$5:$C$17,MATCH($O2983,Règles!$A$5:$A$17,0)),"?")))</f>
        <v/>
      </c>
      <c r="Q2983" s="27" t="str">
        <f aca="false">IF($G2983="","",IF(ISNUMBER($I2983),$I2983,IFERROR(IF(ISNUMBER(INDEX(Prestations!$E$5:$E$256,MATCH($G2983,Prestations!$B$5:$B$256,0))),INDEX(Prestations!$E$5:$E$256,MATCH($G2983,Prestations!$B$5:$B$256,0)),""),"")))</f>
        <v/>
      </c>
      <c r="R2983" s="27" t="str">
        <f aca="false">IFERROR(IF(ISNUMBER($Q2983),$Q2983*IF($E2983="",1,$E2983),""),"")</f>
        <v/>
      </c>
      <c r="S2983" s="28" t="str">
        <f aca="false">IFERROR(IF($P2983="au nombre",IF(N(INDEX(Règles!$D$5:$D$17,MATCH($O2983,Règles!$A$5:$A$17,0)))&gt;0,IF($E2983="",1,$E2983)/INDEX(Règles!$D$5:$D$17,MATCH($O2983,Règles!$A$5:$A$17,0)),""),IF($P2983="au prix",IF(AND(ISNUMBER($R2983),N(INDEX(Règles!$E$5:$E$17,MATCH($O2983,Règles!$A$5:$A$17,0)))&gt;0),$R2983/INDEX(Règles!$E$5:$E$17,MATCH($O2983,Règles!$A$5:$A$17,0)),""),IF(OR($P2983="ne compte pas",$P2983="absence"),0,""))),"")</f>
        <v/>
      </c>
      <c r="T2983" s="26" t="n">
        <f aca="false">IF(AND(ISNUMBER($A2983),$B2983&lt;&gt;"",$G2983&lt;&gt;"",$P2983&lt;&gt;"absence"),1,0)</f>
        <v>0</v>
      </c>
      <c r="U2983" s="26" t="n">
        <f aca="false">IF($T2983=1,IF(COUNTIFS($B$2:$B2983,$B2983,$A$2:$A2983,$A2983,$T$2:$T2983,1)=1,1,0),0)</f>
        <v>0</v>
      </c>
      <c r="V2983" s="29" t="str">
        <f aca="false">IF(AND($A2983="",$B2983="",$G2983=""),"",IF(NOT(ISNUMBER($A2983)),"Date manquante ou non reconnue",IF($B2983="","Technicien manquant",IF(COUNTIF(Production!$A$7:$A$21,$B2983)=0,"Technicien absent de la liste (onglet Production)",IF($G2983="","Code BPU manquant (colonne G)",IF($O2983="?","Code BPU inconnu (onglet Prestations)",IF($P2983="?","Catégorie inconnue (onglet Règles)",IF(AND($E2983&lt;&gt;"",NOT(ISNUMBER($E2983))),"Quantité non reconnue",IF(AND($P2983="au prix",NOT(ISNUMBER($Q2983))),"Prix sur devis à saisir (colonne I)",IF($S2983="","Règle à compléter (onglet Règles)",""))))))))))</f>
        <v/>
      </c>
    </row>
    <row r="2984" customFormat="false" ht="15" hidden="false" customHeight="false" outlineLevel="0" collapsed="false">
      <c r="A2984" s="23"/>
      <c r="I2984" s="24"/>
      <c r="J2984" s="24"/>
      <c r="N2984" s="25"/>
      <c r="O2984" s="26" t="str">
        <f aca="false">IF($G2984="","",IFERROR(INDEX(Prestations!$F$5:$F$256,MATCH($G2984,Prestations!$B$5:$B$256,0)),"?"))</f>
        <v/>
      </c>
      <c r="P2984" s="26" t="str">
        <f aca="false">IF($O2984="","",IF($O2984="?","?",IFERROR(INDEX(Règles!$C$5:$C$17,MATCH($O2984,Règles!$A$5:$A$17,0)),"?")))</f>
        <v/>
      </c>
      <c r="Q2984" s="27" t="str">
        <f aca="false">IF($G2984="","",IF(ISNUMBER($I2984),$I2984,IFERROR(IF(ISNUMBER(INDEX(Prestations!$E$5:$E$256,MATCH($G2984,Prestations!$B$5:$B$256,0))),INDEX(Prestations!$E$5:$E$256,MATCH($G2984,Prestations!$B$5:$B$256,0)),""),"")))</f>
        <v/>
      </c>
      <c r="R2984" s="27" t="str">
        <f aca="false">IFERROR(IF(ISNUMBER($Q2984),$Q2984*IF($E2984="",1,$E2984),""),"")</f>
        <v/>
      </c>
      <c r="S2984" s="28" t="str">
        <f aca="false">IFERROR(IF($P2984="au nombre",IF(N(INDEX(Règles!$D$5:$D$17,MATCH($O2984,Règles!$A$5:$A$17,0)))&gt;0,IF($E2984="",1,$E2984)/INDEX(Règles!$D$5:$D$17,MATCH($O2984,Règles!$A$5:$A$17,0)),""),IF($P2984="au prix",IF(AND(ISNUMBER($R2984),N(INDEX(Règles!$E$5:$E$17,MATCH($O2984,Règles!$A$5:$A$17,0)))&gt;0),$R2984/INDEX(Règles!$E$5:$E$17,MATCH($O2984,Règles!$A$5:$A$17,0)),""),IF(OR($P2984="ne compte pas",$P2984="absence"),0,""))),"")</f>
        <v/>
      </c>
      <c r="T2984" s="26" t="n">
        <f aca="false">IF(AND(ISNUMBER($A2984),$B2984&lt;&gt;"",$G2984&lt;&gt;"",$P2984&lt;&gt;"absence"),1,0)</f>
        <v>0</v>
      </c>
      <c r="U2984" s="26" t="n">
        <f aca="false">IF($T2984=1,IF(COUNTIFS($B$2:$B2984,$B2984,$A$2:$A2984,$A2984,$T$2:$T2984,1)=1,1,0),0)</f>
        <v>0</v>
      </c>
      <c r="V2984" s="29" t="str">
        <f aca="false">IF(AND($A2984="",$B2984="",$G2984=""),"",IF(NOT(ISNUMBER($A2984)),"Date manquante ou non reconnue",IF($B2984="","Technicien manquant",IF(COUNTIF(Production!$A$7:$A$21,$B2984)=0,"Technicien absent de la liste (onglet Production)",IF($G2984="","Code BPU manquant (colonne G)",IF($O2984="?","Code BPU inconnu (onglet Prestations)",IF($P2984="?","Catégorie inconnue (onglet Règles)",IF(AND($E2984&lt;&gt;"",NOT(ISNUMBER($E2984))),"Quantité non reconnue",IF(AND($P2984="au prix",NOT(ISNUMBER($Q2984))),"Prix sur devis à saisir (colonne I)",IF($S2984="","Règle à compléter (onglet Règles)",""))))))))))</f>
        <v/>
      </c>
    </row>
    <row r="2985" customFormat="false" ht="15" hidden="false" customHeight="false" outlineLevel="0" collapsed="false">
      <c r="A2985" s="23"/>
      <c r="I2985" s="24"/>
      <c r="J2985" s="24"/>
      <c r="N2985" s="25"/>
      <c r="O2985" s="26" t="str">
        <f aca="false">IF($G2985="","",IFERROR(INDEX(Prestations!$F$5:$F$256,MATCH($G2985,Prestations!$B$5:$B$256,0)),"?"))</f>
        <v/>
      </c>
      <c r="P2985" s="26" t="str">
        <f aca="false">IF($O2985="","",IF($O2985="?","?",IFERROR(INDEX(Règles!$C$5:$C$17,MATCH($O2985,Règles!$A$5:$A$17,0)),"?")))</f>
        <v/>
      </c>
      <c r="Q2985" s="27" t="str">
        <f aca="false">IF($G2985="","",IF(ISNUMBER($I2985),$I2985,IFERROR(IF(ISNUMBER(INDEX(Prestations!$E$5:$E$256,MATCH($G2985,Prestations!$B$5:$B$256,0))),INDEX(Prestations!$E$5:$E$256,MATCH($G2985,Prestations!$B$5:$B$256,0)),""),"")))</f>
        <v/>
      </c>
      <c r="R2985" s="27" t="str">
        <f aca="false">IFERROR(IF(ISNUMBER($Q2985),$Q2985*IF($E2985="",1,$E2985),""),"")</f>
        <v/>
      </c>
      <c r="S2985" s="28" t="str">
        <f aca="false">IFERROR(IF($P2985="au nombre",IF(N(INDEX(Règles!$D$5:$D$17,MATCH($O2985,Règles!$A$5:$A$17,0)))&gt;0,IF($E2985="",1,$E2985)/INDEX(Règles!$D$5:$D$17,MATCH($O2985,Règles!$A$5:$A$17,0)),""),IF($P2985="au prix",IF(AND(ISNUMBER($R2985),N(INDEX(Règles!$E$5:$E$17,MATCH($O2985,Règles!$A$5:$A$17,0)))&gt;0),$R2985/INDEX(Règles!$E$5:$E$17,MATCH($O2985,Règles!$A$5:$A$17,0)),""),IF(OR($P2985="ne compte pas",$P2985="absence"),0,""))),"")</f>
        <v/>
      </c>
      <c r="T2985" s="26" t="n">
        <f aca="false">IF(AND(ISNUMBER($A2985),$B2985&lt;&gt;"",$G2985&lt;&gt;"",$P2985&lt;&gt;"absence"),1,0)</f>
        <v>0</v>
      </c>
      <c r="U2985" s="26" t="n">
        <f aca="false">IF($T2985=1,IF(COUNTIFS($B$2:$B2985,$B2985,$A$2:$A2985,$A2985,$T$2:$T2985,1)=1,1,0),0)</f>
        <v>0</v>
      </c>
      <c r="V2985" s="29" t="str">
        <f aca="false">IF(AND($A2985="",$B2985="",$G2985=""),"",IF(NOT(ISNUMBER($A2985)),"Date manquante ou non reconnue",IF($B2985="","Technicien manquant",IF(COUNTIF(Production!$A$7:$A$21,$B2985)=0,"Technicien absent de la liste (onglet Production)",IF($G2985="","Code BPU manquant (colonne G)",IF($O2985="?","Code BPU inconnu (onglet Prestations)",IF($P2985="?","Catégorie inconnue (onglet Règles)",IF(AND($E2985&lt;&gt;"",NOT(ISNUMBER($E2985))),"Quantité non reconnue",IF(AND($P2985="au prix",NOT(ISNUMBER($Q2985))),"Prix sur devis à saisir (colonne I)",IF($S2985="","Règle à compléter (onglet Règles)",""))))))))))</f>
        <v/>
      </c>
    </row>
    <row r="2986" customFormat="false" ht="15" hidden="false" customHeight="false" outlineLevel="0" collapsed="false">
      <c r="A2986" s="23"/>
      <c r="I2986" s="24"/>
      <c r="J2986" s="24"/>
      <c r="N2986" s="25"/>
      <c r="O2986" s="26" t="str">
        <f aca="false">IF($G2986="","",IFERROR(INDEX(Prestations!$F$5:$F$256,MATCH($G2986,Prestations!$B$5:$B$256,0)),"?"))</f>
        <v/>
      </c>
      <c r="P2986" s="26" t="str">
        <f aca="false">IF($O2986="","",IF($O2986="?","?",IFERROR(INDEX(Règles!$C$5:$C$17,MATCH($O2986,Règles!$A$5:$A$17,0)),"?")))</f>
        <v/>
      </c>
      <c r="Q2986" s="27" t="str">
        <f aca="false">IF($G2986="","",IF(ISNUMBER($I2986),$I2986,IFERROR(IF(ISNUMBER(INDEX(Prestations!$E$5:$E$256,MATCH($G2986,Prestations!$B$5:$B$256,0))),INDEX(Prestations!$E$5:$E$256,MATCH($G2986,Prestations!$B$5:$B$256,0)),""),"")))</f>
        <v/>
      </c>
      <c r="R2986" s="27" t="str">
        <f aca="false">IFERROR(IF(ISNUMBER($Q2986),$Q2986*IF($E2986="",1,$E2986),""),"")</f>
        <v/>
      </c>
      <c r="S2986" s="28" t="str">
        <f aca="false">IFERROR(IF($P2986="au nombre",IF(N(INDEX(Règles!$D$5:$D$17,MATCH($O2986,Règles!$A$5:$A$17,0)))&gt;0,IF($E2986="",1,$E2986)/INDEX(Règles!$D$5:$D$17,MATCH($O2986,Règles!$A$5:$A$17,0)),""),IF($P2986="au prix",IF(AND(ISNUMBER($R2986),N(INDEX(Règles!$E$5:$E$17,MATCH($O2986,Règles!$A$5:$A$17,0)))&gt;0),$R2986/INDEX(Règles!$E$5:$E$17,MATCH($O2986,Règles!$A$5:$A$17,0)),""),IF(OR($P2986="ne compte pas",$P2986="absence"),0,""))),"")</f>
        <v/>
      </c>
      <c r="T2986" s="26" t="n">
        <f aca="false">IF(AND(ISNUMBER($A2986),$B2986&lt;&gt;"",$G2986&lt;&gt;"",$P2986&lt;&gt;"absence"),1,0)</f>
        <v>0</v>
      </c>
      <c r="U2986" s="26" t="n">
        <f aca="false">IF($T2986=1,IF(COUNTIFS($B$2:$B2986,$B2986,$A$2:$A2986,$A2986,$T$2:$T2986,1)=1,1,0),0)</f>
        <v>0</v>
      </c>
      <c r="V2986" s="29" t="str">
        <f aca="false">IF(AND($A2986="",$B2986="",$G2986=""),"",IF(NOT(ISNUMBER($A2986)),"Date manquante ou non reconnue",IF($B2986="","Technicien manquant",IF(COUNTIF(Production!$A$7:$A$21,$B2986)=0,"Technicien absent de la liste (onglet Production)",IF($G2986="","Code BPU manquant (colonne G)",IF($O2986="?","Code BPU inconnu (onglet Prestations)",IF($P2986="?","Catégorie inconnue (onglet Règles)",IF(AND($E2986&lt;&gt;"",NOT(ISNUMBER($E2986))),"Quantité non reconnue",IF(AND($P2986="au prix",NOT(ISNUMBER($Q2986))),"Prix sur devis à saisir (colonne I)",IF($S2986="","Règle à compléter (onglet Règles)",""))))))))))</f>
        <v/>
      </c>
    </row>
    <row r="2987" customFormat="false" ht="15" hidden="false" customHeight="false" outlineLevel="0" collapsed="false">
      <c r="A2987" s="23"/>
      <c r="I2987" s="24"/>
      <c r="J2987" s="24"/>
      <c r="N2987" s="25"/>
      <c r="O2987" s="26" t="str">
        <f aca="false">IF($G2987="","",IFERROR(INDEX(Prestations!$F$5:$F$256,MATCH($G2987,Prestations!$B$5:$B$256,0)),"?"))</f>
        <v/>
      </c>
      <c r="P2987" s="26" t="str">
        <f aca="false">IF($O2987="","",IF($O2987="?","?",IFERROR(INDEX(Règles!$C$5:$C$17,MATCH($O2987,Règles!$A$5:$A$17,0)),"?")))</f>
        <v/>
      </c>
      <c r="Q2987" s="27" t="str">
        <f aca="false">IF($G2987="","",IF(ISNUMBER($I2987),$I2987,IFERROR(IF(ISNUMBER(INDEX(Prestations!$E$5:$E$256,MATCH($G2987,Prestations!$B$5:$B$256,0))),INDEX(Prestations!$E$5:$E$256,MATCH($G2987,Prestations!$B$5:$B$256,0)),""),"")))</f>
        <v/>
      </c>
      <c r="R2987" s="27" t="str">
        <f aca="false">IFERROR(IF(ISNUMBER($Q2987),$Q2987*IF($E2987="",1,$E2987),""),"")</f>
        <v/>
      </c>
      <c r="S2987" s="28" t="str">
        <f aca="false">IFERROR(IF($P2987="au nombre",IF(N(INDEX(Règles!$D$5:$D$17,MATCH($O2987,Règles!$A$5:$A$17,0)))&gt;0,IF($E2987="",1,$E2987)/INDEX(Règles!$D$5:$D$17,MATCH($O2987,Règles!$A$5:$A$17,0)),""),IF($P2987="au prix",IF(AND(ISNUMBER($R2987),N(INDEX(Règles!$E$5:$E$17,MATCH($O2987,Règles!$A$5:$A$17,0)))&gt;0),$R2987/INDEX(Règles!$E$5:$E$17,MATCH($O2987,Règles!$A$5:$A$17,0)),""),IF(OR($P2987="ne compte pas",$P2987="absence"),0,""))),"")</f>
        <v/>
      </c>
      <c r="T2987" s="26" t="n">
        <f aca="false">IF(AND(ISNUMBER($A2987),$B2987&lt;&gt;"",$G2987&lt;&gt;"",$P2987&lt;&gt;"absence"),1,0)</f>
        <v>0</v>
      </c>
      <c r="U2987" s="26" t="n">
        <f aca="false">IF($T2987=1,IF(COUNTIFS($B$2:$B2987,$B2987,$A$2:$A2987,$A2987,$T$2:$T2987,1)=1,1,0),0)</f>
        <v>0</v>
      </c>
      <c r="V2987" s="29" t="str">
        <f aca="false">IF(AND($A2987="",$B2987="",$G2987=""),"",IF(NOT(ISNUMBER($A2987)),"Date manquante ou non reconnue",IF($B2987="","Technicien manquant",IF(COUNTIF(Production!$A$7:$A$21,$B2987)=0,"Technicien absent de la liste (onglet Production)",IF($G2987="","Code BPU manquant (colonne G)",IF($O2987="?","Code BPU inconnu (onglet Prestations)",IF($P2987="?","Catégorie inconnue (onglet Règles)",IF(AND($E2987&lt;&gt;"",NOT(ISNUMBER($E2987))),"Quantité non reconnue",IF(AND($P2987="au prix",NOT(ISNUMBER($Q2987))),"Prix sur devis à saisir (colonne I)",IF($S2987="","Règle à compléter (onglet Règles)",""))))))))))</f>
        <v/>
      </c>
    </row>
    <row r="2988" customFormat="false" ht="15" hidden="false" customHeight="false" outlineLevel="0" collapsed="false">
      <c r="A2988" s="23"/>
      <c r="I2988" s="24"/>
      <c r="J2988" s="24"/>
      <c r="N2988" s="25"/>
      <c r="O2988" s="26" t="str">
        <f aca="false">IF($G2988="","",IFERROR(INDEX(Prestations!$F$5:$F$256,MATCH($G2988,Prestations!$B$5:$B$256,0)),"?"))</f>
        <v/>
      </c>
      <c r="P2988" s="26" t="str">
        <f aca="false">IF($O2988="","",IF($O2988="?","?",IFERROR(INDEX(Règles!$C$5:$C$17,MATCH($O2988,Règles!$A$5:$A$17,0)),"?")))</f>
        <v/>
      </c>
      <c r="Q2988" s="27" t="str">
        <f aca="false">IF($G2988="","",IF(ISNUMBER($I2988),$I2988,IFERROR(IF(ISNUMBER(INDEX(Prestations!$E$5:$E$256,MATCH($G2988,Prestations!$B$5:$B$256,0))),INDEX(Prestations!$E$5:$E$256,MATCH($G2988,Prestations!$B$5:$B$256,0)),""),"")))</f>
        <v/>
      </c>
      <c r="R2988" s="27" t="str">
        <f aca="false">IFERROR(IF(ISNUMBER($Q2988),$Q2988*IF($E2988="",1,$E2988),""),"")</f>
        <v/>
      </c>
      <c r="S2988" s="28" t="str">
        <f aca="false">IFERROR(IF($P2988="au nombre",IF(N(INDEX(Règles!$D$5:$D$17,MATCH($O2988,Règles!$A$5:$A$17,0)))&gt;0,IF($E2988="",1,$E2988)/INDEX(Règles!$D$5:$D$17,MATCH($O2988,Règles!$A$5:$A$17,0)),""),IF($P2988="au prix",IF(AND(ISNUMBER($R2988),N(INDEX(Règles!$E$5:$E$17,MATCH($O2988,Règles!$A$5:$A$17,0)))&gt;0),$R2988/INDEX(Règles!$E$5:$E$17,MATCH($O2988,Règles!$A$5:$A$17,0)),""),IF(OR($P2988="ne compte pas",$P2988="absence"),0,""))),"")</f>
        <v/>
      </c>
      <c r="T2988" s="26" t="n">
        <f aca="false">IF(AND(ISNUMBER($A2988),$B2988&lt;&gt;"",$G2988&lt;&gt;"",$P2988&lt;&gt;"absence"),1,0)</f>
        <v>0</v>
      </c>
      <c r="U2988" s="26" t="n">
        <f aca="false">IF($T2988=1,IF(COUNTIFS($B$2:$B2988,$B2988,$A$2:$A2988,$A2988,$T$2:$T2988,1)=1,1,0),0)</f>
        <v>0</v>
      </c>
      <c r="V2988" s="29" t="str">
        <f aca="false">IF(AND($A2988="",$B2988="",$G2988=""),"",IF(NOT(ISNUMBER($A2988)),"Date manquante ou non reconnue",IF($B2988="","Technicien manquant",IF(COUNTIF(Production!$A$7:$A$21,$B2988)=0,"Technicien absent de la liste (onglet Production)",IF($G2988="","Code BPU manquant (colonne G)",IF($O2988="?","Code BPU inconnu (onglet Prestations)",IF($P2988="?","Catégorie inconnue (onglet Règles)",IF(AND($E2988&lt;&gt;"",NOT(ISNUMBER($E2988))),"Quantité non reconnue",IF(AND($P2988="au prix",NOT(ISNUMBER($Q2988))),"Prix sur devis à saisir (colonne I)",IF($S2988="","Règle à compléter (onglet Règles)",""))))))))))</f>
        <v/>
      </c>
    </row>
    <row r="2989" customFormat="false" ht="15" hidden="false" customHeight="false" outlineLevel="0" collapsed="false">
      <c r="A2989" s="23"/>
      <c r="I2989" s="24"/>
      <c r="J2989" s="24"/>
      <c r="N2989" s="25"/>
      <c r="O2989" s="26" t="str">
        <f aca="false">IF($G2989="","",IFERROR(INDEX(Prestations!$F$5:$F$256,MATCH($G2989,Prestations!$B$5:$B$256,0)),"?"))</f>
        <v/>
      </c>
      <c r="P2989" s="26" t="str">
        <f aca="false">IF($O2989="","",IF($O2989="?","?",IFERROR(INDEX(Règles!$C$5:$C$17,MATCH($O2989,Règles!$A$5:$A$17,0)),"?")))</f>
        <v/>
      </c>
      <c r="Q2989" s="27" t="str">
        <f aca="false">IF($G2989="","",IF(ISNUMBER($I2989),$I2989,IFERROR(IF(ISNUMBER(INDEX(Prestations!$E$5:$E$256,MATCH($G2989,Prestations!$B$5:$B$256,0))),INDEX(Prestations!$E$5:$E$256,MATCH($G2989,Prestations!$B$5:$B$256,0)),""),"")))</f>
        <v/>
      </c>
      <c r="R2989" s="27" t="str">
        <f aca="false">IFERROR(IF(ISNUMBER($Q2989),$Q2989*IF($E2989="",1,$E2989),""),"")</f>
        <v/>
      </c>
      <c r="S2989" s="28" t="str">
        <f aca="false">IFERROR(IF($P2989="au nombre",IF(N(INDEX(Règles!$D$5:$D$17,MATCH($O2989,Règles!$A$5:$A$17,0)))&gt;0,IF($E2989="",1,$E2989)/INDEX(Règles!$D$5:$D$17,MATCH($O2989,Règles!$A$5:$A$17,0)),""),IF($P2989="au prix",IF(AND(ISNUMBER($R2989),N(INDEX(Règles!$E$5:$E$17,MATCH($O2989,Règles!$A$5:$A$17,0)))&gt;0),$R2989/INDEX(Règles!$E$5:$E$17,MATCH($O2989,Règles!$A$5:$A$17,0)),""),IF(OR($P2989="ne compte pas",$P2989="absence"),0,""))),"")</f>
        <v/>
      </c>
      <c r="T2989" s="26" t="n">
        <f aca="false">IF(AND(ISNUMBER($A2989),$B2989&lt;&gt;"",$G2989&lt;&gt;"",$P2989&lt;&gt;"absence"),1,0)</f>
        <v>0</v>
      </c>
      <c r="U2989" s="26" t="n">
        <f aca="false">IF($T2989=1,IF(COUNTIFS($B$2:$B2989,$B2989,$A$2:$A2989,$A2989,$T$2:$T2989,1)=1,1,0),0)</f>
        <v>0</v>
      </c>
      <c r="V2989" s="29" t="str">
        <f aca="false">IF(AND($A2989="",$B2989="",$G2989=""),"",IF(NOT(ISNUMBER($A2989)),"Date manquante ou non reconnue",IF($B2989="","Technicien manquant",IF(COUNTIF(Production!$A$7:$A$21,$B2989)=0,"Technicien absent de la liste (onglet Production)",IF($G2989="","Code BPU manquant (colonne G)",IF($O2989="?","Code BPU inconnu (onglet Prestations)",IF($P2989="?","Catégorie inconnue (onglet Règles)",IF(AND($E2989&lt;&gt;"",NOT(ISNUMBER($E2989))),"Quantité non reconnue",IF(AND($P2989="au prix",NOT(ISNUMBER($Q2989))),"Prix sur devis à saisir (colonne I)",IF($S2989="","Règle à compléter (onglet Règles)",""))))))))))</f>
        <v/>
      </c>
    </row>
    <row r="2990" customFormat="false" ht="15" hidden="false" customHeight="false" outlineLevel="0" collapsed="false">
      <c r="A2990" s="23"/>
      <c r="I2990" s="24"/>
      <c r="J2990" s="24"/>
      <c r="N2990" s="25"/>
      <c r="O2990" s="26" t="str">
        <f aca="false">IF($G2990="","",IFERROR(INDEX(Prestations!$F$5:$F$256,MATCH($G2990,Prestations!$B$5:$B$256,0)),"?"))</f>
        <v/>
      </c>
      <c r="P2990" s="26" t="str">
        <f aca="false">IF($O2990="","",IF($O2990="?","?",IFERROR(INDEX(Règles!$C$5:$C$17,MATCH($O2990,Règles!$A$5:$A$17,0)),"?")))</f>
        <v/>
      </c>
      <c r="Q2990" s="27" t="str">
        <f aca="false">IF($G2990="","",IF(ISNUMBER($I2990),$I2990,IFERROR(IF(ISNUMBER(INDEX(Prestations!$E$5:$E$256,MATCH($G2990,Prestations!$B$5:$B$256,0))),INDEX(Prestations!$E$5:$E$256,MATCH($G2990,Prestations!$B$5:$B$256,0)),""),"")))</f>
        <v/>
      </c>
      <c r="R2990" s="27" t="str">
        <f aca="false">IFERROR(IF(ISNUMBER($Q2990),$Q2990*IF($E2990="",1,$E2990),""),"")</f>
        <v/>
      </c>
      <c r="S2990" s="28" t="str">
        <f aca="false">IFERROR(IF($P2990="au nombre",IF(N(INDEX(Règles!$D$5:$D$17,MATCH($O2990,Règles!$A$5:$A$17,0)))&gt;0,IF($E2990="",1,$E2990)/INDEX(Règles!$D$5:$D$17,MATCH($O2990,Règles!$A$5:$A$17,0)),""),IF($P2990="au prix",IF(AND(ISNUMBER($R2990),N(INDEX(Règles!$E$5:$E$17,MATCH($O2990,Règles!$A$5:$A$17,0)))&gt;0),$R2990/INDEX(Règles!$E$5:$E$17,MATCH($O2990,Règles!$A$5:$A$17,0)),""),IF(OR($P2990="ne compte pas",$P2990="absence"),0,""))),"")</f>
        <v/>
      </c>
      <c r="T2990" s="26" t="n">
        <f aca="false">IF(AND(ISNUMBER($A2990),$B2990&lt;&gt;"",$G2990&lt;&gt;"",$P2990&lt;&gt;"absence"),1,0)</f>
        <v>0</v>
      </c>
      <c r="U2990" s="26" t="n">
        <f aca="false">IF($T2990=1,IF(COUNTIFS($B$2:$B2990,$B2990,$A$2:$A2990,$A2990,$T$2:$T2990,1)=1,1,0),0)</f>
        <v>0</v>
      </c>
      <c r="V2990" s="29" t="str">
        <f aca="false">IF(AND($A2990="",$B2990="",$G2990=""),"",IF(NOT(ISNUMBER($A2990)),"Date manquante ou non reconnue",IF($B2990="","Technicien manquant",IF(COUNTIF(Production!$A$7:$A$21,$B2990)=0,"Technicien absent de la liste (onglet Production)",IF($G2990="","Code BPU manquant (colonne G)",IF($O2990="?","Code BPU inconnu (onglet Prestations)",IF($P2990="?","Catégorie inconnue (onglet Règles)",IF(AND($E2990&lt;&gt;"",NOT(ISNUMBER($E2990))),"Quantité non reconnue",IF(AND($P2990="au prix",NOT(ISNUMBER($Q2990))),"Prix sur devis à saisir (colonne I)",IF($S2990="","Règle à compléter (onglet Règles)",""))))))))))</f>
        <v/>
      </c>
    </row>
    <row r="2991" customFormat="false" ht="15" hidden="false" customHeight="false" outlineLevel="0" collapsed="false">
      <c r="A2991" s="23"/>
      <c r="I2991" s="24"/>
      <c r="J2991" s="24"/>
      <c r="N2991" s="25"/>
      <c r="O2991" s="26" t="str">
        <f aca="false">IF($G2991="","",IFERROR(INDEX(Prestations!$F$5:$F$256,MATCH($G2991,Prestations!$B$5:$B$256,0)),"?"))</f>
        <v/>
      </c>
      <c r="P2991" s="26" t="str">
        <f aca="false">IF($O2991="","",IF($O2991="?","?",IFERROR(INDEX(Règles!$C$5:$C$17,MATCH($O2991,Règles!$A$5:$A$17,0)),"?")))</f>
        <v/>
      </c>
      <c r="Q2991" s="27" t="str">
        <f aca="false">IF($G2991="","",IF(ISNUMBER($I2991),$I2991,IFERROR(IF(ISNUMBER(INDEX(Prestations!$E$5:$E$256,MATCH($G2991,Prestations!$B$5:$B$256,0))),INDEX(Prestations!$E$5:$E$256,MATCH($G2991,Prestations!$B$5:$B$256,0)),""),"")))</f>
        <v/>
      </c>
      <c r="R2991" s="27" t="str">
        <f aca="false">IFERROR(IF(ISNUMBER($Q2991),$Q2991*IF($E2991="",1,$E2991),""),"")</f>
        <v/>
      </c>
      <c r="S2991" s="28" t="str">
        <f aca="false">IFERROR(IF($P2991="au nombre",IF(N(INDEX(Règles!$D$5:$D$17,MATCH($O2991,Règles!$A$5:$A$17,0)))&gt;0,IF($E2991="",1,$E2991)/INDEX(Règles!$D$5:$D$17,MATCH($O2991,Règles!$A$5:$A$17,0)),""),IF($P2991="au prix",IF(AND(ISNUMBER($R2991),N(INDEX(Règles!$E$5:$E$17,MATCH($O2991,Règles!$A$5:$A$17,0)))&gt;0),$R2991/INDEX(Règles!$E$5:$E$17,MATCH($O2991,Règles!$A$5:$A$17,0)),""),IF(OR($P2991="ne compte pas",$P2991="absence"),0,""))),"")</f>
        <v/>
      </c>
      <c r="T2991" s="26" t="n">
        <f aca="false">IF(AND(ISNUMBER($A2991),$B2991&lt;&gt;"",$G2991&lt;&gt;"",$P2991&lt;&gt;"absence"),1,0)</f>
        <v>0</v>
      </c>
      <c r="U2991" s="26" t="n">
        <f aca="false">IF($T2991=1,IF(COUNTIFS($B$2:$B2991,$B2991,$A$2:$A2991,$A2991,$T$2:$T2991,1)=1,1,0),0)</f>
        <v>0</v>
      </c>
      <c r="V2991" s="29" t="str">
        <f aca="false">IF(AND($A2991="",$B2991="",$G2991=""),"",IF(NOT(ISNUMBER($A2991)),"Date manquante ou non reconnue",IF($B2991="","Technicien manquant",IF(COUNTIF(Production!$A$7:$A$21,$B2991)=0,"Technicien absent de la liste (onglet Production)",IF($G2991="","Code BPU manquant (colonne G)",IF($O2991="?","Code BPU inconnu (onglet Prestations)",IF($P2991="?","Catégorie inconnue (onglet Règles)",IF(AND($E2991&lt;&gt;"",NOT(ISNUMBER($E2991))),"Quantité non reconnue",IF(AND($P2991="au prix",NOT(ISNUMBER($Q2991))),"Prix sur devis à saisir (colonne I)",IF($S2991="","Règle à compléter (onglet Règles)",""))))))))))</f>
        <v/>
      </c>
    </row>
    <row r="2992" customFormat="false" ht="15" hidden="false" customHeight="false" outlineLevel="0" collapsed="false">
      <c r="A2992" s="23"/>
      <c r="I2992" s="24"/>
      <c r="J2992" s="24"/>
      <c r="N2992" s="25"/>
      <c r="O2992" s="26" t="str">
        <f aca="false">IF($G2992="","",IFERROR(INDEX(Prestations!$F$5:$F$256,MATCH($G2992,Prestations!$B$5:$B$256,0)),"?"))</f>
        <v/>
      </c>
      <c r="P2992" s="26" t="str">
        <f aca="false">IF($O2992="","",IF($O2992="?","?",IFERROR(INDEX(Règles!$C$5:$C$17,MATCH($O2992,Règles!$A$5:$A$17,0)),"?")))</f>
        <v/>
      </c>
      <c r="Q2992" s="27" t="str">
        <f aca="false">IF($G2992="","",IF(ISNUMBER($I2992),$I2992,IFERROR(IF(ISNUMBER(INDEX(Prestations!$E$5:$E$256,MATCH($G2992,Prestations!$B$5:$B$256,0))),INDEX(Prestations!$E$5:$E$256,MATCH($G2992,Prestations!$B$5:$B$256,0)),""),"")))</f>
        <v/>
      </c>
      <c r="R2992" s="27" t="str">
        <f aca="false">IFERROR(IF(ISNUMBER($Q2992),$Q2992*IF($E2992="",1,$E2992),""),"")</f>
        <v/>
      </c>
      <c r="S2992" s="28" t="str">
        <f aca="false">IFERROR(IF($P2992="au nombre",IF(N(INDEX(Règles!$D$5:$D$17,MATCH($O2992,Règles!$A$5:$A$17,0)))&gt;0,IF($E2992="",1,$E2992)/INDEX(Règles!$D$5:$D$17,MATCH($O2992,Règles!$A$5:$A$17,0)),""),IF($P2992="au prix",IF(AND(ISNUMBER($R2992),N(INDEX(Règles!$E$5:$E$17,MATCH($O2992,Règles!$A$5:$A$17,0)))&gt;0),$R2992/INDEX(Règles!$E$5:$E$17,MATCH($O2992,Règles!$A$5:$A$17,0)),""),IF(OR($P2992="ne compte pas",$P2992="absence"),0,""))),"")</f>
        <v/>
      </c>
      <c r="T2992" s="26" t="n">
        <f aca="false">IF(AND(ISNUMBER($A2992),$B2992&lt;&gt;"",$G2992&lt;&gt;"",$P2992&lt;&gt;"absence"),1,0)</f>
        <v>0</v>
      </c>
      <c r="U2992" s="26" t="n">
        <f aca="false">IF($T2992=1,IF(COUNTIFS($B$2:$B2992,$B2992,$A$2:$A2992,$A2992,$T$2:$T2992,1)=1,1,0),0)</f>
        <v>0</v>
      </c>
      <c r="V2992" s="29" t="str">
        <f aca="false">IF(AND($A2992="",$B2992="",$G2992=""),"",IF(NOT(ISNUMBER($A2992)),"Date manquante ou non reconnue",IF($B2992="","Technicien manquant",IF(COUNTIF(Production!$A$7:$A$21,$B2992)=0,"Technicien absent de la liste (onglet Production)",IF($G2992="","Code BPU manquant (colonne G)",IF($O2992="?","Code BPU inconnu (onglet Prestations)",IF($P2992="?","Catégorie inconnue (onglet Règles)",IF(AND($E2992&lt;&gt;"",NOT(ISNUMBER($E2992))),"Quantité non reconnue",IF(AND($P2992="au prix",NOT(ISNUMBER($Q2992))),"Prix sur devis à saisir (colonne I)",IF($S2992="","Règle à compléter (onglet Règles)",""))))))))))</f>
        <v/>
      </c>
    </row>
    <row r="2993" customFormat="false" ht="15" hidden="false" customHeight="false" outlineLevel="0" collapsed="false">
      <c r="A2993" s="23"/>
      <c r="I2993" s="24"/>
      <c r="J2993" s="24"/>
      <c r="N2993" s="25"/>
      <c r="O2993" s="26" t="str">
        <f aca="false">IF($G2993="","",IFERROR(INDEX(Prestations!$F$5:$F$256,MATCH($G2993,Prestations!$B$5:$B$256,0)),"?"))</f>
        <v/>
      </c>
      <c r="P2993" s="26" t="str">
        <f aca="false">IF($O2993="","",IF($O2993="?","?",IFERROR(INDEX(Règles!$C$5:$C$17,MATCH($O2993,Règles!$A$5:$A$17,0)),"?")))</f>
        <v/>
      </c>
      <c r="Q2993" s="27" t="str">
        <f aca="false">IF($G2993="","",IF(ISNUMBER($I2993),$I2993,IFERROR(IF(ISNUMBER(INDEX(Prestations!$E$5:$E$256,MATCH($G2993,Prestations!$B$5:$B$256,0))),INDEX(Prestations!$E$5:$E$256,MATCH($G2993,Prestations!$B$5:$B$256,0)),""),"")))</f>
        <v/>
      </c>
      <c r="R2993" s="27" t="str">
        <f aca="false">IFERROR(IF(ISNUMBER($Q2993),$Q2993*IF($E2993="",1,$E2993),""),"")</f>
        <v/>
      </c>
      <c r="S2993" s="28" t="str">
        <f aca="false">IFERROR(IF($P2993="au nombre",IF(N(INDEX(Règles!$D$5:$D$17,MATCH($O2993,Règles!$A$5:$A$17,0)))&gt;0,IF($E2993="",1,$E2993)/INDEX(Règles!$D$5:$D$17,MATCH($O2993,Règles!$A$5:$A$17,0)),""),IF($P2993="au prix",IF(AND(ISNUMBER($R2993),N(INDEX(Règles!$E$5:$E$17,MATCH($O2993,Règles!$A$5:$A$17,0)))&gt;0),$R2993/INDEX(Règles!$E$5:$E$17,MATCH($O2993,Règles!$A$5:$A$17,0)),""),IF(OR($P2993="ne compte pas",$P2993="absence"),0,""))),"")</f>
        <v/>
      </c>
      <c r="T2993" s="26" t="n">
        <f aca="false">IF(AND(ISNUMBER($A2993),$B2993&lt;&gt;"",$G2993&lt;&gt;"",$P2993&lt;&gt;"absence"),1,0)</f>
        <v>0</v>
      </c>
      <c r="U2993" s="26" t="n">
        <f aca="false">IF($T2993=1,IF(COUNTIFS($B$2:$B2993,$B2993,$A$2:$A2993,$A2993,$T$2:$T2993,1)=1,1,0),0)</f>
        <v>0</v>
      </c>
      <c r="V2993" s="29" t="str">
        <f aca="false">IF(AND($A2993="",$B2993="",$G2993=""),"",IF(NOT(ISNUMBER($A2993)),"Date manquante ou non reconnue",IF($B2993="","Technicien manquant",IF(COUNTIF(Production!$A$7:$A$21,$B2993)=0,"Technicien absent de la liste (onglet Production)",IF($G2993="","Code BPU manquant (colonne G)",IF($O2993="?","Code BPU inconnu (onglet Prestations)",IF($P2993="?","Catégorie inconnue (onglet Règles)",IF(AND($E2993&lt;&gt;"",NOT(ISNUMBER($E2993))),"Quantité non reconnue",IF(AND($P2993="au prix",NOT(ISNUMBER($Q2993))),"Prix sur devis à saisir (colonne I)",IF($S2993="","Règle à compléter (onglet Règles)",""))))))))))</f>
        <v/>
      </c>
    </row>
    <row r="2994" customFormat="false" ht="15" hidden="false" customHeight="false" outlineLevel="0" collapsed="false">
      <c r="A2994" s="23"/>
      <c r="I2994" s="24"/>
      <c r="J2994" s="24"/>
      <c r="N2994" s="25"/>
      <c r="O2994" s="26" t="str">
        <f aca="false">IF($G2994="","",IFERROR(INDEX(Prestations!$F$5:$F$256,MATCH($G2994,Prestations!$B$5:$B$256,0)),"?"))</f>
        <v/>
      </c>
      <c r="P2994" s="26" t="str">
        <f aca="false">IF($O2994="","",IF($O2994="?","?",IFERROR(INDEX(Règles!$C$5:$C$17,MATCH($O2994,Règles!$A$5:$A$17,0)),"?")))</f>
        <v/>
      </c>
      <c r="Q2994" s="27" t="str">
        <f aca="false">IF($G2994="","",IF(ISNUMBER($I2994),$I2994,IFERROR(IF(ISNUMBER(INDEX(Prestations!$E$5:$E$256,MATCH($G2994,Prestations!$B$5:$B$256,0))),INDEX(Prestations!$E$5:$E$256,MATCH($G2994,Prestations!$B$5:$B$256,0)),""),"")))</f>
        <v/>
      </c>
      <c r="R2994" s="27" t="str">
        <f aca="false">IFERROR(IF(ISNUMBER($Q2994),$Q2994*IF($E2994="",1,$E2994),""),"")</f>
        <v/>
      </c>
      <c r="S2994" s="28" t="str">
        <f aca="false">IFERROR(IF($P2994="au nombre",IF(N(INDEX(Règles!$D$5:$D$17,MATCH($O2994,Règles!$A$5:$A$17,0)))&gt;0,IF($E2994="",1,$E2994)/INDEX(Règles!$D$5:$D$17,MATCH($O2994,Règles!$A$5:$A$17,0)),""),IF($P2994="au prix",IF(AND(ISNUMBER($R2994),N(INDEX(Règles!$E$5:$E$17,MATCH($O2994,Règles!$A$5:$A$17,0)))&gt;0),$R2994/INDEX(Règles!$E$5:$E$17,MATCH($O2994,Règles!$A$5:$A$17,0)),""),IF(OR($P2994="ne compte pas",$P2994="absence"),0,""))),"")</f>
        <v/>
      </c>
      <c r="T2994" s="26" t="n">
        <f aca="false">IF(AND(ISNUMBER($A2994),$B2994&lt;&gt;"",$G2994&lt;&gt;"",$P2994&lt;&gt;"absence"),1,0)</f>
        <v>0</v>
      </c>
      <c r="U2994" s="26" t="n">
        <f aca="false">IF($T2994=1,IF(COUNTIFS($B$2:$B2994,$B2994,$A$2:$A2994,$A2994,$T$2:$T2994,1)=1,1,0),0)</f>
        <v>0</v>
      </c>
      <c r="V2994" s="29" t="str">
        <f aca="false">IF(AND($A2994="",$B2994="",$G2994=""),"",IF(NOT(ISNUMBER($A2994)),"Date manquante ou non reconnue",IF($B2994="","Technicien manquant",IF(COUNTIF(Production!$A$7:$A$21,$B2994)=0,"Technicien absent de la liste (onglet Production)",IF($G2994="","Code BPU manquant (colonne G)",IF($O2994="?","Code BPU inconnu (onglet Prestations)",IF($P2994="?","Catégorie inconnue (onglet Règles)",IF(AND($E2994&lt;&gt;"",NOT(ISNUMBER($E2994))),"Quantité non reconnue",IF(AND($P2994="au prix",NOT(ISNUMBER($Q2994))),"Prix sur devis à saisir (colonne I)",IF($S2994="","Règle à compléter (onglet Règles)",""))))))))))</f>
        <v/>
      </c>
    </row>
    <row r="2995" customFormat="false" ht="15" hidden="false" customHeight="false" outlineLevel="0" collapsed="false">
      <c r="A2995" s="23"/>
      <c r="I2995" s="24"/>
      <c r="J2995" s="24"/>
      <c r="N2995" s="25"/>
      <c r="O2995" s="26" t="str">
        <f aca="false">IF($G2995="","",IFERROR(INDEX(Prestations!$F$5:$F$256,MATCH($G2995,Prestations!$B$5:$B$256,0)),"?"))</f>
        <v/>
      </c>
      <c r="P2995" s="26" t="str">
        <f aca="false">IF($O2995="","",IF($O2995="?","?",IFERROR(INDEX(Règles!$C$5:$C$17,MATCH($O2995,Règles!$A$5:$A$17,0)),"?")))</f>
        <v/>
      </c>
      <c r="Q2995" s="27" t="str">
        <f aca="false">IF($G2995="","",IF(ISNUMBER($I2995),$I2995,IFERROR(IF(ISNUMBER(INDEX(Prestations!$E$5:$E$256,MATCH($G2995,Prestations!$B$5:$B$256,0))),INDEX(Prestations!$E$5:$E$256,MATCH($G2995,Prestations!$B$5:$B$256,0)),""),"")))</f>
        <v/>
      </c>
      <c r="R2995" s="27" t="str">
        <f aca="false">IFERROR(IF(ISNUMBER($Q2995),$Q2995*IF($E2995="",1,$E2995),""),"")</f>
        <v/>
      </c>
      <c r="S2995" s="28" t="str">
        <f aca="false">IFERROR(IF($P2995="au nombre",IF(N(INDEX(Règles!$D$5:$D$17,MATCH($O2995,Règles!$A$5:$A$17,0)))&gt;0,IF($E2995="",1,$E2995)/INDEX(Règles!$D$5:$D$17,MATCH($O2995,Règles!$A$5:$A$17,0)),""),IF($P2995="au prix",IF(AND(ISNUMBER($R2995),N(INDEX(Règles!$E$5:$E$17,MATCH($O2995,Règles!$A$5:$A$17,0)))&gt;0),$R2995/INDEX(Règles!$E$5:$E$17,MATCH($O2995,Règles!$A$5:$A$17,0)),""),IF(OR($P2995="ne compte pas",$P2995="absence"),0,""))),"")</f>
        <v/>
      </c>
      <c r="T2995" s="26" t="n">
        <f aca="false">IF(AND(ISNUMBER($A2995),$B2995&lt;&gt;"",$G2995&lt;&gt;"",$P2995&lt;&gt;"absence"),1,0)</f>
        <v>0</v>
      </c>
      <c r="U2995" s="26" t="n">
        <f aca="false">IF($T2995=1,IF(COUNTIFS($B$2:$B2995,$B2995,$A$2:$A2995,$A2995,$T$2:$T2995,1)=1,1,0),0)</f>
        <v>0</v>
      </c>
      <c r="V2995" s="29" t="str">
        <f aca="false">IF(AND($A2995="",$B2995="",$G2995=""),"",IF(NOT(ISNUMBER($A2995)),"Date manquante ou non reconnue",IF($B2995="","Technicien manquant",IF(COUNTIF(Production!$A$7:$A$21,$B2995)=0,"Technicien absent de la liste (onglet Production)",IF($G2995="","Code BPU manquant (colonne G)",IF($O2995="?","Code BPU inconnu (onglet Prestations)",IF($P2995="?","Catégorie inconnue (onglet Règles)",IF(AND($E2995&lt;&gt;"",NOT(ISNUMBER($E2995))),"Quantité non reconnue",IF(AND($P2995="au prix",NOT(ISNUMBER($Q2995))),"Prix sur devis à saisir (colonne I)",IF($S2995="","Règle à compléter (onglet Règles)",""))))))))))</f>
        <v/>
      </c>
    </row>
    <row r="2996" customFormat="false" ht="15" hidden="false" customHeight="false" outlineLevel="0" collapsed="false">
      <c r="A2996" s="23"/>
      <c r="I2996" s="24"/>
      <c r="J2996" s="24"/>
      <c r="N2996" s="25"/>
      <c r="O2996" s="26" t="str">
        <f aca="false">IF($G2996="","",IFERROR(INDEX(Prestations!$F$5:$F$256,MATCH($G2996,Prestations!$B$5:$B$256,0)),"?"))</f>
        <v/>
      </c>
      <c r="P2996" s="26" t="str">
        <f aca="false">IF($O2996="","",IF($O2996="?","?",IFERROR(INDEX(Règles!$C$5:$C$17,MATCH($O2996,Règles!$A$5:$A$17,0)),"?")))</f>
        <v/>
      </c>
      <c r="Q2996" s="27" t="str">
        <f aca="false">IF($G2996="","",IF(ISNUMBER($I2996),$I2996,IFERROR(IF(ISNUMBER(INDEX(Prestations!$E$5:$E$256,MATCH($G2996,Prestations!$B$5:$B$256,0))),INDEX(Prestations!$E$5:$E$256,MATCH($G2996,Prestations!$B$5:$B$256,0)),""),"")))</f>
        <v/>
      </c>
      <c r="R2996" s="27" t="str">
        <f aca="false">IFERROR(IF(ISNUMBER($Q2996),$Q2996*IF($E2996="",1,$E2996),""),"")</f>
        <v/>
      </c>
      <c r="S2996" s="28" t="str">
        <f aca="false">IFERROR(IF($P2996="au nombre",IF(N(INDEX(Règles!$D$5:$D$17,MATCH($O2996,Règles!$A$5:$A$17,0)))&gt;0,IF($E2996="",1,$E2996)/INDEX(Règles!$D$5:$D$17,MATCH($O2996,Règles!$A$5:$A$17,0)),""),IF($P2996="au prix",IF(AND(ISNUMBER($R2996),N(INDEX(Règles!$E$5:$E$17,MATCH($O2996,Règles!$A$5:$A$17,0)))&gt;0),$R2996/INDEX(Règles!$E$5:$E$17,MATCH($O2996,Règles!$A$5:$A$17,0)),""),IF(OR($P2996="ne compte pas",$P2996="absence"),0,""))),"")</f>
        <v/>
      </c>
      <c r="T2996" s="26" t="n">
        <f aca="false">IF(AND(ISNUMBER($A2996),$B2996&lt;&gt;"",$G2996&lt;&gt;"",$P2996&lt;&gt;"absence"),1,0)</f>
        <v>0</v>
      </c>
      <c r="U2996" s="26" t="n">
        <f aca="false">IF($T2996=1,IF(COUNTIFS($B$2:$B2996,$B2996,$A$2:$A2996,$A2996,$T$2:$T2996,1)=1,1,0),0)</f>
        <v>0</v>
      </c>
      <c r="V2996" s="29" t="str">
        <f aca="false">IF(AND($A2996="",$B2996="",$G2996=""),"",IF(NOT(ISNUMBER($A2996)),"Date manquante ou non reconnue",IF($B2996="","Technicien manquant",IF(COUNTIF(Production!$A$7:$A$21,$B2996)=0,"Technicien absent de la liste (onglet Production)",IF($G2996="","Code BPU manquant (colonne G)",IF($O2996="?","Code BPU inconnu (onglet Prestations)",IF($P2996="?","Catégorie inconnue (onglet Règles)",IF(AND($E2996&lt;&gt;"",NOT(ISNUMBER($E2996))),"Quantité non reconnue",IF(AND($P2996="au prix",NOT(ISNUMBER($Q2996))),"Prix sur devis à saisir (colonne I)",IF($S2996="","Règle à compléter (onglet Règles)",""))))))))))</f>
        <v/>
      </c>
    </row>
    <row r="2997" customFormat="false" ht="15" hidden="false" customHeight="false" outlineLevel="0" collapsed="false">
      <c r="A2997" s="23"/>
      <c r="I2997" s="24"/>
      <c r="J2997" s="24"/>
      <c r="N2997" s="25"/>
      <c r="O2997" s="26" t="str">
        <f aca="false">IF($G2997="","",IFERROR(INDEX(Prestations!$F$5:$F$256,MATCH($G2997,Prestations!$B$5:$B$256,0)),"?"))</f>
        <v/>
      </c>
      <c r="P2997" s="26" t="str">
        <f aca="false">IF($O2997="","",IF($O2997="?","?",IFERROR(INDEX(Règles!$C$5:$C$17,MATCH($O2997,Règles!$A$5:$A$17,0)),"?")))</f>
        <v/>
      </c>
      <c r="Q2997" s="27" t="str">
        <f aca="false">IF($G2997="","",IF(ISNUMBER($I2997),$I2997,IFERROR(IF(ISNUMBER(INDEX(Prestations!$E$5:$E$256,MATCH($G2997,Prestations!$B$5:$B$256,0))),INDEX(Prestations!$E$5:$E$256,MATCH($G2997,Prestations!$B$5:$B$256,0)),""),"")))</f>
        <v/>
      </c>
      <c r="R2997" s="27" t="str">
        <f aca="false">IFERROR(IF(ISNUMBER($Q2997),$Q2997*IF($E2997="",1,$E2997),""),"")</f>
        <v/>
      </c>
      <c r="S2997" s="28" t="str">
        <f aca="false">IFERROR(IF($P2997="au nombre",IF(N(INDEX(Règles!$D$5:$D$17,MATCH($O2997,Règles!$A$5:$A$17,0)))&gt;0,IF($E2997="",1,$E2997)/INDEX(Règles!$D$5:$D$17,MATCH($O2997,Règles!$A$5:$A$17,0)),""),IF($P2997="au prix",IF(AND(ISNUMBER($R2997),N(INDEX(Règles!$E$5:$E$17,MATCH($O2997,Règles!$A$5:$A$17,0)))&gt;0),$R2997/INDEX(Règles!$E$5:$E$17,MATCH($O2997,Règles!$A$5:$A$17,0)),""),IF(OR($P2997="ne compte pas",$P2997="absence"),0,""))),"")</f>
        <v/>
      </c>
      <c r="T2997" s="26" t="n">
        <f aca="false">IF(AND(ISNUMBER($A2997),$B2997&lt;&gt;"",$G2997&lt;&gt;"",$P2997&lt;&gt;"absence"),1,0)</f>
        <v>0</v>
      </c>
      <c r="U2997" s="26" t="n">
        <f aca="false">IF($T2997=1,IF(COUNTIFS($B$2:$B2997,$B2997,$A$2:$A2997,$A2997,$T$2:$T2997,1)=1,1,0),0)</f>
        <v>0</v>
      </c>
      <c r="V2997" s="29" t="str">
        <f aca="false">IF(AND($A2997="",$B2997="",$G2997=""),"",IF(NOT(ISNUMBER($A2997)),"Date manquante ou non reconnue",IF($B2997="","Technicien manquant",IF(COUNTIF(Production!$A$7:$A$21,$B2997)=0,"Technicien absent de la liste (onglet Production)",IF($G2997="","Code BPU manquant (colonne G)",IF($O2997="?","Code BPU inconnu (onglet Prestations)",IF($P2997="?","Catégorie inconnue (onglet Règles)",IF(AND($E2997&lt;&gt;"",NOT(ISNUMBER($E2997))),"Quantité non reconnue",IF(AND($P2997="au prix",NOT(ISNUMBER($Q2997))),"Prix sur devis à saisir (colonne I)",IF($S2997="","Règle à compléter (onglet Règles)",""))))))))))</f>
        <v/>
      </c>
    </row>
    <row r="2998" customFormat="false" ht="15" hidden="false" customHeight="false" outlineLevel="0" collapsed="false">
      <c r="A2998" s="23"/>
      <c r="I2998" s="24"/>
      <c r="J2998" s="24"/>
      <c r="N2998" s="25"/>
      <c r="O2998" s="26" t="str">
        <f aca="false">IF($G2998="","",IFERROR(INDEX(Prestations!$F$5:$F$256,MATCH($G2998,Prestations!$B$5:$B$256,0)),"?"))</f>
        <v/>
      </c>
      <c r="P2998" s="26" t="str">
        <f aca="false">IF($O2998="","",IF($O2998="?","?",IFERROR(INDEX(Règles!$C$5:$C$17,MATCH($O2998,Règles!$A$5:$A$17,0)),"?")))</f>
        <v/>
      </c>
      <c r="Q2998" s="27" t="str">
        <f aca="false">IF($G2998="","",IF(ISNUMBER($I2998),$I2998,IFERROR(IF(ISNUMBER(INDEX(Prestations!$E$5:$E$256,MATCH($G2998,Prestations!$B$5:$B$256,0))),INDEX(Prestations!$E$5:$E$256,MATCH($G2998,Prestations!$B$5:$B$256,0)),""),"")))</f>
        <v/>
      </c>
      <c r="R2998" s="27" t="str">
        <f aca="false">IFERROR(IF(ISNUMBER($Q2998),$Q2998*IF($E2998="",1,$E2998),""),"")</f>
        <v/>
      </c>
      <c r="S2998" s="28" t="str">
        <f aca="false">IFERROR(IF($P2998="au nombre",IF(N(INDEX(Règles!$D$5:$D$17,MATCH($O2998,Règles!$A$5:$A$17,0)))&gt;0,IF($E2998="",1,$E2998)/INDEX(Règles!$D$5:$D$17,MATCH($O2998,Règles!$A$5:$A$17,0)),""),IF($P2998="au prix",IF(AND(ISNUMBER($R2998),N(INDEX(Règles!$E$5:$E$17,MATCH($O2998,Règles!$A$5:$A$17,0)))&gt;0),$R2998/INDEX(Règles!$E$5:$E$17,MATCH($O2998,Règles!$A$5:$A$17,0)),""),IF(OR($P2998="ne compte pas",$P2998="absence"),0,""))),"")</f>
        <v/>
      </c>
      <c r="T2998" s="26" t="n">
        <f aca="false">IF(AND(ISNUMBER($A2998),$B2998&lt;&gt;"",$G2998&lt;&gt;"",$P2998&lt;&gt;"absence"),1,0)</f>
        <v>0</v>
      </c>
      <c r="U2998" s="26" t="n">
        <f aca="false">IF($T2998=1,IF(COUNTIFS($B$2:$B2998,$B2998,$A$2:$A2998,$A2998,$T$2:$T2998,1)=1,1,0),0)</f>
        <v>0</v>
      </c>
      <c r="V2998" s="29" t="str">
        <f aca="false">IF(AND($A2998="",$B2998="",$G2998=""),"",IF(NOT(ISNUMBER($A2998)),"Date manquante ou non reconnue",IF($B2998="","Technicien manquant",IF(COUNTIF(Production!$A$7:$A$21,$B2998)=0,"Technicien absent de la liste (onglet Production)",IF($G2998="","Code BPU manquant (colonne G)",IF($O2998="?","Code BPU inconnu (onglet Prestations)",IF($P2998="?","Catégorie inconnue (onglet Règles)",IF(AND($E2998&lt;&gt;"",NOT(ISNUMBER($E2998))),"Quantité non reconnue",IF(AND($P2998="au prix",NOT(ISNUMBER($Q2998))),"Prix sur devis à saisir (colonne I)",IF($S2998="","Règle à compléter (onglet Règles)",""))))))))))</f>
        <v/>
      </c>
    </row>
    <row r="2999" customFormat="false" ht="15" hidden="false" customHeight="false" outlineLevel="0" collapsed="false">
      <c r="A2999" s="23"/>
      <c r="I2999" s="24"/>
      <c r="J2999" s="24"/>
      <c r="N2999" s="25"/>
      <c r="O2999" s="26" t="str">
        <f aca="false">IF($G2999="","",IFERROR(INDEX(Prestations!$F$5:$F$256,MATCH($G2999,Prestations!$B$5:$B$256,0)),"?"))</f>
        <v/>
      </c>
      <c r="P2999" s="26" t="str">
        <f aca="false">IF($O2999="","",IF($O2999="?","?",IFERROR(INDEX(Règles!$C$5:$C$17,MATCH($O2999,Règles!$A$5:$A$17,0)),"?")))</f>
        <v/>
      </c>
      <c r="Q2999" s="27" t="str">
        <f aca="false">IF($G2999="","",IF(ISNUMBER($I2999),$I2999,IFERROR(IF(ISNUMBER(INDEX(Prestations!$E$5:$E$256,MATCH($G2999,Prestations!$B$5:$B$256,0))),INDEX(Prestations!$E$5:$E$256,MATCH($G2999,Prestations!$B$5:$B$256,0)),""),"")))</f>
        <v/>
      </c>
      <c r="R2999" s="27" t="str">
        <f aca="false">IFERROR(IF(ISNUMBER($Q2999),$Q2999*IF($E2999="",1,$E2999),""),"")</f>
        <v/>
      </c>
      <c r="S2999" s="28" t="str">
        <f aca="false">IFERROR(IF($P2999="au nombre",IF(N(INDEX(Règles!$D$5:$D$17,MATCH($O2999,Règles!$A$5:$A$17,0)))&gt;0,IF($E2999="",1,$E2999)/INDEX(Règles!$D$5:$D$17,MATCH($O2999,Règles!$A$5:$A$17,0)),""),IF($P2999="au prix",IF(AND(ISNUMBER($R2999),N(INDEX(Règles!$E$5:$E$17,MATCH($O2999,Règles!$A$5:$A$17,0)))&gt;0),$R2999/INDEX(Règles!$E$5:$E$17,MATCH($O2999,Règles!$A$5:$A$17,0)),""),IF(OR($P2999="ne compte pas",$P2999="absence"),0,""))),"")</f>
        <v/>
      </c>
      <c r="T2999" s="26" t="n">
        <f aca="false">IF(AND(ISNUMBER($A2999),$B2999&lt;&gt;"",$G2999&lt;&gt;"",$P2999&lt;&gt;"absence"),1,0)</f>
        <v>0</v>
      </c>
      <c r="U2999" s="26" t="n">
        <f aca="false">IF($T2999=1,IF(COUNTIFS($B$2:$B2999,$B2999,$A$2:$A2999,$A2999,$T$2:$T2999,1)=1,1,0),0)</f>
        <v>0</v>
      </c>
      <c r="V2999" s="29" t="str">
        <f aca="false">IF(AND($A2999="",$B2999="",$G2999=""),"",IF(NOT(ISNUMBER($A2999)),"Date manquante ou non reconnue",IF($B2999="","Technicien manquant",IF(COUNTIF(Production!$A$7:$A$21,$B2999)=0,"Technicien absent de la liste (onglet Production)",IF($G2999="","Code BPU manquant (colonne G)",IF($O2999="?","Code BPU inconnu (onglet Prestations)",IF($P2999="?","Catégorie inconnue (onglet Règles)",IF(AND($E2999&lt;&gt;"",NOT(ISNUMBER($E2999))),"Quantité non reconnue",IF(AND($P2999="au prix",NOT(ISNUMBER($Q2999))),"Prix sur devis à saisir (colonne I)",IF($S2999="","Règle à compléter (onglet Règles)",""))))))))))</f>
        <v/>
      </c>
    </row>
    <row r="3000" customFormat="false" ht="15" hidden="false" customHeight="false" outlineLevel="0" collapsed="false">
      <c r="A3000" s="23"/>
      <c r="I3000" s="24"/>
      <c r="J3000" s="24"/>
      <c r="N3000" s="25"/>
      <c r="O3000" s="26" t="str">
        <f aca="false">IF($G3000="","",IFERROR(INDEX(Prestations!$F$5:$F$256,MATCH($G3000,Prestations!$B$5:$B$256,0)),"?"))</f>
        <v/>
      </c>
      <c r="P3000" s="26" t="str">
        <f aca="false">IF($O3000="","",IF($O3000="?","?",IFERROR(INDEX(Règles!$C$5:$C$17,MATCH($O3000,Règles!$A$5:$A$17,0)),"?")))</f>
        <v/>
      </c>
      <c r="Q3000" s="27" t="str">
        <f aca="false">IF($G3000="","",IF(ISNUMBER($I3000),$I3000,IFERROR(IF(ISNUMBER(INDEX(Prestations!$E$5:$E$256,MATCH($G3000,Prestations!$B$5:$B$256,0))),INDEX(Prestations!$E$5:$E$256,MATCH($G3000,Prestations!$B$5:$B$256,0)),""),"")))</f>
        <v/>
      </c>
      <c r="R3000" s="27" t="str">
        <f aca="false">IFERROR(IF(ISNUMBER($Q3000),$Q3000*IF($E3000="",1,$E3000),""),"")</f>
        <v/>
      </c>
      <c r="S3000" s="28" t="str">
        <f aca="false">IFERROR(IF($P3000="au nombre",IF(N(INDEX(Règles!$D$5:$D$17,MATCH($O3000,Règles!$A$5:$A$17,0)))&gt;0,IF($E3000="",1,$E3000)/INDEX(Règles!$D$5:$D$17,MATCH($O3000,Règles!$A$5:$A$17,0)),""),IF($P3000="au prix",IF(AND(ISNUMBER($R3000),N(INDEX(Règles!$E$5:$E$17,MATCH($O3000,Règles!$A$5:$A$17,0)))&gt;0),$R3000/INDEX(Règles!$E$5:$E$17,MATCH($O3000,Règles!$A$5:$A$17,0)),""),IF(OR($P3000="ne compte pas",$P3000="absence"),0,""))),"")</f>
        <v/>
      </c>
      <c r="T3000" s="26" t="n">
        <f aca="false">IF(AND(ISNUMBER($A3000),$B3000&lt;&gt;"",$G3000&lt;&gt;"",$P3000&lt;&gt;"absence"),1,0)</f>
        <v>0</v>
      </c>
      <c r="U3000" s="26" t="n">
        <f aca="false">IF($T3000=1,IF(COUNTIFS($B$2:$B3000,$B3000,$A$2:$A3000,$A3000,$T$2:$T3000,1)=1,1,0),0)</f>
        <v>0</v>
      </c>
      <c r="V3000" s="29" t="str">
        <f aca="false">IF(AND($A3000="",$B3000="",$G3000=""),"",IF(NOT(ISNUMBER($A3000)),"Date manquante ou non reconnue",IF($B3000="","Technicien manquant",IF(COUNTIF(Production!$A$7:$A$21,$B3000)=0,"Technicien absent de la liste (onglet Production)",IF($G3000="","Code BPU manquant (colonne G)",IF($O3000="?","Code BPU inconnu (onglet Prestations)",IF($P3000="?","Catégorie inconnue (onglet Règles)",IF(AND($E3000&lt;&gt;"",NOT(ISNUMBER($E3000))),"Quantité non reconnue",IF(AND($P3000="au prix",NOT(ISNUMBER($Q3000))),"Prix sur devis à saisir (colonne I)",IF($S3000="","Règle à compléter (onglet Règles)",""))))))))))</f>
        <v/>
      </c>
    </row>
    <row r="3001" customFormat="false" ht="15" hidden="false" customHeight="false" outlineLevel="0" collapsed="false">
      <c r="A3001" s="23"/>
      <c r="I3001" s="24"/>
      <c r="J3001" s="24"/>
      <c r="N3001" s="25"/>
      <c r="O3001" s="26" t="str">
        <f aca="false">IF($G3001="","",IFERROR(INDEX(Prestations!$F$5:$F$256,MATCH($G3001,Prestations!$B$5:$B$256,0)),"?"))</f>
        <v/>
      </c>
      <c r="P3001" s="26" t="str">
        <f aca="false">IF($O3001="","",IF($O3001="?","?",IFERROR(INDEX(Règles!$C$5:$C$17,MATCH($O3001,Règles!$A$5:$A$17,0)),"?")))</f>
        <v/>
      </c>
      <c r="Q3001" s="27" t="str">
        <f aca="false">IF($G3001="","",IF(ISNUMBER($I3001),$I3001,IFERROR(IF(ISNUMBER(INDEX(Prestations!$E$5:$E$256,MATCH($G3001,Prestations!$B$5:$B$256,0))),INDEX(Prestations!$E$5:$E$256,MATCH($G3001,Prestations!$B$5:$B$256,0)),""),"")))</f>
        <v/>
      </c>
      <c r="R3001" s="27" t="str">
        <f aca="false">IFERROR(IF(ISNUMBER($Q3001),$Q3001*IF($E3001="",1,$E3001),""),"")</f>
        <v/>
      </c>
      <c r="S3001" s="28" t="str">
        <f aca="false">IFERROR(IF($P3001="au nombre",IF(N(INDEX(Règles!$D$5:$D$17,MATCH($O3001,Règles!$A$5:$A$17,0)))&gt;0,IF($E3001="",1,$E3001)/INDEX(Règles!$D$5:$D$17,MATCH($O3001,Règles!$A$5:$A$17,0)),""),IF($P3001="au prix",IF(AND(ISNUMBER($R3001),N(INDEX(Règles!$E$5:$E$17,MATCH($O3001,Règles!$A$5:$A$17,0)))&gt;0),$R3001/INDEX(Règles!$E$5:$E$17,MATCH($O3001,Règles!$A$5:$A$17,0)),""),IF(OR($P3001="ne compte pas",$P3001="absence"),0,""))),"")</f>
        <v/>
      </c>
      <c r="T3001" s="26" t="n">
        <f aca="false">IF(AND(ISNUMBER($A3001),$B3001&lt;&gt;"",$G3001&lt;&gt;"",$P3001&lt;&gt;"absence"),1,0)</f>
        <v>0</v>
      </c>
      <c r="U3001" s="26" t="n">
        <f aca="false">IF($T3001=1,IF(COUNTIFS($B$2:$B3001,$B3001,$A$2:$A3001,$A3001,$T$2:$T3001,1)=1,1,0),0)</f>
        <v>0</v>
      </c>
      <c r="V3001" s="29" t="str">
        <f aca="false">IF(AND($A3001="",$B3001="",$G3001=""),"",IF(NOT(ISNUMBER($A3001)),"Date manquante ou non reconnue",IF($B3001="","Technicien manquant",IF(COUNTIF(Production!$A$7:$A$21,$B3001)=0,"Technicien absent de la liste (onglet Production)",IF($G3001="","Code BPU manquant (colonne G)",IF($O3001="?","Code BPU inconnu (onglet Prestations)",IF($P3001="?","Catégorie inconnue (onglet Règles)",IF(AND($E3001&lt;&gt;"",NOT(ISNUMBER($E3001))),"Quantité non reconnue",IF(AND($P3001="au prix",NOT(ISNUMBER($Q3001))),"Prix sur devis à saisir (colonne I)",IF($S3001="","Règle à compléter (onglet Règles)",""))))))))))</f>
        <v/>
      </c>
    </row>
    <row r="3002" customFormat="false" ht="15" hidden="false" customHeight="false" outlineLevel="0" collapsed="false">
      <c r="A3002" s="23"/>
      <c r="I3002" s="24"/>
      <c r="J3002" s="24"/>
      <c r="N3002" s="25"/>
      <c r="O3002" s="26" t="str">
        <f aca="false">IF($G3002="","",IFERROR(INDEX(Prestations!$F$5:$F$256,MATCH($G3002,Prestations!$B$5:$B$256,0)),"?"))</f>
        <v/>
      </c>
      <c r="P3002" s="26" t="str">
        <f aca="false">IF($O3002="","",IF($O3002="?","?",IFERROR(INDEX(Règles!$C$5:$C$17,MATCH($O3002,Règles!$A$5:$A$17,0)),"?")))</f>
        <v/>
      </c>
      <c r="Q3002" s="27" t="str">
        <f aca="false">IF($G3002="","",IF(ISNUMBER($I3002),$I3002,IFERROR(IF(ISNUMBER(INDEX(Prestations!$E$5:$E$256,MATCH($G3002,Prestations!$B$5:$B$256,0))),INDEX(Prestations!$E$5:$E$256,MATCH($G3002,Prestations!$B$5:$B$256,0)),""),"")))</f>
        <v/>
      </c>
      <c r="R3002" s="27" t="str">
        <f aca="false">IFERROR(IF(ISNUMBER($Q3002),$Q3002*IF($E3002="",1,$E3002),""),"")</f>
        <v/>
      </c>
      <c r="S3002" s="28" t="str">
        <f aca="false">IFERROR(IF($P3002="au nombre",IF(N(INDEX(Règles!$D$5:$D$17,MATCH($O3002,Règles!$A$5:$A$17,0)))&gt;0,IF($E3002="",1,$E3002)/INDEX(Règles!$D$5:$D$17,MATCH($O3002,Règles!$A$5:$A$17,0)),""),IF($P3002="au prix",IF(AND(ISNUMBER($R3002),N(INDEX(Règles!$E$5:$E$17,MATCH($O3002,Règles!$A$5:$A$17,0)))&gt;0),$R3002/INDEX(Règles!$E$5:$E$17,MATCH($O3002,Règles!$A$5:$A$17,0)),""),IF(OR($P3002="ne compte pas",$P3002="absence"),0,""))),"")</f>
        <v/>
      </c>
      <c r="T3002" s="26" t="n">
        <f aca="false">IF(AND(ISNUMBER($A3002),$B3002&lt;&gt;"",$G3002&lt;&gt;"",$P3002&lt;&gt;"absence"),1,0)</f>
        <v>0</v>
      </c>
      <c r="U3002" s="26" t="n">
        <f aca="false">IF($T3002=1,IF(COUNTIFS($B$2:$B3002,$B3002,$A$2:$A3002,$A3002,$T$2:$T3002,1)=1,1,0),0)</f>
        <v>0</v>
      </c>
      <c r="V3002" s="29" t="str">
        <f aca="false">IF(AND($A3002="",$B3002="",$G3002=""),"",IF(NOT(ISNUMBER($A3002)),"Date manquante ou non reconnue",IF($B3002="","Technicien manquant",IF(COUNTIF(Production!$A$7:$A$21,$B3002)=0,"Technicien absent de la liste (onglet Production)",IF($G3002="","Code BPU manquant (colonne G)",IF($O3002="?","Code BPU inconnu (onglet Prestations)",IF($P3002="?","Catégorie inconnue (onglet Règles)",IF(AND($E3002&lt;&gt;"",NOT(ISNUMBER($E3002))),"Quantité non reconnue",IF(AND($P3002="au prix",NOT(ISNUMBER($Q3002))),"Prix sur devis à saisir (colonne I)",IF($S3002="","Règle à compléter (onglet Règles)",""))))))))))</f>
        <v/>
      </c>
    </row>
    <row r="3003" customFormat="false" ht="15" hidden="false" customHeight="false" outlineLevel="0" collapsed="false">
      <c r="A3003" s="23"/>
      <c r="I3003" s="24"/>
      <c r="J3003" s="24"/>
      <c r="N3003" s="25"/>
      <c r="O3003" s="26" t="str">
        <f aca="false">IF($G3003="","",IFERROR(INDEX(Prestations!$F$5:$F$256,MATCH($G3003,Prestations!$B$5:$B$256,0)),"?"))</f>
        <v/>
      </c>
      <c r="P3003" s="26" t="str">
        <f aca="false">IF($O3003="","",IF($O3003="?","?",IFERROR(INDEX(Règles!$C$5:$C$17,MATCH($O3003,Règles!$A$5:$A$17,0)),"?")))</f>
        <v/>
      </c>
      <c r="Q3003" s="27" t="str">
        <f aca="false">IF($G3003="","",IF(ISNUMBER($I3003),$I3003,IFERROR(IF(ISNUMBER(INDEX(Prestations!$E$5:$E$256,MATCH($G3003,Prestations!$B$5:$B$256,0))),INDEX(Prestations!$E$5:$E$256,MATCH($G3003,Prestations!$B$5:$B$256,0)),""),"")))</f>
        <v/>
      </c>
      <c r="R3003" s="27" t="str">
        <f aca="false">IFERROR(IF(ISNUMBER($Q3003),$Q3003*IF($E3003="",1,$E3003),""),"")</f>
        <v/>
      </c>
      <c r="S3003" s="28" t="str">
        <f aca="false">IFERROR(IF($P3003="au nombre",IF(N(INDEX(Règles!$D$5:$D$17,MATCH($O3003,Règles!$A$5:$A$17,0)))&gt;0,IF($E3003="",1,$E3003)/INDEX(Règles!$D$5:$D$17,MATCH($O3003,Règles!$A$5:$A$17,0)),""),IF($P3003="au prix",IF(AND(ISNUMBER($R3003),N(INDEX(Règles!$E$5:$E$17,MATCH($O3003,Règles!$A$5:$A$17,0)))&gt;0),$R3003/INDEX(Règles!$E$5:$E$17,MATCH($O3003,Règles!$A$5:$A$17,0)),""),IF(OR($P3003="ne compte pas",$P3003="absence"),0,""))),"")</f>
        <v/>
      </c>
      <c r="T3003" s="26" t="n">
        <f aca="false">IF(AND(ISNUMBER($A3003),$B3003&lt;&gt;"",$G3003&lt;&gt;"",$P3003&lt;&gt;"absence"),1,0)</f>
        <v>0</v>
      </c>
      <c r="U3003" s="26" t="n">
        <f aca="false">IF($T3003=1,IF(COUNTIFS($B$2:$B3003,$B3003,$A$2:$A3003,$A3003,$T$2:$T3003,1)=1,1,0),0)</f>
        <v>0</v>
      </c>
      <c r="V3003" s="29" t="str">
        <f aca="false">IF(AND($A3003="",$B3003="",$G3003=""),"",IF(NOT(ISNUMBER($A3003)),"Date manquante ou non reconnue",IF($B3003="","Technicien manquant",IF(COUNTIF(Production!$A$7:$A$21,$B3003)=0,"Technicien absent de la liste (onglet Production)",IF($G3003="","Code BPU manquant (colonne G)",IF($O3003="?","Code BPU inconnu (onglet Prestations)",IF($P3003="?","Catégorie inconnue (onglet Règles)",IF(AND($E3003&lt;&gt;"",NOT(ISNUMBER($E3003))),"Quantité non reconnue",IF(AND($P3003="au prix",NOT(ISNUMBER($Q3003))),"Prix sur devis à saisir (colonne I)",IF($S3003="","Règle à compléter (onglet Règles)",""))))))))))</f>
        <v/>
      </c>
    </row>
    <row r="3004" customFormat="false" ht="15" hidden="false" customHeight="false" outlineLevel="0" collapsed="false">
      <c r="A3004" s="23"/>
      <c r="I3004" s="24"/>
      <c r="J3004" s="24"/>
      <c r="N3004" s="25"/>
      <c r="O3004" s="26" t="str">
        <f aca="false">IF($G3004="","",IFERROR(INDEX(Prestations!$F$5:$F$256,MATCH($G3004,Prestations!$B$5:$B$256,0)),"?"))</f>
        <v/>
      </c>
      <c r="P3004" s="26" t="str">
        <f aca="false">IF($O3004="","",IF($O3004="?","?",IFERROR(INDEX(Règles!$C$5:$C$17,MATCH($O3004,Règles!$A$5:$A$17,0)),"?")))</f>
        <v/>
      </c>
      <c r="Q3004" s="27" t="str">
        <f aca="false">IF($G3004="","",IF(ISNUMBER($I3004),$I3004,IFERROR(IF(ISNUMBER(INDEX(Prestations!$E$5:$E$256,MATCH($G3004,Prestations!$B$5:$B$256,0))),INDEX(Prestations!$E$5:$E$256,MATCH($G3004,Prestations!$B$5:$B$256,0)),""),"")))</f>
        <v/>
      </c>
      <c r="R3004" s="27" t="str">
        <f aca="false">IFERROR(IF(ISNUMBER($Q3004),$Q3004*IF($E3004="",1,$E3004),""),"")</f>
        <v/>
      </c>
      <c r="S3004" s="28" t="str">
        <f aca="false">IFERROR(IF($P3004="au nombre",IF(N(INDEX(Règles!$D$5:$D$17,MATCH($O3004,Règles!$A$5:$A$17,0)))&gt;0,IF($E3004="",1,$E3004)/INDEX(Règles!$D$5:$D$17,MATCH($O3004,Règles!$A$5:$A$17,0)),""),IF($P3004="au prix",IF(AND(ISNUMBER($R3004),N(INDEX(Règles!$E$5:$E$17,MATCH($O3004,Règles!$A$5:$A$17,0)))&gt;0),$R3004/INDEX(Règles!$E$5:$E$17,MATCH($O3004,Règles!$A$5:$A$17,0)),""),IF(OR($P3004="ne compte pas",$P3004="absence"),0,""))),"")</f>
        <v/>
      </c>
      <c r="T3004" s="26" t="n">
        <f aca="false">IF(AND(ISNUMBER($A3004),$B3004&lt;&gt;"",$G3004&lt;&gt;"",$P3004&lt;&gt;"absence"),1,0)</f>
        <v>0</v>
      </c>
      <c r="U3004" s="26" t="n">
        <f aca="false">IF($T3004=1,IF(COUNTIFS($B$2:$B3004,$B3004,$A$2:$A3004,$A3004,$T$2:$T3004,1)=1,1,0),0)</f>
        <v>0</v>
      </c>
      <c r="V3004" s="29" t="str">
        <f aca="false">IF(AND($A3004="",$B3004="",$G3004=""),"",IF(NOT(ISNUMBER($A3004)),"Date manquante ou non reconnue",IF($B3004="","Technicien manquant",IF(COUNTIF(Production!$A$7:$A$21,$B3004)=0,"Technicien absent de la liste (onglet Production)",IF($G3004="","Code BPU manquant (colonne G)",IF($O3004="?","Code BPU inconnu (onglet Prestations)",IF($P3004="?","Catégorie inconnue (onglet Règles)",IF(AND($E3004&lt;&gt;"",NOT(ISNUMBER($E3004))),"Quantité non reconnue",IF(AND($P3004="au prix",NOT(ISNUMBER($Q3004))),"Prix sur devis à saisir (colonne I)",IF($S3004="","Règle à compléter (onglet Règles)",""))))))))))</f>
        <v/>
      </c>
    </row>
    <row r="3005" customFormat="false" ht="15" hidden="false" customHeight="false" outlineLevel="0" collapsed="false">
      <c r="A3005" s="23"/>
      <c r="I3005" s="24"/>
      <c r="J3005" s="24"/>
      <c r="N3005" s="25"/>
      <c r="O3005" s="26" t="str">
        <f aca="false">IF($G3005="","",IFERROR(INDEX(Prestations!$F$5:$F$256,MATCH($G3005,Prestations!$B$5:$B$256,0)),"?"))</f>
        <v/>
      </c>
      <c r="P3005" s="26" t="str">
        <f aca="false">IF($O3005="","",IF($O3005="?","?",IFERROR(INDEX(Règles!$C$5:$C$17,MATCH($O3005,Règles!$A$5:$A$17,0)),"?")))</f>
        <v/>
      </c>
      <c r="Q3005" s="27" t="str">
        <f aca="false">IF($G3005="","",IF(ISNUMBER($I3005),$I3005,IFERROR(IF(ISNUMBER(INDEX(Prestations!$E$5:$E$256,MATCH($G3005,Prestations!$B$5:$B$256,0))),INDEX(Prestations!$E$5:$E$256,MATCH($G3005,Prestations!$B$5:$B$256,0)),""),"")))</f>
        <v/>
      </c>
      <c r="R3005" s="27" t="str">
        <f aca="false">IFERROR(IF(ISNUMBER($Q3005),$Q3005*IF($E3005="",1,$E3005),""),"")</f>
        <v/>
      </c>
      <c r="S3005" s="28" t="str">
        <f aca="false">IFERROR(IF($P3005="au nombre",IF(N(INDEX(Règles!$D$5:$D$17,MATCH($O3005,Règles!$A$5:$A$17,0)))&gt;0,IF($E3005="",1,$E3005)/INDEX(Règles!$D$5:$D$17,MATCH($O3005,Règles!$A$5:$A$17,0)),""),IF($P3005="au prix",IF(AND(ISNUMBER($R3005),N(INDEX(Règles!$E$5:$E$17,MATCH($O3005,Règles!$A$5:$A$17,0)))&gt;0),$R3005/INDEX(Règles!$E$5:$E$17,MATCH($O3005,Règles!$A$5:$A$17,0)),""),IF(OR($P3005="ne compte pas",$P3005="absence"),0,""))),"")</f>
        <v/>
      </c>
      <c r="T3005" s="26" t="n">
        <f aca="false">IF(AND(ISNUMBER($A3005),$B3005&lt;&gt;"",$G3005&lt;&gt;"",$P3005&lt;&gt;"absence"),1,0)</f>
        <v>0</v>
      </c>
      <c r="U3005" s="26" t="n">
        <f aca="false">IF($T3005=1,IF(COUNTIFS($B$2:$B3005,$B3005,$A$2:$A3005,$A3005,$T$2:$T3005,1)=1,1,0),0)</f>
        <v>0</v>
      </c>
      <c r="V3005" s="29" t="str">
        <f aca="false">IF(AND($A3005="",$B3005="",$G3005=""),"",IF(NOT(ISNUMBER($A3005)),"Date manquante ou non reconnue",IF($B3005="","Technicien manquant",IF(COUNTIF(Production!$A$7:$A$21,$B3005)=0,"Technicien absent de la liste (onglet Production)",IF($G3005="","Code BPU manquant (colonne G)",IF($O3005="?","Code BPU inconnu (onglet Prestations)",IF($P3005="?","Catégorie inconnue (onglet Règles)",IF(AND($E3005&lt;&gt;"",NOT(ISNUMBER($E3005))),"Quantité non reconnue",IF(AND($P3005="au prix",NOT(ISNUMBER($Q3005))),"Prix sur devis à saisir (colonne I)",IF($S3005="","Règle à compléter (onglet Règles)",""))))))))))</f>
        <v/>
      </c>
    </row>
    <row r="3006" customFormat="false" ht="15" hidden="false" customHeight="false" outlineLevel="0" collapsed="false">
      <c r="A3006" s="23"/>
      <c r="I3006" s="24"/>
      <c r="J3006" s="24"/>
      <c r="N3006" s="25"/>
      <c r="O3006" s="26" t="str">
        <f aca="false">IF($G3006="","",IFERROR(INDEX(Prestations!$F$5:$F$256,MATCH($G3006,Prestations!$B$5:$B$256,0)),"?"))</f>
        <v/>
      </c>
      <c r="P3006" s="26" t="str">
        <f aca="false">IF($O3006="","",IF($O3006="?","?",IFERROR(INDEX(Règles!$C$5:$C$17,MATCH($O3006,Règles!$A$5:$A$17,0)),"?")))</f>
        <v/>
      </c>
      <c r="Q3006" s="27" t="str">
        <f aca="false">IF($G3006="","",IF(ISNUMBER($I3006),$I3006,IFERROR(IF(ISNUMBER(INDEX(Prestations!$E$5:$E$256,MATCH($G3006,Prestations!$B$5:$B$256,0))),INDEX(Prestations!$E$5:$E$256,MATCH($G3006,Prestations!$B$5:$B$256,0)),""),"")))</f>
        <v/>
      </c>
      <c r="R3006" s="27" t="str">
        <f aca="false">IFERROR(IF(ISNUMBER($Q3006),$Q3006*IF($E3006="",1,$E3006),""),"")</f>
        <v/>
      </c>
      <c r="S3006" s="28" t="str">
        <f aca="false">IFERROR(IF($P3006="au nombre",IF(N(INDEX(Règles!$D$5:$D$17,MATCH($O3006,Règles!$A$5:$A$17,0)))&gt;0,IF($E3006="",1,$E3006)/INDEX(Règles!$D$5:$D$17,MATCH($O3006,Règles!$A$5:$A$17,0)),""),IF($P3006="au prix",IF(AND(ISNUMBER($R3006),N(INDEX(Règles!$E$5:$E$17,MATCH($O3006,Règles!$A$5:$A$17,0)))&gt;0),$R3006/INDEX(Règles!$E$5:$E$17,MATCH($O3006,Règles!$A$5:$A$17,0)),""),IF(OR($P3006="ne compte pas",$P3006="absence"),0,""))),"")</f>
        <v/>
      </c>
      <c r="T3006" s="26" t="n">
        <f aca="false">IF(AND(ISNUMBER($A3006),$B3006&lt;&gt;"",$G3006&lt;&gt;"",$P3006&lt;&gt;"absence"),1,0)</f>
        <v>0</v>
      </c>
      <c r="U3006" s="26" t="n">
        <f aca="false">IF($T3006=1,IF(COUNTIFS($B$2:$B3006,$B3006,$A$2:$A3006,$A3006,$T$2:$T3006,1)=1,1,0),0)</f>
        <v>0</v>
      </c>
      <c r="V3006" s="29" t="str">
        <f aca="false">IF(AND($A3006="",$B3006="",$G3006=""),"",IF(NOT(ISNUMBER($A3006)),"Date manquante ou non reconnue",IF($B3006="","Technicien manquant",IF(COUNTIF(Production!$A$7:$A$21,$B3006)=0,"Technicien absent de la liste (onglet Production)",IF($G3006="","Code BPU manquant (colonne G)",IF($O3006="?","Code BPU inconnu (onglet Prestations)",IF($P3006="?","Catégorie inconnue (onglet Règles)",IF(AND($E3006&lt;&gt;"",NOT(ISNUMBER($E3006))),"Quantité non reconnue",IF(AND($P3006="au prix",NOT(ISNUMBER($Q3006))),"Prix sur devis à saisir (colonne I)",IF($S3006="","Règle à compléter (onglet Règles)",""))))))))))</f>
        <v/>
      </c>
    </row>
    <row r="3007" customFormat="false" ht="15" hidden="false" customHeight="false" outlineLevel="0" collapsed="false">
      <c r="A3007" s="23"/>
      <c r="I3007" s="24"/>
      <c r="J3007" s="24"/>
      <c r="N3007" s="25"/>
      <c r="O3007" s="26" t="str">
        <f aca="false">IF($G3007="","",IFERROR(INDEX(Prestations!$F$5:$F$256,MATCH($G3007,Prestations!$B$5:$B$256,0)),"?"))</f>
        <v/>
      </c>
      <c r="P3007" s="26" t="str">
        <f aca="false">IF($O3007="","",IF($O3007="?","?",IFERROR(INDEX(Règles!$C$5:$C$17,MATCH($O3007,Règles!$A$5:$A$17,0)),"?")))</f>
        <v/>
      </c>
      <c r="Q3007" s="27" t="str">
        <f aca="false">IF($G3007="","",IF(ISNUMBER($I3007),$I3007,IFERROR(IF(ISNUMBER(INDEX(Prestations!$E$5:$E$256,MATCH($G3007,Prestations!$B$5:$B$256,0))),INDEX(Prestations!$E$5:$E$256,MATCH($G3007,Prestations!$B$5:$B$256,0)),""),"")))</f>
        <v/>
      </c>
      <c r="R3007" s="27" t="str">
        <f aca="false">IFERROR(IF(ISNUMBER($Q3007),$Q3007*IF($E3007="",1,$E3007),""),"")</f>
        <v/>
      </c>
      <c r="S3007" s="28" t="str">
        <f aca="false">IFERROR(IF($P3007="au nombre",IF(N(INDEX(Règles!$D$5:$D$17,MATCH($O3007,Règles!$A$5:$A$17,0)))&gt;0,IF($E3007="",1,$E3007)/INDEX(Règles!$D$5:$D$17,MATCH($O3007,Règles!$A$5:$A$17,0)),""),IF($P3007="au prix",IF(AND(ISNUMBER($R3007),N(INDEX(Règles!$E$5:$E$17,MATCH($O3007,Règles!$A$5:$A$17,0)))&gt;0),$R3007/INDEX(Règles!$E$5:$E$17,MATCH($O3007,Règles!$A$5:$A$17,0)),""),IF(OR($P3007="ne compte pas",$P3007="absence"),0,""))),"")</f>
        <v/>
      </c>
      <c r="T3007" s="26" t="n">
        <f aca="false">IF(AND(ISNUMBER($A3007),$B3007&lt;&gt;"",$G3007&lt;&gt;"",$P3007&lt;&gt;"absence"),1,0)</f>
        <v>0</v>
      </c>
      <c r="U3007" s="26" t="n">
        <f aca="false">IF($T3007=1,IF(COUNTIFS($B$2:$B3007,$B3007,$A$2:$A3007,$A3007,$T$2:$T3007,1)=1,1,0),0)</f>
        <v>0</v>
      </c>
      <c r="V3007" s="29" t="str">
        <f aca="false">IF(AND($A3007="",$B3007="",$G3007=""),"",IF(NOT(ISNUMBER($A3007)),"Date manquante ou non reconnue",IF($B3007="","Technicien manquant",IF(COUNTIF(Production!$A$7:$A$21,$B3007)=0,"Technicien absent de la liste (onglet Production)",IF($G3007="","Code BPU manquant (colonne G)",IF($O3007="?","Code BPU inconnu (onglet Prestations)",IF($P3007="?","Catégorie inconnue (onglet Règles)",IF(AND($E3007&lt;&gt;"",NOT(ISNUMBER($E3007))),"Quantité non reconnue",IF(AND($P3007="au prix",NOT(ISNUMBER($Q3007))),"Prix sur devis à saisir (colonne I)",IF($S3007="","Règle à compléter (onglet Règles)",""))))))))))</f>
        <v/>
      </c>
    </row>
    <row r="3008" customFormat="false" ht="15" hidden="false" customHeight="false" outlineLevel="0" collapsed="false">
      <c r="A3008" s="23"/>
      <c r="I3008" s="24"/>
      <c r="J3008" s="24"/>
      <c r="N3008" s="25"/>
      <c r="O3008" s="26" t="str">
        <f aca="false">IF($G3008="","",IFERROR(INDEX(Prestations!$F$5:$F$256,MATCH($G3008,Prestations!$B$5:$B$256,0)),"?"))</f>
        <v/>
      </c>
      <c r="P3008" s="26" t="str">
        <f aca="false">IF($O3008="","",IF($O3008="?","?",IFERROR(INDEX(Règles!$C$5:$C$17,MATCH($O3008,Règles!$A$5:$A$17,0)),"?")))</f>
        <v/>
      </c>
      <c r="Q3008" s="27" t="str">
        <f aca="false">IF($G3008="","",IF(ISNUMBER($I3008),$I3008,IFERROR(IF(ISNUMBER(INDEX(Prestations!$E$5:$E$256,MATCH($G3008,Prestations!$B$5:$B$256,0))),INDEX(Prestations!$E$5:$E$256,MATCH($G3008,Prestations!$B$5:$B$256,0)),""),"")))</f>
        <v/>
      </c>
      <c r="R3008" s="27" t="str">
        <f aca="false">IFERROR(IF(ISNUMBER($Q3008),$Q3008*IF($E3008="",1,$E3008),""),"")</f>
        <v/>
      </c>
      <c r="S3008" s="28" t="str">
        <f aca="false">IFERROR(IF($P3008="au nombre",IF(N(INDEX(Règles!$D$5:$D$17,MATCH($O3008,Règles!$A$5:$A$17,0)))&gt;0,IF($E3008="",1,$E3008)/INDEX(Règles!$D$5:$D$17,MATCH($O3008,Règles!$A$5:$A$17,0)),""),IF($P3008="au prix",IF(AND(ISNUMBER($R3008),N(INDEX(Règles!$E$5:$E$17,MATCH($O3008,Règles!$A$5:$A$17,0)))&gt;0),$R3008/INDEX(Règles!$E$5:$E$17,MATCH($O3008,Règles!$A$5:$A$17,0)),""),IF(OR($P3008="ne compte pas",$P3008="absence"),0,""))),"")</f>
        <v/>
      </c>
      <c r="T3008" s="26" t="n">
        <f aca="false">IF(AND(ISNUMBER($A3008),$B3008&lt;&gt;"",$G3008&lt;&gt;"",$P3008&lt;&gt;"absence"),1,0)</f>
        <v>0</v>
      </c>
      <c r="U3008" s="26" t="n">
        <f aca="false">IF($T3008=1,IF(COUNTIFS($B$2:$B3008,$B3008,$A$2:$A3008,$A3008,$T$2:$T3008,1)=1,1,0),0)</f>
        <v>0</v>
      </c>
      <c r="V3008" s="29" t="str">
        <f aca="false">IF(AND($A3008="",$B3008="",$G3008=""),"",IF(NOT(ISNUMBER($A3008)),"Date manquante ou non reconnue",IF($B3008="","Technicien manquant",IF(COUNTIF(Production!$A$7:$A$21,$B3008)=0,"Technicien absent de la liste (onglet Production)",IF($G3008="","Code BPU manquant (colonne G)",IF($O3008="?","Code BPU inconnu (onglet Prestations)",IF($P3008="?","Catégorie inconnue (onglet Règles)",IF(AND($E3008&lt;&gt;"",NOT(ISNUMBER($E3008))),"Quantité non reconnue",IF(AND($P3008="au prix",NOT(ISNUMBER($Q3008))),"Prix sur devis à saisir (colonne I)",IF($S3008="","Règle à compléter (onglet Règles)",""))))))))))</f>
        <v/>
      </c>
    </row>
    <row r="3009" customFormat="false" ht="15" hidden="false" customHeight="false" outlineLevel="0" collapsed="false">
      <c r="A3009" s="23"/>
      <c r="I3009" s="24"/>
      <c r="J3009" s="24"/>
      <c r="N3009" s="25"/>
      <c r="O3009" s="26" t="str">
        <f aca="false">IF($G3009="","",IFERROR(INDEX(Prestations!$F$5:$F$256,MATCH($G3009,Prestations!$B$5:$B$256,0)),"?"))</f>
        <v/>
      </c>
      <c r="P3009" s="26" t="str">
        <f aca="false">IF($O3009="","",IF($O3009="?","?",IFERROR(INDEX(Règles!$C$5:$C$17,MATCH($O3009,Règles!$A$5:$A$17,0)),"?")))</f>
        <v/>
      </c>
      <c r="Q3009" s="27" t="str">
        <f aca="false">IF($G3009="","",IF(ISNUMBER($I3009),$I3009,IFERROR(IF(ISNUMBER(INDEX(Prestations!$E$5:$E$256,MATCH($G3009,Prestations!$B$5:$B$256,0))),INDEX(Prestations!$E$5:$E$256,MATCH($G3009,Prestations!$B$5:$B$256,0)),""),"")))</f>
        <v/>
      </c>
      <c r="R3009" s="27" t="str">
        <f aca="false">IFERROR(IF(ISNUMBER($Q3009),$Q3009*IF($E3009="",1,$E3009),""),"")</f>
        <v/>
      </c>
      <c r="S3009" s="28" t="str">
        <f aca="false">IFERROR(IF($P3009="au nombre",IF(N(INDEX(Règles!$D$5:$D$17,MATCH($O3009,Règles!$A$5:$A$17,0)))&gt;0,IF($E3009="",1,$E3009)/INDEX(Règles!$D$5:$D$17,MATCH($O3009,Règles!$A$5:$A$17,0)),""),IF($P3009="au prix",IF(AND(ISNUMBER($R3009),N(INDEX(Règles!$E$5:$E$17,MATCH($O3009,Règles!$A$5:$A$17,0)))&gt;0),$R3009/INDEX(Règles!$E$5:$E$17,MATCH($O3009,Règles!$A$5:$A$17,0)),""),IF(OR($P3009="ne compte pas",$P3009="absence"),0,""))),"")</f>
        <v/>
      </c>
      <c r="T3009" s="26" t="n">
        <f aca="false">IF(AND(ISNUMBER($A3009),$B3009&lt;&gt;"",$G3009&lt;&gt;"",$P3009&lt;&gt;"absence"),1,0)</f>
        <v>0</v>
      </c>
      <c r="U3009" s="26" t="n">
        <f aca="false">IF($T3009=1,IF(COUNTIFS($B$2:$B3009,$B3009,$A$2:$A3009,$A3009,$T$2:$T3009,1)=1,1,0),0)</f>
        <v>0</v>
      </c>
      <c r="V3009" s="29" t="str">
        <f aca="false">IF(AND($A3009="",$B3009="",$G3009=""),"",IF(NOT(ISNUMBER($A3009)),"Date manquante ou non reconnue",IF($B3009="","Technicien manquant",IF(COUNTIF(Production!$A$7:$A$21,$B3009)=0,"Technicien absent de la liste (onglet Production)",IF($G3009="","Code BPU manquant (colonne G)",IF($O3009="?","Code BPU inconnu (onglet Prestations)",IF($P3009="?","Catégorie inconnue (onglet Règles)",IF(AND($E3009&lt;&gt;"",NOT(ISNUMBER($E3009))),"Quantité non reconnue",IF(AND($P3009="au prix",NOT(ISNUMBER($Q3009))),"Prix sur devis à saisir (colonne I)",IF($S3009="","Règle à compléter (onglet Règles)",""))))))))))</f>
        <v/>
      </c>
    </row>
    <row r="3010" customFormat="false" ht="15" hidden="false" customHeight="false" outlineLevel="0" collapsed="false">
      <c r="A3010" s="23"/>
      <c r="I3010" s="24"/>
      <c r="J3010" s="24"/>
      <c r="N3010" s="25"/>
      <c r="O3010" s="26" t="str">
        <f aca="false">IF($G3010="","",IFERROR(INDEX(Prestations!$F$5:$F$256,MATCH($G3010,Prestations!$B$5:$B$256,0)),"?"))</f>
        <v/>
      </c>
      <c r="P3010" s="26" t="str">
        <f aca="false">IF($O3010="","",IF($O3010="?","?",IFERROR(INDEX(Règles!$C$5:$C$17,MATCH($O3010,Règles!$A$5:$A$17,0)),"?")))</f>
        <v/>
      </c>
      <c r="Q3010" s="27" t="str">
        <f aca="false">IF($G3010="","",IF(ISNUMBER($I3010),$I3010,IFERROR(IF(ISNUMBER(INDEX(Prestations!$E$5:$E$256,MATCH($G3010,Prestations!$B$5:$B$256,0))),INDEX(Prestations!$E$5:$E$256,MATCH($G3010,Prestations!$B$5:$B$256,0)),""),"")))</f>
        <v/>
      </c>
      <c r="R3010" s="27" t="str">
        <f aca="false">IFERROR(IF(ISNUMBER($Q3010),$Q3010*IF($E3010="",1,$E3010),""),"")</f>
        <v/>
      </c>
      <c r="S3010" s="28" t="str">
        <f aca="false">IFERROR(IF($P3010="au nombre",IF(N(INDEX(Règles!$D$5:$D$17,MATCH($O3010,Règles!$A$5:$A$17,0)))&gt;0,IF($E3010="",1,$E3010)/INDEX(Règles!$D$5:$D$17,MATCH($O3010,Règles!$A$5:$A$17,0)),""),IF($P3010="au prix",IF(AND(ISNUMBER($R3010),N(INDEX(Règles!$E$5:$E$17,MATCH($O3010,Règles!$A$5:$A$17,0)))&gt;0),$R3010/INDEX(Règles!$E$5:$E$17,MATCH($O3010,Règles!$A$5:$A$17,0)),""),IF(OR($P3010="ne compte pas",$P3010="absence"),0,""))),"")</f>
        <v/>
      </c>
      <c r="T3010" s="26" t="n">
        <f aca="false">IF(AND(ISNUMBER($A3010),$B3010&lt;&gt;"",$G3010&lt;&gt;"",$P3010&lt;&gt;"absence"),1,0)</f>
        <v>0</v>
      </c>
      <c r="U3010" s="26" t="n">
        <f aca="false">IF($T3010=1,IF(COUNTIFS($B$2:$B3010,$B3010,$A$2:$A3010,$A3010,$T$2:$T3010,1)=1,1,0),0)</f>
        <v>0</v>
      </c>
      <c r="V3010" s="29" t="str">
        <f aca="false">IF(AND($A3010="",$B3010="",$G3010=""),"",IF(NOT(ISNUMBER($A3010)),"Date manquante ou non reconnue",IF($B3010="","Technicien manquant",IF(COUNTIF(Production!$A$7:$A$21,$B3010)=0,"Technicien absent de la liste (onglet Production)",IF($G3010="","Code BPU manquant (colonne G)",IF($O3010="?","Code BPU inconnu (onglet Prestations)",IF($P3010="?","Catégorie inconnue (onglet Règles)",IF(AND($E3010&lt;&gt;"",NOT(ISNUMBER($E3010))),"Quantité non reconnue",IF(AND($P3010="au prix",NOT(ISNUMBER($Q3010))),"Prix sur devis à saisir (colonne I)",IF($S3010="","Règle à compléter (onglet Règles)",""))))))))))</f>
        <v/>
      </c>
    </row>
    <row r="3011" customFormat="false" ht="15" hidden="false" customHeight="false" outlineLevel="0" collapsed="false">
      <c r="A3011" s="23"/>
      <c r="I3011" s="24"/>
      <c r="J3011" s="24"/>
      <c r="N3011" s="25"/>
      <c r="O3011" s="26" t="str">
        <f aca="false">IF($G3011="","",IFERROR(INDEX(Prestations!$F$5:$F$256,MATCH($G3011,Prestations!$B$5:$B$256,0)),"?"))</f>
        <v/>
      </c>
      <c r="P3011" s="26" t="str">
        <f aca="false">IF($O3011="","",IF($O3011="?","?",IFERROR(INDEX(Règles!$C$5:$C$17,MATCH($O3011,Règles!$A$5:$A$17,0)),"?")))</f>
        <v/>
      </c>
      <c r="Q3011" s="27" t="str">
        <f aca="false">IF($G3011="","",IF(ISNUMBER($I3011),$I3011,IFERROR(IF(ISNUMBER(INDEX(Prestations!$E$5:$E$256,MATCH($G3011,Prestations!$B$5:$B$256,0))),INDEX(Prestations!$E$5:$E$256,MATCH($G3011,Prestations!$B$5:$B$256,0)),""),"")))</f>
        <v/>
      </c>
      <c r="R3011" s="27" t="str">
        <f aca="false">IFERROR(IF(ISNUMBER($Q3011),$Q3011*IF($E3011="",1,$E3011),""),"")</f>
        <v/>
      </c>
      <c r="S3011" s="28" t="str">
        <f aca="false">IFERROR(IF($P3011="au nombre",IF(N(INDEX(Règles!$D$5:$D$17,MATCH($O3011,Règles!$A$5:$A$17,0)))&gt;0,IF($E3011="",1,$E3011)/INDEX(Règles!$D$5:$D$17,MATCH($O3011,Règles!$A$5:$A$17,0)),""),IF($P3011="au prix",IF(AND(ISNUMBER($R3011),N(INDEX(Règles!$E$5:$E$17,MATCH($O3011,Règles!$A$5:$A$17,0)))&gt;0),$R3011/INDEX(Règles!$E$5:$E$17,MATCH($O3011,Règles!$A$5:$A$17,0)),""),IF(OR($P3011="ne compte pas",$P3011="absence"),0,""))),"")</f>
        <v/>
      </c>
      <c r="T3011" s="26" t="n">
        <f aca="false">IF(AND(ISNUMBER($A3011),$B3011&lt;&gt;"",$G3011&lt;&gt;"",$P3011&lt;&gt;"absence"),1,0)</f>
        <v>0</v>
      </c>
      <c r="U3011" s="26" t="n">
        <f aca="false">IF($T3011=1,IF(COUNTIFS($B$2:$B3011,$B3011,$A$2:$A3011,$A3011,$T$2:$T3011,1)=1,1,0),0)</f>
        <v>0</v>
      </c>
      <c r="V3011" s="29" t="str">
        <f aca="false">IF(AND($A3011="",$B3011="",$G3011=""),"",IF(NOT(ISNUMBER($A3011)),"Date manquante ou non reconnue",IF($B3011="","Technicien manquant",IF(COUNTIF(Production!$A$7:$A$21,$B3011)=0,"Technicien absent de la liste (onglet Production)",IF($G3011="","Code BPU manquant (colonne G)",IF($O3011="?","Code BPU inconnu (onglet Prestations)",IF($P3011="?","Catégorie inconnue (onglet Règles)",IF(AND($E3011&lt;&gt;"",NOT(ISNUMBER($E3011))),"Quantité non reconnue",IF(AND($P3011="au prix",NOT(ISNUMBER($Q3011))),"Prix sur devis à saisir (colonne I)",IF($S3011="","Règle à compléter (onglet Règles)",""))))))))))</f>
        <v/>
      </c>
    </row>
    <row r="3012" customFormat="false" ht="15" hidden="false" customHeight="false" outlineLevel="0" collapsed="false">
      <c r="A3012" s="23"/>
      <c r="I3012" s="24"/>
      <c r="J3012" s="24"/>
      <c r="N3012" s="25"/>
      <c r="O3012" s="26" t="str">
        <f aca="false">IF($G3012="","",IFERROR(INDEX(Prestations!$F$5:$F$256,MATCH($G3012,Prestations!$B$5:$B$256,0)),"?"))</f>
        <v/>
      </c>
      <c r="P3012" s="26" t="str">
        <f aca="false">IF($O3012="","",IF($O3012="?","?",IFERROR(INDEX(Règles!$C$5:$C$17,MATCH($O3012,Règles!$A$5:$A$17,0)),"?")))</f>
        <v/>
      </c>
      <c r="Q3012" s="27" t="str">
        <f aca="false">IF($G3012="","",IF(ISNUMBER($I3012),$I3012,IFERROR(IF(ISNUMBER(INDEX(Prestations!$E$5:$E$256,MATCH($G3012,Prestations!$B$5:$B$256,0))),INDEX(Prestations!$E$5:$E$256,MATCH($G3012,Prestations!$B$5:$B$256,0)),""),"")))</f>
        <v/>
      </c>
      <c r="R3012" s="27" t="str">
        <f aca="false">IFERROR(IF(ISNUMBER($Q3012),$Q3012*IF($E3012="",1,$E3012),""),"")</f>
        <v/>
      </c>
      <c r="S3012" s="28" t="str">
        <f aca="false">IFERROR(IF($P3012="au nombre",IF(N(INDEX(Règles!$D$5:$D$17,MATCH($O3012,Règles!$A$5:$A$17,0)))&gt;0,IF($E3012="",1,$E3012)/INDEX(Règles!$D$5:$D$17,MATCH($O3012,Règles!$A$5:$A$17,0)),""),IF($P3012="au prix",IF(AND(ISNUMBER($R3012),N(INDEX(Règles!$E$5:$E$17,MATCH($O3012,Règles!$A$5:$A$17,0)))&gt;0),$R3012/INDEX(Règles!$E$5:$E$17,MATCH($O3012,Règles!$A$5:$A$17,0)),""),IF(OR($P3012="ne compte pas",$P3012="absence"),0,""))),"")</f>
        <v/>
      </c>
      <c r="T3012" s="26" t="n">
        <f aca="false">IF(AND(ISNUMBER($A3012),$B3012&lt;&gt;"",$G3012&lt;&gt;"",$P3012&lt;&gt;"absence"),1,0)</f>
        <v>0</v>
      </c>
      <c r="U3012" s="26" t="n">
        <f aca="false">IF($T3012=1,IF(COUNTIFS($B$2:$B3012,$B3012,$A$2:$A3012,$A3012,$T$2:$T3012,1)=1,1,0),0)</f>
        <v>0</v>
      </c>
      <c r="V3012" s="29" t="str">
        <f aca="false">IF(AND($A3012="",$B3012="",$G3012=""),"",IF(NOT(ISNUMBER($A3012)),"Date manquante ou non reconnue",IF($B3012="","Technicien manquant",IF(COUNTIF(Production!$A$7:$A$21,$B3012)=0,"Technicien absent de la liste (onglet Production)",IF($G3012="","Code BPU manquant (colonne G)",IF($O3012="?","Code BPU inconnu (onglet Prestations)",IF($P3012="?","Catégorie inconnue (onglet Règles)",IF(AND($E3012&lt;&gt;"",NOT(ISNUMBER($E3012))),"Quantité non reconnue",IF(AND($P3012="au prix",NOT(ISNUMBER($Q3012))),"Prix sur devis à saisir (colonne I)",IF($S3012="","Règle à compléter (onglet Règles)",""))))))))))</f>
        <v/>
      </c>
    </row>
    <row r="3013" customFormat="false" ht="15" hidden="false" customHeight="false" outlineLevel="0" collapsed="false">
      <c r="A3013" s="23"/>
      <c r="I3013" s="24"/>
      <c r="J3013" s="24"/>
      <c r="N3013" s="25"/>
      <c r="O3013" s="26" t="str">
        <f aca="false">IF($G3013="","",IFERROR(INDEX(Prestations!$F$5:$F$256,MATCH($G3013,Prestations!$B$5:$B$256,0)),"?"))</f>
        <v/>
      </c>
      <c r="P3013" s="26" t="str">
        <f aca="false">IF($O3013="","",IF($O3013="?","?",IFERROR(INDEX(Règles!$C$5:$C$17,MATCH($O3013,Règles!$A$5:$A$17,0)),"?")))</f>
        <v/>
      </c>
      <c r="Q3013" s="27" t="str">
        <f aca="false">IF($G3013="","",IF(ISNUMBER($I3013),$I3013,IFERROR(IF(ISNUMBER(INDEX(Prestations!$E$5:$E$256,MATCH($G3013,Prestations!$B$5:$B$256,0))),INDEX(Prestations!$E$5:$E$256,MATCH($G3013,Prestations!$B$5:$B$256,0)),""),"")))</f>
        <v/>
      </c>
      <c r="R3013" s="27" t="str">
        <f aca="false">IFERROR(IF(ISNUMBER($Q3013),$Q3013*IF($E3013="",1,$E3013),""),"")</f>
        <v/>
      </c>
      <c r="S3013" s="28" t="str">
        <f aca="false">IFERROR(IF($P3013="au nombre",IF(N(INDEX(Règles!$D$5:$D$17,MATCH($O3013,Règles!$A$5:$A$17,0)))&gt;0,IF($E3013="",1,$E3013)/INDEX(Règles!$D$5:$D$17,MATCH($O3013,Règles!$A$5:$A$17,0)),""),IF($P3013="au prix",IF(AND(ISNUMBER($R3013),N(INDEX(Règles!$E$5:$E$17,MATCH($O3013,Règles!$A$5:$A$17,0)))&gt;0),$R3013/INDEX(Règles!$E$5:$E$17,MATCH($O3013,Règles!$A$5:$A$17,0)),""),IF(OR($P3013="ne compte pas",$P3013="absence"),0,""))),"")</f>
        <v/>
      </c>
      <c r="T3013" s="26" t="n">
        <f aca="false">IF(AND(ISNUMBER($A3013),$B3013&lt;&gt;"",$G3013&lt;&gt;"",$P3013&lt;&gt;"absence"),1,0)</f>
        <v>0</v>
      </c>
      <c r="U3013" s="26" t="n">
        <f aca="false">IF($T3013=1,IF(COUNTIFS($B$2:$B3013,$B3013,$A$2:$A3013,$A3013,$T$2:$T3013,1)=1,1,0),0)</f>
        <v>0</v>
      </c>
      <c r="V3013" s="29" t="str">
        <f aca="false">IF(AND($A3013="",$B3013="",$G3013=""),"",IF(NOT(ISNUMBER($A3013)),"Date manquante ou non reconnue",IF($B3013="","Technicien manquant",IF(COUNTIF(Production!$A$7:$A$21,$B3013)=0,"Technicien absent de la liste (onglet Production)",IF($G3013="","Code BPU manquant (colonne G)",IF($O3013="?","Code BPU inconnu (onglet Prestations)",IF($P3013="?","Catégorie inconnue (onglet Règles)",IF(AND($E3013&lt;&gt;"",NOT(ISNUMBER($E3013))),"Quantité non reconnue",IF(AND($P3013="au prix",NOT(ISNUMBER($Q3013))),"Prix sur devis à saisir (colonne I)",IF($S3013="","Règle à compléter (onglet Règles)",""))))))))))</f>
        <v/>
      </c>
    </row>
    <row r="3014" customFormat="false" ht="15" hidden="false" customHeight="false" outlineLevel="0" collapsed="false">
      <c r="A3014" s="23"/>
      <c r="I3014" s="24"/>
      <c r="J3014" s="24"/>
      <c r="N3014" s="25"/>
      <c r="O3014" s="26" t="str">
        <f aca="false">IF($G3014="","",IFERROR(INDEX(Prestations!$F$5:$F$256,MATCH($G3014,Prestations!$B$5:$B$256,0)),"?"))</f>
        <v/>
      </c>
      <c r="P3014" s="26" t="str">
        <f aca="false">IF($O3014="","",IF($O3014="?","?",IFERROR(INDEX(Règles!$C$5:$C$17,MATCH($O3014,Règles!$A$5:$A$17,0)),"?")))</f>
        <v/>
      </c>
      <c r="Q3014" s="27" t="str">
        <f aca="false">IF($G3014="","",IF(ISNUMBER($I3014),$I3014,IFERROR(IF(ISNUMBER(INDEX(Prestations!$E$5:$E$256,MATCH($G3014,Prestations!$B$5:$B$256,0))),INDEX(Prestations!$E$5:$E$256,MATCH($G3014,Prestations!$B$5:$B$256,0)),""),"")))</f>
        <v/>
      </c>
      <c r="R3014" s="27" t="str">
        <f aca="false">IFERROR(IF(ISNUMBER($Q3014),$Q3014*IF($E3014="",1,$E3014),""),"")</f>
        <v/>
      </c>
      <c r="S3014" s="28" t="str">
        <f aca="false">IFERROR(IF($P3014="au nombre",IF(N(INDEX(Règles!$D$5:$D$17,MATCH($O3014,Règles!$A$5:$A$17,0)))&gt;0,IF($E3014="",1,$E3014)/INDEX(Règles!$D$5:$D$17,MATCH($O3014,Règles!$A$5:$A$17,0)),""),IF($P3014="au prix",IF(AND(ISNUMBER($R3014),N(INDEX(Règles!$E$5:$E$17,MATCH($O3014,Règles!$A$5:$A$17,0)))&gt;0),$R3014/INDEX(Règles!$E$5:$E$17,MATCH($O3014,Règles!$A$5:$A$17,0)),""),IF(OR($P3014="ne compte pas",$P3014="absence"),0,""))),"")</f>
        <v/>
      </c>
      <c r="T3014" s="26" t="n">
        <f aca="false">IF(AND(ISNUMBER($A3014),$B3014&lt;&gt;"",$G3014&lt;&gt;"",$P3014&lt;&gt;"absence"),1,0)</f>
        <v>0</v>
      </c>
      <c r="U3014" s="26" t="n">
        <f aca="false">IF($T3014=1,IF(COUNTIFS($B$2:$B3014,$B3014,$A$2:$A3014,$A3014,$T$2:$T3014,1)=1,1,0),0)</f>
        <v>0</v>
      </c>
      <c r="V3014" s="29" t="str">
        <f aca="false">IF(AND($A3014="",$B3014="",$G3014=""),"",IF(NOT(ISNUMBER($A3014)),"Date manquante ou non reconnue",IF($B3014="","Technicien manquant",IF(COUNTIF(Production!$A$7:$A$21,$B3014)=0,"Technicien absent de la liste (onglet Production)",IF($G3014="","Code BPU manquant (colonne G)",IF($O3014="?","Code BPU inconnu (onglet Prestations)",IF($P3014="?","Catégorie inconnue (onglet Règles)",IF(AND($E3014&lt;&gt;"",NOT(ISNUMBER($E3014))),"Quantité non reconnue",IF(AND($P3014="au prix",NOT(ISNUMBER($Q3014))),"Prix sur devis à saisir (colonne I)",IF($S3014="","Règle à compléter (onglet Règles)",""))))))))))</f>
        <v/>
      </c>
    </row>
    <row r="3015" customFormat="false" ht="15" hidden="false" customHeight="false" outlineLevel="0" collapsed="false">
      <c r="A3015" s="23"/>
      <c r="I3015" s="24"/>
      <c r="J3015" s="24"/>
      <c r="N3015" s="25"/>
      <c r="O3015" s="26" t="str">
        <f aca="false">IF($G3015="","",IFERROR(INDEX(Prestations!$F$5:$F$256,MATCH($G3015,Prestations!$B$5:$B$256,0)),"?"))</f>
        <v/>
      </c>
      <c r="P3015" s="26" t="str">
        <f aca="false">IF($O3015="","",IF($O3015="?","?",IFERROR(INDEX(Règles!$C$5:$C$17,MATCH($O3015,Règles!$A$5:$A$17,0)),"?")))</f>
        <v/>
      </c>
      <c r="Q3015" s="27" t="str">
        <f aca="false">IF($G3015="","",IF(ISNUMBER($I3015),$I3015,IFERROR(IF(ISNUMBER(INDEX(Prestations!$E$5:$E$256,MATCH($G3015,Prestations!$B$5:$B$256,0))),INDEX(Prestations!$E$5:$E$256,MATCH($G3015,Prestations!$B$5:$B$256,0)),""),"")))</f>
        <v/>
      </c>
      <c r="R3015" s="27" t="str">
        <f aca="false">IFERROR(IF(ISNUMBER($Q3015),$Q3015*IF($E3015="",1,$E3015),""),"")</f>
        <v/>
      </c>
      <c r="S3015" s="28" t="str">
        <f aca="false">IFERROR(IF($P3015="au nombre",IF(N(INDEX(Règles!$D$5:$D$17,MATCH($O3015,Règles!$A$5:$A$17,0)))&gt;0,IF($E3015="",1,$E3015)/INDEX(Règles!$D$5:$D$17,MATCH($O3015,Règles!$A$5:$A$17,0)),""),IF($P3015="au prix",IF(AND(ISNUMBER($R3015),N(INDEX(Règles!$E$5:$E$17,MATCH($O3015,Règles!$A$5:$A$17,0)))&gt;0),$R3015/INDEX(Règles!$E$5:$E$17,MATCH($O3015,Règles!$A$5:$A$17,0)),""),IF(OR($P3015="ne compte pas",$P3015="absence"),0,""))),"")</f>
        <v/>
      </c>
      <c r="T3015" s="26" t="n">
        <f aca="false">IF(AND(ISNUMBER($A3015),$B3015&lt;&gt;"",$G3015&lt;&gt;"",$P3015&lt;&gt;"absence"),1,0)</f>
        <v>0</v>
      </c>
      <c r="U3015" s="26" t="n">
        <f aca="false">IF($T3015=1,IF(COUNTIFS($B$2:$B3015,$B3015,$A$2:$A3015,$A3015,$T$2:$T3015,1)=1,1,0),0)</f>
        <v>0</v>
      </c>
      <c r="V3015" s="29" t="str">
        <f aca="false">IF(AND($A3015="",$B3015="",$G3015=""),"",IF(NOT(ISNUMBER($A3015)),"Date manquante ou non reconnue",IF($B3015="","Technicien manquant",IF(COUNTIF(Production!$A$7:$A$21,$B3015)=0,"Technicien absent de la liste (onglet Production)",IF($G3015="","Code BPU manquant (colonne G)",IF($O3015="?","Code BPU inconnu (onglet Prestations)",IF($P3015="?","Catégorie inconnue (onglet Règles)",IF(AND($E3015&lt;&gt;"",NOT(ISNUMBER($E3015))),"Quantité non reconnue",IF(AND($P3015="au prix",NOT(ISNUMBER($Q3015))),"Prix sur devis à saisir (colonne I)",IF($S3015="","Règle à compléter (onglet Règles)",""))))))))))</f>
        <v/>
      </c>
    </row>
    <row r="3016" customFormat="false" ht="15" hidden="false" customHeight="false" outlineLevel="0" collapsed="false">
      <c r="A3016" s="23"/>
      <c r="I3016" s="24"/>
      <c r="J3016" s="24"/>
      <c r="N3016" s="25"/>
      <c r="O3016" s="26" t="str">
        <f aca="false">IF($G3016="","",IFERROR(INDEX(Prestations!$F$5:$F$256,MATCH($G3016,Prestations!$B$5:$B$256,0)),"?"))</f>
        <v/>
      </c>
      <c r="P3016" s="26" t="str">
        <f aca="false">IF($O3016="","",IF($O3016="?","?",IFERROR(INDEX(Règles!$C$5:$C$17,MATCH($O3016,Règles!$A$5:$A$17,0)),"?")))</f>
        <v/>
      </c>
      <c r="Q3016" s="27" t="str">
        <f aca="false">IF($G3016="","",IF(ISNUMBER($I3016),$I3016,IFERROR(IF(ISNUMBER(INDEX(Prestations!$E$5:$E$256,MATCH($G3016,Prestations!$B$5:$B$256,0))),INDEX(Prestations!$E$5:$E$256,MATCH($G3016,Prestations!$B$5:$B$256,0)),""),"")))</f>
        <v/>
      </c>
      <c r="R3016" s="27" t="str">
        <f aca="false">IFERROR(IF(ISNUMBER($Q3016),$Q3016*IF($E3016="",1,$E3016),""),"")</f>
        <v/>
      </c>
      <c r="S3016" s="28" t="str">
        <f aca="false">IFERROR(IF($P3016="au nombre",IF(N(INDEX(Règles!$D$5:$D$17,MATCH($O3016,Règles!$A$5:$A$17,0)))&gt;0,IF($E3016="",1,$E3016)/INDEX(Règles!$D$5:$D$17,MATCH($O3016,Règles!$A$5:$A$17,0)),""),IF($P3016="au prix",IF(AND(ISNUMBER($R3016),N(INDEX(Règles!$E$5:$E$17,MATCH($O3016,Règles!$A$5:$A$17,0)))&gt;0),$R3016/INDEX(Règles!$E$5:$E$17,MATCH($O3016,Règles!$A$5:$A$17,0)),""),IF(OR($P3016="ne compte pas",$P3016="absence"),0,""))),"")</f>
        <v/>
      </c>
      <c r="T3016" s="26" t="n">
        <f aca="false">IF(AND(ISNUMBER($A3016),$B3016&lt;&gt;"",$G3016&lt;&gt;"",$P3016&lt;&gt;"absence"),1,0)</f>
        <v>0</v>
      </c>
      <c r="U3016" s="26" t="n">
        <f aca="false">IF($T3016=1,IF(COUNTIFS($B$2:$B3016,$B3016,$A$2:$A3016,$A3016,$T$2:$T3016,1)=1,1,0),0)</f>
        <v>0</v>
      </c>
      <c r="V3016" s="29" t="str">
        <f aca="false">IF(AND($A3016="",$B3016="",$G3016=""),"",IF(NOT(ISNUMBER($A3016)),"Date manquante ou non reconnue",IF($B3016="","Technicien manquant",IF(COUNTIF(Production!$A$7:$A$21,$B3016)=0,"Technicien absent de la liste (onglet Production)",IF($G3016="","Code BPU manquant (colonne G)",IF($O3016="?","Code BPU inconnu (onglet Prestations)",IF($P3016="?","Catégorie inconnue (onglet Règles)",IF(AND($E3016&lt;&gt;"",NOT(ISNUMBER($E3016))),"Quantité non reconnue",IF(AND($P3016="au prix",NOT(ISNUMBER($Q3016))),"Prix sur devis à saisir (colonne I)",IF($S3016="","Règle à compléter (onglet Règles)",""))))))))))</f>
        <v/>
      </c>
    </row>
    <row r="3017" customFormat="false" ht="15" hidden="false" customHeight="false" outlineLevel="0" collapsed="false">
      <c r="A3017" s="23"/>
      <c r="I3017" s="24"/>
      <c r="J3017" s="24"/>
      <c r="N3017" s="25"/>
      <c r="O3017" s="26" t="str">
        <f aca="false">IF($G3017="","",IFERROR(INDEX(Prestations!$F$5:$F$256,MATCH($G3017,Prestations!$B$5:$B$256,0)),"?"))</f>
        <v/>
      </c>
      <c r="P3017" s="26" t="str">
        <f aca="false">IF($O3017="","",IF($O3017="?","?",IFERROR(INDEX(Règles!$C$5:$C$17,MATCH($O3017,Règles!$A$5:$A$17,0)),"?")))</f>
        <v/>
      </c>
      <c r="Q3017" s="27" t="str">
        <f aca="false">IF($G3017="","",IF(ISNUMBER($I3017),$I3017,IFERROR(IF(ISNUMBER(INDEX(Prestations!$E$5:$E$256,MATCH($G3017,Prestations!$B$5:$B$256,0))),INDEX(Prestations!$E$5:$E$256,MATCH($G3017,Prestations!$B$5:$B$256,0)),""),"")))</f>
        <v/>
      </c>
      <c r="R3017" s="27" t="str">
        <f aca="false">IFERROR(IF(ISNUMBER($Q3017),$Q3017*IF($E3017="",1,$E3017),""),"")</f>
        <v/>
      </c>
      <c r="S3017" s="28" t="str">
        <f aca="false">IFERROR(IF($P3017="au nombre",IF(N(INDEX(Règles!$D$5:$D$17,MATCH($O3017,Règles!$A$5:$A$17,0)))&gt;0,IF($E3017="",1,$E3017)/INDEX(Règles!$D$5:$D$17,MATCH($O3017,Règles!$A$5:$A$17,0)),""),IF($P3017="au prix",IF(AND(ISNUMBER($R3017),N(INDEX(Règles!$E$5:$E$17,MATCH($O3017,Règles!$A$5:$A$17,0)))&gt;0),$R3017/INDEX(Règles!$E$5:$E$17,MATCH($O3017,Règles!$A$5:$A$17,0)),""),IF(OR($P3017="ne compte pas",$P3017="absence"),0,""))),"")</f>
        <v/>
      </c>
      <c r="T3017" s="26" t="n">
        <f aca="false">IF(AND(ISNUMBER($A3017),$B3017&lt;&gt;"",$G3017&lt;&gt;"",$P3017&lt;&gt;"absence"),1,0)</f>
        <v>0</v>
      </c>
      <c r="U3017" s="26" t="n">
        <f aca="false">IF($T3017=1,IF(COUNTIFS($B$2:$B3017,$B3017,$A$2:$A3017,$A3017,$T$2:$T3017,1)=1,1,0),0)</f>
        <v>0</v>
      </c>
      <c r="V3017" s="29" t="str">
        <f aca="false">IF(AND($A3017="",$B3017="",$G3017=""),"",IF(NOT(ISNUMBER($A3017)),"Date manquante ou non reconnue",IF($B3017="","Technicien manquant",IF(COUNTIF(Production!$A$7:$A$21,$B3017)=0,"Technicien absent de la liste (onglet Production)",IF($G3017="","Code BPU manquant (colonne G)",IF($O3017="?","Code BPU inconnu (onglet Prestations)",IF($P3017="?","Catégorie inconnue (onglet Règles)",IF(AND($E3017&lt;&gt;"",NOT(ISNUMBER($E3017))),"Quantité non reconnue",IF(AND($P3017="au prix",NOT(ISNUMBER($Q3017))),"Prix sur devis à saisir (colonne I)",IF($S3017="","Règle à compléter (onglet Règles)",""))))))))))</f>
        <v/>
      </c>
    </row>
    <row r="3018" customFormat="false" ht="15" hidden="false" customHeight="false" outlineLevel="0" collapsed="false">
      <c r="A3018" s="23"/>
      <c r="I3018" s="24"/>
      <c r="J3018" s="24"/>
      <c r="N3018" s="25"/>
      <c r="O3018" s="26" t="str">
        <f aca="false">IF($G3018="","",IFERROR(INDEX(Prestations!$F$5:$F$256,MATCH($G3018,Prestations!$B$5:$B$256,0)),"?"))</f>
        <v/>
      </c>
      <c r="P3018" s="26" t="str">
        <f aca="false">IF($O3018="","",IF($O3018="?","?",IFERROR(INDEX(Règles!$C$5:$C$17,MATCH($O3018,Règles!$A$5:$A$17,0)),"?")))</f>
        <v/>
      </c>
      <c r="Q3018" s="27" t="str">
        <f aca="false">IF($G3018="","",IF(ISNUMBER($I3018),$I3018,IFERROR(IF(ISNUMBER(INDEX(Prestations!$E$5:$E$256,MATCH($G3018,Prestations!$B$5:$B$256,0))),INDEX(Prestations!$E$5:$E$256,MATCH($G3018,Prestations!$B$5:$B$256,0)),""),"")))</f>
        <v/>
      </c>
      <c r="R3018" s="27" t="str">
        <f aca="false">IFERROR(IF(ISNUMBER($Q3018),$Q3018*IF($E3018="",1,$E3018),""),"")</f>
        <v/>
      </c>
      <c r="S3018" s="28" t="str">
        <f aca="false">IFERROR(IF($P3018="au nombre",IF(N(INDEX(Règles!$D$5:$D$17,MATCH($O3018,Règles!$A$5:$A$17,0)))&gt;0,IF($E3018="",1,$E3018)/INDEX(Règles!$D$5:$D$17,MATCH($O3018,Règles!$A$5:$A$17,0)),""),IF($P3018="au prix",IF(AND(ISNUMBER($R3018),N(INDEX(Règles!$E$5:$E$17,MATCH($O3018,Règles!$A$5:$A$17,0)))&gt;0),$R3018/INDEX(Règles!$E$5:$E$17,MATCH($O3018,Règles!$A$5:$A$17,0)),""),IF(OR($P3018="ne compte pas",$P3018="absence"),0,""))),"")</f>
        <v/>
      </c>
      <c r="T3018" s="26" t="n">
        <f aca="false">IF(AND(ISNUMBER($A3018),$B3018&lt;&gt;"",$G3018&lt;&gt;"",$P3018&lt;&gt;"absence"),1,0)</f>
        <v>0</v>
      </c>
      <c r="U3018" s="26" t="n">
        <f aca="false">IF($T3018=1,IF(COUNTIFS($B$2:$B3018,$B3018,$A$2:$A3018,$A3018,$T$2:$T3018,1)=1,1,0),0)</f>
        <v>0</v>
      </c>
      <c r="V3018" s="29" t="str">
        <f aca="false">IF(AND($A3018="",$B3018="",$G3018=""),"",IF(NOT(ISNUMBER($A3018)),"Date manquante ou non reconnue",IF($B3018="","Technicien manquant",IF(COUNTIF(Production!$A$7:$A$21,$B3018)=0,"Technicien absent de la liste (onglet Production)",IF($G3018="","Code BPU manquant (colonne G)",IF($O3018="?","Code BPU inconnu (onglet Prestations)",IF($P3018="?","Catégorie inconnue (onglet Règles)",IF(AND($E3018&lt;&gt;"",NOT(ISNUMBER($E3018))),"Quantité non reconnue",IF(AND($P3018="au prix",NOT(ISNUMBER($Q3018))),"Prix sur devis à saisir (colonne I)",IF($S3018="","Règle à compléter (onglet Règles)",""))))))))))</f>
        <v/>
      </c>
    </row>
    <row r="3019" customFormat="false" ht="15" hidden="false" customHeight="false" outlineLevel="0" collapsed="false">
      <c r="A3019" s="23"/>
      <c r="I3019" s="24"/>
      <c r="J3019" s="24"/>
      <c r="N3019" s="25"/>
      <c r="O3019" s="26" t="str">
        <f aca="false">IF($G3019="","",IFERROR(INDEX(Prestations!$F$5:$F$256,MATCH($G3019,Prestations!$B$5:$B$256,0)),"?"))</f>
        <v/>
      </c>
      <c r="P3019" s="26" t="str">
        <f aca="false">IF($O3019="","",IF($O3019="?","?",IFERROR(INDEX(Règles!$C$5:$C$17,MATCH($O3019,Règles!$A$5:$A$17,0)),"?")))</f>
        <v/>
      </c>
      <c r="Q3019" s="27" t="str">
        <f aca="false">IF($G3019="","",IF(ISNUMBER($I3019),$I3019,IFERROR(IF(ISNUMBER(INDEX(Prestations!$E$5:$E$256,MATCH($G3019,Prestations!$B$5:$B$256,0))),INDEX(Prestations!$E$5:$E$256,MATCH($G3019,Prestations!$B$5:$B$256,0)),""),"")))</f>
        <v/>
      </c>
      <c r="R3019" s="27" t="str">
        <f aca="false">IFERROR(IF(ISNUMBER($Q3019),$Q3019*IF($E3019="",1,$E3019),""),"")</f>
        <v/>
      </c>
      <c r="S3019" s="28" t="str">
        <f aca="false">IFERROR(IF($P3019="au nombre",IF(N(INDEX(Règles!$D$5:$D$17,MATCH($O3019,Règles!$A$5:$A$17,0)))&gt;0,IF($E3019="",1,$E3019)/INDEX(Règles!$D$5:$D$17,MATCH($O3019,Règles!$A$5:$A$17,0)),""),IF($P3019="au prix",IF(AND(ISNUMBER($R3019),N(INDEX(Règles!$E$5:$E$17,MATCH($O3019,Règles!$A$5:$A$17,0)))&gt;0),$R3019/INDEX(Règles!$E$5:$E$17,MATCH($O3019,Règles!$A$5:$A$17,0)),""),IF(OR($P3019="ne compte pas",$P3019="absence"),0,""))),"")</f>
        <v/>
      </c>
      <c r="T3019" s="26" t="n">
        <f aca="false">IF(AND(ISNUMBER($A3019),$B3019&lt;&gt;"",$G3019&lt;&gt;"",$P3019&lt;&gt;"absence"),1,0)</f>
        <v>0</v>
      </c>
      <c r="U3019" s="26" t="n">
        <f aca="false">IF($T3019=1,IF(COUNTIFS($B$2:$B3019,$B3019,$A$2:$A3019,$A3019,$T$2:$T3019,1)=1,1,0),0)</f>
        <v>0</v>
      </c>
      <c r="V3019" s="29" t="str">
        <f aca="false">IF(AND($A3019="",$B3019="",$G3019=""),"",IF(NOT(ISNUMBER($A3019)),"Date manquante ou non reconnue",IF($B3019="","Technicien manquant",IF(COUNTIF(Production!$A$7:$A$21,$B3019)=0,"Technicien absent de la liste (onglet Production)",IF($G3019="","Code BPU manquant (colonne G)",IF($O3019="?","Code BPU inconnu (onglet Prestations)",IF($P3019="?","Catégorie inconnue (onglet Règles)",IF(AND($E3019&lt;&gt;"",NOT(ISNUMBER($E3019))),"Quantité non reconnue",IF(AND($P3019="au prix",NOT(ISNUMBER($Q3019))),"Prix sur devis à saisir (colonne I)",IF($S3019="","Règle à compléter (onglet Règles)",""))))))))))</f>
        <v/>
      </c>
    </row>
    <row r="3020" customFormat="false" ht="15" hidden="false" customHeight="false" outlineLevel="0" collapsed="false">
      <c r="A3020" s="23"/>
      <c r="I3020" s="24"/>
      <c r="J3020" s="24"/>
      <c r="N3020" s="25"/>
      <c r="O3020" s="26" t="str">
        <f aca="false">IF($G3020="","",IFERROR(INDEX(Prestations!$F$5:$F$256,MATCH($G3020,Prestations!$B$5:$B$256,0)),"?"))</f>
        <v/>
      </c>
      <c r="P3020" s="26" t="str">
        <f aca="false">IF($O3020="","",IF($O3020="?","?",IFERROR(INDEX(Règles!$C$5:$C$17,MATCH($O3020,Règles!$A$5:$A$17,0)),"?")))</f>
        <v/>
      </c>
      <c r="Q3020" s="27" t="str">
        <f aca="false">IF($G3020="","",IF(ISNUMBER($I3020),$I3020,IFERROR(IF(ISNUMBER(INDEX(Prestations!$E$5:$E$256,MATCH($G3020,Prestations!$B$5:$B$256,0))),INDEX(Prestations!$E$5:$E$256,MATCH($G3020,Prestations!$B$5:$B$256,0)),""),"")))</f>
        <v/>
      </c>
      <c r="R3020" s="27" t="str">
        <f aca="false">IFERROR(IF(ISNUMBER($Q3020),$Q3020*IF($E3020="",1,$E3020),""),"")</f>
        <v/>
      </c>
      <c r="S3020" s="28" t="str">
        <f aca="false">IFERROR(IF($P3020="au nombre",IF(N(INDEX(Règles!$D$5:$D$17,MATCH($O3020,Règles!$A$5:$A$17,0)))&gt;0,IF($E3020="",1,$E3020)/INDEX(Règles!$D$5:$D$17,MATCH($O3020,Règles!$A$5:$A$17,0)),""),IF($P3020="au prix",IF(AND(ISNUMBER($R3020),N(INDEX(Règles!$E$5:$E$17,MATCH($O3020,Règles!$A$5:$A$17,0)))&gt;0),$R3020/INDEX(Règles!$E$5:$E$17,MATCH($O3020,Règles!$A$5:$A$17,0)),""),IF(OR($P3020="ne compte pas",$P3020="absence"),0,""))),"")</f>
        <v/>
      </c>
      <c r="T3020" s="26" t="n">
        <f aca="false">IF(AND(ISNUMBER($A3020),$B3020&lt;&gt;"",$G3020&lt;&gt;"",$P3020&lt;&gt;"absence"),1,0)</f>
        <v>0</v>
      </c>
      <c r="U3020" s="26" t="n">
        <f aca="false">IF($T3020=1,IF(COUNTIFS($B$2:$B3020,$B3020,$A$2:$A3020,$A3020,$T$2:$T3020,1)=1,1,0),0)</f>
        <v>0</v>
      </c>
      <c r="V3020" s="29" t="str">
        <f aca="false">IF(AND($A3020="",$B3020="",$G3020=""),"",IF(NOT(ISNUMBER($A3020)),"Date manquante ou non reconnue",IF($B3020="","Technicien manquant",IF(COUNTIF(Production!$A$7:$A$21,$B3020)=0,"Technicien absent de la liste (onglet Production)",IF($G3020="","Code BPU manquant (colonne G)",IF($O3020="?","Code BPU inconnu (onglet Prestations)",IF($P3020="?","Catégorie inconnue (onglet Règles)",IF(AND($E3020&lt;&gt;"",NOT(ISNUMBER($E3020))),"Quantité non reconnue",IF(AND($P3020="au prix",NOT(ISNUMBER($Q3020))),"Prix sur devis à saisir (colonne I)",IF($S3020="","Règle à compléter (onglet Règles)",""))))))))))</f>
        <v/>
      </c>
    </row>
    <row r="3021" customFormat="false" ht="15" hidden="false" customHeight="false" outlineLevel="0" collapsed="false">
      <c r="A3021" s="23"/>
      <c r="I3021" s="24"/>
      <c r="J3021" s="24"/>
      <c r="N3021" s="25"/>
      <c r="O3021" s="26" t="str">
        <f aca="false">IF($G3021="","",IFERROR(INDEX(Prestations!$F$5:$F$256,MATCH($G3021,Prestations!$B$5:$B$256,0)),"?"))</f>
        <v/>
      </c>
      <c r="P3021" s="26" t="str">
        <f aca="false">IF($O3021="","",IF($O3021="?","?",IFERROR(INDEX(Règles!$C$5:$C$17,MATCH($O3021,Règles!$A$5:$A$17,0)),"?")))</f>
        <v/>
      </c>
      <c r="Q3021" s="27" t="str">
        <f aca="false">IF($G3021="","",IF(ISNUMBER($I3021),$I3021,IFERROR(IF(ISNUMBER(INDEX(Prestations!$E$5:$E$256,MATCH($G3021,Prestations!$B$5:$B$256,0))),INDEX(Prestations!$E$5:$E$256,MATCH($G3021,Prestations!$B$5:$B$256,0)),""),"")))</f>
        <v/>
      </c>
      <c r="R3021" s="27" t="str">
        <f aca="false">IFERROR(IF(ISNUMBER($Q3021),$Q3021*IF($E3021="",1,$E3021),""),"")</f>
        <v/>
      </c>
      <c r="S3021" s="28" t="str">
        <f aca="false">IFERROR(IF($P3021="au nombre",IF(N(INDEX(Règles!$D$5:$D$17,MATCH($O3021,Règles!$A$5:$A$17,0)))&gt;0,IF($E3021="",1,$E3021)/INDEX(Règles!$D$5:$D$17,MATCH($O3021,Règles!$A$5:$A$17,0)),""),IF($P3021="au prix",IF(AND(ISNUMBER($R3021),N(INDEX(Règles!$E$5:$E$17,MATCH($O3021,Règles!$A$5:$A$17,0)))&gt;0),$R3021/INDEX(Règles!$E$5:$E$17,MATCH($O3021,Règles!$A$5:$A$17,0)),""),IF(OR($P3021="ne compte pas",$P3021="absence"),0,""))),"")</f>
        <v/>
      </c>
      <c r="T3021" s="26" t="n">
        <f aca="false">IF(AND(ISNUMBER($A3021),$B3021&lt;&gt;"",$G3021&lt;&gt;"",$P3021&lt;&gt;"absence"),1,0)</f>
        <v>0</v>
      </c>
      <c r="U3021" s="26" t="n">
        <f aca="false">IF($T3021=1,IF(COUNTIFS($B$2:$B3021,$B3021,$A$2:$A3021,$A3021,$T$2:$T3021,1)=1,1,0),0)</f>
        <v>0</v>
      </c>
      <c r="V3021" s="29" t="str">
        <f aca="false">IF(AND($A3021="",$B3021="",$G3021=""),"",IF(NOT(ISNUMBER($A3021)),"Date manquante ou non reconnue",IF($B3021="","Technicien manquant",IF(COUNTIF(Production!$A$7:$A$21,$B3021)=0,"Technicien absent de la liste (onglet Production)",IF($G3021="","Code BPU manquant (colonne G)",IF($O3021="?","Code BPU inconnu (onglet Prestations)",IF($P3021="?","Catégorie inconnue (onglet Règles)",IF(AND($E3021&lt;&gt;"",NOT(ISNUMBER($E3021))),"Quantité non reconnue",IF(AND($P3021="au prix",NOT(ISNUMBER($Q3021))),"Prix sur devis à saisir (colonne I)",IF($S3021="","Règle à compléter (onglet Règles)",""))))))))))</f>
        <v/>
      </c>
    </row>
    <row r="3022" customFormat="false" ht="15" hidden="false" customHeight="false" outlineLevel="0" collapsed="false">
      <c r="A3022" s="23"/>
      <c r="I3022" s="24"/>
      <c r="J3022" s="24"/>
      <c r="N3022" s="25"/>
      <c r="O3022" s="26" t="str">
        <f aca="false">IF($G3022="","",IFERROR(INDEX(Prestations!$F$5:$F$256,MATCH($G3022,Prestations!$B$5:$B$256,0)),"?"))</f>
        <v/>
      </c>
      <c r="P3022" s="26" t="str">
        <f aca="false">IF($O3022="","",IF($O3022="?","?",IFERROR(INDEX(Règles!$C$5:$C$17,MATCH($O3022,Règles!$A$5:$A$17,0)),"?")))</f>
        <v/>
      </c>
      <c r="Q3022" s="27" t="str">
        <f aca="false">IF($G3022="","",IF(ISNUMBER($I3022),$I3022,IFERROR(IF(ISNUMBER(INDEX(Prestations!$E$5:$E$256,MATCH($G3022,Prestations!$B$5:$B$256,0))),INDEX(Prestations!$E$5:$E$256,MATCH($G3022,Prestations!$B$5:$B$256,0)),""),"")))</f>
        <v/>
      </c>
      <c r="R3022" s="27" t="str">
        <f aca="false">IFERROR(IF(ISNUMBER($Q3022),$Q3022*IF($E3022="",1,$E3022),""),"")</f>
        <v/>
      </c>
      <c r="S3022" s="28" t="str">
        <f aca="false">IFERROR(IF($P3022="au nombre",IF(N(INDEX(Règles!$D$5:$D$17,MATCH($O3022,Règles!$A$5:$A$17,0)))&gt;0,IF($E3022="",1,$E3022)/INDEX(Règles!$D$5:$D$17,MATCH($O3022,Règles!$A$5:$A$17,0)),""),IF($P3022="au prix",IF(AND(ISNUMBER($R3022),N(INDEX(Règles!$E$5:$E$17,MATCH($O3022,Règles!$A$5:$A$17,0)))&gt;0),$R3022/INDEX(Règles!$E$5:$E$17,MATCH($O3022,Règles!$A$5:$A$17,0)),""),IF(OR($P3022="ne compte pas",$P3022="absence"),0,""))),"")</f>
        <v/>
      </c>
      <c r="T3022" s="26" t="n">
        <f aca="false">IF(AND(ISNUMBER($A3022),$B3022&lt;&gt;"",$G3022&lt;&gt;"",$P3022&lt;&gt;"absence"),1,0)</f>
        <v>0</v>
      </c>
      <c r="U3022" s="26" t="n">
        <f aca="false">IF($T3022=1,IF(COUNTIFS($B$2:$B3022,$B3022,$A$2:$A3022,$A3022,$T$2:$T3022,1)=1,1,0),0)</f>
        <v>0</v>
      </c>
      <c r="V3022" s="29" t="str">
        <f aca="false">IF(AND($A3022="",$B3022="",$G3022=""),"",IF(NOT(ISNUMBER($A3022)),"Date manquante ou non reconnue",IF($B3022="","Technicien manquant",IF(COUNTIF(Production!$A$7:$A$21,$B3022)=0,"Technicien absent de la liste (onglet Production)",IF($G3022="","Code BPU manquant (colonne G)",IF($O3022="?","Code BPU inconnu (onglet Prestations)",IF($P3022="?","Catégorie inconnue (onglet Règles)",IF(AND($E3022&lt;&gt;"",NOT(ISNUMBER($E3022))),"Quantité non reconnue",IF(AND($P3022="au prix",NOT(ISNUMBER($Q3022))),"Prix sur devis à saisir (colonne I)",IF($S3022="","Règle à compléter (onglet Règles)",""))))))))))</f>
        <v/>
      </c>
    </row>
    <row r="3023" customFormat="false" ht="15" hidden="false" customHeight="false" outlineLevel="0" collapsed="false">
      <c r="A3023" s="23"/>
      <c r="I3023" s="24"/>
      <c r="J3023" s="24"/>
      <c r="N3023" s="25"/>
      <c r="O3023" s="26" t="str">
        <f aca="false">IF($G3023="","",IFERROR(INDEX(Prestations!$F$5:$F$256,MATCH($G3023,Prestations!$B$5:$B$256,0)),"?"))</f>
        <v/>
      </c>
      <c r="P3023" s="26" t="str">
        <f aca="false">IF($O3023="","",IF($O3023="?","?",IFERROR(INDEX(Règles!$C$5:$C$17,MATCH($O3023,Règles!$A$5:$A$17,0)),"?")))</f>
        <v/>
      </c>
      <c r="Q3023" s="27" t="str">
        <f aca="false">IF($G3023="","",IF(ISNUMBER($I3023),$I3023,IFERROR(IF(ISNUMBER(INDEX(Prestations!$E$5:$E$256,MATCH($G3023,Prestations!$B$5:$B$256,0))),INDEX(Prestations!$E$5:$E$256,MATCH($G3023,Prestations!$B$5:$B$256,0)),""),"")))</f>
        <v/>
      </c>
      <c r="R3023" s="27" t="str">
        <f aca="false">IFERROR(IF(ISNUMBER($Q3023),$Q3023*IF($E3023="",1,$E3023),""),"")</f>
        <v/>
      </c>
      <c r="S3023" s="28" t="str">
        <f aca="false">IFERROR(IF($P3023="au nombre",IF(N(INDEX(Règles!$D$5:$D$17,MATCH($O3023,Règles!$A$5:$A$17,0)))&gt;0,IF($E3023="",1,$E3023)/INDEX(Règles!$D$5:$D$17,MATCH($O3023,Règles!$A$5:$A$17,0)),""),IF($P3023="au prix",IF(AND(ISNUMBER($R3023),N(INDEX(Règles!$E$5:$E$17,MATCH($O3023,Règles!$A$5:$A$17,0)))&gt;0),$R3023/INDEX(Règles!$E$5:$E$17,MATCH($O3023,Règles!$A$5:$A$17,0)),""),IF(OR($P3023="ne compte pas",$P3023="absence"),0,""))),"")</f>
        <v/>
      </c>
      <c r="T3023" s="26" t="n">
        <f aca="false">IF(AND(ISNUMBER($A3023),$B3023&lt;&gt;"",$G3023&lt;&gt;"",$P3023&lt;&gt;"absence"),1,0)</f>
        <v>0</v>
      </c>
      <c r="U3023" s="26" t="n">
        <f aca="false">IF($T3023=1,IF(COUNTIFS($B$2:$B3023,$B3023,$A$2:$A3023,$A3023,$T$2:$T3023,1)=1,1,0),0)</f>
        <v>0</v>
      </c>
      <c r="V3023" s="29" t="str">
        <f aca="false">IF(AND($A3023="",$B3023="",$G3023=""),"",IF(NOT(ISNUMBER($A3023)),"Date manquante ou non reconnue",IF($B3023="","Technicien manquant",IF(COUNTIF(Production!$A$7:$A$21,$B3023)=0,"Technicien absent de la liste (onglet Production)",IF($G3023="","Code BPU manquant (colonne G)",IF($O3023="?","Code BPU inconnu (onglet Prestations)",IF($P3023="?","Catégorie inconnue (onglet Règles)",IF(AND($E3023&lt;&gt;"",NOT(ISNUMBER($E3023))),"Quantité non reconnue",IF(AND($P3023="au prix",NOT(ISNUMBER($Q3023))),"Prix sur devis à saisir (colonne I)",IF($S3023="","Règle à compléter (onglet Règles)",""))))))))))</f>
        <v/>
      </c>
    </row>
    <row r="3024" customFormat="false" ht="15" hidden="false" customHeight="false" outlineLevel="0" collapsed="false">
      <c r="A3024" s="23"/>
      <c r="I3024" s="24"/>
      <c r="J3024" s="24"/>
      <c r="N3024" s="25"/>
      <c r="O3024" s="26" t="str">
        <f aca="false">IF($G3024="","",IFERROR(INDEX(Prestations!$F$5:$F$256,MATCH($G3024,Prestations!$B$5:$B$256,0)),"?"))</f>
        <v/>
      </c>
      <c r="P3024" s="26" t="str">
        <f aca="false">IF($O3024="","",IF($O3024="?","?",IFERROR(INDEX(Règles!$C$5:$C$17,MATCH($O3024,Règles!$A$5:$A$17,0)),"?")))</f>
        <v/>
      </c>
      <c r="Q3024" s="27" t="str">
        <f aca="false">IF($G3024="","",IF(ISNUMBER($I3024),$I3024,IFERROR(IF(ISNUMBER(INDEX(Prestations!$E$5:$E$256,MATCH($G3024,Prestations!$B$5:$B$256,0))),INDEX(Prestations!$E$5:$E$256,MATCH($G3024,Prestations!$B$5:$B$256,0)),""),"")))</f>
        <v/>
      </c>
      <c r="R3024" s="27" t="str">
        <f aca="false">IFERROR(IF(ISNUMBER($Q3024),$Q3024*IF($E3024="",1,$E3024),""),"")</f>
        <v/>
      </c>
      <c r="S3024" s="28" t="str">
        <f aca="false">IFERROR(IF($P3024="au nombre",IF(N(INDEX(Règles!$D$5:$D$17,MATCH($O3024,Règles!$A$5:$A$17,0)))&gt;0,IF($E3024="",1,$E3024)/INDEX(Règles!$D$5:$D$17,MATCH($O3024,Règles!$A$5:$A$17,0)),""),IF($P3024="au prix",IF(AND(ISNUMBER($R3024),N(INDEX(Règles!$E$5:$E$17,MATCH($O3024,Règles!$A$5:$A$17,0)))&gt;0),$R3024/INDEX(Règles!$E$5:$E$17,MATCH($O3024,Règles!$A$5:$A$17,0)),""),IF(OR($P3024="ne compte pas",$P3024="absence"),0,""))),"")</f>
        <v/>
      </c>
      <c r="T3024" s="26" t="n">
        <f aca="false">IF(AND(ISNUMBER($A3024),$B3024&lt;&gt;"",$G3024&lt;&gt;"",$P3024&lt;&gt;"absence"),1,0)</f>
        <v>0</v>
      </c>
      <c r="U3024" s="26" t="n">
        <f aca="false">IF($T3024=1,IF(COUNTIFS($B$2:$B3024,$B3024,$A$2:$A3024,$A3024,$T$2:$T3024,1)=1,1,0),0)</f>
        <v>0</v>
      </c>
      <c r="V3024" s="29" t="str">
        <f aca="false">IF(AND($A3024="",$B3024="",$G3024=""),"",IF(NOT(ISNUMBER($A3024)),"Date manquante ou non reconnue",IF($B3024="","Technicien manquant",IF(COUNTIF(Production!$A$7:$A$21,$B3024)=0,"Technicien absent de la liste (onglet Production)",IF($G3024="","Code BPU manquant (colonne G)",IF($O3024="?","Code BPU inconnu (onglet Prestations)",IF($P3024="?","Catégorie inconnue (onglet Règles)",IF(AND($E3024&lt;&gt;"",NOT(ISNUMBER($E3024))),"Quantité non reconnue",IF(AND($P3024="au prix",NOT(ISNUMBER($Q3024))),"Prix sur devis à saisir (colonne I)",IF($S3024="","Règle à compléter (onglet Règles)",""))))))))))</f>
        <v/>
      </c>
    </row>
    <row r="3025" customFormat="false" ht="15" hidden="false" customHeight="false" outlineLevel="0" collapsed="false">
      <c r="A3025" s="23"/>
      <c r="I3025" s="24"/>
      <c r="J3025" s="24"/>
      <c r="N3025" s="25"/>
      <c r="O3025" s="26" t="str">
        <f aca="false">IF($G3025="","",IFERROR(INDEX(Prestations!$F$5:$F$256,MATCH($G3025,Prestations!$B$5:$B$256,0)),"?"))</f>
        <v/>
      </c>
      <c r="P3025" s="26" t="str">
        <f aca="false">IF($O3025="","",IF($O3025="?","?",IFERROR(INDEX(Règles!$C$5:$C$17,MATCH($O3025,Règles!$A$5:$A$17,0)),"?")))</f>
        <v/>
      </c>
      <c r="Q3025" s="27" t="str">
        <f aca="false">IF($G3025="","",IF(ISNUMBER($I3025),$I3025,IFERROR(IF(ISNUMBER(INDEX(Prestations!$E$5:$E$256,MATCH($G3025,Prestations!$B$5:$B$256,0))),INDEX(Prestations!$E$5:$E$256,MATCH($G3025,Prestations!$B$5:$B$256,0)),""),"")))</f>
        <v/>
      </c>
      <c r="R3025" s="27" t="str">
        <f aca="false">IFERROR(IF(ISNUMBER($Q3025),$Q3025*IF($E3025="",1,$E3025),""),"")</f>
        <v/>
      </c>
      <c r="S3025" s="28" t="str">
        <f aca="false">IFERROR(IF($P3025="au nombre",IF(N(INDEX(Règles!$D$5:$D$17,MATCH($O3025,Règles!$A$5:$A$17,0)))&gt;0,IF($E3025="",1,$E3025)/INDEX(Règles!$D$5:$D$17,MATCH($O3025,Règles!$A$5:$A$17,0)),""),IF($P3025="au prix",IF(AND(ISNUMBER($R3025),N(INDEX(Règles!$E$5:$E$17,MATCH($O3025,Règles!$A$5:$A$17,0)))&gt;0),$R3025/INDEX(Règles!$E$5:$E$17,MATCH($O3025,Règles!$A$5:$A$17,0)),""),IF(OR($P3025="ne compte pas",$P3025="absence"),0,""))),"")</f>
        <v/>
      </c>
      <c r="T3025" s="26" t="n">
        <f aca="false">IF(AND(ISNUMBER($A3025),$B3025&lt;&gt;"",$G3025&lt;&gt;"",$P3025&lt;&gt;"absence"),1,0)</f>
        <v>0</v>
      </c>
      <c r="U3025" s="26" t="n">
        <f aca="false">IF($T3025=1,IF(COUNTIFS($B$2:$B3025,$B3025,$A$2:$A3025,$A3025,$T$2:$T3025,1)=1,1,0),0)</f>
        <v>0</v>
      </c>
      <c r="V3025" s="29" t="str">
        <f aca="false">IF(AND($A3025="",$B3025="",$G3025=""),"",IF(NOT(ISNUMBER($A3025)),"Date manquante ou non reconnue",IF($B3025="","Technicien manquant",IF(COUNTIF(Production!$A$7:$A$21,$B3025)=0,"Technicien absent de la liste (onglet Production)",IF($G3025="","Code BPU manquant (colonne G)",IF($O3025="?","Code BPU inconnu (onglet Prestations)",IF($P3025="?","Catégorie inconnue (onglet Règles)",IF(AND($E3025&lt;&gt;"",NOT(ISNUMBER($E3025))),"Quantité non reconnue",IF(AND($P3025="au prix",NOT(ISNUMBER($Q3025))),"Prix sur devis à saisir (colonne I)",IF($S3025="","Règle à compléter (onglet Règles)",""))))))))))</f>
        <v/>
      </c>
    </row>
    <row r="3026" customFormat="false" ht="15" hidden="false" customHeight="false" outlineLevel="0" collapsed="false">
      <c r="A3026" s="23"/>
      <c r="I3026" s="24"/>
      <c r="J3026" s="24"/>
      <c r="N3026" s="25"/>
      <c r="O3026" s="26" t="str">
        <f aca="false">IF($G3026="","",IFERROR(INDEX(Prestations!$F$5:$F$256,MATCH($G3026,Prestations!$B$5:$B$256,0)),"?"))</f>
        <v/>
      </c>
      <c r="P3026" s="26" t="str">
        <f aca="false">IF($O3026="","",IF($O3026="?","?",IFERROR(INDEX(Règles!$C$5:$C$17,MATCH($O3026,Règles!$A$5:$A$17,0)),"?")))</f>
        <v/>
      </c>
      <c r="Q3026" s="27" t="str">
        <f aca="false">IF($G3026="","",IF(ISNUMBER($I3026),$I3026,IFERROR(IF(ISNUMBER(INDEX(Prestations!$E$5:$E$256,MATCH($G3026,Prestations!$B$5:$B$256,0))),INDEX(Prestations!$E$5:$E$256,MATCH($G3026,Prestations!$B$5:$B$256,0)),""),"")))</f>
        <v/>
      </c>
      <c r="R3026" s="27" t="str">
        <f aca="false">IFERROR(IF(ISNUMBER($Q3026),$Q3026*IF($E3026="",1,$E3026),""),"")</f>
        <v/>
      </c>
      <c r="S3026" s="28" t="str">
        <f aca="false">IFERROR(IF($P3026="au nombre",IF(N(INDEX(Règles!$D$5:$D$17,MATCH($O3026,Règles!$A$5:$A$17,0)))&gt;0,IF($E3026="",1,$E3026)/INDEX(Règles!$D$5:$D$17,MATCH($O3026,Règles!$A$5:$A$17,0)),""),IF($P3026="au prix",IF(AND(ISNUMBER($R3026),N(INDEX(Règles!$E$5:$E$17,MATCH($O3026,Règles!$A$5:$A$17,0)))&gt;0),$R3026/INDEX(Règles!$E$5:$E$17,MATCH($O3026,Règles!$A$5:$A$17,0)),""),IF(OR($P3026="ne compte pas",$P3026="absence"),0,""))),"")</f>
        <v/>
      </c>
      <c r="T3026" s="26" t="n">
        <f aca="false">IF(AND(ISNUMBER($A3026),$B3026&lt;&gt;"",$G3026&lt;&gt;"",$P3026&lt;&gt;"absence"),1,0)</f>
        <v>0</v>
      </c>
      <c r="U3026" s="26" t="n">
        <f aca="false">IF($T3026=1,IF(COUNTIFS($B$2:$B3026,$B3026,$A$2:$A3026,$A3026,$T$2:$T3026,1)=1,1,0),0)</f>
        <v>0</v>
      </c>
      <c r="V3026" s="29" t="str">
        <f aca="false">IF(AND($A3026="",$B3026="",$G3026=""),"",IF(NOT(ISNUMBER($A3026)),"Date manquante ou non reconnue",IF($B3026="","Technicien manquant",IF(COUNTIF(Production!$A$7:$A$21,$B3026)=0,"Technicien absent de la liste (onglet Production)",IF($G3026="","Code BPU manquant (colonne G)",IF($O3026="?","Code BPU inconnu (onglet Prestations)",IF($P3026="?","Catégorie inconnue (onglet Règles)",IF(AND($E3026&lt;&gt;"",NOT(ISNUMBER($E3026))),"Quantité non reconnue",IF(AND($P3026="au prix",NOT(ISNUMBER($Q3026))),"Prix sur devis à saisir (colonne I)",IF($S3026="","Règle à compléter (onglet Règles)",""))))))))))</f>
        <v/>
      </c>
    </row>
    <row r="3027" customFormat="false" ht="15" hidden="false" customHeight="false" outlineLevel="0" collapsed="false">
      <c r="A3027" s="23"/>
      <c r="I3027" s="24"/>
      <c r="J3027" s="24"/>
      <c r="N3027" s="25"/>
      <c r="O3027" s="26" t="str">
        <f aca="false">IF($G3027="","",IFERROR(INDEX(Prestations!$F$5:$F$256,MATCH($G3027,Prestations!$B$5:$B$256,0)),"?"))</f>
        <v/>
      </c>
      <c r="P3027" s="26" t="str">
        <f aca="false">IF($O3027="","",IF($O3027="?","?",IFERROR(INDEX(Règles!$C$5:$C$17,MATCH($O3027,Règles!$A$5:$A$17,0)),"?")))</f>
        <v/>
      </c>
      <c r="Q3027" s="27" t="str">
        <f aca="false">IF($G3027="","",IF(ISNUMBER($I3027),$I3027,IFERROR(IF(ISNUMBER(INDEX(Prestations!$E$5:$E$256,MATCH($G3027,Prestations!$B$5:$B$256,0))),INDEX(Prestations!$E$5:$E$256,MATCH($G3027,Prestations!$B$5:$B$256,0)),""),"")))</f>
        <v/>
      </c>
      <c r="R3027" s="27" t="str">
        <f aca="false">IFERROR(IF(ISNUMBER($Q3027),$Q3027*IF($E3027="",1,$E3027),""),"")</f>
        <v/>
      </c>
      <c r="S3027" s="28" t="str">
        <f aca="false">IFERROR(IF($P3027="au nombre",IF(N(INDEX(Règles!$D$5:$D$17,MATCH($O3027,Règles!$A$5:$A$17,0)))&gt;0,IF($E3027="",1,$E3027)/INDEX(Règles!$D$5:$D$17,MATCH($O3027,Règles!$A$5:$A$17,0)),""),IF($P3027="au prix",IF(AND(ISNUMBER($R3027),N(INDEX(Règles!$E$5:$E$17,MATCH($O3027,Règles!$A$5:$A$17,0)))&gt;0),$R3027/INDEX(Règles!$E$5:$E$17,MATCH($O3027,Règles!$A$5:$A$17,0)),""),IF(OR($P3027="ne compte pas",$P3027="absence"),0,""))),"")</f>
        <v/>
      </c>
      <c r="T3027" s="26" t="n">
        <f aca="false">IF(AND(ISNUMBER($A3027),$B3027&lt;&gt;"",$G3027&lt;&gt;"",$P3027&lt;&gt;"absence"),1,0)</f>
        <v>0</v>
      </c>
      <c r="U3027" s="26" t="n">
        <f aca="false">IF($T3027=1,IF(COUNTIFS($B$2:$B3027,$B3027,$A$2:$A3027,$A3027,$T$2:$T3027,1)=1,1,0),0)</f>
        <v>0</v>
      </c>
      <c r="V3027" s="29" t="str">
        <f aca="false">IF(AND($A3027="",$B3027="",$G3027=""),"",IF(NOT(ISNUMBER($A3027)),"Date manquante ou non reconnue",IF($B3027="","Technicien manquant",IF(COUNTIF(Production!$A$7:$A$21,$B3027)=0,"Technicien absent de la liste (onglet Production)",IF($G3027="","Code BPU manquant (colonne G)",IF($O3027="?","Code BPU inconnu (onglet Prestations)",IF($P3027="?","Catégorie inconnue (onglet Règles)",IF(AND($E3027&lt;&gt;"",NOT(ISNUMBER($E3027))),"Quantité non reconnue",IF(AND($P3027="au prix",NOT(ISNUMBER($Q3027))),"Prix sur devis à saisir (colonne I)",IF($S3027="","Règle à compléter (onglet Règles)",""))))))))))</f>
        <v/>
      </c>
    </row>
    <row r="3028" customFormat="false" ht="15" hidden="false" customHeight="false" outlineLevel="0" collapsed="false">
      <c r="A3028" s="23"/>
      <c r="I3028" s="24"/>
      <c r="J3028" s="24"/>
      <c r="N3028" s="25"/>
      <c r="O3028" s="26" t="str">
        <f aca="false">IF($G3028="","",IFERROR(INDEX(Prestations!$F$5:$F$256,MATCH($G3028,Prestations!$B$5:$B$256,0)),"?"))</f>
        <v/>
      </c>
      <c r="P3028" s="26" t="str">
        <f aca="false">IF($O3028="","",IF($O3028="?","?",IFERROR(INDEX(Règles!$C$5:$C$17,MATCH($O3028,Règles!$A$5:$A$17,0)),"?")))</f>
        <v/>
      </c>
      <c r="Q3028" s="27" t="str">
        <f aca="false">IF($G3028="","",IF(ISNUMBER($I3028),$I3028,IFERROR(IF(ISNUMBER(INDEX(Prestations!$E$5:$E$256,MATCH($G3028,Prestations!$B$5:$B$256,0))),INDEX(Prestations!$E$5:$E$256,MATCH($G3028,Prestations!$B$5:$B$256,0)),""),"")))</f>
        <v/>
      </c>
      <c r="R3028" s="27" t="str">
        <f aca="false">IFERROR(IF(ISNUMBER($Q3028),$Q3028*IF($E3028="",1,$E3028),""),"")</f>
        <v/>
      </c>
      <c r="S3028" s="28" t="str">
        <f aca="false">IFERROR(IF($P3028="au nombre",IF(N(INDEX(Règles!$D$5:$D$17,MATCH($O3028,Règles!$A$5:$A$17,0)))&gt;0,IF($E3028="",1,$E3028)/INDEX(Règles!$D$5:$D$17,MATCH($O3028,Règles!$A$5:$A$17,0)),""),IF($P3028="au prix",IF(AND(ISNUMBER($R3028),N(INDEX(Règles!$E$5:$E$17,MATCH($O3028,Règles!$A$5:$A$17,0)))&gt;0),$R3028/INDEX(Règles!$E$5:$E$17,MATCH($O3028,Règles!$A$5:$A$17,0)),""),IF(OR($P3028="ne compte pas",$P3028="absence"),0,""))),"")</f>
        <v/>
      </c>
      <c r="T3028" s="26" t="n">
        <f aca="false">IF(AND(ISNUMBER($A3028),$B3028&lt;&gt;"",$G3028&lt;&gt;"",$P3028&lt;&gt;"absence"),1,0)</f>
        <v>0</v>
      </c>
      <c r="U3028" s="26" t="n">
        <f aca="false">IF($T3028=1,IF(COUNTIFS($B$2:$B3028,$B3028,$A$2:$A3028,$A3028,$T$2:$T3028,1)=1,1,0),0)</f>
        <v>0</v>
      </c>
      <c r="V3028" s="29" t="str">
        <f aca="false">IF(AND($A3028="",$B3028="",$G3028=""),"",IF(NOT(ISNUMBER($A3028)),"Date manquante ou non reconnue",IF($B3028="","Technicien manquant",IF(COUNTIF(Production!$A$7:$A$21,$B3028)=0,"Technicien absent de la liste (onglet Production)",IF($G3028="","Code BPU manquant (colonne G)",IF($O3028="?","Code BPU inconnu (onglet Prestations)",IF($P3028="?","Catégorie inconnue (onglet Règles)",IF(AND($E3028&lt;&gt;"",NOT(ISNUMBER($E3028))),"Quantité non reconnue",IF(AND($P3028="au prix",NOT(ISNUMBER($Q3028))),"Prix sur devis à saisir (colonne I)",IF($S3028="","Règle à compléter (onglet Règles)",""))))))))))</f>
        <v/>
      </c>
    </row>
    <row r="3029" customFormat="false" ht="15" hidden="false" customHeight="false" outlineLevel="0" collapsed="false">
      <c r="A3029" s="23"/>
      <c r="I3029" s="24"/>
      <c r="J3029" s="24"/>
      <c r="N3029" s="25"/>
      <c r="O3029" s="26" t="str">
        <f aca="false">IF($G3029="","",IFERROR(INDEX(Prestations!$F$5:$F$256,MATCH($G3029,Prestations!$B$5:$B$256,0)),"?"))</f>
        <v/>
      </c>
      <c r="P3029" s="26" t="str">
        <f aca="false">IF($O3029="","",IF($O3029="?","?",IFERROR(INDEX(Règles!$C$5:$C$17,MATCH($O3029,Règles!$A$5:$A$17,0)),"?")))</f>
        <v/>
      </c>
      <c r="Q3029" s="27" t="str">
        <f aca="false">IF($G3029="","",IF(ISNUMBER($I3029),$I3029,IFERROR(IF(ISNUMBER(INDEX(Prestations!$E$5:$E$256,MATCH($G3029,Prestations!$B$5:$B$256,0))),INDEX(Prestations!$E$5:$E$256,MATCH($G3029,Prestations!$B$5:$B$256,0)),""),"")))</f>
        <v/>
      </c>
      <c r="R3029" s="27" t="str">
        <f aca="false">IFERROR(IF(ISNUMBER($Q3029),$Q3029*IF($E3029="",1,$E3029),""),"")</f>
        <v/>
      </c>
      <c r="S3029" s="28" t="str">
        <f aca="false">IFERROR(IF($P3029="au nombre",IF(N(INDEX(Règles!$D$5:$D$17,MATCH($O3029,Règles!$A$5:$A$17,0)))&gt;0,IF($E3029="",1,$E3029)/INDEX(Règles!$D$5:$D$17,MATCH($O3029,Règles!$A$5:$A$17,0)),""),IF($P3029="au prix",IF(AND(ISNUMBER($R3029),N(INDEX(Règles!$E$5:$E$17,MATCH($O3029,Règles!$A$5:$A$17,0)))&gt;0),$R3029/INDEX(Règles!$E$5:$E$17,MATCH($O3029,Règles!$A$5:$A$17,0)),""),IF(OR($P3029="ne compte pas",$P3029="absence"),0,""))),"")</f>
        <v/>
      </c>
      <c r="T3029" s="26" t="n">
        <f aca="false">IF(AND(ISNUMBER($A3029),$B3029&lt;&gt;"",$G3029&lt;&gt;"",$P3029&lt;&gt;"absence"),1,0)</f>
        <v>0</v>
      </c>
      <c r="U3029" s="26" t="n">
        <f aca="false">IF($T3029=1,IF(COUNTIFS($B$2:$B3029,$B3029,$A$2:$A3029,$A3029,$T$2:$T3029,1)=1,1,0),0)</f>
        <v>0</v>
      </c>
      <c r="V3029" s="29" t="str">
        <f aca="false">IF(AND($A3029="",$B3029="",$G3029=""),"",IF(NOT(ISNUMBER($A3029)),"Date manquante ou non reconnue",IF($B3029="","Technicien manquant",IF(COUNTIF(Production!$A$7:$A$21,$B3029)=0,"Technicien absent de la liste (onglet Production)",IF($G3029="","Code BPU manquant (colonne G)",IF($O3029="?","Code BPU inconnu (onglet Prestations)",IF($P3029="?","Catégorie inconnue (onglet Règles)",IF(AND($E3029&lt;&gt;"",NOT(ISNUMBER($E3029))),"Quantité non reconnue",IF(AND($P3029="au prix",NOT(ISNUMBER($Q3029))),"Prix sur devis à saisir (colonne I)",IF($S3029="","Règle à compléter (onglet Règles)",""))))))))))</f>
        <v/>
      </c>
    </row>
    <row r="3030" customFormat="false" ht="15" hidden="false" customHeight="false" outlineLevel="0" collapsed="false">
      <c r="A3030" s="23"/>
      <c r="I3030" s="24"/>
      <c r="J3030" s="24"/>
      <c r="N3030" s="25"/>
      <c r="O3030" s="26" t="str">
        <f aca="false">IF($G3030="","",IFERROR(INDEX(Prestations!$F$5:$F$256,MATCH($G3030,Prestations!$B$5:$B$256,0)),"?"))</f>
        <v/>
      </c>
      <c r="P3030" s="26" t="str">
        <f aca="false">IF($O3030="","",IF($O3030="?","?",IFERROR(INDEX(Règles!$C$5:$C$17,MATCH($O3030,Règles!$A$5:$A$17,0)),"?")))</f>
        <v/>
      </c>
      <c r="Q3030" s="27" t="str">
        <f aca="false">IF($G3030="","",IF(ISNUMBER($I3030),$I3030,IFERROR(IF(ISNUMBER(INDEX(Prestations!$E$5:$E$256,MATCH($G3030,Prestations!$B$5:$B$256,0))),INDEX(Prestations!$E$5:$E$256,MATCH($G3030,Prestations!$B$5:$B$256,0)),""),"")))</f>
        <v/>
      </c>
      <c r="R3030" s="27" t="str">
        <f aca="false">IFERROR(IF(ISNUMBER($Q3030),$Q3030*IF($E3030="",1,$E3030),""),"")</f>
        <v/>
      </c>
      <c r="S3030" s="28" t="str">
        <f aca="false">IFERROR(IF($P3030="au nombre",IF(N(INDEX(Règles!$D$5:$D$17,MATCH($O3030,Règles!$A$5:$A$17,0)))&gt;0,IF($E3030="",1,$E3030)/INDEX(Règles!$D$5:$D$17,MATCH($O3030,Règles!$A$5:$A$17,0)),""),IF($P3030="au prix",IF(AND(ISNUMBER($R3030),N(INDEX(Règles!$E$5:$E$17,MATCH($O3030,Règles!$A$5:$A$17,0)))&gt;0),$R3030/INDEX(Règles!$E$5:$E$17,MATCH($O3030,Règles!$A$5:$A$17,0)),""),IF(OR($P3030="ne compte pas",$P3030="absence"),0,""))),"")</f>
        <v/>
      </c>
      <c r="T3030" s="26" t="n">
        <f aca="false">IF(AND(ISNUMBER($A3030),$B3030&lt;&gt;"",$G3030&lt;&gt;"",$P3030&lt;&gt;"absence"),1,0)</f>
        <v>0</v>
      </c>
      <c r="U3030" s="26" t="n">
        <f aca="false">IF($T3030=1,IF(COUNTIFS($B$2:$B3030,$B3030,$A$2:$A3030,$A3030,$T$2:$T3030,1)=1,1,0),0)</f>
        <v>0</v>
      </c>
      <c r="V3030" s="29" t="str">
        <f aca="false">IF(AND($A3030="",$B3030="",$G3030=""),"",IF(NOT(ISNUMBER($A3030)),"Date manquante ou non reconnue",IF($B3030="","Technicien manquant",IF(COUNTIF(Production!$A$7:$A$21,$B3030)=0,"Technicien absent de la liste (onglet Production)",IF($G3030="","Code BPU manquant (colonne G)",IF($O3030="?","Code BPU inconnu (onglet Prestations)",IF($P3030="?","Catégorie inconnue (onglet Règles)",IF(AND($E3030&lt;&gt;"",NOT(ISNUMBER($E3030))),"Quantité non reconnue",IF(AND($P3030="au prix",NOT(ISNUMBER($Q3030))),"Prix sur devis à saisir (colonne I)",IF($S3030="","Règle à compléter (onglet Règles)",""))))))))))</f>
        <v/>
      </c>
    </row>
    <row r="3031" customFormat="false" ht="15" hidden="false" customHeight="false" outlineLevel="0" collapsed="false">
      <c r="A3031" s="23"/>
      <c r="I3031" s="24"/>
      <c r="J3031" s="24"/>
      <c r="N3031" s="25"/>
      <c r="O3031" s="26" t="str">
        <f aca="false">IF($G3031="","",IFERROR(INDEX(Prestations!$F$5:$F$256,MATCH($G3031,Prestations!$B$5:$B$256,0)),"?"))</f>
        <v/>
      </c>
      <c r="P3031" s="26" t="str">
        <f aca="false">IF($O3031="","",IF($O3031="?","?",IFERROR(INDEX(Règles!$C$5:$C$17,MATCH($O3031,Règles!$A$5:$A$17,0)),"?")))</f>
        <v/>
      </c>
      <c r="Q3031" s="27" t="str">
        <f aca="false">IF($G3031="","",IF(ISNUMBER($I3031),$I3031,IFERROR(IF(ISNUMBER(INDEX(Prestations!$E$5:$E$256,MATCH($G3031,Prestations!$B$5:$B$256,0))),INDEX(Prestations!$E$5:$E$256,MATCH($G3031,Prestations!$B$5:$B$256,0)),""),"")))</f>
        <v/>
      </c>
      <c r="R3031" s="27" t="str">
        <f aca="false">IFERROR(IF(ISNUMBER($Q3031),$Q3031*IF($E3031="",1,$E3031),""),"")</f>
        <v/>
      </c>
      <c r="S3031" s="28" t="str">
        <f aca="false">IFERROR(IF($P3031="au nombre",IF(N(INDEX(Règles!$D$5:$D$17,MATCH($O3031,Règles!$A$5:$A$17,0)))&gt;0,IF($E3031="",1,$E3031)/INDEX(Règles!$D$5:$D$17,MATCH($O3031,Règles!$A$5:$A$17,0)),""),IF($P3031="au prix",IF(AND(ISNUMBER($R3031),N(INDEX(Règles!$E$5:$E$17,MATCH($O3031,Règles!$A$5:$A$17,0)))&gt;0),$R3031/INDEX(Règles!$E$5:$E$17,MATCH($O3031,Règles!$A$5:$A$17,0)),""),IF(OR($P3031="ne compte pas",$P3031="absence"),0,""))),"")</f>
        <v/>
      </c>
      <c r="T3031" s="26" t="n">
        <f aca="false">IF(AND(ISNUMBER($A3031),$B3031&lt;&gt;"",$G3031&lt;&gt;"",$P3031&lt;&gt;"absence"),1,0)</f>
        <v>0</v>
      </c>
      <c r="U3031" s="26" t="n">
        <f aca="false">IF($T3031=1,IF(COUNTIFS($B$2:$B3031,$B3031,$A$2:$A3031,$A3031,$T$2:$T3031,1)=1,1,0),0)</f>
        <v>0</v>
      </c>
      <c r="V3031" s="29" t="str">
        <f aca="false">IF(AND($A3031="",$B3031="",$G3031=""),"",IF(NOT(ISNUMBER($A3031)),"Date manquante ou non reconnue",IF($B3031="","Technicien manquant",IF(COUNTIF(Production!$A$7:$A$21,$B3031)=0,"Technicien absent de la liste (onglet Production)",IF($G3031="","Code BPU manquant (colonne G)",IF($O3031="?","Code BPU inconnu (onglet Prestations)",IF($P3031="?","Catégorie inconnue (onglet Règles)",IF(AND($E3031&lt;&gt;"",NOT(ISNUMBER($E3031))),"Quantité non reconnue",IF(AND($P3031="au prix",NOT(ISNUMBER($Q3031))),"Prix sur devis à saisir (colonne I)",IF($S3031="","Règle à compléter (onglet Règles)",""))))))))))</f>
        <v/>
      </c>
    </row>
    <row r="3032" customFormat="false" ht="15" hidden="false" customHeight="false" outlineLevel="0" collapsed="false">
      <c r="A3032" s="23"/>
      <c r="I3032" s="24"/>
      <c r="J3032" s="24"/>
      <c r="N3032" s="25"/>
      <c r="O3032" s="26" t="str">
        <f aca="false">IF($G3032="","",IFERROR(INDEX(Prestations!$F$5:$F$256,MATCH($G3032,Prestations!$B$5:$B$256,0)),"?"))</f>
        <v/>
      </c>
      <c r="P3032" s="26" t="str">
        <f aca="false">IF($O3032="","",IF($O3032="?","?",IFERROR(INDEX(Règles!$C$5:$C$17,MATCH($O3032,Règles!$A$5:$A$17,0)),"?")))</f>
        <v/>
      </c>
      <c r="Q3032" s="27" t="str">
        <f aca="false">IF($G3032="","",IF(ISNUMBER($I3032),$I3032,IFERROR(IF(ISNUMBER(INDEX(Prestations!$E$5:$E$256,MATCH($G3032,Prestations!$B$5:$B$256,0))),INDEX(Prestations!$E$5:$E$256,MATCH($G3032,Prestations!$B$5:$B$256,0)),""),"")))</f>
        <v/>
      </c>
      <c r="R3032" s="27" t="str">
        <f aca="false">IFERROR(IF(ISNUMBER($Q3032),$Q3032*IF($E3032="",1,$E3032),""),"")</f>
        <v/>
      </c>
      <c r="S3032" s="28" t="str">
        <f aca="false">IFERROR(IF($P3032="au nombre",IF(N(INDEX(Règles!$D$5:$D$17,MATCH($O3032,Règles!$A$5:$A$17,0)))&gt;0,IF($E3032="",1,$E3032)/INDEX(Règles!$D$5:$D$17,MATCH($O3032,Règles!$A$5:$A$17,0)),""),IF($P3032="au prix",IF(AND(ISNUMBER($R3032),N(INDEX(Règles!$E$5:$E$17,MATCH($O3032,Règles!$A$5:$A$17,0)))&gt;0),$R3032/INDEX(Règles!$E$5:$E$17,MATCH($O3032,Règles!$A$5:$A$17,0)),""),IF(OR($P3032="ne compte pas",$P3032="absence"),0,""))),"")</f>
        <v/>
      </c>
      <c r="T3032" s="26" t="n">
        <f aca="false">IF(AND(ISNUMBER($A3032),$B3032&lt;&gt;"",$G3032&lt;&gt;"",$P3032&lt;&gt;"absence"),1,0)</f>
        <v>0</v>
      </c>
      <c r="U3032" s="26" t="n">
        <f aca="false">IF($T3032=1,IF(COUNTIFS($B$2:$B3032,$B3032,$A$2:$A3032,$A3032,$T$2:$T3032,1)=1,1,0),0)</f>
        <v>0</v>
      </c>
      <c r="V3032" s="29" t="str">
        <f aca="false">IF(AND($A3032="",$B3032="",$G3032=""),"",IF(NOT(ISNUMBER($A3032)),"Date manquante ou non reconnue",IF($B3032="","Technicien manquant",IF(COUNTIF(Production!$A$7:$A$21,$B3032)=0,"Technicien absent de la liste (onglet Production)",IF($G3032="","Code BPU manquant (colonne G)",IF($O3032="?","Code BPU inconnu (onglet Prestations)",IF($P3032="?","Catégorie inconnue (onglet Règles)",IF(AND($E3032&lt;&gt;"",NOT(ISNUMBER($E3032))),"Quantité non reconnue",IF(AND($P3032="au prix",NOT(ISNUMBER($Q3032))),"Prix sur devis à saisir (colonne I)",IF($S3032="","Règle à compléter (onglet Règles)",""))))))))))</f>
        <v/>
      </c>
    </row>
    <row r="3033" customFormat="false" ht="15" hidden="false" customHeight="false" outlineLevel="0" collapsed="false">
      <c r="A3033" s="23"/>
      <c r="I3033" s="24"/>
      <c r="J3033" s="24"/>
      <c r="N3033" s="25"/>
      <c r="O3033" s="26" t="str">
        <f aca="false">IF($G3033="","",IFERROR(INDEX(Prestations!$F$5:$F$256,MATCH($G3033,Prestations!$B$5:$B$256,0)),"?"))</f>
        <v/>
      </c>
      <c r="P3033" s="26" t="str">
        <f aca="false">IF($O3033="","",IF($O3033="?","?",IFERROR(INDEX(Règles!$C$5:$C$17,MATCH($O3033,Règles!$A$5:$A$17,0)),"?")))</f>
        <v/>
      </c>
      <c r="Q3033" s="27" t="str">
        <f aca="false">IF($G3033="","",IF(ISNUMBER($I3033),$I3033,IFERROR(IF(ISNUMBER(INDEX(Prestations!$E$5:$E$256,MATCH($G3033,Prestations!$B$5:$B$256,0))),INDEX(Prestations!$E$5:$E$256,MATCH($G3033,Prestations!$B$5:$B$256,0)),""),"")))</f>
        <v/>
      </c>
      <c r="R3033" s="27" t="str">
        <f aca="false">IFERROR(IF(ISNUMBER($Q3033),$Q3033*IF($E3033="",1,$E3033),""),"")</f>
        <v/>
      </c>
      <c r="S3033" s="28" t="str">
        <f aca="false">IFERROR(IF($P3033="au nombre",IF(N(INDEX(Règles!$D$5:$D$17,MATCH($O3033,Règles!$A$5:$A$17,0)))&gt;0,IF($E3033="",1,$E3033)/INDEX(Règles!$D$5:$D$17,MATCH($O3033,Règles!$A$5:$A$17,0)),""),IF($P3033="au prix",IF(AND(ISNUMBER($R3033),N(INDEX(Règles!$E$5:$E$17,MATCH($O3033,Règles!$A$5:$A$17,0)))&gt;0),$R3033/INDEX(Règles!$E$5:$E$17,MATCH($O3033,Règles!$A$5:$A$17,0)),""),IF(OR($P3033="ne compte pas",$P3033="absence"),0,""))),"")</f>
        <v/>
      </c>
      <c r="T3033" s="26" t="n">
        <f aca="false">IF(AND(ISNUMBER($A3033),$B3033&lt;&gt;"",$G3033&lt;&gt;"",$P3033&lt;&gt;"absence"),1,0)</f>
        <v>0</v>
      </c>
      <c r="U3033" s="26" t="n">
        <f aca="false">IF($T3033=1,IF(COUNTIFS($B$2:$B3033,$B3033,$A$2:$A3033,$A3033,$T$2:$T3033,1)=1,1,0),0)</f>
        <v>0</v>
      </c>
      <c r="V3033" s="29" t="str">
        <f aca="false">IF(AND($A3033="",$B3033="",$G3033=""),"",IF(NOT(ISNUMBER($A3033)),"Date manquante ou non reconnue",IF($B3033="","Technicien manquant",IF(COUNTIF(Production!$A$7:$A$21,$B3033)=0,"Technicien absent de la liste (onglet Production)",IF($G3033="","Code BPU manquant (colonne G)",IF($O3033="?","Code BPU inconnu (onglet Prestations)",IF($P3033="?","Catégorie inconnue (onglet Règles)",IF(AND($E3033&lt;&gt;"",NOT(ISNUMBER($E3033))),"Quantité non reconnue",IF(AND($P3033="au prix",NOT(ISNUMBER($Q3033))),"Prix sur devis à saisir (colonne I)",IF($S3033="","Règle à compléter (onglet Règles)",""))))))))))</f>
        <v/>
      </c>
    </row>
    <row r="3034" customFormat="false" ht="15" hidden="false" customHeight="false" outlineLevel="0" collapsed="false">
      <c r="A3034" s="23"/>
      <c r="I3034" s="24"/>
      <c r="J3034" s="24"/>
      <c r="N3034" s="25"/>
      <c r="O3034" s="26" t="str">
        <f aca="false">IF($G3034="","",IFERROR(INDEX(Prestations!$F$5:$F$256,MATCH($G3034,Prestations!$B$5:$B$256,0)),"?"))</f>
        <v/>
      </c>
      <c r="P3034" s="26" t="str">
        <f aca="false">IF($O3034="","",IF($O3034="?","?",IFERROR(INDEX(Règles!$C$5:$C$17,MATCH($O3034,Règles!$A$5:$A$17,0)),"?")))</f>
        <v/>
      </c>
      <c r="Q3034" s="27" t="str">
        <f aca="false">IF($G3034="","",IF(ISNUMBER($I3034),$I3034,IFERROR(IF(ISNUMBER(INDEX(Prestations!$E$5:$E$256,MATCH($G3034,Prestations!$B$5:$B$256,0))),INDEX(Prestations!$E$5:$E$256,MATCH($G3034,Prestations!$B$5:$B$256,0)),""),"")))</f>
        <v/>
      </c>
      <c r="R3034" s="27" t="str">
        <f aca="false">IFERROR(IF(ISNUMBER($Q3034),$Q3034*IF($E3034="",1,$E3034),""),"")</f>
        <v/>
      </c>
      <c r="S3034" s="28" t="str">
        <f aca="false">IFERROR(IF($P3034="au nombre",IF(N(INDEX(Règles!$D$5:$D$17,MATCH($O3034,Règles!$A$5:$A$17,0)))&gt;0,IF($E3034="",1,$E3034)/INDEX(Règles!$D$5:$D$17,MATCH($O3034,Règles!$A$5:$A$17,0)),""),IF($P3034="au prix",IF(AND(ISNUMBER($R3034),N(INDEX(Règles!$E$5:$E$17,MATCH($O3034,Règles!$A$5:$A$17,0)))&gt;0),$R3034/INDEX(Règles!$E$5:$E$17,MATCH($O3034,Règles!$A$5:$A$17,0)),""),IF(OR($P3034="ne compte pas",$P3034="absence"),0,""))),"")</f>
        <v/>
      </c>
      <c r="T3034" s="26" t="n">
        <f aca="false">IF(AND(ISNUMBER($A3034),$B3034&lt;&gt;"",$G3034&lt;&gt;"",$P3034&lt;&gt;"absence"),1,0)</f>
        <v>0</v>
      </c>
      <c r="U3034" s="26" t="n">
        <f aca="false">IF($T3034=1,IF(COUNTIFS($B$2:$B3034,$B3034,$A$2:$A3034,$A3034,$T$2:$T3034,1)=1,1,0),0)</f>
        <v>0</v>
      </c>
      <c r="V3034" s="29" t="str">
        <f aca="false">IF(AND($A3034="",$B3034="",$G3034=""),"",IF(NOT(ISNUMBER($A3034)),"Date manquante ou non reconnue",IF($B3034="","Technicien manquant",IF(COUNTIF(Production!$A$7:$A$21,$B3034)=0,"Technicien absent de la liste (onglet Production)",IF($G3034="","Code BPU manquant (colonne G)",IF($O3034="?","Code BPU inconnu (onglet Prestations)",IF($P3034="?","Catégorie inconnue (onglet Règles)",IF(AND($E3034&lt;&gt;"",NOT(ISNUMBER($E3034))),"Quantité non reconnue",IF(AND($P3034="au prix",NOT(ISNUMBER($Q3034))),"Prix sur devis à saisir (colonne I)",IF($S3034="","Règle à compléter (onglet Règles)",""))))))))))</f>
        <v/>
      </c>
    </row>
    <row r="3035" customFormat="false" ht="15" hidden="false" customHeight="false" outlineLevel="0" collapsed="false">
      <c r="A3035" s="23"/>
      <c r="I3035" s="24"/>
      <c r="J3035" s="24"/>
      <c r="N3035" s="25"/>
      <c r="O3035" s="26" t="str">
        <f aca="false">IF($G3035="","",IFERROR(INDEX(Prestations!$F$5:$F$256,MATCH($G3035,Prestations!$B$5:$B$256,0)),"?"))</f>
        <v/>
      </c>
      <c r="P3035" s="26" t="str">
        <f aca="false">IF($O3035="","",IF($O3035="?","?",IFERROR(INDEX(Règles!$C$5:$C$17,MATCH($O3035,Règles!$A$5:$A$17,0)),"?")))</f>
        <v/>
      </c>
      <c r="Q3035" s="27" t="str">
        <f aca="false">IF($G3035="","",IF(ISNUMBER($I3035),$I3035,IFERROR(IF(ISNUMBER(INDEX(Prestations!$E$5:$E$256,MATCH($G3035,Prestations!$B$5:$B$256,0))),INDEX(Prestations!$E$5:$E$256,MATCH($G3035,Prestations!$B$5:$B$256,0)),""),"")))</f>
        <v/>
      </c>
      <c r="R3035" s="27" t="str">
        <f aca="false">IFERROR(IF(ISNUMBER($Q3035),$Q3035*IF($E3035="",1,$E3035),""),"")</f>
        <v/>
      </c>
      <c r="S3035" s="28" t="str">
        <f aca="false">IFERROR(IF($P3035="au nombre",IF(N(INDEX(Règles!$D$5:$D$17,MATCH($O3035,Règles!$A$5:$A$17,0)))&gt;0,IF($E3035="",1,$E3035)/INDEX(Règles!$D$5:$D$17,MATCH($O3035,Règles!$A$5:$A$17,0)),""),IF($P3035="au prix",IF(AND(ISNUMBER($R3035),N(INDEX(Règles!$E$5:$E$17,MATCH($O3035,Règles!$A$5:$A$17,0)))&gt;0),$R3035/INDEX(Règles!$E$5:$E$17,MATCH($O3035,Règles!$A$5:$A$17,0)),""),IF(OR($P3035="ne compte pas",$P3035="absence"),0,""))),"")</f>
        <v/>
      </c>
      <c r="T3035" s="26" t="n">
        <f aca="false">IF(AND(ISNUMBER($A3035),$B3035&lt;&gt;"",$G3035&lt;&gt;"",$P3035&lt;&gt;"absence"),1,0)</f>
        <v>0</v>
      </c>
      <c r="U3035" s="26" t="n">
        <f aca="false">IF($T3035=1,IF(COUNTIFS($B$2:$B3035,$B3035,$A$2:$A3035,$A3035,$T$2:$T3035,1)=1,1,0),0)</f>
        <v>0</v>
      </c>
      <c r="V3035" s="29" t="str">
        <f aca="false">IF(AND($A3035="",$B3035="",$G3035=""),"",IF(NOT(ISNUMBER($A3035)),"Date manquante ou non reconnue",IF($B3035="","Technicien manquant",IF(COUNTIF(Production!$A$7:$A$21,$B3035)=0,"Technicien absent de la liste (onglet Production)",IF($G3035="","Code BPU manquant (colonne G)",IF($O3035="?","Code BPU inconnu (onglet Prestations)",IF($P3035="?","Catégorie inconnue (onglet Règles)",IF(AND($E3035&lt;&gt;"",NOT(ISNUMBER($E3035))),"Quantité non reconnue",IF(AND($P3035="au prix",NOT(ISNUMBER($Q3035))),"Prix sur devis à saisir (colonne I)",IF($S3035="","Règle à compléter (onglet Règles)",""))))))))))</f>
        <v/>
      </c>
    </row>
    <row r="3036" customFormat="false" ht="15" hidden="false" customHeight="false" outlineLevel="0" collapsed="false">
      <c r="A3036" s="23"/>
      <c r="I3036" s="24"/>
      <c r="J3036" s="24"/>
      <c r="N3036" s="25"/>
      <c r="O3036" s="26" t="str">
        <f aca="false">IF($G3036="","",IFERROR(INDEX(Prestations!$F$5:$F$256,MATCH($G3036,Prestations!$B$5:$B$256,0)),"?"))</f>
        <v/>
      </c>
      <c r="P3036" s="26" t="str">
        <f aca="false">IF($O3036="","",IF($O3036="?","?",IFERROR(INDEX(Règles!$C$5:$C$17,MATCH($O3036,Règles!$A$5:$A$17,0)),"?")))</f>
        <v/>
      </c>
      <c r="Q3036" s="27" t="str">
        <f aca="false">IF($G3036="","",IF(ISNUMBER($I3036),$I3036,IFERROR(IF(ISNUMBER(INDEX(Prestations!$E$5:$E$256,MATCH($G3036,Prestations!$B$5:$B$256,0))),INDEX(Prestations!$E$5:$E$256,MATCH($G3036,Prestations!$B$5:$B$256,0)),""),"")))</f>
        <v/>
      </c>
      <c r="R3036" s="27" t="str">
        <f aca="false">IFERROR(IF(ISNUMBER($Q3036),$Q3036*IF($E3036="",1,$E3036),""),"")</f>
        <v/>
      </c>
      <c r="S3036" s="28" t="str">
        <f aca="false">IFERROR(IF($P3036="au nombre",IF(N(INDEX(Règles!$D$5:$D$17,MATCH($O3036,Règles!$A$5:$A$17,0)))&gt;0,IF($E3036="",1,$E3036)/INDEX(Règles!$D$5:$D$17,MATCH($O3036,Règles!$A$5:$A$17,0)),""),IF($P3036="au prix",IF(AND(ISNUMBER($R3036),N(INDEX(Règles!$E$5:$E$17,MATCH($O3036,Règles!$A$5:$A$17,0)))&gt;0),$R3036/INDEX(Règles!$E$5:$E$17,MATCH($O3036,Règles!$A$5:$A$17,0)),""),IF(OR($P3036="ne compte pas",$P3036="absence"),0,""))),"")</f>
        <v/>
      </c>
      <c r="T3036" s="26" t="n">
        <f aca="false">IF(AND(ISNUMBER($A3036),$B3036&lt;&gt;"",$G3036&lt;&gt;"",$P3036&lt;&gt;"absence"),1,0)</f>
        <v>0</v>
      </c>
      <c r="U3036" s="26" t="n">
        <f aca="false">IF($T3036=1,IF(COUNTIFS($B$2:$B3036,$B3036,$A$2:$A3036,$A3036,$T$2:$T3036,1)=1,1,0),0)</f>
        <v>0</v>
      </c>
      <c r="V3036" s="29" t="str">
        <f aca="false">IF(AND($A3036="",$B3036="",$G3036=""),"",IF(NOT(ISNUMBER($A3036)),"Date manquante ou non reconnue",IF($B3036="","Technicien manquant",IF(COUNTIF(Production!$A$7:$A$21,$B3036)=0,"Technicien absent de la liste (onglet Production)",IF($G3036="","Code BPU manquant (colonne G)",IF($O3036="?","Code BPU inconnu (onglet Prestations)",IF($P3036="?","Catégorie inconnue (onglet Règles)",IF(AND($E3036&lt;&gt;"",NOT(ISNUMBER($E3036))),"Quantité non reconnue",IF(AND($P3036="au prix",NOT(ISNUMBER($Q3036))),"Prix sur devis à saisir (colonne I)",IF($S3036="","Règle à compléter (onglet Règles)",""))))))))))</f>
        <v/>
      </c>
    </row>
    <row r="3037" customFormat="false" ht="15" hidden="false" customHeight="false" outlineLevel="0" collapsed="false">
      <c r="A3037" s="23"/>
      <c r="I3037" s="24"/>
      <c r="J3037" s="24"/>
      <c r="N3037" s="25"/>
      <c r="O3037" s="26" t="str">
        <f aca="false">IF($G3037="","",IFERROR(INDEX(Prestations!$F$5:$F$256,MATCH($G3037,Prestations!$B$5:$B$256,0)),"?"))</f>
        <v/>
      </c>
      <c r="P3037" s="26" t="str">
        <f aca="false">IF($O3037="","",IF($O3037="?","?",IFERROR(INDEX(Règles!$C$5:$C$17,MATCH($O3037,Règles!$A$5:$A$17,0)),"?")))</f>
        <v/>
      </c>
      <c r="Q3037" s="27" t="str">
        <f aca="false">IF($G3037="","",IF(ISNUMBER($I3037),$I3037,IFERROR(IF(ISNUMBER(INDEX(Prestations!$E$5:$E$256,MATCH($G3037,Prestations!$B$5:$B$256,0))),INDEX(Prestations!$E$5:$E$256,MATCH($G3037,Prestations!$B$5:$B$256,0)),""),"")))</f>
        <v/>
      </c>
      <c r="R3037" s="27" t="str">
        <f aca="false">IFERROR(IF(ISNUMBER($Q3037),$Q3037*IF($E3037="",1,$E3037),""),"")</f>
        <v/>
      </c>
      <c r="S3037" s="28" t="str">
        <f aca="false">IFERROR(IF($P3037="au nombre",IF(N(INDEX(Règles!$D$5:$D$17,MATCH($O3037,Règles!$A$5:$A$17,0)))&gt;0,IF($E3037="",1,$E3037)/INDEX(Règles!$D$5:$D$17,MATCH($O3037,Règles!$A$5:$A$17,0)),""),IF($P3037="au prix",IF(AND(ISNUMBER($R3037),N(INDEX(Règles!$E$5:$E$17,MATCH($O3037,Règles!$A$5:$A$17,0)))&gt;0),$R3037/INDEX(Règles!$E$5:$E$17,MATCH($O3037,Règles!$A$5:$A$17,0)),""),IF(OR($P3037="ne compte pas",$P3037="absence"),0,""))),"")</f>
        <v/>
      </c>
      <c r="T3037" s="26" t="n">
        <f aca="false">IF(AND(ISNUMBER($A3037),$B3037&lt;&gt;"",$G3037&lt;&gt;"",$P3037&lt;&gt;"absence"),1,0)</f>
        <v>0</v>
      </c>
      <c r="U3037" s="26" t="n">
        <f aca="false">IF($T3037=1,IF(COUNTIFS($B$2:$B3037,$B3037,$A$2:$A3037,$A3037,$T$2:$T3037,1)=1,1,0),0)</f>
        <v>0</v>
      </c>
      <c r="V3037" s="29" t="str">
        <f aca="false">IF(AND($A3037="",$B3037="",$G3037=""),"",IF(NOT(ISNUMBER($A3037)),"Date manquante ou non reconnue",IF($B3037="","Technicien manquant",IF(COUNTIF(Production!$A$7:$A$21,$B3037)=0,"Technicien absent de la liste (onglet Production)",IF($G3037="","Code BPU manquant (colonne G)",IF($O3037="?","Code BPU inconnu (onglet Prestations)",IF($P3037="?","Catégorie inconnue (onglet Règles)",IF(AND($E3037&lt;&gt;"",NOT(ISNUMBER($E3037))),"Quantité non reconnue",IF(AND($P3037="au prix",NOT(ISNUMBER($Q3037))),"Prix sur devis à saisir (colonne I)",IF($S3037="","Règle à compléter (onglet Règles)",""))))))))))</f>
        <v/>
      </c>
    </row>
    <row r="3038" customFormat="false" ht="15" hidden="false" customHeight="false" outlineLevel="0" collapsed="false">
      <c r="A3038" s="23"/>
      <c r="I3038" s="24"/>
      <c r="J3038" s="24"/>
      <c r="N3038" s="25"/>
      <c r="O3038" s="26" t="str">
        <f aca="false">IF($G3038="","",IFERROR(INDEX(Prestations!$F$5:$F$256,MATCH($G3038,Prestations!$B$5:$B$256,0)),"?"))</f>
        <v/>
      </c>
      <c r="P3038" s="26" t="str">
        <f aca="false">IF($O3038="","",IF($O3038="?","?",IFERROR(INDEX(Règles!$C$5:$C$17,MATCH($O3038,Règles!$A$5:$A$17,0)),"?")))</f>
        <v/>
      </c>
      <c r="Q3038" s="27" t="str">
        <f aca="false">IF($G3038="","",IF(ISNUMBER($I3038),$I3038,IFERROR(IF(ISNUMBER(INDEX(Prestations!$E$5:$E$256,MATCH($G3038,Prestations!$B$5:$B$256,0))),INDEX(Prestations!$E$5:$E$256,MATCH($G3038,Prestations!$B$5:$B$256,0)),""),"")))</f>
        <v/>
      </c>
      <c r="R3038" s="27" t="str">
        <f aca="false">IFERROR(IF(ISNUMBER($Q3038),$Q3038*IF($E3038="",1,$E3038),""),"")</f>
        <v/>
      </c>
      <c r="S3038" s="28" t="str">
        <f aca="false">IFERROR(IF($P3038="au nombre",IF(N(INDEX(Règles!$D$5:$D$17,MATCH($O3038,Règles!$A$5:$A$17,0)))&gt;0,IF($E3038="",1,$E3038)/INDEX(Règles!$D$5:$D$17,MATCH($O3038,Règles!$A$5:$A$17,0)),""),IF($P3038="au prix",IF(AND(ISNUMBER($R3038),N(INDEX(Règles!$E$5:$E$17,MATCH($O3038,Règles!$A$5:$A$17,0)))&gt;0),$R3038/INDEX(Règles!$E$5:$E$17,MATCH($O3038,Règles!$A$5:$A$17,0)),""),IF(OR($P3038="ne compte pas",$P3038="absence"),0,""))),"")</f>
        <v/>
      </c>
      <c r="T3038" s="26" t="n">
        <f aca="false">IF(AND(ISNUMBER($A3038),$B3038&lt;&gt;"",$G3038&lt;&gt;"",$P3038&lt;&gt;"absence"),1,0)</f>
        <v>0</v>
      </c>
      <c r="U3038" s="26" t="n">
        <f aca="false">IF($T3038=1,IF(COUNTIFS($B$2:$B3038,$B3038,$A$2:$A3038,$A3038,$T$2:$T3038,1)=1,1,0),0)</f>
        <v>0</v>
      </c>
      <c r="V3038" s="29" t="str">
        <f aca="false">IF(AND($A3038="",$B3038="",$G3038=""),"",IF(NOT(ISNUMBER($A3038)),"Date manquante ou non reconnue",IF($B3038="","Technicien manquant",IF(COUNTIF(Production!$A$7:$A$21,$B3038)=0,"Technicien absent de la liste (onglet Production)",IF($G3038="","Code BPU manquant (colonne G)",IF($O3038="?","Code BPU inconnu (onglet Prestations)",IF($P3038="?","Catégorie inconnue (onglet Règles)",IF(AND($E3038&lt;&gt;"",NOT(ISNUMBER($E3038))),"Quantité non reconnue",IF(AND($P3038="au prix",NOT(ISNUMBER($Q3038))),"Prix sur devis à saisir (colonne I)",IF($S3038="","Règle à compléter (onglet Règles)",""))))))))))</f>
        <v/>
      </c>
    </row>
    <row r="3039" customFormat="false" ht="15" hidden="false" customHeight="false" outlineLevel="0" collapsed="false">
      <c r="A3039" s="23"/>
      <c r="I3039" s="24"/>
      <c r="J3039" s="24"/>
      <c r="N3039" s="25"/>
      <c r="O3039" s="26" t="str">
        <f aca="false">IF($G3039="","",IFERROR(INDEX(Prestations!$F$5:$F$256,MATCH($G3039,Prestations!$B$5:$B$256,0)),"?"))</f>
        <v/>
      </c>
      <c r="P3039" s="26" t="str">
        <f aca="false">IF($O3039="","",IF($O3039="?","?",IFERROR(INDEX(Règles!$C$5:$C$17,MATCH($O3039,Règles!$A$5:$A$17,0)),"?")))</f>
        <v/>
      </c>
      <c r="Q3039" s="27" t="str">
        <f aca="false">IF($G3039="","",IF(ISNUMBER($I3039),$I3039,IFERROR(IF(ISNUMBER(INDEX(Prestations!$E$5:$E$256,MATCH($G3039,Prestations!$B$5:$B$256,0))),INDEX(Prestations!$E$5:$E$256,MATCH($G3039,Prestations!$B$5:$B$256,0)),""),"")))</f>
        <v/>
      </c>
      <c r="R3039" s="27" t="str">
        <f aca="false">IFERROR(IF(ISNUMBER($Q3039),$Q3039*IF($E3039="",1,$E3039),""),"")</f>
        <v/>
      </c>
      <c r="S3039" s="28" t="str">
        <f aca="false">IFERROR(IF($P3039="au nombre",IF(N(INDEX(Règles!$D$5:$D$17,MATCH($O3039,Règles!$A$5:$A$17,0)))&gt;0,IF($E3039="",1,$E3039)/INDEX(Règles!$D$5:$D$17,MATCH($O3039,Règles!$A$5:$A$17,0)),""),IF($P3039="au prix",IF(AND(ISNUMBER($R3039),N(INDEX(Règles!$E$5:$E$17,MATCH($O3039,Règles!$A$5:$A$17,0)))&gt;0),$R3039/INDEX(Règles!$E$5:$E$17,MATCH($O3039,Règles!$A$5:$A$17,0)),""),IF(OR($P3039="ne compte pas",$P3039="absence"),0,""))),"")</f>
        <v/>
      </c>
      <c r="T3039" s="26" t="n">
        <f aca="false">IF(AND(ISNUMBER($A3039),$B3039&lt;&gt;"",$G3039&lt;&gt;"",$P3039&lt;&gt;"absence"),1,0)</f>
        <v>0</v>
      </c>
      <c r="U3039" s="26" t="n">
        <f aca="false">IF($T3039=1,IF(COUNTIFS($B$2:$B3039,$B3039,$A$2:$A3039,$A3039,$T$2:$T3039,1)=1,1,0),0)</f>
        <v>0</v>
      </c>
      <c r="V3039" s="29" t="str">
        <f aca="false">IF(AND($A3039="",$B3039="",$G3039=""),"",IF(NOT(ISNUMBER($A3039)),"Date manquante ou non reconnue",IF($B3039="","Technicien manquant",IF(COUNTIF(Production!$A$7:$A$21,$B3039)=0,"Technicien absent de la liste (onglet Production)",IF($G3039="","Code BPU manquant (colonne G)",IF($O3039="?","Code BPU inconnu (onglet Prestations)",IF($P3039="?","Catégorie inconnue (onglet Règles)",IF(AND($E3039&lt;&gt;"",NOT(ISNUMBER($E3039))),"Quantité non reconnue",IF(AND($P3039="au prix",NOT(ISNUMBER($Q3039))),"Prix sur devis à saisir (colonne I)",IF($S3039="","Règle à compléter (onglet Règles)",""))))))))))</f>
        <v/>
      </c>
    </row>
    <row r="3040" customFormat="false" ht="15" hidden="false" customHeight="false" outlineLevel="0" collapsed="false">
      <c r="A3040" s="23"/>
      <c r="I3040" s="24"/>
      <c r="J3040" s="24"/>
      <c r="N3040" s="25"/>
      <c r="O3040" s="26" t="str">
        <f aca="false">IF($G3040="","",IFERROR(INDEX(Prestations!$F$5:$F$256,MATCH($G3040,Prestations!$B$5:$B$256,0)),"?"))</f>
        <v/>
      </c>
      <c r="P3040" s="26" t="str">
        <f aca="false">IF($O3040="","",IF($O3040="?","?",IFERROR(INDEX(Règles!$C$5:$C$17,MATCH($O3040,Règles!$A$5:$A$17,0)),"?")))</f>
        <v/>
      </c>
      <c r="Q3040" s="27" t="str">
        <f aca="false">IF($G3040="","",IF(ISNUMBER($I3040),$I3040,IFERROR(IF(ISNUMBER(INDEX(Prestations!$E$5:$E$256,MATCH($G3040,Prestations!$B$5:$B$256,0))),INDEX(Prestations!$E$5:$E$256,MATCH($G3040,Prestations!$B$5:$B$256,0)),""),"")))</f>
        <v/>
      </c>
      <c r="R3040" s="27" t="str">
        <f aca="false">IFERROR(IF(ISNUMBER($Q3040),$Q3040*IF($E3040="",1,$E3040),""),"")</f>
        <v/>
      </c>
      <c r="S3040" s="28" t="str">
        <f aca="false">IFERROR(IF($P3040="au nombre",IF(N(INDEX(Règles!$D$5:$D$17,MATCH($O3040,Règles!$A$5:$A$17,0)))&gt;0,IF($E3040="",1,$E3040)/INDEX(Règles!$D$5:$D$17,MATCH($O3040,Règles!$A$5:$A$17,0)),""),IF($P3040="au prix",IF(AND(ISNUMBER($R3040),N(INDEX(Règles!$E$5:$E$17,MATCH($O3040,Règles!$A$5:$A$17,0)))&gt;0),$R3040/INDEX(Règles!$E$5:$E$17,MATCH($O3040,Règles!$A$5:$A$17,0)),""),IF(OR($P3040="ne compte pas",$P3040="absence"),0,""))),"")</f>
        <v/>
      </c>
      <c r="T3040" s="26" t="n">
        <f aca="false">IF(AND(ISNUMBER($A3040),$B3040&lt;&gt;"",$G3040&lt;&gt;"",$P3040&lt;&gt;"absence"),1,0)</f>
        <v>0</v>
      </c>
      <c r="U3040" s="26" t="n">
        <f aca="false">IF($T3040=1,IF(COUNTIFS($B$2:$B3040,$B3040,$A$2:$A3040,$A3040,$T$2:$T3040,1)=1,1,0),0)</f>
        <v>0</v>
      </c>
      <c r="V3040" s="29" t="str">
        <f aca="false">IF(AND($A3040="",$B3040="",$G3040=""),"",IF(NOT(ISNUMBER($A3040)),"Date manquante ou non reconnue",IF($B3040="","Technicien manquant",IF(COUNTIF(Production!$A$7:$A$21,$B3040)=0,"Technicien absent de la liste (onglet Production)",IF($G3040="","Code BPU manquant (colonne G)",IF($O3040="?","Code BPU inconnu (onglet Prestations)",IF($P3040="?","Catégorie inconnue (onglet Règles)",IF(AND($E3040&lt;&gt;"",NOT(ISNUMBER($E3040))),"Quantité non reconnue",IF(AND($P3040="au prix",NOT(ISNUMBER($Q3040))),"Prix sur devis à saisir (colonne I)",IF($S3040="","Règle à compléter (onglet Règles)",""))))))))))</f>
        <v/>
      </c>
    </row>
    <row r="3041" customFormat="false" ht="15" hidden="false" customHeight="false" outlineLevel="0" collapsed="false">
      <c r="A3041" s="23"/>
      <c r="I3041" s="24"/>
      <c r="J3041" s="24"/>
      <c r="N3041" s="25"/>
      <c r="O3041" s="26" t="str">
        <f aca="false">IF($G3041="","",IFERROR(INDEX(Prestations!$F$5:$F$256,MATCH($G3041,Prestations!$B$5:$B$256,0)),"?"))</f>
        <v/>
      </c>
      <c r="P3041" s="26" t="str">
        <f aca="false">IF($O3041="","",IF($O3041="?","?",IFERROR(INDEX(Règles!$C$5:$C$17,MATCH($O3041,Règles!$A$5:$A$17,0)),"?")))</f>
        <v/>
      </c>
      <c r="Q3041" s="27" t="str">
        <f aca="false">IF($G3041="","",IF(ISNUMBER($I3041),$I3041,IFERROR(IF(ISNUMBER(INDEX(Prestations!$E$5:$E$256,MATCH($G3041,Prestations!$B$5:$B$256,0))),INDEX(Prestations!$E$5:$E$256,MATCH($G3041,Prestations!$B$5:$B$256,0)),""),"")))</f>
        <v/>
      </c>
      <c r="R3041" s="27" t="str">
        <f aca="false">IFERROR(IF(ISNUMBER($Q3041),$Q3041*IF($E3041="",1,$E3041),""),"")</f>
        <v/>
      </c>
      <c r="S3041" s="28" t="str">
        <f aca="false">IFERROR(IF($P3041="au nombre",IF(N(INDEX(Règles!$D$5:$D$17,MATCH($O3041,Règles!$A$5:$A$17,0)))&gt;0,IF($E3041="",1,$E3041)/INDEX(Règles!$D$5:$D$17,MATCH($O3041,Règles!$A$5:$A$17,0)),""),IF($P3041="au prix",IF(AND(ISNUMBER($R3041),N(INDEX(Règles!$E$5:$E$17,MATCH($O3041,Règles!$A$5:$A$17,0)))&gt;0),$R3041/INDEX(Règles!$E$5:$E$17,MATCH($O3041,Règles!$A$5:$A$17,0)),""),IF(OR($P3041="ne compte pas",$P3041="absence"),0,""))),"")</f>
        <v/>
      </c>
      <c r="T3041" s="26" t="n">
        <f aca="false">IF(AND(ISNUMBER($A3041),$B3041&lt;&gt;"",$G3041&lt;&gt;"",$P3041&lt;&gt;"absence"),1,0)</f>
        <v>0</v>
      </c>
      <c r="U3041" s="26" t="n">
        <f aca="false">IF($T3041=1,IF(COUNTIFS($B$2:$B3041,$B3041,$A$2:$A3041,$A3041,$T$2:$T3041,1)=1,1,0),0)</f>
        <v>0</v>
      </c>
      <c r="V3041" s="29" t="str">
        <f aca="false">IF(AND($A3041="",$B3041="",$G3041=""),"",IF(NOT(ISNUMBER($A3041)),"Date manquante ou non reconnue",IF($B3041="","Technicien manquant",IF(COUNTIF(Production!$A$7:$A$21,$B3041)=0,"Technicien absent de la liste (onglet Production)",IF($G3041="","Code BPU manquant (colonne G)",IF($O3041="?","Code BPU inconnu (onglet Prestations)",IF($P3041="?","Catégorie inconnue (onglet Règles)",IF(AND($E3041&lt;&gt;"",NOT(ISNUMBER($E3041))),"Quantité non reconnue",IF(AND($P3041="au prix",NOT(ISNUMBER($Q3041))),"Prix sur devis à saisir (colonne I)",IF($S3041="","Règle à compléter (onglet Règles)",""))))))))))</f>
        <v/>
      </c>
    </row>
    <row r="3042" customFormat="false" ht="15" hidden="false" customHeight="false" outlineLevel="0" collapsed="false">
      <c r="A3042" s="23"/>
      <c r="I3042" s="24"/>
      <c r="J3042" s="24"/>
      <c r="N3042" s="25"/>
      <c r="O3042" s="26" t="str">
        <f aca="false">IF($G3042="","",IFERROR(INDEX(Prestations!$F$5:$F$256,MATCH($G3042,Prestations!$B$5:$B$256,0)),"?"))</f>
        <v/>
      </c>
      <c r="P3042" s="26" t="str">
        <f aca="false">IF($O3042="","",IF($O3042="?","?",IFERROR(INDEX(Règles!$C$5:$C$17,MATCH($O3042,Règles!$A$5:$A$17,0)),"?")))</f>
        <v/>
      </c>
      <c r="Q3042" s="27" t="str">
        <f aca="false">IF($G3042="","",IF(ISNUMBER($I3042),$I3042,IFERROR(IF(ISNUMBER(INDEX(Prestations!$E$5:$E$256,MATCH($G3042,Prestations!$B$5:$B$256,0))),INDEX(Prestations!$E$5:$E$256,MATCH($G3042,Prestations!$B$5:$B$256,0)),""),"")))</f>
        <v/>
      </c>
      <c r="R3042" s="27" t="str">
        <f aca="false">IFERROR(IF(ISNUMBER($Q3042),$Q3042*IF($E3042="",1,$E3042),""),"")</f>
        <v/>
      </c>
      <c r="S3042" s="28" t="str">
        <f aca="false">IFERROR(IF($P3042="au nombre",IF(N(INDEX(Règles!$D$5:$D$17,MATCH($O3042,Règles!$A$5:$A$17,0)))&gt;0,IF($E3042="",1,$E3042)/INDEX(Règles!$D$5:$D$17,MATCH($O3042,Règles!$A$5:$A$17,0)),""),IF($P3042="au prix",IF(AND(ISNUMBER($R3042),N(INDEX(Règles!$E$5:$E$17,MATCH($O3042,Règles!$A$5:$A$17,0)))&gt;0),$R3042/INDEX(Règles!$E$5:$E$17,MATCH($O3042,Règles!$A$5:$A$17,0)),""),IF(OR($P3042="ne compte pas",$P3042="absence"),0,""))),"")</f>
        <v/>
      </c>
      <c r="T3042" s="26" t="n">
        <f aca="false">IF(AND(ISNUMBER($A3042),$B3042&lt;&gt;"",$G3042&lt;&gt;"",$P3042&lt;&gt;"absence"),1,0)</f>
        <v>0</v>
      </c>
      <c r="U3042" s="26" t="n">
        <f aca="false">IF($T3042=1,IF(COUNTIFS($B$2:$B3042,$B3042,$A$2:$A3042,$A3042,$T$2:$T3042,1)=1,1,0),0)</f>
        <v>0</v>
      </c>
      <c r="V3042" s="29" t="str">
        <f aca="false">IF(AND($A3042="",$B3042="",$G3042=""),"",IF(NOT(ISNUMBER($A3042)),"Date manquante ou non reconnue",IF($B3042="","Technicien manquant",IF(COUNTIF(Production!$A$7:$A$21,$B3042)=0,"Technicien absent de la liste (onglet Production)",IF($G3042="","Code BPU manquant (colonne G)",IF($O3042="?","Code BPU inconnu (onglet Prestations)",IF($P3042="?","Catégorie inconnue (onglet Règles)",IF(AND($E3042&lt;&gt;"",NOT(ISNUMBER($E3042))),"Quantité non reconnue",IF(AND($P3042="au prix",NOT(ISNUMBER($Q3042))),"Prix sur devis à saisir (colonne I)",IF($S3042="","Règle à compléter (onglet Règles)",""))))))))))</f>
        <v/>
      </c>
    </row>
    <row r="3043" customFormat="false" ht="15" hidden="false" customHeight="false" outlineLevel="0" collapsed="false">
      <c r="A3043" s="23"/>
      <c r="I3043" s="24"/>
      <c r="J3043" s="24"/>
      <c r="N3043" s="25"/>
      <c r="O3043" s="26" t="str">
        <f aca="false">IF($G3043="","",IFERROR(INDEX(Prestations!$F$5:$F$256,MATCH($G3043,Prestations!$B$5:$B$256,0)),"?"))</f>
        <v/>
      </c>
      <c r="P3043" s="26" t="str">
        <f aca="false">IF($O3043="","",IF($O3043="?","?",IFERROR(INDEX(Règles!$C$5:$C$17,MATCH($O3043,Règles!$A$5:$A$17,0)),"?")))</f>
        <v/>
      </c>
      <c r="Q3043" s="27" t="str">
        <f aca="false">IF($G3043="","",IF(ISNUMBER($I3043),$I3043,IFERROR(IF(ISNUMBER(INDEX(Prestations!$E$5:$E$256,MATCH($G3043,Prestations!$B$5:$B$256,0))),INDEX(Prestations!$E$5:$E$256,MATCH($G3043,Prestations!$B$5:$B$256,0)),""),"")))</f>
        <v/>
      </c>
      <c r="R3043" s="27" t="str">
        <f aca="false">IFERROR(IF(ISNUMBER($Q3043),$Q3043*IF($E3043="",1,$E3043),""),"")</f>
        <v/>
      </c>
      <c r="S3043" s="28" t="str">
        <f aca="false">IFERROR(IF($P3043="au nombre",IF(N(INDEX(Règles!$D$5:$D$17,MATCH($O3043,Règles!$A$5:$A$17,0)))&gt;0,IF($E3043="",1,$E3043)/INDEX(Règles!$D$5:$D$17,MATCH($O3043,Règles!$A$5:$A$17,0)),""),IF($P3043="au prix",IF(AND(ISNUMBER($R3043),N(INDEX(Règles!$E$5:$E$17,MATCH($O3043,Règles!$A$5:$A$17,0)))&gt;0),$R3043/INDEX(Règles!$E$5:$E$17,MATCH($O3043,Règles!$A$5:$A$17,0)),""),IF(OR($P3043="ne compte pas",$P3043="absence"),0,""))),"")</f>
        <v/>
      </c>
      <c r="T3043" s="26" t="n">
        <f aca="false">IF(AND(ISNUMBER($A3043),$B3043&lt;&gt;"",$G3043&lt;&gt;"",$P3043&lt;&gt;"absence"),1,0)</f>
        <v>0</v>
      </c>
      <c r="U3043" s="26" t="n">
        <f aca="false">IF($T3043=1,IF(COUNTIFS($B$2:$B3043,$B3043,$A$2:$A3043,$A3043,$T$2:$T3043,1)=1,1,0),0)</f>
        <v>0</v>
      </c>
      <c r="V3043" s="29" t="str">
        <f aca="false">IF(AND($A3043="",$B3043="",$G3043=""),"",IF(NOT(ISNUMBER($A3043)),"Date manquante ou non reconnue",IF($B3043="","Technicien manquant",IF(COUNTIF(Production!$A$7:$A$21,$B3043)=0,"Technicien absent de la liste (onglet Production)",IF($G3043="","Code BPU manquant (colonne G)",IF($O3043="?","Code BPU inconnu (onglet Prestations)",IF($P3043="?","Catégorie inconnue (onglet Règles)",IF(AND($E3043&lt;&gt;"",NOT(ISNUMBER($E3043))),"Quantité non reconnue",IF(AND($P3043="au prix",NOT(ISNUMBER($Q3043))),"Prix sur devis à saisir (colonne I)",IF($S3043="","Règle à compléter (onglet Règles)",""))))))))))</f>
        <v/>
      </c>
    </row>
    <row r="3044" customFormat="false" ht="15" hidden="false" customHeight="false" outlineLevel="0" collapsed="false">
      <c r="A3044" s="23"/>
      <c r="I3044" s="24"/>
      <c r="J3044" s="24"/>
      <c r="N3044" s="25"/>
      <c r="O3044" s="26" t="str">
        <f aca="false">IF($G3044="","",IFERROR(INDEX(Prestations!$F$5:$F$256,MATCH($G3044,Prestations!$B$5:$B$256,0)),"?"))</f>
        <v/>
      </c>
      <c r="P3044" s="26" t="str">
        <f aca="false">IF($O3044="","",IF($O3044="?","?",IFERROR(INDEX(Règles!$C$5:$C$17,MATCH($O3044,Règles!$A$5:$A$17,0)),"?")))</f>
        <v/>
      </c>
      <c r="Q3044" s="27" t="str">
        <f aca="false">IF($G3044="","",IF(ISNUMBER($I3044),$I3044,IFERROR(IF(ISNUMBER(INDEX(Prestations!$E$5:$E$256,MATCH($G3044,Prestations!$B$5:$B$256,0))),INDEX(Prestations!$E$5:$E$256,MATCH($G3044,Prestations!$B$5:$B$256,0)),""),"")))</f>
        <v/>
      </c>
      <c r="R3044" s="27" t="str">
        <f aca="false">IFERROR(IF(ISNUMBER($Q3044),$Q3044*IF($E3044="",1,$E3044),""),"")</f>
        <v/>
      </c>
      <c r="S3044" s="28" t="str">
        <f aca="false">IFERROR(IF($P3044="au nombre",IF(N(INDEX(Règles!$D$5:$D$17,MATCH($O3044,Règles!$A$5:$A$17,0)))&gt;0,IF($E3044="",1,$E3044)/INDEX(Règles!$D$5:$D$17,MATCH($O3044,Règles!$A$5:$A$17,0)),""),IF($P3044="au prix",IF(AND(ISNUMBER($R3044),N(INDEX(Règles!$E$5:$E$17,MATCH($O3044,Règles!$A$5:$A$17,0)))&gt;0),$R3044/INDEX(Règles!$E$5:$E$17,MATCH($O3044,Règles!$A$5:$A$17,0)),""),IF(OR($P3044="ne compte pas",$P3044="absence"),0,""))),"")</f>
        <v/>
      </c>
      <c r="T3044" s="26" t="n">
        <f aca="false">IF(AND(ISNUMBER($A3044),$B3044&lt;&gt;"",$G3044&lt;&gt;"",$P3044&lt;&gt;"absence"),1,0)</f>
        <v>0</v>
      </c>
      <c r="U3044" s="26" t="n">
        <f aca="false">IF($T3044=1,IF(COUNTIFS($B$2:$B3044,$B3044,$A$2:$A3044,$A3044,$T$2:$T3044,1)=1,1,0),0)</f>
        <v>0</v>
      </c>
      <c r="V3044" s="29" t="str">
        <f aca="false">IF(AND($A3044="",$B3044="",$G3044=""),"",IF(NOT(ISNUMBER($A3044)),"Date manquante ou non reconnue",IF($B3044="","Technicien manquant",IF(COUNTIF(Production!$A$7:$A$21,$B3044)=0,"Technicien absent de la liste (onglet Production)",IF($G3044="","Code BPU manquant (colonne G)",IF($O3044="?","Code BPU inconnu (onglet Prestations)",IF($P3044="?","Catégorie inconnue (onglet Règles)",IF(AND($E3044&lt;&gt;"",NOT(ISNUMBER($E3044))),"Quantité non reconnue",IF(AND($P3044="au prix",NOT(ISNUMBER($Q3044))),"Prix sur devis à saisir (colonne I)",IF($S3044="","Règle à compléter (onglet Règles)",""))))))))))</f>
        <v/>
      </c>
    </row>
    <row r="3045" customFormat="false" ht="15" hidden="false" customHeight="false" outlineLevel="0" collapsed="false">
      <c r="A3045" s="23"/>
      <c r="I3045" s="24"/>
      <c r="J3045" s="24"/>
      <c r="N3045" s="25"/>
      <c r="O3045" s="26" t="str">
        <f aca="false">IF($G3045="","",IFERROR(INDEX(Prestations!$F$5:$F$256,MATCH($G3045,Prestations!$B$5:$B$256,0)),"?"))</f>
        <v/>
      </c>
      <c r="P3045" s="26" t="str">
        <f aca="false">IF($O3045="","",IF($O3045="?","?",IFERROR(INDEX(Règles!$C$5:$C$17,MATCH($O3045,Règles!$A$5:$A$17,0)),"?")))</f>
        <v/>
      </c>
      <c r="Q3045" s="27" t="str">
        <f aca="false">IF($G3045="","",IF(ISNUMBER($I3045),$I3045,IFERROR(IF(ISNUMBER(INDEX(Prestations!$E$5:$E$256,MATCH($G3045,Prestations!$B$5:$B$256,0))),INDEX(Prestations!$E$5:$E$256,MATCH($G3045,Prestations!$B$5:$B$256,0)),""),"")))</f>
        <v/>
      </c>
      <c r="R3045" s="27" t="str">
        <f aca="false">IFERROR(IF(ISNUMBER($Q3045),$Q3045*IF($E3045="",1,$E3045),""),"")</f>
        <v/>
      </c>
      <c r="S3045" s="28" t="str">
        <f aca="false">IFERROR(IF($P3045="au nombre",IF(N(INDEX(Règles!$D$5:$D$17,MATCH($O3045,Règles!$A$5:$A$17,0)))&gt;0,IF($E3045="",1,$E3045)/INDEX(Règles!$D$5:$D$17,MATCH($O3045,Règles!$A$5:$A$17,0)),""),IF($P3045="au prix",IF(AND(ISNUMBER($R3045),N(INDEX(Règles!$E$5:$E$17,MATCH($O3045,Règles!$A$5:$A$17,0)))&gt;0),$R3045/INDEX(Règles!$E$5:$E$17,MATCH($O3045,Règles!$A$5:$A$17,0)),""),IF(OR($P3045="ne compte pas",$P3045="absence"),0,""))),"")</f>
        <v/>
      </c>
      <c r="T3045" s="26" t="n">
        <f aca="false">IF(AND(ISNUMBER($A3045),$B3045&lt;&gt;"",$G3045&lt;&gt;"",$P3045&lt;&gt;"absence"),1,0)</f>
        <v>0</v>
      </c>
      <c r="U3045" s="26" t="n">
        <f aca="false">IF($T3045=1,IF(COUNTIFS($B$2:$B3045,$B3045,$A$2:$A3045,$A3045,$T$2:$T3045,1)=1,1,0),0)</f>
        <v>0</v>
      </c>
      <c r="V3045" s="29" t="str">
        <f aca="false">IF(AND($A3045="",$B3045="",$G3045=""),"",IF(NOT(ISNUMBER($A3045)),"Date manquante ou non reconnue",IF($B3045="","Technicien manquant",IF(COUNTIF(Production!$A$7:$A$21,$B3045)=0,"Technicien absent de la liste (onglet Production)",IF($G3045="","Code BPU manquant (colonne G)",IF($O3045="?","Code BPU inconnu (onglet Prestations)",IF($P3045="?","Catégorie inconnue (onglet Règles)",IF(AND($E3045&lt;&gt;"",NOT(ISNUMBER($E3045))),"Quantité non reconnue",IF(AND($P3045="au prix",NOT(ISNUMBER($Q3045))),"Prix sur devis à saisir (colonne I)",IF($S3045="","Règle à compléter (onglet Règles)",""))))))))))</f>
        <v/>
      </c>
    </row>
    <row r="3046" customFormat="false" ht="15" hidden="false" customHeight="false" outlineLevel="0" collapsed="false">
      <c r="A3046" s="23"/>
      <c r="I3046" s="24"/>
      <c r="J3046" s="24"/>
      <c r="N3046" s="25"/>
      <c r="O3046" s="26" t="str">
        <f aca="false">IF($G3046="","",IFERROR(INDEX(Prestations!$F$5:$F$256,MATCH($G3046,Prestations!$B$5:$B$256,0)),"?"))</f>
        <v/>
      </c>
      <c r="P3046" s="26" t="str">
        <f aca="false">IF($O3046="","",IF($O3046="?","?",IFERROR(INDEX(Règles!$C$5:$C$17,MATCH($O3046,Règles!$A$5:$A$17,0)),"?")))</f>
        <v/>
      </c>
      <c r="Q3046" s="27" t="str">
        <f aca="false">IF($G3046="","",IF(ISNUMBER($I3046),$I3046,IFERROR(IF(ISNUMBER(INDEX(Prestations!$E$5:$E$256,MATCH($G3046,Prestations!$B$5:$B$256,0))),INDEX(Prestations!$E$5:$E$256,MATCH($G3046,Prestations!$B$5:$B$256,0)),""),"")))</f>
        <v/>
      </c>
      <c r="R3046" s="27" t="str">
        <f aca="false">IFERROR(IF(ISNUMBER($Q3046),$Q3046*IF($E3046="",1,$E3046),""),"")</f>
        <v/>
      </c>
      <c r="S3046" s="28" t="str">
        <f aca="false">IFERROR(IF($P3046="au nombre",IF(N(INDEX(Règles!$D$5:$D$17,MATCH($O3046,Règles!$A$5:$A$17,0)))&gt;0,IF($E3046="",1,$E3046)/INDEX(Règles!$D$5:$D$17,MATCH($O3046,Règles!$A$5:$A$17,0)),""),IF($P3046="au prix",IF(AND(ISNUMBER($R3046),N(INDEX(Règles!$E$5:$E$17,MATCH($O3046,Règles!$A$5:$A$17,0)))&gt;0),$R3046/INDEX(Règles!$E$5:$E$17,MATCH($O3046,Règles!$A$5:$A$17,0)),""),IF(OR($P3046="ne compte pas",$P3046="absence"),0,""))),"")</f>
        <v/>
      </c>
      <c r="T3046" s="26" t="n">
        <f aca="false">IF(AND(ISNUMBER($A3046),$B3046&lt;&gt;"",$G3046&lt;&gt;"",$P3046&lt;&gt;"absence"),1,0)</f>
        <v>0</v>
      </c>
      <c r="U3046" s="26" t="n">
        <f aca="false">IF($T3046=1,IF(COUNTIFS($B$2:$B3046,$B3046,$A$2:$A3046,$A3046,$T$2:$T3046,1)=1,1,0),0)</f>
        <v>0</v>
      </c>
      <c r="V3046" s="29" t="str">
        <f aca="false">IF(AND($A3046="",$B3046="",$G3046=""),"",IF(NOT(ISNUMBER($A3046)),"Date manquante ou non reconnue",IF($B3046="","Technicien manquant",IF(COUNTIF(Production!$A$7:$A$21,$B3046)=0,"Technicien absent de la liste (onglet Production)",IF($G3046="","Code BPU manquant (colonne G)",IF($O3046="?","Code BPU inconnu (onglet Prestations)",IF($P3046="?","Catégorie inconnue (onglet Règles)",IF(AND($E3046&lt;&gt;"",NOT(ISNUMBER($E3046))),"Quantité non reconnue",IF(AND($P3046="au prix",NOT(ISNUMBER($Q3046))),"Prix sur devis à saisir (colonne I)",IF($S3046="","Règle à compléter (onglet Règles)",""))))))))))</f>
        <v/>
      </c>
    </row>
    <row r="3047" customFormat="false" ht="15" hidden="false" customHeight="false" outlineLevel="0" collapsed="false">
      <c r="A3047" s="23"/>
      <c r="I3047" s="24"/>
      <c r="J3047" s="24"/>
      <c r="N3047" s="25"/>
      <c r="O3047" s="26" t="str">
        <f aca="false">IF($G3047="","",IFERROR(INDEX(Prestations!$F$5:$F$256,MATCH($G3047,Prestations!$B$5:$B$256,0)),"?"))</f>
        <v/>
      </c>
      <c r="P3047" s="26" t="str">
        <f aca="false">IF($O3047="","",IF($O3047="?","?",IFERROR(INDEX(Règles!$C$5:$C$17,MATCH($O3047,Règles!$A$5:$A$17,0)),"?")))</f>
        <v/>
      </c>
      <c r="Q3047" s="27" t="str">
        <f aca="false">IF($G3047="","",IF(ISNUMBER($I3047),$I3047,IFERROR(IF(ISNUMBER(INDEX(Prestations!$E$5:$E$256,MATCH($G3047,Prestations!$B$5:$B$256,0))),INDEX(Prestations!$E$5:$E$256,MATCH($G3047,Prestations!$B$5:$B$256,0)),""),"")))</f>
        <v/>
      </c>
      <c r="R3047" s="27" t="str">
        <f aca="false">IFERROR(IF(ISNUMBER($Q3047),$Q3047*IF($E3047="",1,$E3047),""),"")</f>
        <v/>
      </c>
      <c r="S3047" s="28" t="str">
        <f aca="false">IFERROR(IF($P3047="au nombre",IF(N(INDEX(Règles!$D$5:$D$17,MATCH($O3047,Règles!$A$5:$A$17,0)))&gt;0,IF($E3047="",1,$E3047)/INDEX(Règles!$D$5:$D$17,MATCH($O3047,Règles!$A$5:$A$17,0)),""),IF($P3047="au prix",IF(AND(ISNUMBER($R3047),N(INDEX(Règles!$E$5:$E$17,MATCH($O3047,Règles!$A$5:$A$17,0)))&gt;0),$R3047/INDEX(Règles!$E$5:$E$17,MATCH($O3047,Règles!$A$5:$A$17,0)),""),IF(OR($P3047="ne compte pas",$P3047="absence"),0,""))),"")</f>
        <v/>
      </c>
      <c r="T3047" s="26" t="n">
        <f aca="false">IF(AND(ISNUMBER($A3047),$B3047&lt;&gt;"",$G3047&lt;&gt;"",$P3047&lt;&gt;"absence"),1,0)</f>
        <v>0</v>
      </c>
      <c r="U3047" s="26" t="n">
        <f aca="false">IF($T3047=1,IF(COUNTIFS($B$2:$B3047,$B3047,$A$2:$A3047,$A3047,$T$2:$T3047,1)=1,1,0),0)</f>
        <v>0</v>
      </c>
      <c r="V3047" s="29" t="str">
        <f aca="false">IF(AND($A3047="",$B3047="",$G3047=""),"",IF(NOT(ISNUMBER($A3047)),"Date manquante ou non reconnue",IF($B3047="","Technicien manquant",IF(COUNTIF(Production!$A$7:$A$21,$B3047)=0,"Technicien absent de la liste (onglet Production)",IF($G3047="","Code BPU manquant (colonne G)",IF($O3047="?","Code BPU inconnu (onglet Prestations)",IF($P3047="?","Catégorie inconnue (onglet Règles)",IF(AND($E3047&lt;&gt;"",NOT(ISNUMBER($E3047))),"Quantité non reconnue",IF(AND($P3047="au prix",NOT(ISNUMBER($Q3047))),"Prix sur devis à saisir (colonne I)",IF($S3047="","Règle à compléter (onglet Règles)",""))))))))))</f>
        <v/>
      </c>
    </row>
    <row r="3048" customFormat="false" ht="15" hidden="false" customHeight="false" outlineLevel="0" collapsed="false">
      <c r="A3048" s="23"/>
      <c r="I3048" s="24"/>
      <c r="J3048" s="24"/>
      <c r="N3048" s="25"/>
      <c r="O3048" s="26" t="str">
        <f aca="false">IF($G3048="","",IFERROR(INDEX(Prestations!$F$5:$F$256,MATCH($G3048,Prestations!$B$5:$B$256,0)),"?"))</f>
        <v/>
      </c>
      <c r="P3048" s="26" t="str">
        <f aca="false">IF($O3048="","",IF($O3048="?","?",IFERROR(INDEX(Règles!$C$5:$C$17,MATCH($O3048,Règles!$A$5:$A$17,0)),"?")))</f>
        <v/>
      </c>
      <c r="Q3048" s="27" t="str">
        <f aca="false">IF($G3048="","",IF(ISNUMBER($I3048),$I3048,IFERROR(IF(ISNUMBER(INDEX(Prestations!$E$5:$E$256,MATCH($G3048,Prestations!$B$5:$B$256,0))),INDEX(Prestations!$E$5:$E$256,MATCH($G3048,Prestations!$B$5:$B$256,0)),""),"")))</f>
        <v/>
      </c>
      <c r="R3048" s="27" t="str">
        <f aca="false">IFERROR(IF(ISNUMBER($Q3048),$Q3048*IF($E3048="",1,$E3048),""),"")</f>
        <v/>
      </c>
      <c r="S3048" s="28" t="str">
        <f aca="false">IFERROR(IF($P3048="au nombre",IF(N(INDEX(Règles!$D$5:$D$17,MATCH($O3048,Règles!$A$5:$A$17,0)))&gt;0,IF($E3048="",1,$E3048)/INDEX(Règles!$D$5:$D$17,MATCH($O3048,Règles!$A$5:$A$17,0)),""),IF($P3048="au prix",IF(AND(ISNUMBER($R3048),N(INDEX(Règles!$E$5:$E$17,MATCH($O3048,Règles!$A$5:$A$17,0)))&gt;0),$R3048/INDEX(Règles!$E$5:$E$17,MATCH($O3048,Règles!$A$5:$A$17,0)),""),IF(OR($P3048="ne compte pas",$P3048="absence"),0,""))),"")</f>
        <v/>
      </c>
      <c r="T3048" s="26" t="n">
        <f aca="false">IF(AND(ISNUMBER($A3048),$B3048&lt;&gt;"",$G3048&lt;&gt;"",$P3048&lt;&gt;"absence"),1,0)</f>
        <v>0</v>
      </c>
      <c r="U3048" s="26" t="n">
        <f aca="false">IF($T3048=1,IF(COUNTIFS($B$2:$B3048,$B3048,$A$2:$A3048,$A3048,$T$2:$T3048,1)=1,1,0),0)</f>
        <v>0</v>
      </c>
      <c r="V3048" s="29" t="str">
        <f aca="false">IF(AND($A3048="",$B3048="",$G3048=""),"",IF(NOT(ISNUMBER($A3048)),"Date manquante ou non reconnue",IF($B3048="","Technicien manquant",IF(COUNTIF(Production!$A$7:$A$21,$B3048)=0,"Technicien absent de la liste (onglet Production)",IF($G3048="","Code BPU manquant (colonne G)",IF($O3048="?","Code BPU inconnu (onglet Prestations)",IF($P3048="?","Catégorie inconnue (onglet Règles)",IF(AND($E3048&lt;&gt;"",NOT(ISNUMBER($E3048))),"Quantité non reconnue",IF(AND($P3048="au prix",NOT(ISNUMBER($Q3048))),"Prix sur devis à saisir (colonne I)",IF($S3048="","Règle à compléter (onglet Règles)",""))))))))))</f>
        <v/>
      </c>
    </row>
    <row r="3049" customFormat="false" ht="15" hidden="false" customHeight="false" outlineLevel="0" collapsed="false">
      <c r="A3049" s="23"/>
      <c r="I3049" s="24"/>
      <c r="J3049" s="24"/>
      <c r="N3049" s="25"/>
      <c r="O3049" s="26" t="str">
        <f aca="false">IF($G3049="","",IFERROR(INDEX(Prestations!$F$5:$F$256,MATCH($G3049,Prestations!$B$5:$B$256,0)),"?"))</f>
        <v/>
      </c>
      <c r="P3049" s="26" t="str">
        <f aca="false">IF($O3049="","",IF($O3049="?","?",IFERROR(INDEX(Règles!$C$5:$C$17,MATCH($O3049,Règles!$A$5:$A$17,0)),"?")))</f>
        <v/>
      </c>
      <c r="Q3049" s="27" t="str">
        <f aca="false">IF($G3049="","",IF(ISNUMBER($I3049),$I3049,IFERROR(IF(ISNUMBER(INDEX(Prestations!$E$5:$E$256,MATCH($G3049,Prestations!$B$5:$B$256,0))),INDEX(Prestations!$E$5:$E$256,MATCH($G3049,Prestations!$B$5:$B$256,0)),""),"")))</f>
        <v/>
      </c>
      <c r="R3049" s="27" t="str">
        <f aca="false">IFERROR(IF(ISNUMBER($Q3049),$Q3049*IF($E3049="",1,$E3049),""),"")</f>
        <v/>
      </c>
      <c r="S3049" s="28" t="str">
        <f aca="false">IFERROR(IF($P3049="au nombre",IF(N(INDEX(Règles!$D$5:$D$17,MATCH($O3049,Règles!$A$5:$A$17,0)))&gt;0,IF($E3049="",1,$E3049)/INDEX(Règles!$D$5:$D$17,MATCH($O3049,Règles!$A$5:$A$17,0)),""),IF($P3049="au prix",IF(AND(ISNUMBER($R3049),N(INDEX(Règles!$E$5:$E$17,MATCH($O3049,Règles!$A$5:$A$17,0)))&gt;0),$R3049/INDEX(Règles!$E$5:$E$17,MATCH($O3049,Règles!$A$5:$A$17,0)),""),IF(OR($P3049="ne compte pas",$P3049="absence"),0,""))),"")</f>
        <v/>
      </c>
      <c r="T3049" s="26" t="n">
        <f aca="false">IF(AND(ISNUMBER($A3049),$B3049&lt;&gt;"",$G3049&lt;&gt;"",$P3049&lt;&gt;"absence"),1,0)</f>
        <v>0</v>
      </c>
      <c r="U3049" s="26" t="n">
        <f aca="false">IF($T3049=1,IF(COUNTIFS($B$2:$B3049,$B3049,$A$2:$A3049,$A3049,$T$2:$T3049,1)=1,1,0),0)</f>
        <v>0</v>
      </c>
      <c r="V3049" s="29" t="str">
        <f aca="false">IF(AND($A3049="",$B3049="",$G3049=""),"",IF(NOT(ISNUMBER($A3049)),"Date manquante ou non reconnue",IF($B3049="","Technicien manquant",IF(COUNTIF(Production!$A$7:$A$21,$B3049)=0,"Technicien absent de la liste (onglet Production)",IF($G3049="","Code BPU manquant (colonne G)",IF($O3049="?","Code BPU inconnu (onglet Prestations)",IF($P3049="?","Catégorie inconnue (onglet Règles)",IF(AND($E3049&lt;&gt;"",NOT(ISNUMBER($E3049))),"Quantité non reconnue",IF(AND($P3049="au prix",NOT(ISNUMBER($Q3049))),"Prix sur devis à saisir (colonne I)",IF($S3049="","Règle à compléter (onglet Règles)",""))))))))))</f>
        <v/>
      </c>
    </row>
    <row r="3050" customFormat="false" ht="15" hidden="false" customHeight="false" outlineLevel="0" collapsed="false">
      <c r="A3050" s="23"/>
      <c r="I3050" s="24"/>
      <c r="J3050" s="24"/>
      <c r="N3050" s="25"/>
      <c r="O3050" s="26" t="str">
        <f aca="false">IF($G3050="","",IFERROR(INDEX(Prestations!$F$5:$F$256,MATCH($G3050,Prestations!$B$5:$B$256,0)),"?"))</f>
        <v/>
      </c>
      <c r="P3050" s="26" t="str">
        <f aca="false">IF($O3050="","",IF($O3050="?","?",IFERROR(INDEX(Règles!$C$5:$C$17,MATCH($O3050,Règles!$A$5:$A$17,0)),"?")))</f>
        <v/>
      </c>
      <c r="Q3050" s="27" t="str">
        <f aca="false">IF($G3050="","",IF(ISNUMBER($I3050),$I3050,IFERROR(IF(ISNUMBER(INDEX(Prestations!$E$5:$E$256,MATCH($G3050,Prestations!$B$5:$B$256,0))),INDEX(Prestations!$E$5:$E$256,MATCH($G3050,Prestations!$B$5:$B$256,0)),""),"")))</f>
        <v/>
      </c>
      <c r="R3050" s="27" t="str">
        <f aca="false">IFERROR(IF(ISNUMBER($Q3050),$Q3050*IF($E3050="",1,$E3050),""),"")</f>
        <v/>
      </c>
      <c r="S3050" s="28" t="str">
        <f aca="false">IFERROR(IF($P3050="au nombre",IF(N(INDEX(Règles!$D$5:$D$17,MATCH($O3050,Règles!$A$5:$A$17,0)))&gt;0,IF($E3050="",1,$E3050)/INDEX(Règles!$D$5:$D$17,MATCH($O3050,Règles!$A$5:$A$17,0)),""),IF($P3050="au prix",IF(AND(ISNUMBER($R3050),N(INDEX(Règles!$E$5:$E$17,MATCH($O3050,Règles!$A$5:$A$17,0)))&gt;0),$R3050/INDEX(Règles!$E$5:$E$17,MATCH($O3050,Règles!$A$5:$A$17,0)),""),IF(OR($P3050="ne compte pas",$P3050="absence"),0,""))),"")</f>
        <v/>
      </c>
      <c r="T3050" s="26" t="n">
        <f aca="false">IF(AND(ISNUMBER($A3050),$B3050&lt;&gt;"",$G3050&lt;&gt;"",$P3050&lt;&gt;"absence"),1,0)</f>
        <v>0</v>
      </c>
      <c r="U3050" s="26" t="n">
        <f aca="false">IF($T3050=1,IF(COUNTIFS($B$2:$B3050,$B3050,$A$2:$A3050,$A3050,$T$2:$T3050,1)=1,1,0),0)</f>
        <v>0</v>
      </c>
      <c r="V3050" s="29" t="str">
        <f aca="false">IF(AND($A3050="",$B3050="",$G3050=""),"",IF(NOT(ISNUMBER($A3050)),"Date manquante ou non reconnue",IF($B3050="","Technicien manquant",IF(COUNTIF(Production!$A$7:$A$21,$B3050)=0,"Technicien absent de la liste (onglet Production)",IF($G3050="","Code BPU manquant (colonne G)",IF($O3050="?","Code BPU inconnu (onglet Prestations)",IF($P3050="?","Catégorie inconnue (onglet Règles)",IF(AND($E3050&lt;&gt;"",NOT(ISNUMBER($E3050))),"Quantité non reconnue",IF(AND($P3050="au prix",NOT(ISNUMBER($Q3050))),"Prix sur devis à saisir (colonne I)",IF($S3050="","Règle à compléter (onglet Règles)",""))))))))))</f>
        <v/>
      </c>
    </row>
    <row r="3051" customFormat="false" ht="15" hidden="false" customHeight="false" outlineLevel="0" collapsed="false">
      <c r="A3051" s="23"/>
      <c r="I3051" s="24"/>
      <c r="J3051" s="24"/>
      <c r="N3051" s="25"/>
      <c r="O3051" s="26" t="str">
        <f aca="false">IF($G3051="","",IFERROR(INDEX(Prestations!$F$5:$F$256,MATCH($G3051,Prestations!$B$5:$B$256,0)),"?"))</f>
        <v/>
      </c>
      <c r="P3051" s="26" t="str">
        <f aca="false">IF($O3051="","",IF($O3051="?","?",IFERROR(INDEX(Règles!$C$5:$C$17,MATCH($O3051,Règles!$A$5:$A$17,0)),"?")))</f>
        <v/>
      </c>
      <c r="Q3051" s="27" t="str">
        <f aca="false">IF($G3051="","",IF(ISNUMBER($I3051),$I3051,IFERROR(IF(ISNUMBER(INDEX(Prestations!$E$5:$E$256,MATCH($G3051,Prestations!$B$5:$B$256,0))),INDEX(Prestations!$E$5:$E$256,MATCH($G3051,Prestations!$B$5:$B$256,0)),""),"")))</f>
        <v/>
      </c>
      <c r="R3051" s="27" t="str">
        <f aca="false">IFERROR(IF(ISNUMBER($Q3051),$Q3051*IF($E3051="",1,$E3051),""),"")</f>
        <v/>
      </c>
      <c r="S3051" s="28" t="str">
        <f aca="false">IFERROR(IF($P3051="au nombre",IF(N(INDEX(Règles!$D$5:$D$17,MATCH($O3051,Règles!$A$5:$A$17,0)))&gt;0,IF($E3051="",1,$E3051)/INDEX(Règles!$D$5:$D$17,MATCH($O3051,Règles!$A$5:$A$17,0)),""),IF($P3051="au prix",IF(AND(ISNUMBER($R3051),N(INDEX(Règles!$E$5:$E$17,MATCH($O3051,Règles!$A$5:$A$17,0)))&gt;0),$R3051/INDEX(Règles!$E$5:$E$17,MATCH($O3051,Règles!$A$5:$A$17,0)),""),IF(OR($P3051="ne compte pas",$P3051="absence"),0,""))),"")</f>
        <v/>
      </c>
      <c r="T3051" s="26" t="n">
        <f aca="false">IF(AND(ISNUMBER($A3051),$B3051&lt;&gt;"",$G3051&lt;&gt;"",$P3051&lt;&gt;"absence"),1,0)</f>
        <v>0</v>
      </c>
      <c r="U3051" s="26" t="n">
        <f aca="false">IF($T3051=1,IF(COUNTIFS($B$2:$B3051,$B3051,$A$2:$A3051,$A3051,$T$2:$T3051,1)=1,1,0),0)</f>
        <v>0</v>
      </c>
      <c r="V3051" s="29" t="str">
        <f aca="false">IF(AND($A3051="",$B3051="",$G3051=""),"",IF(NOT(ISNUMBER($A3051)),"Date manquante ou non reconnue",IF($B3051="","Technicien manquant",IF(COUNTIF(Production!$A$7:$A$21,$B3051)=0,"Technicien absent de la liste (onglet Production)",IF($G3051="","Code BPU manquant (colonne G)",IF($O3051="?","Code BPU inconnu (onglet Prestations)",IF($P3051="?","Catégorie inconnue (onglet Règles)",IF(AND($E3051&lt;&gt;"",NOT(ISNUMBER($E3051))),"Quantité non reconnue",IF(AND($P3051="au prix",NOT(ISNUMBER($Q3051))),"Prix sur devis à saisir (colonne I)",IF($S3051="","Règle à compléter (onglet Règles)",""))))))))))</f>
        <v/>
      </c>
    </row>
    <row r="3052" customFormat="false" ht="15" hidden="false" customHeight="false" outlineLevel="0" collapsed="false">
      <c r="A3052" s="23"/>
      <c r="I3052" s="24"/>
      <c r="J3052" s="24"/>
      <c r="N3052" s="25"/>
      <c r="O3052" s="26" t="str">
        <f aca="false">IF($G3052="","",IFERROR(INDEX(Prestations!$F$5:$F$256,MATCH($G3052,Prestations!$B$5:$B$256,0)),"?"))</f>
        <v/>
      </c>
      <c r="P3052" s="26" t="str">
        <f aca="false">IF($O3052="","",IF($O3052="?","?",IFERROR(INDEX(Règles!$C$5:$C$17,MATCH($O3052,Règles!$A$5:$A$17,0)),"?")))</f>
        <v/>
      </c>
      <c r="Q3052" s="27" t="str">
        <f aca="false">IF($G3052="","",IF(ISNUMBER($I3052),$I3052,IFERROR(IF(ISNUMBER(INDEX(Prestations!$E$5:$E$256,MATCH($G3052,Prestations!$B$5:$B$256,0))),INDEX(Prestations!$E$5:$E$256,MATCH($G3052,Prestations!$B$5:$B$256,0)),""),"")))</f>
        <v/>
      </c>
      <c r="R3052" s="27" t="str">
        <f aca="false">IFERROR(IF(ISNUMBER($Q3052),$Q3052*IF($E3052="",1,$E3052),""),"")</f>
        <v/>
      </c>
      <c r="S3052" s="28" t="str">
        <f aca="false">IFERROR(IF($P3052="au nombre",IF(N(INDEX(Règles!$D$5:$D$17,MATCH($O3052,Règles!$A$5:$A$17,0)))&gt;0,IF($E3052="",1,$E3052)/INDEX(Règles!$D$5:$D$17,MATCH($O3052,Règles!$A$5:$A$17,0)),""),IF($P3052="au prix",IF(AND(ISNUMBER($R3052),N(INDEX(Règles!$E$5:$E$17,MATCH($O3052,Règles!$A$5:$A$17,0)))&gt;0),$R3052/INDEX(Règles!$E$5:$E$17,MATCH($O3052,Règles!$A$5:$A$17,0)),""),IF(OR($P3052="ne compte pas",$P3052="absence"),0,""))),"")</f>
        <v/>
      </c>
      <c r="T3052" s="26" t="n">
        <f aca="false">IF(AND(ISNUMBER($A3052),$B3052&lt;&gt;"",$G3052&lt;&gt;"",$P3052&lt;&gt;"absence"),1,0)</f>
        <v>0</v>
      </c>
      <c r="U3052" s="26" t="n">
        <f aca="false">IF($T3052=1,IF(COUNTIFS($B$2:$B3052,$B3052,$A$2:$A3052,$A3052,$T$2:$T3052,1)=1,1,0),0)</f>
        <v>0</v>
      </c>
      <c r="V3052" s="29" t="str">
        <f aca="false">IF(AND($A3052="",$B3052="",$G3052=""),"",IF(NOT(ISNUMBER($A3052)),"Date manquante ou non reconnue",IF($B3052="","Technicien manquant",IF(COUNTIF(Production!$A$7:$A$21,$B3052)=0,"Technicien absent de la liste (onglet Production)",IF($G3052="","Code BPU manquant (colonne G)",IF($O3052="?","Code BPU inconnu (onglet Prestations)",IF($P3052="?","Catégorie inconnue (onglet Règles)",IF(AND($E3052&lt;&gt;"",NOT(ISNUMBER($E3052))),"Quantité non reconnue",IF(AND($P3052="au prix",NOT(ISNUMBER($Q3052))),"Prix sur devis à saisir (colonne I)",IF($S3052="","Règle à compléter (onglet Règles)",""))))))))))</f>
        <v/>
      </c>
    </row>
    <row r="3053" customFormat="false" ht="15" hidden="false" customHeight="false" outlineLevel="0" collapsed="false">
      <c r="A3053" s="23"/>
      <c r="I3053" s="24"/>
      <c r="J3053" s="24"/>
      <c r="N3053" s="25"/>
      <c r="O3053" s="26" t="str">
        <f aca="false">IF($G3053="","",IFERROR(INDEX(Prestations!$F$5:$F$256,MATCH($G3053,Prestations!$B$5:$B$256,0)),"?"))</f>
        <v/>
      </c>
      <c r="P3053" s="26" t="str">
        <f aca="false">IF($O3053="","",IF($O3053="?","?",IFERROR(INDEX(Règles!$C$5:$C$17,MATCH($O3053,Règles!$A$5:$A$17,0)),"?")))</f>
        <v/>
      </c>
      <c r="Q3053" s="27" t="str">
        <f aca="false">IF($G3053="","",IF(ISNUMBER($I3053),$I3053,IFERROR(IF(ISNUMBER(INDEX(Prestations!$E$5:$E$256,MATCH($G3053,Prestations!$B$5:$B$256,0))),INDEX(Prestations!$E$5:$E$256,MATCH($G3053,Prestations!$B$5:$B$256,0)),""),"")))</f>
        <v/>
      </c>
      <c r="R3053" s="27" t="str">
        <f aca="false">IFERROR(IF(ISNUMBER($Q3053),$Q3053*IF($E3053="",1,$E3053),""),"")</f>
        <v/>
      </c>
      <c r="S3053" s="28" t="str">
        <f aca="false">IFERROR(IF($P3053="au nombre",IF(N(INDEX(Règles!$D$5:$D$17,MATCH($O3053,Règles!$A$5:$A$17,0)))&gt;0,IF($E3053="",1,$E3053)/INDEX(Règles!$D$5:$D$17,MATCH($O3053,Règles!$A$5:$A$17,0)),""),IF($P3053="au prix",IF(AND(ISNUMBER($R3053),N(INDEX(Règles!$E$5:$E$17,MATCH($O3053,Règles!$A$5:$A$17,0)))&gt;0),$R3053/INDEX(Règles!$E$5:$E$17,MATCH($O3053,Règles!$A$5:$A$17,0)),""),IF(OR($P3053="ne compte pas",$P3053="absence"),0,""))),"")</f>
        <v/>
      </c>
      <c r="T3053" s="26" t="n">
        <f aca="false">IF(AND(ISNUMBER($A3053),$B3053&lt;&gt;"",$G3053&lt;&gt;"",$P3053&lt;&gt;"absence"),1,0)</f>
        <v>0</v>
      </c>
      <c r="U3053" s="26" t="n">
        <f aca="false">IF($T3053=1,IF(COUNTIFS($B$2:$B3053,$B3053,$A$2:$A3053,$A3053,$T$2:$T3053,1)=1,1,0),0)</f>
        <v>0</v>
      </c>
      <c r="V3053" s="29" t="str">
        <f aca="false">IF(AND($A3053="",$B3053="",$G3053=""),"",IF(NOT(ISNUMBER($A3053)),"Date manquante ou non reconnue",IF($B3053="","Technicien manquant",IF(COUNTIF(Production!$A$7:$A$21,$B3053)=0,"Technicien absent de la liste (onglet Production)",IF($G3053="","Code BPU manquant (colonne G)",IF($O3053="?","Code BPU inconnu (onglet Prestations)",IF($P3053="?","Catégorie inconnue (onglet Règles)",IF(AND($E3053&lt;&gt;"",NOT(ISNUMBER($E3053))),"Quantité non reconnue",IF(AND($P3053="au prix",NOT(ISNUMBER($Q3053))),"Prix sur devis à saisir (colonne I)",IF($S3053="","Règle à compléter (onglet Règles)",""))))))))))</f>
        <v/>
      </c>
    </row>
    <row r="3054" customFormat="false" ht="15" hidden="false" customHeight="false" outlineLevel="0" collapsed="false">
      <c r="A3054" s="23"/>
      <c r="I3054" s="24"/>
      <c r="J3054" s="24"/>
      <c r="N3054" s="25"/>
      <c r="O3054" s="26" t="str">
        <f aca="false">IF($G3054="","",IFERROR(INDEX(Prestations!$F$5:$F$256,MATCH($G3054,Prestations!$B$5:$B$256,0)),"?"))</f>
        <v/>
      </c>
      <c r="P3054" s="26" t="str">
        <f aca="false">IF($O3054="","",IF($O3054="?","?",IFERROR(INDEX(Règles!$C$5:$C$17,MATCH($O3054,Règles!$A$5:$A$17,0)),"?")))</f>
        <v/>
      </c>
      <c r="Q3054" s="27" t="str">
        <f aca="false">IF($G3054="","",IF(ISNUMBER($I3054),$I3054,IFERROR(IF(ISNUMBER(INDEX(Prestations!$E$5:$E$256,MATCH($G3054,Prestations!$B$5:$B$256,0))),INDEX(Prestations!$E$5:$E$256,MATCH($G3054,Prestations!$B$5:$B$256,0)),""),"")))</f>
        <v/>
      </c>
      <c r="R3054" s="27" t="str">
        <f aca="false">IFERROR(IF(ISNUMBER($Q3054),$Q3054*IF($E3054="",1,$E3054),""),"")</f>
        <v/>
      </c>
      <c r="S3054" s="28" t="str">
        <f aca="false">IFERROR(IF($P3054="au nombre",IF(N(INDEX(Règles!$D$5:$D$17,MATCH($O3054,Règles!$A$5:$A$17,0)))&gt;0,IF($E3054="",1,$E3054)/INDEX(Règles!$D$5:$D$17,MATCH($O3054,Règles!$A$5:$A$17,0)),""),IF($P3054="au prix",IF(AND(ISNUMBER($R3054),N(INDEX(Règles!$E$5:$E$17,MATCH($O3054,Règles!$A$5:$A$17,0)))&gt;0),$R3054/INDEX(Règles!$E$5:$E$17,MATCH($O3054,Règles!$A$5:$A$17,0)),""),IF(OR($P3054="ne compte pas",$P3054="absence"),0,""))),"")</f>
        <v/>
      </c>
      <c r="T3054" s="26" t="n">
        <f aca="false">IF(AND(ISNUMBER($A3054),$B3054&lt;&gt;"",$G3054&lt;&gt;"",$P3054&lt;&gt;"absence"),1,0)</f>
        <v>0</v>
      </c>
      <c r="U3054" s="26" t="n">
        <f aca="false">IF($T3054=1,IF(COUNTIFS($B$2:$B3054,$B3054,$A$2:$A3054,$A3054,$T$2:$T3054,1)=1,1,0),0)</f>
        <v>0</v>
      </c>
      <c r="V3054" s="29" t="str">
        <f aca="false">IF(AND($A3054="",$B3054="",$G3054=""),"",IF(NOT(ISNUMBER($A3054)),"Date manquante ou non reconnue",IF($B3054="","Technicien manquant",IF(COUNTIF(Production!$A$7:$A$21,$B3054)=0,"Technicien absent de la liste (onglet Production)",IF($G3054="","Code BPU manquant (colonne G)",IF($O3054="?","Code BPU inconnu (onglet Prestations)",IF($P3054="?","Catégorie inconnue (onglet Règles)",IF(AND($E3054&lt;&gt;"",NOT(ISNUMBER($E3054))),"Quantité non reconnue",IF(AND($P3054="au prix",NOT(ISNUMBER($Q3054))),"Prix sur devis à saisir (colonne I)",IF($S3054="","Règle à compléter (onglet Règles)",""))))))))))</f>
        <v/>
      </c>
    </row>
    <row r="3055" customFormat="false" ht="15" hidden="false" customHeight="false" outlineLevel="0" collapsed="false">
      <c r="A3055" s="23"/>
      <c r="I3055" s="24"/>
      <c r="J3055" s="24"/>
      <c r="N3055" s="25"/>
      <c r="O3055" s="26" t="str">
        <f aca="false">IF($G3055="","",IFERROR(INDEX(Prestations!$F$5:$F$256,MATCH($G3055,Prestations!$B$5:$B$256,0)),"?"))</f>
        <v/>
      </c>
      <c r="P3055" s="26" t="str">
        <f aca="false">IF($O3055="","",IF($O3055="?","?",IFERROR(INDEX(Règles!$C$5:$C$17,MATCH($O3055,Règles!$A$5:$A$17,0)),"?")))</f>
        <v/>
      </c>
      <c r="Q3055" s="27" t="str">
        <f aca="false">IF($G3055="","",IF(ISNUMBER($I3055),$I3055,IFERROR(IF(ISNUMBER(INDEX(Prestations!$E$5:$E$256,MATCH($G3055,Prestations!$B$5:$B$256,0))),INDEX(Prestations!$E$5:$E$256,MATCH($G3055,Prestations!$B$5:$B$256,0)),""),"")))</f>
        <v/>
      </c>
      <c r="R3055" s="27" t="str">
        <f aca="false">IFERROR(IF(ISNUMBER($Q3055),$Q3055*IF($E3055="",1,$E3055),""),"")</f>
        <v/>
      </c>
      <c r="S3055" s="28" t="str">
        <f aca="false">IFERROR(IF($P3055="au nombre",IF(N(INDEX(Règles!$D$5:$D$17,MATCH($O3055,Règles!$A$5:$A$17,0)))&gt;0,IF($E3055="",1,$E3055)/INDEX(Règles!$D$5:$D$17,MATCH($O3055,Règles!$A$5:$A$17,0)),""),IF($P3055="au prix",IF(AND(ISNUMBER($R3055),N(INDEX(Règles!$E$5:$E$17,MATCH($O3055,Règles!$A$5:$A$17,0)))&gt;0),$R3055/INDEX(Règles!$E$5:$E$17,MATCH($O3055,Règles!$A$5:$A$17,0)),""),IF(OR($P3055="ne compte pas",$P3055="absence"),0,""))),"")</f>
        <v/>
      </c>
      <c r="T3055" s="26" t="n">
        <f aca="false">IF(AND(ISNUMBER($A3055),$B3055&lt;&gt;"",$G3055&lt;&gt;"",$P3055&lt;&gt;"absence"),1,0)</f>
        <v>0</v>
      </c>
      <c r="U3055" s="26" t="n">
        <f aca="false">IF($T3055=1,IF(COUNTIFS($B$2:$B3055,$B3055,$A$2:$A3055,$A3055,$T$2:$T3055,1)=1,1,0),0)</f>
        <v>0</v>
      </c>
      <c r="V3055" s="29" t="str">
        <f aca="false">IF(AND($A3055="",$B3055="",$G3055=""),"",IF(NOT(ISNUMBER($A3055)),"Date manquante ou non reconnue",IF($B3055="","Technicien manquant",IF(COUNTIF(Production!$A$7:$A$21,$B3055)=0,"Technicien absent de la liste (onglet Production)",IF($G3055="","Code BPU manquant (colonne G)",IF($O3055="?","Code BPU inconnu (onglet Prestations)",IF($P3055="?","Catégorie inconnue (onglet Règles)",IF(AND($E3055&lt;&gt;"",NOT(ISNUMBER($E3055))),"Quantité non reconnue",IF(AND($P3055="au prix",NOT(ISNUMBER($Q3055))),"Prix sur devis à saisir (colonne I)",IF($S3055="","Règle à compléter (onglet Règles)",""))))))))))</f>
        <v/>
      </c>
    </row>
    <row r="3056" customFormat="false" ht="15" hidden="false" customHeight="false" outlineLevel="0" collapsed="false">
      <c r="A3056" s="23"/>
      <c r="I3056" s="24"/>
      <c r="J3056" s="24"/>
      <c r="N3056" s="25"/>
      <c r="O3056" s="26" t="str">
        <f aca="false">IF($G3056="","",IFERROR(INDEX(Prestations!$F$5:$F$256,MATCH($G3056,Prestations!$B$5:$B$256,0)),"?"))</f>
        <v/>
      </c>
      <c r="P3056" s="26" t="str">
        <f aca="false">IF($O3056="","",IF($O3056="?","?",IFERROR(INDEX(Règles!$C$5:$C$17,MATCH($O3056,Règles!$A$5:$A$17,0)),"?")))</f>
        <v/>
      </c>
      <c r="Q3056" s="27" t="str">
        <f aca="false">IF($G3056="","",IF(ISNUMBER($I3056),$I3056,IFERROR(IF(ISNUMBER(INDEX(Prestations!$E$5:$E$256,MATCH($G3056,Prestations!$B$5:$B$256,0))),INDEX(Prestations!$E$5:$E$256,MATCH($G3056,Prestations!$B$5:$B$256,0)),""),"")))</f>
        <v/>
      </c>
      <c r="R3056" s="27" t="str">
        <f aca="false">IFERROR(IF(ISNUMBER($Q3056),$Q3056*IF($E3056="",1,$E3056),""),"")</f>
        <v/>
      </c>
      <c r="S3056" s="28" t="str">
        <f aca="false">IFERROR(IF($P3056="au nombre",IF(N(INDEX(Règles!$D$5:$D$17,MATCH($O3056,Règles!$A$5:$A$17,0)))&gt;0,IF($E3056="",1,$E3056)/INDEX(Règles!$D$5:$D$17,MATCH($O3056,Règles!$A$5:$A$17,0)),""),IF($P3056="au prix",IF(AND(ISNUMBER($R3056),N(INDEX(Règles!$E$5:$E$17,MATCH($O3056,Règles!$A$5:$A$17,0)))&gt;0),$R3056/INDEX(Règles!$E$5:$E$17,MATCH($O3056,Règles!$A$5:$A$17,0)),""),IF(OR($P3056="ne compte pas",$P3056="absence"),0,""))),"")</f>
        <v/>
      </c>
      <c r="T3056" s="26" t="n">
        <f aca="false">IF(AND(ISNUMBER($A3056),$B3056&lt;&gt;"",$G3056&lt;&gt;"",$P3056&lt;&gt;"absence"),1,0)</f>
        <v>0</v>
      </c>
      <c r="U3056" s="26" t="n">
        <f aca="false">IF($T3056=1,IF(COUNTIFS($B$2:$B3056,$B3056,$A$2:$A3056,$A3056,$T$2:$T3056,1)=1,1,0),0)</f>
        <v>0</v>
      </c>
      <c r="V3056" s="29" t="str">
        <f aca="false">IF(AND($A3056="",$B3056="",$G3056=""),"",IF(NOT(ISNUMBER($A3056)),"Date manquante ou non reconnue",IF($B3056="","Technicien manquant",IF(COUNTIF(Production!$A$7:$A$21,$B3056)=0,"Technicien absent de la liste (onglet Production)",IF($G3056="","Code BPU manquant (colonne G)",IF($O3056="?","Code BPU inconnu (onglet Prestations)",IF($P3056="?","Catégorie inconnue (onglet Règles)",IF(AND($E3056&lt;&gt;"",NOT(ISNUMBER($E3056))),"Quantité non reconnue",IF(AND($P3056="au prix",NOT(ISNUMBER($Q3056))),"Prix sur devis à saisir (colonne I)",IF($S3056="","Règle à compléter (onglet Règles)",""))))))))))</f>
        <v/>
      </c>
    </row>
    <row r="3057" customFormat="false" ht="15" hidden="false" customHeight="false" outlineLevel="0" collapsed="false">
      <c r="A3057" s="23"/>
      <c r="I3057" s="24"/>
      <c r="J3057" s="24"/>
      <c r="N3057" s="25"/>
      <c r="O3057" s="26" t="str">
        <f aca="false">IF($G3057="","",IFERROR(INDEX(Prestations!$F$5:$F$256,MATCH($G3057,Prestations!$B$5:$B$256,0)),"?"))</f>
        <v/>
      </c>
      <c r="P3057" s="26" t="str">
        <f aca="false">IF($O3057="","",IF($O3057="?","?",IFERROR(INDEX(Règles!$C$5:$C$17,MATCH($O3057,Règles!$A$5:$A$17,0)),"?")))</f>
        <v/>
      </c>
      <c r="Q3057" s="27" t="str">
        <f aca="false">IF($G3057="","",IF(ISNUMBER($I3057),$I3057,IFERROR(IF(ISNUMBER(INDEX(Prestations!$E$5:$E$256,MATCH($G3057,Prestations!$B$5:$B$256,0))),INDEX(Prestations!$E$5:$E$256,MATCH($G3057,Prestations!$B$5:$B$256,0)),""),"")))</f>
        <v/>
      </c>
      <c r="R3057" s="27" t="str">
        <f aca="false">IFERROR(IF(ISNUMBER($Q3057),$Q3057*IF($E3057="",1,$E3057),""),"")</f>
        <v/>
      </c>
      <c r="S3057" s="28" t="str">
        <f aca="false">IFERROR(IF($P3057="au nombre",IF(N(INDEX(Règles!$D$5:$D$17,MATCH($O3057,Règles!$A$5:$A$17,0)))&gt;0,IF($E3057="",1,$E3057)/INDEX(Règles!$D$5:$D$17,MATCH($O3057,Règles!$A$5:$A$17,0)),""),IF($P3057="au prix",IF(AND(ISNUMBER($R3057),N(INDEX(Règles!$E$5:$E$17,MATCH($O3057,Règles!$A$5:$A$17,0)))&gt;0),$R3057/INDEX(Règles!$E$5:$E$17,MATCH($O3057,Règles!$A$5:$A$17,0)),""),IF(OR($P3057="ne compte pas",$P3057="absence"),0,""))),"")</f>
        <v/>
      </c>
      <c r="T3057" s="26" t="n">
        <f aca="false">IF(AND(ISNUMBER($A3057),$B3057&lt;&gt;"",$G3057&lt;&gt;"",$P3057&lt;&gt;"absence"),1,0)</f>
        <v>0</v>
      </c>
      <c r="U3057" s="26" t="n">
        <f aca="false">IF($T3057=1,IF(COUNTIFS($B$2:$B3057,$B3057,$A$2:$A3057,$A3057,$T$2:$T3057,1)=1,1,0),0)</f>
        <v>0</v>
      </c>
      <c r="V3057" s="29" t="str">
        <f aca="false">IF(AND($A3057="",$B3057="",$G3057=""),"",IF(NOT(ISNUMBER($A3057)),"Date manquante ou non reconnue",IF($B3057="","Technicien manquant",IF(COUNTIF(Production!$A$7:$A$21,$B3057)=0,"Technicien absent de la liste (onglet Production)",IF($G3057="","Code BPU manquant (colonne G)",IF($O3057="?","Code BPU inconnu (onglet Prestations)",IF($P3057="?","Catégorie inconnue (onglet Règles)",IF(AND($E3057&lt;&gt;"",NOT(ISNUMBER($E3057))),"Quantité non reconnue",IF(AND($P3057="au prix",NOT(ISNUMBER($Q3057))),"Prix sur devis à saisir (colonne I)",IF($S3057="","Règle à compléter (onglet Règles)",""))))))))))</f>
        <v/>
      </c>
    </row>
    <row r="3058" customFormat="false" ht="15" hidden="false" customHeight="false" outlineLevel="0" collapsed="false">
      <c r="A3058" s="23"/>
      <c r="I3058" s="24"/>
      <c r="J3058" s="24"/>
      <c r="N3058" s="25"/>
      <c r="O3058" s="26" t="str">
        <f aca="false">IF($G3058="","",IFERROR(INDEX(Prestations!$F$5:$F$256,MATCH($G3058,Prestations!$B$5:$B$256,0)),"?"))</f>
        <v/>
      </c>
      <c r="P3058" s="26" t="str">
        <f aca="false">IF($O3058="","",IF($O3058="?","?",IFERROR(INDEX(Règles!$C$5:$C$17,MATCH($O3058,Règles!$A$5:$A$17,0)),"?")))</f>
        <v/>
      </c>
      <c r="Q3058" s="27" t="str">
        <f aca="false">IF($G3058="","",IF(ISNUMBER($I3058),$I3058,IFERROR(IF(ISNUMBER(INDEX(Prestations!$E$5:$E$256,MATCH($G3058,Prestations!$B$5:$B$256,0))),INDEX(Prestations!$E$5:$E$256,MATCH($G3058,Prestations!$B$5:$B$256,0)),""),"")))</f>
        <v/>
      </c>
      <c r="R3058" s="27" t="str">
        <f aca="false">IFERROR(IF(ISNUMBER($Q3058),$Q3058*IF($E3058="",1,$E3058),""),"")</f>
        <v/>
      </c>
      <c r="S3058" s="28" t="str">
        <f aca="false">IFERROR(IF($P3058="au nombre",IF(N(INDEX(Règles!$D$5:$D$17,MATCH($O3058,Règles!$A$5:$A$17,0)))&gt;0,IF($E3058="",1,$E3058)/INDEX(Règles!$D$5:$D$17,MATCH($O3058,Règles!$A$5:$A$17,0)),""),IF($P3058="au prix",IF(AND(ISNUMBER($R3058),N(INDEX(Règles!$E$5:$E$17,MATCH($O3058,Règles!$A$5:$A$17,0)))&gt;0),$R3058/INDEX(Règles!$E$5:$E$17,MATCH($O3058,Règles!$A$5:$A$17,0)),""),IF(OR($P3058="ne compte pas",$P3058="absence"),0,""))),"")</f>
        <v/>
      </c>
      <c r="T3058" s="26" t="n">
        <f aca="false">IF(AND(ISNUMBER($A3058),$B3058&lt;&gt;"",$G3058&lt;&gt;"",$P3058&lt;&gt;"absence"),1,0)</f>
        <v>0</v>
      </c>
      <c r="U3058" s="26" t="n">
        <f aca="false">IF($T3058=1,IF(COUNTIFS($B$2:$B3058,$B3058,$A$2:$A3058,$A3058,$T$2:$T3058,1)=1,1,0),0)</f>
        <v>0</v>
      </c>
      <c r="V3058" s="29" t="str">
        <f aca="false">IF(AND($A3058="",$B3058="",$G3058=""),"",IF(NOT(ISNUMBER($A3058)),"Date manquante ou non reconnue",IF($B3058="","Technicien manquant",IF(COUNTIF(Production!$A$7:$A$21,$B3058)=0,"Technicien absent de la liste (onglet Production)",IF($G3058="","Code BPU manquant (colonne G)",IF($O3058="?","Code BPU inconnu (onglet Prestations)",IF($P3058="?","Catégorie inconnue (onglet Règles)",IF(AND($E3058&lt;&gt;"",NOT(ISNUMBER($E3058))),"Quantité non reconnue",IF(AND($P3058="au prix",NOT(ISNUMBER($Q3058))),"Prix sur devis à saisir (colonne I)",IF($S3058="","Règle à compléter (onglet Règles)",""))))))))))</f>
        <v/>
      </c>
    </row>
    <row r="3059" customFormat="false" ht="15" hidden="false" customHeight="false" outlineLevel="0" collapsed="false">
      <c r="A3059" s="23"/>
      <c r="I3059" s="24"/>
      <c r="J3059" s="24"/>
      <c r="N3059" s="25"/>
      <c r="O3059" s="26" t="str">
        <f aca="false">IF($G3059="","",IFERROR(INDEX(Prestations!$F$5:$F$256,MATCH($G3059,Prestations!$B$5:$B$256,0)),"?"))</f>
        <v/>
      </c>
      <c r="P3059" s="26" t="str">
        <f aca="false">IF($O3059="","",IF($O3059="?","?",IFERROR(INDEX(Règles!$C$5:$C$17,MATCH($O3059,Règles!$A$5:$A$17,0)),"?")))</f>
        <v/>
      </c>
      <c r="Q3059" s="27" t="str">
        <f aca="false">IF($G3059="","",IF(ISNUMBER($I3059),$I3059,IFERROR(IF(ISNUMBER(INDEX(Prestations!$E$5:$E$256,MATCH($G3059,Prestations!$B$5:$B$256,0))),INDEX(Prestations!$E$5:$E$256,MATCH($G3059,Prestations!$B$5:$B$256,0)),""),"")))</f>
        <v/>
      </c>
      <c r="R3059" s="27" t="str">
        <f aca="false">IFERROR(IF(ISNUMBER($Q3059),$Q3059*IF($E3059="",1,$E3059),""),"")</f>
        <v/>
      </c>
      <c r="S3059" s="28" t="str">
        <f aca="false">IFERROR(IF($P3059="au nombre",IF(N(INDEX(Règles!$D$5:$D$17,MATCH($O3059,Règles!$A$5:$A$17,0)))&gt;0,IF($E3059="",1,$E3059)/INDEX(Règles!$D$5:$D$17,MATCH($O3059,Règles!$A$5:$A$17,0)),""),IF($P3059="au prix",IF(AND(ISNUMBER($R3059),N(INDEX(Règles!$E$5:$E$17,MATCH($O3059,Règles!$A$5:$A$17,0)))&gt;0),$R3059/INDEX(Règles!$E$5:$E$17,MATCH($O3059,Règles!$A$5:$A$17,0)),""),IF(OR($P3059="ne compte pas",$P3059="absence"),0,""))),"")</f>
        <v/>
      </c>
      <c r="T3059" s="26" t="n">
        <f aca="false">IF(AND(ISNUMBER($A3059),$B3059&lt;&gt;"",$G3059&lt;&gt;"",$P3059&lt;&gt;"absence"),1,0)</f>
        <v>0</v>
      </c>
      <c r="U3059" s="26" t="n">
        <f aca="false">IF($T3059=1,IF(COUNTIFS($B$2:$B3059,$B3059,$A$2:$A3059,$A3059,$T$2:$T3059,1)=1,1,0),0)</f>
        <v>0</v>
      </c>
      <c r="V3059" s="29" t="str">
        <f aca="false">IF(AND($A3059="",$B3059="",$G3059=""),"",IF(NOT(ISNUMBER($A3059)),"Date manquante ou non reconnue",IF($B3059="","Technicien manquant",IF(COUNTIF(Production!$A$7:$A$21,$B3059)=0,"Technicien absent de la liste (onglet Production)",IF($G3059="","Code BPU manquant (colonne G)",IF($O3059="?","Code BPU inconnu (onglet Prestations)",IF($P3059="?","Catégorie inconnue (onglet Règles)",IF(AND($E3059&lt;&gt;"",NOT(ISNUMBER($E3059))),"Quantité non reconnue",IF(AND($P3059="au prix",NOT(ISNUMBER($Q3059))),"Prix sur devis à saisir (colonne I)",IF($S3059="","Règle à compléter (onglet Règles)",""))))))))))</f>
        <v/>
      </c>
    </row>
    <row r="3060" customFormat="false" ht="15" hidden="false" customHeight="false" outlineLevel="0" collapsed="false">
      <c r="A3060" s="23"/>
      <c r="I3060" s="24"/>
      <c r="J3060" s="24"/>
      <c r="N3060" s="25"/>
      <c r="O3060" s="26" t="str">
        <f aca="false">IF($G3060="","",IFERROR(INDEX(Prestations!$F$5:$F$256,MATCH($G3060,Prestations!$B$5:$B$256,0)),"?"))</f>
        <v/>
      </c>
      <c r="P3060" s="26" t="str">
        <f aca="false">IF($O3060="","",IF($O3060="?","?",IFERROR(INDEX(Règles!$C$5:$C$17,MATCH($O3060,Règles!$A$5:$A$17,0)),"?")))</f>
        <v/>
      </c>
      <c r="Q3060" s="27" t="str">
        <f aca="false">IF($G3060="","",IF(ISNUMBER($I3060),$I3060,IFERROR(IF(ISNUMBER(INDEX(Prestations!$E$5:$E$256,MATCH($G3060,Prestations!$B$5:$B$256,0))),INDEX(Prestations!$E$5:$E$256,MATCH($G3060,Prestations!$B$5:$B$256,0)),""),"")))</f>
        <v/>
      </c>
      <c r="R3060" s="27" t="str">
        <f aca="false">IFERROR(IF(ISNUMBER($Q3060),$Q3060*IF($E3060="",1,$E3060),""),"")</f>
        <v/>
      </c>
      <c r="S3060" s="28" t="str">
        <f aca="false">IFERROR(IF($P3060="au nombre",IF(N(INDEX(Règles!$D$5:$D$17,MATCH($O3060,Règles!$A$5:$A$17,0)))&gt;0,IF($E3060="",1,$E3060)/INDEX(Règles!$D$5:$D$17,MATCH($O3060,Règles!$A$5:$A$17,0)),""),IF($P3060="au prix",IF(AND(ISNUMBER($R3060),N(INDEX(Règles!$E$5:$E$17,MATCH($O3060,Règles!$A$5:$A$17,0)))&gt;0),$R3060/INDEX(Règles!$E$5:$E$17,MATCH($O3060,Règles!$A$5:$A$17,0)),""),IF(OR($P3060="ne compte pas",$P3060="absence"),0,""))),"")</f>
        <v/>
      </c>
      <c r="T3060" s="26" t="n">
        <f aca="false">IF(AND(ISNUMBER($A3060),$B3060&lt;&gt;"",$G3060&lt;&gt;"",$P3060&lt;&gt;"absence"),1,0)</f>
        <v>0</v>
      </c>
      <c r="U3060" s="26" t="n">
        <f aca="false">IF($T3060=1,IF(COUNTIFS($B$2:$B3060,$B3060,$A$2:$A3060,$A3060,$T$2:$T3060,1)=1,1,0),0)</f>
        <v>0</v>
      </c>
      <c r="V3060" s="29" t="str">
        <f aca="false">IF(AND($A3060="",$B3060="",$G3060=""),"",IF(NOT(ISNUMBER($A3060)),"Date manquante ou non reconnue",IF($B3060="","Technicien manquant",IF(COUNTIF(Production!$A$7:$A$21,$B3060)=0,"Technicien absent de la liste (onglet Production)",IF($G3060="","Code BPU manquant (colonne G)",IF($O3060="?","Code BPU inconnu (onglet Prestations)",IF($P3060="?","Catégorie inconnue (onglet Règles)",IF(AND($E3060&lt;&gt;"",NOT(ISNUMBER($E3060))),"Quantité non reconnue",IF(AND($P3060="au prix",NOT(ISNUMBER($Q3060))),"Prix sur devis à saisir (colonne I)",IF($S3060="","Règle à compléter (onglet Règles)",""))))))))))</f>
        <v/>
      </c>
    </row>
    <row r="3061" customFormat="false" ht="15" hidden="false" customHeight="false" outlineLevel="0" collapsed="false">
      <c r="A3061" s="23"/>
      <c r="I3061" s="24"/>
      <c r="J3061" s="24"/>
      <c r="N3061" s="25"/>
      <c r="O3061" s="26" t="str">
        <f aca="false">IF($G3061="","",IFERROR(INDEX(Prestations!$F$5:$F$256,MATCH($G3061,Prestations!$B$5:$B$256,0)),"?"))</f>
        <v/>
      </c>
      <c r="P3061" s="26" t="str">
        <f aca="false">IF($O3061="","",IF($O3061="?","?",IFERROR(INDEX(Règles!$C$5:$C$17,MATCH($O3061,Règles!$A$5:$A$17,0)),"?")))</f>
        <v/>
      </c>
      <c r="Q3061" s="27" t="str">
        <f aca="false">IF($G3061="","",IF(ISNUMBER($I3061),$I3061,IFERROR(IF(ISNUMBER(INDEX(Prestations!$E$5:$E$256,MATCH($G3061,Prestations!$B$5:$B$256,0))),INDEX(Prestations!$E$5:$E$256,MATCH($G3061,Prestations!$B$5:$B$256,0)),""),"")))</f>
        <v/>
      </c>
      <c r="R3061" s="27" t="str">
        <f aca="false">IFERROR(IF(ISNUMBER($Q3061),$Q3061*IF($E3061="",1,$E3061),""),"")</f>
        <v/>
      </c>
      <c r="S3061" s="28" t="str">
        <f aca="false">IFERROR(IF($P3061="au nombre",IF(N(INDEX(Règles!$D$5:$D$17,MATCH($O3061,Règles!$A$5:$A$17,0)))&gt;0,IF($E3061="",1,$E3061)/INDEX(Règles!$D$5:$D$17,MATCH($O3061,Règles!$A$5:$A$17,0)),""),IF($P3061="au prix",IF(AND(ISNUMBER($R3061),N(INDEX(Règles!$E$5:$E$17,MATCH($O3061,Règles!$A$5:$A$17,0)))&gt;0),$R3061/INDEX(Règles!$E$5:$E$17,MATCH($O3061,Règles!$A$5:$A$17,0)),""),IF(OR($P3061="ne compte pas",$P3061="absence"),0,""))),"")</f>
        <v/>
      </c>
      <c r="T3061" s="26" t="n">
        <f aca="false">IF(AND(ISNUMBER($A3061),$B3061&lt;&gt;"",$G3061&lt;&gt;"",$P3061&lt;&gt;"absence"),1,0)</f>
        <v>0</v>
      </c>
      <c r="U3061" s="26" t="n">
        <f aca="false">IF($T3061=1,IF(COUNTIFS($B$2:$B3061,$B3061,$A$2:$A3061,$A3061,$T$2:$T3061,1)=1,1,0),0)</f>
        <v>0</v>
      </c>
      <c r="V3061" s="29" t="str">
        <f aca="false">IF(AND($A3061="",$B3061="",$G3061=""),"",IF(NOT(ISNUMBER($A3061)),"Date manquante ou non reconnue",IF($B3061="","Technicien manquant",IF(COUNTIF(Production!$A$7:$A$21,$B3061)=0,"Technicien absent de la liste (onglet Production)",IF($G3061="","Code BPU manquant (colonne G)",IF($O3061="?","Code BPU inconnu (onglet Prestations)",IF($P3061="?","Catégorie inconnue (onglet Règles)",IF(AND($E3061&lt;&gt;"",NOT(ISNUMBER($E3061))),"Quantité non reconnue",IF(AND($P3061="au prix",NOT(ISNUMBER($Q3061))),"Prix sur devis à saisir (colonne I)",IF($S3061="","Règle à compléter (onglet Règles)",""))))))))))</f>
        <v/>
      </c>
    </row>
    <row r="3062" customFormat="false" ht="15" hidden="false" customHeight="false" outlineLevel="0" collapsed="false">
      <c r="A3062" s="23"/>
      <c r="I3062" s="24"/>
      <c r="J3062" s="24"/>
      <c r="N3062" s="25"/>
      <c r="O3062" s="26" t="str">
        <f aca="false">IF($G3062="","",IFERROR(INDEX(Prestations!$F$5:$F$256,MATCH($G3062,Prestations!$B$5:$B$256,0)),"?"))</f>
        <v/>
      </c>
      <c r="P3062" s="26" t="str">
        <f aca="false">IF($O3062="","",IF($O3062="?","?",IFERROR(INDEX(Règles!$C$5:$C$17,MATCH($O3062,Règles!$A$5:$A$17,0)),"?")))</f>
        <v/>
      </c>
      <c r="Q3062" s="27" t="str">
        <f aca="false">IF($G3062="","",IF(ISNUMBER($I3062),$I3062,IFERROR(IF(ISNUMBER(INDEX(Prestations!$E$5:$E$256,MATCH($G3062,Prestations!$B$5:$B$256,0))),INDEX(Prestations!$E$5:$E$256,MATCH($G3062,Prestations!$B$5:$B$256,0)),""),"")))</f>
        <v/>
      </c>
      <c r="R3062" s="27" t="str">
        <f aca="false">IFERROR(IF(ISNUMBER($Q3062),$Q3062*IF($E3062="",1,$E3062),""),"")</f>
        <v/>
      </c>
      <c r="S3062" s="28" t="str">
        <f aca="false">IFERROR(IF($P3062="au nombre",IF(N(INDEX(Règles!$D$5:$D$17,MATCH($O3062,Règles!$A$5:$A$17,0)))&gt;0,IF($E3062="",1,$E3062)/INDEX(Règles!$D$5:$D$17,MATCH($O3062,Règles!$A$5:$A$17,0)),""),IF($P3062="au prix",IF(AND(ISNUMBER($R3062),N(INDEX(Règles!$E$5:$E$17,MATCH($O3062,Règles!$A$5:$A$17,0)))&gt;0),$R3062/INDEX(Règles!$E$5:$E$17,MATCH($O3062,Règles!$A$5:$A$17,0)),""),IF(OR($P3062="ne compte pas",$P3062="absence"),0,""))),"")</f>
        <v/>
      </c>
      <c r="T3062" s="26" t="n">
        <f aca="false">IF(AND(ISNUMBER($A3062),$B3062&lt;&gt;"",$G3062&lt;&gt;"",$P3062&lt;&gt;"absence"),1,0)</f>
        <v>0</v>
      </c>
      <c r="U3062" s="26" t="n">
        <f aca="false">IF($T3062=1,IF(COUNTIFS($B$2:$B3062,$B3062,$A$2:$A3062,$A3062,$T$2:$T3062,1)=1,1,0),0)</f>
        <v>0</v>
      </c>
      <c r="V3062" s="29" t="str">
        <f aca="false">IF(AND($A3062="",$B3062="",$G3062=""),"",IF(NOT(ISNUMBER($A3062)),"Date manquante ou non reconnue",IF($B3062="","Technicien manquant",IF(COUNTIF(Production!$A$7:$A$21,$B3062)=0,"Technicien absent de la liste (onglet Production)",IF($G3062="","Code BPU manquant (colonne G)",IF($O3062="?","Code BPU inconnu (onglet Prestations)",IF($P3062="?","Catégorie inconnue (onglet Règles)",IF(AND($E3062&lt;&gt;"",NOT(ISNUMBER($E3062))),"Quantité non reconnue",IF(AND($P3062="au prix",NOT(ISNUMBER($Q3062))),"Prix sur devis à saisir (colonne I)",IF($S3062="","Règle à compléter (onglet Règles)",""))))))))))</f>
        <v/>
      </c>
    </row>
    <row r="3063" customFormat="false" ht="15" hidden="false" customHeight="false" outlineLevel="0" collapsed="false">
      <c r="A3063" s="23"/>
      <c r="I3063" s="24"/>
      <c r="J3063" s="24"/>
      <c r="N3063" s="25"/>
      <c r="O3063" s="26" t="str">
        <f aca="false">IF($G3063="","",IFERROR(INDEX(Prestations!$F$5:$F$256,MATCH($G3063,Prestations!$B$5:$B$256,0)),"?"))</f>
        <v/>
      </c>
      <c r="P3063" s="26" t="str">
        <f aca="false">IF($O3063="","",IF($O3063="?","?",IFERROR(INDEX(Règles!$C$5:$C$17,MATCH($O3063,Règles!$A$5:$A$17,0)),"?")))</f>
        <v/>
      </c>
      <c r="Q3063" s="27" t="str">
        <f aca="false">IF($G3063="","",IF(ISNUMBER($I3063),$I3063,IFERROR(IF(ISNUMBER(INDEX(Prestations!$E$5:$E$256,MATCH($G3063,Prestations!$B$5:$B$256,0))),INDEX(Prestations!$E$5:$E$256,MATCH($G3063,Prestations!$B$5:$B$256,0)),""),"")))</f>
        <v/>
      </c>
      <c r="R3063" s="27" t="str">
        <f aca="false">IFERROR(IF(ISNUMBER($Q3063),$Q3063*IF($E3063="",1,$E3063),""),"")</f>
        <v/>
      </c>
      <c r="S3063" s="28" t="str">
        <f aca="false">IFERROR(IF($P3063="au nombre",IF(N(INDEX(Règles!$D$5:$D$17,MATCH($O3063,Règles!$A$5:$A$17,0)))&gt;0,IF($E3063="",1,$E3063)/INDEX(Règles!$D$5:$D$17,MATCH($O3063,Règles!$A$5:$A$17,0)),""),IF($P3063="au prix",IF(AND(ISNUMBER($R3063),N(INDEX(Règles!$E$5:$E$17,MATCH($O3063,Règles!$A$5:$A$17,0)))&gt;0),$R3063/INDEX(Règles!$E$5:$E$17,MATCH($O3063,Règles!$A$5:$A$17,0)),""),IF(OR($P3063="ne compte pas",$P3063="absence"),0,""))),"")</f>
        <v/>
      </c>
      <c r="T3063" s="26" t="n">
        <f aca="false">IF(AND(ISNUMBER($A3063),$B3063&lt;&gt;"",$G3063&lt;&gt;"",$P3063&lt;&gt;"absence"),1,0)</f>
        <v>0</v>
      </c>
      <c r="U3063" s="26" t="n">
        <f aca="false">IF($T3063=1,IF(COUNTIFS($B$2:$B3063,$B3063,$A$2:$A3063,$A3063,$T$2:$T3063,1)=1,1,0),0)</f>
        <v>0</v>
      </c>
      <c r="V3063" s="29" t="str">
        <f aca="false">IF(AND($A3063="",$B3063="",$G3063=""),"",IF(NOT(ISNUMBER($A3063)),"Date manquante ou non reconnue",IF($B3063="","Technicien manquant",IF(COUNTIF(Production!$A$7:$A$21,$B3063)=0,"Technicien absent de la liste (onglet Production)",IF($G3063="","Code BPU manquant (colonne G)",IF($O3063="?","Code BPU inconnu (onglet Prestations)",IF($P3063="?","Catégorie inconnue (onglet Règles)",IF(AND($E3063&lt;&gt;"",NOT(ISNUMBER($E3063))),"Quantité non reconnue",IF(AND($P3063="au prix",NOT(ISNUMBER($Q3063))),"Prix sur devis à saisir (colonne I)",IF($S3063="","Règle à compléter (onglet Règles)",""))))))))))</f>
        <v/>
      </c>
    </row>
    <row r="3064" customFormat="false" ht="15" hidden="false" customHeight="false" outlineLevel="0" collapsed="false">
      <c r="A3064" s="23"/>
      <c r="I3064" s="24"/>
      <c r="J3064" s="24"/>
      <c r="N3064" s="25"/>
      <c r="O3064" s="26" t="str">
        <f aca="false">IF($G3064="","",IFERROR(INDEX(Prestations!$F$5:$F$256,MATCH($G3064,Prestations!$B$5:$B$256,0)),"?"))</f>
        <v/>
      </c>
      <c r="P3064" s="26" t="str">
        <f aca="false">IF($O3064="","",IF($O3064="?","?",IFERROR(INDEX(Règles!$C$5:$C$17,MATCH($O3064,Règles!$A$5:$A$17,0)),"?")))</f>
        <v/>
      </c>
      <c r="Q3064" s="27" t="str">
        <f aca="false">IF($G3064="","",IF(ISNUMBER($I3064),$I3064,IFERROR(IF(ISNUMBER(INDEX(Prestations!$E$5:$E$256,MATCH($G3064,Prestations!$B$5:$B$256,0))),INDEX(Prestations!$E$5:$E$256,MATCH($G3064,Prestations!$B$5:$B$256,0)),""),"")))</f>
        <v/>
      </c>
      <c r="R3064" s="27" t="str">
        <f aca="false">IFERROR(IF(ISNUMBER($Q3064),$Q3064*IF($E3064="",1,$E3064),""),"")</f>
        <v/>
      </c>
      <c r="S3064" s="28" t="str">
        <f aca="false">IFERROR(IF($P3064="au nombre",IF(N(INDEX(Règles!$D$5:$D$17,MATCH($O3064,Règles!$A$5:$A$17,0)))&gt;0,IF($E3064="",1,$E3064)/INDEX(Règles!$D$5:$D$17,MATCH($O3064,Règles!$A$5:$A$17,0)),""),IF($P3064="au prix",IF(AND(ISNUMBER($R3064),N(INDEX(Règles!$E$5:$E$17,MATCH($O3064,Règles!$A$5:$A$17,0)))&gt;0),$R3064/INDEX(Règles!$E$5:$E$17,MATCH($O3064,Règles!$A$5:$A$17,0)),""),IF(OR($P3064="ne compte pas",$P3064="absence"),0,""))),"")</f>
        <v/>
      </c>
      <c r="T3064" s="26" t="n">
        <f aca="false">IF(AND(ISNUMBER($A3064),$B3064&lt;&gt;"",$G3064&lt;&gt;"",$P3064&lt;&gt;"absence"),1,0)</f>
        <v>0</v>
      </c>
      <c r="U3064" s="26" t="n">
        <f aca="false">IF($T3064=1,IF(COUNTIFS($B$2:$B3064,$B3064,$A$2:$A3064,$A3064,$T$2:$T3064,1)=1,1,0),0)</f>
        <v>0</v>
      </c>
      <c r="V3064" s="29" t="str">
        <f aca="false">IF(AND($A3064="",$B3064="",$G3064=""),"",IF(NOT(ISNUMBER($A3064)),"Date manquante ou non reconnue",IF($B3064="","Technicien manquant",IF(COUNTIF(Production!$A$7:$A$21,$B3064)=0,"Technicien absent de la liste (onglet Production)",IF($G3064="","Code BPU manquant (colonne G)",IF($O3064="?","Code BPU inconnu (onglet Prestations)",IF($P3064="?","Catégorie inconnue (onglet Règles)",IF(AND($E3064&lt;&gt;"",NOT(ISNUMBER($E3064))),"Quantité non reconnue",IF(AND($P3064="au prix",NOT(ISNUMBER($Q3064))),"Prix sur devis à saisir (colonne I)",IF($S3064="","Règle à compléter (onglet Règles)",""))))))))))</f>
        <v/>
      </c>
    </row>
    <row r="3065" customFormat="false" ht="15" hidden="false" customHeight="false" outlineLevel="0" collapsed="false">
      <c r="A3065" s="23"/>
      <c r="I3065" s="24"/>
      <c r="J3065" s="24"/>
      <c r="N3065" s="25"/>
      <c r="O3065" s="26" t="str">
        <f aca="false">IF($G3065="","",IFERROR(INDEX(Prestations!$F$5:$F$256,MATCH($G3065,Prestations!$B$5:$B$256,0)),"?"))</f>
        <v/>
      </c>
      <c r="P3065" s="26" t="str">
        <f aca="false">IF($O3065="","",IF($O3065="?","?",IFERROR(INDEX(Règles!$C$5:$C$17,MATCH($O3065,Règles!$A$5:$A$17,0)),"?")))</f>
        <v/>
      </c>
      <c r="Q3065" s="27" t="str">
        <f aca="false">IF($G3065="","",IF(ISNUMBER($I3065),$I3065,IFERROR(IF(ISNUMBER(INDEX(Prestations!$E$5:$E$256,MATCH($G3065,Prestations!$B$5:$B$256,0))),INDEX(Prestations!$E$5:$E$256,MATCH($G3065,Prestations!$B$5:$B$256,0)),""),"")))</f>
        <v/>
      </c>
      <c r="R3065" s="27" t="str">
        <f aca="false">IFERROR(IF(ISNUMBER($Q3065),$Q3065*IF($E3065="",1,$E3065),""),"")</f>
        <v/>
      </c>
      <c r="S3065" s="28" t="str">
        <f aca="false">IFERROR(IF($P3065="au nombre",IF(N(INDEX(Règles!$D$5:$D$17,MATCH($O3065,Règles!$A$5:$A$17,0)))&gt;0,IF($E3065="",1,$E3065)/INDEX(Règles!$D$5:$D$17,MATCH($O3065,Règles!$A$5:$A$17,0)),""),IF($P3065="au prix",IF(AND(ISNUMBER($R3065),N(INDEX(Règles!$E$5:$E$17,MATCH($O3065,Règles!$A$5:$A$17,0)))&gt;0),$R3065/INDEX(Règles!$E$5:$E$17,MATCH($O3065,Règles!$A$5:$A$17,0)),""),IF(OR($P3065="ne compte pas",$P3065="absence"),0,""))),"")</f>
        <v/>
      </c>
      <c r="T3065" s="26" t="n">
        <f aca="false">IF(AND(ISNUMBER($A3065),$B3065&lt;&gt;"",$G3065&lt;&gt;"",$P3065&lt;&gt;"absence"),1,0)</f>
        <v>0</v>
      </c>
      <c r="U3065" s="26" t="n">
        <f aca="false">IF($T3065=1,IF(COUNTIFS($B$2:$B3065,$B3065,$A$2:$A3065,$A3065,$T$2:$T3065,1)=1,1,0),0)</f>
        <v>0</v>
      </c>
      <c r="V3065" s="29" t="str">
        <f aca="false">IF(AND($A3065="",$B3065="",$G3065=""),"",IF(NOT(ISNUMBER($A3065)),"Date manquante ou non reconnue",IF($B3065="","Technicien manquant",IF(COUNTIF(Production!$A$7:$A$21,$B3065)=0,"Technicien absent de la liste (onglet Production)",IF($G3065="","Code BPU manquant (colonne G)",IF($O3065="?","Code BPU inconnu (onglet Prestations)",IF($P3065="?","Catégorie inconnue (onglet Règles)",IF(AND($E3065&lt;&gt;"",NOT(ISNUMBER($E3065))),"Quantité non reconnue",IF(AND($P3065="au prix",NOT(ISNUMBER($Q3065))),"Prix sur devis à saisir (colonne I)",IF($S3065="","Règle à compléter (onglet Règles)",""))))))))))</f>
        <v/>
      </c>
    </row>
    <row r="3066" customFormat="false" ht="15" hidden="false" customHeight="false" outlineLevel="0" collapsed="false">
      <c r="A3066" s="23"/>
      <c r="I3066" s="24"/>
      <c r="J3066" s="24"/>
      <c r="N3066" s="25"/>
      <c r="O3066" s="26" t="str">
        <f aca="false">IF($G3066="","",IFERROR(INDEX(Prestations!$F$5:$F$256,MATCH($G3066,Prestations!$B$5:$B$256,0)),"?"))</f>
        <v/>
      </c>
      <c r="P3066" s="26" t="str">
        <f aca="false">IF($O3066="","",IF($O3066="?","?",IFERROR(INDEX(Règles!$C$5:$C$17,MATCH($O3066,Règles!$A$5:$A$17,0)),"?")))</f>
        <v/>
      </c>
      <c r="Q3066" s="27" t="str">
        <f aca="false">IF($G3066="","",IF(ISNUMBER($I3066),$I3066,IFERROR(IF(ISNUMBER(INDEX(Prestations!$E$5:$E$256,MATCH($G3066,Prestations!$B$5:$B$256,0))),INDEX(Prestations!$E$5:$E$256,MATCH($G3066,Prestations!$B$5:$B$256,0)),""),"")))</f>
        <v/>
      </c>
      <c r="R3066" s="27" t="str">
        <f aca="false">IFERROR(IF(ISNUMBER($Q3066),$Q3066*IF($E3066="",1,$E3066),""),"")</f>
        <v/>
      </c>
      <c r="S3066" s="28" t="str">
        <f aca="false">IFERROR(IF($P3066="au nombre",IF(N(INDEX(Règles!$D$5:$D$17,MATCH($O3066,Règles!$A$5:$A$17,0)))&gt;0,IF($E3066="",1,$E3066)/INDEX(Règles!$D$5:$D$17,MATCH($O3066,Règles!$A$5:$A$17,0)),""),IF($P3066="au prix",IF(AND(ISNUMBER($R3066),N(INDEX(Règles!$E$5:$E$17,MATCH($O3066,Règles!$A$5:$A$17,0)))&gt;0),$R3066/INDEX(Règles!$E$5:$E$17,MATCH($O3066,Règles!$A$5:$A$17,0)),""),IF(OR($P3066="ne compte pas",$P3066="absence"),0,""))),"")</f>
        <v/>
      </c>
      <c r="T3066" s="26" t="n">
        <f aca="false">IF(AND(ISNUMBER($A3066),$B3066&lt;&gt;"",$G3066&lt;&gt;"",$P3066&lt;&gt;"absence"),1,0)</f>
        <v>0</v>
      </c>
      <c r="U3066" s="26" t="n">
        <f aca="false">IF($T3066=1,IF(COUNTIFS($B$2:$B3066,$B3066,$A$2:$A3066,$A3066,$T$2:$T3066,1)=1,1,0),0)</f>
        <v>0</v>
      </c>
      <c r="V3066" s="29" t="str">
        <f aca="false">IF(AND($A3066="",$B3066="",$G3066=""),"",IF(NOT(ISNUMBER($A3066)),"Date manquante ou non reconnue",IF($B3066="","Technicien manquant",IF(COUNTIF(Production!$A$7:$A$21,$B3066)=0,"Technicien absent de la liste (onglet Production)",IF($G3066="","Code BPU manquant (colonne G)",IF($O3066="?","Code BPU inconnu (onglet Prestations)",IF($P3066="?","Catégorie inconnue (onglet Règles)",IF(AND($E3066&lt;&gt;"",NOT(ISNUMBER($E3066))),"Quantité non reconnue",IF(AND($P3066="au prix",NOT(ISNUMBER($Q3066))),"Prix sur devis à saisir (colonne I)",IF($S3066="","Règle à compléter (onglet Règles)",""))))))))))</f>
        <v/>
      </c>
    </row>
    <row r="3067" customFormat="false" ht="15" hidden="false" customHeight="false" outlineLevel="0" collapsed="false">
      <c r="A3067" s="23"/>
      <c r="I3067" s="24"/>
      <c r="J3067" s="24"/>
      <c r="N3067" s="25"/>
      <c r="O3067" s="26" t="str">
        <f aca="false">IF($G3067="","",IFERROR(INDEX(Prestations!$F$5:$F$256,MATCH($G3067,Prestations!$B$5:$B$256,0)),"?"))</f>
        <v/>
      </c>
      <c r="P3067" s="26" t="str">
        <f aca="false">IF($O3067="","",IF($O3067="?","?",IFERROR(INDEX(Règles!$C$5:$C$17,MATCH($O3067,Règles!$A$5:$A$17,0)),"?")))</f>
        <v/>
      </c>
      <c r="Q3067" s="27" t="str">
        <f aca="false">IF($G3067="","",IF(ISNUMBER($I3067),$I3067,IFERROR(IF(ISNUMBER(INDEX(Prestations!$E$5:$E$256,MATCH($G3067,Prestations!$B$5:$B$256,0))),INDEX(Prestations!$E$5:$E$256,MATCH($G3067,Prestations!$B$5:$B$256,0)),""),"")))</f>
        <v/>
      </c>
      <c r="R3067" s="27" t="str">
        <f aca="false">IFERROR(IF(ISNUMBER($Q3067),$Q3067*IF($E3067="",1,$E3067),""),"")</f>
        <v/>
      </c>
      <c r="S3067" s="28" t="str">
        <f aca="false">IFERROR(IF($P3067="au nombre",IF(N(INDEX(Règles!$D$5:$D$17,MATCH($O3067,Règles!$A$5:$A$17,0)))&gt;0,IF($E3067="",1,$E3067)/INDEX(Règles!$D$5:$D$17,MATCH($O3067,Règles!$A$5:$A$17,0)),""),IF($P3067="au prix",IF(AND(ISNUMBER($R3067),N(INDEX(Règles!$E$5:$E$17,MATCH($O3067,Règles!$A$5:$A$17,0)))&gt;0),$R3067/INDEX(Règles!$E$5:$E$17,MATCH($O3067,Règles!$A$5:$A$17,0)),""),IF(OR($P3067="ne compte pas",$P3067="absence"),0,""))),"")</f>
        <v/>
      </c>
      <c r="T3067" s="26" t="n">
        <f aca="false">IF(AND(ISNUMBER($A3067),$B3067&lt;&gt;"",$G3067&lt;&gt;"",$P3067&lt;&gt;"absence"),1,0)</f>
        <v>0</v>
      </c>
      <c r="U3067" s="26" t="n">
        <f aca="false">IF($T3067=1,IF(COUNTIFS($B$2:$B3067,$B3067,$A$2:$A3067,$A3067,$T$2:$T3067,1)=1,1,0),0)</f>
        <v>0</v>
      </c>
      <c r="V3067" s="29" t="str">
        <f aca="false">IF(AND($A3067="",$B3067="",$G3067=""),"",IF(NOT(ISNUMBER($A3067)),"Date manquante ou non reconnue",IF($B3067="","Technicien manquant",IF(COUNTIF(Production!$A$7:$A$21,$B3067)=0,"Technicien absent de la liste (onglet Production)",IF($G3067="","Code BPU manquant (colonne G)",IF($O3067="?","Code BPU inconnu (onglet Prestations)",IF($P3067="?","Catégorie inconnue (onglet Règles)",IF(AND($E3067&lt;&gt;"",NOT(ISNUMBER($E3067))),"Quantité non reconnue",IF(AND($P3067="au prix",NOT(ISNUMBER($Q3067))),"Prix sur devis à saisir (colonne I)",IF($S3067="","Règle à compléter (onglet Règles)",""))))))))))</f>
        <v/>
      </c>
    </row>
    <row r="3068" customFormat="false" ht="15" hidden="false" customHeight="false" outlineLevel="0" collapsed="false">
      <c r="A3068" s="23"/>
      <c r="I3068" s="24"/>
      <c r="J3068" s="24"/>
      <c r="N3068" s="25"/>
      <c r="O3068" s="26" t="str">
        <f aca="false">IF($G3068="","",IFERROR(INDEX(Prestations!$F$5:$F$256,MATCH($G3068,Prestations!$B$5:$B$256,0)),"?"))</f>
        <v/>
      </c>
      <c r="P3068" s="26" t="str">
        <f aca="false">IF($O3068="","",IF($O3068="?","?",IFERROR(INDEX(Règles!$C$5:$C$17,MATCH($O3068,Règles!$A$5:$A$17,0)),"?")))</f>
        <v/>
      </c>
      <c r="Q3068" s="27" t="str">
        <f aca="false">IF($G3068="","",IF(ISNUMBER($I3068),$I3068,IFERROR(IF(ISNUMBER(INDEX(Prestations!$E$5:$E$256,MATCH($G3068,Prestations!$B$5:$B$256,0))),INDEX(Prestations!$E$5:$E$256,MATCH($G3068,Prestations!$B$5:$B$256,0)),""),"")))</f>
        <v/>
      </c>
      <c r="R3068" s="27" t="str">
        <f aca="false">IFERROR(IF(ISNUMBER($Q3068),$Q3068*IF($E3068="",1,$E3068),""),"")</f>
        <v/>
      </c>
      <c r="S3068" s="28" t="str">
        <f aca="false">IFERROR(IF($P3068="au nombre",IF(N(INDEX(Règles!$D$5:$D$17,MATCH($O3068,Règles!$A$5:$A$17,0)))&gt;0,IF($E3068="",1,$E3068)/INDEX(Règles!$D$5:$D$17,MATCH($O3068,Règles!$A$5:$A$17,0)),""),IF($P3068="au prix",IF(AND(ISNUMBER($R3068),N(INDEX(Règles!$E$5:$E$17,MATCH($O3068,Règles!$A$5:$A$17,0)))&gt;0),$R3068/INDEX(Règles!$E$5:$E$17,MATCH($O3068,Règles!$A$5:$A$17,0)),""),IF(OR($P3068="ne compte pas",$P3068="absence"),0,""))),"")</f>
        <v/>
      </c>
      <c r="T3068" s="26" t="n">
        <f aca="false">IF(AND(ISNUMBER($A3068),$B3068&lt;&gt;"",$G3068&lt;&gt;"",$P3068&lt;&gt;"absence"),1,0)</f>
        <v>0</v>
      </c>
      <c r="U3068" s="26" t="n">
        <f aca="false">IF($T3068=1,IF(COUNTIFS($B$2:$B3068,$B3068,$A$2:$A3068,$A3068,$T$2:$T3068,1)=1,1,0),0)</f>
        <v>0</v>
      </c>
      <c r="V3068" s="29" t="str">
        <f aca="false">IF(AND($A3068="",$B3068="",$G3068=""),"",IF(NOT(ISNUMBER($A3068)),"Date manquante ou non reconnue",IF($B3068="","Technicien manquant",IF(COUNTIF(Production!$A$7:$A$21,$B3068)=0,"Technicien absent de la liste (onglet Production)",IF($G3068="","Code BPU manquant (colonne G)",IF($O3068="?","Code BPU inconnu (onglet Prestations)",IF($P3068="?","Catégorie inconnue (onglet Règles)",IF(AND($E3068&lt;&gt;"",NOT(ISNUMBER($E3068))),"Quantité non reconnue",IF(AND($P3068="au prix",NOT(ISNUMBER($Q3068))),"Prix sur devis à saisir (colonne I)",IF($S3068="","Règle à compléter (onglet Règles)",""))))))))))</f>
        <v/>
      </c>
    </row>
    <row r="3069" customFormat="false" ht="15" hidden="false" customHeight="false" outlineLevel="0" collapsed="false">
      <c r="A3069" s="23"/>
      <c r="I3069" s="24"/>
      <c r="J3069" s="24"/>
      <c r="N3069" s="25"/>
      <c r="O3069" s="26" t="str">
        <f aca="false">IF($G3069="","",IFERROR(INDEX(Prestations!$F$5:$F$256,MATCH($G3069,Prestations!$B$5:$B$256,0)),"?"))</f>
        <v/>
      </c>
      <c r="P3069" s="26" t="str">
        <f aca="false">IF($O3069="","",IF($O3069="?","?",IFERROR(INDEX(Règles!$C$5:$C$17,MATCH($O3069,Règles!$A$5:$A$17,0)),"?")))</f>
        <v/>
      </c>
      <c r="Q3069" s="27" t="str">
        <f aca="false">IF($G3069="","",IF(ISNUMBER($I3069),$I3069,IFERROR(IF(ISNUMBER(INDEX(Prestations!$E$5:$E$256,MATCH($G3069,Prestations!$B$5:$B$256,0))),INDEX(Prestations!$E$5:$E$256,MATCH($G3069,Prestations!$B$5:$B$256,0)),""),"")))</f>
        <v/>
      </c>
      <c r="R3069" s="27" t="str">
        <f aca="false">IFERROR(IF(ISNUMBER($Q3069),$Q3069*IF($E3069="",1,$E3069),""),"")</f>
        <v/>
      </c>
      <c r="S3069" s="28" t="str">
        <f aca="false">IFERROR(IF($P3069="au nombre",IF(N(INDEX(Règles!$D$5:$D$17,MATCH($O3069,Règles!$A$5:$A$17,0)))&gt;0,IF($E3069="",1,$E3069)/INDEX(Règles!$D$5:$D$17,MATCH($O3069,Règles!$A$5:$A$17,0)),""),IF($P3069="au prix",IF(AND(ISNUMBER($R3069),N(INDEX(Règles!$E$5:$E$17,MATCH($O3069,Règles!$A$5:$A$17,0)))&gt;0),$R3069/INDEX(Règles!$E$5:$E$17,MATCH($O3069,Règles!$A$5:$A$17,0)),""),IF(OR($P3069="ne compte pas",$P3069="absence"),0,""))),"")</f>
        <v/>
      </c>
      <c r="T3069" s="26" t="n">
        <f aca="false">IF(AND(ISNUMBER($A3069),$B3069&lt;&gt;"",$G3069&lt;&gt;"",$P3069&lt;&gt;"absence"),1,0)</f>
        <v>0</v>
      </c>
      <c r="U3069" s="26" t="n">
        <f aca="false">IF($T3069=1,IF(COUNTIFS($B$2:$B3069,$B3069,$A$2:$A3069,$A3069,$T$2:$T3069,1)=1,1,0),0)</f>
        <v>0</v>
      </c>
      <c r="V3069" s="29" t="str">
        <f aca="false">IF(AND($A3069="",$B3069="",$G3069=""),"",IF(NOT(ISNUMBER($A3069)),"Date manquante ou non reconnue",IF($B3069="","Technicien manquant",IF(COUNTIF(Production!$A$7:$A$21,$B3069)=0,"Technicien absent de la liste (onglet Production)",IF($G3069="","Code BPU manquant (colonne G)",IF($O3069="?","Code BPU inconnu (onglet Prestations)",IF($P3069="?","Catégorie inconnue (onglet Règles)",IF(AND($E3069&lt;&gt;"",NOT(ISNUMBER($E3069))),"Quantité non reconnue",IF(AND($P3069="au prix",NOT(ISNUMBER($Q3069))),"Prix sur devis à saisir (colonne I)",IF($S3069="","Règle à compléter (onglet Règles)",""))))))))))</f>
        <v/>
      </c>
    </row>
    <row r="3070" customFormat="false" ht="15" hidden="false" customHeight="false" outlineLevel="0" collapsed="false">
      <c r="A3070" s="23"/>
      <c r="I3070" s="24"/>
      <c r="J3070" s="24"/>
      <c r="N3070" s="25"/>
      <c r="O3070" s="26" t="str">
        <f aca="false">IF($G3070="","",IFERROR(INDEX(Prestations!$F$5:$F$256,MATCH($G3070,Prestations!$B$5:$B$256,0)),"?"))</f>
        <v/>
      </c>
      <c r="P3070" s="26" t="str">
        <f aca="false">IF($O3070="","",IF($O3070="?","?",IFERROR(INDEX(Règles!$C$5:$C$17,MATCH($O3070,Règles!$A$5:$A$17,0)),"?")))</f>
        <v/>
      </c>
      <c r="Q3070" s="27" t="str">
        <f aca="false">IF($G3070="","",IF(ISNUMBER($I3070),$I3070,IFERROR(IF(ISNUMBER(INDEX(Prestations!$E$5:$E$256,MATCH($G3070,Prestations!$B$5:$B$256,0))),INDEX(Prestations!$E$5:$E$256,MATCH($G3070,Prestations!$B$5:$B$256,0)),""),"")))</f>
        <v/>
      </c>
      <c r="R3070" s="27" t="str">
        <f aca="false">IFERROR(IF(ISNUMBER($Q3070),$Q3070*IF($E3070="",1,$E3070),""),"")</f>
        <v/>
      </c>
      <c r="S3070" s="28" t="str">
        <f aca="false">IFERROR(IF($P3070="au nombre",IF(N(INDEX(Règles!$D$5:$D$17,MATCH($O3070,Règles!$A$5:$A$17,0)))&gt;0,IF($E3070="",1,$E3070)/INDEX(Règles!$D$5:$D$17,MATCH($O3070,Règles!$A$5:$A$17,0)),""),IF($P3070="au prix",IF(AND(ISNUMBER($R3070),N(INDEX(Règles!$E$5:$E$17,MATCH($O3070,Règles!$A$5:$A$17,0)))&gt;0),$R3070/INDEX(Règles!$E$5:$E$17,MATCH($O3070,Règles!$A$5:$A$17,0)),""),IF(OR($P3070="ne compte pas",$P3070="absence"),0,""))),"")</f>
        <v/>
      </c>
      <c r="T3070" s="26" t="n">
        <f aca="false">IF(AND(ISNUMBER($A3070),$B3070&lt;&gt;"",$G3070&lt;&gt;"",$P3070&lt;&gt;"absence"),1,0)</f>
        <v>0</v>
      </c>
      <c r="U3070" s="26" t="n">
        <f aca="false">IF($T3070=1,IF(COUNTIFS($B$2:$B3070,$B3070,$A$2:$A3070,$A3070,$T$2:$T3070,1)=1,1,0),0)</f>
        <v>0</v>
      </c>
      <c r="V3070" s="29" t="str">
        <f aca="false">IF(AND($A3070="",$B3070="",$G3070=""),"",IF(NOT(ISNUMBER($A3070)),"Date manquante ou non reconnue",IF($B3070="","Technicien manquant",IF(COUNTIF(Production!$A$7:$A$21,$B3070)=0,"Technicien absent de la liste (onglet Production)",IF($G3070="","Code BPU manquant (colonne G)",IF($O3070="?","Code BPU inconnu (onglet Prestations)",IF($P3070="?","Catégorie inconnue (onglet Règles)",IF(AND($E3070&lt;&gt;"",NOT(ISNUMBER($E3070))),"Quantité non reconnue",IF(AND($P3070="au prix",NOT(ISNUMBER($Q3070))),"Prix sur devis à saisir (colonne I)",IF($S3070="","Règle à compléter (onglet Règles)",""))))))))))</f>
        <v/>
      </c>
    </row>
    <row r="3071" customFormat="false" ht="15" hidden="false" customHeight="false" outlineLevel="0" collapsed="false">
      <c r="A3071" s="23"/>
      <c r="I3071" s="24"/>
      <c r="J3071" s="24"/>
      <c r="N3071" s="25"/>
      <c r="O3071" s="26" t="str">
        <f aca="false">IF($G3071="","",IFERROR(INDEX(Prestations!$F$5:$F$256,MATCH($G3071,Prestations!$B$5:$B$256,0)),"?"))</f>
        <v/>
      </c>
      <c r="P3071" s="26" t="str">
        <f aca="false">IF($O3071="","",IF($O3071="?","?",IFERROR(INDEX(Règles!$C$5:$C$17,MATCH($O3071,Règles!$A$5:$A$17,0)),"?")))</f>
        <v/>
      </c>
      <c r="Q3071" s="27" t="str">
        <f aca="false">IF($G3071="","",IF(ISNUMBER($I3071),$I3071,IFERROR(IF(ISNUMBER(INDEX(Prestations!$E$5:$E$256,MATCH($G3071,Prestations!$B$5:$B$256,0))),INDEX(Prestations!$E$5:$E$256,MATCH($G3071,Prestations!$B$5:$B$256,0)),""),"")))</f>
        <v/>
      </c>
      <c r="R3071" s="27" t="str">
        <f aca="false">IFERROR(IF(ISNUMBER($Q3071),$Q3071*IF($E3071="",1,$E3071),""),"")</f>
        <v/>
      </c>
      <c r="S3071" s="28" t="str">
        <f aca="false">IFERROR(IF($P3071="au nombre",IF(N(INDEX(Règles!$D$5:$D$17,MATCH($O3071,Règles!$A$5:$A$17,0)))&gt;0,IF($E3071="",1,$E3071)/INDEX(Règles!$D$5:$D$17,MATCH($O3071,Règles!$A$5:$A$17,0)),""),IF($P3071="au prix",IF(AND(ISNUMBER($R3071),N(INDEX(Règles!$E$5:$E$17,MATCH($O3071,Règles!$A$5:$A$17,0)))&gt;0),$R3071/INDEX(Règles!$E$5:$E$17,MATCH($O3071,Règles!$A$5:$A$17,0)),""),IF(OR($P3071="ne compte pas",$P3071="absence"),0,""))),"")</f>
        <v/>
      </c>
      <c r="T3071" s="26" t="n">
        <f aca="false">IF(AND(ISNUMBER($A3071),$B3071&lt;&gt;"",$G3071&lt;&gt;"",$P3071&lt;&gt;"absence"),1,0)</f>
        <v>0</v>
      </c>
      <c r="U3071" s="26" t="n">
        <f aca="false">IF($T3071=1,IF(COUNTIFS($B$2:$B3071,$B3071,$A$2:$A3071,$A3071,$T$2:$T3071,1)=1,1,0),0)</f>
        <v>0</v>
      </c>
      <c r="V3071" s="29" t="str">
        <f aca="false">IF(AND($A3071="",$B3071="",$G3071=""),"",IF(NOT(ISNUMBER($A3071)),"Date manquante ou non reconnue",IF($B3071="","Technicien manquant",IF(COUNTIF(Production!$A$7:$A$21,$B3071)=0,"Technicien absent de la liste (onglet Production)",IF($G3071="","Code BPU manquant (colonne G)",IF($O3071="?","Code BPU inconnu (onglet Prestations)",IF($P3071="?","Catégorie inconnue (onglet Règles)",IF(AND($E3071&lt;&gt;"",NOT(ISNUMBER($E3071))),"Quantité non reconnue",IF(AND($P3071="au prix",NOT(ISNUMBER($Q3071))),"Prix sur devis à saisir (colonne I)",IF($S3071="","Règle à compléter (onglet Règles)",""))))))))))</f>
        <v/>
      </c>
    </row>
    <row r="3072" customFormat="false" ht="15" hidden="false" customHeight="false" outlineLevel="0" collapsed="false">
      <c r="A3072" s="23"/>
      <c r="I3072" s="24"/>
      <c r="J3072" s="24"/>
      <c r="N3072" s="25"/>
      <c r="O3072" s="26" t="str">
        <f aca="false">IF($G3072="","",IFERROR(INDEX(Prestations!$F$5:$F$256,MATCH($G3072,Prestations!$B$5:$B$256,0)),"?"))</f>
        <v/>
      </c>
      <c r="P3072" s="26" t="str">
        <f aca="false">IF($O3072="","",IF($O3072="?","?",IFERROR(INDEX(Règles!$C$5:$C$17,MATCH($O3072,Règles!$A$5:$A$17,0)),"?")))</f>
        <v/>
      </c>
      <c r="Q3072" s="27" t="str">
        <f aca="false">IF($G3072="","",IF(ISNUMBER($I3072),$I3072,IFERROR(IF(ISNUMBER(INDEX(Prestations!$E$5:$E$256,MATCH($G3072,Prestations!$B$5:$B$256,0))),INDEX(Prestations!$E$5:$E$256,MATCH($G3072,Prestations!$B$5:$B$256,0)),""),"")))</f>
        <v/>
      </c>
      <c r="R3072" s="27" t="str">
        <f aca="false">IFERROR(IF(ISNUMBER($Q3072),$Q3072*IF($E3072="",1,$E3072),""),"")</f>
        <v/>
      </c>
      <c r="S3072" s="28" t="str">
        <f aca="false">IFERROR(IF($P3072="au nombre",IF(N(INDEX(Règles!$D$5:$D$17,MATCH($O3072,Règles!$A$5:$A$17,0)))&gt;0,IF($E3072="",1,$E3072)/INDEX(Règles!$D$5:$D$17,MATCH($O3072,Règles!$A$5:$A$17,0)),""),IF($P3072="au prix",IF(AND(ISNUMBER($R3072),N(INDEX(Règles!$E$5:$E$17,MATCH($O3072,Règles!$A$5:$A$17,0)))&gt;0),$R3072/INDEX(Règles!$E$5:$E$17,MATCH($O3072,Règles!$A$5:$A$17,0)),""),IF(OR($P3072="ne compte pas",$P3072="absence"),0,""))),"")</f>
        <v/>
      </c>
      <c r="T3072" s="26" t="n">
        <f aca="false">IF(AND(ISNUMBER($A3072),$B3072&lt;&gt;"",$G3072&lt;&gt;"",$P3072&lt;&gt;"absence"),1,0)</f>
        <v>0</v>
      </c>
      <c r="U3072" s="26" t="n">
        <f aca="false">IF($T3072=1,IF(COUNTIFS($B$2:$B3072,$B3072,$A$2:$A3072,$A3072,$T$2:$T3072,1)=1,1,0),0)</f>
        <v>0</v>
      </c>
      <c r="V3072" s="29" t="str">
        <f aca="false">IF(AND($A3072="",$B3072="",$G3072=""),"",IF(NOT(ISNUMBER($A3072)),"Date manquante ou non reconnue",IF($B3072="","Technicien manquant",IF(COUNTIF(Production!$A$7:$A$21,$B3072)=0,"Technicien absent de la liste (onglet Production)",IF($G3072="","Code BPU manquant (colonne G)",IF($O3072="?","Code BPU inconnu (onglet Prestations)",IF($P3072="?","Catégorie inconnue (onglet Règles)",IF(AND($E3072&lt;&gt;"",NOT(ISNUMBER($E3072))),"Quantité non reconnue",IF(AND($P3072="au prix",NOT(ISNUMBER($Q3072))),"Prix sur devis à saisir (colonne I)",IF($S3072="","Règle à compléter (onglet Règles)",""))))))))))</f>
        <v/>
      </c>
    </row>
    <row r="3073" customFormat="false" ht="15" hidden="false" customHeight="false" outlineLevel="0" collapsed="false">
      <c r="A3073" s="23"/>
      <c r="I3073" s="24"/>
      <c r="J3073" s="24"/>
      <c r="N3073" s="25"/>
      <c r="O3073" s="26" t="str">
        <f aca="false">IF($G3073="","",IFERROR(INDEX(Prestations!$F$5:$F$256,MATCH($G3073,Prestations!$B$5:$B$256,0)),"?"))</f>
        <v/>
      </c>
      <c r="P3073" s="26" t="str">
        <f aca="false">IF($O3073="","",IF($O3073="?","?",IFERROR(INDEX(Règles!$C$5:$C$17,MATCH($O3073,Règles!$A$5:$A$17,0)),"?")))</f>
        <v/>
      </c>
      <c r="Q3073" s="27" t="str">
        <f aca="false">IF($G3073="","",IF(ISNUMBER($I3073),$I3073,IFERROR(IF(ISNUMBER(INDEX(Prestations!$E$5:$E$256,MATCH($G3073,Prestations!$B$5:$B$256,0))),INDEX(Prestations!$E$5:$E$256,MATCH($G3073,Prestations!$B$5:$B$256,0)),""),"")))</f>
        <v/>
      </c>
      <c r="R3073" s="27" t="str">
        <f aca="false">IFERROR(IF(ISNUMBER($Q3073),$Q3073*IF($E3073="",1,$E3073),""),"")</f>
        <v/>
      </c>
      <c r="S3073" s="28" t="str">
        <f aca="false">IFERROR(IF($P3073="au nombre",IF(N(INDEX(Règles!$D$5:$D$17,MATCH($O3073,Règles!$A$5:$A$17,0)))&gt;0,IF($E3073="",1,$E3073)/INDEX(Règles!$D$5:$D$17,MATCH($O3073,Règles!$A$5:$A$17,0)),""),IF($P3073="au prix",IF(AND(ISNUMBER($R3073),N(INDEX(Règles!$E$5:$E$17,MATCH($O3073,Règles!$A$5:$A$17,0)))&gt;0),$R3073/INDEX(Règles!$E$5:$E$17,MATCH($O3073,Règles!$A$5:$A$17,0)),""),IF(OR($P3073="ne compte pas",$P3073="absence"),0,""))),"")</f>
        <v/>
      </c>
      <c r="T3073" s="26" t="n">
        <f aca="false">IF(AND(ISNUMBER($A3073),$B3073&lt;&gt;"",$G3073&lt;&gt;"",$P3073&lt;&gt;"absence"),1,0)</f>
        <v>0</v>
      </c>
      <c r="U3073" s="26" t="n">
        <f aca="false">IF($T3073=1,IF(COUNTIFS($B$2:$B3073,$B3073,$A$2:$A3073,$A3073,$T$2:$T3073,1)=1,1,0),0)</f>
        <v>0</v>
      </c>
      <c r="V3073" s="29" t="str">
        <f aca="false">IF(AND($A3073="",$B3073="",$G3073=""),"",IF(NOT(ISNUMBER($A3073)),"Date manquante ou non reconnue",IF($B3073="","Technicien manquant",IF(COUNTIF(Production!$A$7:$A$21,$B3073)=0,"Technicien absent de la liste (onglet Production)",IF($G3073="","Code BPU manquant (colonne G)",IF($O3073="?","Code BPU inconnu (onglet Prestations)",IF($P3073="?","Catégorie inconnue (onglet Règles)",IF(AND($E3073&lt;&gt;"",NOT(ISNUMBER($E3073))),"Quantité non reconnue",IF(AND($P3073="au prix",NOT(ISNUMBER($Q3073))),"Prix sur devis à saisir (colonne I)",IF($S3073="","Règle à compléter (onglet Règles)",""))))))))))</f>
        <v/>
      </c>
    </row>
    <row r="3074" customFormat="false" ht="15" hidden="false" customHeight="false" outlineLevel="0" collapsed="false">
      <c r="A3074" s="23"/>
      <c r="I3074" s="24"/>
      <c r="J3074" s="24"/>
      <c r="N3074" s="25"/>
      <c r="O3074" s="26" t="str">
        <f aca="false">IF($G3074="","",IFERROR(INDEX(Prestations!$F$5:$F$256,MATCH($G3074,Prestations!$B$5:$B$256,0)),"?"))</f>
        <v/>
      </c>
      <c r="P3074" s="26" t="str">
        <f aca="false">IF($O3074="","",IF($O3074="?","?",IFERROR(INDEX(Règles!$C$5:$C$17,MATCH($O3074,Règles!$A$5:$A$17,0)),"?")))</f>
        <v/>
      </c>
      <c r="Q3074" s="27" t="str">
        <f aca="false">IF($G3074="","",IF(ISNUMBER($I3074),$I3074,IFERROR(IF(ISNUMBER(INDEX(Prestations!$E$5:$E$256,MATCH($G3074,Prestations!$B$5:$B$256,0))),INDEX(Prestations!$E$5:$E$256,MATCH($G3074,Prestations!$B$5:$B$256,0)),""),"")))</f>
        <v/>
      </c>
      <c r="R3074" s="27" t="str">
        <f aca="false">IFERROR(IF(ISNUMBER($Q3074),$Q3074*IF($E3074="",1,$E3074),""),"")</f>
        <v/>
      </c>
      <c r="S3074" s="28" t="str">
        <f aca="false">IFERROR(IF($P3074="au nombre",IF(N(INDEX(Règles!$D$5:$D$17,MATCH($O3074,Règles!$A$5:$A$17,0)))&gt;0,IF($E3074="",1,$E3074)/INDEX(Règles!$D$5:$D$17,MATCH($O3074,Règles!$A$5:$A$17,0)),""),IF($P3074="au prix",IF(AND(ISNUMBER($R3074),N(INDEX(Règles!$E$5:$E$17,MATCH($O3074,Règles!$A$5:$A$17,0)))&gt;0),$R3074/INDEX(Règles!$E$5:$E$17,MATCH($O3074,Règles!$A$5:$A$17,0)),""),IF(OR($P3074="ne compte pas",$P3074="absence"),0,""))),"")</f>
        <v/>
      </c>
      <c r="T3074" s="26" t="n">
        <f aca="false">IF(AND(ISNUMBER($A3074),$B3074&lt;&gt;"",$G3074&lt;&gt;"",$P3074&lt;&gt;"absence"),1,0)</f>
        <v>0</v>
      </c>
      <c r="U3074" s="26" t="n">
        <f aca="false">IF($T3074=1,IF(COUNTIFS($B$2:$B3074,$B3074,$A$2:$A3074,$A3074,$T$2:$T3074,1)=1,1,0),0)</f>
        <v>0</v>
      </c>
      <c r="V3074" s="29" t="str">
        <f aca="false">IF(AND($A3074="",$B3074="",$G3074=""),"",IF(NOT(ISNUMBER($A3074)),"Date manquante ou non reconnue",IF($B3074="","Technicien manquant",IF(COUNTIF(Production!$A$7:$A$21,$B3074)=0,"Technicien absent de la liste (onglet Production)",IF($G3074="","Code BPU manquant (colonne G)",IF($O3074="?","Code BPU inconnu (onglet Prestations)",IF($P3074="?","Catégorie inconnue (onglet Règles)",IF(AND($E3074&lt;&gt;"",NOT(ISNUMBER($E3074))),"Quantité non reconnue",IF(AND($P3074="au prix",NOT(ISNUMBER($Q3074))),"Prix sur devis à saisir (colonne I)",IF($S3074="","Règle à compléter (onglet Règles)",""))))))))))</f>
        <v/>
      </c>
    </row>
    <row r="3075" customFormat="false" ht="15" hidden="false" customHeight="false" outlineLevel="0" collapsed="false">
      <c r="A3075" s="23"/>
      <c r="I3075" s="24"/>
      <c r="J3075" s="24"/>
      <c r="N3075" s="25"/>
      <c r="O3075" s="26" t="str">
        <f aca="false">IF($G3075="","",IFERROR(INDEX(Prestations!$F$5:$F$256,MATCH($G3075,Prestations!$B$5:$B$256,0)),"?"))</f>
        <v/>
      </c>
      <c r="P3075" s="26" t="str">
        <f aca="false">IF($O3075="","",IF($O3075="?","?",IFERROR(INDEX(Règles!$C$5:$C$17,MATCH($O3075,Règles!$A$5:$A$17,0)),"?")))</f>
        <v/>
      </c>
      <c r="Q3075" s="27" t="str">
        <f aca="false">IF($G3075="","",IF(ISNUMBER($I3075),$I3075,IFERROR(IF(ISNUMBER(INDEX(Prestations!$E$5:$E$256,MATCH($G3075,Prestations!$B$5:$B$256,0))),INDEX(Prestations!$E$5:$E$256,MATCH($G3075,Prestations!$B$5:$B$256,0)),""),"")))</f>
        <v/>
      </c>
      <c r="R3075" s="27" t="str">
        <f aca="false">IFERROR(IF(ISNUMBER($Q3075),$Q3075*IF($E3075="",1,$E3075),""),"")</f>
        <v/>
      </c>
      <c r="S3075" s="28" t="str">
        <f aca="false">IFERROR(IF($P3075="au nombre",IF(N(INDEX(Règles!$D$5:$D$17,MATCH($O3075,Règles!$A$5:$A$17,0)))&gt;0,IF($E3075="",1,$E3075)/INDEX(Règles!$D$5:$D$17,MATCH($O3075,Règles!$A$5:$A$17,0)),""),IF($P3075="au prix",IF(AND(ISNUMBER($R3075),N(INDEX(Règles!$E$5:$E$17,MATCH($O3075,Règles!$A$5:$A$17,0)))&gt;0),$R3075/INDEX(Règles!$E$5:$E$17,MATCH($O3075,Règles!$A$5:$A$17,0)),""),IF(OR($P3075="ne compte pas",$P3075="absence"),0,""))),"")</f>
        <v/>
      </c>
      <c r="T3075" s="26" t="n">
        <f aca="false">IF(AND(ISNUMBER($A3075),$B3075&lt;&gt;"",$G3075&lt;&gt;"",$P3075&lt;&gt;"absence"),1,0)</f>
        <v>0</v>
      </c>
      <c r="U3075" s="26" t="n">
        <f aca="false">IF($T3075=1,IF(COUNTIFS($B$2:$B3075,$B3075,$A$2:$A3075,$A3075,$T$2:$T3075,1)=1,1,0),0)</f>
        <v>0</v>
      </c>
      <c r="V3075" s="29" t="str">
        <f aca="false">IF(AND($A3075="",$B3075="",$G3075=""),"",IF(NOT(ISNUMBER($A3075)),"Date manquante ou non reconnue",IF($B3075="","Technicien manquant",IF(COUNTIF(Production!$A$7:$A$21,$B3075)=0,"Technicien absent de la liste (onglet Production)",IF($G3075="","Code BPU manquant (colonne G)",IF($O3075="?","Code BPU inconnu (onglet Prestations)",IF($P3075="?","Catégorie inconnue (onglet Règles)",IF(AND($E3075&lt;&gt;"",NOT(ISNUMBER($E3075))),"Quantité non reconnue",IF(AND($P3075="au prix",NOT(ISNUMBER($Q3075))),"Prix sur devis à saisir (colonne I)",IF($S3075="","Règle à compléter (onglet Règles)",""))))))))))</f>
        <v/>
      </c>
    </row>
    <row r="3076" customFormat="false" ht="15" hidden="false" customHeight="false" outlineLevel="0" collapsed="false">
      <c r="A3076" s="23"/>
      <c r="I3076" s="24"/>
      <c r="J3076" s="24"/>
      <c r="N3076" s="25"/>
      <c r="O3076" s="26" t="str">
        <f aca="false">IF($G3076="","",IFERROR(INDEX(Prestations!$F$5:$F$256,MATCH($G3076,Prestations!$B$5:$B$256,0)),"?"))</f>
        <v/>
      </c>
      <c r="P3076" s="26" t="str">
        <f aca="false">IF($O3076="","",IF($O3076="?","?",IFERROR(INDEX(Règles!$C$5:$C$17,MATCH($O3076,Règles!$A$5:$A$17,0)),"?")))</f>
        <v/>
      </c>
      <c r="Q3076" s="27" t="str">
        <f aca="false">IF($G3076="","",IF(ISNUMBER($I3076),$I3076,IFERROR(IF(ISNUMBER(INDEX(Prestations!$E$5:$E$256,MATCH($G3076,Prestations!$B$5:$B$256,0))),INDEX(Prestations!$E$5:$E$256,MATCH($G3076,Prestations!$B$5:$B$256,0)),""),"")))</f>
        <v/>
      </c>
      <c r="R3076" s="27" t="str">
        <f aca="false">IFERROR(IF(ISNUMBER($Q3076),$Q3076*IF($E3076="",1,$E3076),""),"")</f>
        <v/>
      </c>
      <c r="S3076" s="28" t="str">
        <f aca="false">IFERROR(IF($P3076="au nombre",IF(N(INDEX(Règles!$D$5:$D$17,MATCH($O3076,Règles!$A$5:$A$17,0)))&gt;0,IF($E3076="",1,$E3076)/INDEX(Règles!$D$5:$D$17,MATCH($O3076,Règles!$A$5:$A$17,0)),""),IF($P3076="au prix",IF(AND(ISNUMBER($R3076),N(INDEX(Règles!$E$5:$E$17,MATCH($O3076,Règles!$A$5:$A$17,0)))&gt;0),$R3076/INDEX(Règles!$E$5:$E$17,MATCH($O3076,Règles!$A$5:$A$17,0)),""),IF(OR($P3076="ne compte pas",$P3076="absence"),0,""))),"")</f>
        <v/>
      </c>
      <c r="T3076" s="26" t="n">
        <f aca="false">IF(AND(ISNUMBER($A3076),$B3076&lt;&gt;"",$G3076&lt;&gt;"",$P3076&lt;&gt;"absence"),1,0)</f>
        <v>0</v>
      </c>
      <c r="U3076" s="26" t="n">
        <f aca="false">IF($T3076=1,IF(COUNTIFS($B$2:$B3076,$B3076,$A$2:$A3076,$A3076,$T$2:$T3076,1)=1,1,0),0)</f>
        <v>0</v>
      </c>
      <c r="V3076" s="29" t="str">
        <f aca="false">IF(AND($A3076="",$B3076="",$G3076=""),"",IF(NOT(ISNUMBER($A3076)),"Date manquante ou non reconnue",IF($B3076="","Technicien manquant",IF(COUNTIF(Production!$A$7:$A$21,$B3076)=0,"Technicien absent de la liste (onglet Production)",IF($G3076="","Code BPU manquant (colonne G)",IF($O3076="?","Code BPU inconnu (onglet Prestations)",IF($P3076="?","Catégorie inconnue (onglet Règles)",IF(AND($E3076&lt;&gt;"",NOT(ISNUMBER($E3076))),"Quantité non reconnue",IF(AND($P3076="au prix",NOT(ISNUMBER($Q3076))),"Prix sur devis à saisir (colonne I)",IF($S3076="","Règle à compléter (onglet Règles)",""))))))))))</f>
        <v/>
      </c>
    </row>
    <row r="3077" customFormat="false" ht="15" hidden="false" customHeight="false" outlineLevel="0" collapsed="false">
      <c r="A3077" s="23"/>
      <c r="I3077" s="24"/>
      <c r="J3077" s="24"/>
      <c r="N3077" s="25"/>
      <c r="O3077" s="26" t="str">
        <f aca="false">IF($G3077="","",IFERROR(INDEX(Prestations!$F$5:$F$256,MATCH($G3077,Prestations!$B$5:$B$256,0)),"?"))</f>
        <v/>
      </c>
      <c r="P3077" s="26" t="str">
        <f aca="false">IF($O3077="","",IF($O3077="?","?",IFERROR(INDEX(Règles!$C$5:$C$17,MATCH($O3077,Règles!$A$5:$A$17,0)),"?")))</f>
        <v/>
      </c>
      <c r="Q3077" s="27" t="str">
        <f aca="false">IF($G3077="","",IF(ISNUMBER($I3077),$I3077,IFERROR(IF(ISNUMBER(INDEX(Prestations!$E$5:$E$256,MATCH($G3077,Prestations!$B$5:$B$256,0))),INDEX(Prestations!$E$5:$E$256,MATCH($G3077,Prestations!$B$5:$B$256,0)),""),"")))</f>
        <v/>
      </c>
      <c r="R3077" s="27" t="str">
        <f aca="false">IFERROR(IF(ISNUMBER($Q3077),$Q3077*IF($E3077="",1,$E3077),""),"")</f>
        <v/>
      </c>
      <c r="S3077" s="28" t="str">
        <f aca="false">IFERROR(IF($P3077="au nombre",IF(N(INDEX(Règles!$D$5:$D$17,MATCH($O3077,Règles!$A$5:$A$17,0)))&gt;0,IF($E3077="",1,$E3077)/INDEX(Règles!$D$5:$D$17,MATCH($O3077,Règles!$A$5:$A$17,0)),""),IF($P3077="au prix",IF(AND(ISNUMBER($R3077),N(INDEX(Règles!$E$5:$E$17,MATCH($O3077,Règles!$A$5:$A$17,0)))&gt;0),$R3077/INDEX(Règles!$E$5:$E$17,MATCH($O3077,Règles!$A$5:$A$17,0)),""),IF(OR($P3077="ne compte pas",$P3077="absence"),0,""))),"")</f>
        <v/>
      </c>
      <c r="T3077" s="26" t="n">
        <f aca="false">IF(AND(ISNUMBER($A3077),$B3077&lt;&gt;"",$G3077&lt;&gt;"",$P3077&lt;&gt;"absence"),1,0)</f>
        <v>0</v>
      </c>
      <c r="U3077" s="26" t="n">
        <f aca="false">IF($T3077=1,IF(COUNTIFS($B$2:$B3077,$B3077,$A$2:$A3077,$A3077,$T$2:$T3077,1)=1,1,0),0)</f>
        <v>0</v>
      </c>
      <c r="V3077" s="29" t="str">
        <f aca="false">IF(AND($A3077="",$B3077="",$G3077=""),"",IF(NOT(ISNUMBER($A3077)),"Date manquante ou non reconnue",IF($B3077="","Technicien manquant",IF(COUNTIF(Production!$A$7:$A$21,$B3077)=0,"Technicien absent de la liste (onglet Production)",IF($G3077="","Code BPU manquant (colonne G)",IF($O3077="?","Code BPU inconnu (onglet Prestations)",IF($P3077="?","Catégorie inconnue (onglet Règles)",IF(AND($E3077&lt;&gt;"",NOT(ISNUMBER($E3077))),"Quantité non reconnue",IF(AND($P3077="au prix",NOT(ISNUMBER($Q3077))),"Prix sur devis à saisir (colonne I)",IF($S3077="","Règle à compléter (onglet Règles)",""))))))))))</f>
        <v/>
      </c>
    </row>
    <row r="3078" customFormat="false" ht="15" hidden="false" customHeight="false" outlineLevel="0" collapsed="false">
      <c r="A3078" s="23"/>
      <c r="I3078" s="24"/>
      <c r="J3078" s="24"/>
      <c r="N3078" s="25"/>
      <c r="O3078" s="26" t="str">
        <f aca="false">IF($G3078="","",IFERROR(INDEX(Prestations!$F$5:$F$256,MATCH($G3078,Prestations!$B$5:$B$256,0)),"?"))</f>
        <v/>
      </c>
      <c r="P3078" s="26" t="str">
        <f aca="false">IF($O3078="","",IF($O3078="?","?",IFERROR(INDEX(Règles!$C$5:$C$17,MATCH($O3078,Règles!$A$5:$A$17,0)),"?")))</f>
        <v/>
      </c>
      <c r="Q3078" s="27" t="str">
        <f aca="false">IF($G3078="","",IF(ISNUMBER($I3078),$I3078,IFERROR(IF(ISNUMBER(INDEX(Prestations!$E$5:$E$256,MATCH($G3078,Prestations!$B$5:$B$256,0))),INDEX(Prestations!$E$5:$E$256,MATCH($G3078,Prestations!$B$5:$B$256,0)),""),"")))</f>
        <v/>
      </c>
      <c r="R3078" s="27" t="str">
        <f aca="false">IFERROR(IF(ISNUMBER($Q3078),$Q3078*IF($E3078="",1,$E3078),""),"")</f>
        <v/>
      </c>
      <c r="S3078" s="28" t="str">
        <f aca="false">IFERROR(IF($P3078="au nombre",IF(N(INDEX(Règles!$D$5:$D$17,MATCH($O3078,Règles!$A$5:$A$17,0)))&gt;0,IF($E3078="",1,$E3078)/INDEX(Règles!$D$5:$D$17,MATCH($O3078,Règles!$A$5:$A$17,0)),""),IF($P3078="au prix",IF(AND(ISNUMBER($R3078),N(INDEX(Règles!$E$5:$E$17,MATCH($O3078,Règles!$A$5:$A$17,0)))&gt;0),$R3078/INDEX(Règles!$E$5:$E$17,MATCH($O3078,Règles!$A$5:$A$17,0)),""),IF(OR($P3078="ne compte pas",$P3078="absence"),0,""))),"")</f>
        <v/>
      </c>
      <c r="T3078" s="26" t="n">
        <f aca="false">IF(AND(ISNUMBER($A3078),$B3078&lt;&gt;"",$G3078&lt;&gt;"",$P3078&lt;&gt;"absence"),1,0)</f>
        <v>0</v>
      </c>
      <c r="U3078" s="26" t="n">
        <f aca="false">IF($T3078=1,IF(COUNTIFS($B$2:$B3078,$B3078,$A$2:$A3078,$A3078,$T$2:$T3078,1)=1,1,0),0)</f>
        <v>0</v>
      </c>
      <c r="V3078" s="29" t="str">
        <f aca="false">IF(AND($A3078="",$B3078="",$G3078=""),"",IF(NOT(ISNUMBER($A3078)),"Date manquante ou non reconnue",IF($B3078="","Technicien manquant",IF(COUNTIF(Production!$A$7:$A$21,$B3078)=0,"Technicien absent de la liste (onglet Production)",IF($G3078="","Code BPU manquant (colonne G)",IF($O3078="?","Code BPU inconnu (onglet Prestations)",IF($P3078="?","Catégorie inconnue (onglet Règles)",IF(AND($E3078&lt;&gt;"",NOT(ISNUMBER($E3078))),"Quantité non reconnue",IF(AND($P3078="au prix",NOT(ISNUMBER($Q3078))),"Prix sur devis à saisir (colonne I)",IF($S3078="","Règle à compléter (onglet Règles)",""))))))))))</f>
        <v/>
      </c>
    </row>
    <row r="3079" customFormat="false" ht="15" hidden="false" customHeight="false" outlineLevel="0" collapsed="false">
      <c r="A3079" s="23"/>
      <c r="I3079" s="24"/>
      <c r="J3079" s="24"/>
      <c r="N3079" s="25"/>
      <c r="O3079" s="26" t="str">
        <f aca="false">IF($G3079="","",IFERROR(INDEX(Prestations!$F$5:$F$256,MATCH($G3079,Prestations!$B$5:$B$256,0)),"?"))</f>
        <v/>
      </c>
      <c r="P3079" s="26" t="str">
        <f aca="false">IF($O3079="","",IF($O3079="?","?",IFERROR(INDEX(Règles!$C$5:$C$17,MATCH($O3079,Règles!$A$5:$A$17,0)),"?")))</f>
        <v/>
      </c>
      <c r="Q3079" s="27" t="str">
        <f aca="false">IF($G3079="","",IF(ISNUMBER($I3079),$I3079,IFERROR(IF(ISNUMBER(INDEX(Prestations!$E$5:$E$256,MATCH($G3079,Prestations!$B$5:$B$256,0))),INDEX(Prestations!$E$5:$E$256,MATCH($G3079,Prestations!$B$5:$B$256,0)),""),"")))</f>
        <v/>
      </c>
      <c r="R3079" s="27" t="str">
        <f aca="false">IFERROR(IF(ISNUMBER($Q3079),$Q3079*IF($E3079="",1,$E3079),""),"")</f>
        <v/>
      </c>
      <c r="S3079" s="28" t="str">
        <f aca="false">IFERROR(IF($P3079="au nombre",IF(N(INDEX(Règles!$D$5:$D$17,MATCH($O3079,Règles!$A$5:$A$17,0)))&gt;0,IF($E3079="",1,$E3079)/INDEX(Règles!$D$5:$D$17,MATCH($O3079,Règles!$A$5:$A$17,0)),""),IF($P3079="au prix",IF(AND(ISNUMBER($R3079),N(INDEX(Règles!$E$5:$E$17,MATCH($O3079,Règles!$A$5:$A$17,0)))&gt;0),$R3079/INDEX(Règles!$E$5:$E$17,MATCH($O3079,Règles!$A$5:$A$17,0)),""),IF(OR($P3079="ne compte pas",$P3079="absence"),0,""))),"")</f>
        <v/>
      </c>
      <c r="T3079" s="26" t="n">
        <f aca="false">IF(AND(ISNUMBER($A3079),$B3079&lt;&gt;"",$G3079&lt;&gt;"",$P3079&lt;&gt;"absence"),1,0)</f>
        <v>0</v>
      </c>
      <c r="U3079" s="26" t="n">
        <f aca="false">IF($T3079=1,IF(COUNTIFS($B$2:$B3079,$B3079,$A$2:$A3079,$A3079,$T$2:$T3079,1)=1,1,0),0)</f>
        <v>0</v>
      </c>
      <c r="V3079" s="29" t="str">
        <f aca="false">IF(AND($A3079="",$B3079="",$G3079=""),"",IF(NOT(ISNUMBER($A3079)),"Date manquante ou non reconnue",IF($B3079="","Technicien manquant",IF(COUNTIF(Production!$A$7:$A$21,$B3079)=0,"Technicien absent de la liste (onglet Production)",IF($G3079="","Code BPU manquant (colonne G)",IF($O3079="?","Code BPU inconnu (onglet Prestations)",IF($P3079="?","Catégorie inconnue (onglet Règles)",IF(AND($E3079&lt;&gt;"",NOT(ISNUMBER($E3079))),"Quantité non reconnue",IF(AND($P3079="au prix",NOT(ISNUMBER($Q3079))),"Prix sur devis à saisir (colonne I)",IF($S3079="","Règle à compléter (onglet Règles)",""))))))))))</f>
        <v/>
      </c>
    </row>
    <row r="3080" customFormat="false" ht="15" hidden="false" customHeight="false" outlineLevel="0" collapsed="false">
      <c r="A3080" s="23"/>
      <c r="I3080" s="24"/>
      <c r="J3080" s="24"/>
      <c r="N3080" s="25"/>
      <c r="O3080" s="26" t="str">
        <f aca="false">IF($G3080="","",IFERROR(INDEX(Prestations!$F$5:$F$256,MATCH($G3080,Prestations!$B$5:$B$256,0)),"?"))</f>
        <v/>
      </c>
      <c r="P3080" s="26" t="str">
        <f aca="false">IF($O3080="","",IF($O3080="?","?",IFERROR(INDEX(Règles!$C$5:$C$17,MATCH($O3080,Règles!$A$5:$A$17,0)),"?")))</f>
        <v/>
      </c>
      <c r="Q3080" s="27" t="str">
        <f aca="false">IF($G3080="","",IF(ISNUMBER($I3080),$I3080,IFERROR(IF(ISNUMBER(INDEX(Prestations!$E$5:$E$256,MATCH($G3080,Prestations!$B$5:$B$256,0))),INDEX(Prestations!$E$5:$E$256,MATCH($G3080,Prestations!$B$5:$B$256,0)),""),"")))</f>
        <v/>
      </c>
      <c r="R3080" s="27" t="str">
        <f aca="false">IFERROR(IF(ISNUMBER($Q3080),$Q3080*IF($E3080="",1,$E3080),""),"")</f>
        <v/>
      </c>
      <c r="S3080" s="28" t="str">
        <f aca="false">IFERROR(IF($P3080="au nombre",IF(N(INDEX(Règles!$D$5:$D$17,MATCH($O3080,Règles!$A$5:$A$17,0)))&gt;0,IF($E3080="",1,$E3080)/INDEX(Règles!$D$5:$D$17,MATCH($O3080,Règles!$A$5:$A$17,0)),""),IF($P3080="au prix",IF(AND(ISNUMBER($R3080),N(INDEX(Règles!$E$5:$E$17,MATCH($O3080,Règles!$A$5:$A$17,0)))&gt;0),$R3080/INDEX(Règles!$E$5:$E$17,MATCH($O3080,Règles!$A$5:$A$17,0)),""),IF(OR($P3080="ne compte pas",$P3080="absence"),0,""))),"")</f>
        <v/>
      </c>
      <c r="T3080" s="26" t="n">
        <f aca="false">IF(AND(ISNUMBER($A3080),$B3080&lt;&gt;"",$G3080&lt;&gt;"",$P3080&lt;&gt;"absence"),1,0)</f>
        <v>0</v>
      </c>
      <c r="U3080" s="26" t="n">
        <f aca="false">IF($T3080=1,IF(COUNTIFS($B$2:$B3080,$B3080,$A$2:$A3080,$A3080,$T$2:$T3080,1)=1,1,0),0)</f>
        <v>0</v>
      </c>
      <c r="V3080" s="29" t="str">
        <f aca="false">IF(AND($A3080="",$B3080="",$G3080=""),"",IF(NOT(ISNUMBER($A3080)),"Date manquante ou non reconnue",IF($B3080="","Technicien manquant",IF(COUNTIF(Production!$A$7:$A$21,$B3080)=0,"Technicien absent de la liste (onglet Production)",IF($G3080="","Code BPU manquant (colonne G)",IF($O3080="?","Code BPU inconnu (onglet Prestations)",IF($P3080="?","Catégorie inconnue (onglet Règles)",IF(AND($E3080&lt;&gt;"",NOT(ISNUMBER($E3080))),"Quantité non reconnue",IF(AND($P3080="au prix",NOT(ISNUMBER($Q3080))),"Prix sur devis à saisir (colonne I)",IF($S3080="","Règle à compléter (onglet Règles)",""))))))))))</f>
        <v/>
      </c>
    </row>
    <row r="3081" customFormat="false" ht="15" hidden="false" customHeight="false" outlineLevel="0" collapsed="false">
      <c r="A3081" s="23"/>
      <c r="I3081" s="24"/>
      <c r="J3081" s="24"/>
      <c r="N3081" s="25"/>
      <c r="O3081" s="26" t="str">
        <f aca="false">IF($G3081="","",IFERROR(INDEX(Prestations!$F$5:$F$256,MATCH($G3081,Prestations!$B$5:$B$256,0)),"?"))</f>
        <v/>
      </c>
      <c r="P3081" s="26" t="str">
        <f aca="false">IF($O3081="","",IF($O3081="?","?",IFERROR(INDEX(Règles!$C$5:$C$17,MATCH($O3081,Règles!$A$5:$A$17,0)),"?")))</f>
        <v/>
      </c>
      <c r="Q3081" s="27" t="str">
        <f aca="false">IF($G3081="","",IF(ISNUMBER($I3081),$I3081,IFERROR(IF(ISNUMBER(INDEX(Prestations!$E$5:$E$256,MATCH($G3081,Prestations!$B$5:$B$256,0))),INDEX(Prestations!$E$5:$E$256,MATCH($G3081,Prestations!$B$5:$B$256,0)),""),"")))</f>
        <v/>
      </c>
      <c r="R3081" s="27" t="str">
        <f aca="false">IFERROR(IF(ISNUMBER($Q3081),$Q3081*IF($E3081="",1,$E3081),""),"")</f>
        <v/>
      </c>
      <c r="S3081" s="28" t="str">
        <f aca="false">IFERROR(IF($P3081="au nombre",IF(N(INDEX(Règles!$D$5:$D$17,MATCH($O3081,Règles!$A$5:$A$17,0)))&gt;0,IF($E3081="",1,$E3081)/INDEX(Règles!$D$5:$D$17,MATCH($O3081,Règles!$A$5:$A$17,0)),""),IF($P3081="au prix",IF(AND(ISNUMBER($R3081),N(INDEX(Règles!$E$5:$E$17,MATCH($O3081,Règles!$A$5:$A$17,0)))&gt;0),$R3081/INDEX(Règles!$E$5:$E$17,MATCH($O3081,Règles!$A$5:$A$17,0)),""),IF(OR($P3081="ne compte pas",$P3081="absence"),0,""))),"")</f>
        <v/>
      </c>
      <c r="T3081" s="26" t="n">
        <f aca="false">IF(AND(ISNUMBER($A3081),$B3081&lt;&gt;"",$G3081&lt;&gt;"",$P3081&lt;&gt;"absence"),1,0)</f>
        <v>0</v>
      </c>
      <c r="U3081" s="26" t="n">
        <f aca="false">IF($T3081=1,IF(COUNTIFS($B$2:$B3081,$B3081,$A$2:$A3081,$A3081,$T$2:$T3081,1)=1,1,0),0)</f>
        <v>0</v>
      </c>
      <c r="V3081" s="29" t="str">
        <f aca="false">IF(AND($A3081="",$B3081="",$G3081=""),"",IF(NOT(ISNUMBER($A3081)),"Date manquante ou non reconnue",IF($B3081="","Technicien manquant",IF(COUNTIF(Production!$A$7:$A$21,$B3081)=0,"Technicien absent de la liste (onglet Production)",IF($G3081="","Code BPU manquant (colonne G)",IF($O3081="?","Code BPU inconnu (onglet Prestations)",IF($P3081="?","Catégorie inconnue (onglet Règles)",IF(AND($E3081&lt;&gt;"",NOT(ISNUMBER($E3081))),"Quantité non reconnue",IF(AND($P3081="au prix",NOT(ISNUMBER($Q3081))),"Prix sur devis à saisir (colonne I)",IF($S3081="","Règle à compléter (onglet Règles)",""))))))))))</f>
        <v/>
      </c>
    </row>
    <row r="3082" customFormat="false" ht="15" hidden="false" customHeight="false" outlineLevel="0" collapsed="false">
      <c r="A3082" s="23"/>
      <c r="I3082" s="24"/>
      <c r="J3082" s="24"/>
      <c r="N3082" s="25"/>
      <c r="O3082" s="26" t="str">
        <f aca="false">IF($G3082="","",IFERROR(INDEX(Prestations!$F$5:$F$256,MATCH($G3082,Prestations!$B$5:$B$256,0)),"?"))</f>
        <v/>
      </c>
      <c r="P3082" s="26" t="str">
        <f aca="false">IF($O3082="","",IF($O3082="?","?",IFERROR(INDEX(Règles!$C$5:$C$17,MATCH($O3082,Règles!$A$5:$A$17,0)),"?")))</f>
        <v/>
      </c>
      <c r="Q3082" s="27" t="str">
        <f aca="false">IF($G3082="","",IF(ISNUMBER($I3082),$I3082,IFERROR(IF(ISNUMBER(INDEX(Prestations!$E$5:$E$256,MATCH($G3082,Prestations!$B$5:$B$256,0))),INDEX(Prestations!$E$5:$E$256,MATCH($G3082,Prestations!$B$5:$B$256,0)),""),"")))</f>
        <v/>
      </c>
      <c r="R3082" s="27" t="str">
        <f aca="false">IFERROR(IF(ISNUMBER($Q3082),$Q3082*IF($E3082="",1,$E3082),""),"")</f>
        <v/>
      </c>
      <c r="S3082" s="28" t="str">
        <f aca="false">IFERROR(IF($P3082="au nombre",IF(N(INDEX(Règles!$D$5:$D$17,MATCH($O3082,Règles!$A$5:$A$17,0)))&gt;0,IF($E3082="",1,$E3082)/INDEX(Règles!$D$5:$D$17,MATCH($O3082,Règles!$A$5:$A$17,0)),""),IF($P3082="au prix",IF(AND(ISNUMBER($R3082),N(INDEX(Règles!$E$5:$E$17,MATCH($O3082,Règles!$A$5:$A$17,0)))&gt;0),$R3082/INDEX(Règles!$E$5:$E$17,MATCH($O3082,Règles!$A$5:$A$17,0)),""),IF(OR($P3082="ne compte pas",$P3082="absence"),0,""))),"")</f>
        <v/>
      </c>
      <c r="T3082" s="26" t="n">
        <f aca="false">IF(AND(ISNUMBER($A3082),$B3082&lt;&gt;"",$G3082&lt;&gt;"",$P3082&lt;&gt;"absence"),1,0)</f>
        <v>0</v>
      </c>
      <c r="U3082" s="26" t="n">
        <f aca="false">IF($T3082=1,IF(COUNTIFS($B$2:$B3082,$B3082,$A$2:$A3082,$A3082,$T$2:$T3082,1)=1,1,0),0)</f>
        <v>0</v>
      </c>
      <c r="V3082" s="29" t="str">
        <f aca="false">IF(AND($A3082="",$B3082="",$G3082=""),"",IF(NOT(ISNUMBER($A3082)),"Date manquante ou non reconnue",IF($B3082="","Technicien manquant",IF(COUNTIF(Production!$A$7:$A$21,$B3082)=0,"Technicien absent de la liste (onglet Production)",IF($G3082="","Code BPU manquant (colonne G)",IF($O3082="?","Code BPU inconnu (onglet Prestations)",IF($P3082="?","Catégorie inconnue (onglet Règles)",IF(AND($E3082&lt;&gt;"",NOT(ISNUMBER($E3082))),"Quantité non reconnue",IF(AND($P3082="au prix",NOT(ISNUMBER($Q3082))),"Prix sur devis à saisir (colonne I)",IF($S3082="","Règle à compléter (onglet Règles)",""))))))))))</f>
        <v/>
      </c>
    </row>
    <row r="3083" customFormat="false" ht="15" hidden="false" customHeight="false" outlineLevel="0" collapsed="false">
      <c r="A3083" s="23"/>
      <c r="I3083" s="24"/>
      <c r="J3083" s="24"/>
      <c r="N3083" s="25"/>
      <c r="O3083" s="26" t="str">
        <f aca="false">IF($G3083="","",IFERROR(INDEX(Prestations!$F$5:$F$256,MATCH($G3083,Prestations!$B$5:$B$256,0)),"?"))</f>
        <v/>
      </c>
      <c r="P3083" s="26" t="str">
        <f aca="false">IF($O3083="","",IF($O3083="?","?",IFERROR(INDEX(Règles!$C$5:$C$17,MATCH($O3083,Règles!$A$5:$A$17,0)),"?")))</f>
        <v/>
      </c>
      <c r="Q3083" s="27" t="str">
        <f aca="false">IF($G3083="","",IF(ISNUMBER($I3083),$I3083,IFERROR(IF(ISNUMBER(INDEX(Prestations!$E$5:$E$256,MATCH($G3083,Prestations!$B$5:$B$256,0))),INDEX(Prestations!$E$5:$E$256,MATCH($G3083,Prestations!$B$5:$B$256,0)),""),"")))</f>
        <v/>
      </c>
      <c r="R3083" s="27" t="str">
        <f aca="false">IFERROR(IF(ISNUMBER($Q3083),$Q3083*IF($E3083="",1,$E3083),""),"")</f>
        <v/>
      </c>
      <c r="S3083" s="28" t="str">
        <f aca="false">IFERROR(IF($P3083="au nombre",IF(N(INDEX(Règles!$D$5:$D$17,MATCH($O3083,Règles!$A$5:$A$17,0)))&gt;0,IF($E3083="",1,$E3083)/INDEX(Règles!$D$5:$D$17,MATCH($O3083,Règles!$A$5:$A$17,0)),""),IF($P3083="au prix",IF(AND(ISNUMBER($R3083),N(INDEX(Règles!$E$5:$E$17,MATCH($O3083,Règles!$A$5:$A$17,0)))&gt;0),$R3083/INDEX(Règles!$E$5:$E$17,MATCH($O3083,Règles!$A$5:$A$17,0)),""),IF(OR($P3083="ne compte pas",$P3083="absence"),0,""))),"")</f>
        <v/>
      </c>
      <c r="T3083" s="26" t="n">
        <f aca="false">IF(AND(ISNUMBER($A3083),$B3083&lt;&gt;"",$G3083&lt;&gt;"",$P3083&lt;&gt;"absence"),1,0)</f>
        <v>0</v>
      </c>
      <c r="U3083" s="26" t="n">
        <f aca="false">IF($T3083=1,IF(COUNTIFS($B$2:$B3083,$B3083,$A$2:$A3083,$A3083,$T$2:$T3083,1)=1,1,0),0)</f>
        <v>0</v>
      </c>
      <c r="V3083" s="29" t="str">
        <f aca="false">IF(AND($A3083="",$B3083="",$G3083=""),"",IF(NOT(ISNUMBER($A3083)),"Date manquante ou non reconnue",IF($B3083="","Technicien manquant",IF(COUNTIF(Production!$A$7:$A$21,$B3083)=0,"Technicien absent de la liste (onglet Production)",IF($G3083="","Code BPU manquant (colonne G)",IF($O3083="?","Code BPU inconnu (onglet Prestations)",IF($P3083="?","Catégorie inconnue (onglet Règles)",IF(AND($E3083&lt;&gt;"",NOT(ISNUMBER($E3083))),"Quantité non reconnue",IF(AND($P3083="au prix",NOT(ISNUMBER($Q3083))),"Prix sur devis à saisir (colonne I)",IF($S3083="","Règle à compléter (onglet Règles)",""))))))))))</f>
        <v/>
      </c>
    </row>
    <row r="3084" customFormat="false" ht="15" hidden="false" customHeight="false" outlineLevel="0" collapsed="false">
      <c r="A3084" s="23"/>
      <c r="I3084" s="24"/>
      <c r="J3084" s="24"/>
      <c r="N3084" s="25"/>
      <c r="O3084" s="26" t="str">
        <f aca="false">IF($G3084="","",IFERROR(INDEX(Prestations!$F$5:$F$256,MATCH($G3084,Prestations!$B$5:$B$256,0)),"?"))</f>
        <v/>
      </c>
      <c r="P3084" s="26" t="str">
        <f aca="false">IF($O3084="","",IF($O3084="?","?",IFERROR(INDEX(Règles!$C$5:$C$17,MATCH($O3084,Règles!$A$5:$A$17,0)),"?")))</f>
        <v/>
      </c>
      <c r="Q3084" s="27" t="str">
        <f aca="false">IF($G3084="","",IF(ISNUMBER($I3084),$I3084,IFERROR(IF(ISNUMBER(INDEX(Prestations!$E$5:$E$256,MATCH($G3084,Prestations!$B$5:$B$256,0))),INDEX(Prestations!$E$5:$E$256,MATCH($G3084,Prestations!$B$5:$B$256,0)),""),"")))</f>
        <v/>
      </c>
      <c r="R3084" s="27" t="str">
        <f aca="false">IFERROR(IF(ISNUMBER($Q3084),$Q3084*IF($E3084="",1,$E3084),""),"")</f>
        <v/>
      </c>
      <c r="S3084" s="28" t="str">
        <f aca="false">IFERROR(IF($P3084="au nombre",IF(N(INDEX(Règles!$D$5:$D$17,MATCH($O3084,Règles!$A$5:$A$17,0)))&gt;0,IF($E3084="",1,$E3084)/INDEX(Règles!$D$5:$D$17,MATCH($O3084,Règles!$A$5:$A$17,0)),""),IF($P3084="au prix",IF(AND(ISNUMBER($R3084),N(INDEX(Règles!$E$5:$E$17,MATCH($O3084,Règles!$A$5:$A$17,0)))&gt;0),$R3084/INDEX(Règles!$E$5:$E$17,MATCH($O3084,Règles!$A$5:$A$17,0)),""),IF(OR($P3084="ne compte pas",$P3084="absence"),0,""))),"")</f>
        <v/>
      </c>
      <c r="T3084" s="26" t="n">
        <f aca="false">IF(AND(ISNUMBER($A3084),$B3084&lt;&gt;"",$G3084&lt;&gt;"",$P3084&lt;&gt;"absence"),1,0)</f>
        <v>0</v>
      </c>
      <c r="U3084" s="26" t="n">
        <f aca="false">IF($T3084=1,IF(COUNTIFS($B$2:$B3084,$B3084,$A$2:$A3084,$A3084,$T$2:$T3084,1)=1,1,0),0)</f>
        <v>0</v>
      </c>
      <c r="V3084" s="29" t="str">
        <f aca="false">IF(AND($A3084="",$B3084="",$G3084=""),"",IF(NOT(ISNUMBER($A3084)),"Date manquante ou non reconnue",IF($B3084="","Technicien manquant",IF(COUNTIF(Production!$A$7:$A$21,$B3084)=0,"Technicien absent de la liste (onglet Production)",IF($G3084="","Code BPU manquant (colonne G)",IF($O3084="?","Code BPU inconnu (onglet Prestations)",IF($P3084="?","Catégorie inconnue (onglet Règles)",IF(AND($E3084&lt;&gt;"",NOT(ISNUMBER($E3084))),"Quantité non reconnue",IF(AND($P3084="au prix",NOT(ISNUMBER($Q3084))),"Prix sur devis à saisir (colonne I)",IF($S3084="","Règle à compléter (onglet Règles)",""))))))))))</f>
        <v/>
      </c>
    </row>
    <row r="3085" customFormat="false" ht="15" hidden="false" customHeight="false" outlineLevel="0" collapsed="false">
      <c r="A3085" s="23"/>
      <c r="I3085" s="24"/>
      <c r="J3085" s="24"/>
      <c r="N3085" s="25"/>
      <c r="O3085" s="26" t="str">
        <f aca="false">IF($G3085="","",IFERROR(INDEX(Prestations!$F$5:$F$256,MATCH($G3085,Prestations!$B$5:$B$256,0)),"?"))</f>
        <v/>
      </c>
      <c r="P3085" s="26" t="str">
        <f aca="false">IF($O3085="","",IF($O3085="?","?",IFERROR(INDEX(Règles!$C$5:$C$17,MATCH($O3085,Règles!$A$5:$A$17,0)),"?")))</f>
        <v/>
      </c>
      <c r="Q3085" s="27" t="str">
        <f aca="false">IF($G3085="","",IF(ISNUMBER($I3085),$I3085,IFERROR(IF(ISNUMBER(INDEX(Prestations!$E$5:$E$256,MATCH($G3085,Prestations!$B$5:$B$256,0))),INDEX(Prestations!$E$5:$E$256,MATCH($G3085,Prestations!$B$5:$B$256,0)),""),"")))</f>
        <v/>
      </c>
      <c r="R3085" s="27" t="str">
        <f aca="false">IFERROR(IF(ISNUMBER($Q3085),$Q3085*IF($E3085="",1,$E3085),""),"")</f>
        <v/>
      </c>
      <c r="S3085" s="28" t="str">
        <f aca="false">IFERROR(IF($P3085="au nombre",IF(N(INDEX(Règles!$D$5:$D$17,MATCH($O3085,Règles!$A$5:$A$17,0)))&gt;0,IF($E3085="",1,$E3085)/INDEX(Règles!$D$5:$D$17,MATCH($O3085,Règles!$A$5:$A$17,0)),""),IF($P3085="au prix",IF(AND(ISNUMBER($R3085),N(INDEX(Règles!$E$5:$E$17,MATCH($O3085,Règles!$A$5:$A$17,0)))&gt;0),$R3085/INDEX(Règles!$E$5:$E$17,MATCH($O3085,Règles!$A$5:$A$17,0)),""),IF(OR($P3085="ne compte pas",$P3085="absence"),0,""))),"")</f>
        <v/>
      </c>
      <c r="T3085" s="26" t="n">
        <f aca="false">IF(AND(ISNUMBER($A3085),$B3085&lt;&gt;"",$G3085&lt;&gt;"",$P3085&lt;&gt;"absence"),1,0)</f>
        <v>0</v>
      </c>
      <c r="U3085" s="26" t="n">
        <f aca="false">IF($T3085=1,IF(COUNTIFS($B$2:$B3085,$B3085,$A$2:$A3085,$A3085,$T$2:$T3085,1)=1,1,0),0)</f>
        <v>0</v>
      </c>
      <c r="V3085" s="29" t="str">
        <f aca="false">IF(AND($A3085="",$B3085="",$G3085=""),"",IF(NOT(ISNUMBER($A3085)),"Date manquante ou non reconnue",IF($B3085="","Technicien manquant",IF(COUNTIF(Production!$A$7:$A$21,$B3085)=0,"Technicien absent de la liste (onglet Production)",IF($G3085="","Code BPU manquant (colonne G)",IF($O3085="?","Code BPU inconnu (onglet Prestations)",IF($P3085="?","Catégorie inconnue (onglet Règles)",IF(AND($E3085&lt;&gt;"",NOT(ISNUMBER($E3085))),"Quantité non reconnue",IF(AND($P3085="au prix",NOT(ISNUMBER($Q3085))),"Prix sur devis à saisir (colonne I)",IF($S3085="","Règle à compléter (onglet Règles)",""))))))))))</f>
        <v/>
      </c>
    </row>
    <row r="3086" customFormat="false" ht="15" hidden="false" customHeight="false" outlineLevel="0" collapsed="false">
      <c r="A3086" s="23"/>
      <c r="I3086" s="24"/>
      <c r="J3086" s="24"/>
      <c r="N3086" s="25"/>
      <c r="O3086" s="26" t="str">
        <f aca="false">IF($G3086="","",IFERROR(INDEX(Prestations!$F$5:$F$256,MATCH($G3086,Prestations!$B$5:$B$256,0)),"?"))</f>
        <v/>
      </c>
      <c r="P3086" s="26" t="str">
        <f aca="false">IF($O3086="","",IF($O3086="?","?",IFERROR(INDEX(Règles!$C$5:$C$17,MATCH($O3086,Règles!$A$5:$A$17,0)),"?")))</f>
        <v/>
      </c>
      <c r="Q3086" s="27" t="str">
        <f aca="false">IF($G3086="","",IF(ISNUMBER($I3086),$I3086,IFERROR(IF(ISNUMBER(INDEX(Prestations!$E$5:$E$256,MATCH($G3086,Prestations!$B$5:$B$256,0))),INDEX(Prestations!$E$5:$E$256,MATCH($G3086,Prestations!$B$5:$B$256,0)),""),"")))</f>
        <v/>
      </c>
      <c r="R3086" s="27" t="str">
        <f aca="false">IFERROR(IF(ISNUMBER($Q3086),$Q3086*IF($E3086="",1,$E3086),""),"")</f>
        <v/>
      </c>
      <c r="S3086" s="28" t="str">
        <f aca="false">IFERROR(IF($P3086="au nombre",IF(N(INDEX(Règles!$D$5:$D$17,MATCH($O3086,Règles!$A$5:$A$17,0)))&gt;0,IF($E3086="",1,$E3086)/INDEX(Règles!$D$5:$D$17,MATCH($O3086,Règles!$A$5:$A$17,0)),""),IF($P3086="au prix",IF(AND(ISNUMBER($R3086),N(INDEX(Règles!$E$5:$E$17,MATCH($O3086,Règles!$A$5:$A$17,0)))&gt;0),$R3086/INDEX(Règles!$E$5:$E$17,MATCH($O3086,Règles!$A$5:$A$17,0)),""),IF(OR($P3086="ne compte pas",$P3086="absence"),0,""))),"")</f>
        <v/>
      </c>
      <c r="T3086" s="26" t="n">
        <f aca="false">IF(AND(ISNUMBER($A3086),$B3086&lt;&gt;"",$G3086&lt;&gt;"",$P3086&lt;&gt;"absence"),1,0)</f>
        <v>0</v>
      </c>
      <c r="U3086" s="26" t="n">
        <f aca="false">IF($T3086=1,IF(COUNTIFS($B$2:$B3086,$B3086,$A$2:$A3086,$A3086,$T$2:$T3086,1)=1,1,0),0)</f>
        <v>0</v>
      </c>
      <c r="V3086" s="29" t="str">
        <f aca="false">IF(AND($A3086="",$B3086="",$G3086=""),"",IF(NOT(ISNUMBER($A3086)),"Date manquante ou non reconnue",IF($B3086="","Technicien manquant",IF(COUNTIF(Production!$A$7:$A$21,$B3086)=0,"Technicien absent de la liste (onglet Production)",IF($G3086="","Code BPU manquant (colonne G)",IF($O3086="?","Code BPU inconnu (onglet Prestations)",IF($P3086="?","Catégorie inconnue (onglet Règles)",IF(AND($E3086&lt;&gt;"",NOT(ISNUMBER($E3086))),"Quantité non reconnue",IF(AND($P3086="au prix",NOT(ISNUMBER($Q3086))),"Prix sur devis à saisir (colonne I)",IF($S3086="","Règle à compléter (onglet Règles)",""))))))))))</f>
        <v/>
      </c>
    </row>
    <row r="3087" customFormat="false" ht="15" hidden="false" customHeight="false" outlineLevel="0" collapsed="false">
      <c r="A3087" s="23"/>
      <c r="I3087" s="24"/>
      <c r="J3087" s="24"/>
      <c r="N3087" s="25"/>
      <c r="O3087" s="26" t="str">
        <f aca="false">IF($G3087="","",IFERROR(INDEX(Prestations!$F$5:$F$256,MATCH($G3087,Prestations!$B$5:$B$256,0)),"?"))</f>
        <v/>
      </c>
      <c r="P3087" s="26" t="str">
        <f aca="false">IF($O3087="","",IF($O3087="?","?",IFERROR(INDEX(Règles!$C$5:$C$17,MATCH($O3087,Règles!$A$5:$A$17,0)),"?")))</f>
        <v/>
      </c>
      <c r="Q3087" s="27" t="str">
        <f aca="false">IF($G3087="","",IF(ISNUMBER($I3087),$I3087,IFERROR(IF(ISNUMBER(INDEX(Prestations!$E$5:$E$256,MATCH($G3087,Prestations!$B$5:$B$256,0))),INDEX(Prestations!$E$5:$E$256,MATCH($G3087,Prestations!$B$5:$B$256,0)),""),"")))</f>
        <v/>
      </c>
      <c r="R3087" s="27" t="str">
        <f aca="false">IFERROR(IF(ISNUMBER($Q3087),$Q3087*IF($E3087="",1,$E3087),""),"")</f>
        <v/>
      </c>
      <c r="S3087" s="28" t="str">
        <f aca="false">IFERROR(IF($P3087="au nombre",IF(N(INDEX(Règles!$D$5:$D$17,MATCH($O3087,Règles!$A$5:$A$17,0)))&gt;0,IF($E3087="",1,$E3087)/INDEX(Règles!$D$5:$D$17,MATCH($O3087,Règles!$A$5:$A$17,0)),""),IF($P3087="au prix",IF(AND(ISNUMBER($R3087),N(INDEX(Règles!$E$5:$E$17,MATCH($O3087,Règles!$A$5:$A$17,0)))&gt;0),$R3087/INDEX(Règles!$E$5:$E$17,MATCH($O3087,Règles!$A$5:$A$17,0)),""),IF(OR($P3087="ne compte pas",$P3087="absence"),0,""))),"")</f>
        <v/>
      </c>
      <c r="T3087" s="26" t="n">
        <f aca="false">IF(AND(ISNUMBER($A3087),$B3087&lt;&gt;"",$G3087&lt;&gt;"",$P3087&lt;&gt;"absence"),1,0)</f>
        <v>0</v>
      </c>
      <c r="U3087" s="26" t="n">
        <f aca="false">IF($T3087=1,IF(COUNTIFS($B$2:$B3087,$B3087,$A$2:$A3087,$A3087,$T$2:$T3087,1)=1,1,0),0)</f>
        <v>0</v>
      </c>
      <c r="V3087" s="29" t="str">
        <f aca="false">IF(AND($A3087="",$B3087="",$G3087=""),"",IF(NOT(ISNUMBER($A3087)),"Date manquante ou non reconnue",IF($B3087="","Technicien manquant",IF(COUNTIF(Production!$A$7:$A$21,$B3087)=0,"Technicien absent de la liste (onglet Production)",IF($G3087="","Code BPU manquant (colonne G)",IF($O3087="?","Code BPU inconnu (onglet Prestations)",IF($P3087="?","Catégorie inconnue (onglet Règles)",IF(AND($E3087&lt;&gt;"",NOT(ISNUMBER($E3087))),"Quantité non reconnue",IF(AND($P3087="au prix",NOT(ISNUMBER($Q3087))),"Prix sur devis à saisir (colonne I)",IF($S3087="","Règle à compléter (onglet Règles)",""))))))))))</f>
        <v/>
      </c>
    </row>
    <row r="3088" customFormat="false" ht="15" hidden="false" customHeight="false" outlineLevel="0" collapsed="false">
      <c r="A3088" s="23"/>
      <c r="I3088" s="24"/>
      <c r="J3088" s="24"/>
      <c r="N3088" s="25"/>
      <c r="O3088" s="26" t="str">
        <f aca="false">IF($G3088="","",IFERROR(INDEX(Prestations!$F$5:$F$256,MATCH($G3088,Prestations!$B$5:$B$256,0)),"?"))</f>
        <v/>
      </c>
      <c r="P3088" s="26" t="str">
        <f aca="false">IF($O3088="","",IF($O3088="?","?",IFERROR(INDEX(Règles!$C$5:$C$17,MATCH($O3088,Règles!$A$5:$A$17,0)),"?")))</f>
        <v/>
      </c>
      <c r="Q3088" s="27" t="str">
        <f aca="false">IF($G3088="","",IF(ISNUMBER($I3088),$I3088,IFERROR(IF(ISNUMBER(INDEX(Prestations!$E$5:$E$256,MATCH($G3088,Prestations!$B$5:$B$256,0))),INDEX(Prestations!$E$5:$E$256,MATCH($G3088,Prestations!$B$5:$B$256,0)),""),"")))</f>
        <v/>
      </c>
      <c r="R3088" s="27" t="str">
        <f aca="false">IFERROR(IF(ISNUMBER($Q3088),$Q3088*IF($E3088="",1,$E3088),""),"")</f>
        <v/>
      </c>
      <c r="S3088" s="28" t="str">
        <f aca="false">IFERROR(IF($P3088="au nombre",IF(N(INDEX(Règles!$D$5:$D$17,MATCH($O3088,Règles!$A$5:$A$17,0)))&gt;0,IF($E3088="",1,$E3088)/INDEX(Règles!$D$5:$D$17,MATCH($O3088,Règles!$A$5:$A$17,0)),""),IF($P3088="au prix",IF(AND(ISNUMBER($R3088),N(INDEX(Règles!$E$5:$E$17,MATCH($O3088,Règles!$A$5:$A$17,0)))&gt;0),$R3088/INDEX(Règles!$E$5:$E$17,MATCH($O3088,Règles!$A$5:$A$17,0)),""),IF(OR($P3088="ne compte pas",$P3088="absence"),0,""))),"")</f>
        <v/>
      </c>
      <c r="T3088" s="26" t="n">
        <f aca="false">IF(AND(ISNUMBER($A3088),$B3088&lt;&gt;"",$G3088&lt;&gt;"",$P3088&lt;&gt;"absence"),1,0)</f>
        <v>0</v>
      </c>
      <c r="U3088" s="26" t="n">
        <f aca="false">IF($T3088=1,IF(COUNTIFS($B$2:$B3088,$B3088,$A$2:$A3088,$A3088,$T$2:$T3088,1)=1,1,0),0)</f>
        <v>0</v>
      </c>
      <c r="V3088" s="29" t="str">
        <f aca="false">IF(AND($A3088="",$B3088="",$G3088=""),"",IF(NOT(ISNUMBER($A3088)),"Date manquante ou non reconnue",IF($B3088="","Technicien manquant",IF(COUNTIF(Production!$A$7:$A$21,$B3088)=0,"Technicien absent de la liste (onglet Production)",IF($G3088="","Code BPU manquant (colonne G)",IF($O3088="?","Code BPU inconnu (onglet Prestations)",IF($P3088="?","Catégorie inconnue (onglet Règles)",IF(AND($E3088&lt;&gt;"",NOT(ISNUMBER($E3088))),"Quantité non reconnue",IF(AND($P3088="au prix",NOT(ISNUMBER($Q3088))),"Prix sur devis à saisir (colonne I)",IF($S3088="","Règle à compléter (onglet Règles)",""))))))))))</f>
        <v/>
      </c>
    </row>
    <row r="3089" customFormat="false" ht="15" hidden="false" customHeight="false" outlineLevel="0" collapsed="false">
      <c r="A3089" s="23"/>
      <c r="I3089" s="24"/>
      <c r="J3089" s="24"/>
      <c r="N3089" s="25"/>
      <c r="O3089" s="26" t="str">
        <f aca="false">IF($G3089="","",IFERROR(INDEX(Prestations!$F$5:$F$256,MATCH($G3089,Prestations!$B$5:$B$256,0)),"?"))</f>
        <v/>
      </c>
      <c r="P3089" s="26" t="str">
        <f aca="false">IF($O3089="","",IF($O3089="?","?",IFERROR(INDEX(Règles!$C$5:$C$17,MATCH($O3089,Règles!$A$5:$A$17,0)),"?")))</f>
        <v/>
      </c>
      <c r="Q3089" s="27" t="str">
        <f aca="false">IF($G3089="","",IF(ISNUMBER($I3089),$I3089,IFERROR(IF(ISNUMBER(INDEX(Prestations!$E$5:$E$256,MATCH($G3089,Prestations!$B$5:$B$256,0))),INDEX(Prestations!$E$5:$E$256,MATCH($G3089,Prestations!$B$5:$B$256,0)),""),"")))</f>
        <v/>
      </c>
      <c r="R3089" s="27" t="str">
        <f aca="false">IFERROR(IF(ISNUMBER($Q3089),$Q3089*IF($E3089="",1,$E3089),""),"")</f>
        <v/>
      </c>
      <c r="S3089" s="28" t="str">
        <f aca="false">IFERROR(IF($P3089="au nombre",IF(N(INDEX(Règles!$D$5:$D$17,MATCH($O3089,Règles!$A$5:$A$17,0)))&gt;0,IF($E3089="",1,$E3089)/INDEX(Règles!$D$5:$D$17,MATCH($O3089,Règles!$A$5:$A$17,0)),""),IF($P3089="au prix",IF(AND(ISNUMBER($R3089),N(INDEX(Règles!$E$5:$E$17,MATCH($O3089,Règles!$A$5:$A$17,0)))&gt;0),$R3089/INDEX(Règles!$E$5:$E$17,MATCH($O3089,Règles!$A$5:$A$17,0)),""),IF(OR($P3089="ne compte pas",$P3089="absence"),0,""))),"")</f>
        <v/>
      </c>
      <c r="T3089" s="26" t="n">
        <f aca="false">IF(AND(ISNUMBER($A3089),$B3089&lt;&gt;"",$G3089&lt;&gt;"",$P3089&lt;&gt;"absence"),1,0)</f>
        <v>0</v>
      </c>
      <c r="U3089" s="26" t="n">
        <f aca="false">IF($T3089=1,IF(COUNTIFS($B$2:$B3089,$B3089,$A$2:$A3089,$A3089,$T$2:$T3089,1)=1,1,0),0)</f>
        <v>0</v>
      </c>
      <c r="V3089" s="29" t="str">
        <f aca="false">IF(AND($A3089="",$B3089="",$G3089=""),"",IF(NOT(ISNUMBER($A3089)),"Date manquante ou non reconnue",IF($B3089="","Technicien manquant",IF(COUNTIF(Production!$A$7:$A$21,$B3089)=0,"Technicien absent de la liste (onglet Production)",IF($G3089="","Code BPU manquant (colonne G)",IF($O3089="?","Code BPU inconnu (onglet Prestations)",IF($P3089="?","Catégorie inconnue (onglet Règles)",IF(AND($E3089&lt;&gt;"",NOT(ISNUMBER($E3089))),"Quantité non reconnue",IF(AND($P3089="au prix",NOT(ISNUMBER($Q3089))),"Prix sur devis à saisir (colonne I)",IF($S3089="","Règle à compléter (onglet Règles)",""))))))))))</f>
        <v/>
      </c>
    </row>
    <row r="3090" customFormat="false" ht="15" hidden="false" customHeight="false" outlineLevel="0" collapsed="false">
      <c r="A3090" s="23"/>
      <c r="I3090" s="24"/>
      <c r="J3090" s="24"/>
      <c r="N3090" s="25"/>
      <c r="O3090" s="26" t="str">
        <f aca="false">IF($G3090="","",IFERROR(INDEX(Prestations!$F$5:$F$256,MATCH($G3090,Prestations!$B$5:$B$256,0)),"?"))</f>
        <v/>
      </c>
      <c r="P3090" s="26" t="str">
        <f aca="false">IF($O3090="","",IF($O3090="?","?",IFERROR(INDEX(Règles!$C$5:$C$17,MATCH($O3090,Règles!$A$5:$A$17,0)),"?")))</f>
        <v/>
      </c>
      <c r="Q3090" s="27" t="str">
        <f aca="false">IF($G3090="","",IF(ISNUMBER($I3090),$I3090,IFERROR(IF(ISNUMBER(INDEX(Prestations!$E$5:$E$256,MATCH($G3090,Prestations!$B$5:$B$256,0))),INDEX(Prestations!$E$5:$E$256,MATCH($G3090,Prestations!$B$5:$B$256,0)),""),"")))</f>
        <v/>
      </c>
      <c r="R3090" s="27" t="str">
        <f aca="false">IFERROR(IF(ISNUMBER($Q3090),$Q3090*IF($E3090="",1,$E3090),""),"")</f>
        <v/>
      </c>
      <c r="S3090" s="28" t="str">
        <f aca="false">IFERROR(IF($P3090="au nombre",IF(N(INDEX(Règles!$D$5:$D$17,MATCH($O3090,Règles!$A$5:$A$17,0)))&gt;0,IF($E3090="",1,$E3090)/INDEX(Règles!$D$5:$D$17,MATCH($O3090,Règles!$A$5:$A$17,0)),""),IF($P3090="au prix",IF(AND(ISNUMBER($R3090),N(INDEX(Règles!$E$5:$E$17,MATCH($O3090,Règles!$A$5:$A$17,0)))&gt;0),$R3090/INDEX(Règles!$E$5:$E$17,MATCH($O3090,Règles!$A$5:$A$17,0)),""),IF(OR($P3090="ne compte pas",$P3090="absence"),0,""))),"")</f>
        <v/>
      </c>
      <c r="T3090" s="26" t="n">
        <f aca="false">IF(AND(ISNUMBER($A3090),$B3090&lt;&gt;"",$G3090&lt;&gt;"",$P3090&lt;&gt;"absence"),1,0)</f>
        <v>0</v>
      </c>
      <c r="U3090" s="26" t="n">
        <f aca="false">IF($T3090=1,IF(COUNTIFS($B$2:$B3090,$B3090,$A$2:$A3090,$A3090,$T$2:$T3090,1)=1,1,0),0)</f>
        <v>0</v>
      </c>
      <c r="V3090" s="29" t="str">
        <f aca="false">IF(AND($A3090="",$B3090="",$G3090=""),"",IF(NOT(ISNUMBER($A3090)),"Date manquante ou non reconnue",IF($B3090="","Technicien manquant",IF(COUNTIF(Production!$A$7:$A$21,$B3090)=0,"Technicien absent de la liste (onglet Production)",IF($G3090="","Code BPU manquant (colonne G)",IF($O3090="?","Code BPU inconnu (onglet Prestations)",IF($P3090="?","Catégorie inconnue (onglet Règles)",IF(AND($E3090&lt;&gt;"",NOT(ISNUMBER($E3090))),"Quantité non reconnue",IF(AND($P3090="au prix",NOT(ISNUMBER($Q3090))),"Prix sur devis à saisir (colonne I)",IF($S3090="","Règle à compléter (onglet Règles)",""))))))))))</f>
        <v/>
      </c>
    </row>
    <row r="3091" customFormat="false" ht="15" hidden="false" customHeight="false" outlineLevel="0" collapsed="false">
      <c r="A3091" s="23"/>
      <c r="I3091" s="24"/>
      <c r="J3091" s="24"/>
      <c r="N3091" s="25"/>
      <c r="O3091" s="26" t="str">
        <f aca="false">IF($G3091="","",IFERROR(INDEX(Prestations!$F$5:$F$256,MATCH($G3091,Prestations!$B$5:$B$256,0)),"?"))</f>
        <v/>
      </c>
      <c r="P3091" s="26" t="str">
        <f aca="false">IF($O3091="","",IF($O3091="?","?",IFERROR(INDEX(Règles!$C$5:$C$17,MATCH($O3091,Règles!$A$5:$A$17,0)),"?")))</f>
        <v/>
      </c>
      <c r="Q3091" s="27" t="str">
        <f aca="false">IF($G3091="","",IF(ISNUMBER($I3091),$I3091,IFERROR(IF(ISNUMBER(INDEX(Prestations!$E$5:$E$256,MATCH($G3091,Prestations!$B$5:$B$256,0))),INDEX(Prestations!$E$5:$E$256,MATCH($G3091,Prestations!$B$5:$B$256,0)),""),"")))</f>
        <v/>
      </c>
      <c r="R3091" s="27" t="str">
        <f aca="false">IFERROR(IF(ISNUMBER($Q3091),$Q3091*IF($E3091="",1,$E3091),""),"")</f>
        <v/>
      </c>
      <c r="S3091" s="28" t="str">
        <f aca="false">IFERROR(IF($P3091="au nombre",IF(N(INDEX(Règles!$D$5:$D$17,MATCH($O3091,Règles!$A$5:$A$17,0)))&gt;0,IF($E3091="",1,$E3091)/INDEX(Règles!$D$5:$D$17,MATCH($O3091,Règles!$A$5:$A$17,0)),""),IF($P3091="au prix",IF(AND(ISNUMBER($R3091),N(INDEX(Règles!$E$5:$E$17,MATCH($O3091,Règles!$A$5:$A$17,0)))&gt;0),$R3091/INDEX(Règles!$E$5:$E$17,MATCH($O3091,Règles!$A$5:$A$17,0)),""),IF(OR($P3091="ne compte pas",$P3091="absence"),0,""))),"")</f>
        <v/>
      </c>
      <c r="T3091" s="26" t="n">
        <f aca="false">IF(AND(ISNUMBER($A3091),$B3091&lt;&gt;"",$G3091&lt;&gt;"",$P3091&lt;&gt;"absence"),1,0)</f>
        <v>0</v>
      </c>
      <c r="U3091" s="26" t="n">
        <f aca="false">IF($T3091=1,IF(COUNTIFS($B$2:$B3091,$B3091,$A$2:$A3091,$A3091,$T$2:$T3091,1)=1,1,0),0)</f>
        <v>0</v>
      </c>
      <c r="V3091" s="29" t="str">
        <f aca="false">IF(AND($A3091="",$B3091="",$G3091=""),"",IF(NOT(ISNUMBER($A3091)),"Date manquante ou non reconnue",IF($B3091="","Technicien manquant",IF(COUNTIF(Production!$A$7:$A$21,$B3091)=0,"Technicien absent de la liste (onglet Production)",IF($G3091="","Code BPU manquant (colonne G)",IF($O3091="?","Code BPU inconnu (onglet Prestations)",IF($P3091="?","Catégorie inconnue (onglet Règles)",IF(AND($E3091&lt;&gt;"",NOT(ISNUMBER($E3091))),"Quantité non reconnue",IF(AND($P3091="au prix",NOT(ISNUMBER($Q3091))),"Prix sur devis à saisir (colonne I)",IF($S3091="","Règle à compléter (onglet Règles)",""))))))))))</f>
        <v/>
      </c>
    </row>
    <row r="3092" customFormat="false" ht="15" hidden="false" customHeight="false" outlineLevel="0" collapsed="false">
      <c r="A3092" s="23"/>
      <c r="I3092" s="24"/>
      <c r="J3092" s="24"/>
      <c r="N3092" s="25"/>
      <c r="O3092" s="26" t="str">
        <f aca="false">IF($G3092="","",IFERROR(INDEX(Prestations!$F$5:$F$256,MATCH($G3092,Prestations!$B$5:$B$256,0)),"?"))</f>
        <v/>
      </c>
      <c r="P3092" s="26" t="str">
        <f aca="false">IF($O3092="","",IF($O3092="?","?",IFERROR(INDEX(Règles!$C$5:$C$17,MATCH($O3092,Règles!$A$5:$A$17,0)),"?")))</f>
        <v/>
      </c>
      <c r="Q3092" s="27" t="str">
        <f aca="false">IF($G3092="","",IF(ISNUMBER($I3092),$I3092,IFERROR(IF(ISNUMBER(INDEX(Prestations!$E$5:$E$256,MATCH($G3092,Prestations!$B$5:$B$256,0))),INDEX(Prestations!$E$5:$E$256,MATCH($G3092,Prestations!$B$5:$B$256,0)),""),"")))</f>
        <v/>
      </c>
      <c r="R3092" s="27" t="str">
        <f aca="false">IFERROR(IF(ISNUMBER($Q3092),$Q3092*IF($E3092="",1,$E3092),""),"")</f>
        <v/>
      </c>
      <c r="S3092" s="28" t="str">
        <f aca="false">IFERROR(IF($P3092="au nombre",IF(N(INDEX(Règles!$D$5:$D$17,MATCH($O3092,Règles!$A$5:$A$17,0)))&gt;0,IF($E3092="",1,$E3092)/INDEX(Règles!$D$5:$D$17,MATCH($O3092,Règles!$A$5:$A$17,0)),""),IF($P3092="au prix",IF(AND(ISNUMBER($R3092),N(INDEX(Règles!$E$5:$E$17,MATCH($O3092,Règles!$A$5:$A$17,0)))&gt;0),$R3092/INDEX(Règles!$E$5:$E$17,MATCH($O3092,Règles!$A$5:$A$17,0)),""),IF(OR($P3092="ne compte pas",$P3092="absence"),0,""))),"")</f>
        <v/>
      </c>
      <c r="T3092" s="26" t="n">
        <f aca="false">IF(AND(ISNUMBER($A3092),$B3092&lt;&gt;"",$G3092&lt;&gt;"",$P3092&lt;&gt;"absence"),1,0)</f>
        <v>0</v>
      </c>
      <c r="U3092" s="26" t="n">
        <f aca="false">IF($T3092=1,IF(COUNTIFS($B$2:$B3092,$B3092,$A$2:$A3092,$A3092,$T$2:$T3092,1)=1,1,0),0)</f>
        <v>0</v>
      </c>
      <c r="V3092" s="29" t="str">
        <f aca="false">IF(AND($A3092="",$B3092="",$G3092=""),"",IF(NOT(ISNUMBER($A3092)),"Date manquante ou non reconnue",IF($B3092="","Technicien manquant",IF(COUNTIF(Production!$A$7:$A$21,$B3092)=0,"Technicien absent de la liste (onglet Production)",IF($G3092="","Code BPU manquant (colonne G)",IF($O3092="?","Code BPU inconnu (onglet Prestations)",IF($P3092="?","Catégorie inconnue (onglet Règles)",IF(AND($E3092&lt;&gt;"",NOT(ISNUMBER($E3092))),"Quantité non reconnue",IF(AND($P3092="au prix",NOT(ISNUMBER($Q3092))),"Prix sur devis à saisir (colonne I)",IF($S3092="","Règle à compléter (onglet Règles)",""))))))))))</f>
        <v/>
      </c>
    </row>
    <row r="3093" customFormat="false" ht="15" hidden="false" customHeight="false" outlineLevel="0" collapsed="false">
      <c r="A3093" s="23"/>
      <c r="I3093" s="24"/>
      <c r="J3093" s="24"/>
      <c r="N3093" s="25"/>
      <c r="O3093" s="26" t="str">
        <f aca="false">IF($G3093="","",IFERROR(INDEX(Prestations!$F$5:$F$256,MATCH($G3093,Prestations!$B$5:$B$256,0)),"?"))</f>
        <v/>
      </c>
      <c r="P3093" s="26" t="str">
        <f aca="false">IF($O3093="","",IF($O3093="?","?",IFERROR(INDEX(Règles!$C$5:$C$17,MATCH($O3093,Règles!$A$5:$A$17,0)),"?")))</f>
        <v/>
      </c>
      <c r="Q3093" s="27" t="str">
        <f aca="false">IF($G3093="","",IF(ISNUMBER($I3093),$I3093,IFERROR(IF(ISNUMBER(INDEX(Prestations!$E$5:$E$256,MATCH($G3093,Prestations!$B$5:$B$256,0))),INDEX(Prestations!$E$5:$E$256,MATCH($G3093,Prestations!$B$5:$B$256,0)),""),"")))</f>
        <v/>
      </c>
      <c r="R3093" s="27" t="str">
        <f aca="false">IFERROR(IF(ISNUMBER($Q3093),$Q3093*IF($E3093="",1,$E3093),""),"")</f>
        <v/>
      </c>
      <c r="S3093" s="28" t="str">
        <f aca="false">IFERROR(IF($P3093="au nombre",IF(N(INDEX(Règles!$D$5:$D$17,MATCH($O3093,Règles!$A$5:$A$17,0)))&gt;0,IF($E3093="",1,$E3093)/INDEX(Règles!$D$5:$D$17,MATCH($O3093,Règles!$A$5:$A$17,0)),""),IF($P3093="au prix",IF(AND(ISNUMBER($R3093),N(INDEX(Règles!$E$5:$E$17,MATCH($O3093,Règles!$A$5:$A$17,0)))&gt;0),$R3093/INDEX(Règles!$E$5:$E$17,MATCH($O3093,Règles!$A$5:$A$17,0)),""),IF(OR($P3093="ne compte pas",$P3093="absence"),0,""))),"")</f>
        <v/>
      </c>
      <c r="T3093" s="26" t="n">
        <f aca="false">IF(AND(ISNUMBER($A3093),$B3093&lt;&gt;"",$G3093&lt;&gt;"",$P3093&lt;&gt;"absence"),1,0)</f>
        <v>0</v>
      </c>
      <c r="U3093" s="26" t="n">
        <f aca="false">IF($T3093=1,IF(COUNTIFS($B$2:$B3093,$B3093,$A$2:$A3093,$A3093,$T$2:$T3093,1)=1,1,0),0)</f>
        <v>0</v>
      </c>
      <c r="V3093" s="29" t="str">
        <f aca="false">IF(AND($A3093="",$B3093="",$G3093=""),"",IF(NOT(ISNUMBER($A3093)),"Date manquante ou non reconnue",IF($B3093="","Technicien manquant",IF(COUNTIF(Production!$A$7:$A$21,$B3093)=0,"Technicien absent de la liste (onglet Production)",IF($G3093="","Code BPU manquant (colonne G)",IF($O3093="?","Code BPU inconnu (onglet Prestations)",IF($P3093="?","Catégorie inconnue (onglet Règles)",IF(AND($E3093&lt;&gt;"",NOT(ISNUMBER($E3093))),"Quantité non reconnue",IF(AND($P3093="au prix",NOT(ISNUMBER($Q3093))),"Prix sur devis à saisir (colonne I)",IF($S3093="","Règle à compléter (onglet Règles)",""))))))))))</f>
        <v/>
      </c>
    </row>
    <row r="3094" customFormat="false" ht="15" hidden="false" customHeight="false" outlineLevel="0" collapsed="false">
      <c r="A3094" s="23"/>
      <c r="I3094" s="24"/>
      <c r="J3094" s="24"/>
      <c r="N3094" s="25"/>
      <c r="O3094" s="26" t="str">
        <f aca="false">IF($G3094="","",IFERROR(INDEX(Prestations!$F$5:$F$256,MATCH($G3094,Prestations!$B$5:$B$256,0)),"?"))</f>
        <v/>
      </c>
      <c r="P3094" s="26" t="str">
        <f aca="false">IF($O3094="","",IF($O3094="?","?",IFERROR(INDEX(Règles!$C$5:$C$17,MATCH($O3094,Règles!$A$5:$A$17,0)),"?")))</f>
        <v/>
      </c>
      <c r="Q3094" s="27" t="str">
        <f aca="false">IF($G3094="","",IF(ISNUMBER($I3094),$I3094,IFERROR(IF(ISNUMBER(INDEX(Prestations!$E$5:$E$256,MATCH($G3094,Prestations!$B$5:$B$256,0))),INDEX(Prestations!$E$5:$E$256,MATCH($G3094,Prestations!$B$5:$B$256,0)),""),"")))</f>
        <v/>
      </c>
      <c r="R3094" s="27" t="str">
        <f aca="false">IFERROR(IF(ISNUMBER($Q3094),$Q3094*IF($E3094="",1,$E3094),""),"")</f>
        <v/>
      </c>
      <c r="S3094" s="28" t="str">
        <f aca="false">IFERROR(IF($P3094="au nombre",IF(N(INDEX(Règles!$D$5:$D$17,MATCH($O3094,Règles!$A$5:$A$17,0)))&gt;0,IF($E3094="",1,$E3094)/INDEX(Règles!$D$5:$D$17,MATCH($O3094,Règles!$A$5:$A$17,0)),""),IF($P3094="au prix",IF(AND(ISNUMBER($R3094),N(INDEX(Règles!$E$5:$E$17,MATCH($O3094,Règles!$A$5:$A$17,0)))&gt;0),$R3094/INDEX(Règles!$E$5:$E$17,MATCH($O3094,Règles!$A$5:$A$17,0)),""),IF(OR($P3094="ne compte pas",$P3094="absence"),0,""))),"")</f>
        <v/>
      </c>
      <c r="T3094" s="26" t="n">
        <f aca="false">IF(AND(ISNUMBER($A3094),$B3094&lt;&gt;"",$G3094&lt;&gt;"",$P3094&lt;&gt;"absence"),1,0)</f>
        <v>0</v>
      </c>
      <c r="U3094" s="26" t="n">
        <f aca="false">IF($T3094=1,IF(COUNTIFS($B$2:$B3094,$B3094,$A$2:$A3094,$A3094,$T$2:$T3094,1)=1,1,0),0)</f>
        <v>0</v>
      </c>
      <c r="V3094" s="29" t="str">
        <f aca="false">IF(AND($A3094="",$B3094="",$G3094=""),"",IF(NOT(ISNUMBER($A3094)),"Date manquante ou non reconnue",IF($B3094="","Technicien manquant",IF(COUNTIF(Production!$A$7:$A$21,$B3094)=0,"Technicien absent de la liste (onglet Production)",IF($G3094="","Code BPU manquant (colonne G)",IF($O3094="?","Code BPU inconnu (onglet Prestations)",IF($P3094="?","Catégorie inconnue (onglet Règles)",IF(AND($E3094&lt;&gt;"",NOT(ISNUMBER($E3094))),"Quantité non reconnue",IF(AND($P3094="au prix",NOT(ISNUMBER($Q3094))),"Prix sur devis à saisir (colonne I)",IF($S3094="","Règle à compléter (onglet Règles)",""))))))))))</f>
        <v/>
      </c>
    </row>
    <row r="3095" customFormat="false" ht="15" hidden="false" customHeight="false" outlineLevel="0" collapsed="false">
      <c r="A3095" s="23"/>
      <c r="I3095" s="24"/>
      <c r="J3095" s="24"/>
      <c r="N3095" s="25"/>
      <c r="O3095" s="26" t="str">
        <f aca="false">IF($G3095="","",IFERROR(INDEX(Prestations!$F$5:$F$256,MATCH($G3095,Prestations!$B$5:$B$256,0)),"?"))</f>
        <v/>
      </c>
      <c r="P3095" s="26" t="str">
        <f aca="false">IF($O3095="","",IF($O3095="?","?",IFERROR(INDEX(Règles!$C$5:$C$17,MATCH($O3095,Règles!$A$5:$A$17,0)),"?")))</f>
        <v/>
      </c>
      <c r="Q3095" s="27" t="str">
        <f aca="false">IF($G3095="","",IF(ISNUMBER($I3095),$I3095,IFERROR(IF(ISNUMBER(INDEX(Prestations!$E$5:$E$256,MATCH($G3095,Prestations!$B$5:$B$256,0))),INDEX(Prestations!$E$5:$E$256,MATCH($G3095,Prestations!$B$5:$B$256,0)),""),"")))</f>
        <v/>
      </c>
      <c r="R3095" s="27" t="str">
        <f aca="false">IFERROR(IF(ISNUMBER($Q3095),$Q3095*IF($E3095="",1,$E3095),""),"")</f>
        <v/>
      </c>
      <c r="S3095" s="28" t="str">
        <f aca="false">IFERROR(IF($P3095="au nombre",IF(N(INDEX(Règles!$D$5:$D$17,MATCH($O3095,Règles!$A$5:$A$17,0)))&gt;0,IF($E3095="",1,$E3095)/INDEX(Règles!$D$5:$D$17,MATCH($O3095,Règles!$A$5:$A$17,0)),""),IF($P3095="au prix",IF(AND(ISNUMBER($R3095),N(INDEX(Règles!$E$5:$E$17,MATCH($O3095,Règles!$A$5:$A$17,0)))&gt;0),$R3095/INDEX(Règles!$E$5:$E$17,MATCH($O3095,Règles!$A$5:$A$17,0)),""),IF(OR($P3095="ne compte pas",$P3095="absence"),0,""))),"")</f>
        <v/>
      </c>
      <c r="T3095" s="26" t="n">
        <f aca="false">IF(AND(ISNUMBER($A3095),$B3095&lt;&gt;"",$G3095&lt;&gt;"",$P3095&lt;&gt;"absence"),1,0)</f>
        <v>0</v>
      </c>
      <c r="U3095" s="26" t="n">
        <f aca="false">IF($T3095=1,IF(COUNTIFS($B$2:$B3095,$B3095,$A$2:$A3095,$A3095,$T$2:$T3095,1)=1,1,0),0)</f>
        <v>0</v>
      </c>
      <c r="V3095" s="29" t="str">
        <f aca="false">IF(AND($A3095="",$B3095="",$G3095=""),"",IF(NOT(ISNUMBER($A3095)),"Date manquante ou non reconnue",IF($B3095="","Technicien manquant",IF(COUNTIF(Production!$A$7:$A$21,$B3095)=0,"Technicien absent de la liste (onglet Production)",IF($G3095="","Code BPU manquant (colonne G)",IF($O3095="?","Code BPU inconnu (onglet Prestations)",IF($P3095="?","Catégorie inconnue (onglet Règles)",IF(AND($E3095&lt;&gt;"",NOT(ISNUMBER($E3095))),"Quantité non reconnue",IF(AND($P3095="au prix",NOT(ISNUMBER($Q3095))),"Prix sur devis à saisir (colonne I)",IF($S3095="","Règle à compléter (onglet Règles)",""))))))))))</f>
        <v/>
      </c>
    </row>
    <row r="3096" customFormat="false" ht="15" hidden="false" customHeight="false" outlineLevel="0" collapsed="false">
      <c r="A3096" s="23"/>
      <c r="I3096" s="24"/>
      <c r="J3096" s="24"/>
      <c r="N3096" s="25"/>
      <c r="O3096" s="26" t="str">
        <f aca="false">IF($G3096="","",IFERROR(INDEX(Prestations!$F$5:$F$256,MATCH($G3096,Prestations!$B$5:$B$256,0)),"?"))</f>
        <v/>
      </c>
      <c r="P3096" s="26" t="str">
        <f aca="false">IF($O3096="","",IF($O3096="?","?",IFERROR(INDEX(Règles!$C$5:$C$17,MATCH($O3096,Règles!$A$5:$A$17,0)),"?")))</f>
        <v/>
      </c>
      <c r="Q3096" s="27" t="str">
        <f aca="false">IF($G3096="","",IF(ISNUMBER($I3096),$I3096,IFERROR(IF(ISNUMBER(INDEX(Prestations!$E$5:$E$256,MATCH($G3096,Prestations!$B$5:$B$256,0))),INDEX(Prestations!$E$5:$E$256,MATCH($G3096,Prestations!$B$5:$B$256,0)),""),"")))</f>
        <v/>
      </c>
      <c r="R3096" s="27" t="str">
        <f aca="false">IFERROR(IF(ISNUMBER($Q3096),$Q3096*IF($E3096="",1,$E3096),""),"")</f>
        <v/>
      </c>
      <c r="S3096" s="28" t="str">
        <f aca="false">IFERROR(IF($P3096="au nombre",IF(N(INDEX(Règles!$D$5:$D$17,MATCH($O3096,Règles!$A$5:$A$17,0)))&gt;0,IF($E3096="",1,$E3096)/INDEX(Règles!$D$5:$D$17,MATCH($O3096,Règles!$A$5:$A$17,0)),""),IF($P3096="au prix",IF(AND(ISNUMBER($R3096),N(INDEX(Règles!$E$5:$E$17,MATCH($O3096,Règles!$A$5:$A$17,0)))&gt;0),$R3096/INDEX(Règles!$E$5:$E$17,MATCH($O3096,Règles!$A$5:$A$17,0)),""),IF(OR($P3096="ne compte pas",$P3096="absence"),0,""))),"")</f>
        <v/>
      </c>
      <c r="T3096" s="26" t="n">
        <f aca="false">IF(AND(ISNUMBER($A3096),$B3096&lt;&gt;"",$G3096&lt;&gt;"",$P3096&lt;&gt;"absence"),1,0)</f>
        <v>0</v>
      </c>
      <c r="U3096" s="26" t="n">
        <f aca="false">IF($T3096=1,IF(COUNTIFS($B$2:$B3096,$B3096,$A$2:$A3096,$A3096,$T$2:$T3096,1)=1,1,0),0)</f>
        <v>0</v>
      </c>
      <c r="V3096" s="29" t="str">
        <f aca="false">IF(AND($A3096="",$B3096="",$G3096=""),"",IF(NOT(ISNUMBER($A3096)),"Date manquante ou non reconnue",IF($B3096="","Technicien manquant",IF(COUNTIF(Production!$A$7:$A$21,$B3096)=0,"Technicien absent de la liste (onglet Production)",IF($G3096="","Code BPU manquant (colonne G)",IF($O3096="?","Code BPU inconnu (onglet Prestations)",IF($P3096="?","Catégorie inconnue (onglet Règles)",IF(AND($E3096&lt;&gt;"",NOT(ISNUMBER($E3096))),"Quantité non reconnue",IF(AND($P3096="au prix",NOT(ISNUMBER($Q3096))),"Prix sur devis à saisir (colonne I)",IF($S3096="","Règle à compléter (onglet Règles)",""))))))))))</f>
        <v/>
      </c>
    </row>
    <row r="3097" customFormat="false" ht="15" hidden="false" customHeight="false" outlineLevel="0" collapsed="false">
      <c r="A3097" s="23"/>
      <c r="I3097" s="24"/>
      <c r="J3097" s="24"/>
      <c r="N3097" s="25"/>
      <c r="O3097" s="26" t="str">
        <f aca="false">IF($G3097="","",IFERROR(INDEX(Prestations!$F$5:$F$256,MATCH($G3097,Prestations!$B$5:$B$256,0)),"?"))</f>
        <v/>
      </c>
      <c r="P3097" s="26" t="str">
        <f aca="false">IF($O3097="","",IF($O3097="?","?",IFERROR(INDEX(Règles!$C$5:$C$17,MATCH($O3097,Règles!$A$5:$A$17,0)),"?")))</f>
        <v/>
      </c>
      <c r="Q3097" s="27" t="str">
        <f aca="false">IF($G3097="","",IF(ISNUMBER($I3097),$I3097,IFERROR(IF(ISNUMBER(INDEX(Prestations!$E$5:$E$256,MATCH($G3097,Prestations!$B$5:$B$256,0))),INDEX(Prestations!$E$5:$E$256,MATCH($G3097,Prestations!$B$5:$B$256,0)),""),"")))</f>
        <v/>
      </c>
      <c r="R3097" s="27" t="str">
        <f aca="false">IFERROR(IF(ISNUMBER($Q3097),$Q3097*IF($E3097="",1,$E3097),""),"")</f>
        <v/>
      </c>
      <c r="S3097" s="28" t="str">
        <f aca="false">IFERROR(IF($P3097="au nombre",IF(N(INDEX(Règles!$D$5:$D$17,MATCH($O3097,Règles!$A$5:$A$17,0)))&gt;0,IF($E3097="",1,$E3097)/INDEX(Règles!$D$5:$D$17,MATCH($O3097,Règles!$A$5:$A$17,0)),""),IF($P3097="au prix",IF(AND(ISNUMBER($R3097),N(INDEX(Règles!$E$5:$E$17,MATCH($O3097,Règles!$A$5:$A$17,0)))&gt;0),$R3097/INDEX(Règles!$E$5:$E$17,MATCH($O3097,Règles!$A$5:$A$17,0)),""),IF(OR($P3097="ne compte pas",$P3097="absence"),0,""))),"")</f>
        <v/>
      </c>
      <c r="T3097" s="26" t="n">
        <f aca="false">IF(AND(ISNUMBER($A3097),$B3097&lt;&gt;"",$G3097&lt;&gt;"",$P3097&lt;&gt;"absence"),1,0)</f>
        <v>0</v>
      </c>
      <c r="U3097" s="26" t="n">
        <f aca="false">IF($T3097=1,IF(COUNTIFS($B$2:$B3097,$B3097,$A$2:$A3097,$A3097,$T$2:$T3097,1)=1,1,0),0)</f>
        <v>0</v>
      </c>
      <c r="V3097" s="29" t="str">
        <f aca="false">IF(AND($A3097="",$B3097="",$G3097=""),"",IF(NOT(ISNUMBER($A3097)),"Date manquante ou non reconnue",IF($B3097="","Technicien manquant",IF(COUNTIF(Production!$A$7:$A$21,$B3097)=0,"Technicien absent de la liste (onglet Production)",IF($G3097="","Code BPU manquant (colonne G)",IF($O3097="?","Code BPU inconnu (onglet Prestations)",IF($P3097="?","Catégorie inconnue (onglet Règles)",IF(AND($E3097&lt;&gt;"",NOT(ISNUMBER($E3097))),"Quantité non reconnue",IF(AND($P3097="au prix",NOT(ISNUMBER($Q3097))),"Prix sur devis à saisir (colonne I)",IF($S3097="","Règle à compléter (onglet Règles)",""))))))))))</f>
        <v/>
      </c>
    </row>
    <row r="3098" customFormat="false" ht="15" hidden="false" customHeight="false" outlineLevel="0" collapsed="false">
      <c r="A3098" s="23"/>
      <c r="I3098" s="24"/>
      <c r="J3098" s="24"/>
      <c r="N3098" s="25"/>
      <c r="O3098" s="26" t="str">
        <f aca="false">IF($G3098="","",IFERROR(INDEX(Prestations!$F$5:$F$256,MATCH($G3098,Prestations!$B$5:$B$256,0)),"?"))</f>
        <v/>
      </c>
      <c r="P3098" s="26" t="str">
        <f aca="false">IF($O3098="","",IF($O3098="?","?",IFERROR(INDEX(Règles!$C$5:$C$17,MATCH($O3098,Règles!$A$5:$A$17,0)),"?")))</f>
        <v/>
      </c>
      <c r="Q3098" s="27" t="str">
        <f aca="false">IF($G3098="","",IF(ISNUMBER($I3098),$I3098,IFERROR(IF(ISNUMBER(INDEX(Prestations!$E$5:$E$256,MATCH($G3098,Prestations!$B$5:$B$256,0))),INDEX(Prestations!$E$5:$E$256,MATCH($G3098,Prestations!$B$5:$B$256,0)),""),"")))</f>
        <v/>
      </c>
      <c r="R3098" s="27" t="str">
        <f aca="false">IFERROR(IF(ISNUMBER($Q3098),$Q3098*IF($E3098="",1,$E3098),""),"")</f>
        <v/>
      </c>
      <c r="S3098" s="28" t="str">
        <f aca="false">IFERROR(IF($P3098="au nombre",IF(N(INDEX(Règles!$D$5:$D$17,MATCH($O3098,Règles!$A$5:$A$17,0)))&gt;0,IF($E3098="",1,$E3098)/INDEX(Règles!$D$5:$D$17,MATCH($O3098,Règles!$A$5:$A$17,0)),""),IF($P3098="au prix",IF(AND(ISNUMBER($R3098),N(INDEX(Règles!$E$5:$E$17,MATCH($O3098,Règles!$A$5:$A$17,0)))&gt;0),$R3098/INDEX(Règles!$E$5:$E$17,MATCH($O3098,Règles!$A$5:$A$17,0)),""),IF(OR($P3098="ne compte pas",$P3098="absence"),0,""))),"")</f>
        <v/>
      </c>
      <c r="T3098" s="26" t="n">
        <f aca="false">IF(AND(ISNUMBER($A3098),$B3098&lt;&gt;"",$G3098&lt;&gt;"",$P3098&lt;&gt;"absence"),1,0)</f>
        <v>0</v>
      </c>
      <c r="U3098" s="26" t="n">
        <f aca="false">IF($T3098=1,IF(COUNTIFS($B$2:$B3098,$B3098,$A$2:$A3098,$A3098,$T$2:$T3098,1)=1,1,0),0)</f>
        <v>0</v>
      </c>
      <c r="V3098" s="29" t="str">
        <f aca="false">IF(AND($A3098="",$B3098="",$G3098=""),"",IF(NOT(ISNUMBER($A3098)),"Date manquante ou non reconnue",IF($B3098="","Technicien manquant",IF(COUNTIF(Production!$A$7:$A$21,$B3098)=0,"Technicien absent de la liste (onglet Production)",IF($G3098="","Code BPU manquant (colonne G)",IF($O3098="?","Code BPU inconnu (onglet Prestations)",IF($P3098="?","Catégorie inconnue (onglet Règles)",IF(AND($E3098&lt;&gt;"",NOT(ISNUMBER($E3098))),"Quantité non reconnue",IF(AND($P3098="au prix",NOT(ISNUMBER($Q3098))),"Prix sur devis à saisir (colonne I)",IF($S3098="","Règle à compléter (onglet Règles)",""))))))))))</f>
        <v/>
      </c>
    </row>
    <row r="3099" customFormat="false" ht="15" hidden="false" customHeight="false" outlineLevel="0" collapsed="false">
      <c r="A3099" s="23"/>
      <c r="I3099" s="24"/>
      <c r="J3099" s="24"/>
      <c r="N3099" s="25"/>
      <c r="O3099" s="26" t="str">
        <f aca="false">IF($G3099="","",IFERROR(INDEX(Prestations!$F$5:$F$256,MATCH($G3099,Prestations!$B$5:$B$256,0)),"?"))</f>
        <v/>
      </c>
      <c r="P3099" s="26" t="str">
        <f aca="false">IF($O3099="","",IF($O3099="?","?",IFERROR(INDEX(Règles!$C$5:$C$17,MATCH($O3099,Règles!$A$5:$A$17,0)),"?")))</f>
        <v/>
      </c>
      <c r="Q3099" s="27" t="str">
        <f aca="false">IF($G3099="","",IF(ISNUMBER($I3099),$I3099,IFERROR(IF(ISNUMBER(INDEX(Prestations!$E$5:$E$256,MATCH($G3099,Prestations!$B$5:$B$256,0))),INDEX(Prestations!$E$5:$E$256,MATCH($G3099,Prestations!$B$5:$B$256,0)),""),"")))</f>
        <v/>
      </c>
      <c r="R3099" s="27" t="str">
        <f aca="false">IFERROR(IF(ISNUMBER($Q3099),$Q3099*IF($E3099="",1,$E3099),""),"")</f>
        <v/>
      </c>
      <c r="S3099" s="28" t="str">
        <f aca="false">IFERROR(IF($P3099="au nombre",IF(N(INDEX(Règles!$D$5:$D$17,MATCH($O3099,Règles!$A$5:$A$17,0)))&gt;0,IF($E3099="",1,$E3099)/INDEX(Règles!$D$5:$D$17,MATCH($O3099,Règles!$A$5:$A$17,0)),""),IF($P3099="au prix",IF(AND(ISNUMBER($R3099),N(INDEX(Règles!$E$5:$E$17,MATCH($O3099,Règles!$A$5:$A$17,0)))&gt;0),$R3099/INDEX(Règles!$E$5:$E$17,MATCH($O3099,Règles!$A$5:$A$17,0)),""),IF(OR($P3099="ne compte pas",$P3099="absence"),0,""))),"")</f>
        <v/>
      </c>
      <c r="T3099" s="26" t="n">
        <f aca="false">IF(AND(ISNUMBER($A3099),$B3099&lt;&gt;"",$G3099&lt;&gt;"",$P3099&lt;&gt;"absence"),1,0)</f>
        <v>0</v>
      </c>
      <c r="U3099" s="26" t="n">
        <f aca="false">IF($T3099=1,IF(COUNTIFS($B$2:$B3099,$B3099,$A$2:$A3099,$A3099,$T$2:$T3099,1)=1,1,0),0)</f>
        <v>0</v>
      </c>
      <c r="V3099" s="29" t="str">
        <f aca="false">IF(AND($A3099="",$B3099="",$G3099=""),"",IF(NOT(ISNUMBER($A3099)),"Date manquante ou non reconnue",IF($B3099="","Technicien manquant",IF(COUNTIF(Production!$A$7:$A$21,$B3099)=0,"Technicien absent de la liste (onglet Production)",IF($G3099="","Code BPU manquant (colonne G)",IF($O3099="?","Code BPU inconnu (onglet Prestations)",IF($P3099="?","Catégorie inconnue (onglet Règles)",IF(AND($E3099&lt;&gt;"",NOT(ISNUMBER($E3099))),"Quantité non reconnue",IF(AND($P3099="au prix",NOT(ISNUMBER($Q3099))),"Prix sur devis à saisir (colonne I)",IF($S3099="","Règle à compléter (onglet Règles)",""))))))))))</f>
        <v/>
      </c>
    </row>
    <row r="3100" customFormat="false" ht="15" hidden="false" customHeight="false" outlineLevel="0" collapsed="false">
      <c r="A3100" s="23"/>
      <c r="I3100" s="24"/>
      <c r="J3100" s="24"/>
      <c r="N3100" s="25"/>
      <c r="O3100" s="26" t="str">
        <f aca="false">IF($G3100="","",IFERROR(INDEX(Prestations!$F$5:$F$256,MATCH($G3100,Prestations!$B$5:$B$256,0)),"?"))</f>
        <v/>
      </c>
      <c r="P3100" s="26" t="str">
        <f aca="false">IF($O3100="","",IF($O3100="?","?",IFERROR(INDEX(Règles!$C$5:$C$17,MATCH($O3100,Règles!$A$5:$A$17,0)),"?")))</f>
        <v/>
      </c>
      <c r="Q3100" s="27" t="str">
        <f aca="false">IF($G3100="","",IF(ISNUMBER($I3100),$I3100,IFERROR(IF(ISNUMBER(INDEX(Prestations!$E$5:$E$256,MATCH($G3100,Prestations!$B$5:$B$256,0))),INDEX(Prestations!$E$5:$E$256,MATCH($G3100,Prestations!$B$5:$B$256,0)),""),"")))</f>
        <v/>
      </c>
      <c r="R3100" s="27" t="str">
        <f aca="false">IFERROR(IF(ISNUMBER($Q3100),$Q3100*IF($E3100="",1,$E3100),""),"")</f>
        <v/>
      </c>
      <c r="S3100" s="28" t="str">
        <f aca="false">IFERROR(IF($P3100="au nombre",IF(N(INDEX(Règles!$D$5:$D$17,MATCH($O3100,Règles!$A$5:$A$17,0)))&gt;0,IF($E3100="",1,$E3100)/INDEX(Règles!$D$5:$D$17,MATCH($O3100,Règles!$A$5:$A$17,0)),""),IF($P3100="au prix",IF(AND(ISNUMBER($R3100),N(INDEX(Règles!$E$5:$E$17,MATCH($O3100,Règles!$A$5:$A$17,0)))&gt;0),$R3100/INDEX(Règles!$E$5:$E$17,MATCH($O3100,Règles!$A$5:$A$17,0)),""),IF(OR($P3100="ne compte pas",$P3100="absence"),0,""))),"")</f>
        <v/>
      </c>
      <c r="T3100" s="26" t="n">
        <f aca="false">IF(AND(ISNUMBER($A3100),$B3100&lt;&gt;"",$G3100&lt;&gt;"",$P3100&lt;&gt;"absence"),1,0)</f>
        <v>0</v>
      </c>
      <c r="U3100" s="26" t="n">
        <f aca="false">IF($T3100=1,IF(COUNTIFS($B$2:$B3100,$B3100,$A$2:$A3100,$A3100,$T$2:$T3100,1)=1,1,0),0)</f>
        <v>0</v>
      </c>
      <c r="V3100" s="29" t="str">
        <f aca="false">IF(AND($A3100="",$B3100="",$G3100=""),"",IF(NOT(ISNUMBER($A3100)),"Date manquante ou non reconnue",IF($B3100="","Technicien manquant",IF(COUNTIF(Production!$A$7:$A$21,$B3100)=0,"Technicien absent de la liste (onglet Production)",IF($G3100="","Code BPU manquant (colonne G)",IF($O3100="?","Code BPU inconnu (onglet Prestations)",IF($P3100="?","Catégorie inconnue (onglet Règles)",IF(AND($E3100&lt;&gt;"",NOT(ISNUMBER($E3100))),"Quantité non reconnue",IF(AND($P3100="au prix",NOT(ISNUMBER($Q3100))),"Prix sur devis à saisir (colonne I)",IF($S3100="","Règle à compléter (onglet Règles)",""))))))))))</f>
        <v/>
      </c>
    </row>
    <row r="3101" customFormat="false" ht="15" hidden="false" customHeight="false" outlineLevel="0" collapsed="false">
      <c r="A3101" s="23"/>
      <c r="I3101" s="24"/>
      <c r="J3101" s="24"/>
      <c r="N3101" s="25"/>
      <c r="O3101" s="26" t="str">
        <f aca="false">IF($G3101="","",IFERROR(INDEX(Prestations!$F$5:$F$256,MATCH($G3101,Prestations!$B$5:$B$256,0)),"?"))</f>
        <v/>
      </c>
      <c r="P3101" s="26" t="str">
        <f aca="false">IF($O3101="","",IF($O3101="?","?",IFERROR(INDEX(Règles!$C$5:$C$17,MATCH($O3101,Règles!$A$5:$A$17,0)),"?")))</f>
        <v/>
      </c>
      <c r="Q3101" s="27" t="str">
        <f aca="false">IF($G3101="","",IF(ISNUMBER($I3101),$I3101,IFERROR(IF(ISNUMBER(INDEX(Prestations!$E$5:$E$256,MATCH($G3101,Prestations!$B$5:$B$256,0))),INDEX(Prestations!$E$5:$E$256,MATCH($G3101,Prestations!$B$5:$B$256,0)),""),"")))</f>
        <v/>
      </c>
      <c r="R3101" s="27" t="str">
        <f aca="false">IFERROR(IF(ISNUMBER($Q3101),$Q3101*IF($E3101="",1,$E3101),""),"")</f>
        <v/>
      </c>
      <c r="S3101" s="28" t="str">
        <f aca="false">IFERROR(IF($P3101="au nombre",IF(N(INDEX(Règles!$D$5:$D$17,MATCH($O3101,Règles!$A$5:$A$17,0)))&gt;0,IF($E3101="",1,$E3101)/INDEX(Règles!$D$5:$D$17,MATCH($O3101,Règles!$A$5:$A$17,0)),""),IF($P3101="au prix",IF(AND(ISNUMBER($R3101),N(INDEX(Règles!$E$5:$E$17,MATCH($O3101,Règles!$A$5:$A$17,0)))&gt;0),$R3101/INDEX(Règles!$E$5:$E$17,MATCH($O3101,Règles!$A$5:$A$17,0)),""),IF(OR($P3101="ne compte pas",$P3101="absence"),0,""))),"")</f>
        <v/>
      </c>
      <c r="T3101" s="26" t="n">
        <f aca="false">IF(AND(ISNUMBER($A3101),$B3101&lt;&gt;"",$G3101&lt;&gt;"",$P3101&lt;&gt;"absence"),1,0)</f>
        <v>0</v>
      </c>
      <c r="U3101" s="26" t="n">
        <f aca="false">IF($T3101=1,IF(COUNTIFS($B$2:$B3101,$B3101,$A$2:$A3101,$A3101,$T$2:$T3101,1)=1,1,0),0)</f>
        <v>0</v>
      </c>
      <c r="V3101" s="29" t="str">
        <f aca="false">IF(AND($A3101="",$B3101="",$G3101=""),"",IF(NOT(ISNUMBER($A3101)),"Date manquante ou non reconnue",IF($B3101="","Technicien manquant",IF(COUNTIF(Production!$A$7:$A$21,$B3101)=0,"Technicien absent de la liste (onglet Production)",IF($G3101="","Code BPU manquant (colonne G)",IF($O3101="?","Code BPU inconnu (onglet Prestations)",IF($P3101="?","Catégorie inconnue (onglet Règles)",IF(AND($E3101&lt;&gt;"",NOT(ISNUMBER($E3101))),"Quantité non reconnue",IF(AND($P3101="au prix",NOT(ISNUMBER($Q3101))),"Prix sur devis à saisir (colonne I)",IF($S3101="","Règle à compléter (onglet Règles)",""))))))))))</f>
        <v/>
      </c>
    </row>
    <row r="3102" customFormat="false" ht="15" hidden="false" customHeight="false" outlineLevel="0" collapsed="false">
      <c r="A3102" s="23"/>
      <c r="I3102" s="24"/>
      <c r="J3102" s="24"/>
      <c r="N3102" s="25"/>
      <c r="O3102" s="26" t="str">
        <f aca="false">IF($G3102="","",IFERROR(INDEX(Prestations!$F$5:$F$256,MATCH($G3102,Prestations!$B$5:$B$256,0)),"?"))</f>
        <v/>
      </c>
      <c r="P3102" s="26" t="str">
        <f aca="false">IF($O3102="","",IF($O3102="?","?",IFERROR(INDEX(Règles!$C$5:$C$17,MATCH($O3102,Règles!$A$5:$A$17,0)),"?")))</f>
        <v/>
      </c>
      <c r="Q3102" s="27" t="str">
        <f aca="false">IF($G3102="","",IF(ISNUMBER($I3102),$I3102,IFERROR(IF(ISNUMBER(INDEX(Prestations!$E$5:$E$256,MATCH($G3102,Prestations!$B$5:$B$256,0))),INDEX(Prestations!$E$5:$E$256,MATCH($G3102,Prestations!$B$5:$B$256,0)),""),"")))</f>
        <v/>
      </c>
      <c r="R3102" s="27" t="str">
        <f aca="false">IFERROR(IF(ISNUMBER($Q3102),$Q3102*IF($E3102="",1,$E3102),""),"")</f>
        <v/>
      </c>
      <c r="S3102" s="28" t="str">
        <f aca="false">IFERROR(IF($P3102="au nombre",IF(N(INDEX(Règles!$D$5:$D$17,MATCH($O3102,Règles!$A$5:$A$17,0)))&gt;0,IF($E3102="",1,$E3102)/INDEX(Règles!$D$5:$D$17,MATCH($O3102,Règles!$A$5:$A$17,0)),""),IF($P3102="au prix",IF(AND(ISNUMBER($R3102),N(INDEX(Règles!$E$5:$E$17,MATCH($O3102,Règles!$A$5:$A$17,0)))&gt;0),$R3102/INDEX(Règles!$E$5:$E$17,MATCH($O3102,Règles!$A$5:$A$17,0)),""),IF(OR($P3102="ne compte pas",$P3102="absence"),0,""))),"")</f>
        <v/>
      </c>
      <c r="T3102" s="26" t="n">
        <f aca="false">IF(AND(ISNUMBER($A3102),$B3102&lt;&gt;"",$G3102&lt;&gt;"",$P3102&lt;&gt;"absence"),1,0)</f>
        <v>0</v>
      </c>
      <c r="U3102" s="26" t="n">
        <f aca="false">IF($T3102=1,IF(COUNTIFS($B$2:$B3102,$B3102,$A$2:$A3102,$A3102,$T$2:$T3102,1)=1,1,0),0)</f>
        <v>0</v>
      </c>
      <c r="V3102" s="29" t="str">
        <f aca="false">IF(AND($A3102="",$B3102="",$G3102=""),"",IF(NOT(ISNUMBER($A3102)),"Date manquante ou non reconnue",IF($B3102="","Technicien manquant",IF(COUNTIF(Production!$A$7:$A$21,$B3102)=0,"Technicien absent de la liste (onglet Production)",IF($G3102="","Code BPU manquant (colonne G)",IF($O3102="?","Code BPU inconnu (onglet Prestations)",IF($P3102="?","Catégorie inconnue (onglet Règles)",IF(AND($E3102&lt;&gt;"",NOT(ISNUMBER($E3102))),"Quantité non reconnue",IF(AND($P3102="au prix",NOT(ISNUMBER($Q3102))),"Prix sur devis à saisir (colonne I)",IF($S3102="","Règle à compléter (onglet Règles)",""))))))))))</f>
        <v/>
      </c>
    </row>
    <row r="3103" customFormat="false" ht="15" hidden="false" customHeight="false" outlineLevel="0" collapsed="false">
      <c r="A3103" s="23"/>
      <c r="I3103" s="24"/>
      <c r="J3103" s="24"/>
      <c r="N3103" s="25"/>
      <c r="O3103" s="26" t="str">
        <f aca="false">IF($G3103="","",IFERROR(INDEX(Prestations!$F$5:$F$256,MATCH($G3103,Prestations!$B$5:$B$256,0)),"?"))</f>
        <v/>
      </c>
      <c r="P3103" s="26" t="str">
        <f aca="false">IF($O3103="","",IF($O3103="?","?",IFERROR(INDEX(Règles!$C$5:$C$17,MATCH($O3103,Règles!$A$5:$A$17,0)),"?")))</f>
        <v/>
      </c>
      <c r="Q3103" s="27" t="str">
        <f aca="false">IF($G3103="","",IF(ISNUMBER($I3103),$I3103,IFERROR(IF(ISNUMBER(INDEX(Prestations!$E$5:$E$256,MATCH($G3103,Prestations!$B$5:$B$256,0))),INDEX(Prestations!$E$5:$E$256,MATCH($G3103,Prestations!$B$5:$B$256,0)),""),"")))</f>
        <v/>
      </c>
      <c r="R3103" s="27" t="str">
        <f aca="false">IFERROR(IF(ISNUMBER($Q3103),$Q3103*IF($E3103="",1,$E3103),""),"")</f>
        <v/>
      </c>
      <c r="S3103" s="28" t="str">
        <f aca="false">IFERROR(IF($P3103="au nombre",IF(N(INDEX(Règles!$D$5:$D$17,MATCH($O3103,Règles!$A$5:$A$17,0)))&gt;0,IF($E3103="",1,$E3103)/INDEX(Règles!$D$5:$D$17,MATCH($O3103,Règles!$A$5:$A$17,0)),""),IF($P3103="au prix",IF(AND(ISNUMBER($R3103),N(INDEX(Règles!$E$5:$E$17,MATCH($O3103,Règles!$A$5:$A$17,0)))&gt;0),$R3103/INDEX(Règles!$E$5:$E$17,MATCH($O3103,Règles!$A$5:$A$17,0)),""),IF(OR($P3103="ne compte pas",$P3103="absence"),0,""))),"")</f>
        <v/>
      </c>
      <c r="T3103" s="26" t="n">
        <f aca="false">IF(AND(ISNUMBER($A3103),$B3103&lt;&gt;"",$G3103&lt;&gt;"",$P3103&lt;&gt;"absence"),1,0)</f>
        <v>0</v>
      </c>
      <c r="U3103" s="26" t="n">
        <f aca="false">IF($T3103=1,IF(COUNTIFS($B$2:$B3103,$B3103,$A$2:$A3103,$A3103,$T$2:$T3103,1)=1,1,0),0)</f>
        <v>0</v>
      </c>
      <c r="V3103" s="29" t="str">
        <f aca="false">IF(AND($A3103="",$B3103="",$G3103=""),"",IF(NOT(ISNUMBER($A3103)),"Date manquante ou non reconnue",IF($B3103="","Technicien manquant",IF(COUNTIF(Production!$A$7:$A$21,$B3103)=0,"Technicien absent de la liste (onglet Production)",IF($G3103="","Code BPU manquant (colonne G)",IF($O3103="?","Code BPU inconnu (onglet Prestations)",IF($P3103="?","Catégorie inconnue (onglet Règles)",IF(AND($E3103&lt;&gt;"",NOT(ISNUMBER($E3103))),"Quantité non reconnue",IF(AND($P3103="au prix",NOT(ISNUMBER($Q3103))),"Prix sur devis à saisir (colonne I)",IF($S3103="","Règle à compléter (onglet Règles)",""))))))))))</f>
        <v/>
      </c>
    </row>
    <row r="3104" customFormat="false" ht="15" hidden="false" customHeight="false" outlineLevel="0" collapsed="false">
      <c r="A3104" s="23"/>
      <c r="I3104" s="24"/>
      <c r="J3104" s="24"/>
      <c r="N3104" s="25"/>
      <c r="O3104" s="26" t="str">
        <f aca="false">IF($G3104="","",IFERROR(INDEX(Prestations!$F$5:$F$256,MATCH($G3104,Prestations!$B$5:$B$256,0)),"?"))</f>
        <v/>
      </c>
      <c r="P3104" s="26" t="str">
        <f aca="false">IF($O3104="","",IF($O3104="?","?",IFERROR(INDEX(Règles!$C$5:$C$17,MATCH($O3104,Règles!$A$5:$A$17,0)),"?")))</f>
        <v/>
      </c>
      <c r="Q3104" s="27" t="str">
        <f aca="false">IF($G3104="","",IF(ISNUMBER($I3104),$I3104,IFERROR(IF(ISNUMBER(INDEX(Prestations!$E$5:$E$256,MATCH($G3104,Prestations!$B$5:$B$256,0))),INDEX(Prestations!$E$5:$E$256,MATCH($G3104,Prestations!$B$5:$B$256,0)),""),"")))</f>
        <v/>
      </c>
      <c r="R3104" s="27" t="str">
        <f aca="false">IFERROR(IF(ISNUMBER($Q3104),$Q3104*IF($E3104="",1,$E3104),""),"")</f>
        <v/>
      </c>
      <c r="S3104" s="28" t="str">
        <f aca="false">IFERROR(IF($P3104="au nombre",IF(N(INDEX(Règles!$D$5:$D$17,MATCH($O3104,Règles!$A$5:$A$17,0)))&gt;0,IF($E3104="",1,$E3104)/INDEX(Règles!$D$5:$D$17,MATCH($O3104,Règles!$A$5:$A$17,0)),""),IF($P3104="au prix",IF(AND(ISNUMBER($R3104),N(INDEX(Règles!$E$5:$E$17,MATCH($O3104,Règles!$A$5:$A$17,0)))&gt;0),$R3104/INDEX(Règles!$E$5:$E$17,MATCH($O3104,Règles!$A$5:$A$17,0)),""),IF(OR($P3104="ne compte pas",$P3104="absence"),0,""))),"")</f>
        <v/>
      </c>
      <c r="T3104" s="26" t="n">
        <f aca="false">IF(AND(ISNUMBER($A3104),$B3104&lt;&gt;"",$G3104&lt;&gt;"",$P3104&lt;&gt;"absence"),1,0)</f>
        <v>0</v>
      </c>
      <c r="U3104" s="26" t="n">
        <f aca="false">IF($T3104=1,IF(COUNTIFS($B$2:$B3104,$B3104,$A$2:$A3104,$A3104,$T$2:$T3104,1)=1,1,0),0)</f>
        <v>0</v>
      </c>
      <c r="V3104" s="29" t="str">
        <f aca="false">IF(AND($A3104="",$B3104="",$G3104=""),"",IF(NOT(ISNUMBER($A3104)),"Date manquante ou non reconnue",IF($B3104="","Technicien manquant",IF(COUNTIF(Production!$A$7:$A$21,$B3104)=0,"Technicien absent de la liste (onglet Production)",IF($G3104="","Code BPU manquant (colonne G)",IF($O3104="?","Code BPU inconnu (onglet Prestations)",IF($P3104="?","Catégorie inconnue (onglet Règles)",IF(AND($E3104&lt;&gt;"",NOT(ISNUMBER($E3104))),"Quantité non reconnue",IF(AND($P3104="au prix",NOT(ISNUMBER($Q3104))),"Prix sur devis à saisir (colonne I)",IF($S3104="","Règle à compléter (onglet Règles)",""))))))))))</f>
        <v/>
      </c>
    </row>
    <row r="3105" customFormat="false" ht="15" hidden="false" customHeight="false" outlineLevel="0" collapsed="false">
      <c r="A3105" s="23"/>
      <c r="I3105" s="24"/>
      <c r="J3105" s="24"/>
      <c r="N3105" s="25"/>
      <c r="O3105" s="26" t="str">
        <f aca="false">IF($G3105="","",IFERROR(INDEX(Prestations!$F$5:$F$256,MATCH($G3105,Prestations!$B$5:$B$256,0)),"?"))</f>
        <v/>
      </c>
      <c r="P3105" s="26" t="str">
        <f aca="false">IF($O3105="","",IF($O3105="?","?",IFERROR(INDEX(Règles!$C$5:$C$17,MATCH($O3105,Règles!$A$5:$A$17,0)),"?")))</f>
        <v/>
      </c>
      <c r="Q3105" s="27" t="str">
        <f aca="false">IF($G3105="","",IF(ISNUMBER($I3105),$I3105,IFERROR(IF(ISNUMBER(INDEX(Prestations!$E$5:$E$256,MATCH($G3105,Prestations!$B$5:$B$256,0))),INDEX(Prestations!$E$5:$E$256,MATCH($G3105,Prestations!$B$5:$B$256,0)),""),"")))</f>
        <v/>
      </c>
      <c r="R3105" s="27" t="str">
        <f aca="false">IFERROR(IF(ISNUMBER($Q3105),$Q3105*IF($E3105="",1,$E3105),""),"")</f>
        <v/>
      </c>
      <c r="S3105" s="28" t="str">
        <f aca="false">IFERROR(IF($P3105="au nombre",IF(N(INDEX(Règles!$D$5:$D$17,MATCH($O3105,Règles!$A$5:$A$17,0)))&gt;0,IF($E3105="",1,$E3105)/INDEX(Règles!$D$5:$D$17,MATCH($O3105,Règles!$A$5:$A$17,0)),""),IF($P3105="au prix",IF(AND(ISNUMBER($R3105),N(INDEX(Règles!$E$5:$E$17,MATCH($O3105,Règles!$A$5:$A$17,0)))&gt;0),$R3105/INDEX(Règles!$E$5:$E$17,MATCH($O3105,Règles!$A$5:$A$17,0)),""),IF(OR($P3105="ne compte pas",$P3105="absence"),0,""))),"")</f>
        <v/>
      </c>
      <c r="T3105" s="26" t="n">
        <f aca="false">IF(AND(ISNUMBER($A3105),$B3105&lt;&gt;"",$G3105&lt;&gt;"",$P3105&lt;&gt;"absence"),1,0)</f>
        <v>0</v>
      </c>
      <c r="U3105" s="26" t="n">
        <f aca="false">IF($T3105=1,IF(COUNTIFS($B$2:$B3105,$B3105,$A$2:$A3105,$A3105,$T$2:$T3105,1)=1,1,0),0)</f>
        <v>0</v>
      </c>
      <c r="V3105" s="29" t="str">
        <f aca="false">IF(AND($A3105="",$B3105="",$G3105=""),"",IF(NOT(ISNUMBER($A3105)),"Date manquante ou non reconnue",IF($B3105="","Technicien manquant",IF(COUNTIF(Production!$A$7:$A$21,$B3105)=0,"Technicien absent de la liste (onglet Production)",IF($G3105="","Code BPU manquant (colonne G)",IF($O3105="?","Code BPU inconnu (onglet Prestations)",IF($P3105="?","Catégorie inconnue (onglet Règles)",IF(AND($E3105&lt;&gt;"",NOT(ISNUMBER($E3105))),"Quantité non reconnue",IF(AND($P3105="au prix",NOT(ISNUMBER($Q3105))),"Prix sur devis à saisir (colonne I)",IF($S3105="","Règle à compléter (onglet Règles)",""))))))))))</f>
        <v/>
      </c>
    </row>
    <row r="3106" customFormat="false" ht="15" hidden="false" customHeight="false" outlineLevel="0" collapsed="false">
      <c r="A3106" s="23"/>
      <c r="I3106" s="24"/>
      <c r="J3106" s="24"/>
      <c r="N3106" s="25"/>
      <c r="O3106" s="26" t="str">
        <f aca="false">IF($G3106="","",IFERROR(INDEX(Prestations!$F$5:$F$256,MATCH($G3106,Prestations!$B$5:$B$256,0)),"?"))</f>
        <v/>
      </c>
      <c r="P3106" s="26" t="str">
        <f aca="false">IF($O3106="","",IF($O3106="?","?",IFERROR(INDEX(Règles!$C$5:$C$17,MATCH($O3106,Règles!$A$5:$A$17,0)),"?")))</f>
        <v/>
      </c>
      <c r="Q3106" s="27" t="str">
        <f aca="false">IF($G3106="","",IF(ISNUMBER($I3106),$I3106,IFERROR(IF(ISNUMBER(INDEX(Prestations!$E$5:$E$256,MATCH($G3106,Prestations!$B$5:$B$256,0))),INDEX(Prestations!$E$5:$E$256,MATCH($G3106,Prestations!$B$5:$B$256,0)),""),"")))</f>
        <v/>
      </c>
      <c r="R3106" s="27" t="str">
        <f aca="false">IFERROR(IF(ISNUMBER($Q3106),$Q3106*IF($E3106="",1,$E3106),""),"")</f>
        <v/>
      </c>
      <c r="S3106" s="28" t="str">
        <f aca="false">IFERROR(IF($P3106="au nombre",IF(N(INDEX(Règles!$D$5:$D$17,MATCH($O3106,Règles!$A$5:$A$17,0)))&gt;0,IF($E3106="",1,$E3106)/INDEX(Règles!$D$5:$D$17,MATCH($O3106,Règles!$A$5:$A$17,0)),""),IF($P3106="au prix",IF(AND(ISNUMBER($R3106),N(INDEX(Règles!$E$5:$E$17,MATCH($O3106,Règles!$A$5:$A$17,0)))&gt;0),$R3106/INDEX(Règles!$E$5:$E$17,MATCH($O3106,Règles!$A$5:$A$17,0)),""),IF(OR($P3106="ne compte pas",$P3106="absence"),0,""))),"")</f>
        <v/>
      </c>
      <c r="T3106" s="26" t="n">
        <f aca="false">IF(AND(ISNUMBER($A3106),$B3106&lt;&gt;"",$G3106&lt;&gt;"",$P3106&lt;&gt;"absence"),1,0)</f>
        <v>0</v>
      </c>
      <c r="U3106" s="26" t="n">
        <f aca="false">IF($T3106=1,IF(COUNTIFS($B$2:$B3106,$B3106,$A$2:$A3106,$A3106,$T$2:$T3106,1)=1,1,0),0)</f>
        <v>0</v>
      </c>
      <c r="V3106" s="29" t="str">
        <f aca="false">IF(AND($A3106="",$B3106="",$G3106=""),"",IF(NOT(ISNUMBER($A3106)),"Date manquante ou non reconnue",IF($B3106="","Technicien manquant",IF(COUNTIF(Production!$A$7:$A$21,$B3106)=0,"Technicien absent de la liste (onglet Production)",IF($G3106="","Code BPU manquant (colonne G)",IF($O3106="?","Code BPU inconnu (onglet Prestations)",IF($P3106="?","Catégorie inconnue (onglet Règles)",IF(AND($E3106&lt;&gt;"",NOT(ISNUMBER($E3106))),"Quantité non reconnue",IF(AND($P3106="au prix",NOT(ISNUMBER($Q3106))),"Prix sur devis à saisir (colonne I)",IF($S3106="","Règle à compléter (onglet Règles)",""))))))))))</f>
        <v/>
      </c>
    </row>
    <row r="3107" customFormat="false" ht="15" hidden="false" customHeight="false" outlineLevel="0" collapsed="false">
      <c r="A3107" s="23"/>
      <c r="I3107" s="24"/>
      <c r="J3107" s="24"/>
      <c r="N3107" s="25"/>
      <c r="O3107" s="26" t="str">
        <f aca="false">IF($G3107="","",IFERROR(INDEX(Prestations!$F$5:$F$256,MATCH($G3107,Prestations!$B$5:$B$256,0)),"?"))</f>
        <v/>
      </c>
      <c r="P3107" s="26" t="str">
        <f aca="false">IF($O3107="","",IF($O3107="?","?",IFERROR(INDEX(Règles!$C$5:$C$17,MATCH($O3107,Règles!$A$5:$A$17,0)),"?")))</f>
        <v/>
      </c>
      <c r="Q3107" s="27" t="str">
        <f aca="false">IF($G3107="","",IF(ISNUMBER($I3107),$I3107,IFERROR(IF(ISNUMBER(INDEX(Prestations!$E$5:$E$256,MATCH($G3107,Prestations!$B$5:$B$256,0))),INDEX(Prestations!$E$5:$E$256,MATCH($G3107,Prestations!$B$5:$B$256,0)),""),"")))</f>
        <v/>
      </c>
      <c r="R3107" s="27" t="str">
        <f aca="false">IFERROR(IF(ISNUMBER($Q3107),$Q3107*IF($E3107="",1,$E3107),""),"")</f>
        <v/>
      </c>
      <c r="S3107" s="28" t="str">
        <f aca="false">IFERROR(IF($P3107="au nombre",IF(N(INDEX(Règles!$D$5:$D$17,MATCH($O3107,Règles!$A$5:$A$17,0)))&gt;0,IF($E3107="",1,$E3107)/INDEX(Règles!$D$5:$D$17,MATCH($O3107,Règles!$A$5:$A$17,0)),""),IF($P3107="au prix",IF(AND(ISNUMBER($R3107),N(INDEX(Règles!$E$5:$E$17,MATCH($O3107,Règles!$A$5:$A$17,0)))&gt;0),$R3107/INDEX(Règles!$E$5:$E$17,MATCH($O3107,Règles!$A$5:$A$17,0)),""),IF(OR($P3107="ne compte pas",$P3107="absence"),0,""))),"")</f>
        <v/>
      </c>
      <c r="T3107" s="26" t="n">
        <f aca="false">IF(AND(ISNUMBER($A3107),$B3107&lt;&gt;"",$G3107&lt;&gt;"",$P3107&lt;&gt;"absence"),1,0)</f>
        <v>0</v>
      </c>
      <c r="U3107" s="26" t="n">
        <f aca="false">IF($T3107=1,IF(COUNTIFS($B$2:$B3107,$B3107,$A$2:$A3107,$A3107,$T$2:$T3107,1)=1,1,0),0)</f>
        <v>0</v>
      </c>
      <c r="V3107" s="29" t="str">
        <f aca="false">IF(AND($A3107="",$B3107="",$G3107=""),"",IF(NOT(ISNUMBER($A3107)),"Date manquante ou non reconnue",IF($B3107="","Technicien manquant",IF(COUNTIF(Production!$A$7:$A$21,$B3107)=0,"Technicien absent de la liste (onglet Production)",IF($G3107="","Code BPU manquant (colonne G)",IF($O3107="?","Code BPU inconnu (onglet Prestations)",IF($P3107="?","Catégorie inconnue (onglet Règles)",IF(AND($E3107&lt;&gt;"",NOT(ISNUMBER($E3107))),"Quantité non reconnue",IF(AND($P3107="au prix",NOT(ISNUMBER($Q3107))),"Prix sur devis à saisir (colonne I)",IF($S3107="","Règle à compléter (onglet Règles)",""))))))))))</f>
        <v/>
      </c>
    </row>
    <row r="3108" customFormat="false" ht="15" hidden="false" customHeight="false" outlineLevel="0" collapsed="false">
      <c r="A3108" s="23"/>
      <c r="I3108" s="24"/>
      <c r="J3108" s="24"/>
      <c r="N3108" s="25"/>
      <c r="O3108" s="26" t="str">
        <f aca="false">IF($G3108="","",IFERROR(INDEX(Prestations!$F$5:$F$256,MATCH($G3108,Prestations!$B$5:$B$256,0)),"?"))</f>
        <v/>
      </c>
      <c r="P3108" s="26" t="str">
        <f aca="false">IF($O3108="","",IF($O3108="?","?",IFERROR(INDEX(Règles!$C$5:$C$17,MATCH($O3108,Règles!$A$5:$A$17,0)),"?")))</f>
        <v/>
      </c>
      <c r="Q3108" s="27" t="str">
        <f aca="false">IF($G3108="","",IF(ISNUMBER($I3108),$I3108,IFERROR(IF(ISNUMBER(INDEX(Prestations!$E$5:$E$256,MATCH($G3108,Prestations!$B$5:$B$256,0))),INDEX(Prestations!$E$5:$E$256,MATCH($G3108,Prestations!$B$5:$B$256,0)),""),"")))</f>
        <v/>
      </c>
      <c r="R3108" s="27" t="str">
        <f aca="false">IFERROR(IF(ISNUMBER($Q3108),$Q3108*IF($E3108="",1,$E3108),""),"")</f>
        <v/>
      </c>
      <c r="S3108" s="28" t="str">
        <f aca="false">IFERROR(IF($P3108="au nombre",IF(N(INDEX(Règles!$D$5:$D$17,MATCH($O3108,Règles!$A$5:$A$17,0)))&gt;0,IF($E3108="",1,$E3108)/INDEX(Règles!$D$5:$D$17,MATCH($O3108,Règles!$A$5:$A$17,0)),""),IF($P3108="au prix",IF(AND(ISNUMBER($R3108),N(INDEX(Règles!$E$5:$E$17,MATCH($O3108,Règles!$A$5:$A$17,0)))&gt;0),$R3108/INDEX(Règles!$E$5:$E$17,MATCH($O3108,Règles!$A$5:$A$17,0)),""),IF(OR($P3108="ne compte pas",$P3108="absence"),0,""))),"")</f>
        <v/>
      </c>
      <c r="T3108" s="26" t="n">
        <f aca="false">IF(AND(ISNUMBER($A3108),$B3108&lt;&gt;"",$G3108&lt;&gt;"",$P3108&lt;&gt;"absence"),1,0)</f>
        <v>0</v>
      </c>
      <c r="U3108" s="26" t="n">
        <f aca="false">IF($T3108=1,IF(COUNTIFS($B$2:$B3108,$B3108,$A$2:$A3108,$A3108,$T$2:$T3108,1)=1,1,0),0)</f>
        <v>0</v>
      </c>
      <c r="V3108" s="29" t="str">
        <f aca="false">IF(AND($A3108="",$B3108="",$G3108=""),"",IF(NOT(ISNUMBER($A3108)),"Date manquante ou non reconnue",IF($B3108="","Technicien manquant",IF(COUNTIF(Production!$A$7:$A$21,$B3108)=0,"Technicien absent de la liste (onglet Production)",IF($G3108="","Code BPU manquant (colonne G)",IF($O3108="?","Code BPU inconnu (onglet Prestations)",IF($P3108="?","Catégorie inconnue (onglet Règles)",IF(AND($E3108&lt;&gt;"",NOT(ISNUMBER($E3108))),"Quantité non reconnue",IF(AND($P3108="au prix",NOT(ISNUMBER($Q3108))),"Prix sur devis à saisir (colonne I)",IF($S3108="","Règle à compléter (onglet Règles)",""))))))))))</f>
        <v/>
      </c>
    </row>
    <row r="3109" customFormat="false" ht="15" hidden="false" customHeight="false" outlineLevel="0" collapsed="false">
      <c r="A3109" s="23"/>
      <c r="I3109" s="24"/>
      <c r="J3109" s="24"/>
      <c r="N3109" s="25"/>
      <c r="O3109" s="26" t="str">
        <f aca="false">IF($G3109="","",IFERROR(INDEX(Prestations!$F$5:$F$256,MATCH($G3109,Prestations!$B$5:$B$256,0)),"?"))</f>
        <v/>
      </c>
      <c r="P3109" s="26" t="str">
        <f aca="false">IF($O3109="","",IF($O3109="?","?",IFERROR(INDEX(Règles!$C$5:$C$17,MATCH($O3109,Règles!$A$5:$A$17,0)),"?")))</f>
        <v/>
      </c>
      <c r="Q3109" s="27" t="str">
        <f aca="false">IF($G3109="","",IF(ISNUMBER($I3109),$I3109,IFERROR(IF(ISNUMBER(INDEX(Prestations!$E$5:$E$256,MATCH($G3109,Prestations!$B$5:$B$256,0))),INDEX(Prestations!$E$5:$E$256,MATCH($G3109,Prestations!$B$5:$B$256,0)),""),"")))</f>
        <v/>
      </c>
      <c r="R3109" s="27" t="str">
        <f aca="false">IFERROR(IF(ISNUMBER($Q3109),$Q3109*IF($E3109="",1,$E3109),""),"")</f>
        <v/>
      </c>
      <c r="S3109" s="28" t="str">
        <f aca="false">IFERROR(IF($P3109="au nombre",IF(N(INDEX(Règles!$D$5:$D$17,MATCH($O3109,Règles!$A$5:$A$17,0)))&gt;0,IF($E3109="",1,$E3109)/INDEX(Règles!$D$5:$D$17,MATCH($O3109,Règles!$A$5:$A$17,0)),""),IF($P3109="au prix",IF(AND(ISNUMBER($R3109),N(INDEX(Règles!$E$5:$E$17,MATCH($O3109,Règles!$A$5:$A$17,0)))&gt;0),$R3109/INDEX(Règles!$E$5:$E$17,MATCH($O3109,Règles!$A$5:$A$17,0)),""),IF(OR($P3109="ne compte pas",$P3109="absence"),0,""))),"")</f>
        <v/>
      </c>
      <c r="T3109" s="26" t="n">
        <f aca="false">IF(AND(ISNUMBER($A3109),$B3109&lt;&gt;"",$G3109&lt;&gt;"",$P3109&lt;&gt;"absence"),1,0)</f>
        <v>0</v>
      </c>
      <c r="U3109" s="26" t="n">
        <f aca="false">IF($T3109=1,IF(COUNTIFS($B$2:$B3109,$B3109,$A$2:$A3109,$A3109,$T$2:$T3109,1)=1,1,0),0)</f>
        <v>0</v>
      </c>
      <c r="V3109" s="29" t="str">
        <f aca="false">IF(AND($A3109="",$B3109="",$G3109=""),"",IF(NOT(ISNUMBER($A3109)),"Date manquante ou non reconnue",IF($B3109="","Technicien manquant",IF(COUNTIF(Production!$A$7:$A$21,$B3109)=0,"Technicien absent de la liste (onglet Production)",IF($G3109="","Code BPU manquant (colonne G)",IF($O3109="?","Code BPU inconnu (onglet Prestations)",IF($P3109="?","Catégorie inconnue (onglet Règles)",IF(AND($E3109&lt;&gt;"",NOT(ISNUMBER($E3109))),"Quantité non reconnue",IF(AND($P3109="au prix",NOT(ISNUMBER($Q3109))),"Prix sur devis à saisir (colonne I)",IF($S3109="","Règle à compléter (onglet Règles)",""))))))))))</f>
        <v/>
      </c>
    </row>
    <row r="3110" customFormat="false" ht="15" hidden="false" customHeight="false" outlineLevel="0" collapsed="false">
      <c r="A3110" s="23"/>
      <c r="I3110" s="24"/>
      <c r="J3110" s="24"/>
      <c r="N3110" s="25"/>
      <c r="O3110" s="26" t="str">
        <f aca="false">IF($G3110="","",IFERROR(INDEX(Prestations!$F$5:$F$256,MATCH($G3110,Prestations!$B$5:$B$256,0)),"?"))</f>
        <v/>
      </c>
      <c r="P3110" s="26" t="str">
        <f aca="false">IF($O3110="","",IF($O3110="?","?",IFERROR(INDEX(Règles!$C$5:$C$17,MATCH($O3110,Règles!$A$5:$A$17,0)),"?")))</f>
        <v/>
      </c>
      <c r="Q3110" s="27" t="str">
        <f aca="false">IF($G3110="","",IF(ISNUMBER($I3110),$I3110,IFERROR(IF(ISNUMBER(INDEX(Prestations!$E$5:$E$256,MATCH($G3110,Prestations!$B$5:$B$256,0))),INDEX(Prestations!$E$5:$E$256,MATCH($G3110,Prestations!$B$5:$B$256,0)),""),"")))</f>
        <v/>
      </c>
      <c r="R3110" s="27" t="str">
        <f aca="false">IFERROR(IF(ISNUMBER($Q3110),$Q3110*IF($E3110="",1,$E3110),""),"")</f>
        <v/>
      </c>
      <c r="S3110" s="28" t="str">
        <f aca="false">IFERROR(IF($P3110="au nombre",IF(N(INDEX(Règles!$D$5:$D$17,MATCH($O3110,Règles!$A$5:$A$17,0)))&gt;0,IF($E3110="",1,$E3110)/INDEX(Règles!$D$5:$D$17,MATCH($O3110,Règles!$A$5:$A$17,0)),""),IF($P3110="au prix",IF(AND(ISNUMBER($R3110),N(INDEX(Règles!$E$5:$E$17,MATCH($O3110,Règles!$A$5:$A$17,0)))&gt;0),$R3110/INDEX(Règles!$E$5:$E$17,MATCH($O3110,Règles!$A$5:$A$17,0)),""),IF(OR($P3110="ne compte pas",$P3110="absence"),0,""))),"")</f>
        <v/>
      </c>
      <c r="T3110" s="26" t="n">
        <f aca="false">IF(AND(ISNUMBER($A3110),$B3110&lt;&gt;"",$G3110&lt;&gt;"",$P3110&lt;&gt;"absence"),1,0)</f>
        <v>0</v>
      </c>
      <c r="U3110" s="26" t="n">
        <f aca="false">IF($T3110=1,IF(COUNTIFS($B$2:$B3110,$B3110,$A$2:$A3110,$A3110,$T$2:$T3110,1)=1,1,0),0)</f>
        <v>0</v>
      </c>
      <c r="V3110" s="29" t="str">
        <f aca="false">IF(AND($A3110="",$B3110="",$G3110=""),"",IF(NOT(ISNUMBER($A3110)),"Date manquante ou non reconnue",IF($B3110="","Technicien manquant",IF(COUNTIF(Production!$A$7:$A$21,$B3110)=0,"Technicien absent de la liste (onglet Production)",IF($G3110="","Code BPU manquant (colonne G)",IF($O3110="?","Code BPU inconnu (onglet Prestations)",IF($P3110="?","Catégorie inconnue (onglet Règles)",IF(AND($E3110&lt;&gt;"",NOT(ISNUMBER($E3110))),"Quantité non reconnue",IF(AND($P3110="au prix",NOT(ISNUMBER($Q3110))),"Prix sur devis à saisir (colonne I)",IF($S3110="","Règle à compléter (onglet Règles)",""))))))))))</f>
        <v/>
      </c>
    </row>
    <row r="3111" customFormat="false" ht="15" hidden="false" customHeight="false" outlineLevel="0" collapsed="false">
      <c r="A3111" s="23"/>
      <c r="I3111" s="24"/>
      <c r="J3111" s="24"/>
      <c r="N3111" s="25"/>
      <c r="O3111" s="26" t="str">
        <f aca="false">IF($G3111="","",IFERROR(INDEX(Prestations!$F$5:$F$256,MATCH($G3111,Prestations!$B$5:$B$256,0)),"?"))</f>
        <v/>
      </c>
      <c r="P3111" s="26" t="str">
        <f aca="false">IF($O3111="","",IF($O3111="?","?",IFERROR(INDEX(Règles!$C$5:$C$17,MATCH($O3111,Règles!$A$5:$A$17,0)),"?")))</f>
        <v/>
      </c>
      <c r="Q3111" s="27" t="str">
        <f aca="false">IF($G3111="","",IF(ISNUMBER($I3111),$I3111,IFERROR(IF(ISNUMBER(INDEX(Prestations!$E$5:$E$256,MATCH($G3111,Prestations!$B$5:$B$256,0))),INDEX(Prestations!$E$5:$E$256,MATCH($G3111,Prestations!$B$5:$B$256,0)),""),"")))</f>
        <v/>
      </c>
      <c r="R3111" s="27" t="str">
        <f aca="false">IFERROR(IF(ISNUMBER($Q3111),$Q3111*IF($E3111="",1,$E3111),""),"")</f>
        <v/>
      </c>
      <c r="S3111" s="28" t="str">
        <f aca="false">IFERROR(IF($P3111="au nombre",IF(N(INDEX(Règles!$D$5:$D$17,MATCH($O3111,Règles!$A$5:$A$17,0)))&gt;0,IF($E3111="",1,$E3111)/INDEX(Règles!$D$5:$D$17,MATCH($O3111,Règles!$A$5:$A$17,0)),""),IF($P3111="au prix",IF(AND(ISNUMBER($R3111),N(INDEX(Règles!$E$5:$E$17,MATCH($O3111,Règles!$A$5:$A$17,0)))&gt;0),$R3111/INDEX(Règles!$E$5:$E$17,MATCH($O3111,Règles!$A$5:$A$17,0)),""),IF(OR($P3111="ne compte pas",$P3111="absence"),0,""))),"")</f>
        <v/>
      </c>
      <c r="T3111" s="26" t="n">
        <f aca="false">IF(AND(ISNUMBER($A3111),$B3111&lt;&gt;"",$G3111&lt;&gt;"",$P3111&lt;&gt;"absence"),1,0)</f>
        <v>0</v>
      </c>
      <c r="U3111" s="26" t="n">
        <f aca="false">IF($T3111=1,IF(COUNTIFS($B$2:$B3111,$B3111,$A$2:$A3111,$A3111,$T$2:$T3111,1)=1,1,0),0)</f>
        <v>0</v>
      </c>
      <c r="V3111" s="29" t="str">
        <f aca="false">IF(AND($A3111="",$B3111="",$G3111=""),"",IF(NOT(ISNUMBER($A3111)),"Date manquante ou non reconnue",IF($B3111="","Technicien manquant",IF(COUNTIF(Production!$A$7:$A$21,$B3111)=0,"Technicien absent de la liste (onglet Production)",IF($G3111="","Code BPU manquant (colonne G)",IF($O3111="?","Code BPU inconnu (onglet Prestations)",IF($P3111="?","Catégorie inconnue (onglet Règles)",IF(AND($E3111&lt;&gt;"",NOT(ISNUMBER($E3111))),"Quantité non reconnue",IF(AND($P3111="au prix",NOT(ISNUMBER($Q3111))),"Prix sur devis à saisir (colonne I)",IF($S3111="","Règle à compléter (onglet Règles)",""))))))))))</f>
        <v/>
      </c>
    </row>
    <row r="3112" customFormat="false" ht="15" hidden="false" customHeight="false" outlineLevel="0" collapsed="false">
      <c r="A3112" s="23"/>
      <c r="I3112" s="24"/>
      <c r="J3112" s="24"/>
      <c r="N3112" s="25"/>
      <c r="O3112" s="26" t="str">
        <f aca="false">IF($G3112="","",IFERROR(INDEX(Prestations!$F$5:$F$256,MATCH($G3112,Prestations!$B$5:$B$256,0)),"?"))</f>
        <v/>
      </c>
      <c r="P3112" s="26" t="str">
        <f aca="false">IF($O3112="","",IF($O3112="?","?",IFERROR(INDEX(Règles!$C$5:$C$17,MATCH($O3112,Règles!$A$5:$A$17,0)),"?")))</f>
        <v/>
      </c>
      <c r="Q3112" s="27" t="str">
        <f aca="false">IF($G3112="","",IF(ISNUMBER($I3112),$I3112,IFERROR(IF(ISNUMBER(INDEX(Prestations!$E$5:$E$256,MATCH($G3112,Prestations!$B$5:$B$256,0))),INDEX(Prestations!$E$5:$E$256,MATCH($G3112,Prestations!$B$5:$B$256,0)),""),"")))</f>
        <v/>
      </c>
      <c r="R3112" s="27" t="str">
        <f aca="false">IFERROR(IF(ISNUMBER($Q3112),$Q3112*IF($E3112="",1,$E3112),""),"")</f>
        <v/>
      </c>
      <c r="S3112" s="28" t="str">
        <f aca="false">IFERROR(IF($P3112="au nombre",IF(N(INDEX(Règles!$D$5:$D$17,MATCH($O3112,Règles!$A$5:$A$17,0)))&gt;0,IF($E3112="",1,$E3112)/INDEX(Règles!$D$5:$D$17,MATCH($O3112,Règles!$A$5:$A$17,0)),""),IF($P3112="au prix",IF(AND(ISNUMBER($R3112),N(INDEX(Règles!$E$5:$E$17,MATCH($O3112,Règles!$A$5:$A$17,0)))&gt;0),$R3112/INDEX(Règles!$E$5:$E$17,MATCH($O3112,Règles!$A$5:$A$17,0)),""),IF(OR($P3112="ne compte pas",$P3112="absence"),0,""))),"")</f>
        <v/>
      </c>
      <c r="T3112" s="26" t="n">
        <f aca="false">IF(AND(ISNUMBER($A3112),$B3112&lt;&gt;"",$G3112&lt;&gt;"",$P3112&lt;&gt;"absence"),1,0)</f>
        <v>0</v>
      </c>
      <c r="U3112" s="26" t="n">
        <f aca="false">IF($T3112=1,IF(COUNTIFS($B$2:$B3112,$B3112,$A$2:$A3112,$A3112,$T$2:$T3112,1)=1,1,0),0)</f>
        <v>0</v>
      </c>
      <c r="V3112" s="29" t="str">
        <f aca="false">IF(AND($A3112="",$B3112="",$G3112=""),"",IF(NOT(ISNUMBER($A3112)),"Date manquante ou non reconnue",IF($B3112="","Technicien manquant",IF(COUNTIF(Production!$A$7:$A$21,$B3112)=0,"Technicien absent de la liste (onglet Production)",IF($G3112="","Code BPU manquant (colonne G)",IF($O3112="?","Code BPU inconnu (onglet Prestations)",IF($P3112="?","Catégorie inconnue (onglet Règles)",IF(AND($E3112&lt;&gt;"",NOT(ISNUMBER($E3112))),"Quantité non reconnue",IF(AND($P3112="au prix",NOT(ISNUMBER($Q3112))),"Prix sur devis à saisir (colonne I)",IF($S3112="","Règle à compléter (onglet Règles)",""))))))))))</f>
        <v/>
      </c>
    </row>
    <row r="3113" customFormat="false" ht="15" hidden="false" customHeight="false" outlineLevel="0" collapsed="false">
      <c r="A3113" s="23"/>
      <c r="I3113" s="24"/>
      <c r="J3113" s="24"/>
      <c r="N3113" s="25"/>
      <c r="O3113" s="26" t="str">
        <f aca="false">IF($G3113="","",IFERROR(INDEX(Prestations!$F$5:$F$256,MATCH($G3113,Prestations!$B$5:$B$256,0)),"?"))</f>
        <v/>
      </c>
      <c r="P3113" s="26" t="str">
        <f aca="false">IF($O3113="","",IF($O3113="?","?",IFERROR(INDEX(Règles!$C$5:$C$17,MATCH($O3113,Règles!$A$5:$A$17,0)),"?")))</f>
        <v/>
      </c>
      <c r="Q3113" s="27" t="str">
        <f aca="false">IF($G3113="","",IF(ISNUMBER($I3113),$I3113,IFERROR(IF(ISNUMBER(INDEX(Prestations!$E$5:$E$256,MATCH($G3113,Prestations!$B$5:$B$256,0))),INDEX(Prestations!$E$5:$E$256,MATCH($G3113,Prestations!$B$5:$B$256,0)),""),"")))</f>
        <v/>
      </c>
      <c r="R3113" s="27" t="str">
        <f aca="false">IFERROR(IF(ISNUMBER($Q3113),$Q3113*IF($E3113="",1,$E3113),""),"")</f>
        <v/>
      </c>
      <c r="S3113" s="28" t="str">
        <f aca="false">IFERROR(IF($P3113="au nombre",IF(N(INDEX(Règles!$D$5:$D$17,MATCH($O3113,Règles!$A$5:$A$17,0)))&gt;0,IF($E3113="",1,$E3113)/INDEX(Règles!$D$5:$D$17,MATCH($O3113,Règles!$A$5:$A$17,0)),""),IF($P3113="au prix",IF(AND(ISNUMBER($R3113),N(INDEX(Règles!$E$5:$E$17,MATCH($O3113,Règles!$A$5:$A$17,0)))&gt;0),$R3113/INDEX(Règles!$E$5:$E$17,MATCH($O3113,Règles!$A$5:$A$17,0)),""),IF(OR($P3113="ne compte pas",$P3113="absence"),0,""))),"")</f>
        <v/>
      </c>
      <c r="T3113" s="26" t="n">
        <f aca="false">IF(AND(ISNUMBER($A3113),$B3113&lt;&gt;"",$G3113&lt;&gt;"",$P3113&lt;&gt;"absence"),1,0)</f>
        <v>0</v>
      </c>
      <c r="U3113" s="26" t="n">
        <f aca="false">IF($T3113=1,IF(COUNTIFS($B$2:$B3113,$B3113,$A$2:$A3113,$A3113,$T$2:$T3113,1)=1,1,0),0)</f>
        <v>0</v>
      </c>
      <c r="V3113" s="29" t="str">
        <f aca="false">IF(AND($A3113="",$B3113="",$G3113=""),"",IF(NOT(ISNUMBER($A3113)),"Date manquante ou non reconnue",IF($B3113="","Technicien manquant",IF(COUNTIF(Production!$A$7:$A$21,$B3113)=0,"Technicien absent de la liste (onglet Production)",IF($G3113="","Code BPU manquant (colonne G)",IF($O3113="?","Code BPU inconnu (onglet Prestations)",IF($P3113="?","Catégorie inconnue (onglet Règles)",IF(AND($E3113&lt;&gt;"",NOT(ISNUMBER($E3113))),"Quantité non reconnue",IF(AND($P3113="au prix",NOT(ISNUMBER($Q3113))),"Prix sur devis à saisir (colonne I)",IF($S3113="","Règle à compléter (onglet Règles)",""))))))))))</f>
        <v/>
      </c>
    </row>
    <row r="3114" customFormat="false" ht="15" hidden="false" customHeight="false" outlineLevel="0" collapsed="false">
      <c r="A3114" s="23"/>
      <c r="I3114" s="24"/>
      <c r="J3114" s="24"/>
      <c r="N3114" s="25"/>
      <c r="O3114" s="26" t="str">
        <f aca="false">IF($G3114="","",IFERROR(INDEX(Prestations!$F$5:$F$256,MATCH($G3114,Prestations!$B$5:$B$256,0)),"?"))</f>
        <v/>
      </c>
      <c r="P3114" s="26" t="str">
        <f aca="false">IF($O3114="","",IF($O3114="?","?",IFERROR(INDEX(Règles!$C$5:$C$17,MATCH($O3114,Règles!$A$5:$A$17,0)),"?")))</f>
        <v/>
      </c>
      <c r="Q3114" s="27" t="str">
        <f aca="false">IF($G3114="","",IF(ISNUMBER($I3114),$I3114,IFERROR(IF(ISNUMBER(INDEX(Prestations!$E$5:$E$256,MATCH($G3114,Prestations!$B$5:$B$256,0))),INDEX(Prestations!$E$5:$E$256,MATCH($G3114,Prestations!$B$5:$B$256,0)),""),"")))</f>
        <v/>
      </c>
      <c r="R3114" s="27" t="str">
        <f aca="false">IFERROR(IF(ISNUMBER($Q3114),$Q3114*IF($E3114="",1,$E3114),""),"")</f>
        <v/>
      </c>
      <c r="S3114" s="28" t="str">
        <f aca="false">IFERROR(IF($P3114="au nombre",IF(N(INDEX(Règles!$D$5:$D$17,MATCH($O3114,Règles!$A$5:$A$17,0)))&gt;0,IF($E3114="",1,$E3114)/INDEX(Règles!$D$5:$D$17,MATCH($O3114,Règles!$A$5:$A$17,0)),""),IF($P3114="au prix",IF(AND(ISNUMBER($R3114),N(INDEX(Règles!$E$5:$E$17,MATCH($O3114,Règles!$A$5:$A$17,0)))&gt;0),$R3114/INDEX(Règles!$E$5:$E$17,MATCH($O3114,Règles!$A$5:$A$17,0)),""),IF(OR($P3114="ne compte pas",$P3114="absence"),0,""))),"")</f>
        <v/>
      </c>
      <c r="T3114" s="26" t="n">
        <f aca="false">IF(AND(ISNUMBER($A3114),$B3114&lt;&gt;"",$G3114&lt;&gt;"",$P3114&lt;&gt;"absence"),1,0)</f>
        <v>0</v>
      </c>
      <c r="U3114" s="26" t="n">
        <f aca="false">IF($T3114=1,IF(COUNTIFS($B$2:$B3114,$B3114,$A$2:$A3114,$A3114,$T$2:$T3114,1)=1,1,0),0)</f>
        <v>0</v>
      </c>
      <c r="V3114" s="29" t="str">
        <f aca="false">IF(AND($A3114="",$B3114="",$G3114=""),"",IF(NOT(ISNUMBER($A3114)),"Date manquante ou non reconnue",IF($B3114="","Technicien manquant",IF(COUNTIF(Production!$A$7:$A$21,$B3114)=0,"Technicien absent de la liste (onglet Production)",IF($G3114="","Code BPU manquant (colonne G)",IF($O3114="?","Code BPU inconnu (onglet Prestations)",IF($P3114="?","Catégorie inconnue (onglet Règles)",IF(AND($E3114&lt;&gt;"",NOT(ISNUMBER($E3114))),"Quantité non reconnue",IF(AND($P3114="au prix",NOT(ISNUMBER($Q3114))),"Prix sur devis à saisir (colonne I)",IF($S3114="","Règle à compléter (onglet Règles)",""))))))))))</f>
        <v/>
      </c>
    </row>
    <row r="3115" customFormat="false" ht="15" hidden="false" customHeight="false" outlineLevel="0" collapsed="false">
      <c r="A3115" s="23"/>
      <c r="I3115" s="24"/>
      <c r="J3115" s="24"/>
      <c r="N3115" s="25"/>
      <c r="O3115" s="26" t="str">
        <f aca="false">IF($G3115="","",IFERROR(INDEX(Prestations!$F$5:$F$256,MATCH($G3115,Prestations!$B$5:$B$256,0)),"?"))</f>
        <v/>
      </c>
      <c r="P3115" s="26" t="str">
        <f aca="false">IF($O3115="","",IF($O3115="?","?",IFERROR(INDEX(Règles!$C$5:$C$17,MATCH($O3115,Règles!$A$5:$A$17,0)),"?")))</f>
        <v/>
      </c>
      <c r="Q3115" s="27" t="str">
        <f aca="false">IF($G3115="","",IF(ISNUMBER($I3115),$I3115,IFERROR(IF(ISNUMBER(INDEX(Prestations!$E$5:$E$256,MATCH($G3115,Prestations!$B$5:$B$256,0))),INDEX(Prestations!$E$5:$E$256,MATCH($G3115,Prestations!$B$5:$B$256,0)),""),"")))</f>
        <v/>
      </c>
      <c r="R3115" s="27" t="str">
        <f aca="false">IFERROR(IF(ISNUMBER($Q3115),$Q3115*IF($E3115="",1,$E3115),""),"")</f>
        <v/>
      </c>
      <c r="S3115" s="28" t="str">
        <f aca="false">IFERROR(IF($P3115="au nombre",IF(N(INDEX(Règles!$D$5:$D$17,MATCH($O3115,Règles!$A$5:$A$17,0)))&gt;0,IF($E3115="",1,$E3115)/INDEX(Règles!$D$5:$D$17,MATCH($O3115,Règles!$A$5:$A$17,0)),""),IF($P3115="au prix",IF(AND(ISNUMBER($R3115),N(INDEX(Règles!$E$5:$E$17,MATCH($O3115,Règles!$A$5:$A$17,0)))&gt;0),$R3115/INDEX(Règles!$E$5:$E$17,MATCH($O3115,Règles!$A$5:$A$17,0)),""),IF(OR($P3115="ne compte pas",$P3115="absence"),0,""))),"")</f>
        <v/>
      </c>
      <c r="T3115" s="26" t="n">
        <f aca="false">IF(AND(ISNUMBER($A3115),$B3115&lt;&gt;"",$G3115&lt;&gt;"",$P3115&lt;&gt;"absence"),1,0)</f>
        <v>0</v>
      </c>
      <c r="U3115" s="26" t="n">
        <f aca="false">IF($T3115=1,IF(COUNTIFS($B$2:$B3115,$B3115,$A$2:$A3115,$A3115,$T$2:$T3115,1)=1,1,0),0)</f>
        <v>0</v>
      </c>
      <c r="V3115" s="29" t="str">
        <f aca="false">IF(AND($A3115="",$B3115="",$G3115=""),"",IF(NOT(ISNUMBER($A3115)),"Date manquante ou non reconnue",IF($B3115="","Technicien manquant",IF(COUNTIF(Production!$A$7:$A$21,$B3115)=0,"Technicien absent de la liste (onglet Production)",IF($G3115="","Code BPU manquant (colonne G)",IF($O3115="?","Code BPU inconnu (onglet Prestations)",IF($P3115="?","Catégorie inconnue (onglet Règles)",IF(AND($E3115&lt;&gt;"",NOT(ISNUMBER($E3115))),"Quantité non reconnue",IF(AND($P3115="au prix",NOT(ISNUMBER($Q3115))),"Prix sur devis à saisir (colonne I)",IF($S3115="","Règle à compléter (onglet Règles)",""))))))))))</f>
        <v/>
      </c>
    </row>
    <row r="3116" customFormat="false" ht="15" hidden="false" customHeight="false" outlineLevel="0" collapsed="false">
      <c r="A3116" s="23"/>
      <c r="I3116" s="24"/>
      <c r="J3116" s="24"/>
      <c r="N3116" s="25"/>
      <c r="O3116" s="26" t="str">
        <f aca="false">IF($G3116="","",IFERROR(INDEX(Prestations!$F$5:$F$256,MATCH($G3116,Prestations!$B$5:$B$256,0)),"?"))</f>
        <v/>
      </c>
      <c r="P3116" s="26" t="str">
        <f aca="false">IF($O3116="","",IF($O3116="?","?",IFERROR(INDEX(Règles!$C$5:$C$17,MATCH($O3116,Règles!$A$5:$A$17,0)),"?")))</f>
        <v/>
      </c>
      <c r="Q3116" s="27" t="str">
        <f aca="false">IF($G3116="","",IF(ISNUMBER($I3116),$I3116,IFERROR(IF(ISNUMBER(INDEX(Prestations!$E$5:$E$256,MATCH($G3116,Prestations!$B$5:$B$256,0))),INDEX(Prestations!$E$5:$E$256,MATCH($G3116,Prestations!$B$5:$B$256,0)),""),"")))</f>
        <v/>
      </c>
      <c r="R3116" s="27" t="str">
        <f aca="false">IFERROR(IF(ISNUMBER($Q3116),$Q3116*IF($E3116="",1,$E3116),""),"")</f>
        <v/>
      </c>
      <c r="S3116" s="28" t="str">
        <f aca="false">IFERROR(IF($P3116="au nombre",IF(N(INDEX(Règles!$D$5:$D$17,MATCH($O3116,Règles!$A$5:$A$17,0)))&gt;0,IF($E3116="",1,$E3116)/INDEX(Règles!$D$5:$D$17,MATCH($O3116,Règles!$A$5:$A$17,0)),""),IF($P3116="au prix",IF(AND(ISNUMBER($R3116),N(INDEX(Règles!$E$5:$E$17,MATCH($O3116,Règles!$A$5:$A$17,0)))&gt;0),$R3116/INDEX(Règles!$E$5:$E$17,MATCH($O3116,Règles!$A$5:$A$17,0)),""),IF(OR($P3116="ne compte pas",$P3116="absence"),0,""))),"")</f>
        <v/>
      </c>
      <c r="T3116" s="26" t="n">
        <f aca="false">IF(AND(ISNUMBER($A3116),$B3116&lt;&gt;"",$G3116&lt;&gt;"",$P3116&lt;&gt;"absence"),1,0)</f>
        <v>0</v>
      </c>
      <c r="U3116" s="26" t="n">
        <f aca="false">IF($T3116=1,IF(COUNTIFS($B$2:$B3116,$B3116,$A$2:$A3116,$A3116,$T$2:$T3116,1)=1,1,0),0)</f>
        <v>0</v>
      </c>
      <c r="V3116" s="29" t="str">
        <f aca="false">IF(AND($A3116="",$B3116="",$G3116=""),"",IF(NOT(ISNUMBER($A3116)),"Date manquante ou non reconnue",IF($B3116="","Technicien manquant",IF(COUNTIF(Production!$A$7:$A$21,$B3116)=0,"Technicien absent de la liste (onglet Production)",IF($G3116="","Code BPU manquant (colonne G)",IF($O3116="?","Code BPU inconnu (onglet Prestations)",IF($P3116="?","Catégorie inconnue (onglet Règles)",IF(AND($E3116&lt;&gt;"",NOT(ISNUMBER($E3116))),"Quantité non reconnue",IF(AND($P3116="au prix",NOT(ISNUMBER($Q3116))),"Prix sur devis à saisir (colonne I)",IF($S3116="","Règle à compléter (onglet Règles)",""))))))))))</f>
        <v/>
      </c>
    </row>
    <row r="3117" customFormat="false" ht="15" hidden="false" customHeight="false" outlineLevel="0" collapsed="false">
      <c r="A3117" s="23"/>
      <c r="I3117" s="24"/>
      <c r="J3117" s="24"/>
      <c r="N3117" s="25"/>
      <c r="O3117" s="26" t="str">
        <f aca="false">IF($G3117="","",IFERROR(INDEX(Prestations!$F$5:$F$256,MATCH($G3117,Prestations!$B$5:$B$256,0)),"?"))</f>
        <v/>
      </c>
      <c r="P3117" s="26" t="str">
        <f aca="false">IF($O3117="","",IF($O3117="?","?",IFERROR(INDEX(Règles!$C$5:$C$17,MATCH($O3117,Règles!$A$5:$A$17,0)),"?")))</f>
        <v/>
      </c>
      <c r="Q3117" s="27" t="str">
        <f aca="false">IF($G3117="","",IF(ISNUMBER($I3117),$I3117,IFERROR(IF(ISNUMBER(INDEX(Prestations!$E$5:$E$256,MATCH($G3117,Prestations!$B$5:$B$256,0))),INDEX(Prestations!$E$5:$E$256,MATCH($G3117,Prestations!$B$5:$B$256,0)),""),"")))</f>
        <v/>
      </c>
      <c r="R3117" s="27" t="str">
        <f aca="false">IFERROR(IF(ISNUMBER($Q3117),$Q3117*IF($E3117="",1,$E3117),""),"")</f>
        <v/>
      </c>
      <c r="S3117" s="28" t="str">
        <f aca="false">IFERROR(IF($P3117="au nombre",IF(N(INDEX(Règles!$D$5:$D$17,MATCH($O3117,Règles!$A$5:$A$17,0)))&gt;0,IF($E3117="",1,$E3117)/INDEX(Règles!$D$5:$D$17,MATCH($O3117,Règles!$A$5:$A$17,0)),""),IF($P3117="au prix",IF(AND(ISNUMBER($R3117),N(INDEX(Règles!$E$5:$E$17,MATCH($O3117,Règles!$A$5:$A$17,0)))&gt;0),$R3117/INDEX(Règles!$E$5:$E$17,MATCH($O3117,Règles!$A$5:$A$17,0)),""),IF(OR($P3117="ne compte pas",$P3117="absence"),0,""))),"")</f>
        <v/>
      </c>
      <c r="T3117" s="26" t="n">
        <f aca="false">IF(AND(ISNUMBER($A3117),$B3117&lt;&gt;"",$G3117&lt;&gt;"",$P3117&lt;&gt;"absence"),1,0)</f>
        <v>0</v>
      </c>
      <c r="U3117" s="26" t="n">
        <f aca="false">IF($T3117=1,IF(COUNTIFS($B$2:$B3117,$B3117,$A$2:$A3117,$A3117,$T$2:$T3117,1)=1,1,0),0)</f>
        <v>0</v>
      </c>
      <c r="V3117" s="29" t="str">
        <f aca="false">IF(AND($A3117="",$B3117="",$G3117=""),"",IF(NOT(ISNUMBER($A3117)),"Date manquante ou non reconnue",IF($B3117="","Technicien manquant",IF(COUNTIF(Production!$A$7:$A$21,$B3117)=0,"Technicien absent de la liste (onglet Production)",IF($G3117="","Code BPU manquant (colonne G)",IF($O3117="?","Code BPU inconnu (onglet Prestations)",IF($P3117="?","Catégorie inconnue (onglet Règles)",IF(AND($E3117&lt;&gt;"",NOT(ISNUMBER($E3117))),"Quantité non reconnue",IF(AND($P3117="au prix",NOT(ISNUMBER($Q3117))),"Prix sur devis à saisir (colonne I)",IF($S3117="","Règle à compléter (onglet Règles)",""))))))))))</f>
        <v/>
      </c>
    </row>
    <row r="3118" customFormat="false" ht="15" hidden="false" customHeight="false" outlineLevel="0" collapsed="false">
      <c r="A3118" s="23"/>
      <c r="I3118" s="24"/>
      <c r="J3118" s="24"/>
      <c r="N3118" s="25"/>
      <c r="O3118" s="26" t="str">
        <f aca="false">IF($G3118="","",IFERROR(INDEX(Prestations!$F$5:$F$256,MATCH($G3118,Prestations!$B$5:$B$256,0)),"?"))</f>
        <v/>
      </c>
      <c r="P3118" s="26" t="str">
        <f aca="false">IF($O3118="","",IF($O3118="?","?",IFERROR(INDEX(Règles!$C$5:$C$17,MATCH($O3118,Règles!$A$5:$A$17,0)),"?")))</f>
        <v/>
      </c>
      <c r="Q3118" s="27" t="str">
        <f aca="false">IF($G3118="","",IF(ISNUMBER($I3118),$I3118,IFERROR(IF(ISNUMBER(INDEX(Prestations!$E$5:$E$256,MATCH($G3118,Prestations!$B$5:$B$256,0))),INDEX(Prestations!$E$5:$E$256,MATCH($G3118,Prestations!$B$5:$B$256,0)),""),"")))</f>
        <v/>
      </c>
      <c r="R3118" s="27" t="str">
        <f aca="false">IFERROR(IF(ISNUMBER($Q3118),$Q3118*IF($E3118="",1,$E3118),""),"")</f>
        <v/>
      </c>
      <c r="S3118" s="28" t="str">
        <f aca="false">IFERROR(IF($P3118="au nombre",IF(N(INDEX(Règles!$D$5:$D$17,MATCH($O3118,Règles!$A$5:$A$17,0)))&gt;0,IF($E3118="",1,$E3118)/INDEX(Règles!$D$5:$D$17,MATCH($O3118,Règles!$A$5:$A$17,0)),""),IF($P3118="au prix",IF(AND(ISNUMBER($R3118),N(INDEX(Règles!$E$5:$E$17,MATCH($O3118,Règles!$A$5:$A$17,0)))&gt;0),$R3118/INDEX(Règles!$E$5:$E$17,MATCH($O3118,Règles!$A$5:$A$17,0)),""),IF(OR($P3118="ne compte pas",$P3118="absence"),0,""))),"")</f>
        <v/>
      </c>
      <c r="T3118" s="26" t="n">
        <f aca="false">IF(AND(ISNUMBER($A3118),$B3118&lt;&gt;"",$G3118&lt;&gt;"",$P3118&lt;&gt;"absence"),1,0)</f>
        <v>0</v>
      </c>
      <c r="U3118" s="26" t="n">
        <f aca="false">IF($T3118=1,IF(COUNTIFS($B$2:$B3118,$B3118,$A$2:$A3118,$A3118,$T$2:$T3118,1)=1,1,0),0)</f>
        <v>0</v>
      </c>
      <c r="V3118" s="29" t="str">
        <f aca="false">IF(AND($A3118="",$B3118="",$G3118=""),"",IF(NOT(ISNUMBER($A3118)),"Date manquante ou non reconnue",IF($B3118="","Technicien manquant",IF(COUNTIF(Production!$A$7:$A$21,$B3118)=0,"Technicien absent de la liste (onglet Production)",IF($G3118="","Code BPU manquant (colonne G)",IF($O3118="?","Code BPU inconnu (onglet Prestations)",IF($P3118="?","Catégorie inconnue (onglet Règles)",IF(AND($E3118&lt;&gt;"",NOT(ISNUMBER($E3118))),"Quantité non reconnue",IF(AND($P3118="au prix",NOT(ISNUMBER($Q3118))),"Prix sur devis à saisir (colonne I)",IF($S3118="","Règle à compléter (onglet Règles)",""))))))))))</f>
        <v/>
      </c>
    </row>
    <row r="3119" customFormat="false" ht="15" hidden="false" customHeight="false" outlineLevel="0" collapsed="false">
      <c r="A3119" s="23"/>
      <c r="I3119" s="24"/>
      <c r="J3119" s="24"/>
      <c r="N3119" s="25"/>
      <c r="O3119" s="26" t="str">
        <f aca="false">IF($G3119="","",IFERROR(INDEX(Prestations!$F$5:$F$256,MATCH($G3119,Prestations!$B$5:$B$256,0)),"?"))</f>
        <v/>
      </c>
      <c r="P3119" s="26" t="str">
        <f aca="false">IF($O3119="","",IF($O3119="?","?",IFERROR(INDEX(Règles!$C$5:$C$17,MATCH($O3119,Règles!$A$5:$A$17,0)),"?")))</f>
        <v/>
      </c>
      <c r="Q3119" s="27" t="str">
        <f aca="false">IF($G3119="","",IF(ISNUMBER($I3119),$I3119,IFERROR(IF(ISNUMBER(INDEX(Prestations!$E$5:$E$256,MATCH($G3119,Prestations!$B$5:$B$256,0))),INDEX(Prestations!$E$5:$E$256,MATCH($G3119,Prestations!$B$5:$B$256,0)),""),"")))</f>
        <v/>
      </c>
      <c r="R3119" s="27" t="str">
        <f aca="false">IFERROR(IF(ISNUMBER($Q3119),$Q3119*IF($E3119="",1,$E3119),""),"")</f>
        <v/>
      </c>
      <c r="S3119" s="28" t="str">
        <f aca="false">IFERROR(IF($P3119="au nombre",IF(N(INDEX(Règles!$D$5:$D$17,MATCH($O3119,Règles!$A$5:$A$17,0)))&gt;0,IF($E3119="",1,$E3119)/INDEX(Règles!$D$5:$D$17,MATCH($O3119,Règles!$A$5:$A$17,0)),""),IF($P3119="au prix",IF(AND(ISNUMBER($R3119),N(INDEX(Règles!$E$5:$E$17,MATCH($O3119,Règles!$A$5:$A$17,0)))&gt;0),$R3119/INDEX(Règles!$E$5:$E$17,MATCH($O3119,Règles!$A$5:$A$17,0)),""),IF(OR($P3119="ne compte pas",$P3119="absence"),0,""))),"")</f>
        <v/>
      </c>
      <c r="T3119" s="26" t="n">
        <f aca="false">IF(AND(ISNUMBER($A3119),$B3119&lt;&gt;"",$G3119&lt;&gt;"",$P3119&lt;&gt;"absence"),1,0)</f>
        <v>0</v>
      </c>
      <c r="U3119" s="26" t="n">
        <f aca="false">IF($T3119=1,IF(COUNTIFS($B$2:$B3119,$B3119,$A$2:$A3119,$A3119,$T$2:$T3119,1)=1,1,0),0)</f>
        <v>0</v>
      </c>
      <c r="V3119" s="29" t="str">
        <f aca="false">IF(AND($A3119="",$B3119="",$G3119=""),"",IF(NOT(ISNUMBER($A3119)),"Date manquante ou non reconnue",IF($B3119="","Technicien manquant",IF(COUNTIF(Production!$A$7:$A$21,$B3119)=0,"Technicien absent de la liste (onglet Production)",IF($G3119="","Code BPU manquant (colonne G)",IF($O3119="?","Code BPU inconnu (onglet Prestations)",IF($P3119="?","Catégorie inconnue (onglet Règles)",IF(AND($E3119&lt;&gt;"",NOT(ISNUMBER($E3119))),"Quantité non reconnue",IF(AND($P3119="au prix",NOT(ISNUMBER($Q3119))),"Prix sur devis à saisir (colonne I)",IF($S3119="","Règle à compléter (onglet Règles)",""))))))))))</f>
        <v/>
      </c>
    </row>
    <row r="3120" customFormat="false" ht="15" hidden="false" customHeight="false" outlineLevel="0" collapsed="false">
      <c r="A3120" s="23"/>
      <c r="I3120" s="24"/>
      <c r="J3120" s="24"/>
      <c r="N3120" s="25"/>
      <c r="O3120" s="26" t="str">
        <f aca="false">IF($G3120="","",IFERROR(INDEX(Prestations!$F$5:$F$256,MATCH($G3120,Prestations!$B$5:$B$256,0)),"?"))</f>
        <v/>
      </c>
      <c r="P3120" s="26" t="str">
        <f aca="false">IF($O3120="","",IF($O3120="?","?",IFERROR(INDEX(Règles!$C$5:$C$17,MATCH($O3120,Règles!$A$5:$A$17,0)),"?")))</f>
        <v/>
      </c>
      <c r="Q3120" s="27" t="str">
        <f aca="false">IF($G3120="","",IF(ISNUMBER($I3120),$I3120,IFERROR(IF(ISNUMBER(INDEX(Prestations!$E$5:$E$256,MATCH($G3120,Prestations!$B$5:$B$256,0))),INDEX(Prestations!$E$5:$E$256,MATCH($G3120,Prestations!$B$5:$B$256,0)),""),"")))</f>
        <v/>
      </c>
      <c r="R3120" s="27" t="str">
        <f aca="false">IFERROR(IF(ISNUMBER($Q3120),$Q3120*IF($E3120="",1,$E3120),""),"")</f>
        <v/>
      </c>
      <c r="S3120" s="28" t="str">
        <f aca="false">IFERROR(IF($P3120="au nombre",IF(N(INDEX(Règles!$D$5:$D$17,MATCH($O3120,Règles!$A$5:$A$17,0)))&gt;0,IF($E3120="",1,$E3120)/INDEX(Règles!$D$5:$D$17,MATCH($O3120,Règles!$A$5:$A$17,0)),""),IF($P3120="au prix",IF(AND(ISNUMBER($R3120),N(INDEX(Règles!$E$5:$E$17,MATCH($O3120,Règles!$A$5:$A$17,0)))&gt;0),$R3120/INDEX(Règles!$E$5:$E$17,MATCH($O3120,Règles!$A$5:$A$17,0)),""),IF(OR($P3120="ne compte pas",$P3120="absence"),0,""))),"")</f>
        <v/>
      </c>
      <c r="T3120" s="26" t="n">
        <f aca="false">IF(AND(ISNUMBER($A3120),$B3120&lt;&gt;"",$G3120&lt;&gt;"",$P3120&lt;&gt;"absence"),1,0)</f>
        <v>0</v>
      </c>
      <c r="U3120" s="26" t="n">
        <f aca="false">IF($T3120=1,IF(COUNTIFS($B$2:$B3120,$B3120,$A$2:$A3120,$A3120,$T$2:$T3120,1)=1,1,0),0)</f>
        <v>0</v>
      </c>
      <c r="V3120" s="29" t="str">
        <f aca="false">IF(AND($A3120="",$B3120="",$G3120=""),"",IF(NOT(ISNUMBER($A3120)),"Date manquante ou non reconnue",IF($B3120="","Technicien manquant",IF(COUNTIF(Production!$A$7:$A$21,$B3120)=0,"Technicien absent de la liste (onglet Production)",IF($G3120="","Code BPU manquant (colonne G)",IF($O3120="?","Code BPU inconnu (onglet Prestations)",IF($P3120="?","Catégorie inconnue (onglet Règles)",IF(AND($E3120&lt;&gt;"",NOT(ISNUMBER($E3120))),"Quantité non reconnue",IF(AND($P3120="au prix",NOT(ISNUMBER($Q3120))),"Prix sur devis à saisir (colonne I)",IF($S3120="","Règle à compléter (onglet Règles)",""))))))))))</f>
        <v/>
      </c>
    </row>
    <row r="3121" customFormat="false" ht="15" hidden="false" customHeight="false" outlineLevel="0" collapsed="false">
      <c r="A3121" s="23"/>
      <c r="I3121" s="24"/>
      <c r="J3121" s="24"/>
      <c r="N3121" s="25"/>
      <c r="O3121" s="26" t="str">
        <f aca="false">IF($G3121="","",IFERROR(INDEX(Prestations!$F$5:$F$256,MATCH($G3121,Prestations!$B$5:$B$256,0)),"?"))</f>
        <v/>
      </c>
      <c r="P3121" s="26" t="str">
        <f aca="false">IF($O3121="","",IF($O3121="?","?",IFERROR(INDEX(Règles!$C$5:$C$17,MATCH($O3121,Règles!$A$5:$A$17,0)),"?")))</f>
        <v/>
      </c>
      <c r="Q3121" s="27" t="str">
        <f aca="false">IF($G3121="","",IF(ISNUMBER($I3121),$I3121,IFERROR(IF(ISNUMBER(INDEX(Prestations!$E$5:$E$256,MATCH($G3121,Prestations!$B$5:$B$256,0))),INDEX(Prestations!$E$5:$E$256,MATCH($G3121,Prestations!$B$5:$B$256,0)),""),"")))</f>
        <v/>
      </c>
      <c r="R3121" s="27" t="str">
        <f aca="false">IFERROR(IF(ISNUMBER($Q3121),$Q3121*IF($E3121="",1,$E3121),""),"")</f>
        <v/>
      </c>
      <c r="S3121" s="28" t="str">
        <f aca="false">IFERROR(IF($P3121="au nombre",IF(N(INDEX(Règles!$D$5:$D$17,MATCH($O3121,Règles!$A$5:$A$17,0)))&gt;0,IF($E3121="",1,$E3121)/INDEX(Règles!$D$5:$D$17,MATCH($O3121,Règles!$A$5:$A$17,0)),""),IF($P3121="au prix",IF(AND(ISNUMBER($R3121),N(INDEX(Règles!$E$5:$E$17,MATCH($O3121,Règles!$A$5:$A$17,0)))&gt;0),$R3121/INDEX(Règles!$E$5:$E$17,MATCH($O3121,Règles!$A$5:$A$17,0)),""),IF(OR($P3121="ne compte pas",$P3121="absence"),0,""))),"")</f>
        <v/>
      </c>
      <c r="T3121" s="26" t="n">
        <f aca="false">IF(AND(ISNUMBER($A3121),$B3121&lt;&gt;"",$G3121&lt;&gt;"",$P3121&lt;&gt;"absence"),1,0)</f>
        <v>0</v>
      </c>
      <c r="U3121" s="26" t="n">
        <f aca="false">IF($T3121=1,IF(COUNTIFS($B$2:$B3121,$B3121,$A$2:$A3121,$A3121,$T$2:$T3121,1)=1,1,0),0)</f>
        <v>0</v>
      </c>
      <c r="V3121" s="29" t="str">
        <f aca="false">IF(AND($A3121="",$B3121="",$G3121=""),"",IF(NOT(ISNUMBER($A3121)),"Date manquante ou non reconnue",IF($B3121="","Technicien manquant",IF(COUNTIF(Production!$A$7:$A$21,$B3121)=0,"Technicien absent de la liste (onglet Production)",IF($G3121="","Code BPU manquant (colonne G)",IF($O3121="?","Code BPU inconnu (onglet Prestations)",IF($P3121="?","Catégorie inconnue (onglet Règles)",IF(AND($E3121&lt;&gt;"",NOT(ISNUMBER($E3121))),"Quantité non reconnue",IF(AND($P3121="au prix",NOT(ISNUMBER($Q3121))),"Prix sur devis à saisir (colonne I)",IF($S3121="","Règle à compléter (onglet Règles)",""))))))))))</f>
        <v/>
      </c>
    </row>
    <row r="3122" customFormat="false" ht="15" hidden="false" customHeight="false" outlineLevel="0" collapsed="false">
      <c r="A3122" s="23"/>
      <c r="I3122" s="24"/>
      <c r="J3122" s="24"/>
      <c r="N3122" s="25"/>
      <c r="O3122" s="26" t="str">
        <f aca="false">IF($G3122="","",IFERROR(INDEX(Prestations!$F$5:$F$256,MATCH($G3122,Prestations!$B$5:$B$256,0)),"?"))</f>
        <v/>
      </c>
      <c r="P3122" s="26" t="str">
        <f aca="false">IF($O3122="","",IF($O3122="?","?",IFERROR(INDEX(Règles!$C$5:$C$17,MATCH($O3122,Règles!$A$5:$A$17,0)),"?")))</f>
        <v/>
      </c>
      <c r="Q3122" s="27" t="str">
        <f aca="false">IF($G3122="","",IF(ISNUMBER($I3122),$I3122,IFERROR(IF(ISNUMBER(INDEX(Prestations!$E$5:$E$256,MATCH($G3122,Prestations!$B$5:$B$256,0))),INDEX(Prestations!$E$5:$E$256,MATCH($G3122,Prestations!$B$5:$B$256,0)),""),"")))</f>
        <v/>
      </c>
      <c r="R3122" s="27" t="str">
        <f aca="false">IFERROR(IF(ISNUMBER($Q3122),$Q3122*IF($E3122="",1,$E3122),""),"")</f>
        <v/>
      </c>
      <c r="S3122" s="28" t="str">
        <f aca="false">IFERROR(IF($P3122="au nombre",IF(N(INDEX(Règles!$D$5:$D$17,MATCH($O3122,Règles!$A$5:$A$17,0)))&gt;0,IF($E3122="",1,$E3122)/INDEX(Règles!$D$5:$D$17,MATCH($O3122,Règles!$A$5:$A$17,0)),""),IF($P3122="au prix",IF(AND(ISNUMBER($R3122),N(INDEX(Règles!$E$5:$E$17,MATCH($O3122,Règles!$A$5:$A$17,0)))&gt;0),$R3122/INDEX(Règles!$E$5:$E$17,MATCH($O3122,Règles!$A$5:$A$17,0)),""),IF(OR($P3122="ne compte pas",$P3122="absence"),0,""))),"")</f>
        <v/>
      </c>
      <c r="T3122" s="26" t="n">
        <f aca="false">IF(AND(ISNUMBER($A3122),$B3122&lt;&gt;"",$G3122&lt;&gt;"",$P3122&lt;&gt;"absence"),1,0)</f>
        <v>0</v>
      </c>
      <c r="U3122" s="26" t="n">
        <f aca="false">IF($T3122=1,IF(COUNTIFS($B$2:$B3122,$B3122,$A$2:$A3122,$A3122,$T$2:$T3122,1)=1,1,0),0)</f>
        <v>0</v>
      </c>
      <c r="V3122" s="29" t="str">
        <f aca="false">IF(AND($A3122="",$B3122="",$G3122=""),"",IF(NOT(ISNUMBER($A3122)),"Date manquante ou non reconnue",IF($B3122="","Technicien manquant",IF(COUNTIF(Production!$A$7:$A$21,$B3122)=0,"Technicien absent de la liste (onglet Production)",IF($G3122="","Code BPU manquant (colonne G)",IF($O3122="?","Code BPU inconnu (onglet Prestations)",IF($P3122="?","Catégorie inconnue (onglet Règles)",IF(AND($E3122&lt;&gt;"",NOT(ISNUMBER($E3122))),"Quantité non reconnue",IF(AND($P3122="au prix",NOT(ISNUMBER($Q3122))),"Prix sur devis à saisir (colonne I)",IF($S3122="","Règle à compléter (onglet Règles)",""))))))))))</f>
        <v/>
      </c>
    </row>
    <row r="3123" customFormat="false" ht="15" hidden="false" customHeight="false" outlineLevel="0" collapsed="false">
      <c r="A3123" s="23"/>
      <c r="I3123" s="24"/>
      <c r="J3123" s="24"/>
      <c r="N3123" s="25"/>
      <c r="O3123" s="26" t="str">
        <f aca="false">IF($G3123="","",IFERROR(INDEX(Prestations!$F$5:$F$256,MATCH($G3123,Prestations!$B$5:$B$256,0)),"?"))</f>
        <v/>
      </c>
      <c r="P3123" s="26" t="str">
        <f aca="false">IF($O3123="","",IF($O3123="?","?",IFERROR(INDEX(Règles!$C$5:$C$17,MATCH($O3123,Règles!$A$5:$A$17,0)),"?")))</f>
        <v/>
      </c>
      <c r="Q3123" s="27" t="str">
        <f aca="false">IF($G3123="","",IF(ISNUMBER($I3123),$I3123,IFERROR(IF(ISNUMBER(INDEX(Prestations!$E$5:$E$256,MATCH($G3123,Prestations!$B$5:$B$256,0))),INDEX(Prestations!$E$5:$E$256,MATCH($G3123,Prestations!$B$5:$B$256,0)),""),"")))</f>
        <v/>
      </c>
      <c r="R3123" s="27" t="str">
        <f aca="false">IFERROR(IF(ISNUMBER($Q3123),$Q3123*IF($E3123="",1,$E3123),""),"")</f>
        <v/>
      </c>
      <c r="S3123" s="28" t="str">
        <f aca="false">IFERROR(IF($P3123="au nombre",IF(N(INDEX(Règles!$D$5:$D$17,MATCH($O3123,Règles!$A$5:$A$17,0)))&gt;0,IF($E3123="",1,$E3123)/INDEX(Règles!$D$5:$D$17,MATCH($O3123,Règles!$A$5:$A$17,0)),""),IF($P3123="au prix",IF(AND(ISNUMBER($R3123),N(INDEX(Règles!$E$5:$E$17,MATCH($O3123,Règles!$A$5:$A$17,0)))&gt;0),$R3123/INDEX(Règles!$E$5:$E$17,MATCH($O3123,Règles!$A$5:$A$17,0)),""),IF(OR($P3123="ne compte pas",$P3123="absence"),0,""))),"")</f>
        <v/>
      </c>
      <c r="T3123" s="26" t="n">
        <f aca="false">IF(AND(ISNUMBER($A3123),$B3123&lt;&gt;"",$G3123&lt;&gt;"",$P3123&lt;&gt;"absence"),1,0)</f>
        <v>0</v>
      </c>
      <c r="U3123" s="26" t="n">
        <f aca="false">IF($T3123=1,IF(COUNTIFS($B$2:$B3123,$B3123,$A$2:$A3123,$A3123,$T$2:$T3123,1)=1,1,0),0)</f>
        <v>0</v>
      </c>
      <c r="V3123" s="29" t="str">
        <f aca="false">IF(AND($A3123="",$B3123="",$G3123=""),"",IF(NOT(ISNUMBER($A3123)),"Date manquante ou non reconnue",IF($B3123="","Technicien manquant",IF(COUNTIF(Production!$A$7:$A$21,$B3123)=0,"Technicien absent de la liste (onglet Production)",IF($G3123="","Code BPU manquant (colonne G)",IF($O3123="?","Code BPU inconnu (onglet Prestations)",IF($P3123="?","Catégorie inconnue (onglet Règles)",IF(AND($E3123&lt;&gt;"",NOT(ISNUMBER($E3123))),"Quantité non reconnue",IF(AND($P3123="au prix",NOT(ISNUMBER($Q3123))),"Prix sur devis à saisir (colonne I)",IF($S3123="","Règle à compléter (onglet Règles)",""))))))))))</f>
        <v/>
      </c>
    </row>
    <row r="3124" customFormat="false" ht="15" hidden="false" customHeight="false" outlineLevel="0" collapsed="false">
      <c r="A3124" s="23"/>
      <c r="I3124" s="24"/>
      <c r="J3124" s="24"/>
      <c r="N3124" s="25"/>
      <c r="O3124" s="26" t="str">
        <f aca="false">IF($G3124="","",IFERROR(INDEX(Prestations!$F$5:$F$256,MATCH($G3124,Prestations!$B$5:$B$256,0)),"?"))</f>
        <v/>
      </c>
      <c r="P3124" s="26" t="str">
        <f aca="false">IF($O3124="","",IF($O3124="?","?",IFERROR(INDEX(Règles!$C$5:$C$17,MATCH($O3124,Règles!$A$5:$A$17,0)),"?")))</f>
        <v/>
      </c>
      <c r="Q3124" s="27" t="str">
        <f aca="false">IF($G3124="","",IF(ISNUMBER($I3124),$I3124,IFERROR(IF(ISNUMBER(INDEX(Prestations!$E$5:$E$256,MATCH($G3124,Prestations!$B$5:$B$256,0))),INDEX(Prestations!$E$5:$E$256,MATCH($G3124,Prestations!$B$5:$B$256,0)),""),"")))</f>
        <v/>
      </c>
      <c r="R3124" s="27" t="str">
        <f aca="false">IFERROR(IF(ISNUMBER($Q3124),$Q3124*IF($E3124="",1,$E3124),""),"")</f>
        <v/>
      </c>
      <c r="S3124" s="28" t="str">
        <f aca="false">IFERROR(IF($P3124="au nombre",IF(N(INDEX(Règles!$D$5:$D$17,MATCH($O3124,Règles!$A$5:$A$17,0)))&gt;0,IF($E3124="",1,$E3124)/INDEX(Règles!$D$5:$D$17,MATCH($O3124,Règles!$A$5:$A$17,0)),""),IF($P3124="au prix",IF(AND(ISNUMBER($R3124),N(INDEX(Règles!$E$5:$E$17,MATCH($O3124,Règles!$A$5:$A$17,0)))&gt;0),$R3124/INDEX(Règles!$E$5:$E$17,MATCH($O3124,Règles!$A$5:$A$17,0)),""),IF(OR($P3124="ne compte pas",$P3124="absence"),0,""))),"")</f>
        <v/>
      </c>
      <c r="T3124" s="26" t="n">
        <f aca="false">IF(AND(ISNUMBER($A3124),$B3124&lt;&gt;"",$G3124&lt;&gt;"",$P3124&lt;&gt;"absence"),1,0)</f>
        <v>0</v>
      </c>
      <c r="U3124" s="26" t="n">
        <f aca="false">IF($T3124=1,IF(COUNTIFS($B$2:$B3124,$B3124,$A$2:$A3124,$A3124,$T$2:$T3124,1)=1,1,0),0)</f>
        <v>0</v>
      </c>
      <c r="V3124" s="29" t="str">
        <f aca="false">IF(AND($A3124="",$B3124="",$G3124=""),"",IF(NOT(ISNUMBER($A3124)),"Date manquante ou non reconnue",IF($B3124="","Technicien manquant",IF(COUNTIF(Production!$A$7:$A$21,$B3124)=0,"Technicien absent de la liste (onglet Production)",IF($G3124="","Code BPU manquant (colonne G)",IF($O3124="?","Code BPU inconnu (onglet Prestations)",IF($P3124="?","Catégorie inconnue (onglet Règles)",IF(AND($E3124&lt;&gt;"",NOT(ISNUMBER($E3124))),"Quantité non reconnue",IF(AND($P3124="au prix",NOT(ISNUMBER($Q3124))),"Prix sur devis à saisir (colonne I)",IF($S3124="","Règle à compléter (onglet Règles)",""))))))))))</f>
        <v/>
      </c>
    </row>
    <row r="3125" customFormat="false" ht="15" hidden="false" customHeight="false" outlineLevel="0" collapsed="false">
      <c r="A3125" s="23"/>
      <c r="I3125" s="24"/>
      <c r="J3125" s="24"/>
      <c r="N3125" s="25"/>
      <c r="O3125" s="26" t="str">
        <f aca="false">IF($G3125="","",IFERROR(INDEX(Prestations!$F$5:$F$256,MATCH($G3125,Prestations!$B$5:$B$256,0)),"?"))</f>
        <v/>
      </c>
      <c r="P3125" s="26" t="str">
        <f aca="false">IF($O3125="","",IF($O3125="?","?",IFERROR(INDEX(Règles!$C$5:$C$17,MATCH($O3125,Règles!$A$5:$A$17,0)),"?")))</f>
        <v/>
      </c>
      <c r="Q3125" s="27" t="str">
        <f aca="false">IF($G3125="","",IF(ISNUMBER($I3125),$I3125,IFERROR(IF(ISNUMBER(INDEX(Prestations!$E$5:$E$256,MATCH($G3125,Prestations!$B$5:$B$256,0))),INDEX(Prestations!$E$5:$E$256,MATCH($G3125,Prestations!$B$5:$B$256,0)),""),"")))</f>
        <v/>
      </c>
      <c r="R3125" s="27" t="str">
        <f aca="false">IFERROR(IF(ISNUMBER($Q3125),$Q3125*IF($E3125="",1,$E3125),""),"")</f>
        <v/>
      </c>
      <c r="S3125" s="28" t="str">
        <f aca="false">IFERROR(IF($P3125="au nombre",IF(N(INDEX(Règles!$D$5:$D$17,MATCH($O3125,Règles!$A$5:$A$17,0)))&gt;0,IF($E3125="",1,$E3125)/INDEX(Règles!$D$5:$D$17,MATCH($O3125,Règles!$A$5:$A$17,0)),""),IF($P3125="au prix",IF(AND(ISNUMBER($R3125),N(INDEX(Règles!$E$5:$E$17,MATCH($O3125,Règles!$A$5:$A$17,0)))&gt;0),$R3125/INDEX(Règles!$E$5:$E$17,MATCH($O3125,Règles!$A$5:$A$17,0)),""),IF(OR($P3125="ne compte pas",$P3125="absence"),0,""))),"")</f>
        <v/>
      </c>
      <c r="T3125" s="26" t="n">
        <f aca="false">IF(AND(ISNUMBER($A3125),$B3125&lt;&gt;"",$G3125&lt;&gt;"",$P3125&lt;&gt;"absence"),1,0)</f>
        <v>0</v>
      </c>
      <c r="U3125" s="26" t="n">
        <f aca="false">IF($T3125=1,IF(COUNTIFS($B$2:$B3125,$B3125,$A$2:$A3125,$A3125,$T$2:$T3125,1)=1,1,0),0)</f>
        <v>0</v>
      </c>
      <c r="V3125" s="29" t="str">
        <f aca="false">IF(AND($A3125="",$B3125="",$G3125=""),"",IF(NOT(ISNUMBER($A3125)),"Date manquante ou non reconnue",IF($B3125="","Technicien manquant",IF(COUNTIF(Production!$A$7:$A$21,$B3125)=0,"Technicien absent de la liste (onglet Production)",IF($G3125="","Code BPU manquant (colonne G)",IF($O3125="?","Code BPU inconnu (onglet Prestations)",IF($P3125="?","Catégorie inconnue (onglet Règles)",IF(AND($E3125&lt;&gt;"",NOT(ISNUMBER($E3125))),"Quantité non reconnue",IF(AND($P3125="au prix",NOT(ISNUMBER($Q3125))),"Prix sur devis à saisir (colonne I)",IF($S3125="","Règle à compléter (onglet Règles)",""))))))))))</f>
        <v/>
      </c>
    </row>
    <row r="3126" customFormat="false" ht="15" hidden="false" customHeight="false" outlineLevel="0" collapsed="false">
      <c r="A3126" s="23"/>
      <c r="I3126" s="24"/>
      <c r="J3126" s="24"/>
      <c r="N3126" s="25"/>
      <c r="O3126" s="26" t="str">
        <f aca="false">IF($G3126="","",IFERROR(INDEX(Prestations!$F$5:$F$256,MATCH($G3126,Prestations!$B$5:$B$256,0)),"?"))</f>
        <v/>
      </c>
      <c r="P3126" s="26" t="str">
        <f aca="false">IF($O3126="","",IF($O3126="?","?",IFERROR(INDEX(Règles!$C$5:$C$17,MATCH($O3126,Règles!$A$5:$A$17,0)),"?")))</f>
        <v/>
      </c>
      <c r="Q3126" s="27" t="str">
        <f aca="false">IF($G3126="","",IF(ISNUMBER($I3126),$I3126,IFERROR(IF(ISNUMBER(INDEX(Prestations!$E$5:$E$256,MATCH($G3126,Prestations!$B$5:$B$256,0))),INDEX(Prestations!$E$5:$E$256,MATCH($G3126,Prestations!$B$5:$B$256,0)),""),"")))</f>
        <v/>
      </c>
      <c r="R3126" s="27" t="str">
        <f aca="false">IFERROR(IF(ISNUMBER($Q3126),$Q3126*IF($E3126="",1,$E3126),""),"")</f>
        <v/>
      </c>
      <c r="S3126" s="28" t="str">
        <f aca="false">IFERROR(IF($P3126="au nombre",IF(N(INDEX(Règles!$D$5:$D$17,MATCH($O3126,Règles!$A$5:$A$17,0)))&gt;0,IF($E3126="",1,$E3126)/INDEX(Règles!$D$5:$D$17,MATCH($O3126,Règles!$A$5:$A$17,0)),""),IF($P3126="au prix",IF(AND(ISNUMBER($R3126),N(INDEX(Règles!$E$5:$E$17,MATCH($O3126,Règles!$A$5:$A$17,0)))&gt;0),$R3126/INDEX(Règles!$E$5:$E$17,MATCH($O3126,Règles!$A$5:$A$17,0)),""),IF(OR($P3126="ne compte pas",$P3126="absence"),0,""))),"")</f>
        <v/>
      </c>
      <c r="T3126" s="26" t="n">
        <f aca="false">IF(AND(ISNUMBER($A3126),$B3126&lt;&gt;"",$G3126&lt;&gt;"",$P3126&lt;&gt;"absence"),1,0)</f>
        <v>0</v>
      </c>
      <c r="U3126" s="26" t="n">
        <f aca="false">IF($T3126=1,IF(COUNTIFS($B$2:$B3126,$B3126,$A$2:$A3126,$A3126,$T$2:$T3126,1)=1,1,0),0)</f>
        <v>0</v>
      </c>
      <c r="V3126" s="29" t="str">
        <f aca="false">IF(AND($A3126="",$B3126="",$G3126=""),"",IF(NOT(ISNUMBER($A3126)),"Date manquante ou non reconnue",IF($B3126="","Technicien manquant",IF(COUNTIF(Production!$A$7:$A$21,$B3126)=0,"Technicien absent de la liste (onglet Production)",IF($G3126="","Code BPU manquant (colonne G)",IF($O3126="?","Code BPU inconnu (onglet Prestations)",IF($P3126="?","Catégorie inconnue (onglet Règles)",IF(AND($E3126&lt;&gt;"",NOT(ISNUMBER($E3126))),"Quantité non reconnue",IF(AND($P3126="au prix",NOT(ISNUMBER($Q3126))),"Prix sur devis à saisir (colonne I)",IF($S3126="","Règle à compléter (onglet Règles)",""))))))))))</f>
        <v/>
      </c>
    </row>
    <row r="3127" customFormat="false" ht="15" hidden="false" customHeight="false" outlineLevel="0" collapsed="false">
      <c r="A3127" s="23"/>
      <c r="I3127" s="24"/>
      <c r="J3127" s="24"/>
      <c r="N3127" s="25"/>
      <c r="O3127" s="26" t="str">
        <f aca="false">IF($G3127="","",IFERROR(INDEX(Prestations!$F$5:$F$256,MATCH($G3127,Prestations!$B$5:$B$256,0)),"?"))</f>
        <v/>
      </c>
      <c r="P3127" s="26" t="str">
        <f aca="false">IF($O3127="","",IF($O3127="?","?",IFERROR(INDEX(Règles!$C$5:$C$17,MATCH($O3127,Règles!$A$5:$A$17,0)),"?")))</f>
        <v/>
      </c>
      <c r="Q3127" s="27" t="str">
        <f aca="false">IF($G3127="","",IF(ISNUMBER($I3127),$I3127,IFERROR(IF(ISNUMBER(INDEX(Prestations!$E$5:$E$256,MATCH($G3127,Prestations!$B$5:$B$256,0))),INDEX(Prestations!$E$5:$E$256,MATCH($G3127,Prestations!$B$5:$B$256,0)),""),"")))</f>
        <v/>
      </c>
      <c r="R3127" s="27" t="str">
        <f aca="false">IFERROR(IF(ISNUMBER($Q3127),$Q3127*IF($E3127="",1,$E3127),""),"")</f>
        <v/>
      </c>
      <c r="S3127" s="28" t="str">
        <f aca="false">IFERROR(IF($P3127="au nombre",IF(N(INDEX(Règles!$D$5:$D$17,MATCH($O3127,Règles!$A$5:$A$17,0)))&gt;0,IF($E3127="",1,$E3127)/INDEX(Règles!$D$5:$D$17,MATCH($O3127,Règles!$A$5:$A$17,0)),""),IF($P3127="au prix",IF(AND(ISNUMBER($R3127),N(INDEX(Règles!$E$5:$E$17,MATCH($O3127,Règles!$A$5:$A$17,0)))&gt;0),$R3127/INDEX(Règles!$E$5:$E$17,MATCH($O3127,Règles!$A$5:$A$17,0)),""),IF(OR($P3127="ne compte pas",$P3127="absence"),0,""))),"")</f>
        <v/>
      </c>
      <c r="T3127" s="26" t="n">
        <f aca="false">IF(AND(ISNUMBER($A3127),$B3127&lt;&gt;"",$G3127&lt;&gt;"",$P3127&lt;&gt;"absence"),1,0)</f>
        <v>0</v>
      </c>
      <c r="U3127" s="26" t="n">
        <f aca="false">IF($T3127=1,IF(COUNTIFS($B$2:$B3127,$B3127,$A$2:$A3127,$A3127,$T$2:$T3127,1)=1,1,0),0)</f>
        <v>0</v>
      </c>
      <c r="V3127" s="29" t="str">
        <f aca="false">IF(AND($A3127="",$B3127="",$G3127=""),"",IF(NOT(ISNUMBER($A3127)),"Date manquante ou non reconnue",IF($B3127="","Technicien manquant",IF(COUNTIF(Production!$A$7:$A$21,$B3127)=0,"Technicien absent de la liste (onglet Production)",IF($G3127="","Code BPU manquant (colonne G)",IF($O3127="?","Code BPU inconnu (onglet Prestations)",IF($P3127="?","Catégorie inconnue (onglet Règles)",IF(AND($E3127&lt;&gt;"",NOT(ISNUMBER($E3127))),"Quantité non reconnue",IF(AND($P3127="au prix",NOT(ISNUMBER($Q3127))),"Prix sur devis à saisir (colonne I)",IF($S3127="","Règle à compléter (onglet Règles)",""))))))))))</f>
        <v/>
      </c>
    </row>
    <row r="3128" customFormat="false" ht="15" hidden="false" customHeight="false" outlineLevel="0" collapsed="false">
      <c r="A3128" s="23"/>
      <c r="I3128" s="24"/>
      <c r="J3128" s="24"/>
      <c r="N3128" s="25"/>
      <c r="O3128" s="26" t="str">
        <f aca="false">IF($G3128="","",IFERROR(INDEX(Prestations!$F$5:$F$256,MATCH($G3128,Prestations!$B$5:$B$256,0)),"?"))</f>
        <v/>
      </c>
      <c r="P3128" s="26" t="str">
        <f aca="false">IF($O3128="","",IF($O3128="?","?",IFERROR(INDEX(Règles!$C$5:$C$17,MATCH($O3128,Règles!$A$5:$A$17,0)),"?")))</f>
        <v/>
      </c>
      <c r="Q3128" s="27" t="str">
        <f aca="false">IF($G3128="","",IF(ISNUMBER($I3128),$I3128,IFERROR(IF(ISNUMBER(INDEX(Prestations!$E$5:$E$256,MATCH($G3128,Prestations!$B$5:$B$256,0))),INDEX(Prestations!$E$5:$E$256,MATCH($G3128,Prestations!$B$5:$B$256,0)),""),"")))</f>
        <v/>
      </c>
      <c r="R3128" s="27" t="str">
        <f aca="false">IFERROR(IF(ISNUMBER($Q3128),$Q3128*IF($E3128="",1,$E3128),""),"")</f>
        <v/>
      </c>
      <c r="S3128" s="28" t="str">
        <f aca="false">IFERROR(IF($P3128="au nombre",IF(N(INDEX(Règles!$D$5:$D$17,MATCH($O3128,Règles!$A$5:$A$17,0)))&gt;0,IF($E3128="",1,$E3128)/INDEX(Règles!$D$5:$D$17,MATCH($O3128,Règles!$A$5:$A$17,0)),""),IF($P3128="au prix",IF(AND(ISNUMBER($R3128),N(INDEX(Règles!$E$5:$E$17,MATCH($O3128,Règles!$A$5:$A$17,0)))&gt;0),$R3128/INDEX(Règles!$E$5:$E$17,MATCH($O3128,Règles!$A$5:$A$17,0)),""),IF(OR($P3128="ne compte pas",$P3128="absence"),0,""))),"")</f>
        <v/>
      </c>
      <c r="T3128" s="26" t="n">
        <f aca="false">IF(AND(ISNUMBER($A3128),$B3128&lt;&gt;"",$G3128&lt;&gt;"",$P3128&lt;&gt;"absence"),1,0)</f>
        <v>0</v>
      </c>
      <c r="U3128" s="26" t="n">
        <f aca="false">IF($T3128=1,IF(COUNTIFS($B$2:$B3128,$B3128,$A$2:$A3128,$A3128,$T$2:$T3128,1)=1,1,0),0)</f>
        <v>0</v>
      </c>
      <c r="V3128" s="29" t="str">
        <f aca="false">IF(AND($A3128="",$B3128="",$G3128=""),"",IF(NOT(ISNUMBER($A3128)),"Date manquante ou non reconnue",IF($B3128="","Technicien manquant",IF(COUNTIF(Production!$A$7:$A$21,$B3128)=0,"Technicien absent de la liste (onglet Production)",IF($G3128="","Code BPU manquant (colonne G)",IF($O3128="?","Code BPU inconnu (onglet Prestations)",IF($P3128="?","Catégorie inconnue (onglet Règles)",IF(AND($E3128&lt;&gt;"",NOT(ISNUMBER($E3128))),"Quantité non reconnue",IF(AND($P3128="au prix",NOT(ISNUMBER($Q3128))),"Prix sur devis à saisir (colonne I)",IF($S3128="","Règle à compléter (onglet Règles)",""))))))))))</f>
        <v/>
      </c>
    </row>
    <row r="3129" customFormat="false" ht="15" hidden="false" customHeight="false" outlineLevel="0" collapsed="false">
      <c r="A3129" s="23"/>
      <c r="I3129" s="24"/>
      <c r="J3129" s="24"/>
      <c r="N3129" s="25"/>
      <c r="O3129" s="26" t="str">
        <f aca="false">IF($G3129="","",IFERROR(INDEX(Prestations!$F$5:$F$256,MATCH($G3129,Prestations!$B$5:$B$256,0)),"?"))</f>
        <v/>
      </c>
      <c r="P3129" s="26" t="str">
        <f aca="false">IF($O3129="","",IF($O3129="?","?",IFERROR(INDEX(Règles!$C$5:$C$17,MATCH($O3129,Règles!$A$5:$A$17,0)),"?")))</f>
        <v/>
      </c>
      <c r="Q3129" s="27" t="str">
        <f aca="false">IF($G3129="","",IF(ISNUMBER($I3129),$I3129,IFERROR(IF(ISNUMBER(INDEX(Prestations!$E$5:$E$256,MATCH($G3129,Prestations!$B$5:$B$256,0))),INDEX(Prestations!$E$5:$E$256,MATCH($G3129,Prestations!$B$5:$B$256,0)),""),"")))</f>
        <v/>
      </c>
      <c r="R3129" s="27" t="str">
        <f aca="false">IFERROR(IF(ISNUMBER($Q3129),$Q3129*IF($E3129="",1,$E3129),""),"")</f>
        <v/>
      </c>
      <c r="S3129" s="28" t="str">
        <f aca="false">IFERROR(IF($P3129="au nombre",IF(N(INDEX(Règles!$D$5:$D$17,MATCH($O3129,Règles!$A$5:$A$17,0)))&gt;0,IF($E3129="",1,$E3129)/INDEX(Règles!$D$5:$D$17,MATCH($O3129,Règles!$A$5:$A$17,0)),""),IF($P3129="au prix",IF(AND(ISNUMBER($R3129),N(INDEX(Règles!$E$5:$E$17,MATCH($O3129,Règles!$A$5:$A$17,0)))&gt;0),$R3129/INDEX(Règles!$E$5:$E$17,MATCH($O3129,Règles!$A$5:$A$17,0)),""),IF(OR($P3129="ne compte pas",$P3129="absence"),0,""))),"")</f>
        <v/>
      </c>
      <c r="T3129" s="26" t="n">
        <f aca="false">IF(AND(ISNUMBER($A3129),$B3129&lt;&gt;"",$G3129&lt;&gt;"",$P3129&lt;&gt;"absence"),1,0)</f>
        <v>0</v>
      </c>
      <c r="U3129" s="26" t="n">
        <f aca="false">IF($T3129=1,IF(COUNTIFS($B$2:$B3129,$B3129,$A$2:$A3129,$A3129,$T$2:$T3129,1)=1,1,0),0)</f>
        <v>0</v>
      </c>
      <c r="V3129" s="29" t="str">
        <f aca="false">IF(AND($A3129="",$B3129="",$G3129=""),"",IF(NOT(ISNUMBER($A3129)),"Date manquante ou non reconnue",IF($B3129="","Technicien manquant",IF(COUNTIF(Production!$A$7:$A$21,$B3129)=0,"Technicien absent de la liste (onglet Production)",IF($G3129="","Code BPU manquant (colonne G)",IF($O3129="?","Code BPU inconnu (onglet Prestations)",IF($P3129="?","Catégorie inconnue (onglet Règles)",IF(AND($E3129&lt;&gt;"",NOT(ISNUMBER($E3129))),"Quantité non reconnue",IF(AND($P3129="au prix",NOT(ISNUMBER($Q3129))),"Prix sur devis à saisir (colonne I)",IF($S3129="","Règle à compléter (onglet Règles)",""))))))))))</f>
        <v/>
      </c>
    </row>
    <row r="3130" customFormat="false" ht="15" hidden="false" customHeight="false" outlineLevel="0" collapsed="false">
      <c r="A3130" s="23"/>
      <c r="I3130" s="24"/>
      <c r="J3130" s="24"/>
      <c r="N3130" s="25"/>
      <c r="O3130" s="26" t="str">
        <f aca="false">IF($G3130="","",IFERROR(INDEX(Prestations!$F$5:$F$256,MATCH($G3130,Prestations!$B$5:$B$256,0)),"?"))</f>
        <v/>
      </c>
      <c r="P3130" s="26" t="str">
        <f aca="false">IF($O3130="","",IF($O3130="?","?",IFERROR(INDEX(Règles!$C$5:$C$17,MATCH($O3130,Règles!$A$5:$A$17,0)),"?")))</f>
        <v/>
      </c>
      <c r="Q3130" s="27" t="str">
        <f aca="false">IF($G3130="","",IF(ISNUMBER($I3130),$I3130,IFERROR(IF(ISNUMBER(INDEX(Prestations!$E$5:$E$256,MATCH($G3130,Prestations!$B$5:$B$256,0))),INDEX(Prestations!$E$5:$E$256,MATCH($G3130,Prestations!$B$5:$B$256,0)),""),"")))</f>
        <v/>
      </c>
      <c r="R3130" s="27" t="str">
        <f aca="false">IFERROR(IF(ISNUMBER($Q3130),$Q3130*IF($E3130="",1,$E3130),""),"")</f>
        <v/>
      </c>
      <c r="S3130" s="28" t="str">
        <f aca="false">IFERROR(IF($P3130="au nombre",IF(N(INDEX(Règles!$D$5:$D$17,MATCH($O3130,Règles!$A$5:$A$17,0)))&gt;0,IF($E3130="",1,$E3130)/INDEX(Règles!$D$5:$D$17,MATCH($O3130,Règles!$A$5:$A$17,0)),""),IF($P3130="au prix",IF(AND(ISNUMBER($R3130),N(INDEX(Règles!$E$5:$E$17,MATCH($O3130,Règles!$A$5:$A$17,0)))&gt;0),$R3130/INDEX(Règles!$E$5:$E$17,MATCH($O3130,Règles!$A$5:$A$17,0)),""),IF(OR($P3130="ne compte pas",$P3130="absence"),0,""))),"")</f>
        <v/>
      </c>
      <c r="T3130" s="26" t="n">
        <f aca="false">IF(AND(ISNUMBER($A3130),$B3130&lt;&gt;"",$G3130&lt;&gt;"",$P3130&lt;&gt;"absence"),1,0)</f>
        <v>0</v>
      </c>
      <c r="U3130" s="26" t="n">
        <f aca="false">IF($T3130=1,IF(COUNTIFS($B$2:$B3130,$B3130,$A$2:$A3130,$A3130,$T$2:$T3130,1)=1,1,0),0)</f>
        <v>0</v>
      </c>
      <c r="V3130" s="29" t="str">
        <f aca="false">IF(AND($A3130="",$B3130="",$G3130=""),"",IF(NOT(ISNUMBER($A3130)),"Date manquante ou non reconnue",IF($B3130="","Technicien manquant",IF(COUNTIF(Production!$A$7:$A$21,$B3130)=0,"Technicien absent de la liste (onglet Production)",IF($G3130="","Code BPU manquant (colonne G)",IF($O3130="?","Code BPU inconnu (onglet Prestations)",IF($P3130="?","Catégorie inconnue (onglet Règles)",IF(AND($E3130&lt;&gt;"",NOT(ISNUMBER($E3130))),"Quantité non reconnue",IF(AND($P3130="au prix",NOT(ISNUMBER($Q3130))),"Prix sur devis à saisir (colonne I)",IF($S3130="","Règle à compléter (onglet Règles)",""))))))))))</f>
        <v/>
      </c>
    </row>
    <row r="3131" customFormat="false" ht="15" hidden="false" customHeight="false" outlineLevel="0" collapsed="false">
      <c r="A3131" s="23"/>
      <c r="I3131" s="24"/>
      <c r="J3131" s="24"/>
      <c r="N3131" s="25"/>
      <c r="O3131" s="26" t="str">
        <f aca="false">IF($G3131="","",IFERROR(INDEX(Prestations!$F$5:$F$256,MATCH($G3131,Prestations!$B$5:$B$256,0)),"?"))</f>
        <v/>
      </c>
      <c r="P3131" s="26" t="str">
        <f aca="false">IF($O3131="","",IF($O3131="?","?",IFERROR(INDEX(Règles!$C$5:$C$17,MATCH($O3131,Règles!$A$5:$A$17,0)),"?")))</f>
        <v/>
      </c>
      <c r="Q3131" s="27" t="str">
        <f aca="false">IF($G3131="","",IF(ISNUMBER($I3131),$I3131,IFERROR(IF(ISNUMBER(INDEX(Prestations!$E$5:$E$256,MATCH($G3131,Prestations!$B$5:$B$256,0))),INDEX(Prestations!$E$5:$E$256,MATCH($G3131,Prestations!$B$5:$B$256,0)),""),"")))</f>
        <v/>
      </c>
      <c r="R3131" s="27" t="str">
        <f aca="false">IFERROR(IF(ISNUMBER($Q3131),$Q3131*IF($E3131="",1,$E3131),""),"")</f>
        <v/>
      </c>
      <c r="S3131" s="28" t="str">
        <f aca="false">IFERROR(IF($P3131="au nombre",IF(N(INDEX(Règles!$D$5:$D$17,MATCH($O3131,Règles!$A$5:$A$17,0)))&gt;0,IF($E3131="",1,$E3131)/INDEX(Règles!$D$5:$D$17,MATCH($O3131,Règles!$A$5:$A$17,0)),""),IF($P3131="au prix",IF(AND(ISNUMBER($R3131),N(INDEX(Règles!$E$5:$E$17,MATCH($O3131,Règles!$A$5:$A$17,0)))&gt;0),$R3131/INDEX(Règles!$E$5:$E$17,MATCH($O3131,Règles!$A$5:$A$17,0)),""),IF(OR($P3131="ne compte pas",$P3131="absence"),0,""))),"")</f>
        <v/>
      </c>
      <c r="T3131" s="26" t="n">
        <f aca="false">IF(AND(ISNUMBER($A3131),$B3131&lt;&gt;"",$G3131&lt;&gt;"",$P3131&lt;&gt;"absence"),1,0)</f>
        <v>0</v>
      </c>
      <c r="U3131" s="26" t="n">
        <f aca="false">IF($T3131=1,IF(COUNTIFS($B$2:$B3131,$B3131,$A$2:$A3131,$A3131,$T$2:$T3131,1)=1,1,0),0)</f>
        <v>0</v>
      </c>
      <c r="V3131" s="29" t="str">
        <f aca="false">IF(AND($A3131="",$B3131="",$G3131=""),"",IF(NOT(ISNUMBER($A3131)),"Date manquante ou non reconnue",IF($B3131="","Technicien manquant",IF(COUNTIF(Production!$A$7:$A$21,$B3131)=0,"Technicien absent de la liste (onglet Production)",IF($G3131="","Code BPU manquant (colonne G)",IF($O3131="?","Code BPU inconnu (onglet Prestations)",IF($P3131="?","Catégorie inconnue (onglet Règles)",IF(AND($E3131&lt;&gt;"",NOT(ISNUMBER($E3131))),"Quantité non reconnue",IF(AND($P3131="au prix",NOT(ISNUMBER($Q3131))),"Prix sur devis à saisir (colonne I)",IF($S3131="","Règle à compléter (onglet Règles)",""))))))))))</f>
        <v/>
      </c>
    </row>
    <row r="3132" customFormat="false" ht="15" hidden="false" customHeight="false" outlineLevel="0" collapsed="false">
      <c r="A3132" s="23"/>
      <c r="I3132" s="24"/>
      <c r="J3132" s="24"/>
      <c r="N3132" s="25"/>
      <c r="O3132" s="26" t="str">
        <f aca="false">IF($G3132="","",IFERROR(INDEX(Prestations!$F$5:$F$256,MATCH($G3132,Prestations!$B$5:$B$256,0)),"?"))</f>
        <v/>
      </c>
      <c r="P3132" s="26" t="str">
        <f aca="false">IF($O3132="","",IF($O3132="?","?",IFERROR(INDEX(Règles!$C$5:$C$17,MATCH($O3132,Règles!$A$5:$A$17,0)),"?")))</f>
        <v/>
      </c>
      <c r="Q3132" s="27" t="str">
        <f aca="false">IF($G3132="","",IF(ISNUMBER($I3132),$I3132,IFERROR(IF(ISNUMBER(INDEX(Prestations!$E$5:$E$256,MATCH($G3132,Prestations!$B$5:$B$256,0))),INDEX(Prestations!$E$5:$E$256,MATCH($G3132,Prestations!$B$5:$B$256,0)),""),"")))</f>
        <v/>
      </c>
      <c r="R3132" s="27" t="str">
        <f aca="false">IFERROR(IF(ISNUMBER($Q3132),$Q3132*IF($E3132="",1,$E3132),""),"")</f>
        <v/>
      </c>
      <c r="S3132" s="28" t="str">
        <f aca="false">IFERROR(IF($P3132="au nombre",IF(N(INDEX(Règles!$D$5:$D$17,MATCH($O3132,Règles!$A$5:$A$17,0)))&gt;0,IF($E3132="",1,$E3132)/INDEX(Règles!$D$5:$D$17,MATCH($O3132,Règles!$A$5:$A$17,0)),""),IF($P3132="au prix",IF(AND(ISNUMBER($R3132),N(INDEX(Règles!$E$5:$E$17,MATCH($O3132,Règles!$A$5:$A$17,0)))&gt;0),$R3132/INDEX(Règles!$E$5:$E$17,MATCH($O3132,Règles!$A$5:$A$17,0)),""),IF(OR($P3132="ne compte pas",$P3132="absence"),0,""))),"")</f>
        <v/>
      </c>
      <c r="T3132" s="26" t="n">
        <f aca="false">IF(AND(ISNUMBER($A3132),$B3132&lt;&gt;"",$G3132&lt;&gt;"",$P3132&lt;&gt;"absence"),1,0)</f>
        <v>0</v>
      </c>
      <c r="U3132" s="26" t="n">
        <f aca="false">IF($T3132=1,IF(COUNTIFS($B$2:$B3132,$B3132,$A$2:$A3132,$A3132,$T$2:$T3132,1)=1,1,0),0)</f>
        <v>0</v>
      </c>
      <c r="V3132" s="29" t="str">
        <f aca="false">IF(AND($A3132="",$B3132="",$G3132=""),"",IF(NOT(ISNUMBER($A3132)),"Date manquante ou non reconnue",IF($B3132="","Technicien manquant",IF(COUNTIF(Production!$A$7:$A$21,$B3132)=0,"Technicien absent de la liste (onglet Production)",IF($G3132="","Code BPU manquant (colonne G)",IF($O3132="?","Code BPU inconnu (onglet Prestations)",IF($P3132="?","Catégorie inconnue (onglet Règles)",IF(AND($E3132&lt;&gt;"",NOT(ISNUMBER($E3132))),"Quantité non reconnue",IF(AND($P3132="au prix",NOT(ISNUMBER($Q3132))),"Prix sur devis à saisir (colonne I)",IF($S3132="","Règle à compléter (onglet Règles)",""))))))))))</f>
        <v/>
      </c>
    </row>
    <row r="3133" customFormat="false" ht="15" hidden="false" customHeight="false" outlineLevel="0" collapsed="false">
      <c r="A3133" s="23"/>
      <c r="I3133" s="24"/>
      <c r="J3133" s="24"/>
      <c r="N3133" s="25"/>
      <c r="O3133" s="26" t="str">
        <f aca="false">IF($G3133="","",IFERROR(INDEX(Prestations!$F$5:$F$256,MATCH($G3133,Prestations!$B$5:$B$256,0)),"?"))</f>
        <v/>
      </c>
      <c r="P3133" s="26" t="str">
        <f aca="false">IF($O3133="","",IF($O3133="?","?",IFERROR(INDEX(Règles!$C$5:$C$17,MATCH($O3133,Règles!$A$5:$A$17,0)),"?")))</f>
        <v/>
      </c>
      <c r="Q3133" s="27" t="str">
        <f aca="false">IF($G3133="","",IF(ISNUMBER($I3133),$I3133,IFERROR(IF(ISNUMBER(INDEX(Prestations!$E$5:$E$256,MATCH($G3133,Prestations!$B$5:$B$256,0))),INDEX(Prestations!$E$5:$E$256,MATCH($G3133,Prestations!$B$5:$B$256,0)),""),"")))</f>
        <v/>
      </c>
      <c r="R3133" s="27" t="str">
        <f aca="false">IFERROR(IF(ISNUMBER($Q3133),$Q3133*IF($E3133="",1,$E3133),""),"")</f>
        <v/>
      </c>
      <c r="S3133" s="28" t="str">
        <f aca="false">IFERROR(IF($P3133="au nombre",IF(N(INDEX(Règles!$D$5:$D$17,MATCH($O3133,Règles!$A$5:$A$17,0)))&gt;0,IF($E3133="",1,$E3133)/INDEX(Règles!$D$5:$D$17,MATCH($O3133,Règles!$A$5:$A$17,0)),""),IF($P3133="au prix",IF(AND(ISNUMBER($R3133),N(INDEX(Règles!$E$5:$E$17,MATCH($O3133,Règles!$A$5:$A$17,0)))&gt;0),$R3133/INDEX(Règles!$E$5:$E$17,MATCH($O3133,Règles!$A$5:$A$17,0)),""),IF(OR($P3133="ne compte pas",$P3133="absence"),0,""))),"")</f>
        <v/>
      </c>
      <c r="T3133" s="26" t="n">
        <f aca="false">IF(AND(ISNUMBER($A3133),$B3133&lt;&gt;"",$G3133&lt;&gt;"",$P3133&lt;&gt;"absence"),1,0)</f>
        <v>0</v>
      </c>
      <c r="U3133" s="26" t="n">
        <f aca="false">IF($T3133=1,IF(COUNTIFS($B$2:$B3133,$B3133,$A$2:$A3133,$A3133,$T$2:$T3133,1)=1,1,0),0)</f>
        <v>0</v>
      </c>
      <c r="V3133" s="29" t="str">
        <f aca="false">IF(AND($A3133="",$B3133="",$G3133=""),"",IF(NOT(ISNUMBER($A3133)),"Date manquante ou non reconnue",IF($B3133="","Technicien manquant",IF(COUNTIF(Production!$A$7:$A$21,$B3133)=0,"Technicien absent de la liste (onglet Production)",IF($G3133="","Code BPU manquant (colonne G)",IF($O3133="?","Code BPU inconnu (onglet Prestations)",IF($P3133="?","Catégorie inconnue (onglet Règles)",IF(AND($E3133&lt;&gt;"",NOT(ISNUMBER($E3133))),"Quantité non reconnue",IF(AND($P3133="au prix",NOT(ISNUMBER($Q3133))),"Prix sur devis à saisir (colonne I)",IF($S3133="","Règle à compléter (onglet Règles)",""))))))))))</f>
        <v/>
      </c>
    </row>
    <row r="3134" customFormat="false" ht="15" hidden="false" customHeight="false" outlineLevel="0" collapsed="false">
      <c r="A3134" s="23"/>
      <c r="I3134" s="24"/>
      <c r="J3134" s="24"/>
      <c r="N3134" s="25"/>
      <c r="O3134" s="26" t="str">
        <f aca="false">IF($G3134="","",IFERROR(INDEX(Prestations!$F$5:$F$256,MATCH($G3134,Prestations!$B$5:$B$256,0)),"?"))</f>
        <v/>
      </c>
      <c r="P3134" s="26" t="str">
        <f aca="false">IF($O3134="","",IF($O3134="?","?",IFERROR(INDEX(Règles!$C$5:$C$17,MATCH($O3134,Règles!$A$5:$A$17,0)),"?")))</f>
        <v/>
      </c>
      <c r="Q3134" s="27" t="str">
        <f aca="false">IF($G3134="","",IF(ISNUMBER($I3134),$I3134,IFERROR(IF(ISNUMBER(INDEX(Prestations!$E$5:$E$256,MATCH($G3134,Prestations!$B$5:$B$256,0))),INDEX(Prestations!$E$5:$E$256,MATCH($G3134,Prestations!$B$5:$B$256,0)),""),"")))</f>
        <v/>
      </c>
      <c r="R3134" s="27" t="str">
        <f aca="false">IFERROR(IF(ISNUMBER($Q3134),$Q3134*IF($E3134="",1,$E3134),""),"")</f>
        <v/>
      </c>
      <c r="S3134" s="28" t="str">
        <f aca="false">IFERROR(IF($P3134="au nombre",IF(N(INDEX(Règles!$D$5:$D$17,MATCH($O3134,Règles!$A$5:$A$17,0)))&gt;0,IF($E3134="",1,$E3134)/INDEX(Règles!$D$5:$D$17,MATCH($O3134,Règles!$A$5:$A$17,0)),""),IF($P3134="au prix",IF(AND(ISNUMBER($R3134),N(INDEX(Règles!$E$5:$E$17,MATCH($O3134,Règles!$A$5:$A$17,0)))&gt;0),$R3134/INDEX(Règles!$E$5:$E$17,MATCH($O3134,Règles!$A$5:$A$17,0)),""),IF(OR($P3134="ne compte pas",$P3134="absence"),0,""))),"")</f>
        <v/>
      </c>
      <c r="T3134" s="26" t="n">
        <f aca="false">IF(AND(ISNUMBER($A3134),$B3134&lt;&gt;"",$G3134&lt;&gt;"",$P3134&lt;&gt;"absence"),1,0)</f>
        <v>0</v>
      </c>
      <c r="U3134" s="26" t="n">
        <f aca="false">IF($T3134=1,IF(COUNTIFS($B$2:$B3134,$B3134,$A$2:$A3134,$A3134,$T$2:$T3134,1)=1,1,0),0)</f>
        <v>0</v>
      </c>
      <c r="V3134" s="29" t="str">
        <f aca="false">IF(AND($A3134="",$B3134="",$G3134=""),"",IF(NOT(ISNUMBER($A3134)),"Date manquante ou non reconnue",IF($B3134="","Technicien manquant",IF(COUNTIF(Production!$A$7:$A$21,$B3134)=0,"Technicien absent de la liste (onglet Production)",IF($G3134="","Code BPU manquant (colonne G)",IF($O3134="?","Code BPU inconnu (onglet Prestations)",IF($P3134="?","Catégorie inconnue (onglet Règles)",IF(AND($E3134&lt;&gt;"",NOT(ISNUMBER($E3134))),"Quantité non reconnue",IF(AND($P3134="au prix",NOT(ISNUMBER($Q3134))),"Prix sur devis à saisir (colonne I)",IF($S3134="","Règle à compléter (onglet Règles)",""))))))))))</f>
        <v/>
      </c>
    </row>
    <row r="3135" customFormat="false" ht="15" hidden="false" customHeight="false" outlineLevel="0" collapsed="false">
      <c r="A3135" s="23"/>
      <c r="I3135" s="24"/>
      <c r="J3135" s="24"/>
      <c r="N3135" s="25"/>
      <c r="O3135" s="26" t="str">
        <f aca="false">IF($G3135="","",IFERROR(INDEX(Prestations!$F$5:$F$256,MATCH($G3135,Prestations!$B$5:$B$256,0)),"?"))</f>
        <v/>
      </c>
      <c r="P3135" s="26" t="str">
        <f aca="false">IF($O3135="","",IF($O3135="?","?",IFERROR(INDEX(Règles!$C$5:$C$17,MATCH($O3135,Règles!$A$5:$A$17,0)),"?")))</f>
        <v/>
      </c>
      <c r="Q3135" s="27" t="str">
        <f aca="false">IF($G3135="","",IF(ISNUMBER($I3135),$I3135,IFERROR(IF(ISNUMBER(INDEX(Prestations!$E$5:$E$256,MATCH($G3135,Prestations!$B$5:$B$256,0))),INDEX(Prestations!$E$5:$E$256,MATCH($G3135,Prestations!$B$5:$B$256,0)),""),"")))</f>
        <v/>
      </c>
      <c r="R3135" s="27" t="str">
        <f aca="false">IFERROR(IF(ISNUMBER($Q3135),$Q3135*IF($E3135="",1,$E3135),""),"")</f>
        <v/>
      </c>
      <c r="S3135" s="28" t="str">
        <f aca="false">IFERROR(IF($P3135="au nombre",IF(N(INDEX(Règles!$D$5:$D$17,MATCH($O3135,Règles!$A$5:$A$17,0)))&gt;0,IF($E3135="",1,$E3135)/INDEX(Règles!$D$5:$D$17,MATCH($O3135,Règles!$A$5:$A$17,0)),""),IF($P3135="au prix",IF(AND(ISNUMBER($R3135),N(INDEX(Règles!$E$5:$E$17,MATCH($O3135,Règles!$A$5:$A$17,0)))&gt;0),$R3135/INDEX(Règles!$E$5:$E$17,MATCH($O3135,Règles!$A$5:$A$17,0)),""),IF(OR($P3135="ne compte pas",$P3135="absence"),0,""))),"")</f>
        <v/>
      </c>
      <c r="T3135" s="26" t="n">
        <f aca="false">IF(AND(ISNUMBER($A3135),$B3135&lt;&gt;"",$G3135&lt;&gt;"",$P3135&lt;&gt;"absence"),1,0)</f>
        <v>0</v>
      </c>
      <c r="U3135" s="26" t="n">
        <f aca="false">IF($T3135=1,IF(COUNTIFS($B$2:$B3135,$B3135,$A$2:$A3135,$A3135,$T$2:$T3135,1)=1,1,0),0)</f>
        <v>0</v>
      </c>
      <c r="V3135" s="29" t="str">
        <f aca="false">IF(AND($A3135="",$B3135="",$G3135=""),"",IF(NOT(ISNUMBER($A3135)),"Date manquante ou non reconnue",IF($B3135="","Technicien manquant",IF(COUNTIF(Production!$A$7:$A$21,$B3135)=0,"Technicien absent de la liste (onglet Production)",IF($G3135="","Code BPU manquant (colonne G)",IF($O3135="?","Code BPU inconnu (onglet Prestations)",IF($P3135="?","Catégorie inconnue (onglet Règles)",IF(AND($E3135&lt;&gt;"",NOT(ISNUMBER($E3135))),"Quantité non reconnue",IF(AND($P3135="au prix",NOT(ISNUMBER($Q3135))),"Prix sur devis à saisir (colonne I)",IF($S3135="","Règle à compléter (onglet Règles)",""))))))))))</f>
        <v/>
      </c>
    </row>
    <row r="3136" customFormat="false" ht="15" hidden="false" customHeight="false" outlineLevel="0" collapsed="false">
      <c r="A3136" s="23"/>
      <c r="I3136" s="24"/>
      <c r="J3136" s="24"/>
      <c r="N3136" s="25"/>
      <c r="O3136" s="26" t="str">
        <f aca="false">IF($G3136="","",IFERROR(INDEX(Prestations!$F$5:$F$256,MATCH($G3136,Prestations!$B$5:$B$256,0)),"?"))</f>
        <v/>
      </c>
      <c r="P3136" s="26" t="str">
        <f aca="false">IF($O3136="","",IF($O3136="?","?",IFERROR(INDEX(Règles!$C$5:$C$17,MATCH($O3136,Règles!$A$5:$A$17,0)),"?")))</f>
        <v/>
      </c>
      <c r="Q3136" s="27" t="str">
        <f aca="false">IF($G3136="","",IF(ISNUMBER($I3136),$I3136,IFERROR(IF(ISNUMBER(INDEX(Prestations!$E$5:$E$256,MATCH($G3136,Prestations!$B$5:$B$256,0))),INDEX(Prestations!$E$5:$E$256,MATCH($G3136,Prestations!$B$5:$B$256,0)),""),"")))</f>
        <v/>
      </c>
      <c r="R3136" s="27" t="str">
        <f aca="false">IFERROR(IF(ISNUMBER($Q3136),$Q3136*IF($E3136="",1,$E3136),""),"")</f>
        <v/>
      </c>
      <c r="S3136" s="28" t="str">
        <f aca="false">IFERROR(IF($P3136="au nombre",IF(N(INDEX(Règles!$D$5:$D$17,MATCH($O3136,Règles!$A$5:$A$17,0)))&gt;0,IF($E3136="",1,$E3136)/INDEX(Règles!$D$5:$D$17,MATCH($O3136,Règles!$A$5:$A$17,0)),""),IF($P3136="au prix",IF(AND(ISNUMBER($R3136),N(INDEX(Règles!$E$5:$E$17,MATCH($O3136,Règles!$A$5:$A$17,0)))&gt;0),$R3136/INDEX(Règles!$E$5:$E$17,MATCH($O3136,Règles!$A$5:$A$17,0)),""),IF(OR($P3136="ne compte pas",$P3136="absence"),0,""))),"")</f>
        <v/>
      </c>
      <c r="T3136" s="26" t="n">
        <f aca="false">IF(AND(ISNUMBER($A3136),$B3136&lt;&gt;"",$G3136&lt;&gt;"",$P3136&lt;&gt;"absence"),1,0)</f>
        <v>0</v>
      </c>
      <c r="U3136" s="26" t="n">
        <f aca="false">IF($T3136=1,IF(COUNTIFS($B$2:$B3136,$B3136,$A$2:$A3136,$A3136,$T$2:$T3136,1)=1,1,0),0)</f>
        <v>0</v>
      </c>
      <c r="V3136" s="29" t="str">
        <f aca="false">IF(AND($A3136="",$B3136="",$G3136=""),"",IF(NOT(ISNUMBER($A3136)),"Date manquante ou non reconnue",IF($B3136="","Technicien manquant",IF(COUNTIF(Production!$A$7:$A$21,$B3136)=0,"Technicien absent de la liste (onglet Production)",IF($G3136="","Code BPU manquant (colonne G)",IF($O3136="?","Code BPU inconnu (onglet Prestations)",IF($P3136="?","Catégorie inconnue (onglet Règles)",IF(AND($E3136&lt;&gt;"",NOT(ISNUMBER($E3136))),"Quantité non reconnue",IF(AND($P3136="au prix",NOT(ISNUMBER($Q3136))),"Prix sur devis à saisir (colonne I)",IF($S3136="","Règle à compléter (onglet Règles)",""))))))))))</f>
        <v/>
      </c>
    </row>
    <row r="3137" customFormat="false" ht="15" hidden="false" customHeight="false" outlineLevel="0" collapsed="false">
      <c r="A3137" s="23"/>
      <c r="I3137" s="24"/>
      <c r="J3137" s="24"/>
      <c r="N3137" s="25"/>
      <c r="O3137" s="26" t="str">
        <f aca="false">IF($G3137="","",IFERROR(INDEX(Prestations!$F$5:$F$256,MATCH($G3137,Prestations!$B$5:$B$256,0)),"?"))</f>
        <v/>
      </c>
      <c r="P3137" s="26" t="str">
        <f aca="false">IF($O3137="","",IF($O3137="?","?",IFERROR(INDEX(Règles!$C$5:$C$17,MATCH($O3137,Règles!$A$5:$A$17,0)),"?")))</f>
        <v/>
      </c>
      <c r="Q3137" s="27" t="str">
        <f aca="false">IF($G3137="","",IF(ISNUMBER($I3137),$I3137,IFERROR(IF(ISNUMBER(INDEX(Prestations!$E$5:$E$256,MATCH($G3137,Prestations!$B$5:$B$256,0))),INDEX(Prestations!$E$5:$E$256,MATCH($G3137,Prestations!$B$5:$B$256,0)),""),"")))</f>
        <v/>
      </c>
      <c r="R3137" s="27" t="str">
        <f aca="false">IFERROR(IF(ISNUMBER($Q3137),$Q3137*IF($E3137="",1,$E3137),""),"")</f>
        <v/>
      </c>
      <c r="S3137" s="28" t="str">
        <f aca="false">IFERROR(IF($P3137="au nombre",IF(N(INDEX(Règles!$D$5:$D$17,MATCH($O3137,Règles!$A$5:$A$17,0)))&gt;0,IF($E3137="",1,$E3137)/INDEX(Règles!$D$5:$D$17,MATCH($O3137,Règles!$A$5:$A$17,0)),""),IF($P3137="au prix",IF(AND(ISNUMBER($R3137),N(INDEX(Règles!$E$5:$E$17,MATCH($O3137,Règles!$A$5:$A$17,0)))&gt;0),$R3137/INDEX(Règles!$E$5:$E$17,MATCH($O3137,Règles!$A$5:$A$17,0)),""),IF(OR($P3137="ne compte pas",$P3137="absence"),0,""))),"")</f>
        <v/>
      </c>
      <c r="T3137" s="26" t="n">
        <f aca="false">IF(AND(ISNUMBER($A3137),$B3137&lt;&gt;"",$G3137&lt;&gt;"",$P3137&lt;&gt;"absence"),1,0)</f>
        <v>0</v>
      </c>
      <c r="U3137" s="26" t="n">
        <f aca="false">IF($T3137=1,IF(COUNTIFS($B$2:$B3137,$B3137,$A$2:$A3137,$A3137,$T$2:$T3137,1)=1,1,0),0)</f>
        <v>0</v>
      </c>
      <c r="V3137" s="29" t="str">
        <f aca="false">IF(AND($A3137="",$B3137="",$G3137=""),"",IF(NOT(ISNUMBER($A3137)),"Date manquante ou non reconnue",IF($B3137="","Technicien manquant",IF(COUNTIF(Production!$A$7:$A$21,$B3137)=0,"Technicien absent de la liste (onglet Production)",IF($G3137="","Code BPU manquant (colonne G)",IF($O3137="?","Code BPU inconnu (onglet Prestations)",IF($P3137="?","Catégorie inconnue (onglet Règles)",IF(AND($E3137&lt;&gt;"",NOT(ISNUMBER($E3137))),"Quantité non reconnue",IF(AND($P3137="au prix",NOT(ISNUMBER($Q3137))),"Prix sur devis à saisir (colonne I)",IF($S3137="","Règle à compléter (onglet Règles)",""))))))))))</f>
        <v/>
      </c>
    </row>
    <row r="3138" customFormat="false" ht="15" hidden="false" customHeight="false" outlineLevel="0" collapsed="false">
      <c r="A3138" s="23"/>
      <c r="I3138" s="24"/>
      <c r="J3138" s="24"/>
      <c r="N3138" s="25"/>
      <c r="O3138" s="26" t="str">
        <f aca="false">IF($G3138="","",IFERROR(INDEX(Prestations!$F$5:$F$256,MATCH($G3138,Prestations!$B$5:$B$256,0)),"?"))</f>
        <v/>
      </c>
      <c r="P3138" s="26" t="str">
        <f aca="false">IF($O3138="","",IF($O3138="?","?",IFERROR(INDEX(Règles!$C$5:$C$17,MATCH($O3138,Règles!$A$5:$A$17,0)),"?")))</f>
        <v/>
      </c>
      <c r="Q3138" s="27" t="str">
        <f aca="false">IF($G3138="","",IF(ISNUMBER($I3138),$I3138,IFERROR(IF(ISNUMBER(INDEX(Prestations!$E$5:$E$256,MATCH($G3138,Prestations!$B$5:$B$256,0))),INDEX(Prestations!$E$5:$E$256,MATCH($G3138,Prestations!$B$5:$B$256,0)),""),"")))</f>
        <v/>
      </c>
      <c r="R3138" s="27" t="str">
        <f aca="false">IFERROR(IF(ISNUMBER($Q3138),$Q3138*IF($E3138="",1,$E3138),""),"")</f>
        <v/>
      </c>
      <c r="S3138" s="28" t="str">
        <f aca="false">IFERROR(IF($P3138="au nombre",IF(N(INDEX(Règles!$D$5:$D$17,MATCH($O3138,Règles!$A$5:$A$17,0)))&gt;0,IF($E3138="",1,$E3138)/INDEX(Règles!$D$5:$D$17,MATCH($O3138,Règles!$A$5:$A$17,0)),""),IF($P3138="au prix",IF(AND(ISNUMBER($R3138),N(INDEX(Règles!$E$5:$E$17,MATCH($O3138,Règles!$A$5:$A$17,0)))&gt;0),$R3138/INDEX(Règles!$E$5:$E$17,MATCH($O3138,Règles!$A$5:$A$17,0)),""),IF(OR($P3138="ne compte pas",$P3138="absence"),0,""))),"")</f>
        <v/>
      </c>
      <c r="T3138" s="26" t="n">
        <f aca="false">IF(AND(ISNUMBER($A3138),$B3138&lt;&gt;"",$G3138&lt;&gt;"",$P3138&lt;&gt;"absence"),1,0)</f>
        <v>0</v>
      </c>
      <c r="U3138" s="26" t="n">
        <f aca="false">IF($T3138=1,IF(COUNTIFS($B$2:$B3138,$B3138,$A$2:$A3138,$A3138,$T$2:$T3138,1)=1,1,0),0)</f>
        <v>0</v>
      </c>
      <c r="V3138" s="29" t="str">
        <f aca="false">IF(AND($A3138="",$B3138="",$G3138=""),"",IF(NOT(ISNUMBER($A3138)),"Date manquante ou non reconnue",IF($B3138="","Technicien manquant",IF(COUNTIF(Production!$A$7:$A$21,$B3138)=0,"Technicien absent de la liste (onglet Production)",IF($G3138="","Code BPU manquant (colonne G)",IF($O3138="?","Code BPU inconnu (onglet Prestations)",IF($P3138="?","Catégorie inconnue (onglet Règles)",IF(AND($E3138&lt;&gt;"",NOT(ISNUMBER($E3138))),"Quantité non reconnue",IF(AND($P3138="au prix",NOT(ISNUMBER($Q3138))),"Prix sur devis à saisir (colonne I)",IF($S3138="","Règle à compléter (onglet Règles)",""))))))))))</f>
        <v/>
      </c>
    </row>
    <row r="3139" customFormat="false" ht="15" hidden="false" customHeight="false" outlineLevel="0" collapsed="false">
      <c r="A3139" s="23"/>
      <c r="I3139" s="24"/>
      <c r="J3139" s="24"/>
      <c r="N3139" s="25"/>
      <c r="O3139" s="26" t="str">
        <f aca="false">IF($G3139="","",IFERROR(INDEX(Prestations!$F$5:$F$256,MATCH($G3139,Prestations!$B$5:$B$256,0)),"?"))</f>
        <v/>
      </c>
      <c r="P3139" s="26" t="str">
        <f aca="false">IF($O3139="","",IF($O3139="?","?",IFERROR(INDEX(Règles!$C$5:$C$17,MATCH($O3139,Règles!$A$5:$A$17,0)),"?")))</f>
        <v/>
      </c>
      <c r="Q3139" s="27" t="str">
        <f aca="false">IF($G3139="","",IF(ISNUMBER($I3139),$I3139,IFERROR(IF(ISNUMBER(INDEX(Prestations!$E$5:$E$256,MATCH($G3139,Prestations!$B$5:$B$256,0))),INDEX(Prestations!$E$5:$E$256,MATCH($G3139,Prestations!$B$5:$B$256,0)),""),"")))</f>
        <v/>
      </c>
      <c r="R3139" s="27" t="str">
        <f aca="false">IFERROR(IF(ISNUMBER($Q3139),$Q3139*IF($E3139="",1,$E3139),""),"")</f>
        <v/>
      </c>
      <c r="S3139" s="28" t="str">
        <f aca="false">IFERROR(IF($P3139="au nombre",IF(N(INDEX(Règles!$D$5:$D$17,MATCH($O3139,Règles!$A$5:$A$17,0)))&gt;0,IF($E3139="",1,$E3139)/INDEX(Règles!$D$5:$D$17,MATCH($O3139,Règles!$A$5:$A$17,0)),""),IF($P3139="au prix",IF(AND(ISNUMBER($R3139),N(INDEX(Règles!$E$5:$E$17,MATCH($O3139,Règles!$A$5:$A$17,0)))&gt;0),$R3139/INDEX(Règles!$E$5:$E$17,MATCH($O3139,Règles!$A$5:$A$17,0)),""),IF(OR($P3139="ne compte pas",$P3139="absence"),0,""))),"")</f>
        <v/>
      </c>
      <c r="T3139" s="26" t="n">
        <f aca="false">IF(AND(ISNUMBER($A3139),$B3139&lt;&gt;"",$G3139&lt;&gt;"",$P3139&lt;&gt;"absence"),1,0)</f>
        <v>0</v>
      </c>
      <c r="U3139" s="26" t="n">
        <f aca="false">IF($T3139=1,IF(COUNTIFS($B$2:$B3139,$B3139,$A$2:$A3139,$A3139,$T$2:$T3139,1)=1,1,0),0)</f>
        <v>0</v>
      </c>
      <c r="V3139" s="29" t="str">
        <f aca="false">IF(AND($A3139="",$B3139="",$G3139=""),"",IF(NOT(ISNUMBER($A3139)),"Date manquante ou non reconnue",IF($B3139="","Technicien manquant",IF(COUNTIF(Production!$A$7:$A$21,$B3139)=0,"Technicien absent de la liste (onglet Production)",IF($G3139="","Code BPU manquant (colonne G)",IF($O3139="?","Code BPU inconnu (onglet Prestations)",IF($P3139="?","Catégorie inconnue (onglet Règles)",IF(AND($E3139&lt;&gt;"",NOT(ISNUMBER($E3139))),"Quantité non reconnue",IF(AND($P3139="au prix",NOT(ISNUMBER($Q3139))),"Prix sur devis à saisir (colonne I)",IF($S3139="","Règle à compléter (onglet Règles)",""))))))))))</f>
        <v/>
      </c>
    </row>
    <row r="3140" customFormat="false" ht="15" hidden="false" customHeight="false" outlineLevel="0" collapsed="false">
      <c r="A3140" s="23"/>
      <c r="I3140" s="24"/>
      <c r="J3140" s="24"/>
      <c r="N3140" s="25"/>
      <c r="O3140" s="26" t="str">
        <f aca="false">IF($G3140="","",IFERROR(INDEX(Prestations!$F$5:$F$256,MATCH($G3140,Prestations!$B$5:$B$256,0)),"?"))</f>
        <v/>
      </c>
      <c r="P3140" s="26" t="str">
        <f aca="false">IF($O3140="","",IF($O3140="?","?",IFERROR(INDEX(Règles!$C$5:$C$17,MATCH($O3140,Règles!$A$5:$A$17,0)),"?")))</f>
        <v/>
      </c>
      <c r="Q3140" s="27" t="str">
        <f aca="false">IF($G3140="","",IF(ISNUMBER($I3140),$I3140,IFERROR(IF(ISNUMBER(INDEX(Prestations!$E$5:$E$256,MATCH($G3140,Prestations!$B$5:$B$256,0))),INDEX(Prestations!$E$5:$E$256,MATCH($G3140,Prestations!$B$5:$B$256,0)),""),"")))</f>
        <v/>
      </c>
      <c r="R3140" s="27" t="str">
        <f aca="false">IFERROR(IF(ISNUMBER($Q3140),$Q3140*IF($E3140="",1,$E3140),""),"")</f>
        <v/>
      </c>
      <c r="S3140" s="28" t="str">
        <f aca="false">IFERROR(IF($P3140="au nombre",IF(N(INDEX(Règles!$D$5:$D$17,MATCH($O3140,Règles!$A$5:$A$17,0)))&gt;0,IF($E3140="",1,$E3140)/INDEX(Règles!$D$5:$D$17,MATCH($O3140,Règles!$A$5:$A$17,0)),""),IF($P3140="au prix",IF(AND(ISNUMBER($R3140),N(INDEX(Règles!$E$5:$E$17,MATCH($O3140,Règles!$A$5:$A$17,0)))&gt;0),$R3140/INDEX(Règles!$E$5:$E$17,MATCH($O3140,Règles!$A$5:$A$17,0)),""),IF(OR($P3140="ne compte pas",$P3140="absence"),0,""))),"")</f>
        <v/>
      </c>
      <c r="T3140" s="26" t="n">
        <f aca="false">IF(AND(ISNUMBER($A3140),$B3140&lt;&gt;"",$G3140&lt;&gt;"",$P3140&lt;&gt;"absence"),1,0)</f>
        <v>0</v>
      </c>
      <c r="U3140" s="26" t="n">
        <f aca="false">IF($T3140=1,IF(COUNTIFS($B$2:$B3140,$B3140,$A$2:$A3140,$A3140,$T$2:$T3140,1)=1,1,0),0)</f>
        <v>0</v>
      </c>
      <c r="V3140" s="29" t="str">
        <f aca="false">IF(AND($A3140="",$B3140="",$G3140=""),"",IF(NOT(ISNUMBER($A3140)),"Date manquante ou non reconnue",IF($B3140="","Technicien manquant",IF(COUNTIF(Production!$A$7:$A$21,$B3140)=0,"Technicien absent de la liste (onglet Production)",IF($G3140="","Code BPU manquant (colonne G)",IF($O3140="?","Code BPU inconnu (onglet Prestations)",IF($P3140="?","Catégorie inconnue (onglet Règles)",IF(AND($E3140&lt;&gt;"",NOT(ISNUMBER($E3140))),"Quantité non reconnue",IF(AND($P3140="au prix",NOT(ISNUMBER($Q3140))),"Prix sur devis à saisir (colonne I)",IF($S3140="","Règle à compléter (onglet Règles)",""))))))))))</f>
        <v/>
      </c>
    </row>
    <row r="3141" customFormat="false" ht="15" hidden="false" customHeight="false" outlineLevel="0" collapsed="false">
      <c r="A3141" s="23"/>
      <c r="I3141" s="24"/>
      <c r="J3141" s="24"/>
      <c r="N3141" s="25"/>
      <c r="O3141" s="26" t="str">
        <f aca="false">IF($G3141="","",IFERROR(INDEX(Prestations!$F$5:$F$256,MATCH($G3141,Prestations!$B$5:$B$256,0)),"?"))</f>
        <v/>
      </c>
      <c r="P3141" s="26" t="str">
        <f aca="false">IF($O3141="","",IF($O3141="?","?",IFERROR(INDEX(Règles!$C$5:$C$17,MATCH($O3141,Règles!$A$5:$A$17,0)),"?")))</f>
        <v/>
      </c>
      <c r="Q3141" s="27" t="str">
        <f aca="false">IF($G3141="","",IF(ISNUMBER($I3141),$I3141,IFERROR(IF(ISNUMBER(INDEX(Prestations!$E$5:$E$256,MATCH($G3141,Prestations!$B$5:$B$256,0))),INDEX(Prestations!$E$5:$E$256,MATCH($G3141,Prestations!$B$5:$B$256,0)),""),"")))</f>
        <v/>
      </c>
      <c r="R3141" s="27" t="str">
        <f aca="false">IFERROR(IF(ISNUMBER($Q3141),$Q3141*IF($E3141="",1,$E3141),""),"")</f>
        <v/>
      </c>
      <c r="S3141" s="28" t="str">
        <f aca="false">IFERROR(IF($P3141="au nombre",IF(N(INDEX(Règles!$D$5:$D$17,MATCH($O3141,Règles!$A$5:$A$17,0)))&gt;0,IF($E3141="",1,$E3141)/INDEX(Règles!$D$5:$D$17,MATCH($O3141,Règles!$A$5:$A$17,0)),""),IF($P3141="au prix",IF(AND(ISNUMBER($R3141),N(INDEX(Règles!$E$5:$E$17,MATCH($O3141,Règles!$A$5:$A$17,0)))&gt;0),$R3141/INDEX(Règles!$E$5:$E$17,MATCH($O3141,Règles!$A$5:$A$17,0)),""),IF(OR($P3141="ne compte pas",$P3141="absence"),0,""))),"")</f>
        <v/>
      </c>
      <c r="T3141" s="26" t="n">
        <f aca="false">IF(AND(ISNUMBER($A3141),$B3141&lt;&gt;"",$G3141&lt;&gt;"",$P3141&lt;&gt;"absence"),1,0)</f>
        <v>0</v>
      </c>
      <c r="U3141" s="26" t="n">
        <f aca="false">IF($T3141=1,IF(COUNTIFS($B$2:$B3141,$B3141,$A$2:$A3141,$A3141,$T$2:$T3141,1)=1,1,0),0)</f>
        <v>0</v>
      </c>
      <c r="V3141" s="29" t="str">
        <f aca="false">IF(AND($A3141="",$B3141="",$G3141=""),"",IF(NOT(ISNUMBER($A3141)),"Date manquante ou non reconnue",IF($B3141="","Technicien manquant",IF(COUNTIF(Production!$A$7:$A$21,$B3141)=0,"Technicien absent de la liste (onglet Production)",IF($G3141="","Code BPU manquant (colonne G)",IF($O3141="?","Code BPU inconnu (onglet Prestations)",IF($P3141="?","Catégorie inconnue (onglet Règles)",IF(AND($E3141&lt;&gt;"",NOT(ISNUMBER($E3141))),"Quantité non reconnue",IF(AND($P3141="au prix",NOT(ISNUMBER($Q3141))),"Prix sur devis à saisir (colonne I)",IF($S3141="","Règle à compléter (onglet Règles)",""))))))))))</f>
        <v/>
      </c>
    </row>
    <row r="3142" customFormat="false" ht="15" hidden="false" customHeight="false" outlineLevel="0" collapsed="false">
      <c r="A3142" s="23"/>
      <c r="I3142" s="24"/>
      <c r="J3142" s="24"/>
      <c r="N3142" s="25"/>
      <c r="O3142" s="26" t="str">
        <f aca="false">IF($G3142="","",IFERROR(INDEX(Prestations!$F$5:$F$256,MATCH($G3142,Prestations!$B$5:$B$256,0)),"?"))</f>
        <v/>
      </c>
      <c r="P3142" s="26" t="str">
        <f aca="false">IF($O3142="","",IF($O3142="?","?",IFERROR(INDEX(Règles!$C$5:$C$17,MATCH($O3142,Règles!$A$5:$A$17,0)),"?")))</f>
        <v/>
      </c>
      <c r="Q3142" s="27" t="str">
        <f aca="false">IF($G3142="","",IF(ISNUMBER($I3142),$I3142,IFERROR(IF(ISNUMBER(INDEX(Prestations!$E$5:$E$256,MATCH($G3142,Prestations!$B$5:$B$256,0))),INDEX(Prestations!$E$5:$E$256,MATCH($G3142,Prestations!$B$5:$B$256,0)),""),"")))</f>
        <v/>
      </c>
      <c r="R3142" s="27" t="str">
        <f aca="false">IFERROR(IF(ISNUMBER($Q3142),$Q3142*IF($E3142="",1,$E3142),""),"")</f>
        <v/>
      </c>
      <c r="S3142" s="28" t="str">
        <f aca="false">IFERROR(IF($P3142="au nombre",IF(N(INDEX(Règles!$D$5:$D$17,MATCH($O3142,Règles!$A$5:$A$17,0)))&gt;0,IF($E3142="",1,$E3142)/INDEX(Règles!$D$5:$D$17,MATCH($O3142,Règles!$A$5:$A$17,0)),""),IF($P3142="au prix",IF(AND(ISNUMBER($R3142),N(INDEX(Règles!$E$5:$E$17,MATCH($O3142,Règles!$A$5:$A$17,0)))&gt;0),$R3142/INDEX(Règles!$E$5:$E$17,MATCH($O3142,Règles!$A$5:$A$17,0)),""),IF(OR($P3142="ne compte pas",$P3142="absence"),0,""))),"")</f>
        <v/>
      </c>
      <c r="T3142" s="26" t="n">
        <f aca="false">IF(AND(ISNUMBER($A3142),$B3142&lt;&gt;"",$G3142&lt;&gt;"",$P3142&lt;&gt;"absence"),1,0)</f>
        <v>0</v>
      </c>
      <c r="U3142" s="26" t="n">
        <f aca="false">IF($T3142=1,IF(COUNTIFS($B$2:$B3142,$B3142,$A$2:$A3142,$A3142,$T$2:$T3142,1)=1,1,0),0)</f>
        <v>0</v>
      </c>
      <c r="V3142" s="29" t="str">
        <f aca="false">IF(AND($A3142="",$B3142="",$G3142=""),"",IF(NOT(ISNUMBER($A3142)),"Date manquante ou non reconnue",IF($B3142="","Technicien manquant",IF(COUNTIF(Production!$A$7:$A$21,$B3142)=0,"Technicien absent de la liste (onglet Production)",IF($G3142="","Code BPU manquant (colonne G)",IF($O3142="?","Code BPU inconnu (onglet Prestations)",IF($P3142="?","Catégorie inconnue (onglet Règles)",IF(AND($E3142&lt;&gt;"",NOT(ISNUMBER($E3142))),"Quantité non reconnue",IF(AND($P3142="au prix",NOT(ISNUMBER($Q3142))),"Prix sur devis à saisir (colonne I)",IF($S3142="","Règle à compléter (onglet Règles)",""))))))))))</f>
        <v/>
      </c>
    </row>
    <row r="3143" customFormat="false" ht="15" hidden="false" customHeight="false" outlineLevel="0" collapsed="false">
      <c r="A3143" s="23"/>
      <c r="I3143" s="24"/>
      <c r="J3143" s="24"/>
      <c r="N3143" s="25"/>
      <c r="O3143" s="26" t="str">
        <f aca="false">IF($G3143="","",IFERROR(INDEX(Prestations!$F$5:$F$256,MATCH($G3143,Prestations!$B$5:$B$256,0)),"?"))</f>
        <v/>
      </c>
      <c r="P3143" s="26" t="str">
        <f aca="false">IF($O3143="","",IF($O3143="?","?",IFERROR(INDEX(Règles!$C$5:$C$17,MATCH($O3143,Règles!$A$5:$A$17,0)),"?")))</f>
        <v/>
      </c>
      <c r="Q3143" s="27" t="str">
        <f aca="false">IF($G3143="","",IF(ISNUMBER($I3143),$I3143,IFERROR(IF(ISNUMBER(INDEX(Prestations!$E$5:$E$256,MATCH($G3143,Prestations!$B$5:$B$256,0))),INDEX(Prestations!$E$5:$E$256,MATCH($G3143,Prestations!$B$5:$B$256,0)),""),"")))</f>
        <v/>
      </c>
      <c r="R3143" s="27" t="str">
        <f aca="false">IFERROR(IF(ISNUMBER($Q3143),$Q3143*IF($E3143="",1,$E3143),""),"")</f>
        <v/>
      </c>
      <c r="S3143" s="28" t="str">
        <f aca="false">IFERROR(IF($P3143="au nombre",IF(N(INDEX(Règles!$D$5:$D$17,MATCH($O3143,Règles!$A$5:$A$17,0)))&gt;0,IF($E3143="",1,$E3143)/INDEX(Règles!$D$5:$D$17,MATCH($O3143,Règles!$A$5:$A$17,0)),""),IF($P3143="au prix",IF(AND(ISNUMBER($R3143),N(INDEX(Règles!$E$5:$E$17,MATCH($O3143,Règles!$A$5:$A$17,0)))&gt;0),$R3143/INDEX(Règles!$E$5:$E$17,MATCH($O3143,Règles!$A$5:$A$17,0)),""),IF(OR($P3143="ne compte pas",$P3143="absence"),0,""))),"")</f>
        <v/>
      </c>
      <c r="T3143" s="26" t="n">
        <f aca="false">IF(AND(ISNUMBER($A3143),$B3143&lt;&gt;"",$G3143&lt;&gt;"",$P3143&lt;&gt;"absence"),1,0)</f>
        <v>0</v>
      </c>
      <c r="U3143" s="26" t="n">
        <f aca="false">IF($T3143=1,IF(COUNTIFS($B$2:$B3143,$B3143,$A$2:$A3143,$A3143,$T$2:$T3143,1)=1,1,0),0)</f>
        <v>0</v>
      </c>
      <c r="V3143" s="29" t="str">
        <f aca="false">IF(AND($A3143="",$B3143="",$G3143=""),"",IF(NOT(ISNUMBER($A3143)),"Date manquante ou non reconnue",IF($B3143="","Technicien manquant",IF(COUNTIF(Production!$A$7:$A$21,$B3143)=0,"Technicien absent de la liste (onglet Production)",IF($G3143="","Code BPU manquant (colonne G)",IF($O3143="?","Code BPU inconnu (onglet Prestations)",IF($P3143="?","Catégorie inconnue (onglet Règles)",IF(AND($E3143&lt;&gt;"",NOT(ISNUMBER($E3143))),"Quantité non reconnue",IF(AND($P3143="au prix",NOT(ISNUMBER($Q3143))),"Prix sur devis à saisir (colonne I)",IF($S3143="","Règle à compléter (onglet Règles)",""))))))))))</f>
        <v/>
      </c>
    </row>
    <row r="3144" customFormat="false" ht="15" hidden="false" customHeight="false" outlineLevel="0" collapsed="false">
      <c r="A3144" s="23"/>
      <c r="I3144" s="24"/>
      <c r="J3144" s="24"/>
      <c r="N3144" s="25"/>
      <c r="O3144" s="26" t="str">
        <f aca="false">IF($G3144="","",IFERROR(INDEX(Prestations!$F$5:$F$256,MATCH($G3144,Prestations!$B$5:$B$256,0)),"?"))</f>
        <v/>
      </c>
      <c r="P3144" s="26" t="str">
        <f aca="false">IF($O3144="","",IF($O3144="?","?",IFERROR(INDEX(Règles!$C$5:$C$17,MATCH($O3144,Règles!$A$5:$A$17,0)),"?")))</f>
        <v/>
      </c>
      <c r="Q3144" s="27" t="str">
        <f aca="false">IF($G3144="","",IF(ISNUMBER($I3144),$I3144,IFERROR(IF(ISNUMBER(INDEX(Prestations!$E$5:$E$256,MATCH($G3144,Prestations!$B$5:$B$256,0))),INDEX(Prestations!$E$5:$E$256,MATCH($G3144,Prestations!$B$5:$B$256,0)),""),"")))</f>
        <v/>
      </c>
      <c r="R3144" s="27" t="str">
        <f aca="false">IFERROR(IF(ISNUMBER($Q3144),$Q3144*IF($E3144="",1,$E3144),""),"")</f>
        <v/>
      </c>
      <c r="S3144" s="28" t="str">
        <f aca="false">IFERROR(IF($P3144="au nombre",IF(N(INDEX(Règles!$D$5:$D$17,MATCH($O3144,Règles!$A$5:$A$17,0)))&gt;0,IF($E3144="",1,$E3144)/INDEX(Règles!$D$5:$D$17,MATCH($O3144,Règles!$A$5:$A$17,0)),""),IF($P3144="au prix",IF(AND(ISNUMBER($R3144),N(INDEX(Règles!$E$5:$E$17,MATCH($O3144,Règles!$A$5:$A$17,0)))&gt;0),$R3144/INDEX(Règles!$E$5:$E$17,MATCH($O3144,Règles!$A$5:$A$17,0)),""),IF(OR($P3144="ne compte pas",$P3144="absence"),0,""))),"")</f>
        <v/>
      </c>
      <c r="T3144" s="26" t="n">
        <f aca="false">IF(AND(ISNUMBER($A3144),$B3144&lt;&gt;"",$G3144&lt;&gt;"",$P3144&lt;&gt;"absence"),1,0)</f>
        <v>0</v>
      </c>
      <c r="U3144" s="26" t="n">
        <f aca="false">IF($T3144=1,IF(COUNTIFS($B$2:$B3144,$B3144,$A$2:$A3144,$A3144,$T$2:$T3144,1)=1,1,0),0)</f>
        <v>0</v>
      </c>
      <c r="V3144" s="29" t="str">
        <f aca="false">IF(AND($A3144="",$B3144="",$G3144=""),"",IF(NOT(ISNUMBER($A3144)),"Date manquante ou non reconnue",IF($B3144="","Technicien manquant",IF(COUNTIF(Production!$A$7:$A$21,$B3144)=0,"Technicien absent de la liste (onglet Production)",IF($G3144="","Code BPU manquant (colonne G)",IF($O3144="?","Code BPU inconnu (onglet Prestations)",IF($P3144="?","Catégorie inconnue (onglet Règles)",IF(AND($E3144&lt;&gt;"",NOT(ISNUMBER($E3144))),"Quantité non reconnue",IF(AND($P3144="au prix",NOT(ISNUMBER($Q3144))),"Prix sur devis à saisir (colonne I)",IF($S3144="","Règle à compléter (onglet Règles)",""))))))))))</f>
        <v/>
      </c>
    </row>
    <row r="3145" customFormat="false" ht="15" hidden="false" customHeight="false" outlineLevel="0" collapsed="false">
      <c r="A3145" s="23"/>
      <c r="I3145" s="24"/>
      <c r="J3145" s="24"/>
      <c r="N3145" s="25"/>
      <c r="O3145" s="26" t="str">
        <f aca="false">IF($G3145="","",IFERROR(INDEX(Prestations!$F$5:$F$256,MATCH($G3145,Prestations!$B$5:$B$256,0)),"?"))</f>
        <v/>
      </c>
      <c r="P3145" s="26" t="str">
        <f aca="false">IF($O3145="","",IF($O3145="?","?",IFERROR(INDEX(Règles!$C$5:$C$17,MATCH($O3145,Règles!$A$5:$A$17,0)),"?")))</f>
        <v/>
      </c>
      <c r="Q3145" s="27" t="str">
        <f aca="false">IF($G3145="","",IF(ISNUMBER($I3145),$I3145,IFERROR(IF(ISNUMBER(INDEX(Prestations!$E$5:$E$256,MATCH($G3145,Prestations!$B$5:$B$256,0))),INDEX(Prestations!$E$5:$E$256,MATCH($G3145,Prestations!$B$5:$B$256,0)),""),"")))</f>
        <v/>
      </c>
      <c r="R3145" s="27" t="str">
        <f aca="false">IFERROR(IF(ISNUMBER($Q3145),$Q3145*IF($E3145="",1,$E3145),""),"")</f>
        <v/>
      </c>
      <c r="S3145" s="28" t="str">
        <f aca="false">IFERROR(IF($P3145="au nombre",IF(N(INDEX(Règles!$D$5:$D$17,MATCH($O3145,Règles!$A$5:$A$17,0)))&gt;0,IF($E3145="",1,$E3145)/INDEX(Règles!$D$5:$D$17,MATCH($O3145,Règles!$A$5:$A$17,0)),""),IF($P3145="au prix",IF(AND(ISNUMBER($R3145),N(INDEX(Règles!$E$5:$E$17,MATCH($O3145,Règles!$A$5:$A$17,0)))&gt;0),$R3145/INDEX(Règles!$E$5:$E$17,MATCH($O3145,Règles!$A$5:$A$17,0)),""),IF(OR($P3145="ne compte pas",$P3145="absence"),0,""))),"")</f>
        <v/>
      </c>
      <c r="T3145" s="26" t="n">
        <f aca="false">IF(AND(ISNUMBER($A3145),$B3145&lt;&gt;"",$G3145&lt;&gt;"",$P3145&lt;&gt;"absence"),1,0)</f>
        <v>0</v>
      </c>
      <c r="U3145" s="26" t="n">
        <f aca="false">IF($T3145=1,IF(COUNTIFS($B$2:$B3145,$B3145,$A$2:$A3145,$A3145,$T$2:$T3145,1)=1,1,0),0)</f>
        <v>0</v>
      </c>
      <c r="V3145" s="29" t="str">
        <f aca="false">IF(AND($A3145="",$B3145="",$G3145=""),"",IF(NOT(ISNUMBER($A3145)),"Date manquante ou non reconnue",IF($B3145="","Technicien manquant",IF(COUNTIF(Production!$A$7:$A$21,$B3145)=0,"Technicien absent de la liste (onglet Production)",IF($G3145="","Code BPU manquant (colonne G)",IF($O3145="?","Code BPU inconnu (onglet Prestations)",IF($P3145="?","Catégorie inconnue (onglet Règles)",IF(AND($E3145&lt;&gt;"",NOT(ISNUMBER($E3145))),"Quantité non reconnue",IF(AND($P3145="au prix",NOT(ISNUMBER($Q3145))),"Prix sur devis à saisir (colonne I)",IF($S3145="","Règle à compléter (onglet Règles)",""))))))))))</f>
        <v/>
      </c>
    </row>
    <row r="3146" customFormat="false" ht="15" hidden="false" customHeight="false" outlineLevel="0" collapsed="false">
      <c r="A3146" s="23"/>
      <c r="I3146" s="24"/>
      <c r="J3146" s="24"/>
      <c r="N3146" s="25"/>
      <c r="O3146" s="26" t="str">
        <f aca="false">IF($G3146="","",IFERROR(INDEX(Prestations!$F$5:$F$256,MATCH($G3146,Prestations!$B$5:$B$256,0)),"?"))</f>
        <v/>
      </c>
      <c r="P3146" s="26" t="str">
        <f aca="false">IF($O3146="","",IF($O3146="?","?",IFERROR(INDEX(Règles!$C$5:$C$17,MATCH($O3146,Règles!$A$5:$A$17,0)),"?")))</f>
        <v/>
      </c>
      <c r="Q3146" s="27" t="str">
        <f aca="false">IF($G3146="","",IF(ISNUMBER($I3146),$I3146,IFERROR(IF(ISNUMBER(INDEX(Prestations!$E$5:$E$256,MATCH($G3146,Prestations!$B$5:$B$256,0))),INDEX(Prestations!$E$5:$E$256,MATCH($G3146,Prestations!$B$5:$B$256,0)),""),"")))</f>
        <v/>
      </c>
      <c r="R3146" s="27" t="str">
        <f aca="false">IFERROR(IF(ISNUMBER($Q3146),$Q3146*IF($E3146="",1,$E3146),""),"")</f>
        <v/>
      </c>
      <c r="S3146" s="28" t="str">
        <f aca="false">IFERROR(IF($P3146="au nombre",IF(N(INDEX(Règles!$D$5:$D$17,MATCH($O3146,Règles!$A$5:$A$17,0)))&gt;0,IF($E3146="",1,$E3146)/INDEX(Règles!$D$5:$D$17,MATCH($O3146,Règles!$A$5:$A$17,0)),""),IF($P3146="au prix",IF(AND(ISNUMBER($R3146),N(INDEX(Règles!$E$5:$E$17,MATCH($O3146,Règles!$A$5:$A$17,0)))&gt;0),$R3146/INDEX(Règles!$E$5:$E$17,MATCH($O3146,Règles!$A$5:$A$17,0)),""),IF(OR($P3146="ne compte pas",$P3146="absence"),0,""))),"")</f>
        <v/>
      </c>
      <c r="T3146" s="26" t="n">
        <f aca="false">IF(AND(ISNUMBER($A3146),$B3146&lt;&gt;"",$G3146&lt;&gt;"",$P3146&lt;&gt;"absence"),1,0)</f>
        <v>0</v>
      </c>
      <c r="U3146" s="26" t="n">
        <f aca="false">IF($T3146=1,IF(COUNTIFS($B$2:$B3146,$B3146,$A$2:$A3146,$A3146,$T$2:$T3146,1)=1,1,0),0)</f>
        <v>0</v>
      </c>
      <c r="V3146" s="29" t="str">
        <f aca="false">IF(AND($A3146="",$B3146="",$G3146=""),"",IF(NOT(ISNUMBER($A3146)),"Date manquante ou non reconnue",IF($B3146="","Technicien manquant",IF(COUNTIF(Production!$A$7:$A$21,$B3146)=0,"Technicien absent de la liste (onglet Production)",IF($G3146="","Code BPU manquant (colonne G)",IF($O3146="?","Code BPU inconnu (onglet Prestations)",IF($P3146="?","Catégorie inconnue (onglet Règles)",IF(AND($E3146&lt;&gt;"",NOT(ISNUMBER($E3146))),"Quantité non reconnue",IF(AND($P3146="au prix",NOT(ISNUMBER($Q3146))),"Prix sur devis à saisir (colonne I)",IF($S3146="","Règle à compléter (onglet Règles)",""))))))))))</f>
        <v/>
      </c>
    </row>
    <row r="3147" customFormat="false" ht="15" hidden="false" customHeight="false" outlineLevel="0" collapsed="false">
      <c r="A3147" s="23"/>
      <c r="I3147" s="24"/>
      <c r="J3147" s="24"/>
      <c r="N3147" s="25"/>
      <c r="O3147" s="26" t="str">
        <f aca="false">IF($G3147="","",IFERROR(INDEX(Prestations!$F$5:$F$256,MATCH($G3147,Prestations!$B$5:$B$256,0)),"?"))</f>
        <v/>
      </c>
      <c r="P3147" s="26" t="str">
        <f aca="false">IF($O3147="","",IF($O3147="?","?",IFERROR(INDEX(Règles!$C$5:$C$17,MATCH($O3147,Règles!$A$5:$A$17,0)),"?")))</f>
        <v/>
      </c>
      <c r="Q3147" s="27" t="str">
        <f aca="false">IF($G3147="","",IF(ISNUMBER($I3147),$I3147,IFERROR(IF(ISNUMBER(INDEX(Prestations!$E$5:$E$256,MATCH($G3147,Prestations!$B$5:$B$256,0))),INDEX(Prestations!$E$5:$E$256,MATCH($G3147,Prestations!$B$5:$B$256,0)),""),"")))</f>
        <v/>
      </c>
      <c r="R3147" s="27" t="str">
        <f aca="false">IFERROR(IF(ISNUMBER($Q3147),$Q3147*IF($E3147="",1,$E3147),""),"")</f>
        <v/>
      </c>
      <c r="S3147" s="28" t="str">
        <f aca="false">IFERROR(IF($P3147="au nombre",IF(N(INDEX(Règles!$D$5:$D$17,MATCH($O3147,Règles!$A$5:$A$17,0)))&gt;0,IF($E3147="",1,$E3147)/INDEX(Règles!$D$5:$D$17,MATCH($O3147,Règles!$A$5:$A$17,0)),""),IF($P3147="au prix",IF(AND(ISNUMBER($R3147),N(INDEX(Règles!$E$5:$E$17,MATCH($O3147,Règles!$A$5:$A$17,0)))&gt;0),$R3147/INDEX(Règles!$E$5:$E$17,MATCH($O3147,Règles!$A$5:$A$17,0)),""),IF(OR($P3147="ne compte pas",$P3147="absence"),0,""))),"")</f>
        <v/>
      </c>
      <c r="T3147" s="26" t="n">
        <f aca="false">IF(AND(ISNUMBER($A3147),$B3147&lt;&gt;"",$G3147&lt;&gt;"",$P3147&lt;&gt;"absence"),1,0)</f>
        <v>0</v>
      </c>
      <c r="U3147" s="26" t="n">
        <f aca="false">IF($T3147=1,IF(COUNTIFS($B$2:$B3147,$B3147,$A$2:$A3147,$A3147,$T$2:$T3147,1)=1,1,0),0)</f>
        <v>0</v>
      </c>
      <c r="V3147" s="29" t="str">
        <f aca="false">IF(AND($A3147="",$B3147="",$G3147=""),"",IF(NOT(ISNUMBER($A3147)),"Date manquante ou non reconnue",IF($B3147="","Technicien manquant",IF(COUNTIF(Production!$A$7:$A$21,$B3147)=0,"Technicien absent de la liste (onglet Production)",IF($G3147="","Code BPU manquant (colonne G)",IF($O3147="?","Code BPU inconnu (onglet Prestations)",IF($P3147="?","Catégorie inconnue (onglet Règles)",IF(AND($E3147&lt;&gt;"",NOT(ISNUMBER($E3147))),"Quantité non reconnue",IF(AND($P3147="au prix",NOT(ISNUMBER($Q3147))),"Prix sur devis à saisir (colonne I)",IF($S3147="","Règle à compléter (onglet Règles)",""))))))))))</f>
        <v/>
      </c>
    </row>
    <row r="3148" customFormat="false" ht="15" hidden="false" customHeight="false" outlineLevel="0" collapsed="false">
      <c r="A3148" s="23"/>
      <c r="I3148" s="24"/>
      <c r="J3148" s="24"/>
      <c r="N3148" s="25"/>
      <c r="O3148" s="26" t="str">
        <f aca="false">IF($G3148="","",IFERROR(INDEX(Prestations!$F$5:$F$256,MATCH($G3148,Prestations!$B$5:$B$256,0)),"?"))</f>
        <v/>
      </c>
      <c r="P3148" s="26" t="str">
        <f aca="false">IF($O3148="","",IF($O3148="?","?",IFERROR(INDEX(Règles!$C$5:$C$17,MATCH($O3148,Règles!$A$5:$A$17,0)),"?")))</f>
        <v/>
      </c>
      <c r="Q3148" s="27" t="str">
        <f aca="false">IF($G3148="","",IF(ISNUMBER($I3148),$I3148,IFERROR(IF(ISNUMBER(INDEX(Prestations!$E$5:$E$256,MATCH($G3148,Prestations!$B$5:$B$256,0))),INDEX(Prestations!$E$5:$E$256,MATCH($G3148,Prestations!$B$5:$B$256,0)),""),"")))</f>
        <v/>
      </c>
      <c r="R3148" s="27" t="str">
        <f aca="false">IFERROR(IF(ISNUMBER($Q3148),$Q3148*IF($E3148="",1,$E3148),""),"")</f>
        <v/>
      </c>
      <c r="S3148" s="28" t="str">
        <f aca="false">IFERROR(IF($P3148="au nombre",IF(N(INDEX(Règles!$D$5:$D$17,MATCH($O3148,Règles!$A$5:$A$17,0)))&gt;0,IF($E3148="",1,$E3148)/INDEX(Règles!$D$5:$D$17,MATCH($O3148,Règles!$A$5:$A$17,0)),""),IF($P3148="au prix",IF(AND(ISNUMBER($R3148),N(INDEX(Règles!$E$5:$E$17,MATCH($O3148,Règles!$A$5:$A$17,0)))&gt;0),$R3148/INDEX(Règles!$E$5:$E$17,MATCH($O3148,Règles!$A$5:$A$17,0)),""),IF(OR($P3148="ne compte pas",$P3148="absence"),0,""))),"")</f>
        <v/>
      </c>
      <c r="T3148" s="26" t="n">
        <f aca="false">IF(AND(ISNUMBER($A3148),$B3148&lt;&gt;"",$G3148&lt;&gt;"",$P3148&lt;&gt;"absence"),1,0)</f>
        <v>0</v>
      </c>
      <c r="U3148" s="26" t="n">
        <f aca="false">IF($T3148=1,IF(COUNTIFS($B$2:$B3148,$B3148,$A$2:$A3148,$A3148,$T$2:$T3148,1)=1,1,0),0)</f>
        <v>0</v>
      </c>
      <c r="V3148" s="29" t="str">
        <f aca="false">IF(AND($A3148="",$B3148="",$G3148=""),"",IF(NOT(ISNUMBER($A3148)),"Date manquante ou non reconnue",IF($B3148="","Technicien manquant",IF(COUNTIF(Production!$A$7:$A$21,$B3148)=0,"Technicien absent de la liste (onglet Production)",IF($G3148="","Code BPU manquant (colonne G)",IF($O3148="?","Code BPU inconnu (onglet Prestations)",IF($P3148="?","Catégorie inconnue (onglet Règles)",IF(AND($E3148&lt;&gt;"",NOT(ISNUMBER($E3148))),"Quantité non reconnue",IF(AND($P3148="au prix",NOT(ISNUMBER($Q3148))),"Prix sur devis à saisir (colonne I)",IF($S3148="","Règle à compléter (onglet Règles)",""))))))))))</f>
        <v/>
      </c>
    </row>
    <row r="3149" customFormat="false" ht="15" hidden="false" customHeight="false" outlineLevel="0" collapsed="false">
      <c r="A3149" s="23"/>
      <c r="I3149" s="24"/>
      <c r="J3149" s="24"/>
      <c r="N3149" s="25"/>
      <c r="O3149" s="26" t="str">
        <f aca="false">IF($G3149="","",IFERROR(INDEX(Prestations!$F$5:$F$256,MATCH($G3149,Prestations!$B$5:$B$256,0)),"?"))</f>
        <v/>
      </c>
      <c r="P3149" s="26" t="str">
        <f aca="false">IF($O3149="","",IF($O3149="?","?",IFERROR(INDEX(Règles!$C$5:$C$17,MATCH($O3149,Règles!$A$5:$A$17,0)),"?")))</f>
        <v/>
      </c>
      <c r="Q3149" s="27" t="str">
        <f aca="false">IF($G3149="","",IF(ISNUMBER($I3149),$I3149,IFERROR(IF(ISNUMBER(INDEX(Prestations!$E$5:$E$256,MATCH($G3149,Prestations!$B$5:$B$256,0))),INDEX(Prestations!$E$5:$E$256,MATCH($G3149,Prestations!$B$5:$B$256,0)),""),"")))</f>
        <v/>
      </c>
      <c r="R3149" s="27" t="str">
        <f aca="false">IFERROR(IF(ISNUMBER($Q3149),$Q3149*IF($E3149="",1,$E3149),""),"")</f>
        <v/>
      </c>
      <c r="S3149" s="28" t="str">
        <f aca="false">IFERROR(IF($P3149="au nombre",IF(N(INDEX(Règles!$D$5:$D$17,MATCH($O3149,Règles!$A$5:$A$17,0)))&gt;0,IF($E3149="",1,$E3149)/INDEX(Règles!$D$5:$D$17,MATCH($O3149,Règles!$A$5:$A$17,0)),""),IF($P3149="au prix",IF(AND(ISNUMBER($R3149),N(INDEX(Règles!$E$5:$E$17,MATCH($O3149,Règles!$A$5:$A$17,0)))&gt;0),$R3149/INDEX(Règles!$E$5:$E$17,MATCH($O3149,Règles!$A$5:$A$17,0)),""),IF(OR($P3149="ne compte pas",$P3149="absence"),0,""))),"")</f>
        <v/>
      </c>
      <c r="T3149" s="26" t="n">
        <f aca="false">IF(AND(ISNUMBER($A3149),$B3149&lt;&gt;"",$G3149&lt;&gt;"",$P3149&lt;&gt;"absence"),1,0)</f>
        <v>0</v>
      </c>
      <c r="U3149" s="26" t="n">
        <f aca="false">IF($T3149=1,IF(COUNTIFS($B$2:$B3149,$B3149,$A$2:$A3149,$A3149,$T$2:$T3149,1)=1,1,0),0)</f>
        <v>0</v>
      </c>
      <c r="V3149" s="29" t="str">
        <f aca="false">IF(AND($A3149="",$B3149="",$G3149=""),"",IF(NOT(ISNUMBER($A3149)),"Date manquante ou non reconnue",IF($B3149="","Technicien manquant",IF(COUNTIF(Production!$A$7:$A$21,$B3149)=0,"Technicien absent de la liste (onglet Production)",IF($G3149="","Code BPU manquant (colonne G)",IF($O3149="?","Code BPU inconnu (onglet Prestations)",IF($P3149="?","Catégorie inconnue (onglet Règles)",IF(AND($E3149&lt;&gt;"",NOT(ISNUMBER($E3149))),"Quantité non reconnue",IF(AND($P3149="au prix",NOT(ISNUMBER($Q3149))),"Prix sur devis à saisir (colonne I)",IF($S3149="","Règle à compléter (onglet Règles)",""))))))))))</f>
        <v/>
      </c>
    </row>
    <row r="3150" customFormat="false" ht="15" hidden="false" customHeight="false" outlineLevel="0" collapsed="false">
      <c r="A3150" s="23"/>
      <c r="I3150" s="24"/>
      <c r="J3150" s="24"/>
      <c r="N3150" s="25"/>
      <c r="O3150" s="26" t="str">
        <f aca="false">IF($G3150="","",IFERROR(INDEX(Prestations!$F$5:$F$256,MATCH($G3150,Prestations!$B$5:$B$256,0)),"?"))</f>
        <v/>
      </c>
      <c r="P3150" s="26" t="str">
        <f aca="false">IF($O3150="","",IF($O3150="?","?",IFERROR(INDEX(Règles!$C$5:$C$17,MATCH($O3150,Règles!$A$5:$A$17,0)),"?")))</f>
        <v/>
      </c>
      <c r="Q3150" s="27" t="str">
        <f aca="false">IF($G3150="","",IF(ISNUMBER($I3150),$I3150,IFERROR(IF(ISNUMBER(INDEX(Prestations!$E$5:$E$256,MATCH($G3150,Prestations!$B$5:$B$256,0))),INDEX(Prestations!$E$5:$E$256,MATCH($G3150,Prestations!$B$5:$B$256,0)),""),"")))</f>
        <v/>
      </c>
      <c r="R3150" s="27" t="str">
        <f aca="false">IFERROR(IF(ISNUMBER($Q3150),$Q3150*IF($E3150="",1,$E3150),""),"")</f>
        <v/>
      </c>
      <c r="S3150" s="28" t="str">
        <f aca="false">IFERROR(IF($P3150="au nombre",IF(N(INDEX(Règles!$D$5:$D$17,MATCH($O3150,Règles!$A$5:$A$17,0)))&gt;0,IF($E3150="",1,$E3150)/INDEX(Règles!$D$5:$D$17,MATCH($O3150,Règles!$A$5:$A$17,0)),""),IF($P3150="au prix",IF(AND(ISNUMBER($R3150),N(INDEX(Règles!$E$5:$E$17,MATCH($O3150,Règles!$A$5:$A$17,0)))&gt;0),$R3150/INDEX(Règles!$E$5:$E$17,MATCH($O3150,Règles!$A$5:$A$17,0)),""),IF(OR($P3150="ne compte pas",$P3150="absence"),0,""))),"")</f>
        <v/>
      </c>
      <c r="T3150" s="26" t="n">
        <f aca="false">IF(AND(ISNUMBER($A3150),$B3150&lt;&gt;"",$G3150&lt;&gt;"",$P3150&lt;&gt;"absence"),1,0)</f>
        <v>0</v>
      </c>
      <c r="U3150" s="26" t="n">
        <f aca="false">IF($T3150=1,IF(COUNTIFS($B$2:$B3150,$B3150,$A$2:$A3150,$A3150,$T$2:$T3150,1)=1,1,0),0)</f>
        <v>0</v>
      </c>
      <c r="V3150" s="29" t="str">
        <f aca="false">IF(AND($A3150="",$B3150="",$G3150=""),"",IF(NOT(ISNUMBER($A3150)),"Date manquante ou non reconnue",IF($B3150="","Technicien manquant",IF(COUNTIF(Production!$A$7:$A$21,$B3150)=0,"Technicien absent de la liste (onglet Production)",IF($G3150="","Code BPU manquant (colonne G)",IF($O3150="?","Code BPU inconnu (onglet Prestations)",IF($P3150="?","Catégorie inconnue (onglet Règles)",IF(AND($E3150&lt;&gt;"",NOT(ISNUMBER($E3150))),"Quantité non reconnue",IF(AND($P3150="au prix",NOT(ISNUMBER($Q3150))),"Prix sur devis à saisir (colonne I)",IF($S3150="","Règle à compléter (onglet Règles)",""))))))))))</f>
        <v/>
      </c>
    </row>
    <row r="3151" customFormat="false" ht="15" hidden="false" customHeight="false" outlineLevel="0" collapsed="false">
      <c r="A3151" s="23"/>
      <c r="I3151" s="24"/>
      <c r="J3151" s="24"/>
      <c r="N3151" s="25"/>
      <c r="O3151" s="26" t="str">
        <f aca="false">IF($G3151="","",IFERROR(INDEX(Prestations!$F$5:$F$256,MATCH($G3151,Prestations!$B$5:$B$256,0)),"?"))</f>
        <v/>
      </c>
      <c r="P3151" s="26" t="str">
        <f aca="false">IF($O3151="","",IF($O3151="?","?",IFERROR(INDEX(Règles!$C$5:$C$17,MATCH($O3151,Règles!$A$5:$A$17,0)),"?")))</f>
        <v/>
      </c>
      <c r="Q3151" s="27" t="str">
        <f aca="false">IF($G3151="","",IF(ISNUMBER($I3151),$I3151,IFERROR(IF(ISNUMBER(INDEX(Prestations!$E$5:$E$256,MATCH($G3151,Prestations!$B$5:$B$256,0))),INDEX(Prestations!$E$5:$E$256,MATCH($G3151,Prestations!$B$5:$B$256,0)),""),"")))</f>
        <v/>
      </c>
      <c r="R3151" s="27" t="str">
        <f aca="false">IFERROR(IF(ISNUMBER($Q3151),$Q3151*IF($E3151="",1,$E3151),""),"")</f>
        <v/>
      </c>
      <c r="S3151" s="28" t="str">
        <f aca="false">IFERROR(IF($P3151="au nombre",IF(N(INDEX(Règles!$D$5:$D$17,MATCH($O3151,Règles!$A$5:$A$17,0)))&gt;0,IF($E3151="",1,$E3151)/INDEX(Règles!$D$5:$D$17,MATCH($O3151,Règles!$A$5:$A$17,0)),""),IF($P3151="au prix",IF(AND(ISNUMBER($R3151),N(INDEX(Règles!$E$5:$E$17,MATCH($O3151,Règles!$A$5:$A$17,0)))&gt;0),$R3151/INDEX(Règles!$E$5:$E$17,MATCH($O3151,Règles!$A$5:$A$17,0)),""),IF(OR($P3151="ne compte pas",$P3151="absence"),0,""))),"")</f>
        <v/>
      </c>
      <c r="T3151" s="26" t="n">
        <f aca="false">IF(AND(ISNUMBER($A3151),$B3151&lt;&gt;"",$G3151&lt;&gt;"",$P3151&lt;&gt;"absence"),1,0)</f>
        <v>0</v>
      </c>
      <c r="U3151" s="26" t="n">
        <f aca="false">IF($T3151=1,IF(COUNTIFS($B$2:$B3151,$B3151,$A$2:$A3151,$A3151,$T$2:$T3151,1)=1,1,0),0)</f>
        <v>0</v>
      </c>
      <c r="V3151" s="29" t="str">
        <f aca="false">IF(AND($A3151="",$B3151="",$G3151=""),"",IF(NOT(ISNUMBER($A3151)),"Date manquante ou non reconnue",IF($B3151="","Technicien manquant",IF(COUNTIF(Production!$A$7:$A$21,$B3151)=0,"Technicien absent de la liste (onglet Production)",IF($G3151="","Code BPU manquant (colonne G)",IF($O3151="?","Code BPU inconnu (onglet Prestations)",IF($P3151="?","Catégorie inconnue (onglet Règles)",IF(AND($E3151&lt;&gt;"",NOT(ISNUMBER($E3151))),"Quantité non reconnue",IF(AND($P3151="au prix",NOT(ISNUMBER($Q3151))),"Prix sur devis à saisir (colonne I)",IF($S3151="","Règle à compléter (onglet Règles)",""))))))))))</f>
        <v/>
      </c>
    </row>
    <row r="3152" customFormat="false" ht="15" hidden="false" customHeight="false" outlineLevel="0" collapsed="false">
      <c r="A3152" s="23"/>
      <c r="I3152" s="24"/>
      <c r="J3152" s="24"/>
      <c r="N3152" s="25"/>
      <c r="O3152" s="26" t="str">
        <f aca="false">IF($G3152="","",IFERROR(INDEX(Prestations!$F$5:$F$256,MATCH($G3152,Prestations!$B$5:$B$256,0)),"?"))</f>
        <v/>
      </c>
      <c r="P3152" s="26" t="str">
        <f aca="false">IF($O3152="","",IF($O3152="?","?",IFERROR(INDEX(Règles!$C$5:$C$17,MATCH($O3152,Règles!$A$5:$A$17,0)),"?")))</f>
        <v/>
      </c>
      <c r="Q3152" s="27" t="str">
        <f aca="false">IF($G3152="","",IF(ISNUMBER($I3152),$I3152,IFERROR(IF(ISNUMBER(INDEX(Prestations!$E$5:$E$256,MATCH($G3152,Prestations!$B$5:$B$256,0))),INDEX(Prestations!$E$5:$E$256,MATCH($G3152,Prestations!$B$5:$B$256,0)),""),"")))</f>
        <v/>
      </c>
      <c r="R3152" s="27" t="str">
        <f aca="false">IFERROR(IF(ISNUMBER($Q3152),$Q3152*IF($E3152="",1,$E3152),""),"")</f>
        <v/>
      </c>
      <c r="S3152" s="28" t="str">
        <f aca="false">IFERROR(IF($P3152="au nombre",IF(N(INDEX(Règles!$D$5:$D$17,MATCH($O3152,Règles!$A$5:$A$17,0)))&gt;0,IF($E3152="",1,$E3152)/INDEX(Règles!$D$5:$D$17,MATCH($O3152,Règles!$A$5:$A$17,0)),""),IF($P3152="au prix",IF(AND(ISNUMBER($R3152),N(INDEX(Règles!$E$5:$E$17,MATCH($O3152,Règles!$A$5:$A$17,0)))&gt;0),$R3152/INDEX(Règles!$E$5:$E$17,MATCH($O3152,Règles!$A$5:$A$17,0)),""),IF(OR($P3152="ne compte pas",$P3152="absence"),0,""))),"")</f>
        <v/>
      </c>
      <c r="T3152" s="26" t="n">
        <f aca="false">IF(AND(ISNUMBER($A3152),$B3152&lt;&gt;"",$G3152&lt;&gt;"",$P3152&lt;&gt;"absence"),1,0)</f>
        <v>0</v>
      </c>
      <c r="U3152" s="26" t="n">
        <f aca="false">IF($T3152=1,IF(COUNTIFS($B$2:$B3152,$B3152,$A$2:$A3152,$A3152,$T$2:$T3152,1)=1,1,0),0)</f>
        <v>0</v>
      </c>
      <c r="V3152" s="29" t="str">
        <f aca="false">IF(AND($A3152="",$B3152="",$G3152=""),"",IF(NOT(ISNUMBER($A3152)),"Date manquante ou non reconnue",IF($B3152="","Technicien manquant",IF(COUNTIF(Production!$A$7:$A$21,$B3152)=0,"Technicien absent de la liste (onglet Production)",IF($G3152="","Code BPU manquant (colonne G)",IF($O3152="?","Code BPU inconnu (onglet Prestations)",IF($P3152="?","Catégorie inconnue (onglet Règles)",IF(AND($E3152&lt;&gt;"",NOT(ISNUMBER($E3152))),"Quantité non reconnue",IF(AND($P3152="au prix",NOT(ISNUMBER($Q3152))),"Prix sur devis à saisir (colonne I)",IF($S3152="","Règle à compléter (onglet Règles)",""))))))))))</f>
        <v/>
      </c>
    </row>
    <row r="3153" customFormat="false" ht="15" hidden="false" customHeight="false" outlineLevel="0" collapsed="false">
      <c r="A3153" s="23"/>
      <c r="I3153" s="24"/>
      <c r="J3153" s="24"/>
      <c r="N3153" s="25"/>
      <c r="O3153" s="26" t="str">
        <f aca="false">IF($G3153="","",IFERROR(INDEX(Prestations!$F$5:$F$256,MATCH($G3153,Prestations!$B$5:$B$256,0)),"?"))</f>
        <v/>
      </c>
      <c r="P3153" s="26" t="str">
        <f aca="false">IF($O3153="","",IF($O3153="?","?",IFERROR(INDEX(Règles!$C$5:$C$17,MATCH($O3153,Règles!$A$5:$A$17,0)),"?")))</f>
        <v/>
      </c>
      <c r="Q3153" s="27" t="str">
        <f aca="false">IF($G3153="","",IF(ISNUMBER($I3153),$I3153,IFERROR(IF(ISNUMBER(INDEX(Prestations!$E$5:$E$256,MATCH($G3153,Prestations!$B$5:$B$256,0))),INDEX(Prestations!$E$5:$E$256,MATCH($G3153,Prestations!$B$5:$B$256,0)),""),"")))</f>
        <v/>
      </c>
      <c r="R3153" s="27" t="str">
        <f aca="false">IFERROR(IF(ISNUMBER($Q3153),$Q3153*IF($E3153="",1,$E3153),""),"")</f>
        <v/>
      </c>
      <c r="S3153" s="28" t="str">
        <f aca="false">IFERROR(IF($P3153="au nombre",IF(N(INDEX(Règles!$D$5:$D$17,MATCH($O3153,Règles!$A$5:$A$17,0)))&gt;0,IF($E3153="",1,$E3153)/INDEX(Règles!$D$5:$D$17,MATCH($O3153,Règles!$A$5:$A$17,0)),""),IF($P3153="au prix",IF(AND(ISNUMBER($R3153),N(INDEX(Règles!$E$5:$E$17,MATCH($O3153,Règles!$A$5:$A$17,0)))&gt;0),$R3153/INDEX(Règles!$E$5:$E$17,MATCH($O3153,Règles!$A$5:$A$17,0)),""),IF(OR($P3153="ne compte pas",$P3153="absence"),0,""))),"")</f>
        <v/>
      </c>
      <c r="T3153" s="26" t="n">
        <f aca="false">IF(AND(ISNUMBER($A3153),$B3153&lt;&gt;"",$G3153&lt;&gt;"",$P3153&lt;&gt;"absence"),1,0)</f>
        <v>0</v>
      </c>
      <c r="U3153" s="26" t="n">
        <f aca="false">IF($T3153=1,IF(COUNTIFS($B$2:$B3153,$B3153,$A$2:$A3153,$A3153,$T$2:$T3153,1)=1,1,0),0)</f>
        <v>0</v>
      </c>
      <c r="V3153" s="29" t="str">
        <f aca="false">IF(AND($A3153="",$B3153="",$G3153=""),"",IF(NOT(ISNUMBER($A3153)),"Date manquante ou non reconnue",IF($B3153="","Technicien manquant",IF(COUNTIF(Production!$A$7:$A$21,$B3153)=0,"Technicien absent de la liste (onglet Production)",IF($G3153="","Code BPU manquant (colonne G)",IF($O3153="?","Code BPU inconnu (onglet Prestations)",IF($P3153="?","Catégorie inconnue (onglet Règles)",IF(AND($E3153&lt;&gt;"",NOT(ISNUMBER($E3153))),"Quantité non reconnue",IF(AND($P3153="au prix",NOT(ISNUMBER($Q3153))),"Prix sur devis à saisir (colonne I)",IF($S3153="","Règle à compléter (onglet Règles)",""))))))))))</f>
        <v/>
      </c>
    </row>
    <row r="3154" customFormat="false" ht="15" hidden="false" customHeight="false" outlineLevel="0" collapsed="false">
      <c r="A3154" s="23"/>
      <c r="I3154" s="24"/>
      <c r="J3154" s="24"/>
      <c r="N3154" s="25"/>
      <c r="O3154" s="26" t="str">
        <f aca="false">IF($G3154="","",IFERROR(INDEX(Prestations!$F$5:$F$256,MATCH($G3154,Prestations!$B$5:$B$256,0)),"?"))</f>
        <v/>
      </c>
      <c r="P3154" s="26" t="str">
        <f aca="false">IF($O3154="","",IF($O3154="?","?",IFERROR(INDEX(Règles!$C$5:$C$17,MATCH($O3154,Règles!$A$5:$A$17,0)),"?")))</f>
        <v/>
      </c>
      <c r="Q3154" s="27" t="str">
        <f aca="false">IF($G3154="","",IF(ISNUMBER($I3154),$I3154,IFERROR(IF(ISNUMBER(INDEX(Prestations!$E$5:$E$256,MATCH($G3154,Prestations!$B$5:$B$256,0))),INDEX(Prestations!$E$5:$E$256,MATCH($G3154,Prestations!$B$5:$B$256,0)),""),"")))</f>
        <v/>
      </c>
      <c r="R3154" s="27" t="str">
        <f aca="false">IFERROR(IF(ISNUMBER($Q3154),$Q3154*IF($E3154="",1,$E3154),""),"")</f>
        <v/>
      </c>
      <c r="S3154" s="28" t="str">
        <f aca="false">IFERROR(IF($P3154="au nombre",IF(N(INDEX(Règles!$D$5:$D$17,MATCH($O3154,Règles!$A$5:$A$17,0)))&gt;0,IF($E3154="",1,$E3154)/INDEX(Règles!$D$5:$D$17,MATCH($O3154,Règles!$A$5:$A$17,0)),""),IF($P3154="au prix",IF(AND(ISNUMBER($R3154),N(INDEX(Règles!$E$5:$E$17,MATCH($O3154,Règles!$A$5:$A$17,0)))&gt;0),$R3154/INDEX(Règles!$E$5:$E$17,MATCH($O3154,Règles!$A$5:$A$17,0)),""),IF(OR($P3154="ne compte pas",$P3154="absence"),0,""))),"")</f>
        <v/>
      </c>
      <c r="T3154" s="26" t="n">
        <f aca="false">IF(AND(ISNUMBER($A3154),$B3154&lt;&gt;"",$G3154&lt;&gt;"",$P3154&lt;&gt;"absence"),1,0)</f>
        <v>0</v>
      </c>
      <c r="U3154" s="26" t="n">
        <f aca="false">IF($T3154=1,IF(COUNTIFS($B$2:$B3154,$B3154,$A$2:$A3154,$A3154,$T$2:$T3154,1)=1,1,0),0)</f>
        <v>0</v>
      </c>
      <c r="V3154" s="29" t="str">
        <f aca="false">IF(AND($A3154="",$B3154="",$G3154=""),"",IF(NOT(ISNUMBER($A3154)),"Date manquante ou non reconnue",IF($B3154="","Technicien manquant",IF(COUNTIF(Production!$A$7:$A$21,$B3154)=0,"Technicien absent de la liste (onglet Production)",IF($G3154="","Code BPU manquant (colonne G)",IF($O3154="?","Code BPU inconnu (onglet Prestations)",IF($P3154="?","Catégorie inconnue (onglet Règles)",IF(AND($E3154&lt;&gt;"",NOT(ISNUMBER($E3154))),"Quantité non reconnue",IF(AND($P3154="au prix",NOT(ISNUMBER($Q3154))),"Prix sur devis à saisir (colonne I)",IF($S3154="","Règle à compléter (onglet Règles)",""))))))))))</f>
        <v/>
      </c>
    </row>
    <row r="3155" customFormat="false" ht="15" hidden="false" customHeight="false" outlineLevel="0" collapsed="false">
      <c r="A3155" s="23"/>
      <c r="I3155" s="24"/>
      <c r="J3155" s="24"/>
      <c r="N3155" s="25"/>
      <c r="O3155" s="26" t="str">
        <f aca="false">IF($G3155="","",IFERROR(INDEX(Prestations!$F$5:$F$256,MATCH($G3155,Prestations!$B$5:$B$256,0)),"?"))</f>
        <v/>
      </c>
      <c r="P3155" s="26" t="str">
        <f aca="false">IF($O3155="","",IF($O3155="?","?",IFERROR(INDEX(Règles!$C$5:$C$17,MATCH($O3155,Règles!$A$5:$A$17,0)),"?")))</f>
        <v/>
      </c>
      <c r="Q3155" s="27" t="str">
        <f aca="false">IF($G3155="","",IF(ISNUMBER($I3155),$I3155,IFERROR(IF(ISNUMBER(INDEX(Prestations!$E$5:$E$256,MATCH($G3155,Prestations!$B$5:$B$256,0))),INDEX(Prestations!$E$5:$E$256,MATCH($G3155,Prestations!$B$5:$B$256,0)),""),"")))</f>
        <v/>
      </c>
      <c r="R3155" s="27" t="str">
        <f aca="false">IFERROR(IF(ISNUMBER($Q3155),$Q3155*IF($E3155="",1,$E3155),""),"")</f>
        <v/>
      </c>
      <c r="S3155" s="28" t="str">
        <f aca="false">IFERROR(IF($P3155="au nombre",IF(N(INDEX(Règles!$D$5:$D$17,MATCH($O3155,Règles!$A$5:$A$17,0)))&gt;0,IF($E3155="",1,$E3155)/INDEX(Règles!$D$5:$D$17,MATCH($O3155,Règles!$A$5:$A$17,0)),""),IF($P3155="au prix",IF(AND(ISNUMBER($R3155),N(INDEX(Règles!$E$5:$E$17,MATCH($O3155,Règles!$A$5:$A$17,0)))&gt;0),$R3155/INDEX(Règles!$E$5:$E$17,MATCH($O3155,Règles!$A$5:$A$17,0)),""),IF(OR($P3155="ne compte pas",$P3155="absence"),0,""))),"")</f>
        <v/>
      </c>
      <c r="T3155" s="26" t="n">
        <f aca="false">IF(AND(ISNUMBER($A3155),$B3155&lt;&gt;"",$G3155&lt;&gt;"",$P3155&lt;&gt;"absence"),1,0)</f>
        <v>0</v>
      </c>
      <c r="U3155" s="26" t="n">
        <f aca="false">IF($T3155=1,IF(COUNTIFS($B$2:$B3155,$B3155,$A$2:$A3155,$A3155,$T$2:$T3155,1)=1,1,0),0)</f>
        <v>0</v>
      </c>
      <c r="V3155" s="29" t="str">
        <f aca="false">IF(AND($A3155="",$B3155="",$G3155=""),"",IF(NOT(ISNUMBER($A3155)),"Date manquante ou non reconnue",IF($B3155="","Technicien manquant",IF(COUNTIF(Production!$A$7:$A$21,$B3155)=0,"Technicien absent de la liste (onglet Production)",IF($G3155="","Code BPU manquant (colonne G)",IF($O3155="?","Code BPU inconnu (onglet Prestations)",IF($P3155="?","Catégorie inconnue (onglet Règles)",IF(AND($E3155&lt;&gt;"",NOT(ISNUMBER($E3155))),"Quantité non reconnue",IF(AND($P3155="au prix",NOT(ISNUMBER($Q3155))),"Prix sur devis à saisir (colonne I)",IF($S3155="","Règle à compléter (onglet Règles)",""))))))))))</f>
        <v/>
      </c>
    </row>
    <row r="3156" customFormat="false" ht="15" hidden="false" customHeight="false" outlineLevel="0" collapsed="false">
      <c r="A3156" s="23"/>
      <c r="I3156" s="24"/>
      <c r="J3156" s="24"/>
      <c r="N3156" s="25"/>
      <c r="O3156" s="26" t="str">
        <f aca="false">IF($G3156="","",IFERROR(INDEX(Prestations!$F$5:$F$256,MATCH($G3156,Prestations!$B$5:$B$256,0)),"?"))</f>
        <v/>
      </c>
      <c r="P3156" s="26" t="str">
        <f aca="false">IF($O3156="","",IF($O3156="?","?",IFERROR(INDEX(Règles!$C$5:$C$17,MATCH($O3156,Règles!$A$5:$A$17,0)),"?")))</f>
        <v/>
      </c>
      <c r="Q3156" s="27" t="str">
        <f aca="false">IF($G3156="","",IF(ISNUMBER($I3156),$I3156,IFERROR(IF(ISNUMBER(INDEX(Prestations!$E$5:$E$256,MATCH($G3156,Prestations!$B$5:$B$256,0))),INDEX(Prestations!$E$5:$E$256,MATCH($G3156,Prestations!$B$5:$B$256,0)),""),"")))</f>
        <v/>
      </c>
      <c r="R3156" s="27" t="str">
        <f aca="false">IFERROR(IF(ISNUMBER($Q3156),$Q3156*IF($E3156="",1,$E3156),""),"")</f>
        <v/>
      </c>
      <c r="S3156" s="28" t="str">
        <f aca="false">IFERROR(IF($P3156="au nombre",IF(N(INDEX(Règles!$D$5:$D$17,MATCH($O3156,Règles!$A$5:$A$17,0)))&gt;0,IF($E3156="",1,$E3156)/INDEX(Règles!$D$5:$D$17,MATCH($O3156,Règles!$A$5:$A$17,0)),""),IF($P3156="au prix",IF(AND(ISNUMBER($R3156),N(INDEX(Règles!$E$5:$E$17,MATCH($O3156,Règles!$A$5:$A$17,0)))&gt;0),$R3156/INDEX(Règles!$E$5:$E$17,MATCH($O3156,Règles!$A$5:$A$17,0)),""),IF(OR($P3156="ne compte pas",$P3156="absence"),0,""))),"")</f>
        <v/>
      </c>
      <c r="T3156" s="26" t="n">
        <f aca="false">IF(AND(ISNUMBER($A3156),$B3156&lt;&gt;"",$G3156&lt;&gt;"",$P3156&lt;&gt;"absence"),1,0)</f>
        <v>0</v>
      </c>
      <c r="U3156" s="26" t="n">
        <f aca="false">IF($T3156=1,IF(COUNTIFS($B$2:$B3156,$B3156,$A$2:$A3156,$A3156,$T$2:$T3156,1)=1,1,0),0)</f>
        <v>0</v>
      </c>
      <c r="V3156" s="29" t="str">
        <f aca="false">IF(AND($A3156="",$B3156="",$G3156=""),"",IF(NOT(ISNUMBER($A3156)),"Date manquante ou non reconnue",IF($B3156="","Technicien manquant",IF(COUNTIF(Production!$A$7:$A$21,$B3156)=0,"Technicien absent de la liste (onglet Production)",IF($G3156="","Code BPU manquant (colonne G)",IF($O3156="?","Code BPU inconnu (onglet Prestations)",IF($P3156="?","Catégorie inconnue (onglet Règles)",IF(AND($E3156&lt;&gt;"",NOT(ISNUMBER($E3156))),"Quantité non reconnue",IF(AND($P3156="au prix",NOT(ISNUMBER($Q3156))),"Prix sur devis à saisir (colonne I)",IF($S3156="","Règle à compléter (onglet Règles)",""))))))))))</f>
        <v/>
      </c>
    </row>
    <row r="3157" customFormat="false" ht="15" hidden="false" customHeight="false" outlineLevel="0" collapsed="false">
      <c r="A3157" s="23"/>
      <c r="I3157" s="24"/>
      <c r="J3157" s="24"/>
      <c r="N3157" s="25"/>
      <c r="O3157" s="26" t="str">
        <f aca="false">IF($G3157="","",IFERROR(INDEX(Prestations!$F$5:$F$256,MATCH($G3157,Prestations!$B$5:$B$256,0)),"?"))</f>
        <v/>
      </c>
      <c r="P3157" s="26" t="str">
        <f aca="false">IF($O3157="","",IF($O3157="?","?",IFERROR(INDEX(Règles!$C$5:$C$17,MATCH($O3157,Règles!$A$5:$A$17,0)),"?")))</f>
        <v/>
      </c>
      <c r="Q3157" s="27" t="str">
        <f aca="false">IF($G3157="","",IF(ISNUMBER($I3157),$I3157,IFERROR(IF(ISNUMBER(INDEX(Prestations!$E$5:$E$256,MATCH($G3157,Prestations!$B$5:$B$256,0))),INDEX(Prestations!$E$5:$E$256,MATCH($G3157,Prestations!$B$5:$B$256,0)),""),"")))</f>
        <v/>
      </c>
      <c r="R3157" s="27" t="str">
        <f aca="false">IFERROR(IF(ISNUMBER($Q3157),$Q3157*IF($E3157="",1,$E3157),""),"")</f>
        <v/>
      </c>
      <c r="S3157" s="28" t="str">
        <f aca="false">IFERROR(IF($P3157="au nombre",IF(N(INDEX(Règles!$D$5:$D$17,MATCH($O3157,Règles!$A$5:$A$17,0)))&gt;0,IF($E3157="",1,$E3157)/INDEX(Règles!$D$5:$D$17,MATCH($O3157,Règles!$A$5:$A$17,0)),""),IF($P3157="au prix",IF(AND(ISNUMBER($R3157),N(INDEX(Règles!$E$5:$E$17,MATCH($O3157,Règles!$A$5:$A$17,0)))&gt;0),$R3157/INDEX(Règles!$E$5:$E$17,MATCH($O3157,Règles!$A$5:$A$17,0)),""),IF(OR($P3157="ne compte pas",$P3157="absence"),0,""))),"")</f>
        <v/>
      </c>
      <c r="T3157" s="26" t="n">
        <f aca="false">IF(AND(ISNUMBER($A3157),$B3157&lt;&gt;"",$G3157&lt;&gt;"",$P3157&lt;&gt;"absence"),1,0)</f>
        <v>0</v>
      </c>
      <c r="U3157" s="26" t="n">
        <f aca="false">IF($T3157=1,IF(COUNTIFS($B$2:$B3157,$B3157,$A$2:$A3157,$A3157,$T$2:$T3157,1)=1,1,0),0)</f>
        <v>0</v>
      </c>
      <c r="V3157" s="29" t="str">
        <f aca="false">IF(AND($A3157="",$B3157="",$G3157=""),"",IF(NOT(ISNUMBER($A3157)),"Date manquante ou non reconnue",IF($B3157="","Technicien manquant",IF(COUNTIF(Production!$A$7:$A$21,$B3157)=0,"Technicien absent de la liste (onglet Production)",IF($G3157="","Code BPU manquant (colonne G)",IF($O3157="?","Code BPU inconnu (onglet Prestations)",IF($P3157="?","Catégorie inconnue (onglet Règles)",IF(AND($E3157&lt;&gt;"",NOT(ISNUMBER($E3157))),"Quantité non reconnue",IF(AND($P3157="au prix",NOT(ISNUMBER($Q3157))),"Prix sur devis à saisir (colonne I)",IF($S3157="","Règle à compléter (onglet Règles)",""))))))))))</f>
        <v/>
      </c>
    </row>
    <row r="3158" customFormat="false" ht="15" hidden="false" customHeight="false" outlineLevel="0" collapsed="false">
      <c r="A3158" s="23"/>
      <c r="I3158" s="24"/>
      <c r="J3158" s="24"/>
      <c r="N3158" s="25"/>
      <c r="O3158" s="26" t="str">
        <f aca="false">IF($G3158="","",IFERROR(INDEX(Prestations!$F$5:$F$256,MATCH($G3158,Prestations!$B$5:$B$256,0)),"?"))</f>
        <v/>
      </c>
      <c r="P3158" s="26" t="str">
        <f aca="false">IF($O3158="","",IF($O3158="?","?",IFERROR(INDEX(Règles!$C$5:$C$17,MATCH($O3158,Règles!$A$5:$A$17,0)),"?")))</f>
        <v/>
      </c>
      <c r="Q3158" s="27" t="str">
        <f aca="false">IF($G3158="","",IF(ISNUMBER($I3158),$I3158,IFERROR(IF(ISNUMBER(INDEX(Prestations!$E$5:$E$256,MATCH($G3158,Prestations!$B$5:$B$256,0))),INDEX(Prestations!$E$5:$E$256,MATCH($G3158,Prestations!$B$5:$B$256,0)),""),"")))</f>
        <v/>
      </c>
      <c r="R3158" s="27" t="str">
        <f aca="false">IFERROR(IF(ISNUMBER($Q3158),$Q3158*IF($E3158="",1,$E3158),""),"")</f>
        <v/>
      </c>
      <c r="S3158" s="28" t="str">
        <f aca="false">IFERROR(IF($P3158="au nombre",IF(N(INDEX(Règles!$D$5:$D$17,MATCH($O3158,Règles!$A$5:$A$17,0)))&gt;0,IF($E3158="",1,$E3158)/INDEX(Règles!$D$5:$D$17,MATCH($O3158,Règles!$A$5:$A$17,0)),""),IF($P3158="au prix",IF(AND(ISNUMBER($R3158),N(INDEX(Règles!$E$5:$E$17,MATCH($O3158,Règles!$A$5:$A$17,0)))&gt;0),$R3158/INDEX(Règles!$E$5:$E$17,MATCH($O3158,Règles!$A$5:$A$17,0)),""),IF(OR($P3158="ne compte pas",$P3158="absence"),0,""))),"")</f>
        <v/>
      </c>
      <c r="T3158" s="26" t="n">
        <f aca="false">IF(AND(ISNUMBER($A3158),$B3158&lt;&gt;"",$G3158&lt;&gt;"",$P3158&lt;&gt;"absence"),1,0)</f>
        <v>0</v>
      </c>
      <c r="U3158" s="26" t="n">
        <f aca="false">IF($T3158=1,IF(COUNTIFS($B$2:$B3158,$B3158,$A$2:$A3158,$A3158,$T$2:$T3158,1)=1,1,0),0)</f>
        <v>0</v>
      </c>
      <c r="V3158" s="29" t="str">
        <f aca="false">IF(AND($A3158="",$B3158="",$G3158=""),"",IF(NOT(ISNUMBER($A3158)),"Date manquante ou non reconnue",IF($B3158="","Technicien manquant",IF(COUNTIF(Production!$A$7:$A$21,$B3158)=0,"Technicien absent de la liste (onglet Production)",IF($G3158="","Code BPU manquant (colonne G)",IF($O3158="?","Code BPU inconnu (onglet Prestations)",IF($P3158="?","Catégorie inconnue (onglet Règles)",IF(AND($E3158&lt;&gt;"",NOT(ISNUMBER($E3158))),"Quantité non reconnue",IF(AND($P3158="au prix",NOT(ISNUMBER($Q3158))),"Prix sur devis à saisir (colonne I)",IF($S3158="","Règle à compléter (onglet Règles)",""))))))))))</f>
        <v/>
      </c>
    </row>
    <row r="3159" customFormat="false" ht="15" hidden="false" customHeight="false" outlineLevel="0" collapsed="false">
      <c r="A3159" s="23"/>
      <c r="I3159" s="24"/>
      <c r="J3159" s="24"/>
      <c r="N3159" s="25"/>
      <c r="O3159" s="26" t="str">
        <f aca="false">IF($G3159="","",IFERROR(INDEX(Prestations!$F$5:$F$256,MATCH($G3159,Prestations!$B$5:$B$256,0)),"?"))</f>
        <v/>
      </c>
      <c r="P3159" s="26" t="str">
        <f aca="false">IF($O3159="","",IF($O3159="?","?",IFERROR(INDEX(Règles!$C$5:$C$17,MATCH($O3159,Règles!$A$5:$A$17,0)),"?")))</f>
        <v/>
      </c>
      <c r="Q3159" s="27" t="str">
        <f aca="false">IF($G3159="","",IF(ISNUMBER($I3159),$I3159,IFERROR(IF(ISNUMBER(INDEX(Prestations!$E$5:$E$256,MATCH($G3159,Prestations!$B$5:$B$256,0))),INDEX(Prestations!$E$5:$E$256,MATCH($G3159,Prestations!$B$5:$B$256,0)),""),"")))</f>
        <v/>
      </c>
      <c r="R3159" s="27" t="str">
        <f aca="false">IFERROR(IF(ISNUMBER($Q3159),$Q3159*IF($E3159="",1,$E3159),""),"")</f>
        <v/>
      </c>
      <c r="S3159" s="28" t="str">
        <f aca="false">IFERROR(IF($P3159="au nombre",IF(N(INDEX(Règles!$D$5:$D$17,MATCH($O3159,Règles!$A$5:$A$17,0)))&gt;0,IF($E3159="",1,$E3159)/INDEX(Règles!$D$5:$D$17,MATCH($O3159,Règles!$A$5:$A$17,0)),""),IF($P3159="au prix",IF(AND(ISNUMBER($R3159),N(INDEX(Règles!$E$5:$E$17,MATCH($O3159,Règles!$A$5:$A$17,0)))&gt;0),$R3159/INDEX(Règles!$E$5:$E$17,MATCH($O3159,Règles!$A$5:$A$17,0)),""),IF(OR($P3159="ne compte pas",$P3159="absence"),0,""))),"")</f>
        <v/>
      </c>
      <c r="T3159" s="26" t="n">
        <f aca="false">IF(AND(ISNUMBER($A3159),$B3159&lt;&gt;"",$G3159&lt;&gt;"",$P3159&lt;&gt;"absence"),1,0)</f>
        <v>0</v>
      </c>
      <c r="U3159" s="26" t="n">
        <f aca="false">IF($T3159=1,IF(COUNTIFS($B$2:$B3159,$B3159,$A$2:$A3159,$A3159,$T$2:$T3159,1)=1,1,0),0)</f>
        <v>0</v>
      </c>
      <c r="V3159" s="29" t="str">
        <f aca="false">IF(AND($A3159="",$B3159="",$G3159=""),"",IF(NOT(ISNUMBER($A3159)),"Date manquante ou non reconnue",IF($B3159="","Technicien manquant",IF(COUNTIF(Production!$A$7:$A$21,$B3159)=0,"Technicien absent de la liste (onglet Production)",IF($G3159="","Code BPU manquant (colonne G)",IF($O3159="?","Code BPU inconnu (onglet Prestations)",IF($P3159="?","Catégorie inconnue (onglet Règles)",IF(AND($E3159&lt;&gt;"",NOT(ISNUMBER($E3159))),"Quantité non reconnue",IF(AND($P3159="au prix",NOT(ISNUMBER($Q3159))),"Prix sur devis à saisir (colonne I)",IF($S3159="","Règle à compléter (onglet Règles)",""))))))))))</f>
        <v/>
      </c>
    </row>
    <row r="3160" customFormat="false" ht="15" hidden="false" customHeight="false" outlineLevel="0" collapsed="false">
      <c r="A3160" s="23"/>
      <c r="I3160" s="24"/>
      <c r="J3160" s="24"/>
      <c r="N3160" s="25"/>
      <c r="O3160" s="26" t="str">
        <f aca="false">IF($G3160="","",IFERROR(INDEX(Prestations!$F$5:$F$256,MATCH($G3160,Prestations!$B$5:$B$256,0)),"?"))</f>
        <v/>
      </c>
      <c r="P3160" s="26" t="str">
        <f aca="false">IF($O3160="","",IF($O3160="?","?",IFERROR(INDEX(Règles!$C$5:$C$17,MATCH($O3160,Règles!$A$5:$A$17,0)),"?")))</f>
        <v/>
      </c>
      <c r="Q3160" s="27" t="str">
        <f aca="false">IF($G3160="","",IF(ISNUMBER($I3160),$I3160,IFERROR(IF(ISNUMBER(INDEX(Prestations!$E$5:$E$256,MATCH($G3160,Prestations!$B$5:$B$256,0))),INDEX(Prestations!$E$5:$E$256,MATCH($G3160,Prestations!$B$5:$B$256,0)),""),"")))</f>
        <v/>
      </c>
      <c r="R3160" s="27" t="str">
        <f aca="false">IFERROR(IF(ISNUMBER($Q3160),$Q3160*IF($E3160="",1,$E3160),""),"")</f>
        <v/>
      </c>
      <c r="S3160" s="28" t="str">
        <f aca="false">IFERROR(IF($P3160="au nombre",IF(N(INDEX(Règles!$D$5:$D$17,MATCH($O3160,Règles!$A$5:$A$17,0)))&gt;0,IF($E3160="",1,$E3160)/INDEX(Règles!$D$5:$D$17,MATCH($O3160,Règles!$A$5:$A$17,0)),""),IF($P3160="au prix",IF(AND(ISNUMBER($R3160),N(INDEX(Règles!$E$5:$E$17,MATCH($O3160,Règles!$A$5:$A$17,0)))&gt;0),$R3160/INDEX(Règles!$E$5:$E$17,MATCH($O3160,Règles!$A$5:$A$17,0)),""),IF(OR($P3160="ne compte pas",$P3160="absence"),0,""))),"")</f>
        <v/>
      </c>
      <c r="T3160" s="26" t="n">
        <f aca="false">IF(AND(ISNUMBER($A3160),$B3160&lt;&gt;"",$G3160&lt;&gt;"",$P3160&lt;&gt;"absence"),1,0)</f>
        <v>0</v>
      </c>
      <c r="U3160" s="26" t="n">
        <f aca="false">IF($T3160=1,IF(COUNTIFS($B$2:$B3160,$B3160,$A$2:$A3160,$A3160,$T$2:$T3160,1)=1,1,0),0)</f>
        <v>0</v>
      </c>
      <c r="V3160" s="29" t="str">
        <f aca="false">IF(AND($A3160="",$B3160="",$G3160=""),"",IF(NOT(ISNUMBER($A3160)),"Date manquante ou non reconnue",IF($B3160="","Technicien manquant",IF(COUNTIF(Production!$A$7:$A$21,$B3160)=0,"Technicien absent de la liste (onglet Production)",IF($G3160="","Code BPU manquant (colonne G)",IF($O3160="?","Code BPU inconnu (onglet Prestations)",IF($P3160="?","Catégorie inconnue (onglet Règles)",IF(AND($E3160&lt;&gt;"",NOT(ISNUMBER($E3160))),"Quantité non reconnue",IF(AND($P3160="au prix",NOT(ISNUMBER($Q3160))),"Prix sur devis à saisir (colonne I)",IF($S3160="","Règle à compléter (onglet Règles)",""))))))))))</f>
        <v/>
      </c>
    </row>
    <row r="3161" customFormat="false" ht="15" hidden="false" customHeight="false" outlineLevel="0" collapsed="false">
      <c r="A3161" s="23"/>
      <c r="I3161" s="24"/>
      <c r="J3161" s="24"/>
      <c r="N3161" s="25"/>
      <c r="O3161" s="26" t="str">
        <f aca="false">IF($G3161="","",IFERROR(INDEX(Prestations!$F$5:$F$256,MATCH($G3161,Prestations!$B$5:$B$256,0)),"?"))</f>
        <v/>
      </c>
      <c r="P3161" s="26" t="str">
        <f aca="false">IF($O3161="","",IF($O3161="?","?",IFERROR(INDEX(Règles!$C$5:$C$17,MATCH($O3161,Règles!$A$5:$A$17,0)),"?")))</f>
        <v/>
      </c>
      <c r="Q3161" s="27" t="str">
        <f aca="false">IF($G3161="","",IF(ISNUMBER($I3161),$I3161,IFERROR(IF(ISNUMBER(INDEX(Prestations!$E$5:$E$256,MATCH($G3161,Prestations!$B$5:$B$256,0))),INDEX(Prestations!$E$5:$E$256,MATCH($G3161,Prestations!$B$5:$B$256,0)),""),"")))</f>
        <v/>
      </c>
      <c r="R3161" s="27" t="str">
        <f aca="false">IFERROR(IF(ISNUMBER($Q3161),$Q3161*IF($E3161="",1,$E3161),""),"")</f>
        <v/>
      </c>
      <c r="S3161" s="28" t="str">
        <f aca="false">IFERROR(IF($P3161="au nombre",IF(N(INDEX(Règles!$D$5:$D$17,MATCH($O3161,Règles!$A$5:$A$17,0)))&gt;0,IF($E3161="",1,$E3161)/INDEX(Règles!$D$5:$D$17,MATCH($O3161,Règles!$A$5:$A$17,0)),""),IF($P3161="au prix",IF(AND(ISNUMBER($R3161),N(INDEX(Règles!$E$5:$E$17,MATCH($O3161,Règles!$A$5:$A$17,0)))&gt;0),$R3161/INDEX(Règles!$E$5:$E$17,MATCH($O3161,Règles!$A$5:$A$17,0)),""),IF(OR($P3161="ne compte pas",$P3161="absence"),0,""))),"")</f>
        <v/>
      </c>
      <c r="T3161" s="26" t="n">
        <f aca="false">IF(AND(ISNUMBER($A3161),$B3161&lt;&gt;"",$G3161&lt;&gt;"",$P3161&lt;&gt;"absence"),1,0)</f>
        <v>0</v>
      </c>
      <c r="U3161" s="26" t="n">
        <f aca="false">IF($T3161=1,IF(COUNTIFS($B$2:$B3161,$B3161,$A$2:$A3161,$A3161,$T$2:$T3161,1)=1,1,0),0)</f>
        <v>0</v>
      </c>
      <c r="V3161" s="29" t="str">
        <f aca="false">IF(AND($A3161="",$B3161="",$G3161=""),"",IF(NOT(ISNUMBER($A3161)),"Date manquante ou non reconnue",IF($B3161="","Technicien manquant",IF(COUNTIF(Production!$A$7:$A$21,$B3161)=0,"Technicien absent de la liste (onglet Production)",IF($G3161="","Code BPU manquant (colonne G)",IF($O3161="?","Code BPU inconnu (onglet Prestations)",IF($P3161="?","Catégorie inconnue (onglet Règles)",IF(AND($E3161&lt;&gt;"",NOT(ISNUMBER($E3161))),"Quantité non reconnue",IF(AND($P3161="au prix",NOT(ISNUMBER($Q3161))),"Prix sur devis à saisir (colonne I)",IF($S3161="","Règle à compléter (onglet Règles)",""))))))))))</f>
        <v/>
      </c>
    </row>
    <row r="3162" customFormat="false" ht="15" hidden="false" customHeight="false" outlineLevel="0" collapsed="false">
      <c r="A3162" s="23"/>
      <c r="I3162" s="24"/>
      <c r="J3162" s="24"/>
      <c r="N3162" s="25"/>
      <c r="O3162" s="26" t="str">
        <f aca="false">IF($G3162="","",IFERROR(INDEX(Prestations!$F$5:$F$256,MATCH($G3162,Prestations!$B$5:$B$256,0)),"?"))</f>
        <v/>
      </c>
      <c r="P3162" s="26" t="str">
        <f aca="false">IF($O3162="","",IF($O3162="?","?",IFERROR(INDEX(Règles!$C$5:$C$17,MATCH($O3162,Règles!$A$5:$A$17,0)),"?")))</f>
        <v/>
      </c>
      <c r="Q3162" s="27" t="str">
        <f aca="false">IF($G3162="","",IF(ISNUMBER($I3162),$I3162,IFERROR(IF(ISNUMBER(INDEX(Prestations!$E$5:$E$256,MATCH($G3162,Prestations!$B$5:$B$256,0))),INDEX(Prestations!$E$5:$E$256,MATCH($G3162,Prestations!$B$5:$B$256,0)),""),"")))</f>
        <v/>
      </c>
      <c r="R3162" s="27" t="str">
        <f aca="false">IFERROR(IF(ISNUMBER($Q3162),$Q3162*IF($E3162="",1,$E3162),""),"")</f>
        <v/>
      </c>
      <c r="S3162" s="28" t="str">
        <f aca="false">IFERROR(IF($P3162="au nombre",IF(N(INDEX(Règles!$D$5:$D$17,MATCH($O3162,Règles!$A$5:$A$17,0)))&gt;0,IF($E3162="",1,$E3162)/INDEX(Règles!$D$5:$D$17,MATCH($O3162,Règles!$A$5:$A$17,0)),""),IF($P3162="au prix",IF(AND(ISNUMBER($R3162),N(INDEX(Règles!$E$5:$E$17,MATCH($O3162,Règles!$A$5:$A$17,0)))&gt;0),$R3162/INDEX(Règles!$E$5:$E$17,MATCH($O3162,Règles!$A$5:$A$17,0)),""),IF(OR($P3162="ne compte pas",$P3162="absence"),0,""))),"")</f>
        <v/>
      </c>
      <c r="T3162" s="26" t="n">
        <f aca="false">IF(AND(ISNUMBER($A3162),$B3162&lt;&gt;"",$G3162&lt;&gt;"",$P3162&lt;&gt;"absence"),1,0)</f>
        <v>0</v>
      </c>
      <c r="U3162" s="26" t="n">
        <f aca="false">IF($T3162=1,IF(COUNTIFS($B$2:$B3162,$B3162,$A$2:$A3162,$A3162,$T$2:$T3162,1)=1,1,0),0)</f>
        <v>0</v>
      </c>
      <c r="V3162" s="29" t="str">
        <f aca="false">IF(AND($A3162="",$B3162="",$G3162=""),"",IF(NOT(ISNUMBER($A3162)),"Date manquante ou non reconnue",IF($B3162="","Technicien manquant",IF(COUNTIF(Production!$A$7:$A$21,$B3162)=0,"Technicien absent de la liste (onglet Production)",IF($G3162="","Code BPU manquant (colonne G)",IF($O3162="?","Code BPU inconnu (onglet Prestations)",IF($P3162="?","Catégorie inconnue (onglet Règles)",IF(AND($E3162&lt;&gt;"",NOT(ISNUMBER($E3162))),"Quantité non reconnue",IF(AND($P3162="au prix",NOT(ISNUMBER($Q3162))),"Prix sur devis à saisir (colonne I)",IF($S3162="","Règle à compléter (onglet Règles)",""))))))))))</f>
        <v/>
      </c>
    </row>
    <row r="3163" customFormat="false" ht="15" hidden="false" customHeight="false" outlineLevel="0" collapsed="false">
      <c r="A3163" s="23"/>
      <c r="I3163" s="24"/>
      <c r="J3163" s="24"/>
      <c r="N3163" s="25"/>
      <c r="O3163" s="26" t="str">
        <f aca="false">IF($G3163="","",IFERROR(INDEX(Prestations!$F$5:$F$256,MATCH($G3163,Prestations!$B$5:$B$256,0)),"?"))</f>
        <v/>
      </c>
      <c r="P3163" s="26" t="str">
        <f aca="false">IF($O3163="","",IF($O3163="?","?",IFERROR(INDEX(Règles!$C$5:$C$17,MATCH($O3163,Règles!$A$5:$A$17,0)),"?")))</f>
        <v/>
      </c>
      <c r="Q3163" s="27" t="str">
        <f aca="false">IF($G3163="","",IF(ISNUMBER($I3163),$I3163,IFERROR(IF(ISNUMBER(INDEX(Prestations!$E$5:$E$256,MATCH($G3163,Prestations!$B$5:$B$256,0))),INDEX(Prestations!$E$5:$E$256,MATCH($G3163,Prestations!$B$5:$B$256,0)),""),"")))</f>
        <v/>
      </c>
      <c r="R3163" s="27" t="str">
        <f aca="false">IFERROR(IF(ISNUMBER($Q3163),$Q3163*IF($E3163="",1,$E3163),""),"")</f>
        <v/>
      </c>
      <c r="S3163" s="28" t="str">
        <f aca="false">IFERROR(IF($P3163="au nombre",IF(N(INDEX(Règles!$D$5:$D$17,MATCH($O3163,Règles!$A$5:$A$17,0)))&gt;0,IF($E3163="",1,$E3163)/INDEX(Règles!$D$5:$D$17,MATCH($O3163,Règles!$A$5:$A$17,0)),""),IF($P3163="au prix",IF(AND(ISNUMBER($R3163),N(INDEX(Règles!$E$5:$E$17,MATCH($O3163,Règles!$A$5:$A$17,0)))&gt;0),$R3163/INDEX(Règles!$E$5:$E$17,MATCH($O3163,Règles!$A$5:$A$17,0)),""),IF(OR($P3163="ne compte pas",$P3163="absence"),0,""))),"")</f>
        <v/>
      </c>
      <c r="T3163" s="26" t="n">
        <f aca="false">IF(AND(ISNUMBER($A3163),$B3163&lt;&gt;"",$G3163&lt;&gt;"",$P3163&lt;&gt;"absence"),1,0)</f>
        <v>0</v>
      </c>
      <c r="U3163" s="26" t="n">
        <f aca="false">IF($T3163=1,IF(COUNTIFS($B$2:$B3163,$B3163,$A$2:$A3163,$A3163,$T$2:$T3163,1)=1,1,0),0)</f>
        <v>0</v>
      </c>
      <c r="V3163" s="29" t="str">
        <f aca="false">IF(AND($A3163="",$B3163="",$G3163=""),"",IF(NOT(ISNUMBER($A3163)),"Date manquante ou non reconnue",IF($B3163="","Technicien manquant",IF(COUNTIF(Production!$A$7:$A$21,$B3163)=0,"Technicien absent de la liste (onglet Production)",IF($G3163="","Code BPU manquant (colonne G)",IF($O3163="?","Code BPU inconnu (onglet Prestations)",IF($P3163="?","Catégorie inconnue (onglet Règles)",IF(AND($E3163&lt;&gt;"",NOT(ISNUMBER($E3163))),"Quantité non reconnue",IF(AND($P3163="au prix",NOT(ISNUMBER($Q3163))),"Prix sur devis à saisir (colonne I)",IF($S3163="","Règle à compléter (onglet Règles)",""))))))))))</f>
        <v/>
      </c>
    </row>
    <row r="3164" customFormat="false" ht="15" hidden="false" customHeight="false" outlineLevel="0" collapsed="false">
      <c r="A3164" s="23"/>
      <c r="I3164" s="24"/>
      <c r="J3164" s="24"/>
      <c r="N3164" s="25"/>
      <c r="O3164" s="26" t="str">
        <f aca="false">IF($G3164="","",IFERROR(INDEX(Prestations!$F$5:$F$256,MATCH($G3164,Prestations!$B$5:$B$256,0)),"?"))</f>
        <v/>
      </c>
      <c r="P3164" s="26" t="str">
        <f aca="false">IF($O3164="","",IF($O3164="?","?",IFERROR(INDEX(Règles!$C$5:$C$17,MATCH($O3164,Règles!$A$5:$A$17,0)),"?")))</f>
        <v/>
      </c>
      <c r="Q3164" s="27" t="str">
        <f aca="false">IF($G3164="","",IF(ISNUMBER($I3164),$I3164,IFERROR(IF(ISNUMBER(INDEX(Prestations!$E$5:$E$256,MATCH($G3164,Prestations!$B$5:$B$256,0))),INDEX(Prestations!$E$5:$E$256,MATCH($G3164,Prestations!$B$5:$B$256,0)),""),"")))</f>
        <v/>
      </c>
      <c r="R3164" s="27" t="str">
        <f aca="false">IFERROR(IF(ISNUMBER($Q3164),$Q3164*IF($E3164="",1,$E3164),""),"")</f>
        <v/>
      </c>
      <c r="S3164" s="28" t="str">
        <f aca="false">IFERROR(IF($P3164="au nombre",IF(N(INDEX(Règles!$D$5:$D$17,MATCH($O3164,Règles!$A$5:$A$17,0)))&gt;0,IF($E3164="",1,$E3164)/INDEX(Règles!$D$5:$D$17,MATCH($O3164,Règles!$A$5:$A$17,0)),""),IF($P3164="au prix",IF(AND(ISNUMBER($R3164),N(INDEX(Règles!$E$5:$E$17,MATCH($O3164,Règles!$A$5:$A$17,0)))&gt;0),$R3164/INDEX(Règles!$E$5:$E$17,MATCH($O3164,Règles!$A$5:$A$17,0)),""),IF(OR($P3164="ne compte pas",$P3164="absence"),0,""))),"")</f>
        <v/>
      </c>
      <c r="T3164" s="26" t="n">
        <f aca="false">IF(AND(ISNUMBER($A3164),$B3164&lt;&gt;"",$G3164&lt;&gt;"",$P3164&lt;&gt;"absence"),1,0)</f>
        <v>0</v>
      </c>
      <c r="U3164" s="26" t="n">
        <f aca="false">IF($T3164=1,IF(COUNTIFS($B$2:$B3164,$B3164,$A$2:$A3164,$A3164,$T$2:$T3164,1)=1,1,0),0)</f>
        <v>0</v>
      </c>
      <c r="V3164" s="29" t="str">
        <f aca="false">IF(AND($A3164="",$B3164="",$G3164=""),"",IF(NOT(ISNUMBER($A3164)),"Date manquante ou non reconnue",IF($B3164="","Technicien manquant",IF(COUNTIF(Production!$A$7:$A$21,$B3164)=0,"Technicien absent de la liste (onglet Production)",IF($G3164="","Code BPU manquant (colonne G)",IF($O3164="?","Code BPU inconnu (onglet Prestations)",IF($P3164="?","Catégorie inconnue (onglet Règles)",IF(AND($E3164&lt;&gt;"",NOT(ISNUMBER($E3164))),"Quantité non reconnue",IF(AND($P3164="au prix",NOT(ISNUMBER($Q3164))),"Prix sur devis à saisir (colonne I)",IF($S3164="","Règle à compléter (onglet Règles)",""))))))))))</f>
        <v/>
      </c>
    </row>
    <row r="3165" customFormat="false" ht="15" hidden="false" customHeight="false" outlineLevel="0" collapsed="false">
      <c r="A3165" s="23"/>
      <c r="I3165" s="24"/>
      <c r="J3165" s="24"/>
      <c r="N3165" s="25"/>
      <c r="O3165" s="26" t="str">
        <f aca="false">IF($G3165="","",IFERROR(INDEX(Prestations!$F$5:$F$256,MATCH($G3165,Prestations!$B$5:$B$256,0)),"?"))</f>
        <v/>
      </c>
      <c r="P3165" s="26" t="str">
        <f aca="false">IF($O3165="","",IF($O3165="?","?",IFERROR(INDEX(Règles!$C$5:$C$17,MATCH($O3165,Règles!$A$5:$A$17,0)),"?")))</f>
        <v/>
      </c>
      <c r="Q3165" s="27" t="str">
        <f aca="false">IF($G3165="","",IF(ISNUMBER($I3165),$I3165,IFERROR(IF(ISNUMBER(INDEX(Prestations!$E$5:$E$256,MATCH($G3165,Prestations!$B$5:$B$256,0))),INDEX(Prestations!$E$5:$E$256,MATCH($G3165,Prestations!$B$5:$B$256,0)),""),"")))</f>
        <v/>
      </c>
      <c r="R3165" s="27" t="str">
        <f aca="false">IFERROR(IF(ISNUMBER($Q3165),$Q3165*IF($E3165="",1,$E3165),""),"")</f>
        <v/>
      </c>
      <c r="S3165" s="28" t="str">
        <f aca="false">IFERROR(IF($P3165="au nombre",IF(N(INDEX(Règles!$D$5:$D$17,MATCH($O3165,Règles!$A$5:$A$17,0)))&gt;0,IF($E3165="",1,$E3165)/INDEX(Règles!$D$5:$D$17,MATCH($O3165,Règles!$A$5:$A$17,0)),""),IF($P3165="au prix",IF(AND(ISNUMBER($R3165),N(INDEX(Règles!$E$5:$E$17,MATCH($O3165,Règles!$A$5:$A$17,0)))&gt;0),$R3165/INDEX(Règles!$E$5:$E$17,MATCH($O3165,Règles!$A$5:$A$17,0)),""),IF(OR($P3165="ne compte pas",$P3165="absence"),0,""))),"")</f>
        <v/>
      </c>
      <c r="T3165" s="26" t="n">
        <f aca="false">IF(AND(ISNUMBER($A3165),$B3165&lt;&gt;"",$G3165&lt;&gt;"",$P3165&lt;&gt;"absence"),1,0)</f>
        <v>0</v>
      </c>
      <c r="U3165" s="26" t="n">
        <f aca="false">IF($T3165=1,IF(COUNTIFS($B$2:$B3165,$B3165,$A$2:$A3165,$A3165,$T$2:$T3165,1)=1,1,0),0)</f>
        <v>0</v>
      </c>
      <c r="V3165" s="29" t="str">
        <f aca="false">IF(AND($A3165="",$B3165="",$G3165=""),"",IF(NOT(ISNUMBER($A3165)),"Date manquante ou non reconnue",IF($B3165="","Technicien manquant",IF(COUNTIF(Production!$A$7:$A$21,$B3165)=0,"Technicien absent de la liste (onglet Production)",IF($G3165="","Code BPU manquant (colonne G)",IF($O3165="?","Code BPU inconnu (onglet Prestations)",IF($P3165="?","Catégorie inconnue (onglet Règles)",IF(AND($E3165&lt;&gt;"",NOT(ISNUMBER($E3165))),"Quantité non reconnue",IF(AND($P3165="au prix",NOT(ISNUMBER($Q3165))),"Prix sur devis à saisir (colonne I)",IF($S3165="","Règle à compléter (onglet Règles)",""))))))))))</f>
        <v/>
      </c>
    </row>
    <row r="3166" customFormat="false" ht="15" hidden="false" customHeight="false" outlineLevel="0" collapsed="false">
      <c r="A3166" s="23"/>
      <c r="I3166" s="24"/>
      <c r="J3166" s="24"/>
      <c r="N3166" s="25"/>
      <c r="O3166" s="26" t="str">
        <f aca="false">IF($G3166="","",IFERROR(INDEX(Prestations!$F$5:$F$256,MATCH($G3166,Prestations!$B$5:$B$256,0)),"?"))</f>
        <v/>
      </c>
      <c r="P3166" s="26" t="str">
        <f aca="false">IF($O3166="","",IF($O3166="?","?",IFERROR(INDEX(Règles!$C$5:$C$17,MATCH($O3166,Règles!$A$5:$A$17,0)),"?")))</f>
        <v/>
      </c>
      <c r="Q3166" s="27" t="str">
        <f aca="false">IF($G3166="","",IF(ISNUMBER($I3166),$I3166,IFERROR(IF(ISNUMBER(INDEX(Prestations!$E$5:$E$256,MATCH($G3166,Prestations!$B$5:$B$256,0))),INDEX(Prestations!$E$5:$E$256,MATCH($G3166,Prestations!$B$5:$B$256,0)),""),"")))</f>
        <v/>
      </c>
      <c r="R3166" s="27" t="str">
        <f aca="false">IFERROR(IF(ISNUMBER($Q3166),$Q3166*IF($E3166="",1,$E3166),""),"")</f>
        <v/>
      </c>
      <c r="S3166" s="28" t="str">
        <f aca="false">IFERROR(IF($P3166="au nombre",IF(N(INDEX(Règles!$D$5:$D$17,MATCH($O3166,Règles!$A$5:$A$17,0)))&gt;0,IF($E3166="",1,$E3166)/INDEX(Règles!$D$5:$D$17,MATCH($O3166,Règles!$A$5:$A$17,0)),""),IF($P3166="au prix",IF(AND(ISNUMBER($R3166),N(INDEX(Règles!$E$5:$E$17,MATCH($O3166,Règles!$A$5:$A$17,0)))&gt;0),$R3166/INDEX(Règles!$E$5:$E$17,MATCH($O3166,Règles!$A$5:$A$17,0)),""),IF(OR($P3166="ne compte pas",$P3166="absence"),0,""))),"")</f>
        <v/>
      </c>
      <c r="T3166" s="26" t="n">
        <f aca="false">IF(AND(ISNUMBER($A3166),$B3166&lt;&gt;"",$G3166&lt;&gt;"",$P3166&lt;&gt;"absence"),1,0)</f>
        <v>0</v>
      </c>
      <c r="U3166" s="26" t="n">
        <f aca="false">IF($T3166=1,IF(COUNTIFS($B$2:$B3166,$B3166,$A$2:$A3166,$A3166,$T$2:$T3166,1)=1,1,0),0)</f>
        <v>0</v>
      </c>
      <c r="V3166" s="29" t="str">
        <f aca="false">IF(AND($A3166="",$B3166="",$G3166=""),"",IF(NOT(ISNUMBER($A3166)),"Date manquante ou non reconnue",IF($B3166="","Technicien manquant",IF(COUNTIF(Production!$A$7:$A$21,$B3166)=0,"Technicien absent de la liste (onglet Production)",IF($G3166="","Code BPU manquant (colonne G)",IF($O3166="?","Code BPU inconnu (onglet Prestations)",IF($P3166="?","Catégorie inconnue (onglet Règles)",IF(AND($E3166&lt;&gt;"",NOT(ISNUMBER($E3166))),"Quantité non reconnue",IF(AND($P3166="au prix",NOT(ISNUMBER($Q3166))),"Prix sur devis à saisir (colonne I)",IF($S3166="","Règle à compléter (onglet Règles)",""))))))))))</f>
        <v/>
      </c>
    </row>
    <row r="3167" customFormat="false" ht="15" hidden="false" customHeight="false" outlineLevel="0" collapsed="false">
      <c r="A3167" s="23"/>
      <c r="I3167" s="24"/>
      <c r="J3167" s="24"/>
      <c r="N3167" s="25"/>
      <c r="O3167" s="26" t="str">
        <f aca="false">IF($G3167="","",IFERROR(INDEX(Prestations!$F$5:$F$256,MATCH($G3167,Prestations!$B$5:$B$256,0)),"?"))</f>
        <v/>
      </c>
      <c r="P3167" s="26" t="str">
        <f aca="false">IF($O3167="","",IF($O3167="?","?",IFERROR(INDEX(Règles!$C$5:$C$17,MATCH($O3167,Règles!$A$5:$A$17,0)),"?")))</f>
        <v/>
      </c>
      <c r="Q3167" s="27" t="str">
        <f aca="false">IF($G3167="","",IF(ISNUMBER($I3167),$I3167,IFERROR(IF(ISNUMBER(INDEX(Prestations!$E$5:$E$256,MATCH($G3167,Prestations!$B$5:$B$256,0))),INDEX(Prestations!$E$5:$E$256,MATCH($G3167,Prestations!$B$5:$B$256,0)),""),"")))</f>
        <v/>
      </c>
      <c r="R3167" s="27" t="str">
        <f aca="false">IFERROR(IF(ISNUMBER($Q3167),$Q3167*IF($E3167="",1,$E3167),""),"")</f>
        <v/>
      </c>
      <c r="S3167" s="28" t="str">
        <f aca="false">IFERROR(IF($P3167="au nombre",IF(N(INDEX(Règles!$D$5:$D$17,MATCH($O3167,Règles!$A$5:$A$17,0)))&gt;0,IF($E3167="",1,$E3167)/INDEX(Règles!$D$5:$D$17,MATCH($O3167,Règles!$A$5:$A$17,0)),""),IF($P3167="au prix",IF(AND(ISNUMBER($R3167),N(INDEX(Règles!$E$5:$E$17,MATCH($O3167,Règles!$A$5:$A$17,0)))&gt;0),$R3167/INDEX(Règles!$E$5:$E$17,MATCH($O3167,Règles!$A$5:$A$17,0)),""),IF(OR($P3167="ne compte pas",$P3167="absence"),0,""))),"")</f>
        <v/>
      </c>
      <c r="T3167" s="26" t="n">
        <f aca="false">IF(AND(ISNUMBER($A3167),$B3167&lt;&gt;"",$G3167&lt;&gt;"",$P3167&lt;&gt;"absence"),1,0)</f>
        <v>0</v>
      </c>
      <c r="U3167" s="26" t="n">
        <f aca="false">IF($T3167=1,IF(COUNTIFS($B$2:$B3167,$B3167,$A$2:$A3167,$A3167,$T$2:$T3167,1)=1,1,0),0)</f>
        <v>0</v>
      </c>
      <c r="V3167" s="29" t="str">
        <f aca="false">IF(AND($A3167="",$B3167="",$G3167=""),"",IF(NOT(ISNUMBER($A3167)),"Date manquante ou non reconnue",IF($B3167="","Technicien manquant",IF(COUNTIF(Production!$A$7:$A$21,$B3167)=0,"Technicien absent de la liste (onglet Production)",IF($G3167="","Code BPU manquant (colonne G)",IF($O3167="?","Code BPU inconnu (onglet Prestations)",IF($P3167="?","Catégorie inconnue (onglet Règles)",IF(AND($E3167&lt;&gt;"",NOT(ISNUMBER($E3167))),"Quantité non reconnue",IF(AND($P3167="au prix",NOT(ISNUMBER($Q3167))),"Prix sur devis à saisir (colonne I)",IF($S3167="","Règle à compléter (onglet Règles)",""))))))))))</f>
        <v/>
      </c>
    </row>
    <row r="3168" customFormat="false" ht="15" hidden="false" customHeight="false" outlineLevel="0" collapsed="false">
      <c r="A3168" s="23"/>
      <c r="I3168" s="24"/>
      <c r="J3168" s="24"/>
      <c r="N3168" s="25"/>
      <c r="O3168" s="26" t="str">
        <f aca="false">IF($G3168="","",IFERROR(INDEX(Prestations!$F$5:$F$256,MATCH($G3168,Prestations!$B$5:$B$256,0)),"?"))</f>
        <v/>
      </c>
      <c r="P3168" s="26" t="str">
        <f aca="false">IF($O3168="","",IF($O3168="?","?",IFERROR(INDEX(Règles!$C$5:$C$17,MATCH($O3168,Règles!$A$5:$A$17,0)),"?")))</f>
        <v/>
      </c>
      <c r="Q3168" s="27" t="str">
        <f aca="false">IF($G3168="","",IF(ISNUMBER($I3168),$I3168,IFERROR(IF(ISNUMBER(INDEX(Prestations!$E$5:$E$256,MATCH($G3168,Prestations!$B$5:$B$256,0))),INDEX(Prestations!$E$5:$E$256,MATCH($G3168,Prestations!$B$5:$B$256,0)),""),"")))</f>
        <v/>
      </c>
      <c r="R3168" s="27" t="str">
        <f aca="false">IFERROR(IF(ISNUMBER($Q3168),$Q3168*IF($E3168="",1,$E3168),""),"")</f>
        <v/>
      </c>
      <c r="S3168" s="28" t="str">
        <f aca="false">IFERROR(IF($P3168="au nombre",IF(N(INDEX(Règles!$D$5:$D$17,MATCH($O3168,Règles!$A$5:$A$17,0)))&gt;0,IF($E3168="",1,$E3168)/INDEX(Règles!$D$5:$D$17,MATCH($O3168,Règles!$A$5:$A$17,0)),""),IF($P3168="au prix",IF(AND(ISNUMBER($R3168),N(INDEX(Règles!$E$5:$E$17,MATCH($O3168,Règles!$A$5:$A$17,0)))&gt;0),$R3168/INDEX(Règles!$E$5:$E$17,MATCH($O3168,Règles!$A$5:$A$17,0)),""),IF(OR($P3168="ne compte pas",$P3168="absence"),0,""))),"")</f>
        <v/>
      </c>
      <c r="T3168" s="26" t="n">
        <f aca="false">IF(AND(ISNUMBER($A3168),$B3168&lt;&gt;"",$G3168&lt;&gt;"",$P3168&lt;&gt;"absence"),1,0)</f>
        <v>0</v>
      </c>
      <c r="U3168" s="26" t="n">
        <f aca="false">IF($T3168=1,IF(COUNTIFS($B$2:$B3168,$B3168,$A$2:$A3168,$A3168,$T$2:$T3168,1)=1,1,0),0)</f>
        <v>0</v>
      </c>
      <c r="V3168" s="29" t="str">
        <f aca="false">IF(AND($A3168="",$B3168="",$G3168=""),"",IF(NOT(ISNUMBER($A3168)),"Date manquante ou non reconnue",IF($B3168="","Technicien manquant",IF(COUNTIF(Production!$A$7:$A$21,$B3168)=0,"Technicien absent de la liste (onglet Production)",IF($G3168="","Code BPU manquant (colonne G)",IF($O3168="?","Code BPU inconnu (onglet Prestations)",IF($P3168="?","Catégorie inconnue (onglet Règles)",IF(AND($E3168&lt;&gt;"",NOT(ISNUMBER($E3168))),"Quantité non reconnue",IF(AND($P3168="au prix",NOT(ISNUMBER($Q3168))),"Prix sur devis à saisir (colonne I)",IF($S3168="","Règle à compléter (onglet Règles)",""))))))))))</f>
        <v/>
      </c>
    </row>
    <row r="3169" customFormat="false" ht="15" hidden="false" customHeight="false" outlineLevel="0" collapsed="false">
      <c r="A3169" s="23"/>
      <c r="I3169" s="24"/>
      <c r="J3169" s="24"/>
      <c r="N3169" s="25"/>
      <c r="O3169" s="26" t="str">
        <f aca="false">IF($G3169="","",IFERROR(INDEX(Prestations!$F$5:$F$256,MATCH($G3169,Prestations!$B$5:$B$256,0)),"?"))</f>
        <v/>
      </c>
      <c r="P3169" s="26" t="str">
        <f aca="false">IF($O3169="","",IF($O3169="?","?",IFERROR(INDEX(Règles!$C$5:$C$17,MATCH($O3169,Règles!$A$5:$A$17,0)),"?")))</f>
        <v/>
      </c>
      <c r="Q3169" s="27" t="str">
        <f aca="false">IF($G3169="","",IF(ISNUMBER($I3169),$I3169,IFERROR(IF(ISNUMBER(INDEX(Prestations!$E$5:$E$256,MATCH($G3169,Prestations!$B$5:$B$256,0))),INDEX(Prestations!$E$5:$E$256,MATCH($G3169,Prestations!$B$5:$B$256,0)),""),"")))</f>
        <v/>
      </c>
      <c r="R3169" s="27" t="str">
        <f aca="false">IFERROR(IF(ISNUMBER($Q3169),$Q3169*IF($E3169="",1,$E3169),""),"")</f>
        <v/>
      </c>
      <c r="S3169" s="28" t="str">
        <f aca="false">IFERROR(IF($P3169="au nombre",IF(N(INDEX(Règles!$D$5:$D$17,MATCH($O3169,Règles!$A$5:$A$17,0)))&gt;0,IF($E3169="",1,$E3169)/INDEX(Règles!$D$5:$D$17,MATCH($O3169,Règles!$A$5:$A$17,0)),""),IF($P3169="au prix",IF(AND(ISNUMBER($R3169),N(INDEX(Règles!$E$5:$E$17,MATCH($O3169,Règles!$A$5:$A$17,0)))&gt;0),$R3169/INDEX(Règles!$E$5:$E$17,MATCH($O3169,Règles!$A$5:$A$17,0)),""),IF(OR($P3169="ne compte pas",$P3169="absence"),0,""))),"")</f>
        <v/>
      </c>
      <c r="T3169" s="26" t="n">
        <f aca="false">IF(AND(ISNUMBER($A3169),$B3169&lt;&gt;"",$G3169&lt;&gt;"",$P3169&lt;&gt;"absence"),1,0)</f>
        <v>0</v>
      </c>
      <c r="U3169" s="26" t="n">
        <f aca="false">IF($T3169=1,IF(COUNTIFS($B$2:$B3169,$B3169,$A$2:$A3169,$A3169,$T$2:$T3169,1)=1,1,0),0)</f>
        <v>0</v>
      </c>
      <c r="V3169" s="29" t="str">
        <f aca="false">IF(AND($A3169="",$B3169="",$G3169=""),"",IF(NOT(ISNUMBER($A3169)),"Date manquante ou non reconnue",IF($B3169="","Technicien manquant",IF(COUNTIF(Production!$A$7:$A$21,$B3169)=0,"Technicien absent de la liste (onglet Production)",IF($G3169="","Code BPU manquant (colonne G)",IF($O3169="?","Code BPU inconnu (onglet Prestations)",IF($P3169="?","Catégorie inconnue (onglet Règles)",IF(AND($E3169&lt;&gt;"",NOT(ISNUMBER($E3169))),"Quantité non reconnue",IF(AND($P3169="au prix",NOT(ISNUMBER($Q3169))),"Prix sur devis à saisir (colonne I)",IF($S3169="","Règle à compléter (onglet Règles)",""))))))))))</f>
        <v/>
      </c>
    </row>
    <row r="3170" customFormat="false" ht="15" hidden="false" customHeight="false" outlineLevel="0" collapsed="false">
      <c r="A3170" s="23"/>
      <c r="I3170" s="24"/>
      <c r="J3170" s="24"/>
      <c r="N3170" s="25"/>
      <c r="O3170" s="26" t="str">
        <f aca="false">IF($G3170="","",IFERROR(INDEX(Prestations!$F$5:$F$256,MATCH($G3170,Prestations!$B$5:$B$256,0)),"?"))</f>
        <v/>
      </c>
      <c r="P3170" s="26" t="str">
        <f aca="false">IF($O3170="","",IF($O3170="?","?",IFERROR(INDEX(Règles!$C$5:$C$17,MATCH($O3170,Règles!$A$5:$A$17,0)),"?")))</f>
        <v/>
      </c>
      <c r="Q3170" s="27" t="str">
        <f aca="false">IF($G3170="","",IF(ISNUMBER($I3170),$I3170,IFERROR(IF(ISNUMBER(INDEX(Prestations!$E$5:$E$256,MATCH($G3170,Prestations!$B$5:$B$256,0))),INDEX(Prestations!$E$5:$E$256,MATCH($G3170,Prestations!$B$5:$B$256,0)),""),"")))</f>
        <v/>
      </c>
      <c r="R3170" s="27" t="str">
        <f aca="false">IFERROR(IF(ISNUMBER($Q3170),$Q3170*IF($E3170="",1,$E3170),""),"")</f>
        <v/>
      </c>
      <c r="S3170" s="28" t="str">
        <f aca="false">IFERROR(IF($P3170="au nombre",IF(N(INDEX(Règles!$D$5:$D$17,MATCH($O3170,Règles!$A$5:$A$17,0)))&gt;0,IF($E3170="",1,$E3170)/INDEX(Règles!$D$5:$D$17,MATCH($O3170,Règles!$A$5:$A$17,0)),""),IF($P3170="au prix",IF(AND(ISNUMBER($R3170),N(INDEX(Règles!$E$5:$E$17,MATCH($O3170,Règles!$A$5:$A$17,0)))&gt;0),$R3170/INDEX(Règles!$E$5:$E$17,MATCH($O3170,Règles!$A$5:$A$17,0)),""),IF(OR($P3170="ne compte pas",$P3170="absence"),0,""))),"")</f>
        <v/>
      </c>
      <c r="T3170" s="26" t="n">
        <f aca="false">IF(AND(ISNUMBER($A3170),$B3170&lt;&gt;"",$G3170&lt;&gt;"",$P3170&lt;&gt;"absence"),1,0)</f>
        <v>0</v>
      </c>
      <c r="U3170" s="26" t="n">
        <f aca="false">IF($T3170=1,IF(COUNTIFS($B$2:$B3170,$B3170,$A$2:$A3170,$A3170,$T$2:$T3170,1)=1,1,0),0)</f>
        <v>0</v>
      </c>
      <c r="V3170" s="29" t="str">
        <f aca="false">IF(AND($A3170="",$B3170="",$G3170=""),"",IF(NOT(ISNUMBER($A3170)),"Date manquante ou non reconnue",IF($B3170="","Technicien manquant",IF(COUNTIF(Production!$A$7:$A$21,$B3170)=0,"Technicien absent de la liste (onglet Production)",IF($G3170="","Code BPU manquant (colonne G)",IF($O3170="?","Code BPU inconnu (onglet Prestations)",IF($P3170="?","Catégorie inconnue (onglet Règles)",IF(AND($E3170&lt;&gt;"",NOT(ISNUMBER($E3170))),"Quantité non reconnue",IF(AND($P3170="au prix",NOT(ISNUMBER($Q3170))),"Prix sur devis à saisir (colonne I)",IF($S3170="","Règle à compléter (onglet Règles)",""))))))))))</f>
        <v/>
      </c>
    </row>
    <row r="3171" customFormat="false" ht="15" hidden="false" customHeight="false" outlineLevel="0" collapsed="false">
      <c r="A3171" s="23"/>
      <c r="I3171" s="24"/>
      <c r="J3171" s="24"/>
      <c r="N3171" s="25"/>
      <c r="O3171" s="26" t="str">
        <f aca="false">IF($G3171="","",IFERROR(INDEX(Prestations!$F$5:$F$256,MATCH($G3171,Prestations!$B$5:$B$256,0)),"?"))</f>
        <v/>
      </c>
      <c r="P3171" s="26" t="str">
        <f aca="false">IF($O3171="","",IF($O3171="?","?",IFERROR(INDEX(Règles!$C$5:$C$17,MATCH($O3171,Règles!$A$5:$A$17,0)),"?")))</f>
        <v/>
      </c>
      <c r="Q3171" s="27" t="str">
        <f aca="false">IF($G3171="","",IF(ISNUMBER($I3171),$I3171,IFERROR(IF(ISNUMBER(INDEX(Prestations!$E$5:$E$256,MATCH($G3171,Prestations!$B$5:$B$256,0))),INDEX(Prestations!$E$5:$E$256,MATCH($G3171,Prestations!$B$5:$B$256,0)),""),"")))</f>
        <v/>
      </c>
      <c r="R3171" s="27" t="str">
        <f aca="false">IFERROR(IF(ISNUMBER($Q3171),$Q3171*IF($E3171="",1,$E3171),""),"")</f>
        <v/>
      </c>
      <c r="S3171" s="28" t="str">
        <f aca="false">IFERROR(IF($P3171="au nombre",IF(N(INDEX(Règles!$D$5:$D$17,MATCH($O3171,Règles!$A$5:$A$17,0)))&gt;0,IF($E3171="",1,$E3171)/INDEX(Règles!$D$5:$D$17,MATCH($O3171,Règles!$A$5:$A$17,0)),""),IF($P3171="au prix",IF(AND(ISNUMBER($R3171),N(INDEX(Règles!$E$5:$E$17,MATCH($O3171,Règles!$A$5:$A$17,0)))&gt;0),$R3171/INDEX(Règles!$E$5:$E$17,MATCH($O3171,Règles!$A$5:$A$17,0)),""),IF(OR($P3171="ne compte pas",$P3171="absence"),0,""))),"")</f>
        <v/>
      </c>
      <c r="T3171" s="26" t="n">
        <f aca="false">IF(AND(ISNUMBER($A3171),$B3171&lt;&gt;"",$G3171&lt;&gt;"",$P3171&lt;&gt;"absence"),1,0)</f>
        <v>0</v>
      </c>
      <c r="U3171" s="26" t="n">
        <f aca="false">IF($T3171=1,IF(COUNTIFS($B$2:$B3171,$B3171,$A$2:$A3171,$A3171,$T$2:$T3171,1)=1,1,0),0)</f>
        <v>0</v>
      </c>
      <c r="V3171" s="29" t="str">
        <f aca="false">IF(AND($A3171="",$B3171="",$G3171=""),"",IF(NOT(ISNUMBER($A3171)),"Date manquante ou non reconnue",IF($B3171="","Technicien manquant",IF(COUNTIF(Production!$A$7:$A$21,$B3171)=0,"Technicien absent de la liste (onglet Production)",IF($G3171="","Code BPU manquant (colonne G)",IF($O3171="?","Code BPU inconnu (onglet Prestations)",IF($P3171="?","Catégorie inconnue (onglet Règles)",IF(AND($E3171&lt;&gt;"",NOT(ISNUMBER($E3171))),"Quantité non reconnue",IF(AND($P3171="au prix",NOT(ISNUMBER($Q3171))),"Prix sur devis à saisir (colonne I)",IF($S3171="","Règle à compléter (onglet Règles)",""))))))))))</f>
        <v/>
      </c>
    </row>
    <row r="3172" customFormat="false" ht="15" hidden="false" customHeight="false" outlineLevel="0" collapsed="false">
      <c r="A3172" s="23"/>
      <c r="I3172" s="24"/>
      <c r="J3172" s="24"/>
      <c r="N3172" s="25"/>
      <c r="O3172" s="26" t="str">
        <f aca="false">IF($G3172="","",IFERROR(INDEX(Prestations!$F$5:$F$256,MATCH($G3172,Prestations!$B$5:$B$256,0)),"?"))</f>
        <v/>
      </c>
      <c r="P3172" s="26" t="str">
        <f aca="false">IF($O3172="","",IF($O3172="?","?",IFERROR(INDEX(Règles!$C$5:$C$17,MATCH($O3172,Règles!$A$5:$A$17,0)),"?")))</f>
        <v/>
      </c>
      <c r="Q3172" s="27" t="str">
        <f aca="false">IF($G3172="","",IF(ISNUMBER($I3172),$I3172,IFERROR(IF(ISNUMBER(INDEX(Prestations!$E$5:$E$256,MATCH($G3172,Prestations!$B$5:$B$256,0))),INDEX(Prestations!$E$5:$E$256,MATCH($G3172,Prestations!$B$5:$B$256,0)),""),"")))</f>
        <v/>
      </c>
      <c r="R3172" s="27" t="str">
        <f aca="false">IFERROR(IF(ISNUMBER($Q3172),$Q3172*IF($E3172="",1,$E3172),""),"")</f>
        <v/>
      </c>
      <c r="S3172" s="28" t="str">
        <f aca="false">IFERROR(IF($P3172="au nombre",IF(N(INDEX(Règles!$D$5:$D$17,MATCH($O3172,Règles!$A$5:$A$17,0)))&gt;0,IF($E3172="",1,$E3172)/INDEX(Règles!$D$5:$D$17,MATCH($O3172,Règles!$A$5:$A$17,0)),""),IF($P3172="au prix",IF(AND(ISNUMBER($R3172),N(INDEX(Règles!$E$5:$E$17,MATCH($O3172,Règles!$A$5:$A$17,0)))&gt;0),$R3172/INDEX(Règles!$E$5:$E$17,MATCH($O3172,Règles!$A$5:$A$17,0)),""),IF(OR($P3172="ne compte pas",$P3172="absence"),0,""))),"")</f>
        <v/>
      </c>
      <c r="T3172" s="26" t="n">
        <f aca="false">IF(AND(ISNUMBER($A3172),$B3172&lt;&gt;"",$G3172&lt;&gt;"",$P3172&lt;&gt;"absence"),1,0)</f>
        <v>0</v>
      </c>
      <c r="U3172" s="26" t="n">
        <f aca="false">IF($T3172=1,IF(COUNTIFS($B$2:$B3172,$B3172,$A$2:$A3172,$A3172,$T$2:$T3172,1)=1,1,0),0)</f>
        <v>0</v>
      </c>
      <c r="V3172" s="29" t="str">
        <f aca="false">IF(AND($A3172="",$B3172="",$G3172=""),"",IF(NOT(ISNUMBER($A3172)),"Date manquante ou non reconnue",IF($B3172="","Technicien manquant",IF(COUNTIF(Production!$A$7:$A$21,$B3172)=0,"Technicien absent de la liste (onglet Production)",IF($G3172="","Code BPU manquant (colonne G)",IF($O3172="?","Code BPU inconnu (onglet Prestations)",IF($P3172="?","Catégorie inconnue (onglet Règles)",IF(AND($E3172&lt;&gt;"",NOT(ISNUMBER($E3172))),"Quantité non reconnue",IF(AND($P3172="au prix",NOT(ISNUMBER($Q3172))),"Prix sur devis à saisir (colonne I)",IF($S3172="","Règle à compléter (onglet Règles)",""))))))))))</f>
        <v/>
      </c>
    </row>
    <row r="3173" customFormat="false" ht="15" hidden="false" customHeight="false" outlineLevel="0" collapsed="false">
      <c r="A3173" s="23"/>
      <c r="I3173" s="24"/>
      <c r="J3173" s="24"/>
      <c r="N3173" s="25"/>
      <c r="O3173" s="26" t="str">
        <f aca="false">IF($G3173="","",IFERROR(INDEX(Prestations!$F$5:$F$256,MATCH($G3173,Prestations!$B$5:$B$256,0)),"?"))</f>
        <v/>
      </c>
      <c r="P3173" s="26" t="str">
        <f aca="false">IF($O3173="","",IF($O3173="?","?",IFERROR(INDEX(Règles!$C$5:$C$17,MATCH($O3173,Règles!$A$5:$A$17,0)),"?")))</f>
        <v/>
      </c>
      <c r="Q3173" s="27" t="str">
        <f aca="false">IF($G3173="","",IF(ISNUMBER($I3173),$I3173,IFERROR(IF(ISNUMBER(INDEX(Prestations!$E$5:$E$256,MATCH($G3173,Prestations!$B$5:$B$256,0))),INDEX(Prestations!$E$5:$E$256,MATCH($G3173,Prestations!$B$5:$B$256,0)),""),"")))</f>
        <v/>
      </c>
      <c r="R3173" s="27" t="str">
        <f aca="false">IFERROR(IF(ISNUMBER($Q3173),$Q3173*IF($E3173="",1,$E3173),""),"")</f>
        <v/>
      </c>
      <c r="S3173" s="28" t="str">
        <f aca="false">IFERROR(IF($P3173="au nombre",IF(N(INDEX(Règles!$D$5:$D$17,MATCH($O3173,Règles!$A$5:$A$17,0)))&gt;0,IF($E3173="",1,$E3173)/INDEX(Règles!$D$5:$D$17,MATCH($O3173,Règles!$A$5:$A$17,0)),""),IF($P3173="au prix",IF(AND(ISNUMBER($R3173),N(INDEX(Règles!$E$5:$E$17,MATCH($O3173,Règles!$A$5:$A$17,0)))&gt;0),$R3173/INDEX(Règles!$E$5:$E$17,MATCH($O3173,Règles!$A$5:$A$17,0)),""),IF(OR($P3173="ne compte pas",$P3173="absence"),0,""))),"")</f>
        <v/>
      </c>
      <c r="T3173" s="26" t="n">
        <f aca="false">IF(AND(ISNUMBER($A3173),$B3173&lt;&gt;"",$G3173&lt;&gt;"",$P3173&lt;&gt;"absence"),1,0)</f>
        <v>0</v>
      </c>
      <c r="U3173" s="26" t="n">
        <f aca="false">IF($T3173=1,IF(COUNTIFS($B$2:$B3173,$B3173,$A$2:$A3173,$A3173,$T$2:$T3173,1)=1,1,0),0)</f>
        <v>0</v>
      </c>
      <c r="V3173" s="29" t="str">
        <f aca="false">IF(AND($A3173="",$B3173="",$G3173=""),"",IF(NOT(ISNUMBER($A3173)),"Date manquante ou non reconnue",IF($B3173="","Technicien manquant",IF(COUNTIF(Production!$A$7:$A$21,$B3173)=0,"Technicien absent de la liste (onglet Production)",IF($G3173="","Code BPU manquant (colonne G)",IF($O3173="?","Code BPU inconnu (onglet Prestations)",IF($P3173="?","Catégorie inconnue (onglet Règles)",IF(AND($E3173&lt;&gt;"",NOT(ISNUMBER($E3173))),"Quantité non reconnue",IF(AND($P3173="au prix",NOT(ISNUMBER($Q3173))),"Prix sur devis à saisir (colonne I)",IF($S3173="","Règle à compléter (onglet Règles)",""))))))))))</f>
        <v/>
      </c>
    </row>
    <row r="3174" customFormat="false" ht="15" hidden="false" customHeight="false" outlineLevel="0" collapsed="false">
      <c r="A3174" s="23"/>
      <c r="I3174" s="24"/>
      <c r="J3174" s="24"/>
      <c r="N3174" s="25"/>
      <c r="O3174" s="26" t="str">
        <f aca="false">IF($G3174="","",IFERROR(INDEX(Prestations!$F$5:$F$256,MATCH($G3174,Prestations!$B$5:$B$256,0)),"?"))</f>
        <v/>
      </c>
      <c r="P3174" s="26" t="str">
        <f aca="false">IF($O3174="","",IF($O3174="?","?",IFERROR(INDEX(Règles!$C$5:$C$17,MATCH($O3174,Règles!$A$5:$A$17,0)),"?")))</f>
        <v/>
      </c>
      <c r="Q3174" s="27" t="str">
        <f aca="false">IF($G3174="","",IF(ISNUMBER($I3174),$I3174,IFERROR(IF(ISNUMBER(INDEX(Prestations!$E$5:$E$256,MATCH($G3174,Prestations!$B$5:$B$256,0))),INDEX(Prestations!$E$5:$E$256,MATCH($G3174,Prestations!$B$5:$B$256,0)),""),"")))</f>
        <v/>
      </c>
      <c r="R3174" s="27" t="str">
        <f aca="false">IFERROR(IF(ISNUMBER($Q3174),$Q3174*IF($E3174="",1,$E3174),""),"")</f>
        <v/>
      </c>
      <c r="S3174" s="28" t="str">
        <f aca="false">IFERROR(IF($P3174="au nombre",IF(N(INDEX(Règles!$D$5:$D$17,MATCH($O3174,Règles!$A$5:$A$17,0)))&gt;0,IF($E3174="",1,$E3174)/INDEX(Règles!$D$5:$D$17,MATCH($O3174,Règles!$A$5:$A$17,0)),""),IF($P3174="au prix",IF(AND(ISNUMBER($R3174),N(INDEX(Règles!$E$5:$E$17,MATCH($O3174,Règles!$A$5:$A$17,0)))&gt;0),$R3174/INDEX(Règles!$E$5:$E$17,MATCH($O3174,Règles!$A$5:$A$17,0)),""),IF(OR($P3174="ne compte pas",$P3174="absence"),0,""))),"")</f>
        <v/>
      </c>
      <c r="T3174" s="26" t="n">
        <f aca="false">IF(AND(ISNUMBER($A3174),$B3174&lt;&gt;"",$G3174&lt;&gt;"",$P3174&lt;&gt;"absence"),1,0)</f>
        <v>0</v>
      </c>
      <c r="U3174" s="26" t="n">
        <f aca="false">IF($T3174=1,IF(COUNTIFS($B$2:$B3174,$B3174,$A$2:$A3174,$A3174,$T$2:$T3174,1)=1,1,0),0)</f>
        <v>0</v>
      </c>
      <c r="V3174" s="29" t="str">
        <f aca="false">IF(AND($A3174="",$B3174="",$G3174=""),"",IF(NOT(ISNUMBER($A3174)),"Date manquante ou non reconnue",IF($B3174="","Technicien manquant",IF(COUNTIF(Production!$A$7:$A$21,$B3174)=0,"Technicien absent de la liste (onglet Production)",IF($G3174="","Code BPU manquant (colonne G)",IF($O3174="?","Code BPU inconnu (onglet Prestations)",IF($P3174="?","Catégorie inconnue (onglet Règles)",IF(AND($E3174&lt;&gt;"",NOT(ISNUMBER($E3174))),"Quantité non reconnue",IF(AND($P3174="au prix",NOT(ISNUMBER($Q3174))),"Prix sur devis à saisir (colonne I)",IF($S3174="","Règle à compléter (onglet Règles)",""))))))))))</f>
        <v/>
      </c>
    </row>
    <row r="3175" customFormat="false" ht="15" hidden="false" customHeight="false" outlineLevel="0" collapsed="false">
      <c r="A3175" s="23"/>
      <c r="I3175" s="24"/>
      <c r="J3175" s="24"/>
      <c r="N3175" s="25"/>
      <c r="O3175" s="26" t="str">
        <f aca="false">IF($G3175="","",IFERROR(INDEX(Prestations!$F$5:$F$256,MATCH($G3175,Prestations!$B$5:$B$256,0)),"?"))</f>
        <v/>
      </c>
      <c r="P3175" s="26" t="str">
        <f aca="false">IF($O3175="","",IF($O3175="?","?",IFERROR(INDEX(Règles!$C$5:$C$17,MATCH($O3175,Règles!$A$5:$A$17,0)),"?")))</f>
        <v/>
      </c>
      <c r="Q3175" s="27" t="str">
        <f aca="false">IF($G3175="","",IF(ISNUMBER($I3175),$I3175,IFERROR(IF(ISNUMBER(INDEX(Prestations!$E$5:$E$256,MATCH($G3175,Prestations!$B$5:$B$256,0))),INDEX(Prestations!$E$5:$E$256,MATCH($G3175,Prestations!$B$5:$B$256,0)),""),"")))</f>
        <v/>
      </c>
      <c r="R3175" s="27" t="str">
        <f aca="false">IFERROR(IF(ISNUMBER($Q3175),$Q3175*IF($E3175="",1,$E3175),""),"")</f>
        <v/>
      </c>
      <c r="S3175" s="28" t="str">
        <f aca="false">IFERROR(IF($P3175="au nombre",IF(N(INDEX(Règles!$D$5:$D$17,MATCH($O3175,Règles!$A$5:$A$17,0)))&gt;0,IF($E3175="",1,$E3175)/INDEX(Règles!$D$5:$D$17,MATCH($O3175,Règles!$A$5:$A$17,0)),""),IF($P3175="au prix",IF(AND(ISNUMBER($R3175),N(INDEX(Règles!$E$5:$E$17,MATCH($O3175,Règles!$A$5:$A$17,0)))&gt;0),$R3175/INDEX(Règles!$E$5:$E$17,MATCH($O3175,Règles!$A$5:$A$17,0)),""),IF(OR($P3175="ne compte pas",$P3175="absence"),0,""))),"")</f>
        <v/>
      </c>
      <c r="T3175" s="26" t="n">
        <f aca="false">IF(AND(ISNUMBER($A3175),$B3175&lt;&gt;"",$G3175&lt;&gt;"",$P3175&lt;&gt;"absence"),1,0)</f>
        <v>0</v>
      </c>
      <c r="U3175" s="26" t="n">
        <f aca="false">IF($T3175=1,IF(COUNTIFS($B$2:$B3175,$B3175,$A$2:$A3175,$A3175,$T$2:$T3175,1)=1,1,0),0)</f>
        <v>0</v>
      </c>
      <c r="V3175" s="29" t="str">
        <f aca="false">IF(AND($A3175="",$B3175="",$G3175=""),"",IF(NOT(ISNUMBER($A3175)),"Date manquante ou non reconnue",IF($B3175="","Technicien manquant",IF(COUNTIF(Production!$A$7:$A$21,$B3175)=0,"Technicien absent de la liste (onglet Production)",IF($G3175="","Code BPU manquant (colonne G)",IF($O3175="?","Code BPU inconnu (onglet Prestations)",IF($P3175="?","Catégorie inconnue (onglet Règles)",IF(AND($E3175&lt;&gt;"",NOT(ISNUMBER($E3175))),"Quantité non reconnue",IF(AND($P3175="au prix",NOT(ISNUMBER($Q3175))),"Prix sur devis à saisir (colonne I)",IF($S3175="","Règle à compléter (onglet Règles)",""))))))))))</f>
        <v/>
      </c>
    </row>
    <row r="3176" customFormat="false" ht="15" hidden="false" customHeight="false" outlineLevel="0" collapsed="false">
      <c r="A3176" s="23"/>
      <c r="I3176" s="24"/>
      <c r="J3176" s="24"/>
      <c r="N3176" s="25"/>
      <c r="O3176" s="26" t="str">
        <f aca="false">IF($G3176="","",IFERROR(INDEX(Prestations!$F$5:$F$256,MATCH($G3176,Prestations!$B$5:$B$256,0)),"?"))</f>
        <v/>
      </c>
      <c r="P3176" s="26" t="str">
        <f aca="false">IF($O3176="","",IF($O3176="?","?",IFERROR(INDEX(Règles!$C$5:$C$17,MATCH($O3176,Règles!$A$5:$A$17,0)),"?")))</f>
        <v/>
      </c>
      <c r="Q3176" s="27" t="str">
        <f aca="false">IF($G3176="","",IF(ISNUMBER($I3176),$I3176,IFERROR(IF(ISNUMBER(INDEX(Prestations!$E$5:$E$256,MATCH($G3176,Prestations!$B$5:$B$256,0))),INDEX(Prestations!$E$5:$E$256,MATCH($G3176,Prestations!$B$5:$B$256,0)),""),"")))</f>
        <v/>
      </c>
      <c r="R3176" s="27" t="str">
        <f aca="false">IFERROR(IF(ISNUMBER($Q3176),$Q3176*IF($E3176="",1,$E3176),""),"")</f>
        <v/>
      </c>
      <c r="S3176" s="28" t="str">
        <f aca="false">IFERROR(IF($P3176="au nombre",IF(N(INDEX(Règles!$D$5:$D$17,MATCH($O3176,Règles!$A$5:$A$17,0)))&gt;0,IF($E3176="",1,$E3176)/INDEX(Règles!$D$5:$D$17,MATCH($O3176,Règles!$A$5:$A$17,0)),""),IF($P3176="au prix",IF(AND(ISNUMBER($R3176),N(INDEX(Règles!$E$5:$E$17,MATCH($O3176,Règles!$A$5:$A$17,0)))&gt;0),$R3176/INDEX(Règles!$E$5:$E$17,MATCH($O3176,Règles!$A$5:$A$17,0)),""),IF(OR($P3176="ne compte pas",$P3176="absence"),0,""))),"")</f>
        <v/>
      </c>
      <c r="T3176" s="26" t="n">
        <f aca="false">IF(AND(ISNUMBER($A3176),$B3176&lt;&gt;"",$G3176&lt;&gt;"",$P3176&lt;&gt;"absence"),1,0)</f>
        <v>0</v>
      </c>
      <c r="U3176" s="26" t="n">
        <f aca="false">IF($T3176=1,IF(COUNTIFS($B$2:$B3176,$B3176,$A$2:$A3176,$A3176,$T$2:$T3176,1)=1,1,0),0)</f>
        <v>0</v>
      </c>
      <c r="V3176" s="29" t="str">
        <f aca="false">IF(AND($A3176="",$B3176="",$G3176=""),"",IF(NOT(ISNUMBER($A3176)),"Date manquante ou non reconnue",IF($B3176="","Technicien manquant",IF(COUNTIF(Production!$A$7:$A$21,$B3176)=0,"Technicien absent de la liste (onglet Production)",IF($G3176="","Code BPU manquant (colonne G)",IF($O3176="?","Code BPU inconnu (onglet Prestations)",IF($P3176="?","Catégorie inconnue (onglet Règles)",IF(AND($E3176&lt;&gt;"",NOT(ISNUMBER($E3176))),"Quantité non reconnue",IF(AND($P3176="au prix",NOT(ISNUMBER($Q3176))),"Prix sur devis à saisir (colonne I)",IF($S3176="","Règle à compléter (onglet Règles)",""))))))))))</f>
        <v/>
      </c>
    </row>
    <row r="3177" customFormat="false" ht="15" hidden="false" customHeight="false" outlineLevel="0" collapsed="false">
      <c r="A3177" s="23"/>
      <c r="I3177" s="24"/>
      <c r="J3177" s="24"/>
      <c r="N3177" s="25"/>
      <c r="O3177" s="26" t="str">
        <f aca="false">IF($G3177="","",IFERROR(INDEX(Prestations!$F$5:$F$256,MATCH($G3177,Prestations!$B$5:$B$256,0)),"?"))</f>
        <v/>
      </c>
      <c r="P3177" s="26" t="str">
        <f aca="false">IF($O3177="","",IF($O3177="?","?",IFERROR(INDEX(Règles!$C$5:$C$17,MATCH($O3177,Règles!$A$5:$A$17,0)),"?")))</f>
        <v/>
      </c>
      <c r="Q3177" s="27" t="str">
        <f aca="false">IF($G3177="","",IF(ISNUMBER($I3177),$I3177,IFERROR(IF(ISNUMBER(INDEX(Prestations!$E$5:$E$256,MATCH($G3177,Prestations!$B$5:$B$256,0))),INDEX(Prestations!$E$5:$E$256,MATCH($G3177,Prestations!$B$5:$B$256,0)),""),"")))</f>
        <v/>
      </c>
      <c r="R3177" s="27" t="str">
        <f aca="false">IFERROR(IF(ISNUMBER($Q3177),$Q3177*IF($E3177="",1,$E3177),""),"")</f>
        <v/>
      </c>
      <c r="S3177" s="28" t="str">
        <f aca="false">IFERROR(IF($P3177="au nombre",IF(N(INDEX(Règles!$D$5:$D$17,MATCH($O3177,Règles!$A$5:$A$17,0)))&gt;0,IF($E3177="",1,$E3177)/INDEX(Règles!$D$5:$D$17,MATCH($O3177,Règles!$A$5:$A$17,0)),""),IF($P3177="au prix",IF(AND(ISNUMBER($R3177),N(INDEX(Règles!$E$5:$E$17,MATCH($O3177,Règles!$A$5:$A$17,0)))&gt;0),$R3177/INDEX(Règles!$E$5:$E$17,MATCH($O3177,Règles!$A$5:$A$17,0)),""),IF(OR($P3177="ne compte pas",$P3177="absence"),0,""))),"")</f>
        <v/>
      </c>
      <c r="T3177" s="26" t="n">
        <f aca="false">IF(AND(ISNUMBER($A3177),$B3177&lt;&gt;"",$G3177&lt;&gt;"",$P3177&lt;&gt;"absence"),1,0)</f>
        <v>0</v>
      </c>
      <c r="U3177" s="26" t="n">
        <f aca="false">IF($T3177=1,IF(COUNTIFS($B$2:$B3177,$B3177,$A$2:$A3177,$A3177,$T$2:$T3177,1)=1,1,0),0)</f>
        <v>0</v>
      </c>
      <c r="V3177" s="29" t="str">
        <f aca="false">IF(AND($A3177="",$B3177="",$G3177=""),"",IF(NOT(ISNUMBER($A3177)),"Date manquante ou non reconnue",IF($B3177="","Technicien manquant",IF(COUNTIF(Production!$A$7:$A$21,$B3177)=0,"Technicien absent de la liste (onglet Production)",IF($G3177="","Code BPU manquant (colonne G)",IF($O3177="?","Code BPU inconnu (onglet Prestations)",IF($P3177="?","Catégorie inconnue (onglet Règles)",IF(AND($E3177&lt;&gt;"",NOT(ISNUMBER($E3177))),"Quantité non reconnue",IF(AND($P3177="au prix",NOT(ISNUMBER($Q3177))),"Prix sur devis à saisir (colonne I)",IF($S3177="","Règle à compléter (onglet Règles)",""))))))))))</f>
        <v/>
      </c>
    </row>
    <row r="3178" customFormat="false" ht="15" hidden="false" customHeight="false" outlineLevel="0" collapsed="false">
      <c r="A3178" s="23"/>
      <c r="I3178" s="24"/>
      <c r="J3178" s="24"/>
      <c r="N3178" s="25"/>
      <c r="O3178" s="26" t="str">
        <f aca="false">IF($G3178="","",IFERROR(INDEX(Prestations!$F$5:$F$256,MATCH($G3178,Prestations!$B$5:$B$256,0)),"?"))</f>
        <v/>
      </c>
      <c r="P3178" s="26" t="str">
        <f aca="false">IF($O3178="","",IF($O3178="?","?",IFERROR(INDEX(Règles!$C$5:$C$17,MATCH($O3178,Règles!$A$5:$A$17,0)),"?")))</f>
        <v/>
      </c>
      <c r="Q3178" s="27" t="str">
        <f aca="false">IF($G3178="","",IF(ISNUMBER($I3178),$I3178,IFERROR(IF(ISNUMBER(INDEX(Prestations!$E$5:$E$256,MATCH($G3178,Prestations!$B$5:$B$256,0))),INDEX(Prestations!$E$5:$E$256,MATCH($G3178,Prestations!$B$5:$B$256,0)),""),"")))</f>
        <v/>
      </c>
      <c r="R3178" s="27" t="str">
        <f aca="false">IFERROR(IF(ISNUMBER($Q3178),$Q3178*IF($E3178="",1,$E3178),""),"")</f>
        <v/>
      </c>
      <c r="S3178" s="28" t="str">
        <f aca="false">IFERROR(IF($P3178="au nombre",IF(N(INDEX(Règles!$D$5:$D$17,MATCH($O3178,Règles!$A$5:$A$17,0)))&gt;0,IF($E3178="",1,$E3178)/INDEX(Règles!$D$5:$D$17,MATCH($O3178,Règles!$A$5:$A$17,0)),""),IF($P3178="au prix",IF(AND(ISNUMBER($R3178),N(INDEX(Règles!$E$5:$E$17,MATCH($O3178,Règles!$A$5:$A$17,0)))&gt;0),$R3178/INDEX(Règles!$E$5:$E$17,MATCH($O3178,Règles!$A$5:$A$17,0)),""),IF(OR($P3178="ne compte pas",$P3178="absence"),0,""))),"")</f>
        <v/>
      </c>
      <c r="T3178" s="26" t="n">
        <f aca="false">IF(AND(ISNUMBER($A3178),$B3178&lt;&gt;"",$G3178&lt;&gt;"",$P3178&lt;&gt;"absence"),1,0)</f>
        <v>0</v>
      </c>
      <c r="U3178" s="26" t="n">
        <f aca="false">IF($T3178=1,IF(COUNTIFS($B$2:$B3178,$B3178,$A$2:$A3178,$A3178,$T$2:$T3178,1)=1,1,0),0)</f>
        <v>0</v>
      </c>
      <c r="V3178" s="29" t="str">
        <f aca="false">IF(AND($A3178="",$B3178="",$G3178=""),"",IF(NOT(ISNUMBER($A3178)),"Date manquante ou non reconnue",IF($B3178="","Technicien manquant",IF(COUNTIF(Production!$A$7:$A$21,$B3178)=0,"Technicien absent de la liste (onglet Production)",IF($G3178="","Code BPU manquant (colonne G)",IF($O3178="?","Code BPU inconnu (onglet Prestations)",IF($P3178="?","Catégorie inconnue (onglet Règles)",IF(AND($E3178&lt;&gt;"",NOT(ISNUMBER($E3178))),"Quantité non reconnue",IF(AND($P3178="au prix",NOT(ISNUMBER($Q3178))),"Prix sur devis à saisir (colonne I)",IF($S3178="","Règle à compléter (onglet Règles)",""))))))))))</f>
        <v/>
      </c>
    </row>
    <row r="3179" customFormat="false" ht="15" hidden="false" customHeight="false" outlineLevel="0" collapsed="false">
      <c r="A3179" s="23"/>
      <c r="I3179" s="24"/>
      <c r="J3179" s="24"/>
      <c r="N3179" s="25"/>
      <c r="O3179" s="26" t="str">
        <f aca="false">IF($G3179="","",IFERROR(INDEX(Prestations!$F$5:$F$256,MATCH($G3179,Prestations!$B$5:$B$256,0)),"?"))</f>
        <v/>
      </c>
      <c r="P3179" s="26" t="str">
        <f aca="false">IF($O3179="","",IF($O3179="?","?",IFERROR(INDEX(Règles!$C$5:$C$17,MATCH($O3179,Règles!$A$5:$A$17,0)),"?")))</f>
        <v/>
      </c>
      <c r="Q3179" s="27" t="str">
        <f aca="false">IF($G3179="","",IF(ISNUMBER($I3179),$I3179,IFERROR(IF(ISNUMBER(INDEX(Prestations!$E$5:$E$256,MATCH($G3179,Prestations!$B$5:$B$256,0))),INDEX(Prestations!$E$5:$E$256,MATCH($G3179,Prestations!$B$5:$B$256,0)),""),"")))</f>
        <v/>
      </c>
      <c r="R3179" s="27" t="str">
        <f aca="false">IFERROR(IF(ISNUMBER($Q3179),$Q3179*IF($E3179="",1,$E3179),""),"")</f>
        <v/>
      </c>
      <c r="S3179" s="28" t="str">
        <f aca="false">IFERROR(IF($P3179="au nombre",IF(N(INDEX(Règles!$D$5:$D$17,MATCH($O3179,Règles!$A$5:$A$17,0)))&gt;0,IF($E3179="",1,$E3179)/INDEX(Règles!$D$5:$D$17,MATCH($O3179,Règles!$A$5:$A$17,0)),""),IF($P3179="au prix",IF(AND(ISNUMBER($R3179),N(INDEX(Règles!$E$5:$E$17,MATCH($O3179,Règles!$A$5:$A$17,0)))&gt;0),$R3179/INDEX(Règles!$E$5:$E$17,MATCH($O3179,Règles!$A$5:$A$17,0)),""),IF(OR($P3179="ne compte pas",$P3179="absence"),0,""))),"")</f>
        <v/>
      </c>
      <c r="T3179" s="26" t="n">
        <f aca="false">IF(AND(ISNUMBER($A3179),$B3179&lt;&gt;"",$G3179&lt;&gt;"",$P3179&lt;&gt;"absence"),1,0)</f>
        <v>0</v>
      </c>
      <c r="U3179" s="26" t="n">
        <f aca="false">IF($T3179=1,IF(COUNTIFS($B$2:$B3179,$B3179,$A$2:$A3179,$A3179,$T$2:$T3179,1)=1,1,0),0)</f>
        <v>0</v>
      </c>
      <c r="V3179" s="29" t="str">
        <f aca="false">IF(AND($A3179="",$B3179="",$G3179=""),"",IF(NOT(ISNUMBER($A3179)),"Date manquante ou non reconnue",IF($B3179="","Technicien manquant",IF(COUNTIF(Production!$A$7:$A$21,$B3179)=0,"Technicien absent de la liste (onglet Production)",IF($G3179="","Code BPU manquant (colonne G)",IF($O3179="?","Code BPU inconnu (onglet Prestations)",IF($P3179="?","Catégorie inconnue (onglet Règles)",IF(AND($E3179&lt;&gt;"",NOT(ISNUMBER($E3179))),"Quantité non reconnue",IF(AND($P3179="au prix",NOT(ISNUMBER($Q3179))),"Prix sur devis à saisir (colonne I)",IF($S3179="","Règle à compléter (onglet Règles)",""))))))))))</f>
        <v/>
      </c>
    </row>
    <row r="3180" customFormat="false" ht="15" hidden="false" customHeight="false" outlineLevel="0" collapsed="false">
      <c r="A3180" s="23"/>
      <c r="I3180" s="24"/>
      <c r="J3180" s="24"/>
      <c r="N3180" s="25"/>
      <c r="O3180" s="26" t="str">
        <f aca="false">IF($G3180="","",IFERROR(INDEX(Prestations!$F$5:$F$256,MATCH($G3180,Prestations!$B$5:$B$256,0)),"?"))</f>
        <v/>
      </c>
      <c r="P3180" s="26" t="str">
        <f aca="false">IF($O3180="","",IF($O3180="?","?",IFERROR(INDEX(Règles!$C$5:$C$17,MATCH($O3180,Règles!$A$5:$A$17,0)),"?")))</f>
        <v/>
      </c>
      <c r="Q3180" s="27" t="str">
        <f aca="false">IF($G3180="","",IF(ISNUMBER($I3180),$I3180,IFERROR(IF(ISNUMBER(INDEX(Prestations!$E$5:$E$256,MATCH($G3180,Prestations!$B$5:$B$256,0))),INDEX(Prestations!$E$5:$E$256,MATCH($G3180,Prestations!$B$5:$B$256,0)),""),"")))</f>
        <v/>
      </c>
      <c r="R3180" s="27" t="str">
        <f aca="false">IFERROR(IF(ISNUMBER($Q3180),$Q3180*IF($E3180="",1,$E3180),""),"")</f>
        <v/>
      </c>
      <c r="S3180" s="28" t="str">
        <f aca="false">IFERROR(IF($P3180="au nombre",IF(N(INDEX(Règles!$D$5:$D$17,MATCH($O3180,Règles!$A$5:$A$17,0)))&gt;0,IF($E3180="",1,$E3180)/INDEX(Règles!$D$5:$D$17,MATCH($O3180,Règles!$A$5:$A$17,0)),""),IF($P3180="au prix",IF(AND(ISNUMBER($R3180),N(INDEX(Règles!$E$5:$E$17,MATCH($O3180,Règles!$A$5:$A$17,0)))&gt;0),$R3180/INDEX(Règles!$E$5:$E$17,MATCH($O3180,Règles!$A$5:$A$17,0)),""),IF(OR($P3180="ne compte pas",$P3180="absence"),0,""))),"")</f>
        <v/>
      </c>
      <c r="T3180" s="26" t="n">
        <f aca="false">IF(AND(ISNUMBER($A3180),$B3180&lt;&gt;"",$G3180&lt;&gt;"",$P3180&lt;&gt;"absence"),1,0)</f>
        <v>0</v>
      </c>
      <c r="U3180" s="26" t="n">
        <f aca="false">IF($T3180=1,IF(COUNTIFS($B$2:$B3180,$B3180,$A$2:$A3180,$A3180,$T$2:$T3180,1)=1,1,0),0)</f>
        <v>0</v>
      </c>
      <c r="V3180" s="29" t="str">
        <f aca="false">IF(AND($A3180="",$B3180="",$G3180=""),"",IF(NOT(ISNUMBER($A3180)),"Date manquante ou non reconnue",IF($B3180="","Technicien manquant",IF(COUNTIF(Production!$A$7:$A$21,$B3180)=0,"Technicien absent de la liste (onglet Production)",IF($G3180="","Code BPU manquant (colonne G)",IF($O3180="?","Code BPU inconnu (onglet Prestations)",IF($P3180="?","Catégorie inconnue (onglet Règles)",IF(AND($E3180&lt;&gt;"",NOT(ISNUMBER($E3180))),"Quantité non reconnue",IF(AND($P3180="au prix",NOT(ISNUMBER($Q3180))),"Prix sur devis à saisir (colonne I)",IF($S3180="","Règle à compléter (onglet Règles)",""))))))))))</f>
        <v/>
      </c>
    </row>
    <row r="3181" customFormat="false" ht="15" hidden="false" customHeight="false" outlineLevel="0" collapsed="false">
      <c r="A3181" s="23"/>
      <c r="I3181" s="24"/>
      <c r="J3181" s="24"/>
      <c r="N3181" s="25"/>
      <c r="O3181" s="26" t="str">
        <f aca="false">IF($G3181="","",IFERROR(INDEX(Prestations!$F$5:$F$256,MATCH($G3181,Prestations!$B$5:$B$256,0)),"?"))</f>
        <v/>
      </c>
      <c r="P3181" s="26" t="str">
        <f aca="false">IF($O3181="","",IF($O3181="?","?",IFERROR(INDEX(Règles!$C$5:$C$17,MATCH($O3181,Règles!$A$5:$A$17,0)),"?")))</f>
        <v/>
      </c>
      <c r="Q3181" s="27" t="str">
        <f aca="false">IF($G3181="","",IF(ISNUMBER($I3181),$I3181,IFERROR(IF(ISNUMBER(INDEX(Prestations!$E$5:$E$256,MATCH($G3181,Prestations!$B$5:$B$256,0))),INDEX(Prestations!$E$5:$E$256,MATCH($G3181,Prestations!$B$5:$B$256,0)),""),"")))</f>
        <v/>
      </c>
      <c r="R3181" s="27" t="str">
        <f aca="false">IFERROR(IF(ISNUMBER($Q3181),$Q3181*IF($E3181="",1,$E3181),""),"")</f>
        <v/>
      </c>
      <c r="S3181" s="28" t="str">
        <f aca="false">IFERROR(IF($P3181="au nombre",IF(N(INDEX(Règles!$D$5:$D$17,MATCH($O3181,Règles!$A$5:$A$17,0)))&gt;0,IF($E3181="",1,$E3181)/INDEX(Règles!$D$5:$D$17,MATCH($O3181,Règles!$A$5:$A$17,0)),""),IF($P3181="au prix",IF(AND(ISNUMBER($R3181),N(INDEX(Règles!$E$5:$E$17,MATCH($O3181,Règles!$A$5:$A$17,0)))&gt;0),$R3181/INDEX(Règles!$E$5:$E$17,MATCH($O3181,Règles!$A$5:$A$17,0)),""),IF(OR($P3181="ne compte pas",$P3181="absence"),0,""))),"")</f>
        <v/>
      </c>
      <c r="T3181" s="26" t="n">
        <f aca="false">IF(AND(ISNUMBER($A3181),$B3181&lt;&gt;"",$G3181&lt;&gt;"",$P3181&lt;&gt;"absence"),1,0)</f>
        <v>0</v>
      </c>
      <c r="U3181" s="26" t="n">
        <f aca="false">IF($T3181=1,IF(COUNTIFS($B$2:$B3181,$B3181,$A$2:$A3181,$A3181,$T$2:$T3181,1)=1,1,0),0)</f>
        <v>0</v>
      </c>
      <c r="V3181" s="29" t="str">
        <f aca="false">IF(AND($A3181="",$B3181="",$G3181=""),"",IF(NOT(ISNUMBER($A3181)),"Date manquante ou non reconnue",IF($B3181="","Technicien manquant",IF(COUNTIF(Production!$A$7:$A$21,$B3181)=0,"Technicien absent de la liste (onglet Production)",IF($G3181="","Code BPU manquant (colonne G)",IF($O3181="?","Code BPU inconnu (onglet Prestations)",IF($P3181="?","Catégorie inconnue (onglet Règles)",IF(AND($E3181&lt;&gt;"",NOT(ISNUMBER($E3181))),"Quantité non reconnue",IF(AND($P3181="au prix",NOT(ISNUMBER($Q3181))),"Prix sur devis à saisir (colonne I)",IF($S3181="","Règle à compléter (onglet Règles)",""))))))))))</f>
        <v/>
      </c>
    </row>
    <row r="3182" customFormat="false" ht="15" hidden="false" customHeight="false" outlineLevel="0" collapsed="false">
      <c r="A3182" s="23"/>
      <c r="I3182" s="24"/>
      <c r="J3182" s="24"/>
      <c r="N3182" s="25"/>
      <c r="O3182" s="26" t="str">
        <f aca="false">IF($G3182="","",IFERROR(INDEX(Prestations!$F$5:$F$256,MATCH($G3182,Prestations!$B$5:$B$256,0)),"?"))</f>
        <v/>
      </c>
      <c r="P3182" s="26" t="str">
        <f aca="false">IF($O3182="","",IF($O3182="?","?",IFERROR(INDEX(Règles!$C$5:$C$17,MATCH($O3182,Règles!$A$5:$A$17,0)),"?")))</f>
        <v/>
      </c>
      <c r="Q3182" s="27" t="str">
        <f aca="false">IF($G3182="","",IF(ISNUMBER($I3182),$I3182,IFERROR(IF(ISNUMBER(INDEX(Prestations!$E$5:$E$256,MATCH($G3182,Prestations!$B$5:$B$256,0))),INDEX(Prestations!$E$5:$E$256,MATCH($G3182,Prestations!$B$5:$B$256,0)),""),"")))</f>
        <v/>
      </c>
      <c r="R3182" s="27" t="str">
        <f aca="false">IFERROR(IF(ISNUMBER($Q3182),$Q3182*IF($E3182="",1,$E3182),""),"")</f>
        <v/>
      </c>
      <c r="S3182" s="28" t="str">
        <f aca="false">IFERROR(IF($P3182="au nombre",IF(N(INDEX(Règles!$D$5:$D$17,MATCH($O3182,Règles!$A$5:$A$17,0)))&gt;0,IF($E3182="",1,$E3182)/INDEX(Règles!$D$5:$D$17,MATCH($O3182,Règles!$A$5:$A$17,0)),""),IF($P3182="au prix",IF(AND(ISNUMBER($R3182),N(INDEX(Règles!$E$5:$E$17,MATCH($O3182,Règles!$A$5:$A$17,0)))&gt;0),$R3182/INDEX(Règles!$E$5:$E$17,MATCH($O3182,Règles!$A$5:$A$17,0)),""),IF(OR($P3182="ne compte pas",$P3182="absence"),0,""))),"")</f>
        <v/>
      </c>
      <c r="T3182" s="26" t="n">
        <f aca="false">IF(AND(ISNUMBER($A3182),$B3182&lt;&gt;"",$G3182&lt;&gt;"",$P3182&lt;&gt;"absence"),1,0)</f>
        <v>0</v>
      </c>
      <c r="U3182" s="26" t="n">
        <f aca="false">IF($T3182=1,IF(COUNTIFS($B$2:$B3182,$B3182,$A$2:$A3182,$A3182,$T$2:$T3182,1)=1,1,0),0)</f>
        <v>0</v>
      </c>
      <c r="V3182" s="29" t="str">
        <f aca="false">IF(AND($A3182="",$B3182="",$G3182=""),"",IF(NOT(ISNUMBER($A3182)),"Date manquante ou non reconnue",IF($B3182="","Technicien manquant",IF(COUNTIF(Production!$A$7:$A$21,$B3182)=0,"Technicien absent de la liste (onglet Production)",IF($G3182="","Code BPU manquant (colonne G)",IF($O3182="?","Code BPU inconnu (onglet Prestations)",IF($P3182="?","Catégorie inconnue (onglet Règles)",IF(AND($E3182&lt;&gt;"",NOT(ISNUMBER($E3182))),"Quantité non reconnue",IF(AND($P3182="au prix",NOT(ISNUMBER($Q3182))),"Prix sur devis à saisir (colonne I)",IF($S3182="","Règle à compléter (onglet Règles)",""))))))))))</f>
        <v/>
      </c>
    </row>
    <row r="3183" customFormat="false" ht="15" hidden="false" customHeight="false" outlineLevel="0" collapsed="false">
      <c r="A3183" s="23"/>
      <c r="I3183" s="24"/>
      <c r="J3183" s="24"/>
      <c r="N3183" s="25"/>
      <c r="O3183" s="26" t="str">
        <f aca="false">IF($G3183="","",IFERROR(INDEX(Prestations!$F$5:$F$256,MATCH($G3183,Prestations!$B$5:$B$256,0)),"?"))</f>
        <v/>
      </c>
      <c r="P3183" s="26" t="str">
        <f aca="false">IF($O3183="","",IF($O3183="?","?",IFERROR(INDEX(Règles!$C$5:$C$17,MATCH($O3183,Règles!$A$5:$A$17,0)),"?")))</f>
        <v/>
      </c>
      <c r="Q3183" s="27" t="str">
        <f aca="false">IF($G3183="","",IF(ISNUMBER($I3183),$I3183,IFERROR(IF(ISNUMBER(INDEX(Prestations!$E$5:$E$256,MATCH($G3183,Prestations!$B$5:$B$256,0))),INDEX(Prestations!$E$5:$E$256,MATCH($G3183,Prestations!$B$5:$B$256,0)),""),"")))</f>
        <v/>
      </c>
      <c r="R3183" s="27" t="str">
        <f aca="false">IFERROR(IF(ISNUMBER($Q3183),$Q3183*IF($E3183="",1,$E3183),""),"")</f>
        <v/>
      </c>
      <c r="S3183" s="28" t="str">
        <f aca="false">IFERROR(IF($P3183="au nombre",IF(N(INDEX(Règles!$D$5:$D$17,MATCH($O3183,Règles!$A$5:$A$17,0)))&gt;0,IF($E3183="",1,$E3183)/INDEX(Règles!$D$5:$D$17,MATCH($O3183,Règles!$A$5:$A$17,0)),""),IF($P3183="au prix",IF(AND(ISNUMBER($R3183),N(INDEX(Règles!$E$5:$E$17,MATCH($O3183,Règles!$A$5:$A$17,0)))&gt;0),$R3183/INDEX(Règles!$E$5:$E$17,MATCH($O3183,Règles!$A$5:$A$17,0)),""),IF(OR($P3183="ne compte pas",$P3183="absence"),0,""))),"")</f>
        <v/>
      </c>
      <c r="T3183" s="26" t="n">
        <f aca="false">IF(AND(ISNUMBER($A3183),$B3183&lt;&gt;"",$G3183&lt;&gt;"",$P3183&lt;&gt;"absence"),1,0)</f>
        <v>0</v>
      </c>
      <c r="U3183" s="26" t="n">
        <f aca="false">IF($T3183=1,IF(COUNTIFS($B$2:$B3183,$B3183,$A$2:$A3183,$A3183,$T$2:$T3183,1)=1,1,0),0)</f>
        <v>0</v>
      </c>
      <c r="V3183" s="29" t="str">
        <f aca="false">IF(AND($A3183="",$B3183="",$G3183=""),"",IF(NOT(ISNUMBER($A3183)),"Date manquante ou non reconnue",IF($B3183="","Technicien manquant",IF(COUNTIF(Production!$A$7:$A$21,$B3183)=0,"Technicien absent de la liste (onglet Production)",IF($G3183="","Code BPU manquant (colonne G)",IF($O3183="?","Code BPU inconnu (onglet Prestations)",IF($P3183="?","Catégorie inconnue (onglet Règles)",IF(AND($E3183&lt;&gt;"",NOT(ISNUMBER($E3183))),"Quantité non reconnue",IF(AND($P3183="au prix",NOT(ISNUMBER($Q3183))),"Prix sur devis à saisir (colonne I)",IF($S3183="","Règle à compléter (onglet Règles)",""))))))))))</f>
        <v/>
      </c>
    </row>
    <row r="3184" customFormat="false" ht="15" hidden="false" customHeight="false" outlineLevel="0" collapsed="false">
      <c r="A3184" s="23"/>
      <c r="I3184" s="24"/>
      <c r="J3184" s="24"/>
      <c r="N3184" s="25"/>
      <c r="O3184" s="26" t="str">
        <f aca="false">IF($G3184="","",IFERROR(INDEX(Prestations!$F$5:$F$256,MATCH($G3184,Prestations!$B$5:$B$256,0)),"?"))</f>
        <v/>
      </c>
      <c r="P3184" s="26" t="str">
        <f aca="false">IF($O3184="","",IF($O3184="?","?",IFERROR(INDEX(Règles!$C$5:$C$17,MATCH($O3184,Règles!$A$5:$A$17,0)),"?")))</f>
        <v/>
      </c>
      <c r="Q3184" s="27" t="str">
        <f aca="false">IF($G3184="","",IF(ISNUMBER($I3184),$I3184,IFERROR(IF(ISNUMBER(INDEX(Prestations!$E$5:$E$256,MATCH($G3184,Prestations!$B$5:$B$256,0))),INDEX(Prestations!$E$5:$E$256,MATCH($G3184,Prestations!$B$5:$B$256,0)),""),"")))</f>
        <v/>
      </c>
      <c r="R3184" s="27" t="str">
        <f aca="false">IFERROR(IF(ISNUMBER($Q3184),$Q3184*IF($E3184="",1,$E3184),""),"")</f>
        <v/>
      </c>
      <c r="S3184" s="28" t="str">
        <f aca="false">IFERROR(IF($P3184="au nombre",IF(N(INDEX(Règles!$D$5:$D$17,MATCH($O3184,Règles!$A$5:$A$17,0)))&gt;0,IF($E3184="",1,$E3184)/INDEX(Règles!$D$5:$D$17,MATCH($O3184,Règles!$A$5:$A$17,0)),""),IF($P3184="au prix",IF(AND(ISNUMBER($R3184),N(INDEX(Règles!$E$5:$E$17,MATCH($O3184,Règles!$A$5:$A$17,0)))&gt;0),$R3184/INDEX(Règles!$E$5:$E$17,MATCH($O3184,Règles!$A$5:$A$17,0)),""),IF(OR($P3184="ne compte pas",$P3184="absence"),0,""))),"")</f>
        <v/>
      </c>
      <c r="T3184" s="26" t="n">
        <f aca="false">IF(AND(ISNUMBER($A3184),$B3184&lt;&gt;"",$G3184&lt;&gt;"",$P3184&lt;&gt;"absence"),1,0)</f>
        <v>0</v>
      </c>
      <c r="U3184" s="26" t="n">
        <f aca="false">IF($T3184=1,IF(COUNTIFS($B$2:$B3184,$B3184,$A$2:$A3184,$A3184,$T$2:$T3184,1)=1,1,0),0)</f>
        <v>0</v>
      </c>
      <c r="V3184" s="29" t="str">
        <f aca="false">IF(AND($A3184="",$B3184="",$G3184=""),"",IF(NOT(ISNUMBER($A3184)),"Date manquante ou non reconnue",IF($B3184="","Technicien manquant",IF(COUNTIF(Production!$A$7:$A$21,$B3184)=0,"Technicien absent de la liste (onglet Production)",IF($G3184="","Code BPU manquant (colonne G)",IF($O3184="?","Code BPU inconnu (onglet Prestations)",IF($P3184="?","Catégorie inconnue (onglet Règles)",IF(AND($E3184&lt;&gt;"",NOT(ISNUMBER($E3184))),"Quantité non reconnue",IF(AND($P3184="au prix",NOT(ISNUMBER($Q3184))),"Prix sur devis à saisir (colonne I)",IF($S3184="","Règle à compléter (onglet Règles)",""))))))))))</f>
        <v/>
      </c>
    </row>
    <row r="3185" customFormat="false" ht="15" hidden="false" customHeight="false" outlineLevel="0" collapsed="false">
      <c r="A3185" s="23"/>
      <c r="I3185" s="24"/>
      <c r="J3185" s="24"/>
      <c r="N3185" s="25"/>
      <c r="O3185" s="26" t="str">
        <f aca="false">IF($G3185="","",IFERROR(INDEX(Prestations!$F$5:$F$256,MATCH($G3185,Prestations!$B$5:$B$256,0)),"?"))</f>
        <v/>
      </c>
      <c r="P3185" s="26" t="str">
        <f aca="false">IF($O3185="","",IF($O3185="?","?",IFERROR(INDEX(Règles!$C$5:$C$17,MATCH($O3185,Règles!$A$5:$A$17,0)),"?")))</f>
        <v/>
      </c>
      <c r="Q3185" s="27" t="str">
        <f aca="false">IF($G3185="","",IF(ISNUMBER($I3185),$I3185,IFERROR(IF(ISNUMBER(INDEX(Prestations!$E$5:$E$256,MATCH($G3185,Prestations!$B$5:$B$256,0))),INDEX(Prestations!$E$5:$E$256,MATCH($G3185,Prestations!$B$5:$B$256,0)),""),"")))</f>
        <v/>
      </c>
      <c r="R3185" s="27" t="str">
        <f aca="false">IFERROR(IF(ISNUMBER($Q3185),$Q3185*IF($E3185="",1,$E3185),""),"")</f>
        <v/>
      </c>
      <c r="S3185" s="28" t="str">
        <f aca="false">IFERROR(IF($P3185="au nombre",IF(N(INDEX(Règles!$D$5:$D$17,MATCH($O3185,Règles!$A$5:$A$17,0)))&gt;0,IF($E3185="",1,$E3185)/INDEX(Règles!$D$5:$D$17,MATCH($O3185,Règles!$A$5:$A$17,0)),""),IF($P3185="au prix",IF(AND(ISNUMBER($R3185),N(INDEX(Règles!$E$5:$E$17,MATCH($O3185,Règles!$A$5:$A$17,0)))&gt;0),$R3185/INDEX(Règles!$E$5:$E$17,MATCH($O3185,Règles!$A$5:$A$17,0)),""),IF(OR($P3185="ne compte pas",$P3185="absence"),0,""))),"")</f>
        <v/>
      </c>
      <c r="T3185" s="26" t="n">
        <f aca="false">IF(AND(ISNUMBER($A3185),$B3185&lt;&gt;"",$G3185&lt;&gt;"",$P3185&lt;&gt;"absence"),1,0)</f>
        <v>0</v>
      </c>
      <c r="U3185" s="26" t="n">
        <f aca="false">IF($T3185=1,IF(COUNTIFS($B$2:$B3185,$B3185,$A$2:$A3185,$A3185,$T$2:$T3185,1)=1,1,0),0)</f>
        <v>0</v>
      </c>
      <c r="V3185" s="29" t="str">
        <f aca="false">IF(AND($A3185="",$B3185="",$G3185=""),"",IF(NOT(ISNUMBER($A3185)),"Date manquante ou non reconnue",IF($B3185="","Technicien manquant",IF(COUNTIF(Production!$A$7:$A$21,$B3185)=0,"Technicien absent de la liste (onglet Production)",IF($G3185="","Code BPU manquant (colonne G)",IF($O3185="?","Code BPU inconnu (onglet Prestations)",IF($P3185="?","Catégorie inconnue (onglet Règles)",IF(AND($E3185&lt;&gt;"",NOT(ISNUMBER($E3185))),"Quantité non reconnue",IF(AND($P3185="au prix",NOT(ISNUMBER($Q3185))),"Prix sur devis à saisir (colonne I)",IF($S3185="","Règle à compléter (onglet Règles)",""))))))))))</f>
        <v/>
      </c>
    </row>
    <row r="3186" customFormat="false" ht="15" hidden="false" customHeight="false" outlineLevel="0" collapsed="false">
      <c r="A3186" s="23"/>
      <c r="I3186" s="24"/>
      <c r="J3186" s="24"/>
      <c r="N3186" s="25"/>
      <c r="O3186" s="26" t="str">
        <f aca="false">IF($G3186="","",IFERROR(INDEX(Prestations!$F$5:$F$256,MATCH($G3186,Prestations!$B$5:$B$256,0)),"?"))</f>
        <v/>
      </c>
      <c r="P3186" s="26" t="str">
        <f aca="false">IF($O3186="","",IF($O3186="?","?",IFERROR(INDEX(Règles!$C$5:$C$17,MATCH($O3186,Règles!$A$5:$A$17,0)),"?")))</f>
        <v/>
      </c>
      <c r="Q3186" s="27" t="str">
        <f aca="false">IF($G3186="","",IF(ISNUMBER($I3186),$I3186,IFERROR(IF(ISNUMBER(INDEX(Prestations!$E$5:$E$256,MATCH($G3186,Prestations!$B$5:$B$256,0))),INDEX(Prestations!$E$5:$E$256,MATCH($G3186,Prestations!$B$5:$B$256,0)),""),"")))</f>
        <v/>
      </c>
      <c r="R3186" s="27" t="str">
        <f aca="false">IFERROR(IF(ISNUMBER($Q3186),$Q3186*IF($E3186="",1,$E3186),""),"")</f>
        <v/>
      </c>
      <c r="S3186" s="28" t="str">
        <f aca="false">IFERROR(IF($P3186="au nombre",IF(N(INDEX(Règles!$D$5:$D$17,MATCH($O3186,Règles!$A$5:$A$17,0)))&gt;0,IF($E3186="",1,$E3186)/INDEX(Règles!$D$5:$D$17,MATCH($O3186,Règles!$A$5:$A$17,0)),""),IF($P3186="au prix",IF(AND(ISNUMBER($R3186),N(INDEX(Règles!$E$5:$E$17,MATCH($O3186,Règles!$A$5:$A$17,0)))&gt;0),$R3186/INDEX(Règles!$E$5:$E$17,MATCH($O3186,Règles!$A$5:$A$17,0)),""),IF(OR($P3186="ne compte pas",$P3186="absence"),0,""))),"")</f>
        <v/>
      </c>
      <c r="T3186" s="26" t="n">
        <f aca="false">IF(AND(ISNUMBER($A3186),$B3186&lt;&gt;"",$G3186&lt;&gt;"",$P3186&lt;&gt;"absence"),1,0)</f>
        <v>0</v>
      </c>
      <c r="U3186" s="26" t="n">
        <f aca="false">IF($T3186=1,IF(COUNTIFS($B$2:$B3186,$B3186,$A$2:$A3186,$A3186,$T$2:$T3186,1)=1,1,0),0)</f>
        <v>0</v>
      </c>
      <c r="V3186" s="29" t="str">
        <f aca="false">IF(AND($A3186="",$B3186="",$G3186=""),"",IF(NOT(ISNUMBER($A3186)),"Date manquante ou non reconnue",IF($B3186="","Technicien manquant",IF(COUNTIF(Production!$A$7:$A$21,$B3186)=0,"Technicien absent de la liste (onglet Production)",IF($G3186="","Code BPU manquant (colonne G)",IF($O3186="?","Code BPU inconnu (onglet Prestations)",IF($P3186="?","Catégorie inconnue (onglet Règles)",IF(AND($E3186&lt;&gt;"",NOT(ISNUMBER($E3186))),"Quantité non reconnue",IF(AND($P3186="au prix",NOT(ISNUMBER($Q3186))),"Prix sur devis à saisir (colonne I)",IF($S3186="","Règle à compléter (onglet Règles)",""))))))))))</f>
        <v/>
      </c>
    </row>
    <row r="3187" customFormat="false" ht="15" hidden="false" customHeight="false" outlineLevel="0" collapsed="false">
      <c r="A3187" s="23"/>
      <c r="I3187" s="24"/>
      <c r="J3187" s="24"/>
      <c r="N3187" s="25"/>
      <c r="O3187" s="26" t="str">
        <f aca="false">IF($G3187="","",IFERROR(INDEX(Prestations!$F$5:$F$256,MATCH($G3187,Prestations!$B$5:$B$256,0)),"?"))</f>
        <v/>
      </c>
      <c r="P3187" s="26" t="str">
        <f aca="false">IF($O3187="","",IF($O3187="?","?",IFERROR(INDEX(Règles!$C$5:$C$17,MATCH($O3187,Règles!$A$5:$A$17,0)),"?")))</f>
        <v/>
      </c>
      <c r="Q3187" s="27" t="str">
        <f aca="false">IF($G3187="","",IF(ISNUMBER($I3187),$I3187,IFERROR(IF(ISNUMBER(INDEX(Prestations!$E$5:$E$256,MATCH($G3187,Prestations!$B$5:$B$256,0))),INDEX(Prestations!$E$5:$E$256,MATCH($G3187,Prestations!$B$5:$B$256,0)),""),"")))</f>
        <v/>
      </c>
      <c r="R3187" s="27" t="str">
        <f aca="false">IFERROR(IF(ISNUMBER($Q3187),$Q3187*IF($E3187="",1,$E3187),""),"")</f>
        <v/>
      </c>
      <c r="S3187" s="28" t="str">
        <f aca="false">IFERROR(IF($P3187="au nombre",IF(N(INDEX(Règles!$D$5:$D$17,MATCH($O3187,Règles!$A$5:$A$17,0)))&gt;0,IF($E3187="",1,$E3187)/INDEX(Règles!$D$5:$D$17,MATCH($O3187,Règles!$A$5:$A$17,0)),""),IF($P3187="au prix",IF(AND(ISNUMBER($R3187),N(INDEX(Règles!$E$5:$E$17,MATCH($O3187,Règles!$A$5:$A$17,0)))&gt;0),$R3187/INDEX(Règles!$E$5:$E$17,MATCH($O3187,Règles!$A$5:$A$17,0)),""),IF(OR($P3187="ne compte pas",$P3187="absence"),0,""))),"")</f>
        <v/>
      </c>
      <c r="T3187" s="26" t="n">
        <f aca="false">IF(AND(ISNUMBER($A3187),$B3187&lt;&gt;"",$G3187&lt;&gt;"",$P3187&lt;&gt;"absence"),1,0)</f>
        <v>0</v>
      </c>
      <c r="U3187" s="26" t="n">
        <f aca="false">IF($T3187=1,IF(COUNTIFS($B$2:$B3187,$B3187,$A$2:$A3187,$A3187,$T$2:$T3187,1)=1,1,0),0)</f>
        <v>0</v>
      </c>
      <c r="V3187" s="29" t="str">
        <f aca="false">IF(AND($A3187="",$B3187="",$G3187=""),"",IF(NOT(ISNUMBER($A3187)),"Date manquante ou non reconnue",IF($B3187="","Technicien manquant",IF(COUNTIF(Production!$A$7:$A$21,$B3187)=0,"Technicien absent de la liste (onglet Production)",IF($G3187="","Code BPU manquant (colonne G)",IF($O3187="?","Code BPU inconnu (onglet Prestations)",IF($P3187="?","Catégorie inconnue (onglet Règles)",IF(AND($E3187&lt;&gt;"",NOT(ISNUMBER($E3187))),"Quantité non reconnue",IF(AND($P3187="au prix",NOT(ISNUMBER($Q3187))),"Prix sur devis à saisir (colonne I)",IF($S3187="","Règle à compléter (onglet Règles)",""))))))))))</f>
        <v/>
      </c>
    </row>
    <row r="3188" customFormat="false" ht="15" hidden="false" customHeight="false" outlineLevel="0" collapsed="false">
      <c r="A3188" s="23"/>
      <c r="I3188" s="24"/>
      <c r="J3188" s="24"/>
      <c r="N3188" s="25"/>
      <c r="O3188" s="26" t="str">
        <f aca="false">IF($G3188="","",IFERROR(INDEX(Prestations!$F$5:$F$256,MATCH($G3188,Prestations!$B$5:$B$256,0)),"?"))</f>
        <v/>
      </c>
      <c r="P3188" s="26" t="str">
        <f aca="false">IF($O3188="","",IF($O3188="?","?",IFERROR(INDEX(Règles!$C$5:$C$17,MATCH($O3188,Règles!$A$5:$A$17,0)),"?")))</f>
        <v/>
      </c>
      <c r="Q3188" s="27" t="str">
        <f aca="false">IF($G3188="","",IF(ISNUMBER($I3188),$I3188,IFERROR(IF(ISNUMBER(INDEX(Prestations!$E$5:$E$256,MATCH($G3188,Prestations!$B$5:$B$256,0))),INDEX(Prestations!$E$5:$E$256,MATCH($G3188,Prestations!$B$5:$B$256,0)),""),"")))</f>
        <v/>
      </c>
      <c r="R3188" s="27" t="str">
        <f aca="false">IFERROR(IF(ISNUMBER($Q3188),$Q3188*IF($E3188="",1,$E3188),""),"")</f>
        <v/>
      </c>
      <c r="S3188" s="28" t="str">
        <f aca="false">IFERROR(IF($P3188="au nombre",IF(N(INDEX(Règles!$D$5:$D$17,MATCH($O3188,Règles!$A$5:$A$17,0)))&gt;0,IF($E3188="",1,$E3188)/INDEX(Règles!$D$5:$D$17,MATCH($O3188,Règles!$A$5:$A$17,0)),""),IF($P3188="au prix",IF(AND(ISNUMBER($R3188),N(INDEX(Règles!$E$5:$E$17,MATCH($O3188,Règles!$A$5:$A$17,0)))&gt;0),$R3188/INDEX(Règles!$E$5:$E$17,MATCH($O3188,Règles!$A$5:$A$17,0)),""),IF(OR($P3188="ne compte pas",$P3188="absence"),0,""))),"")</f>
        <v/>
      </c>
      <c r="T3188" s="26" t="n">
        <f aca="false">IF(AND(ISNUMBER($A3188),$B3188&lt;&gt;"",$G3188&lt;&gt;"",$P3188&lt;&gt;"absence"),1,0)</f>
        <v>0</v>
      </c>
      <c r="U3188" s="26" t="n">
        <f aca="false">IF($T3188=1,IF(COUNTIFS($B$2:$B3188,$B3188,$A$2:$A3188,$A3188,$T$2:$T3188,1)=1,1,0),0)</f>
        <v>0</v>
      </c>
      <c r="V3188" s="29" t="str">
        <f aca="false">IF(AND($A3188="",$B3188="",$G3188=""),"",IF(NOT(ISNUMBER($A3188)),"Date manquante ou non reconnue",IF($B3188="","Technicien manquant",IF(COUNTIF(Production!$A$7:$A$21,$B3188)=0,"Technicien absent de la liste (onglet Production)",IF($G3188="","Code BPU manquant (colonne G)",IF($O3188="?","Code BPU inconnu (onglet Prestations)",IF($P3188="?","Catégorie inconnue (onglet Règles)",IF(AND($E3188&lt;&gt;"",NOT(ISNUMBER($E3188))),"Quantité non reconnue",IF(AND($P3188="au prix",NOT(ISNUMBER($Q3188))),"Prix sur devis à saisir (colonne I)",IF($S3188="","Règle à compléter (onglet Règles)",""))))))))))</f>
        <v/>
      </c>
    </row>
    <row r="3189" customFormat="false" ht="15" hidden="false" customHeight="false" outlineLevel="0" collapsed="false">
      <c r="A3189" s="23"/>
      <c r="I3189" s="24"/>
      <c r="J3189" s="24"/>
      <c r="N3189" s="25"/>
      <c r="O3189" s="26" t="str">
        <f aca="false">IF($G3189="","",IFERROR(INDEX(Prestations!$F$5:$F$256,MATCH($G3189,Prestations!$B$5:$B$256,0)),"?"))</f>
        <v/>
      </c>
      <c r="P3189" s="26" t="str">
        <f aca="false">IF($O3189="","",IF($O3189="?","?",IFERROR(INDEX(Règles!$C$5:$C$17,MATCH($O3189,Règles!$A$5:$A$17,0)),"?")))</f>
        <v/>
      </c>
      <c r="Q3189" s="27" t="str">
        <f aca="false">IF($G3189="","",IF(ISNUMBER($I3189),$I3189,IFERROR(IF(ISNUMBER(INDEX(Prestations!$E$5:$E$256,MATCH($G3189,Prestations!$B$5:$B$256,0))),INDEX(Prestations!$E$5:$E$256,MATCH($G3189,Prestations!$B$5:$B$256,0)),""),"")))</f>
        <v/>
      </c>
      <c r="R3189" s="27" t="str">
        <f aca="false">IFERROR(IF(ISNUMBER($Q3189),$Q3189*IF($E3189="",1,$E3189),""),"")</f>
        <v/>
      </c>
      <c r="S3189" s="28" t="str">
        <f aca="false">IFERROR(IF($P3189="au nombre",IF(N(INDEX(Règles!$D$5:$D$17,MATCH($O3189,Règles!$A$5:$A$17,0)))&gt;0,IF($E3189="",1,$E3189)/INDEX(Règles!$D$5:$D$17,MATCH($O3189,Règles!$A$5:$A$17,0)),""),IF($P3189="au prix",IF(AND(ISNUMBER($R3189),N(INDEX(Règles!$E$5:$E$17,MATCH($O3189,Règles!$A$5:$A$17,0)))&gt;0),$R3189/INDEX(Règles!$E$5:$E$17,MATCH($O3189,Règles!$A$5:$A$17,0)),""),IF(OR($P3189="ne compte pas",$P3189="absence"),0,""))),"")</f>
        <v/>
      </c>
      <c r="T3189" s="26" t="n">
        <f aca="false">IF(AND(ISNUMBER($A3189),$B3189&lt;&gt;"",$G3189&lt;&gt;"",$P3189&lt;&gt;"absence"),1,0)</f>
        <v>0</v>
      </c>
      <c r="U3189" s="26" t="n">
        <f aca="false">IF($T3189=1,IF(COUNTIFS($B$2:$B3189,$B3189,$A$2:$A3189,$A3189,$T$2:$T3189,1)=1,1,0),0)</f>
        <v>0</v>
      </c>
      <c r="V3189" s="29" t="str">
        <f aca="false">IF(AND($A3189="",$B3189="",$G3189=""),"",IF(NOT(ISNUMBER($A3189)),"Date manquante ou non reconnue",IF($B3189="","Technicien manquant",IF(COUNTIF(Production!$A$7:$A$21,$B3189)=0,"Technicien absent de la liste (onglet Production)",IF($G3189="","Code BPU manquant (colonne G)",IF($O3189="?","Code BPU inconnu (onglet Prestations)",IF($P3189="?","Catégorie inconnue (onglet Règles)",IF(AND($E3189&lt;&gt;"",NOT(ISNUMBER($E3189))),"Quantité non reconnue",IF(AND($P3189="au prix",NOT(ISNUMBER($Q3189))),"Prix sur devis à saisir (colonne I)",IF($S3189="","Règle à compléter (onglet Règles)",""))))))))))</f>
        <v/>
      </c>
    </row>
    <row r="3190" customFormat="false" ht="15" hidden="false" customHeight="false" outlineLevel="0" collapsed="false">
      <c r="A3190" s="23"/>
      <c r="I3190" s="24"/>
      <c r="J3190" s="24"/>
      <c r="N3190" s="25"/>
      <c r="O3190" s="26" t="str">
        <f aca="false">IF($G3190="","",IFERROR(INDEX(Prestations!$F$5:$F$256,MATCH($G3190,Prestations!$B$5:$B$256,0)),"?"))</f>
        <v/>
      </c>
      <c r="P3190" s="26" t="str">
        <f aca="false">IF($O3190="","",IF($O3190="?","?",IFERROR(INDEX(Règles!$C$5:$C$17,MATCH($O3190,Règles!$A$5:$A$17,0)),"?")))</f>
        <v/>
      </c>
      <c r="Q3190" s="27" t="str">
        <f aca="false">IF($G3190="","",IF(ISNUMBER($I3190),$I3190,IFERROR(IF(ISNUMBER(INDEX(Prestations!$E$5:$E$256,MATCH($G3190,Prestations!$B$5:$B$256,0))),INDEX(Prestations!$E$5:$E$256,MATCH($G3190,Prestations!$B$5:$B$256,0)),""),"")))</f>
        <v/>
      </c>
      <c r="R3190" s="27" t="str">
        <f aca="false">IFERROR(IF(ISNUMBER($Q3190),$Q3190*IF($E3190="",1,$E3190),""),"")</f>
        <v/>
      </c>
      <c r="S3190" s="28" t="str">
        <f aca="false">IFERROR(IF($P3190="au nombre",IF(N(INDEX(Règles!$D$5:$D$17,MATCH($O3190,Règles!$A$5:$A$17,0)))&gt;0,IF($E3190="",1,$E3190)/INDEX(Règles!$D$5:$D$17,MATCH($O3190,Règles!$A$5:$A$17,0)),""),IF($P3190="au prix",IF(AND(ISNUMBER($R3190),N(INDEX(Règles!$E$5:$E$17,MATCH($O3190,Règles!$A$5:$A$17,0)))&gt;0),$R3190/INDEX(Règles!$E$5:$E$17,MATCH($O3190,Règles!$A$5:$A$17,0)),""),IF(OR($P3190="ne compte pas",$P3190="absence"),0,""))),"")</f>
        <v/>
      </c>
      <c r="T3190" s="26" t="n">
        <f aca="false">IF(AND(ISNUMBER($A3190),$B3190&lt;&gt;"",$G3190&lt;&gt;"",$P3190&lt;&gt;"absence"),1,0)</f>
        <v>0</v>
      </c>
      <c r="U3190" s="26" t="n">
        <f aca="false">IF($T3190=1,IF(COUNTIFS($B$2:$B3190,$B3190,$A$2:$A3190,$A3190,$T$2:$T3190,1)=1,1,0),0)</f>
        <v>0</v>
      </c>
      <c r="V3190" s="29" t="str">
        <f aca="false">IF(AND($A3190="",$B3190="",$G3190=""),"",IF(NOT(ISNUMBER($A3190)),"Date manquante ou non reconnue",IF($B3190="","Technicien manquant",IF(COUNTIF(Production!$A$7:$A$21,$B3190)=0,"Technicien absent de la liste (onglet Production)",IF($G3190="","Code BPU manquant (colonne G)",IF($O3190="?","Code BPU inconnu (onglet Prestations)",IF($P3190="?","Catégorie inconnue (onglet Règles)",IF(AND($E3190&lt;&gt;"",NOT(ISNUMBER($E3190))),"Quantité non reconnue",IF(AND($P3190="au prix",NOT(ISNUMBER($Q3190))),"Prix sur devis à saisir (colonne I)",IF($S3190="","Règle à compléter (onglet Règles)",""))))))))))</f>
        <v/>
      </c>
    </row>
    <row r="3191" customFormat="false" ht="15" hidden="false" customHeight="false" outlineLevel="0" collapsed="false">
      <c r="A3191" s="23"/>
      <c r="I3191" s="24"/>
      <c r="J3191" s="24"/>
      <c r="N3191" s="25"/>
      <c r="O3191" s="26" t="str">
        <f aca="false">IF($G3191="","",IFERROR(INDEX(Prestations!$F$5:$F$256,MATCH($G3191,Prestations!$B$5:$B$256,0)),"?"))</f>
        <v/>
      </c>
      <c r="P3191" s="26" t="str">
        <f aca="false">IF($O3191="","",IF($O3191="?","?",IFERROR(INDEX(Règles!$C$5:$C$17,MATCH($O3191,Règles!$A$5:$A$17,0)),"?")))</f>
        <v/>
      </c>
      <c r="Q3191" s="27" t="str">
        <f aca="false">IF($G3191="","",IF(ISNUMBER($I3191),$I3191,IFERROR(IF(ISNUMBER(INDEX(Prestations!$E$5:$E$256,MATCH($G3191,Prestations!$B$5:$B$256,0))),INDEX(Prestations!$E$5:$E$256,MATCH($G3191,Prestations!$B$5:$B$256,0)),""),"")))</f>
        <v/>
      </c>
      <c r="R3191" s="27" t="str">
        <f aca="false">IFERROR(IF(ISNUMBER($Q3191),$Q3191*IF($E3191="",1,$E3191),""),"")</f>
        <v/>
      </c>
      <c r="S3191" s="28" t="str">
        <f aca="false">IFERROR(IF($P3191="au nombre",IF(N(INDEX(Règles!$D$5:$D$17,MATCH($O3191,Règles!$A$5:$A$17,0)))&gt;0,IF($E3191="",1,$E3191)/INDEX(Règles!$D$5:$D$17,MATCH($O3191,Règles!$A$5:$A$17,0)),""),IF($P3191="au prix",IF(AND(ISNUMBER($R3191),N(INDEX(Règles!$E$5:$E$17,MATCH($O3191,Règles!$A$5:$A$17,0)))&gt;0),$R3191/INDEX(Règles!$E$5:$E$17,MATCH($O3191,Règles!$A$5:$A$17,0)),""),IF(OR($P3191="ne compte pas",$P3191="absence"),0,""))),"")</f>
        <v/>
      </c>
      <c r="T3191" s="26" t="n">
        <f aca="false">IF(AND(ISNUMBER($A3191),$B3191&lt;&gt;"",$G3191&lt;&gt;"",$P3191&lt;&gt;"absence"),1,0)</f>
        <v>0</v>
      </c>
      <c r="U3191" s="26" t="n">
        <f aca="false">IF($T3191=1,IF(COUNTIFS($B$2:$B3191,$B3191,$A$2:$A3191,$A3191,$T$2:$T3191,1)=1,1,0),0)</f>
        <v>0</v>
      </c>
      <c r="V3191" s="29" t="str">
        <f aca="false">IF(AND($A3191="",$B3191="",$G3191=""),"",IF(NOT(ISNUMBER($A3191)),"Date manquante ou non reconnue",IF($B3191="","Technicien manquant",IF(COUNTIF(Production!$A$7:$A$21,$B3191)=0,"Technicien absent de la liste (onglet Production)",IF($G3191="","Code BPU manquant (colonne G)",IF($O3191="?","Code BPU inconnu (onglet Prestations)",IF($P3191="?","Catégorie inconnue (onglet Règles)",IF(AND($E3191&lt;&gt;"",NOT(ISNUMBER($E3191))),"Quantité non reconnue",IF(AND($P3191="au prix",NOT(ISNUMBER($Q3191))),"Prix sur devis à saisir (colonne I)",IF($S3191="","Règle à compléter (onglet Règles)",""))))))))))</f>
        <v/>
      </c>
    </row>
    <row r="3192" customFormat="false" ht="15" hidden="false" customHeight="false" outlineLevel="0" collapsed="false">
      <c r="A3192" s="23"/>
      <c r="I3192" s="24"/>
      <c r="J3192" s="24"/>
      <c r="N3192" s="25"/>
      <c r="O3192" s="26" t="str">
        <f aca="false">IF($G3192="","",IFERROR(INDEX(Prestations!$F$5:$F$256,MATCH($G3192,Prestations!$B$5:$B$256,0)),"?"))</f>
        <v/>
      </c>
      <c r="P3192" s="26" t="str">
        <f aca="false">IF($O3192="","",IF($O3192="?","?",IFERROR(INDEX(Règles!$C$5:$C$17,MATCH($O3192,Règles!$A$5:$A$17,0)),"?")))</f>
        <v/>
      </c>
      <c r="Q3192" s="27" t="str">
        <f aca="false">IF($G3192="","",IF(ISNUMBER($I3192),$I3192,IFERROR(IF(ISNUMBER(INDEX(Prestations!$E$5:$E$256,MATCH($G3192,Prestations!$B$5:$B$256,0))),INDEX(Prestations!$E$5:$E$256,MATCH($G3192,Prestations!$B$5:$B$256,0)),""),"")))</f>
        <v/>
      </c>
      <c r="R3192" s="27" t="str">
        <f aca="false">IFERROR(IF(ISNUMBER($Q3192),$Q3192*IF($E3192="",1,$E3192),""),"")</f>
        <v/>
      </c>
      <c r="S3192" s="28" t="str">
        <f aca="false">IFERROR(IF($P3192="au nombre",IF(N(INDEX(Règles!$D$5:$D$17,MATCH($O3192,Règles!$A$5:$A$17,0)))&gt;0,IF($E3192="",1,$E3192)/INDEX(Règles!$D$5:$D$17,MATCH($O3192,Règles!$A$5:$A$17,0)),""),IF($P3192="au prix",IF(AND(ISNUMBER($R3192),N(INDEX(Règles!$E$5:$E$17,MATCH($O3192,Règles!$A$5:$A$17,0)))&gt;0),$R3192/INDEX(Règles!$E$5:$E$17,MATCH($O3192,Règles!$A$5:$A$17,0)),""),IF(OR($P3192="ne compte pas",$P3192="absence"),0,""))),"")</f>
        <v/>
      </c>
      <c r="T3192" s="26" t="n">
        <f aca="false">IF(AND(ISNUMBER($A3192),$B3192&lt;&gt;"",$G3192&lt;&gt;"",$P3192&lt;&gt;"absence"),1,0)</f>
        <v>0</v>
      </c>
      <c r="U3192" s="26" t="n">
        <f aca="false">IF($T3192=1,IF(COUNTIFS($B$2:$B3192,$B3192,$A$2:$A3192,$A3192,$T$2:$T3192,1)=1,1,0),0)</f>
        <v>0</v>
      </c>
      <c r="V3192" s="29" t="str">
        <f aca="false">IF(AND($A3192="",$B3192="",$G3192=""),"",IF(NOT(ISNUMBER($A3192)),"Date manquante ou non reconnue",IF($B3192="","Technicien manquant",IF(COUNTIF(Production!$A$7:$A$21,$B3192)=0,"Technicien absent de la liste (onglet Production)",IF($G3192="","Code BPU manquant (colonne G)",IF($O3192="?","Code BPU inconnu (onglet Prestations)",IF($P3192="?","Catégorie inconnue (onglet Règles)",IF(AND($E3192&lt;&gt;"",NOT(ISNUMBER($E3192))),"Quantité non reconnue",IF(AND($P3192="au prix",NOT(ISNUMBER($Q3192))),"Prix sur devis à saisir (colonne I)",IF($S3192="","Règle à compléter (onglet Règles)",""))))))))))</f>
        <v/>
      </c>
    </row>
    <row r="3193" customFormat="false" ht="15" hidden="false" customHeight="false" outlineLevel="0" collapsed="false">
      <c r="A3193" s="23"/>
      <c r="I3193" s="24"/>
      <c r="J3193" s="24"/>
      <c r="N3193" s="25"/>
      <c r="O3193" s="26" t="str">
        <f aca="false">IF($G3193="","",IFERROR(INDEX(Prestations!$F$5:$F$256,MATCH($G3193,Prestations!$B$5:$B$256,0)),"?"))</f>
        <v/>
      </c>
      <c r="P3193" s="26" t="str">
        <f aca="false">IF($O3193="","",IF($O3193="?","?",IFERROR(INDEX(Règles!$C$5:$C$17,MATCH($O3193,Règles!$A$5:$A$17,0)),"?")))</f>
        <v/>
      </c>
      <c r="Q3193" s="27" t="str">
        <f aca="false">IF($G3193="","",IF(ISNUMBER($I3193),$I3193,IFERROR(IF(ISNUMBER(INDEX(Prestations!$E$5:$E$256,MATCH($G3193,Prestations!$B$5:$B$256,0))),INDEX(Prestations!$E$5:$E$256,MATCH($G3193,Prestations!$B$5:$B$256,0)),""),"")))</f>
        <v/>
      </c>
      <c r="R3193" s="27" t="str">
        <f aca="false">IFERROR(IF(ISNUMBER($Q3193),$Q3193*IF($E3193="",1,$E3193),""),"")</f>
        <v/>
      </c>
      <c r="S3193" s="28" t="str">
        <f aca="false">IFERROR(IF($P3193="au nombre",IF(N(INDEX(Règles!$D$5:$D$17,MATCH($O3193,Règles!$A$5:$A$17,0)))&gt;0,IF($E3193="",1,$E3193)/INDEX(Règles!$D$5:$D$17,MATCH($O3193,Règles!$A$5:$A$17,0)),""),IF($P3193="au prix",IF(AND(ISNUMBER($R3193),N(INDEX(Règles!$E$5:$E$17,MATCH($O3193,Règles!$A$5:$A$17,0)))&gt;0),$R3193/INDEX(Règles!$E$5:$E$17,MATCH($O3193,Règles!$A$5:$A$17,0)),""),IF(OR($P3193="ne compte pas",$P3193="absence"),0,""))),"")</f>
        <v/>
      </c>
      <c r="T3193" s="26" t="n">
        <f aca="false">IF(AND(ISNUMBER($A3193),$B3193&lt;&gt;"",$G3193&lt;&gt;"",$P3193&lt;&gt;"absence"),1,0)</f>
        <v>0</v>
      </c>
      <c r="U3193" s="26" t="n">
        <f aca="false">IF($T3193=1,IF(COUNTIFS($B$2:$B3193,$B3193,$A$2:$A3193,$A3193,$T$2:$T3193,1)=1,1,0),0)</f>
        <v>0</v>
      </c>
      <c r="V3193" s="29" t="str">
        <f aca="false">IF(AND($A3193="",$B3193="",$G3193=""),"",IF(NOT(ISNUMBER($A3193)),"Date manquante ou non reconnue",IF($B3193="","Technicien manquant",IF(COUNTIF(Production!$A$7:$A$21,$B3193)=0,"Technicien absent de la liste (onglet Production)",IF($G3193="","Code BPU manquant (colonne G)",IF($O3193="?","Code BPU inconnu (onglet Prestations)",IF($P3193="?","Catégorie inconnue (onglet Règles)",IF(AND($E3193&lt;&gt;"",NOT(ISNUMBER($E3193))),"Quantité non reconnue",IF(AND($P3193="au prix",NOT(ISNUMBER($Q3193))),"Prix sur devis à saisir (colonne I)",IF($S3193="","Règle à compléter (onglet Règles)",""))))))))))</f>
        <v/>
      </c>
    </row>
    <row r="3194" customFormat="false" ht="15" hidden="false" customHeight="false" outlineLevel="0" collapsed="false">
      <c r="A3194" s="23"/>
      <c r="I3194" s="24"/>
      <c r="J3194" s="24"/>
      <c r="N3194" s="25"/>
      <c r="O3194" s="26" t="str">
        <f aca="false">IF($G3194="","",IFERROR(INDEX(Prestations!$F$5:$F$256,MATCH($G3194,Prestations!$B$5:$B$256,0)),"?"))</f>
        <v/>
      </c>
      <c r="P3194" s="26" t="str">
        <f aca="false">IF($O3194="","",IF($O3194="?","?",IFERROR(INDEX(Règles!$C$5:$C$17,MATCH($O3194,Règles!$A$5:$A$17,0)),"?")))</f>
        <v/>
      </c>
      <c r="Q3194" s="27" t="str">
        <f aca="false">IF($G3194="","",IF(ISNUMBER($I3194),$I3194,IFERROR(IF(ISNUMBER(INDEX(Prestations!$E$5:$E$256,MATCH($G3194,Prestations!$B$5:$B$256,0))),INDEX(Prestations!$E$5:$E$256,MATCH($G3194,Prestations!$B$5:$B$256,0)),""),"")))</f>
        <v/>
      </c>
      <c r="R3194" s="27" t="str">
        <f aca="false">IFERROR(IF(ISNUMBER($Q3194),$Q3194*IF($E3194="",1,$E3194),""),"")</f>
        <v/>
      </c>
      <c r="S3194" s="28" t="str">
        <f aca="false">IFERROR(IF($P3194="au nombre",IF(N(INDEX(Règles!$D$5:$D$17,MATCH($O3194,Règles!$A$5:$A$17,0)))&gt;0,IF($E3194="",1,$E3194)/INDEX(Règles!$D$5:$D$17,MATCH($O3194,Règles!$A$5:$A$17,0)),""),IF($P3194="au prix",IF(AND(ISNUMBER($R3194),N(INDEX(Règles!$E$5:$E$17,MATCH($O3194,Règles!$A$5:$A$17,0)))&gt;0),$R3194/INDEX(Règles!$E$5:$E$17,MATCH($O3194,Règles!$A$5:$A$17,0)),""),IF(OR($P3194="ne compte pas",$P3194="absence"),0,""))),"")</f>
        <v/>
      </c>
      <c r="T3194" s="26" t="n">
        <f aca="false">IF(AND(ISNUMBER($A3194),$B3194&lt;&gt;"",$G3194&lt;&gt;"",$P3194&lt;&gt;"absence"),1,0)</f>
        <v>0</v>
      </c>
      <c r="U3194" s="26" t="n">
        <f aca="false">IF($T3194=1,IF(COUNTIFS($B$2:$B3194,$B3194,$A$2:$A3194,$A3194,$T$2:$T3194,1)=1,1,0),0)</f>
        <v>0</v>
      </c>
      <c r="V3194" s="29" t="str">
        <f aca="false">IF(AND($A3194="",$B3194="",$G3194=""),"",IF(NOT(ISNUMBER($A3194)),"Date manquante ou non reconnue",IF($B3194="","Technicien manquant",IF(COUNTIF(Production!$A$7:$A$21,$B3194)=0,"Technicien absent de la liste (onglet Production)",IF($G3194="","Code BPU manquant (colonne G)",IF($O3194="?","Code BPU inconnu (onglet Prestations)",IF($P3194="?","Catégorie inconnue (onglet Règles)",IF(AND($E3194&lt;&gt;"",NOT(ISNUMBER($E3194))),"Quantité non reconnue",IF(AND($P3194="au prix",NOT(ISNUMBER($Q3194))),"Prix sur devis à saisir (colonne I)",IF($S3194="","Règle à compléter (onglet Règles)",""))))))))))</f>
        <v/>
      </c>
    </row>
    <row r="3195" customFormat="false" ht="15" hidden="false" customHeight="false" outlineLevel="0" collapsed="false">
      <c r="A3195" s="23"/>
      <c r="I3195" s="24"/>
      <c r="J3195" s="24"/>
      <c r="N3195" s="25"/>
      <c r="O3195" s="26" t="str">
        <f aca="false">IF($G3195="","",IFERROR(INDEX(Prestations!$F$5:$F$256,MATCH($G3195,Prestations!$B$5:$B$256,0)),"?"))</f>
        <v/>
      </c>
      <c r="P3195" s="26" t="str">
        <f aca="false">IF($O3195="","",IF($O3195="?","?",IFERROR(INDEX(Règles!$C$5:$C$17,MATCH($O3195,Règles!$A$5:$A$17,0)),"?")))</f>
        <v/>
      </c>
      <c r="Q3195" s="27" t="str">
        <f aca="false">IF($G3195="","",IF(ISNUMBER($I3195),$I3195,IFERROR(IF(ISNUMBER(INDEX(Prestations!$E$5:$E$256,MATCH($G3195,Prestations!$B$5:$B$256,0))),INDEX(Prestations!$E$5:$E$256,MATCH($G3195,Prestations!$B$5:$B$256,0)),""),"")))</f>
        <v/>
      </c>
      <c r="R3195" s="27" t="str">
        <f aca="false">IFERROR(IF(ISNUMBER($Q3195),$Q3195*IF($E3195="",1,$E3195),""),"")</f>
        <v/>
      </c>
      <c r="S3195" s="28" t="str">
        <f aca="false">IFERROR(IF($P3195="au nombre",IF(N(INDEX(Règles!$D$5:$D$17,MATCH($O3195,Règles!$A$5:$A$17,0)))&gt;0,IF($E3195="",1,$E3195)/INDEX(Règles!$D$5:$D$17,MATCH($O3195,Règles!$A$5:$A$17,0)),""),IF($P3195="au prix",IF(AND(ISNUMBER($R3195),N(INDEX(Règles!$E$5:$E$17,MATCH($O3195,Règles!$A$5:$A$17,0)))&gt;0),$R3195/INDEX(Règles!$E$5:$E$17,MATCH($O3195,Règles!$A$5:$A$17,0)),""),IF(OR($P3195="ne compte pas",$P3195="absence"),0,""))),"")</f>
        <v/>
      </c>
      <c r="T3195" s="26" t="n">
        <f aca="false">IF(AND(ISNUMBER($A3195),$B3195&lt;&gt;"",$G3195&lt;&gt;"",$P3195&lt;&gt;"absence"),1,0)</f>
        <v>0</v>
      </c>
      <c r="U3195" s="26" t="n">
        <f aca="false">IF($T3195=1,IF(COUNTIFS($B$2:$B3195,$B3195,$A$2:$A3195,$A3195,$T$2:$T3195,1)=1,1,0),0)</f>
        <v>0</v>
      </c>
      <c r="V3195" s="29" t="str">
        <f aca="false">IF(AND($A3195="",$B3195="",$G3195=""),"",IF(NOT(ISNUMBER($A3195)),"Date manquante ou non reconnue",IF($B3195="","Technicien manquant",IF(COUNTIF(Production!$A$7:$A$21,$B3195)=0,"Technicien absent de la liste (onglet Production)",IF($G3195="","Code BPU manquant (colonne G)",IF($O3195="?","Code BPU inconnu (onglet Prestations)",IF($P3195="?","Catégorie inconnue (onglet Règles)",IF(AND($E3195&lt;&gt;"",NOT(ISNUMBER($E3195))),"Quantité non reconnue",IF(AND($P3195="au prix",NOT(ISNUMBER($Q3195))),"Prix sur devis à saisir (colonne I)",IF($S3195="","Règle à compléter (onglet Règles)",""))))))))))</f>
        <v/>
      </c>
    </row>
    <row r="3196" customFormat="false" ht="15" hidden="false" customHeight="false" outlineLevel="0" collapsed="false">
      <c r="A3196" s="23"/>
      <c r="I3196" s="24"/>
      <c r="J3196" s="24"/>
      <c r="N3196" s="25"/>
      <c r="O3196" s="26" t="str">
        <f aca="false">IF($G3196="","",IFERROR(INDEX(Prestations!$F$5:$F$256,MATCH($G3196,Prestations!$B$5:$B$256,0)),"?"))</f>
        <v/>
      </c>
      <c r="P3196" s="26" t="str">
        <f aca="false">IF($O3196="","",IF($O3196="?","?",IFERROR(INDEX(Règles!$C$5:$C$17,MATCH($O3196,Règles!$A$5:$A$17,0)),"?")))</f>
        <v/>
      </c>
      <c r="Q3196" s="27" t="str">
        <f aca="false">IF($G3196="","",IF(ISNUMBER($I3196),$I3196,IFERROR(IF(ISNUMBER(INDEX(Prestations!$E$5:$E$256,MATCH($G3196,Prestations!$B$5:$B$256,0))),INDEX(Prestations!$E$5:$E$256,MATCH($G3196,Prestations!$B$5:$B$256,0)),""),"")))</f>
        <v/>
      </c>
      <c r="R3196" s="27" t="str">
        <f aca="false">IFERROR(IF(ISNUMBER($Q3196),$Q3196*IF($E3196="",1,$E3196),""),"")</f>
        <v/>
      </c>
      <c r="S3196" s="28" t="str">
        <f aca="false">IFERROR(IF($P3196="au nombre",IF(N(INDEX(Règles!$D$5:$D$17,MATCH($O3196,Règles!$A$5:$A$17,0)))&gt;0,IF($E3196="",1,$E3196)/INDEX(Règles!$D$5:$D$17,MATCH($O3196,Règles!$A$5:$A$17,0)),""),IF($P3196="au prix",IF(AND(ISNUMBER($R3196),N(INDEX(Règles!$E$5:$E$17,MATCH($O3196,Règles!$A$5:$A$17,0)))&gt;0),$R3196/INDEX(Règles!$E$5:$E$17,MATCH($O3196,Règles!$A$5:$A$17,0)),""),IF(OR($P3196="ne compte pas",$P3196="absence"),0,""))),"")</f>
        <v/>
      </c>
      <c r="T3196" s="26" t="n">
        <f aca="false">IF(AND(ISNUMBER($A3196),$B3196&lt;&gt;"",$G3196&lt;&gt;"",$P3196&lt;&gt;"absence"),1,0)</f>
        <v>0</v>
      </c>
      <c r="U3196" s="26" t="n">
        <f aca="false">IF($T3196=1,IF(COUNTIFS($B$2:$B3196,$B3196,$A$2:$A3196,$A3196,$T$2:$T3196,1)=1,1,0),0)</f>
        <v>0</v>
      </c>
      <c r="V3196" s="29" t="str">
        <f aca="false">IF(AND($A3196="",$B3196="",$G3196=""),"",IF(NOT(ISNUMBER($A3196)),"Date manquante ou non reconnue",IF($B3196="","Technicien manquant",IF(COUNTIF(Production!$A$7:$A$21,$B3196)=0,"Technicien absent de la liste (onglet Production)",IF($G3196="","Code BPU manquant (colonne G)",IF($O3196="?","Code BPU inconnu (onglet Prestations)",IF($P3196="?","Catégorie inconnue (onglet Règles)",IF(AND($E3196&lt;&gt;"",NOT(ISNUMBER($E3196))),"Quantité non reconnue",IF(AND($P3196="au prix",NOT(ISNUMBER($Q3196))),"Prix sur devis à saisir (colonne I)",IF($S3196="","Règle à compléter (onglet Règles)",""))))))))))</f>
        <v/>
      </c>
    </row>
    <row r="3197" customFormat="false" ht="15" hidden="false" customHeight="false" outlineLevel="0" collapsed="false">
      <c r="A3197" s="23"/>
      <c r="I3197" s="24"/>
      <c r="J3197" s="24"/>
      <c r="N3197" s="25"/>
      <c r="O3197" s="26" t="str">
        <f aca="false">IF($G3197="","",IFERROR(INDEX(Prestations!$F$5:$F$256,MATCH($G3197,Prestations!$B$5:$B$256,0)),"?"))</f>
        <v/>
      </c>
      <c r="P3197" s="26" t="str">
        <f aca="false">IF($O3197="","",IF($O3197="?","?",IFERROR(INDEX(Règles!$C$5:$C$17,MATCH($O3197,Règles!$A$5:$A$17,0)),"?")))</f>
        <v/>
      </c>
      <c r="Q3197" s="27" t="str">
        <f aca="false">IF($G3197="","",IF(ISNUMBER($I3197),$I3197,IFERROR(IF(ISNUMBER(INDEX(Prestations!$E$5:$E$256,MATCH($G3197,Prestations!$B$5:$B$256,0))),INDEX(Prestations!$E$5:$E$256,MATCH($G3197,Prestations!$B$5:$B$256,0)),""),"")))</f>
        <v/>
      </c>
      <c r="R3197" s="27" t="str">
        <f aca="false">IFERROR(IF(ISNUMBER($Q3197),$Q3197*IF($E3197="",1,$E3197),""),"")</f>
        <v/>
      </c>
      <c r="S3197" s="28" t="str">
        <f aca="false">IFERROR(IF($P3197="au nombre",IF(N(INDEX(Règles!$D$5:$D$17,MATCH($O3197,Règles!$A$5:$A$17,0)))&gt;0,IF($E3197="",1,$E3197)/INDEX(Règles!$D$5:$D$17,MATCH($O3197,Règles!$A$5:$A$17,0)),""),IF($P3197="au prix",IF(AND(ISNUMBER($R3197),N(INDEX(Règles!$E$5:$E$17,MATCH($O3197,Règles!$A$5:$A$17,0)))&gt;0),$R3197/INDEX(Règles!$E$5:$E$17,MATCH($O3197,Règles!$A$5:$A$17,0)),""),IF(OR($P3197="ne compte pas",$P3197="absence"),0,""))),"")</f>
        <v/>
      </c>
      <c r="T3197" s="26" t="n">
        <f aca="false">IF(AND(ISNUMBER($A3197),$B3197&lt;&gt;"",$G3197&lt;&gt;"",$P3197&lt;&gt;"absence"),1,0)</f>
        <v>0</v>
      </c>
      <c r="U3197" s="26" t="n">
        <f aca="false">IF($T3197=1,IF(COUNTIFS($B$2:$B3197,$B3197,$A$2:$A3197,$A3197,$T$2:$T3197,1)=1,1,0),0)</f>
        <v>0</v>
      </c>
      <c r="V3197" s="29" t="str">
        <f aca="false">IF(AND($A3197="",$B3197="",$G3197=""),"",IF(NOT(ISNUMBER($A3197)),"Date manquante ou non reconnue",IF($B3197="","Technicien manquant",IF(COUNTIF(Production!$A$7:$A$21,$B3197)=0,"Technicien absent de la liste (onglet Production)",IF($G3197="","Code BPU manquant (colonne G)",IF($O3197="?","Code BPU inconnu (onglet Prestations)",IF($P3197="?","Catégorie inconnue (onglet Règles)",IF(AND($E3197&lt;&gt;"",NOT(ISNUMBER($E3197))),"Quantité non reconnue",IF(AND($P3197="au prix",NOT(ISNUMBER($Q3197))),"Prix sur devis à saisir (colonne I)",IF($S3197="","Règle à compléter (onglet Règles)",""))))))))))</f>
        <v/>
      </c>
    </row>
    <row r="3198" customFormat="false" ht="15" hidden="false" customHeight="false" outlineLevel="0" collapsed="false">
      <c r="A3198" s="23"/>
      <c r="I3198" s="24"/>
      <c r="J3198" s="24"/>
      <c r="N3198" s="25"/>
      <c r="O3198" s="26" t="str">
        <f aca="false">IF($G3198="","",IFERROR(INDEX(Prestations!$F$5:$F$256,MATCH($G3198,Prestations!$B$5:$B$256,0)),"?"))</f>
        <v/>
      </c>
      <c r="P3198" s="26" t="str">
        <f aca="false">IF($O3198="","",IF($O3198="?","?",IFERROR(INDEX(Règles!$C$5:$C$17,MATCH($O3198,Règles!$A$5:$A$17,0)),"?")))</f>
        <v/>
      </c>
      <c r="Q3198" s="27" t="str">
        <f aca="false">IF($G3198="","",IF(ISNUMBER($I3198),$I3198,IFERROR(IF(ISNUMBER(INDEX(Prestations!$E$5:$E$256,MATCH($G3198,Prestations!$B$5:$B$256,0))),INDEX(Prestations!$E$5:$E$256,MATCH($G3198,Prestations!$B$5:$B$256,0)),""),"")))</f>
        <v/>
      </c>
      <c r="R3198" s="27" t="str">
        <f aca="false">IFERROR(IF(ISNUMBER($Q3198),$Q3198*IF($E3198="",1,$E3198),""),"")</f>
        <v/>
      </c>
      <c r="S3198" s="28" t="str">
        <f aca="false">IFERROR(IF($P3198="au nombre",IF(N(INDEX(Règles!$D$5:$D$17,MATCH($O3198,Règles!$A$5:$A$17,0)))&gt;0,IF($E3198="",1,$E3198)/INDEX(Règles!$D$5:$D$17,MATCH($O3198,Règles!$A$5:$A$17,0)),""),IF($P3198="au prix",IF(AND(ISNUMBER($R3198),N(INDEX(Règles!$E$5:$E$17,MATCH($O3198,Règles!$A$5:$A$17,0)))&gt;0),$R3198/INDEX(Règles!$E$5:$E$17,MATCH($O3198,Règles!$A$5:$A$17,0)),""),IF(OR($P3198="ne compte pas",$P3198="absence"),0,""))),"")</f>
        <v/>
      </c>
      <c r="T3198" s="26" t="n">
        <f aca="false">IF(AND(ISNUMBER($A3198),$B3198&lt;&gt;"",$G3198&lt;&gt;"",$P3198&lt;&gt;"absence"),1,0)</f>
        <v>0</v>
      </c>
      <c r="U3198" s="26" t="n">
        <f aca="false">IF($T3198=1,IF(COUNTIFS($B$2:$B3198,$B3198,$A$2:$A3198,$A3198,$T$2:$T3198,1)=1,1,0),0)</f>
        <v>0</v>
      </c>
      <c r="V3198" s="29" t="str">
        <f aca="false">IF(AND($A3198="",$B3198="",$G3198=""),"",IF(NOT(ISNUMBER($A3198)),"Date manquante ou non reconnue",IF($B3198="","Technicien manquant",IF(COUNTIF(Production!$A$7:$A$21,$B3198)=0,"Technicien absent de la liste (onglet Production)",IF($G3198="","Code BPU manquant (colonne G)",IF($O3198="?","Code BPU inconnu (onglet Prestations)",IF($P3198="?","Catégorie inconnue (onglet Règles)",IF(AND($E3198&lt;&gt;"",NOT(ISNUMBER($E3198))),"Quantité non reconnue",IF(AND($P3198="au prix",NOT(ISNUMBER($Q3198))),"Prix sur devis à saisir (colonne I)",IF($S3198="","Règle à compléter (onglet Règles)",""))))))))))</f>
        <v/>
      </c>
    </row>
    <row r="3199" customFormat="false" ht="15" hidden="false" customHeight="false" outlineLevel="0" collapsed="false">
      <c r="A3199" s="23"/>
      <c r="I3199" s="24"/>
      <c r="J3199" s="24"/>
      <c r="N3199" s="25"/>
      <c r="O3199" s="26" t="str">
        <f aca="false">IF($G3199="","",IFERROR(INDEX(Prestations!$F$5:$F$256,MATCH($G3199,Prestations!$B$5:$B$256,0)),"?"))</f>
        <v/>
      </c>
      <c r="P3199" s="26" t="str">
        <f aca="false">IF($O3199="","",IF($O3199="?","?",IFERROR(INDEX(Règles!$C$5:$C$17,MATCH($O3199,Règles!$A$5:$A$17,0)),"?")))</f>
        <v/>
      </c>
      <c r="Q3199" s="27" t="str">
        <f aca="false">IF($G3199="","",IF(ISNUMBER($I3199),$I3199,IFERROR(IF(ISNUMBER(INDEX(Prestations!$E$5:$E$256,MATCH($G3199,Prestations!$B$5:$B$256,0))),INDEX(Prestations!$E$5:$E$256,MATCH($G3199,Prestations!$B$5:$B$256,0)),""),"")))</f>
        <v/>
      </c>
      <c r="R3199" s="27" t="str">
        <f aca="false">IFERROR(IF(ISNUMBER($Q3199),$Q3199*IF($E3199="",1,$E3199),""),"")</f>
        <v/>
      </c>
      <c r="S3199" s="28" t="str">
        <f aca="false">IFERROR(IF($P3199="au nombre",IF(N(INDEX(Règles!$D$5:$D$17,MATCH($O3199,Règles!$A$5:$A$17,0)))&gt;0,IF($E3199="",1,$E3199)/INDEX(Règles!$D$5:$D$17,MATCH($O3199,Règles!$A$5:$A$17,0)),""),IF($P3199="au prix",IF(AND(ISNUMBER($R3199),N(INDEX(Règles!$E$5:$E$17,MATCH($O3199,Règles!$A$5:$A$17,0)))&gt;0),$R3199/INDEX(Règles!$E$5:$E$17,MATCH($O3199,Règles!$A$5:$A$17,0)),""),IF(OR($P3199="ne compte pas",$P3199="absence"),0,""))),"")</f>
        <v/>
      </c>
      <c r="T3199" s="26" t="n">
        <f aca="false">IF(AND(ISNUMBER($A3199),$B3199&lt;&gt;"",$G3199&lt;&gt;"",$P3199&lt;&gt;"absence"),1,0)</f>
        <v>0</v>
      </c>
      <c r="U3199" s="26" t="n">
        <f aca="false">IF($T3199=1,IF(COUNTIFS($B$2:$B3199,$B3199,$A$2:$A3199,$A3199,$T$2:$T3199,1)=1,1,0),0)</f>
        <v>0</v>
      </c>
      <c r="V3199" s="29" t="str">
        <f aca="false">IF(AND($A3199="",$B3199="",$G3199=""),"",IF(NOT(ISNUMBER($A3199)),"Date manquante ou non reconnue",IF($B3199="","Technicien manquant",IF(COUNTIF(Production!$A$7:$A$21,$B3199)=0,"Technicien absent de la liste (onglet Production)",IF($G3199="","Code BPU manquant (colonne G)",IF($O3199="?","Code BPU inconnu (onglet Prestations)",IF($P3199="?","Catégorie inconnue (onglet Règles)",IF(AND($E3199&lt;&gt;"",NOT(ISNUMBER($E3199))),"Quantité non reconnue",IF(AND($P3199="au prix",NOT(ISNUMBER($Q3199))),"Prix sur devis à saisir (colonne I)",IF($S3199="","Règle à compléter (onglet Règles)",""))))))))))</f>
        <v/>
      </c>
    </row>
    <row r="3200" customFormat="false" ht="15" hidden="false" customHeight="false" outlineLevel="0" collapsed="false">
      <c r="A3200" s="23"/>
      <c r="I3200" s="24"/>
      <c r="J3200" s="24"/>
      <c r="N3200" s="25"/>
      <c r="O3200" s="26" t="str">
        <f aca="false">IF($G3200="","",IFERROR(INDEX(Prestations!$F$5:$F$256,MATCH($G3200,Prestations!$B$5:$B$256,0)),"?"))</f>
        <v/>
      </c>
      <c r="P3200" s="26" t="str">
        <f aca="false">IF($O3200="","",IF($O3200="?","?",IFERROR(INDEX(Règles!$C$5:$C$17,MATCH($O3200,Règles!$A$5:$A$17,0)),"?")))</f>
        <v/>
      </c>
      <c r="Q3200" s="27" t="str">
        <f aca="false">IF($G3200="","",IF(ISNUMBER($I3200),$I3200,IFERROR(IF(ISNUMBER(INDEX(Prestations!$E$5:$E$256,MATCH($G3200,Prestations!$B$5:$B$256,0))),INDEX(Prestations!$E$5:$E$256,MATCH($G3200,Prestations!$B$5:$B$256,0)),""),"")))</f>
        <v/>
      </c>
      <c r="R3200" s="27" t="str">
        <f aca="false">IFERROR(IF(ISNUMBER($Q3200),$Q3200*IF($E3200="",1,$E3200),""),"")</f>
        <v/>
      </c>
      <c r="S3200" s="28" t="str">
        <f aca="false">IFERROR(IF($P3200="au nombre",IF(N(INDEX(Règles!$D$5:$D$17,MATCH($O3200,Règles!$A$5:$A$17,0)))&gt;0,IF($E3200="",1,$E3200)/INDEX(Règles!$D$5:$D$17,MATCH($O3200,Règles!$A$5:$A$17,0)),""),IF($P3200="au prix",IF(AND(ISNUMBER($R3200),N(INDEX(Règles!$E$5:$E$17,MATCH($O3200,Règles!$A$5:$A$17,0)))&gt;0),$R3200/INDEX(Règles!$E$5:$E$17,MATCH($O3200,Règles!$A$5:$A$17,0)),""),IF(OR($P3200="ne compte pas",$P3200="absence"),0,""))),"")</f>
        <v/>
      </c>
      <c r="T3200" s="26" t="n">
        <f aca="false">IF(AND(ISNUMBER($A3200),$B3200&lt;&gt;"",$G3200&lt;&gt;"",$P3200&lt;&gt;"absence"),1,0)</f>
        <v>0</v>
      </c>
      <c r="U3200" s="26" t="n">
        <f aca="false">IF($T3200=1,IF(COUNTIFS($B$2:$B3200,$B3200,$A$2:$A3200,$A3200,$T$2:$T3200,1)=1,1,0),0)</f>
        <v>0</v>
      </c>
      <c r="V3200" s="29" t="str">
        <f aca="false">IF(AND($A3200="",$B3200="",$G3200=""),"",IF(NOT(ISNUMBER($A3200)),"Date manquante ou non reconnue",IF($B3200="","Technicien manquant",IF(COUNTIF(Production!$A$7:$A$21,$B3200)=0,"Technicien absent de la liste (onglet Production)",IF($G3200="","Code BPU manquant (colonne G)",IF($O3200="?","Code BPU inconnu (onglet Prestations)",IF($P3200="?","Catégorie inconnue (onglet Règles)",IF(AND($E3200&lt;&gt;"",NOT(ISNUMBER($E3200))),"Quantité non reconnue",IF(AND($P3200="au prix",NOT(ISNUMBER($Q3200))),"Prix sur devis à saisir (colonne I)",IF($S3200="","Règle à compléter (onglet Règles)",""))))))))))</f>
        <v/>
      </c>
    </row>
    <row r="3201" customFormat="false" ht="15" hidden="false" customHeight="false" outlineLevel="0" collapsed="false">
      <c r="A3201" s="23"/>
      <c r="I3201" s="24"/>
      <c r="J3201" s="24"/>
      <c r="N3201" s="25"/>
      <c r="O3201" s="26" t="str">
        <f aca="false">IF($G3201="","",IFERROR(INDEX(Prestations!$F$5:$F$256,MATCH($G3201,Prestations!$B$5:$B$256,0)),"?"))</f>
        <v/>
      </c>
      <c r="P3201" s="26" t="str">
        <f aca="false">IF($O3201="","",IF($O3201="?","?",IFERROR(INDEX(Règles!$C$5:$C$17,MATCH($O3201,Règles!$A$5:$A$17,0)),"?")))</f>
        <v/>
      </c>
      <c r="Q3201" s="27" t="str">
        <f aca="false">IF($G3201="","",IF(ISNUMBER($I3201),$I3201,IFERROR(IF(ISNUMBER(INDEX(Prestations!$E$5:$E$256,MATCH($G3201,Prestations!$B$5:$B$256,0))),INDEX(Prestations!$E$5:$E$256,MATCH($G3201,Prestations!$B$5:$B$256,0)),""),"")))</f>
        <v/>
      </c>
      <c r="R3201" s="27" t="str">
        <f aca="false">IFERROR(IF(ISNUMBER($Q3201),$Q3201*IF($E3201="",1,$E3201),""),"")</f>
        <v/>
      </c>
      <c r="S3201" s="28" t="str">
        <f aca="false">IFERROR(IF($P3201="au nombre",IF(N(INDEX(Règles!$D$5:$D$17,MATCH($O3201,Règles!$A$5:$A$17,0)))&gt;0,IF($E3201="",1,$E3201)/INDEX(Règles!$D$5:$D$17,MATCH($O3201,Règles!$A$5:$A$17,0)),""),IF($P3201="au prix",IF(AND(ISNUMBER($R3201),N(INDEX(Règles!$E$5:$E$17,MATCH($O3201,Règles!$A$5:$A$17,0)))&gt;0),$R3201/INDEX(Règles!$E$5:$E$17,MATCH($O3201,Règles!$A$5:$A$17,0)),""),IF(OR($P3201="ne compte pas",$P3201="absence"),0,""))),"")</f>
        <v/>
      </c>
      <c r="T3201" s="26" t="n">
        <f aca="false">IF(AND(ISNUMBER($A3201),$B3201&lt;&gt;"",$G3201&lt;&gt;"",$P3201&lt;&gt;"absence"),1,0)</f>
        <v>0</v>
      </c>
      <c r="U3201" s="26" t="n">
        <f aca="false">IF($T3201=1,IF(COUNTIFS($B$2:$B3201,$B3201,$A$2:$A3201,$A3201,$T$2:$T3201,1)=1,1,0),0)</f>
        <v>0</v>
      </c>
      <c r="V3201" s="29" t="str">
        <f aca="false">IF(AND($A3201="",$B3201="",$G3201=""),"",IF(NOT(ISNUMBER($A3201)),"Date manquante ou non reconnue",IF($B3201="","Technicien manquant",IF(COUNTIF(Production!$A$7:$A$21,$B3201)=0,"Technicien absent de la liste (onglet Production)",IF($G3201="","Code BPU manquant (colonne G)",IF($O3201="?","Code BPU inconnu (onglet Prestations)",IF($P3201="?","Catégorie inconnue (onglet Règles)",IF(AND($E3201&lt;&gt;"",NOT(ISNUMBER($E3201))),"Quantité non reconnue",IF(AND($P3201="au prix",NOT(ISNUMBER($Q3201))),"Prix sur devis à saisir (colonne I)",IF($S3201="","Règle à compléter (onglet Règles)",""))))))))))</f>
        <v/>
      </c>
    </row>
    <row r="3202" customFormat="false" ht="15" hidden="false" customHeight="false" outlineLevel="0" collapsed="false">
      <c r="A3202" s="23"/>
      <c r="I3202" s="24"/>
      <c r="J3202" s="24"/>
      <c r="N3202" s="25"/>
      <c r="O3202" s="26" t="str">
        <f aca="false">IF($G3202="","",IFERROR(INDEX(Prestations!$F$5:$F$256,MATCH($G3202,Prestations!$B$5:$B$256,0)),"?"))</f>
        <v/>
      </c>
      <c r="P3202" s="26" t="str">
        <f aca="false">IF($O3202="","",IF($O3202="?","?",IFERROR(INDEX(Règles!$C$5:$C$17,MATCH($O3202,Règles!$A$5:$A$17,0)),"?")))</f>
        <v/>
      </c>
      <c r="Q3202" s="27" t="str">
        <f aca="false">IF($G3202="","",IF(ISNUMBER($I3202),$I3202,IFERROR(IF(ISNUMBER(INDEX(Prestations!$E$5:$E$256,MATCH($G3202,Prestations!$B$5:$B$256,0))),INDEX(Prestations!$E$5:$E$256,MATCH($G3202,Prestations!$B$5:$B$256,0)),""),"")))</f>
        <v/>
      </c>
      <c r="R3202" s="27" t="str">
        <f aca="false">IFERROR(IF(ISNUMBER($Q3202),$Q3202*IF($E3202="",1,$E3202),""),"")</f>
        <v/>
      </c>
      <c r="S3202" s="28" t="str">
        <f aca="false">IFERROR(IF($P3202="au nombre",IF(N(INDEX(Règles!$D$5:$D$17,MATCH($O3202,Règles!$A$5:$A$17,0)))&gt;0,IF($E3202="",1,$E3202)/INDEX(Règles!$D$5:$D$17,MATCH($O3202,Règles!$A$5:$A$17,0)),""),IF($P3202="au prix",IF(AND(ISNUMBER($R3202),N(INDEX(Règles!$E$5:$E$17,MATCH($O3202,Règles!$A$5:$A$17,0)))&gt;0),$R3202/INDEX(Règles!$E$5:$E$17,MATCH($O3202,Règles!$A$5:$A$17,0)),""),IF(OR($P3202="ne compte pas",$P3202="absence"),0,""))),"")</f>
        <v/>
      </c>
      <c r="T3202" s="26" t="n">
        <f aca="false">IF(AND(ISNUMBER($A3202),$B3202&lt;&gt;"",$G3202&lt;&gt;"",$P3202&lt;&gt;"absence"),1,0)</f>
        <v>0</v>
      </c>
      <c r="U3202" s="26" t="n">
        <f aca="false">IF($T3202=1,IF(COUNTIFS($B$2:$B3202,$B3202,$A$2:$A3202,$A3202,$T$2:$T3202,1)=1,1,0),0)</f>
        <v>0</v>
      </c>
      <c r="V3202" s="29" t="str">
        <f aca="false">IF(AND($A3202="",$B3202="",$G3202=""),"",IF(NOT(ISNUMBER($A3202)),"Date manquante ou non reconnue",IF($B3202="","Technicien manquant",IF(COUNTIF(Production!$A$7:$A$21,$B3202)=0,"Technicien absent de la liste (onglet Production)",IF($G3202="","Code BPU manquant (colonne G)",IF($O3202="?","Code BPU inconnu (onglet Prestations)",IF($P3202="?","Catégorie inconnue (onglet Règles)",IF(AND($E3202&lt;&gt;"",NOT(ISNUMBER($E3202))),"Quantité non reconnue",IF(AND($P3202="au prix",NOT(ISNUMBER($Q3202))),"Prix sur devis à saisir (colonne I)",IF($S3202="","Règle à compléter (onglet Règles)",""))))))))))</f>
        <v/>
      </c>
    </row>
    <row r="3203" customFormat="false" ht="15" hidden="false" customHeight="false" outlineLevel="0" collapsed="false">
      <c r="A3203" s="23"/>
      <c r="I3203" s="24"/>
      <c r="J3203" s="24"/>
      <c r="N3203" s="25"/>
      <c r="O3203" s="26" t="str">
        <f aca="false">IF($G3203="","",IFERROR(INDEX(Prestations!$F$5:$F$256,MATCH($G3203,Prestations!$B$5:$B$256,0)),"?"))</f>
        <v/>
      </c>
      <c r="P3203" s="26" t="str">
        <f aca="false">IF($O3203="","",IF($O3203="?","?",IFERROR(INDEX(Règles!$C$5:$C$17,MATCH($O3203,Règles!$A$5:$A$17,0)),"?")))</f>
        <v/>
      </c>
      <c r="Q3203" s="27" t="str">
        <f aca="false">IF($G3203="","",IF(ISNUMBER($I3203),$I3203,IFERROR(IF(ISNUMBER(INDEX(Prestations!$E$5:$E$256,MATCH($G3203,Prestations!$B$5:$B$256,0))),INDEX(Prestations!$E$5:$E$256,MATCH($G3203,Prestations!$B$5:$B$256,0)),""),"")))</f>
        <v/>
      </c>
      <c r="R3203" s="27" t="str">
        <f aca="false">IFERROR(IF(ISNUMBER($Q3203),$Q3203*IF($E3203="",1,$E3203),""),"")</f>
        <v/>
      </c>
      <c r="S3203" s="28" t="str">
        <f aca="false">IFERROR(IF($P3203="au nombre",IF(N(INDEX(Règles!$D$5:$D$17,MATCH($O3203,Règles!$A$5:$A$17,0)))&gt;0,IF($E3203="",1,$E3203)/INDEX(Règles!$D$5:$D$17,MATCH($O3203,Règles!$A$5:$A$17,0)),""),IF($P3203="au prix",IF(AND(ISNUMBER($R3203),N(INDEX(Règles!$E$5:$E$17,MATCH($O3203,Règles!$A$5:$A$17,0)))&gt;0),$R3203/INDEX(Règles!$E$5:$E$17,MATCH($O3203,Règles!$A$5:$A$17,0)),""),IF(OR($P3203="ne compte pas",$P3203="absence"),0,""))),"")</f>
        <v/>
      </c>
      <c r="T3203" s="26" t="n">
        <f aca="false">IF(AND(ISNUMBER($A3203),$B3203&lt;&gt;"",$G3203&lt;&gt;"",$P3203&lt;&gt;"absence"),1,0)</f>
        <v>0</v>
      </c>
      <c r="U3203" s="26" t="n">
        <f aca="false">IF($T3203=1,IF(COUNTIFS($B$2:$B3203,$B3203,$A$2:$A3203,$A3203,$T$2:$T3203,1)=1,1,0),0)</f>
        <v>0</v>
      </c>
      <c r="V3203" s="29" t="str">
        <f aca="false">IF(AND($A3203="",$B3203="",$G3203=""),"",IF(NOT(ISNUMBER($A3203)),"Date manquante ou non reconnue",IF($B3203="","Technicien manquant",IF(COUNTIF(Production!$A$7:$A$21,$B3203)=0,"Technicien absent de la liste (onglet Production)",IF($G3203="","Code BPU manquant (colonne G)",IF($O3203="?","Code BPU inconnu (onglet Prestations)",IF($P3203="?","Catégorie inconnue (onglet Règles)",IF(AND($E3203&lt;&gt;"",NOT(ISNUMBER($E3203))),"Quantité non reconnue",IF(AND($P3203="au prix",NOT(ISNUMBER($Q3203))),"Prix sur devis à saisir (colonne I)",IF($S3203="","Règle à compléter (onglet Règles)",""))))))))))</f>
        <v/>
      </c>
    </row>
    <row r="3204" customFormat="false" ht="15" hidden="false" customHeight="false" outlineLevel="0" collapsed="false">
      <c r="A3204" s="23"/>
      <c r="I3204" s="24"/>
      <c r="J3204" s="24"/>
      <c r="N3204" s="25"/>
      <c r="O3204" s="26" t="str">
        <f aca="false">IF($G3204="","",IFERROR(INDEX(Prestations!$F$5:$F$256,MATCH($G3204,Prestations!$B$5:$B$256,0)),"?"))</f>
        <v/>
      </c>
      <c r="P3204" s="26" t="str">
        <f aca="false">IF($O3204="","",IF($O3204="?","?",IFERROR(INDEX(Règles!$C$5:$C$17,MATCH($O3204,Règles!$A$5:$A$17,0)),"?")))</f>
        <v/>
      </c>
      <c r="Q3204" s="27" t="str">
        <f aca="false">IF($G3204="","",IF(ISNUMBER($I3204),$I3204,IFERROR(IF(ISNUMBER(INDEX(Prestations!$E$5:$E$256,MATCH($G3204,Prestations!$B$5:$B$256,0))),INDEX(Prestations!$E$5:$E$256,MATCH($G3204,Prestations!$B$5:$B$256,0)),""),"")))</f>
        <v/>
      </c>
      <c r="R3204" s="27" t="str">
        <f aca="false">IFERROR(IF(ISNUMBER($Q3204),$Q3204*IF($E3204="",1,$E3204),""),"")</f>
        <v/>
      </c>
      <c r="S3204" s="28" t="str">
        <f aca="false">IFERROR(IF($P3204="au nombre",IF(N(INDEX(Règles!$D$5:$D$17,MATCH($O3204,Règles!$A$5:$A$17,0)))&gt;0,IF($E3204="",1,$E3204)/INDEX(Règles!$D$5:$D$17,MATCH($O3204,Règles!$A$5:$A$17,0)),""),IF($P3204="au prix",IF(AND(ISNUMBER($R3204),N(INDEX(Règles!$E$5:$E$17,MATCH($O3204,Règles!$A$5:$A$17,0)))&gt;0),$R3204/INDEX(Règles!$E$5:$E$17,MATCH($O3204,Règles!$A$5:$A$17,0)),""),IF(OR($P3204="ne compte pas",$P3204="absence"),0,""))),"")</f>
        <v/>
      </c>
      <c r="T3204" s="26" t="n">
        <f aca="false">IF(AND(ISNUMBER($A3204),$B3204&lt;&gt;"",$G3204&lt;&gt;"",$P3204&lt;&gt;"absence"),1,0)</f>
        <v>0</v>
      </c>
      <c r="U3204" s="26" t="n">
        <f aca="false">IF($T3204=1,IF(COUNTIFS($B$2:$B3204,$B3204,$A$2:$A3204,$A3204,$T$2:$T3204,1)=1,1,0),0)</f>
        <v>0</v>
      </c>
      <c r="V3204" s="29" t="str">
        <f aca="false">IF(AND($A3204="",$B3204="",$G3204=""),"",IF(NOT(ISNUMBER($A3204)),"Date manquante ou non reconnue",IF($B3204="","Technicien manquant",IF(COUNTIF(Production!$A$7:$A$21,$B3204)=0,"Technicien absent de la liste (onglet Production)",IF($G3204="","Code BPU manquant (colonne G)",IF($O3204="?","Code BPU inconnu (onglet Prestations)",IF($P3204="?","Catégorie inconnue (onglet Règles)",IF(AND($E3204&lt;&gt;"",NOT(ISNUMBER($E3204))),"Quantité non reconnue",IF(AND($P3204="au prix",NOT(ISNUMBER($Q3204))),"Prix sur devis à saisir (colonne I)",IF($S3204="","Règle à compléter (onglet Règles)",""))))))))))</f>
        <v/>
      </c>
    </row>
    <row r="3205" customFormat="false" ht="15" hidden="false" customHeight="false" outlineLevel="0" collapsed="false">
      <c r="A3205" s="23"/>
      <c r="I3205" s="24"/>
      <c r="J3205" s="24"/>
      <c r="N3205" s="25"/>
      <c r="O3205" s="26" t="str">
        <f aca="false">IF($G3205="","",IFERROR(INDEX(Prestations!$F$5:$F$256,MATCH($G3205,Prestations!$B$5:$B$256,0)),"?"))</f>
        <v/>
      </c>
      <c r="P3205" s="26" t="str">
        <f aca="false">IF($O3205="","",IF($O3205="?","?",IFERROR(INDEX(Règles!$C$5:$C$17,MATCH($O3205,Règles!$A$5:$A$17,0)),"?")))</f>
        <v/>
      </c>
      <c r="Q3205" s="27" t="str">
        <f aca="false">IF($G3205="","",IF(ISNUMBER($I3205),$I3205,IFERROR(IF(ISNUMBER(INDEX(Prestations!$E$5:$E$256,MATCH($G3205,Prestations!$B$5:$B$256,0))),INDEX(Prestations!$E$5:$E$256,MATCH($G3205,Prestations!$B$5:$B$256,0)),""),"")))</f>
        <v/>
      </c>
      <c r="R3205" s="27" t="str">
        <f aca="false">IFERROR(IF(ISNUMBER($Q3205),$Q3205*IF($E3205="",1,$E3205),""),"")</f>
        <v/>
      </c>
      <c r="S3205" s="28" t="str">
        <f aca="false">IFERROR(IF($P3205="au nombre",IF(N(INDEX(Règles!$D$5:$D$17,MATCH($O3205,Règles!$A$5:$A$17,0)))&gt;0,IF($E3205="",1,$E3205)/INDEX(Règles!$D$5:$D$17,MATCH($O3205,Règles!$A$5:$A$17,0)),""),IF($P3205="au prix",IF(AND(ISNUMBER($R3205),N(INDEX(Règles!$E$5:$E$17,MATCH($O3205,Règles!$A$5:$A$17,0)))&gt;0),$R3205/INDEX(Règles!$E$5:$E$17,MATCH($O3205,Règles!$A$5:$A$17,0)),""),IF(OR($P3205="ne compte pas",$P3205="absence"),0,""))),"")</f>
        <v/>
      </c>
      <c r="T3205" s="26" t="n">
        <f aca="false">IF(AND(ISNUMBER($A3205),$B3205&lt;&gt;"",$G3205&lt;&gt;"",$P3205&lt;&gt;"absence"),1,0)</f>
        <v>0</v>
      </c>
      <c r="U3205" s="26" t="n">
        <f aca="false">IF($T3205=1,IF(COUNTIFS($B$2:$B3205,$B3205,$A$2:$A3205,$A3205,$T$2:$T3205,1)=1,1,0),0)</f>
        <v>0</v>
      </c>
      <c r="V3205" s="29" t="str">
        <f aca="false">IF(AND($A3205="",$B3205="",$G3205=""),"",IF(NOT(ISNUMBER($A3205)),"Date manquante ou non reconnue",IF($B3205="","Technicien manquant",IF(COUNTIF(Production!$A$7:$A$21,$B3205)=0,"Technicien absent de la liste (onglet Production)",IF($G3205="","Code BPU manquant (colonne G)",IF($O3205="?","Code BPU inconnu (onglet Prestations)",IF($P3205="?","Catégorie inconnue (onglet Règles)",IF(AND($E3205&lt;&gt;"",NOT(ISNUMBER($E3205))),"Quantité non reconnue",IF(AND($P3205="au prix",NOT(ISNUMBER($Q3205))),"Prix sur devis à saisir (colonne I)",IF($S3205="","Règle à compléter (onglet Règles)",""))))))))))</f>
        <v/>
      </c>
    </row>
    <row r="3206" customFormat="false" ht="15" hidden="false" customHeight="false" outlineLevel="0" collapsed="false">
      <c r="A3206" s="23"/>
      <c r="I3206" s="24"/>
      <c r="J3206" s="24"/>
      <c r="N3206" s="25"/>
      <c r="O3206" s="26" t="str">
        <f aca="false">IF($G3206="","",IFERROR(INDEX(Prestations!$F$5:$F$256,MATCH($G3206,Prestations!$B$5:$B$256,0)),"?"))</f>
        <v/>
      </c>
      <c r="P3206" s="26" t="str">
        <f aca="false">IF($O3206="","",IF($O3206="?","?",IFERROR(INDEX(Règles!$C$5:$C$17,MATCH($O3206,Règles!$A$5:$A$17,0)),"?")))</f>
        <v/>
      </c>
      <c r="Q3206" s="27" t="str">
        <f aca="false">IF($G3206="","",IF(ISNUMBER($I3206),$I3206,IFERROR(IF(ISNUMBER(INDEX(Prestations!$E$5:$E$256,MATCH($G3206,Prestations!$B$5:$B$256,0))),INDEX(Prestations!$E$5:$E$256,MATCH($G3206,Prestations!$B$5:$B$256,0)),""),"")))</f>
        <v/>
      </c>
      <c r="R3206" s="27" t="str">
        <f aca="false">IFERROR(IF(ISNUMBER($Q3206),$Q3206*IF($E3206="",1,$E3206),""),"")</f>
        <v/>
      </c>
      <c r="S3206" s="28" t="str">
        <f aca="false">IFERROR(IF($P3206="au nombre",IF(N(INDEX(Règles!$D$5:$D$17,MATCH($O3206,Règles!$A$5:$A$17,0)))&gt;0,IF($E3206="",1,$E3206)/INDEX(Règles!$D$5:$D$17,MATCH($O3206,Règles!$A$5:$A$17,0)),""),IF($P3206="au prix",IF(AND(ISNUMBER($R3206),N(INDEX(Règles!$E$5:$E$17,MATCH($O3206,Règles!$A$5:$A$17,0)))&gt;0),$R3206/INDEX(Règles!$E$5:$E$17,MATCH($O3206,Règles!$A$5:$A$17,0)),""),IF(OR($P3206="ne compte pas",$P3206="absence"),0,""))),"")</f>
        <v/>
      </c>
      <c r="T3206" s="26" t="n">
        <f aca="false">IF(AND(ISNUMBER($A3206),$B3206&lt;&gt;"",$G3206&lt;&gt;"",$P3206&lt;&gt;"absence"),1,0)</f>
        <v>0</v>
      </c>
      <c r="U3206" s="26" t="n">
        <f aca="false">IF($T3206=1,IF(COUNTIFS($B$2:$B3206,$B3206,$A$2:$A3206,$A3206,$T$2:$T3206,1)=1,1,0),0)</f>
        <v>0</v>
      </c>
      <c r="V3206" s="29" t="str">
        <f aca="false">IF(AND($A3206="",$B3206="",$G3206=""),"",IF(NOT(ISNUMBER($A3206)),"Date manquante ou non reconnue",IF($B3206="","Technicien manquant",IF(COUNTIF(Production!$A$7:$A$21,$B3206)=0,"Technicien absent de la liste (onglet Production)",IF($G3206="","Code BPU manquant (colonne G)",IF($O3206="?","Code BPU inconnu (onglet Prestations)",IF($P3206="?","Catégorie inconnue (onglet Règles)",IF(AND($E3206&lt;&gt;"",NOT(ISNUMBER($E3206))),"Quantité non reconnue",IF(AND($P3206="au prix",NOT(ISNUMBER($Q3206))),"Prix sur devis à saisir (colonne I)",IF($S3206="","Règle à compléter (onglet Règles)",""))))))))))</f>
        <v/>
      </c>
    </row>
    <row r="3207" customFormat="false" ht="15" hidden="false" customHeight="false" outlineLevel="0" collapsed="false">
      <c r="A3207" s="23"/>
      <c r="I3207" s="24"/>
      <c r="J3207" s="24"/>
      <c r="N3207" s="25"/>
      <c r="O3207" s="26" t="str">
        <f aca="false">IF($G3207="","",IFERROR(INDEX(Prestations!$F$5:$F$256,MATCH($G3207,Prestations!$B$5:$B$256,0)),"?"))</f>
        <v/>
      </c>
      <c r="P3207" s="26" t="str">
        <f aca="false">IF($O3207="","",IF($O3207="?","?",IFERROR(INDEX(Règles!$C$5:$C$17,MATCH($O3207,Règles!$A$5:$A$17,0)),"?")))</f>
        <v/>
      </c>
      <c r="Q3207" s="27" t="str">
        <f aca="false">IF($G3207="","",IF(ISNUMBER($I3207),$I3207,IFERROR(IF(ISNUMBER(INDEX(Prestations!$E$5:$E$256,MATCH($G3207,Prestations!$B$5:$B$256,0))),INDEX(Prestations!$E$5:$E$256,MATCH($G3207,Prestations!$B$5:$B$256,0)),""),"")))</f>
        <v/>
      </c>
      <c r="R3207" s="27" t="str">
        <f aca="false">IFERROR(IF(ISNUMBER($Q3207),$Q3207*IF($E3207="",1,$E3207),""),"")</f>
        <v/>
      </c>
      <c r="S3207" s="28" t="str">
        <f aca="false">IFERROR(IF($P3207="au nombre",IF(N(INDEX(Règles!$D$5:$D$17,MATCH($O3207,Règles!$A$5:$A$17,0)))&gt;0,IF($E3207="",1,$E3207)/INDEX(Règles!$D$5:$D$17,MATCH($O3207,Règles!$A$5:$A$17,0)),""),IF($P3207="au prix",IF(AND(ISNUMBER($R3207),N(INDEX(Règles!$E$5:$E$17,MATCH($O3207,Règles!$A$5:$A$17,0)))&gt;0),$R3207/INDEX(Règles!$E$5:$E$17,MATCH($O3207,Règles!$A$5:$A$17,0)),""),IF(OR($P3207="ne compte pas",$P3207="absence"),0,""))),"")</f>
        <v/>
      </c>
      <c r="T3207" s="26" t="n">
        <f aca="false">IF(AND(ISNUMBER($A3207),$B3207&lt;&gt;"",$G3207&lt;&gt;"",$P3207&lt;&gt;"absence"),1,0)</f>
        <v>0</v>
      </c>
      <c r="U3207" s="26" t="n">
        <f aca="false">IF($T3207=1,IF(COUNTIFS($B$2:$B3207,$B3207,$A$2:$A3207,$A3207,$T$2:$T3207,1)=1,1,0),0)</f>
        <v>0</v>
      </c>
      <c r="V3207" s="29" t="str">
        <f aca="false">IF(AND($A3207="",$B3207="",$G3207=""),"",IF(NOT(ISNUMBER($A3207)),"Date manquante ou non reconnue",IF($B3207="","Technicien manquant",IF(COUNTIF(Production!$A$7:$A$21,$B3207)=0,"Technicien absent de la liste (onglet Production)",IF($G3207="","Code BPU manquant (colonne G)",IF($O3207="?","Code BPU inconnu (onglet Prestations)",IF($P3207="?","Catégorie inconnue (onglet Règles)",IF(AND($E3207&lt;&gt;"",NOT(ISNUMBER($E3207))),"Quantité non reconnue",IF(AND($P3207="au prix",NOT(ISNUMBER($Q3207))),"Prix sur devis à saisir (colonne I)",IF($S3207="","Règle à compléter (onglet Règles)",""))))))))))</f>
        <v/>
      </c>
    </row>
    <row r="3208" customFormat="false" ht="15" hidden="false" customHeight="false" outlineLevel="0" collapsed="false">
      <c r="A3208" s="23"/>
      <c r="I3208" s="24"/>
      <c r="J3208" s="24"/>
      <c r="N3208" s="25"/>
      <c r="O3208" s="26" t="str">
        <f aca="false">IF($G3208="","",IFERROR(INDEX(Prestations!$F$5:$F$256,MATCH($G3208,Prestations!$B$5:$B$256,0)),"?"))</f>
        <v/>
      </c>
      <c r="P3208" s="26" t="str">
        <f aca="false">IF($O3208="","",IF($O3208="?","?",IFERROR(INDEX(Règles!$C$5:$C$17,MATCH($O3208,Règles!$A$5:$A$17,0)),"?")))</f>
        <v/>
      </c>
      <c r="Q3208" s="27" t="str">
        <f aca="false">IF($G3208="","",IF(ISNUMBER($I3208),$I3208,IFERROR(IF(ISNUMBER(INDEX(Prestations!$E$5:$E$256,MATCH($G3208,Prestations!$B$5:$B$256,0))),INDEX(Prestations!$E$5:$E$256,MATCH($G3208,Prestations!$B$5:$B$256,0)),""),"")))</f>
        <v/>
      </c>
      <c r="R3208" s="27" t="str">
        <f aca="false">IFERROR(IF(ISNUMBER($Q3208),$Q3208*IF($E3208="",1,$E3208),""),"")</f>
        <v/>
      </c>
      <c r="S3208" s="28" t="str">
        <f aca="false">IFERROR(IF($P3208="au nombre",IF(N(INDEX(Règles!$D$5:$D$17,MATCH($O3208,Règles!$A$5:$A$17,0)))&gt;0,IF($E3208="",1,$E3208)/INDEX(Règles!$D$5:$D$17,MATCH($O3208,Règles!$A$5:$A$17,0)),""),IF($P3208="au prix",IF(AND(ISNUMBER($R3208),N(INDEX(Règles!$E$5:$E$17,MATCH($O3208,Règles!$A$5:$A$17,0)))&gt;0),$R3208/INDEX(Règles!$E$5:$E$17,MATCH($O3208,Règles!$A$5:$A$17,0)),""),IF(OR($P3208="ne compte pas",$P3208="absence"),0,""))),"")</f>
        <v/>
      </c>
      <c r="T3208" s="26" t="n">
        <f aca="false">IF(AND(ISNUMBER($A3208),$B3208&lt;&gt;"",$G3208&lt;&gt;"",$P3208&lt;&gt;"absence"),1,0)</f>
        <v>0</v>
      </c>
      <c r="U3208" s="26" t="n">
        <f aca="false">IF($T3208=1,IF(COUNTIFS($B$2:$B3208,$B3208,$A$2:$A3208,$A3208,$T$2:$T3208,1)=1,1,0),0)</f>
        <v>0</v>
      </c>
      <c r="V3208" s="29" t="str">
        <f aca="false">IF(AND($A3208="",$B3208="",$G3208=""),"",IF(NOT(ISNUMBER($A3208)),"Date manquante ou non reconnue",IF($B3208="","Technicien manquant",IF(COUNTIF(Production!$A$7:$A$21,$B3208)=0,"Technicien absent de la liste (onglet Production)",IF($G3208="","Code BPU manquant (colonne G)",IF($O3208="?","Code BPU inconnu (onglet Prestations)",IF($P3208="?","Catégorie inconnue (onglet Règles)",IF(AND($E3208&lt;&gt;"",NOT(ISNUMBER($E3208))),"Quantité non reconnue",IF(AND($P3208="au prix",NOT(ISNUMBER($Q3208))),"Prix sur devis à saisir (colonne I)",IF($S3208="","Règle à compléter (onglet Règles)",""))))))))))</f>
        <v/>
      </c>
    </row>
    <row r="3209" customFormat="false" ht="15" hidden="false" customHeight="false" outlineLevel="0" collapsed="false">
      <c r="A3209" s="23"/>
      <c r="I3209" s="24"/>
      <c r="J3209" s="24"/>
      <c r="N3209" s="25"/>
      <c r="O3209" s="26" t="str">
        <f aca="false">IF($G3209="","",IFERROR(INDEX(Prestations!$F$5:$F$256,MATCH($G3209,Prestations!$B$5:$B$256,0)),"?"))</f>
        <v/>
      </c>
      <c r="P3209" s="26" t="str">
        <f aca="false">IF($O3209="","",IF($O3209="?","?",IFERROR(INDEX(Règles!$C$5:$C$17,MATCH($O3209,Règles!$A$5:$A$17,0)),"?")))</f>
        <v/>
      </c>
      <c r="Q3209" s="27" t="str">
        <f aca="false">IF($G3209="","",IF(ISNUMBER($I3209),$I3209,IFERROR(IF(ISNUMBER(INDEX(Prestations!$E$5:$E$256,MATCH($G3209,Prestations!$B$5:$B$256,0))),INDEX(Prestations!$E$5:$E$256,MATCH($G3209,Prestations!$B$5:$B$256,0)),""),"")))</f>
        <v/>
      </c>
      <c r="R3209" s="27" t="str">
        <f aca="false">IFERROR(IF(ISNUMBER($Q3209),$Q3209*IF($E3209="",1,$E3209),""),"")</f>
        <v/>
      </c>
      <c r="S3209" s="28" t="str">
        <f aca="false">IFERROR(IF($P3209="au nombre",IF(N(INDEX(Règles!$D$5:$D$17,MATCH($O3209,Règles!$A$5:$A$17,0)))&gt;0,IF($E3209="",1,$E3209)/INDEX(Règles!$D$5:$D$17,MATCH($O3209,Règles!$A$5:$A$17,0)),""),IF($P3209="au prix",IF(AND(ISNUMBER($R3209),N(INDEX(Règles!$E$5:$E$17,MATCH($O3209,Règles!$A$5:$A$17,0)))&gt;0),$R3209/INDEX(Règles!$E$5:$E$17,MATCH($O3209,Règles!$A$5:$A$17,0)),""),IF(OR($P3209="ne compte pas",$P3209="absence"),0,""))),"")</f>
        <v/>
      </c>
      <c r="T3209" s="26" t="n">
        <f aca="false">IF(AND(ISNUMBER($A3209),$B3209&lt;&gt;"",$G3209&lt;&gt;"",$P3209&lt;&gt;"absence"),1,0)</f>
        <v>0</v>
      </c>
      <c r="U3209" s="26" t="n">
        <f aca="false">IF($T3209=1,IF(COUNTIFS($B$2:$B3209,$B3209,$A$2:$A3209,$A3209,$T$2:$T3209,1)=1,1,0),0)</f>
        <v>0</v>
      </c>
      <c r="V3209" s="29" t="str">
        <f aca="false">IF(AND($A3209="",$B3209="",$G3209=""),"",IF(NOT(ISNUMBER($A3209)),"Date manquante ou non reconnue",IF($B3209="","Technicien manquant",IF(COUNTIF(Production!$A$7:$A$21,$B3209)=0,"Technicien absent de la liste (onglet Production)",IF($G3209="","Code BPU manquant (colonne G)",IF($O3209="?","Code BPU inconnu (onglet Prestations)",IF($P3209="?","Catégorie inconnue (onglet Règles)",IF(AND($E3209&lt;&gt;"",NOT(ISNUMBER($E3209))),"Quantité non reconnue",IF(AND($P3209="au prix",NOT(ISNUMBER($Q3209))),"Prix sur devis à saisir (colonne I)",IF($S3209="","Règle à compléter (onglet Règles)",""))))))))))</f>
        <v/>
      </c>
    </row>
    <row r="3210" customFormat="false" ht="15" hidden="false" customHeight="false" outlineLevel="0" collapsed="false">
      <c r="A3210" s="23"/>
      <c r="I3210" s="24"/>
      <c r="J3210" s="24"/>
      <c r="N3210" s="25"/>
      <c r="O3210" s="26" t="str">
        <f aca="false">IF($G3210="","",IFERROR(INDEX(Prestations!$F$5:$F$256,MATCH($G3210,Prestations!$B$5:$B$256,0)),"?"))</f>
        <v/>
      </c>
      <c r="P3210" s="26" t="str">
        <f aca="false">IF($O3210="","",IF($O3210="?","?",IFERROR(INDEX(Règles!$C$5:$C$17,MATCH($O3210,Règles!$A$5:$A$17,0)),"?")))</f>
        <v/>
      </c>
      <c r="Q3210" s="27" t="str">
        <f aca="false">IF($G3210="","",IF(ISNUMBER($I3210),$I3210,IFERROR(IF(ISNUMBER(INDEX(Prestations!$E$5:$E$256,MATCH($G3210,Prestations!$B$5:$B$256,0))),INDEX(Prestations!$E$5:$E$256,MATCH($G3210,Prestations!$B$5:$B$256,0)),""),"")))</f>
        <v/>
      </c>
      <c r="R3210" s="27" t="str">
        <f aca="false">IFERROR(IF(ISNUMBER($Q3210),$Q3210*IF($E3210="",1,$E3210),""),"")</f>
        <v/>
      </c>
      <c r="S3210" s="28" t="str">
        <f aca="false">IFERROR(IF($P3210="au nombre",IF(N(INDEX(Règles!$D$5:$D$17,MATCH($O3210,Règles!$A$5:$A$17,0)))&gt;0,IF($E3210="",1,$E3210)/INDEX(Règles!$D$5:$D$17,MATCH($O3210,Règles!$A$5:$A$17,0)),""),IF($P3210="au prix",IF(AND(ISNUMBER($R3210),N(INDEX(Règles!$E$5:$E$17,MATCH($O3210,Règles!$A$5:$A$17,0)))&gt;0),$R3210/INDEX(Règles!$E$5:$E$17,MATCH($O3210,Règles!$A$5:$A$17,0)),""),IF(OR($P3210="ne compte pas",$P3210="absence"),0,""))),"")</f>
        <v/>
      </c>
      <c r="T3210" s="26" t="n">
        <f aca="false">IF(AND(ISNUMBER($A3210),$B3210&lt;&gt;"",$G3210&lt;&gt;"",$P3210&lt;&gt;"absence"),1,0)</f>
        <v>0</v>
      </c>
      <c r="U3210" s="26" t="n">
        <f aca="false">IF($T3210=1,IF(COUNTIFS($B$2:$B3210,$B3210,$A$2:$A3210,$A3210,$T$2:$T3210,1)=1,1,0),0)</f>
        <v>0</v>
      </c>
      <c r="V3210" s="29" t="str">
        <f aca="false">IF(AND($A3210="",$B3210="",$G3210=""),"",IF(NOT(ISNUMBER($A3210)),"Date manquante ou non reconnue",IF($B3210="","Technicien manquant",IF(COUNTIF(Production!$A$7:$A$21,$B3210)=0,"Technicien absent de la liste (onglet Production)",IF($G3210="","Code BPU manquant (colonne G)",IF($O3210="?","Code BPU inconnu (onglet Prestations)",IF($P3210="?","Catégorie inconnue (onglet Règles)",IF(AND($E3210&lt;&gt;"",NOT(ISNUMBER($E3210))),"Quantité non reconnue",IF(AND($P3210="au prix",NOT(ISNUMBER($Q3210))),"Prix sur devis à saisir (colonne I)",IF($S3210="","Règle à compléter (onglet Règles)",""))))))))))</f>
        <v/>
      </c>
    </row>
    <row r="3211" customFormat="false" ht="15" hidden="false" customHeight="false" outlineLevel="0" collapsed="false">
      <c r="A3211" s="23"/>
      <c r="I3211" s="24"/>
      <c r="J3211" s="24"/>
      <c r="N3211" s="25"/>
      <c r="O3211" s="26" t="str">
        <f aca="false">IF($G3211="","",IFERROR(INDEX(Prestations!$F$5:$F$256,MATCH($G3211,Prestations!$B$5:$B$256,0)),"?"))</f>
        <v/>
      </c>
      <c r="P3211" s="26" t="str">
        <f aca="false">IF($O3211="","",IF($O3211="?","?",IFERROR(INDEX(Règles!$C$5:$C$17,MATCH($O3211,Règles!$A$5:$A$17,0)),"?")))</f>
        <v/>
      </c>
      <c r="Q3211" s="27" t="str">
        <f aca="false">IF($G3211="","",IF(ISNUMBER($I3211),$I3211,IFERROR(IF(ISNUMBER(INDEX(Prestations!$E$5:$E$256,MATCH($G3211,Prestations!$B$5:$B$256,0))),INDEX(Prestations!$E$5:$E$256,MATCH($G3211,Prestations!$B$5:$B$256,0)),""),"")))</f>
        <v/>
      </c>
      <c r="R3211" s="27" t="str">
        <f aca="false">IFERROR(IF(ISNUMBER($Q3211),$Q3211*IF($E3211="",1,$E3211),""),"")</f>
        <v/>
      </c>
      <c r="S3211" s="28" t="str">
        <f aca="false">IFERROR(IF($P3211="au nombre",IF(N(INDEX(Règles!$D$5:$D$17,MATCH($O3211,Règles!$A$5:$A$17,0)))&gt;0,IF($E3211="",1,$E3211)/INDEX(Règles!$D$5:$D$17,MATCH($O3211,Règles!$A$5:$A$17,0)),""),IF($P3211="au prix",IF(AND(ISNUMBER($R3211),N(INDEX(Règles!$E$5:$E$17,MATCH($O3211,Règles!$A$5:$A$17,0)))&gt;0),$R3211/INDEX(Règles!$E$5:$E$17,MATCH($O3211,Règles!$A$5:$A$17,0)),""),IF(OR($P3211="ne compte pas",$P3211="absence"),0,""))),"")</f>
        <v/>
      </c>
      <c r="T3211" s="26" t="n">
        <f aca="false">IF(AND(ISNUMBER($A3211),$B3211&lt;&gt;"",$G3211&lt;&gt;"",$P3211&lt;&gt;"absence"),1,0)</f>
        <v>0</v>
      </c>
      <c r="U3211" s="26" t="n">
        <f aca="false">IF($T3211=1,IF(COUNTIFS($B$2:$B3211,$B3211,$A$2:$A3211,$A3211,$T$2:$T3211,1)=1,1,0),0)</f>
        <v>0</v>
      </c>
      <c r="V3211" s="29" t="str">
        <f aca="false">IF(AND($A3211="",$B3211="",$G3211=""),"",IF(NOT(ISNUMBER($A3211)),"Date manquante ou non reconnue",IF($B3211="","Technicien manquant",IF(COUNTIF(Production!$A$7:$A$21,$B3211)=0,"Technicien absent de la liste (onglet Production)",IF($G3211="","Code BPU manquant (colonne G)",IF($O3211="?","Code BPU inconnu (onglet Prestations)",IF($P3211="?","Catégorie inconnue (onglet Règles)",IF(AND($E3211&lt;&gt;"",NOT(ISNUMBER($E3211))),"Quantité non reconnue",IF(AND($P3211="au prix",NOT(ISNUMBER($Q3211))),"Prix sur devis à saisir (colonne I)",IF($S3211="","Règle à compléter (onglet Règles)",""))))))))))</f>
        <v/>
      </c>
    </row>
    <row r="3212" customFormat="false" ht="15" hidden="false" customHeight="false" outlineLevel="0" collapsed="false">
      <c r="A3212" s="23"/>
      <c r="I3212" s="24"/>
      <c r="J3212" s="24"/>
      <c r="N3212" s="25"/>
      <c r="O3212" s="26" t="str">
        <f aca="false">IF($G3212="","",IFERROR(INDEX(Prestations!$F$5:$F$256,MATCH($G3212,Prestations!$B$5:$B$256,0)),"?"))</f>
        <v/>
      </c>
      <c r="P3212" s="26" t="str">
        <f aca="false">IF($O3212="","",IF($O3212="?","?",IFERROR(INDEX(Règles!$C$5:$C$17,MATCH($O3212,Règles!$A$5:$A$17,0)),"?")))</f>
        <v/>
      </c>
      <c r="Q3212" s="27" t="str">
        <f aca="false">IF($G3212="","",IF(ISNUMBER($I3212),$I3212,IFERROR(IF(ISNUMBER(INDEX(Prestations!$E$5:$E$256,MATCH($G3212,Prestations!$B$5:$B$256,0))),INDEX(Prestations!$E$5:$E$256,MATCH($G3212,Prestations!$B$5:$B$256,0)),""),"")))</f>
        <v/>
      </c>
      <c r="R3212" s="27" t="str">
        <f aca="false">IFERROR(IF(ISNUMBER($Q3212),$Q3212*IF($E3212="",1,$E3212),""),"")</f>
        <v/>
      </c>
      <c r="S3212" s="28" t="str">
        <f aca="false">IFERROR(IF($P3212="au nombre",IF(N(INDEX(Règles!$D$5:$D$17,MATCH($O3212,Règles!$A$5:$A$17,0)))&gt;0,IF($E3212="",1,$E3212)/INDEX(Règles!$D$5:$D$17,MATCH($O3212,Règles!$A$5:$A$17,0)),""),IF($P3212="au prix",IF(AND(ISNUMBER($R3212),N(INDEX(Règles!$E$5:$E$17,MATCH($O3212,Règles!$A$5:$A$17,0)))&gt;0),$R3212/INDEX(Règles!$E$5:$E$17,MATCH($O3212,Règles!$A$5:$A$17,0)),""),IF(OR($P3212="ne compte pas",$P3212="absence"),0,""))),"")</f>
        <v/>
      </c>
      <c r="T3212" s="26" t="n">
        <f aca="false">IF(AND(ISNUMBER($A3212),$B3212&lt;&gt;"",$G3212&lt;&gt;"",$P3212&lt;&gt;"absence"),1,0)</f>
        <v>0</v>
      </c>
      <c r="U3212" s="26" t="n">
        <f aca="false">IF($T3212=1,IF(COUNTIFS($B$2:$B3212,$B3212,$A$2:$A3212,$A3212,$T$2:$T3212,1)=1,1,0),0)</f>
        <v>0</v>
      </c>
      <c r="V3212" s="29" t="str">
        <f aca="false">IF(AND($A3212="",$B3212="",$G3212=""),"",IF(NOT(ISNUMBER($A3212)),"Date manquante ou non reconnue",IF($B3212="","Technicien manquant",IF(COUNTIF(Production!$A$7:$A$21,$B3212)=0,"Technicien absent de la liste (onglet Production)",IF($G3212="","Code BPU manquant (colonne G)",IF($O3212="?","Code BPU inconnu (onglet Prestations)",IF($P3212="?","Catégorie inconnue (onglet Règles)",IF(AND($E3212&lt;&gt;"",NOT(ISNUMBER($E3212))),"Quantité non reconnue",IF(AND($P3212="au prix",NOT(ISNUMBER($Q3212))),"Prix sur devis à saisir (colonne I)",IF($S3212="","Règle à compléter (onglet Règles)",""))))))))))</f>
        <v/>
      </c>
    </row>
    <row r="3213" customFormat="false" ht="15" hidden="false" customHeight="false" outlineLevel="0" collapsed="false">
      <c r="A3213" s="23"/>
      <c r="I3213" s="24"/>
      <c r="J3213" s="24"/>
      <c r="N3213" s="25"/>
      <c r="O3213" s="26" t="str">
        <f aca="false">IF($G3213="","",IFERROR(INDEX(Prestations!$F$5:$F$256,MATCH($G3213,Prestations!$B$5:$B$256,0)),"?"))</f>
        <v/>
      </c>
      <c r="P3213" s="26" t="str">
        <f aca="false">IF($O3213="","",IF($O3213="?","?",IFERROR(INDEX(Règles!$C$5:$C$17,MATCH($O3213,Règles!$A$5:$A$17,0)),"?")))</f>
        <v/>
      </c>
      <c r="Q3213" s="27" t="str">
        <f aca="false">IF($G3213="","",IF(ISNUMBER($I3213),$I3213,IFERROR(IF(ISNUMBER(INDEX(Prestations!$E$5:$E$256,MATCH($G3213,Prestations!$B$5:$B$256,0))),INDEX(Prestations!$E$5:$E$256,MATCH($G3213,Prestations!$B$5:$B$256,0)),""),"")))</f>
        <v/>
      </c>
      <c r="R3213" s="27" t="str">
        <f aca="false">IFERROR(IF(ISNUMBER($Q3213),$Q3213*IF($E3213="",1,$E3213),""),"")</f>
        <v/>
      </c>
      <c r="S3213" s="28" t="str">
        <f aca="false">IFERROR(IF($P3213="au nombre",IF(N(INDEX(Règles!$D$5:$D$17,MATCH($O3213,Règles!$A$5:$A$17,0)))&gt;0,IF($E3213="",1,$E3213)/INDEX(Règles!$D$5:$D$17,MATCH($O3213,Règles!$A$5:$A$17,0)),""),IF($P3213="au prix",IF(AND(ISNUMBER($R3213),N(INDEX(Règles!$E$5:$E$17,MATCH($O3213,Règles!$A$5:$A$17,0)))&gt;0),$R3213/INDEX(Règles!$E$5:$E$17,MATCH($O3213,Règles!$A$5:$A$17,0)),""),IF(OR($P3213="ne compte pas",$P3213="absence"),0,""))),"")</f>
        <v/>
      </c>
      <c r="T3213" s="26" t="n">
        <f aca="false">IF(AND(ISNUMBER($A3213),$B3213&lt;&gt;"",$G3213&lt;&gt;"",$P3213&lt;&gt;"absence"),1,0)</f>
        <v>0</v>
      </c>
      <c r="U3213" s="26" t="n">
        <f aca="false">IF($T3213=1,IF(COUNTIFS($B$2:$B3213,$B3213,$A$2:$A3213,$A3213,$T$2:$T3213,1)=1,1,0),0)</f>
        <v>0</v>
      </c>
      <c r="V3213" s="29" t="str">
        <f aca="false">IF(AND($A3213="",$B3213="",$G3213=""),"",IF(NOT(ISNUMBER($A3213)),"Date manquante ou non reconnue",IF($B3213="","Technicien manquant",IF(COUNTIF(Production!$A$7:$A$21,$B3213)=0,"Technicien absent de la liste (onglet Production)",IF($G3213="","Code BPU manquant (colonne G)",IF($O3213="?","Code BPU inconnu (onglet Prestations)",IF($P3213="?","Catégorie inconnue (onglet Règles)",IF(AND($E3213&lt;&gt;"",NOT(ISNUMBER($E3213))),"Quantité non reconnue",IF(AND($P3213="au prix",NOT(ISNUMBER($Q3213))),"Prix sur devis à saisir (colonne I)",IF($S3213="","Règle à compléter (onglet Règles)",""))))))))))</f>
        <v/>
      </c>
    </row>
    <row r="3214" customFormat="false" ht="15" hidden="false" customHeight="false" outlineLevel="0" collapsed="false">
      <c r="A3214" s="23"/>
      <c r="I3214" s="24"/>
      <c r="J3214" s="24"/>
      <c r="N3214" s="25"/>
      <c r="O3214" s="26" t="str">
        <f aca="false">IF($G3214="","",IFERROR(INDEX(Prestations!$F$5:$F$256,MATCH($G3214,Prestations!$B$5:$B$256,0)),"?"))</f>
        <v/>
      </c>
      <c r="P3214" s="26" t="str">
        <f aca="false">IF($O3214="","",IF($O3214="?","?",IFERROR(INDEX(Règles!$C$5:$C$17,MATCH($O3214,Règles!$A$5:$A$17,0)),"?")))</f>
        <v/>
      </c>
      <c r="Q3214" s="27" t="str">
        <f aca="false">IF($G3214="","",IF(ISNUMBER($I3214),$I3214,IFERROR(IF(ISNUMBER(INDEX(Prestations!$E$5:$E$256,MATCH($G3214,Prestations!$B$5:$B$256,0))),INDEX(Prestations!$E$5:$E$256,MATCH($G3214,Prestations!$B$5:$B$256,0)),""),"")))</f>
        <v/>
      </c>
      <c r="R3214" s="27" t="str">
        <f aca="false">IFERROR(IF(ISNUMBER($Q3214),$Q3214*IF($E3214="",1,$E3214),""),"")</f>
        <v/>
      </c>
      <c r="S3214" s="28" t="str">
        <f aca="false">IFERROR(IF($P3214="au nombre",IF(N(INDEX(Règles!$D$5:$D$17,MATCH($O3214,Règles!$A$5:$A$17,0)))&gt;0,IF($E3214="",1,$E3214)/INDEX(Règles!$D$5:$D$17,MATCH($O3214,Règles!$A$5:$A$17,0)),""),IF($P3214="au prix",IF(AND(ISNUMBER($R3214),N(INDEX(Règles!$E$5:$E$17,MATCH($O3214,Règles!$A$5:$A$17,0)))&gt;0),$R3214/INDEX(Règles!$E$5:$E$17,MATCH($O3214,Règles!$A$5:$A$17,0)),""),IF(OR($P3214="ne compte pas",$P3214="absence"),0,""))),"")</f>
        <v/>
      </c>
      <c r="T3214" s="26" t="n">
        <f aca="false">IF(AND(ISNUMBER($A3214),$B3214&lt;&gt;"",$G3214&lt;&gt;"",$P3214&lt;&gt;"absence"),1,0)</f>
        <v>0</v>
      </c>
      <c r="U3214" s="26" t="n">
        <f aca="false">IF($T3214=1,IF(COUNTIFS($B$2:$B3214,$B3214,$A$2:$A3214,$A3214,$T$2:$T3214,1)=1,1,0),0)</f>
        <v>0</v>
      </c>
      <c r="V3214" s="29" t="str">
        <f aca="false">IF(AND($A3214="",$B3214="",$G3214=""),"",IF(NOT(ISNUMBER($A3214)),"Date manquante ou non reconnue",IF($B3214="","Technicien manquant",IF(COUNTIF(Production!$A$7:$A$21,$B3214)=0,"Technicien absent de la liste (onglet Production)",IF($G3214="","Code BPU manquant (colonne G)",IF($O3214="?","Code BPU inconnu (onglet Prestations)",IF($P3214="?","Catégorie inconnue (onglet Règles)",IF(AND($E3214&lt;&gt;"",NOT(ISNUMBER($E3214))),"Quantité non reconnue",IF(AND($P3214="au prix",NOT(ISNUMBER($Q3214))),"Prix sur devis à saisir (colonne I)",IF($S3214="","Règle à compléter (onglet Règles)",""))))))))))</f>
        <v/>
      </c>
    </row>
    <row r="3215" customFormat="false" ht="15" hidden="false" customHeight="false" outlineLevel="0" collapsed="false">
      <c r="A3215" s="23"/>
      <c r="I3215" s="24"/>
      <c r="J3215" s="24"/>
      <c r="N3215" s="25"/>
      <c r="O3215" s="26" t="str">
        <f aca="false">IF($G3215="","",IFERROR(INDEX(Prestations!$F$5:$F$256,MATCH($G3215,Prestations!$B$5:$B$256,0)),"?"))</f>
        <v/>
      </c>
      <c r="P3215" s="26" t="str">
        <f aca="false">IF($O3215="","",IF($O3215="?","?",IFERROR(INDEX(Règles!$C$5:$C$17,MATCH($O3215,Règles!$A$5:$A$17,0)),"?")))</f>
        <v/>
      </c>
      <c r="Q3215" s="27" t="str">
        <f aca="false">IF($G3215="","",IF(ISNUMBER($I3215),$I3215,IFERROR(IF(ISNUMBER(INDEX(Prestations!$E$5:$E$256,MATCH($G3215,Prestations!$B$5:$B$256,0))),INDEX(Prestations!$E$5:$E$256,MATCH($G3215,Prestations!$B$5:$B$256,0)),""),"")))</f>
        <v/>
      </c>
      <c r="R3215" s="27" t="str">
        <f aca="false">IFERROR(IF(ISNUMBER($Q3215),$Q3215*IF($E3215="",1,$E3215),""),"")</f>
        <v/>
      </c>
      <c r="S3215" s="28" t="str">
        <f aca="false">IFERROR(IF($P3215="au nombre",IF(N(INDEX(Règles!$D$5:$D$17,MATCH($O3215,Règles!$A$5:$A$17,0)))&gt;0,IF($E3215="",1,$E3215)/INDEX(Règles!$D$5:$D$17,MATCH($O3215,Règles!$A$5:$A$17,0)),""),IF($P3215="au prix",IF(AND(ISNUMBER($R3215),N(INDEX(Règles!$E$5:$E$17,MATCH($O3215,Règles!$A$5:$A$17,0)))&gt;0),$R3215/INDEX(Règles!$E$5:$E$17,MATCH($O3215,Règles!$A$5:$A$17,0)),""),IF(OR($P3215="ne compte pas",$P3215="absence"),0,""))),"")</f>
        <v/>
      </c>
      <c r="T3215" s="26" t="n">
        <f aca="false">IF(AND(ISNUMBER($A3215),$B3215&lt;&gt;"",$G3215&lt;&gt;"",$P3215&lt;&gt;"absence"),1,0)</f>
        <v>0</v>
      </c>
      <c r="U3215" s="26" t="n">
        <f aca="false">IF($T3215=1,IF(COUNTIFS($B$2:$B3215,$B3215,$A$2:$A3215,$A3215,$T$2:$T3215,1)=1,1,0),0)</f>
        <v>0</v>
      </c>
      <c r="V3215" s="29" t="str">
        <f aca="false">IF(AND($A3215="",$B3215="",$G3215=""),"",IF(NOT(ISNUMBER($A3215)),"Date manquante ou non reconnue",IF($B3215="","Technicien manquant",IF(COUNTIF(Production!$A$7:$A$21,$B3215)=0,"Technicien absent de la liste (onglet Production)",IF($G3215="","Code BPU manquant (colonne G)",IF($O3215="?","Code BPU inconnu (onglet Prestations)",IF($P3215="?","Catégorie inconnue (onglet Règles)",IF(AND($E3215&lt;&gt;"",NOT(ISNUMBER($E3215))),"Quantité non reconnue",IF(AND($P3215="au prix",NOT(ISNUMBER($Q3215))),"Prix sur devis à saisir (colonne I)",IF($S3215="","Règle à compléter (onglet Règles)",""))))))))))</f>
        <v/>
      </c>
    </row>
    <row r="3216" customFormat="false" ht="15" hidden="false" customHeight="false" outlineLevel="0" collapsed="false">
      <c r="A3216" s="23"/>
      <c r="I3216" s="24"/>
      <c r="J3216" s="24"/>
      <c r="N3216" s="25"/>
      <c r="O3216" s="26" t="str">
        <f aca="false">IF($G3216="","",IFERROR(INDEX(Prestations!$F$5:$F$256,MATCH($G3216,Prestations!$B$5:$B$256,0)),"?"))</f>
        <v/>
      </c>
      <c r="P3216" s="26" t="str">
        <f aca="false">IF($O3216="","",IF($O3216="?","?",IFERROR(INDEX(Règles!$C$5:$C$17,MATCH($O3216,Règles!$A$5:$A$17,0)),"?")))</f>
        <v/>
      </c>
      <c r="Q3216" s="27" t="str">
        <f aca="false">IF($G3216="","",IF(ISNUMBER($I3216),$I3216,IFERROR(IF(ISNUMBER(INDEX(Prestations!$E$5:$E$256,MATCH($G3216,Prestations!$B$5:$B$256,0))),INDEX(Prestations!$E$5:$E$256,MATCH($G3216,Prestations!$B$5:$B$256,0)),""),"")))</f>
        <v/>
      </c>
      <c r="R3216" s="27" t="str">
        <f aca="false">IFERROR(IF(ISNUMBER($Q3216),$Q3216*IF($E3216="",1,$E3216),""),"")</f>
        <v/>
      </c>
      <c r="S3216" s="28" t="str">
        <f aca="false">IFERROR(IF($P3216="au nombre",IF(N(INDEX(Règles!$D$5:$D$17,MATCH($O3216,Règles!$A$5:$A$17,0)))&gt;0,IF($E3216="",1,$E3216)/INDEX(Règles!$D$5:$D$17,MATCH($O3216,Règles!$A$5:$A$17,0)),""),IF($P3216="au prix",IF(AND(ISNUMBER($R3216),N(INDEX(Règles!$E$5:$E$17,MATCH($O3216,Règles!$A$5:$A$17,0)))&gt;0),$R3216/INDEX(Règles!$E$5:$E$17,MATCH($O3216,Règles!$A$5:$A$17,0)),""),IF(OR($P3216="ne compte pas",$P3216="absence"),0,""))),"")</f>
        <v/>
      </c>
      <c r="T3216" s="26" t="n">
        <f aca="false">IF(AND(ISNUMBER($A3216),$B3216&lt;&gt;"",$G3216&lt;&gt;"",$P3216&lt;&gt;"absence"),1,0)</f>
        <v>0</v>
      </c>
      <c r="U3216" s="26" t="n">
        <f aca="false">IF($T3216=1,IF(COUNTIFS($B$2:$B3216,$B3216,$A$2:$A3216,$A3216,$T$2:$T3216,1)=1,1,0),0)</f>
        <v>0</v>
      </c>
      <c r="V3216" s="29" t="str">
        <f aca="false">IF(AND($A3216="",$B3216="",$G3216=""),"",IF(NOT(ISNUMBER($A3216)),"Date manquante ou non reconnue",IF($B3216="","Technicien manquant",IF(COUNTIF(Production!$A$7:$A$21,$B3216)=0,"Technicien absent de la liste (onglet Production)",IF($G3216="","Code BPU manquant (colonne G)",IF($O3216="?","Code BPU inconnu (onglet Prestations)",IF($P3216="?","Catégorie inconnue (onglet Règles)",IF(AND($E3216&lt;&gt;"",NOT(ISNUMBER($E3216))),"Quantité non reconnue",IF(AND($P3216="au prix",NOT(ISNUMBER($Q3216))),"Prix sur devis à saisir (colonne I)",IF($S3216="","Règle à compléter (onglet Règles)",""))))))))))</f>
        <v/>
      </c>
    </row>
    <row r="3217" customFormat="false" ht="15" hidden="false" customHeight="false" outlineLevel="0" collapsed="false">
      <c r="A3217" s="23"/>
      <c r="I3217" s="24"/>
      <c r="J3217" s="24"/>
      <c r="N3217" s="25"/>
      <c r="O3217" s="26" t="str">
        <f aca="false">IF($G3217="","",IFERROR(INDEX(Prestations!$F$5:$F$256,MATCH($G3217,Prestations!$B$5:$B$256,0)),"?"))</f>
        <v/>
      </c>
      <c r="P3217" s="26" t="str">
        <f aca="false">IF($O3217="","",IF($O3217="?","?",IFERROR(INDEX(Règles!$C$5:$C$17,MATCH($O3217,Règles!$A$5:$A$17,0)),"?")))</f>
        <v/>
      </c>
      <c r="Q3217" s="27" t="str">
        <f aca="false">IF($G3217="","",IF(ISNUMBER($I3217),$I3217,IFERROR(IF(ISNUMBER(INDEX(Prestations!$E$5:$E$256,MATCH($G3217,Prestations!$B$5:$B$256,0))),INDEX(Prestations!$E$5:$E$256,MATCH($G3217,Prestations!$B$5:$B$256,0)),""),"")))</f>
        <v/>
      </c>
      <c r="R3217" s="27" t="str">
        <f aca="false">IFERROR(IF(ISNUMBER($Q3217),$Q3217*IF($E3217="",1,$E3217),""),"")</f>
        <v/>
      </c>
      <c r="S3217" s="28" t="str">
        <f aca="false">IFERROR(IF($P3217="au nombre",IF(N(INDEX(Règles!$D$5:$D$17,MATCH($O3217,Règles!$A$5:$A$17,0)))&gt;0,IF($E3217="",1,$E3217)/INDEX(Règles!$D$5:$D$17,MATCH($O3217,Règles!$A$5:$A$17,0)),""),IF($P3217="au prix",IF(AND(ISNUMBER($R3217),N(INDEX(Règles!$E$5:$E$17,MATCH($O3217,Règles!$A$5:$A$17,0)))&gt;0),$R3217/INDEX(Règles!$E$5:$E$17,MATCH($O3217,Règles!$A$5:$A$17,0)),""),IF(OR($P3217="ne compte pas",$P3217="absence"),0,""))),"")</f>
        <v/>
      </c>
      <c r="T3217" s="26" t="n">
        <f aca="false">IF(AND(ISNUMBER($A3217),$B3217&lt;&gt;"",$G3217&lt;&gt;"",$P3217&lt;&gt;"absence"),1,0)</f>
        <v>0</v>
      </c>
      <c r="U3217" s="26" t="n">
        <f aca="false">IF($T3217=1,IF(COUNTIFS($B$2:$B3217,$B3217,$A$2:$A3217,$A3217,$T$2:$T3217,1)=1,1,0),0)</f>
        <v>0</v>
      </c>
      <c r="V3217" s="29" t="str">
        <f aca="false">IF(AND($A3217="",$B3217="",$G3217=""),"",IF(NOT(ISNUMBER($A3217)),"Date manquante ou non reconnue",IF($B3217="","Technicien manquant",IF(COUNTIF(Production!$A$7:$A$21,$B3217)=0,"Technicien absent de la liste (onglet Production)",IF($G3217="","Code BPU manquant (colonne G)",IF($O3217="?","Code BPU inconnu (onglet Prestations)",IF($P3217="?","Catégorie inconnue (onglet Règles)",IF(AND($E3217&lt;&gt;"",NOT(ISNUMBER($E3217))),"Quantité non reconnue",IF(AND($P3217="au prix",NOT(ISNUMBER($Q3217))),"Prix sur devis à saisir (colonne I)",IF($S3217="","Règle à compléter (onglet Règles)",""))))))))))</f>
        <v/>
      </c>
    </row>
    <row r="3218" customFormat="false" ht="15" hidden="false" customHeight="false" outlineLevel="0" collapsed="false">
      <c r="A3218" s="23"/>
      <c r="I3218" s="24"/>
      <c r="J3218" s="24"/>
      <c r="N3218" s="25"/>
      <c r="O3218" s="26" t="str">
        <f aca="false">IF($G3218="","",IFERROR(INDEX(Prestations!$F$5:$F$256,MATCH($G3218,Prestations!$B$5:$B$256,0)),"?"))</f>
        <v/>
      </c>
      <c r="P3218" s="26" t="str">
        <f aca="false">IF($O3218="","",IF($O3218="?","?",IFERROR(INDEX(Règles!$C$5:$C$17,MATCH($O3218,Règles!$A$5:$A$17,0)),"?")))</f>
        <v/>
      </c>
      <c r="Q3218" s="27" t="str">
        <f aca="false">IF($G3218="","",IF(ISNUMBER($I3218),$I3218,IFERROR(IF(ISNUMBER(INDEX(Prestations!$E$5:$E$256,MATCH($G3218,Prestations!$B$5:$B$256,0))),INDEX(Prestations!$E$5:$E$256,MATCH($G3218,Prestations!$B$5:$B$256,0)),""),"")))</f>
        <v/>
      </c>
      <c r="R3218" s="27" t="str">
        <f aca="false">IFERROR(IF(ISNUMBER($Q3218),$Q3218*IF($E3218="",1,$E3218),""),"")</f>
        <v/>
      </c>
      <c r="S3218" s="28" t="str">
        <f aca="false">IFERROR(IF($P3218="au nombre",IF(N(INDEX(Règles!$D$5:$D$17,MATCH($O3218,Règles!$A$5:$A$17,0)))&gt;0,IF($E3218="",1,$E3218)/INDEX(Règles!$D$5:$D$17,MATCH($O3218,Règles!$A$5:$A$17,0)),""),IF($P3218="au prix",IF(AND(ISNUMBER($R3218),N(INDEX(Règles!$E$5:$E$17,MATCH($O3218,Règles!$A$5:$A$17,0)))&gt;0),$R3218/INDEX(Règles!$E$5:$E$17,MATCH($O3218,Règles!$A$5:$A$17,0)),""),IF(OR($P3218="ne compte pas",$P3218="absence"),0,""))),"")</f>
        <v/>
      </c>
      <c r="T3218" s="26" t="n">
        <f aca="false">IF(AND(ISNUMBER($A3218),$B3218&lt;&gt;"",$G3218&lt;&gt;"",$P3218&lt;&gt;"absence"),1,0)</f>
        <v>0</v>
      </c>
      <c r="U3218" s="26" t="n">
        <f aca="false">IF($T3218=1,IF(COUNTIFS($B$2:$B3218,$B3218,$A$2:$A3218,$A3218,$T$2:$T3218,1)=1,1,0),0)</f>
        <v>0</v>
      </c>
      <c r="V3218" s="29" t="str">
        <f aca="false">IF(AND($A3218="",$B3218="",$G3218=""),"",IF(NOT(ISNUMBER($A3218)),"Date manquante ou non reconnue",IF($B3218="","Technicien manquant",IF(COUNTIF(Production!$A$7:$A$21,$B3218)=0,"Technicien absent de la liste (onglet Production)",IF($G3218="","Code BPU manquant (colonne G)",IF($O3218="?","Code BPU inconnu (onglet Prestations)",IF($P3218="?","Catégorie inconnue (onglet Règles)",IF(AND($E3218&lt;&gt;"",NOT(ISNUMBER($E3218))),"Quantité non reconnue",IF(AND($P3218="au prix",NOT(ISNUMBER($Q3218))),"Prix sur devis à saisir (colonne I)",IF($S3218="","Règle à compléter (onglet Règles)",""))))))))))</f>
        <v/>
      </c>
    </row>
    <row r="3219" customFormat="false" ht="15" hidden="false" customHeight="false" outlineLevel="0" collapsed="false">
      <c r="A3219" s="23"/>
      <c r="I3219" s="24"/>
      <c r="J3219" s="24"/>
      <c r="N3219" s="25"/>
      <c r="O3219" s="26" t="str">
        <f aca="false">IF($G3219="","",IFERROR(INDEX(Prestations!$F$5:$F$256,MATCH($G3219,Prestations!$B$5:$B$256,0)),"?"))</f>
        <v/>
      </c>
      <c r="P3219" s="26" t="str">
        <f aca="false">IF($O3219="","",IF($O3219="?","?",IFERROR(INDEX(Règles!$C$5:$C$17,MATCH($O3219,Règles!$A$5:$A$17,0)),"?")))</f>
        <v/>
      </c>
      <c r="Q3219" s="27" t="str">
        <f aca="false">IF($G3219="","",IF(ISNUMBER($I3219),$I3219,IFERROR(IF(ISNUMBER(INDEX(Prestations!$E$5:$E$256,MATCH($G3219,Prestations!$B$5:$B$256,0))),INDEX(Prestations!$E$5:$E$256,MATCH($G3219,Prestations!$B$5:$B$256,0)),""),"")))</f>
        <v/>
      </c>
      <c r="R3219" s="27" t="str">
        <f aca="false">IFERROR(IF(ISNUMBER($Q3219),$Q3219*IF($E3219="",1,$E3219),""),"")</f>
        <v/>
      </c>
      <c r="S3219" s="28" t="str">
        <f aca="false">IFERROR(IF($P3219="au nombre",IF(N(INDEX(Règles!$D$5:$D$17,MATCH($O3219,Règles!$A$5:$A$17,0)))&gt;0,IF($E3219="",1,$E3219)/INDEX(Règles!$D$5:$D$17,MATCH($O3219,Règles!$A$5:$A$17,0)),""),IF($P3219="au prix",IF(AND(ISNUMBER($R3219),N(INDEX(Règles!$E$5:$E$17,MATCH($O3219,Règles!$A$5:$A$17,0)))&gt;0),$R3219/INDEX(Règles!$E$5:$E$17,MATCH($O3219,Règles!$A$5:$A$17,0)),""),IF(OR($P3219="ne compte pas",$P3219="absence"),0,""))),"")</f>
        <v/>
      </c>
      <c r="T3219" s="26" t="n">
        <f aca="false">IF(AND(ISNUMBER($A3219),$B3219&lt;&gt;"",$G3219&lt;&gt;"",$P3219&lt;&gt;"absence"),1,0)</f>
        <v>0</v>
      </c>
      <c r="U3219" s="26" t="n">
        <f aca="false">IF($T3219=1,IF(COUNTIFS($B$2:$B3219,$B3219,$A$2:$A3219,$A3219,$T$2:$T3219,1)=1,1,0),0)</f>
        <v>0</v>
      </c>
      <c r="V3219" s="29" t="str">
        <f aca="false">IF(AND($A3219="",$B3219="",$G3219=""),"",IF(NOT(ISNUMBER($A3219)),"Date manquante ou non reconnue",IF($B3219="","Technicien manquant",IF(COUNTIF(Production!$A$7:$A$21,$B3219)=0,"Technicien absent de la liste (onglet Production)",IF($G3219="","Code BPU manquant (colonne G)",IF($O3219="?","Code BPU inconnu (onglet Prestations)",IF($P3219="?","Catégorie inconnue (onglet Règles)",IF(AND($E3219&lt;&gt;"",NOT(ISNUMBER($E3219))),"Quantité non reconnue",IF(AND($P3219="au prix",NOT(ISNUMBER($Q3219))),"Prix sur devis à saisir (colonne I)",IF($S3219="","Règle à compléter (onglet Règles)",""))))))))))</f>
        <v/>
      </c>
    </row>
    <row r="3220" customFormat="false" ht="15" hidden="false" customHeight="false" outlineLevel="0" collapsed="false">
      <c r="A3220" s="23"/>
      <c r="I3220" s="24"/>
      <c r="J3220" s="24"/>
      <c r="N3220" s="25"/>
      <c r="O3220" s="26" t="str">
        <f aca="false">IF($G3220="","",IFERROR(INDEX(Prestations!$F$5:$F$256,MATCH($G3220,Prestations!$B$5:$B$256,0)),"?"))</f>
        <v/>
      </c>
      <c r="P3220" s="26" t="str">
        <f aca="false">IF($O3220="","",IF($O3220="?","?",IFERROR(INDEX(Règles!$C$5:$C$17,MATCH($O3220,Règles!$A$5:$A$17,0)),"?")))</f>
        <v/>
      </c>
      <c r="Q3220" s="27" t="str">
        <f aca="false">IF($G3220="","",IF(ISNUMBER($I3220),$I3220,IFERROR(IF(ISNUMBER(INDEX(Prestations!$E$5:$E$256,MATCH($G3220,Prestations!$B$5:$B$256,0))),INDEX(Prestations!$E$5:$E$256,MATCH($G3220,Prestations!$B$5:$B$256,0)),""),"")))</f>
        <v/>
      </c>
      <c r="R3220" s="27" t="str">
        <f aca="false">IFERROR(IF(ISNUMBER($Q3220),$Q3220*IF($E3220="",1,$E3220),""),"")</f>
        <v/>
      </c>
      <c r="S3220" s="28" t="str">
        <f aca="false">IFERROR(IF($P3220="au nombre",IF(N(INDEX(Règles!$D$5:$D$17,MATCH($O3220,Règles!$A$5:$A$17,0)))&gt;0,IF($E3220="",1,$E3220)/INDEX(Règles!$D$5:$D$17,MATCH($O3220,Règles!$A$5:$A$17,0)),""),IF($P3220="au prix",IF(AND(ISNUMBER($R3220),N(INDEX(Règles!$E$5:$E$17,MATCH($O3220,Règles!$A$5:$A$17,0)))&gt;0),$R3220/INDEX(Règles!$E$5:$E$17,MATCH($O3220,Règles!$A$5:$A$17,0)),""),IF(OR($P3220="ne compte pas",$P3220="absence"),0,""))),"")</f>
        <v/>
      </c>
      <c r="T3220" s="26" t="n">
        <f aca="false">IF(AND(ISNUMBER($A3220),$B3220&lt;&gt;"",$G3220&lt;&gt;"",$P3220&lt;&gt;"absence"),1,0)</f>
        <v>0</v>
      </c>
      <c r="U3220" s="26" t="n">
        <f aca="false">IF($T3220=1,IF(COUNTIFS($B$2:$B3220,$B3220,$A$2:$A3220,$A3220,$T$2:$T3220,1)=1,1,0),0)</f>
        <v>0</v>
      </c>
      <c r="V3220" s="29" t="str">
        <f aca="false">IF(AND($A3220="",$B3220="",$G3220=""),"",IF(NOT(ISNUMBER($A3220)),"Date manquante ou non reconnue",IF($B3220="","Technicien manquant",IF(COUNTIF(Production!$A$7:$A$21,$B3220)=0,"Technicien absent de la liste (onglet Production)",IF($G3220="","Code BPU manquant (colonne G)",IF($O3220="?","Code BPU inconnu (onglet Prestations)",IF($P3220="?","Catégorie inconnue (onglet Règles)",IF(AND($E3220&lt;&gt;"",NOT(ISNUMBER($E3220))),"Quantité non reconnue",IF(AND($P3220="au prix",NOT(ISNUMBER($Q3220))),"Prix sur devis à saisir (colonne I)",IF($S3220="","Règle à compléter (onglet Règles)",""))))))))))</f>
        <v/>
      </c>
    </row>
    <row r="3221" customFormat="false" ht="15" hidden="false" customHeight="false" outlineLevel="0" collapsed="false">
      <c r="A3221" s="23"/>
      <c r="I3221" s="24"/>
      <c r="J3221" s="24"/>
      <c r="N3221" s="25"/>
      <c r="O3221" s="26" t="str">
        <f aca="false">IF($G3221="","",IFERROR(INDEX(Prestations!$F$5:$F$256,MATCH($G3221,Prestations!$B$5:$B$256,0)),"?"))</f>
        <v/>
      </c>
      <c r="P3221" s="26" t="str">
        <f aca="false">IF($O3221="","",IF($O3221="?","?",IFERROR(INDEX(Règles!$C$5:$C$17,MATCH($O3221,Règles!$A$5:$A$17,0)),"?")))</f>
        <v/>
      </c>
      <c r="Q3221" s="27" t="str">
        <f aca="false">IF($G3221="","",IF(ISNUMBER($I3221),$I3221,IFERROR(IF(ISNUMBER(INDEX(Prestations!$E$5:$E$256,MATCH($G3221,Prestations!$B$5:$B$256,0))),INDEX(Prestations!$E$5:$E$256,MATCH($G3221,Prestations!$B$5:$B$256,0)),""),"")))</f>
        <v/>
      </c>
      <c r="R3221" s="27" t="str">
        <f aca="false">IFERROR(IF(ISNUMBER($Q3221),$Q3221*IF($E3221="",1,$E3221),""),"")</f>
        <v/>
      </c>
      <c r="S3221" s="28" t="str">
        <f aca="false">IFERROR(IF($P3221="au nombre",IF(N(INDEX(Règles!$D$5:$D$17,MATCH($O3221,Règles!$A$5:$A$17,0)))&gt;0,IF($E3221="",1,$E3221)/INDEX(Règles!$D$5:$D$17,MATCH($O3221,Règles!$A$5:$A$17,0)),""),IF($P3221="au prix",IF(AND(ISNUMBER($R3221),N(INDEX(Règles!$E$5:$E$17,MATCH($O3221,Règles!$A$5:$A$17,0)))&gt;0),$R3221/INDEX(Règles!$E$5:$E$17,MATCH($O3221,Règles!$A$5:$A$17,0)),""),IF(OR($P3221="ne compte pas",$P3221="absence"),0,""))),"")</f>
        <v/>
      </c>
      <c r="T3221" s="26" t="n">
        <f aca="false">IF(AND(ISNUMBER($A3221),$B3221&lt;&gt;"",$G3221&lt;&gt;"",$P3221&lt;&gt;"absence"),1,0)</f>
        <v>0</v>
      </c>
      <c r="U3221" s="26" t="n">
        <f aca="false">IF($T3221=1,IF(COUNTIFS($B$2:$B3221,$B3221,$A$2:$A3221,$A3221,$T$2:$T3221,1)=1,1,0),0)</f>
        <v>0</v>
      </c>
      <c r="V3221" s="29" t="str">
        <f aca="false">IF(AND($A3221="",$B3221="",$G3221=""),"",IF(NOT(ISNUMBER($A3221)),"Date manquante ou non reconnue",IF($B3221="","Technicien manquant",IF(COUNTIF(Production!$A$7:$A$21,$B3221)=0,"Technicien absent de la liste (onglet Production)",IF($G3221="","Code BPU manquant (colonne G)",IF($O3221="?","Code BPU inconnu (onglet Prestations)",IF($P3221="?","Catégorie inconnue (onglet Règles)",IF(AND($E3221&lt;&gt;"",NOT(ISNUMBER($E3221))),"Quantité non reconnue",IF(AND($P3221="au prix",NOT(ISNUMBER($Q3221))),"Prix sur devis à saisir (colonne I)",IF($S3221="","Règle à compléter (onglet Règles)",""))))))))))</f>
        <v/>
      </c>
    </row>
    <row r="3222" customFormat="false" ht="15" hidden="false" customHeight="false" outlineLevel="0" collapsed="false">
      <c r="A3222" s="23"/>
      <c r="I3222" s="24"/>
      <c r="J3222" s="24"/>
      <c r="N3222" s="25"/>
      <c r="O3222" s="26" t="str">
        <f aca="false">IF($G3222="","",IFERROR(INDEX(Prestations!$F$5:$F$256,MATCH($G3222,Prestations!$B$5:$B$256,0)),"?"))</f>
        <v/>
      </c>
      <c r="P3222" s="26" t="str">
        <f aca="false">IF($O3222="","",IF($O3222="?","?",IFERROR(INDEX(Règles!$C$5:$C$17,MATCH($O3222,Règles!$A$5:$A$17,0)),"?")))</f>
        <v/>
      </c>
      <c r="Q3222" s="27" t="str">
        <f aca="false">IF($G3222="","",IF(ISNUMBER($I3222),$I3222,IFERROR(IF(ISNUMBER(INDEX(Prestations!$E$5:$E$256,MATCH($G3222,Prestations!$B$5:$B$256,0))),INDEX(Prestations!$E$5:$E$256,MATCH($G3222,Prestations!$B$5:$B$256,0)),""),"")))</f>
        <v/>
      </c>
      <c r="R3222" s="27" t="str">
        <f aca="false">IFERROR(IF(ISNUMBER($Q3222),$Q3222*IF($E3222="",1,$E3222),""),"")</f>
        <v/>
      </c>
      <c r="S3222" s="28" t="str">
        <f aca="false">IFERROR(IF($P3222="au nombre",IF(N(INDEX(Règles!$D$5:$D$17,MATCH($O3222,Règles!$A$5:$A$17,0)))&gt;0,IF($E3222="",1,$E3222)/INDEX(Règles!$D$5:$D$17,MATCH($O3222,Règles!$A$5:$A$17,0)),""),IF($P3222="au prix",IF(AND(ISNUMBER($R3222),N(INDEX(Règles!$E$5:$E$17,MATCH($O3222,Règles!$A$5:$A$17,0)))&gt;0),$R3222/INDEX(Règles!$E$5:$E$17,MATCH($O3222,Règles!$A$5:$A$17,0)),""),IF(OR($P3222="ne compte pas",$P3222="absence"),0,""))),"")</f>
        <v/>
      </c>
      <c r="T3222" s="26" t="n">
        <f aca="false">IF(AND(ISNUMBER($A3222),$B3222&lt;&gt;"",$G3222&lt;&gt;"",$P3222&lt;&gt;"absence"),1,0)</f>
        <v>0</v>
      </c>
      <c r="U3222" s="26" t="n">
        <f aca="false">IF($T3222=1,IF(COUNTIFS($B$2:$B3222,$B3222,$A$2:$A3222,$A3222,$T$2:$T3222,1)=1,1,0),0)</f>
        <v>0</v>
      </c>
      <c r="V3222" s="29" t="str">
        <f aca="false">IF(AND($A3222="",$B3222="",$G3222=""),"",IF(NOT(ISNUMBER($A3222)),"Date manquante ou non reconnue",IF($B3222="","Technicien manquant",IF(COUNTIF(Production!$A$7:$A$21,$B3222)=0,"Technicien absent de la liste (onglet Production)",IF($G3222="","Code BPU manquant (colonne G)",IF($O3222="?","Code BPU inconnu (onglet Prestations)",IF($P3222="?","Catégorie inconnue (onglet Règles)",IF(AND($E3222&lt;&gt;"",NOT(ISNUMBER($E3222))),"Quantité non reconnue",IF(AND($P3222="au prix",NOT(ISNUMBER($Q3222))),"Prix sur devis à saisir (colonne I)",IF($S3222="","Règle à compléter (onglet Règles)",""))))))))))</f>
        <v/>
      </c>
    </row>
    <row r="3223" customFormat="false" ht="15" hidden="false" customHeight="false" outlineLevel="0" collapsed="false">
      <c r="A3223" s="23"/>
      <c r="I3223" s="24"/>
      <c r="J3223" s="24"/>
      <c r="N3223" s="25"/>
      <c r="O3223" s="26" t="str">
        <f aca="false">IF($G3223="","",IFERROR(INDEX(Prestations!$F$5:$F$256,MATCH($G3223,Prestations!$B$5:$B$256,0)),"?"))</f>
        <v/>
      </c>
      <c r="P3223" s="26" t="str">
        <f aca="false">IF($O3223="","",IF($O3223="?","?",IFERROR(INDEX(Règles!$C$5:$C$17,MATCH($O3223,Règles!$A$5:$A$17,0)),"?")))</f>
        <v/>
      </c>
      <c r="Q3223" s="27" t="str">
        <f aca="false">IF($G3223="","",IF(ISNUMBER($I3223),$I3223,IFERROR(IF(ISNUMBER(INDEX(Prestations!$E$5:$E$256,MATCH($G3223,Prestations!$B$5:$B$256,0))),INDEX(Prestations!$E$5:$E$256,MATCH($G3223,Prestations!$B$5:$B$256,0)),""),"")))</f>
        <v/>
      </c>
      <c r="R3223" s="27" t="str">
        <f aca="false">IFERROR(IF(ISNUMBER($Q3223),$Q3223*IF($E3223="",1,$E3223),""),"")</f>
        <v/>
      </c>
      <c r="S3223" s="28" t="str">
        <f aca="false">IFERROR(IF($P3223="au nombre",IF(N(INDEX(Règles!$D$5:$D$17,MATCH($O3223,Règles!$A$5:$A$17,0)))&gt;0,IF($E3223="",1,$E3223)/INDEX(Règles!$D$5:$D$17,MATCH($O3223,Règles!$A$5:$A$17,0)),""),IF($P3223="au prix",IF(AND(ISNUMBER($R3223),N(INDEX(Règles!$E$5:$E$17,MATCH($O3223,Règles!$A$5:$A$17,0)))&gt;0),$R3223/INDEX(Règles!$E$5:$E$17,MATCH($O3223,Règles!$A$5:$A$17,0)),""),IF(OR($P3223="ne compte pas",$P3223="absence"),0,""))),"")</f>
        <v/>
      </c>
      <c r="T3223" s="26" t="n">
        <f aca="false">IF(AND(ISNUMBER($A3223),$B3223&lt;&gt;"",$G3223&lt;&gt;"",$P3223&lt;&gt;"absence"),1,0)</f>
        <v>0</v>
      </c>
      <c r="U3223" s="26" t="n">
        <f aca="false">IF($T3223=1,IF(COUNTIFS($B$2:$B3223,$B3223,$A$2:$A3223,$A3223,$T$2:$T3223,1)=1,1,0),0)</f>
        <v>0</v>
      </c>
      <c r="V3223" s="29" t="str">
        <f aca="false">IF(AND($A3223="",$B3223="",$G3223=""),"",IF(NOT(ISNUMBER($A3223)),"Date manquante ou non reconnue",IF($B3223="","Technicien manquant",IF(COUNTIF(Production!$A$7:$A$21,$B3223)=0,"Technicien absent de la liste (onglet Production)",IF($G3223="","Code BPU manquant (colonne G)",IF($O3223="?","Code BPU inconnu (onglet Prestations)",IF($P3223="?","Catégorie inconnue (onglet Règles)",IF(AND($E3223&lt;&gt;"",NOT(ISNUMBER($E3223))),"Quantité non reconnue",IF(AND($P3223="au prix",NOT(ISNUMBER($Q3223))),"Prix sur devis à saisir (colonne I)",IF($S3223="","Règle à compléter (onglet Règles)",""))))))))))</f>
        <v/>
      </c>
    </row>
    <row r="3224" customFormat="false" ht="15" hidden="false" customHeight="false" outlineLevel="0" collapsed="false">
      <c r="A3224" s="23"/>
      <c r="I3224" s="24"/>
      <c r="J3224" s="24"/>
      <c r="N3224" s="25"/>
      <c r="O3224" s="26" t="str">
        <f aca="false">IF($G3224="","",IFERROR(INDEX(Prestations!$F$5:$F$256,MATCH($G3224,Prestations!$B$5:$B$256,0)),"?"))</f>
        <v/>
      </c>
      <c r="P3224" s="26" t="str">
        <f aca="false">IF($O3224="","",IF($O3224="?","?",IFERROR(INDEX(Règles!$C$5:$C$17,MATCH($O3224,Règles!$A$5:$A$17,0)),"?")))</f>
        <v/>
      </c>
      <c r="Q3224" s="27" t="str">
        <f aca="false">IF($G3224="","",IF(ISNUMBER($I3224),$I3224,IFERROR(IF(ISNUMBER(INDEX(Prestations!$E$5:$E$256,MATCH($G3224,Prestations!$B$5:$B$256,0))),INDEX(Prestations!$E$5:$E$256,MATCH($G3224,Prestations!$B$5:$B$256,0)),""),"")))</f>
        <v/>
      </c>
      <c r="R3224" s="27" t="str">
        <f aca="false">IFERROR(IF(ISNUMBER($Q3224),$Q3224*IF($E3224="",1,$E3224),""),"")</f>
        <v/>
      </c>
      <c r="S3224" s="28" t="str">
        <f aca="false">IFERROR(IF($P3224="au nombre",IF(N(INDEX(Règles!$D$5:$D$17,MATCH($O3224,Règles!$A$5:$A$17,0)))&gt;0,IF($E3224="",1,$E3224)/INDEX(Règles!$D$5:$D$17,MATCH($O3224,Règles!$A$5:$A$17,0)),""),IF($P3224="au prix",IF(AND(ISNUMBER($R3224),N(INDEX(Règles!$E$5:$E$17,MATCH($O3224,Règles!$A$5:$A$17,0)))&gt;0),$R3224/INDEX(Règles!$E$5:$E$17,MATCH($O3224,Règles!$A$5:$A$17,0)),""),IF(OR($P3224="ne compte pas",$P3224="absence"),0,""))),"")</f>
        <v/>
      </c>
      <c r="T3224" s="26" t="n">
        <f aca="false">IF(AND(ISNUMBER($A3224),$B3224&lt;&gt;"",$G3224&lt;&gt;"",$P3224&lt;&gt;"absence"),1,0)</f>
        <v>0</v>
      </c>
      <c r="U3224" s="26" t="n">
        <f aca="false">IF($T3224=1,IF(COUNTIFS($B$2:$B3224,$B3224,$A$2:$A3224,$A3224,$T$2:$T3224,1)=1,1,0),0)</f>
        <v>0</v>
      </c>
      <c r="V3224" s="29" t="str">
        <f aca="false">IF(AND($A3224="",$B3224="",$G3224=""),"",IF(NOT(ISNUMBER($A3224)),"Date manquante ou non reconnue",IF($B3224="","Technicien manquant",IF(COUNTIF(Production!$A$7:$A$21,$B3224)=0,"Technicien absent de la liste (onglet Production)",IF($G3224="","Code BPU manquant (colonne G)",IF($O3224="?","Code BPU inconnu (onglet Prestations)",IF($P3224="?","Catégorie inconnue (onglet Règles)",IF(AND($E3224&lt;&gt;"",NOT(ISNUMBER($E3224))),"Quantité non reconnue",IF(AND($P3224="au prix",NOT(ISNUMBER($Q3224))),"Prix sur devis à saisir (colonne I)",IF($S3224="","Règle à compléter (onglet Règles)",""))))))))))</f>
        <v/>
      </c>
    </row>
    <row r="3225" customFormat="false" ht="15" hidden="false" customHeight="false" outlineLevel="0" collapsed="false">
      <c r="A3225" s="23"/>
      <c r="I3225" s="24"/>
      <c r="J3225" s="24"/>
      <c r="N3225" s="25"/>
      <c r="O3225" s="26" t="str">
        <f aca="false">IF($G3225="","",IFERROR(INDEX(Prestations!$F$5:$F$256,MATCH($G3225,Prestations!$B$5:$B$256,0)),"?"))</f>
        <v/>
      </c>
      <c r="P3225" s="26" t="str">
        <f aca="false">IF($O3225="","",IF($O3225="?","?",IFERROR(INDEX(Règles!$C$5:$C$17,MATCH($O3225,Règles!$A$5:$A$17,0)),"?")))</f>
        <v/>
      </c>
      <c r="Q3225" s="27" t="str">
        <f aca="false">IF($G3225="","",IF(ISNUMBER($I3225),$I3225,IFERROR(IF(ISNUMBER(INDEX(Prestations!$E$5:$E$256,MATCH($G3225,Prestations!$B$5:$B$256,0))),INDEX(Prestations!$E$5:$E$256,MATCH($G3225,Prestations!$B$5:$B$256,0)),""),"")))</f>
        <v/>
      </c>
      <c r="R3225" s="27" t="str">
        <f aca="false">IFERROR(IF(ISNUMBER($Q3225),$Q3225*IF($E3225="",1,$E3225),""),"")</f>
        <v/>
      </c>
      <c r="S3225" s="28" t="str">
        <f aca="false">IFERROR(IF($P3225="au nombre",IF(N(INDEX(Règles!$D$5:$D$17,MATCH($O3225,Règles!$A$5:$A$17,0)))&gt;0,IF($E3225="",1,$E3225)/INDEX(Règles!$D$5:$D$17,MATCH($O3225,Règles!$A$5:$A$17,0)),""),IF($P3225="au prix",IF(AND(ISNUMBER($R3225),N(INDEX(Règles!$E$5:$E$17,MATCH($O3225,Règles!$A$5:$A$17,0)))&gt;0),$R3225/INDEX(Règles!$E$5:$E$17,MATCH($O3225,Règles!$A$5:$A$17,0)),""),IF(OR($P3225="ne compte pas",$P3225="absence"),0,""))),"")</f>
        <v/>
      </c>
      <c r="T3225" s="26" t="n">
        <f aca="false">IF(AND(ISNUMBER($A3225),$B3225&lt;&gt;"",$G3225&lt;&gt;"",$P3225&lt;&gt;"absence"),1,0)</f>
        <v>0</v>
      </c>
      <c r="U3225" s="26" t="n">
        <f aca="false">IF($T3225=1,IF(COUNTIFS($B$2:$B3225,$B3225,$A$2:$A3225,$A3225,$T$2:$T3225,1)=1,1,0),0)</f>
        <v>0</v>
      </c>
      <c r="V3225" s="29" t="str">
        <f aca="false">IF(AND($A3225="",$B3225="",$G3225=""),"",IF(NOT(ISNUMBER($A3225)),"Date manquante ou non reconnue",IF($B3225="","Technicien manquant",IF(COUNTIF(Production!$A$7:$A$21,$B3225)=0,"Technicien absent de la liste (onglet Production)",IF($G3225="","Code BPU manquant (colonne G)",IF($O3225="?","Code BPU inconnu (onglet Prestations)",IF($P3225="?","Catégorie inconnue (onglet Règles)",IF(AND($E3225&lt;&gt;"",NOT(ISNUMBER($E3225))),"Quantité non reconnue",IF(AND($P3225="au prix",NOT(ISNUMBER($Q3225))),"Prix sur devis à saisir (colonne I)",IF($S3225="","Règle à compléter (onglet Règles)",""))))))))))</f>
        <v/>
      </c>
    </row>
    <row r="3226" customFormat="false" ht="15" hidden="false" customHeight="false" outlineLevel="0" collapsed="false">
      <c r="A3226" s="23"/>
      <c r="I3226" s="24"/>
      <c r="J3226" s="24"/>
      <c r="N3226" s="25"/>
      <c r="O3226" s="26" t="str">
        <f aca="false">IF($G3226="","",IFERROR(INDEX(Prestations!$F$5:$F$256,MATCH($G3226,Prestations!$B$5:$B$256,0)),"?"))</f>
        <v/>
      </c>
      <c r="P3226" s="26" t="str">
        <f aca="false">IF($O3226="","",IF($O3226="?","?",IFERROR(INDEX(Règles!$C$5:$C$17,MATCH($O3226,Règles!$A$5:$A$17,0)),"?")))</f>
        <v/>
      </c>
      <c r="Q3226" s="27" t="str">
        <f aca="false">IF($G3226="","",IF(ISNUMBER($I3226),$I3226,IFERROR(IF(ISNUMBER(INDEX(Prestations!$E$5:$E$256,MATCH($G3226,Prestations!$B$5:$B$256,0))),INDEX(Prestations!$E$5:$E$256,MATCH($G3226,Prestations!$B$5:$B$256,0)),""),"")))</f>
        <v/>
      </c>
      <c r="R3226" s="27" t="str">
        <f aca="false">IFERROR(IF(ISNUMBER($Q3226),$Q3226*IF($E3226="",1,$E3226),""),"")</f>
        <v/>
      </c>
      <c r="S3226" s="28" t="str">
        <f aca="false">IFERROR(IF($P3226="au nombre",IF(N(INDEX(Règles!$D$5:$D$17,MATCH($O3226,Règles!$A$5:$A$17,0)))&gt;0,IF($E3226="",1,$E3226)/INDEX(Règles!$D$5:$D$17,MATCH($O3226,Règles!$A$5:$A$17,0)),""),IF($P3226="au prix",IF(AND(ISNUMBER($R3226),N(INDEX(Règles!$E$5:$E$17,MATCH($O3226,Règles!$A$5:$A$17,0)))&gt;0),$R3226/INDEX(Règles!$E$5:$E$17,MATCH($O3226,Règles!$A$5:$A$17,0)),""),IF(OR($P3226="ne compte pas",$P3226="absence"),0,""))),"")</f>
        <v/>
      </c>
      <c r="T3226" s="26" t="n">
        <f aca="false">IF(AND(ISNUMBER($A3226),$B3226&lt;&gt;"",$G3226&lt;&gt;"",$P3226&lt;&gt;"absence"),1,0)</f>
        <v>0</v>
      </c>
      <c r="U3226" s="26" t="n">
        <f aca="false">IF($T3226=1,IF(COUNTIFS($B$2:$B3226,$B3226,$A$2:$A3226,$A3226,$T$2:$T3226,1)=1,1,0),0)</f>
        <v>0</v>
      </c>
      <c r="V3226" s="29" t="str">
        <f aca="false">IF(AND($A3226="",$B3226="",$G3226=""),"",IF(NOT(ISNUMBER($A3226)),"Date manquante ou non reconnue",IF($B3226="","Technicien manquant",IF(COUNTIF(Production!$A$7:$A$21,$B3226)=0,"Technicien absent de la liste (onglet Production)",IF($G3226="","Code BPU manquant (colonne G)",IF($O3226="?","Code BPU inconnu (onglet Prestations)",IF($P3226="?","Catégorie inconnue (onglet Règles)",IF(AND($E3226&lt;&gt;"",NOT(ISNUMBER($E3226))),"Quantité non reconnue",IF(AND($P3226="au prix",NOT(ISNUMBER($Q3226))),"Prix sur devis à saisir (colonne I)",IF($S3226="","Règle à compléter (onglet Règles)",""))))))))))</f>
        <v/>
      </c>
    </row>
    <row r="3227" customFormat="false" ht="15" hidden="false" customHeight="false" outlineLevel="0" collapsed="false">
      <c r="A3227" s="23"/>
      <c r="I3227" s="24"/>
      <c r="J3227" s="24"/>
      <c r="N3227" s="25"/>
      <c r="O3227" s="26" t="str">
        <f aca="false">IF($G3227="","",IFERROR(INDEX(Prestations!$F$5:$F$256,MATCH($G3227,Prestations!$B$5:$B$256,0)),"?"))</f>
        <v/>
      </c>
      <c r="P3227" s="26" t="str">
        <f aca="false">IF($O3227="","",IF($O3227="?","?",IFERROR(INDEX(Règles!$C$5:$C$17,MATCH($O3227,Règles!$A$5:$A$17,0)),"?")))</f>
        <v/>
      </c>
      <c r="Q3227" s="27" t="str">
        <f aca="false">IF($G3227="","",IF(ISNUMBER($I3227),$I3227,IFERROR(IF(ISNUMBER(INDEX(Prestations!$E$5:$E$256,MATCH($G3227,Prestations!$B$5:$B$256,0))),INDEX(Prestations!$E$5:$E$256,MATCH($G3227,Prestations!$B$5:$B$256,0)),""),"")))</f>
        <v/>
      </c>
      <c r="R3227" s="27" t="str">
        <f aca="false">IFERROR(IF(ISNUMBER($Q3227),$Q3227*IF($E3227="",1,$E3227),""),"")</f>
        <v/>
      </c>
      <c r="S3227" s="28" t="str">
        <f aca="false">IFERROR(IF($P3227="au nombre",IF(N(INDEX(Règles!$D$5:$D$17,MATCH($O3227,Règles!$A$5:$A$17,0)))&gt;0,IF($E3227="",1,$E3227)/INDEX(Règles!$D$5:$D$17,MATCH($O3227,Règles!$A$5:$A$17,0)),""),IF($P3227="au prix",IF(AND(ISNUMBER($R3227),N(INDEX(Règles!$E$5:$E$17,MATCH($O3227,Règles!$A$5:$A$17,0)))&gt;0),$R3227/INDEX(Règles!$E$5:$E$17,MATCH($O3227,Règles!$A$5:$A$17,0)),""),IF(OR($P3227="ne compte pas",$P3227="absence"),0,""))),"")</f>
        <v/>
      </c>
      <c r="T3227" s="26" t="n">
        <f aca="false">IF(AND(ISNUMBER($A3227),$B3227&lt;&gt;"",$G3227&lt;&gt;"",$P3227&lt;&gt;"absence"),1,0)</f>
        <v>0</v>
      </c>
      <c r="U3227" s="26" t="n">
        <f aca="false">IF($T3227=1,IF(COUNTIFS($B$2:$B3227,$B3227,$A$2:$A3227,$A3227,$T$2:$T3227,1)=1,1,0),0)</f>
        <v>0</v>
      </c>
      <c r="V3227" s="29" t="str">
        <f aca="false">IF(AND($A3227="",$B3227="",$G3227=""),"",IF(NOT(ISNUMBER($A3227)),"Date manquante ou non reconnue",IF($B3227="","Technicien manquant",IF(COUNTIF(Production!$A$7:$A$21,$B3227)=0,"Technicien absent de la liste (onglet Production)",IF($G3227="","Code BPU manquant (colonne G)",IF($O3227="?","Code BPU inconnu (onglet Prestations)",IF($P3227="?","Catégorie inconnue (onglet Règles)",IF(AND($E3227&lt;&gt;"",NOT(ISNUMBER($E3227))),"Quantité non reconnue",IF(AND($P3227="au prix",NOT(ISNUMBER($Q3227))),"Prix sur devis à saisir (colonne I)",IF($S3227="","Règle à compléter (onglet Règles)",""))))))))))</f>
        <v/>
      </c>
    </row>
    <row r="3228" customFormat="false" ht="15" hidden="false" customHeight="false" outlineLevel="0" collapsed="false">
      <c r="A3228" s="23"/>
      <c r="I3228" s="24"/>
      <c r="J3228" s="24"/>
      <c r="N3228" s="25"/>
      <c r="O3228" s="26" t="str">
        <f aca="false">IF($G3228="","",IFERROR(INDEX(Prestations!$F$5:$F$256,MATCH($G3228,Prestations!$B$5:$B$256,0)),"?"))</f>
        <v/>
      </c>
      <c r="P3228" s="26" t="str">
        <f aca="false">IF($O3228="","",IF($O3228="?","?",IFERROR(INDEX(Règles!$C$5:$C$17,MATCH($O3228,Règles!$A$5:$A$17,0)),"?")))</f>
        <v/>
      </c>
      <c r="Q3228" s="27" t="str">
        <f aca="false">IF($G3228="","",IF(ISNUMBER($I3228),$I3228,IFERROR(IF(ISNUMBER(INDEX(Prestations!$E$5:$E$256,MATCH($G3228,Prestations!$B$5:$B$256,0))),INDEX(Prestations!$E$5:$E$256,MATCH($G3228,Prestations!$B$5:$B$256,0)),""),"")))</f>
        <v/>
      </c>
      <c r="R3228" s="27" t="str">
        <f aca="false">IFERROR(IF(ISNUMBER($Q3228),$Q3228*IF($E3228="",1,$E3228),""),"")</f>
        <v/>
      </c>
      <c r="S3228" s="28" t="str">
        <f aca="false">IFERROR(IF($P3228="au nombre",IF(N(INDEX(Règles!$D$5:$D$17,MATCH($O3228,Règles!$A$5:$A$17,0)))&gt;0,IF($E3228="",1,$E3228)/INDEX(Règles!$D$5:$D$17,MATCH($O3228,Règles!$A$5:$A$17,0)),""),IF($P3228="au prix",IF(AND(ISNUMBER($R3228),N(INDEX(Règles!$E$5:$E$17,MATCH($O3228,Règles!$A$5:$A$17,0)))&gt;0),$R3228/INDEX(Règles!$E$5:$E$17,MATCH($O3228,Règles!$A$5:$A$17,0)),""),IF(OR($P3228="ne compte pas",$P3228="absence"),0,""))),"")</f>
        <v/>
      </c>
      <c r="T3228" s="26" t="n">
        <f aca="false">IF(AND(ISNUMBER($A3228),$B3228&lt;&gt;"",$G3228&lt;&gt;"",$P3228&lt;&gt;"absence"),1,0)</f>
        <v>0</v>
      </c>
      <c r="U3228" s="26" t="n">
        <f aca="false">IF($T3228=1,IF(COUNTIFS($B$2:$B3228,$B3228,$A$2:$A3228,$A3228,$T$2:$T3228,1)=1,1,0),0)</f>
        <v>0</v>
      </c>
      <c r="V3228" s="29" t="str">
        <f aca="false">IF(AND($A3228="",$B3228="",$G3228=""),"",IF(NOT(ISNUMBER($A3228)),"Date manquante ou non reconnue",IF($B3228="","Technicien manquant",IF(COUNTIF(Production!$A$7:$A$21,$B3228)=0,"Technicien absent de la liste (onglet Production)",IF($G3228="","Code BPU manquant (colonne G)",IF($O3228="?","Code BPU inconnu (onglet Prestations)",IF($P3228="?","Catégorie inconnue (onglet Règles)",IF(AND($E3228&lt;&gt;"",NOT(ISNUMBER($E3228))),"Quantité non reconnue",IF(AND($P3228="au prix",NOT(ISNUMBER($Q3228))),"Prix sur devis à saisir (colonne I)",IF($S3228="","Règle à compléter (onglet Règles)",""))))))))))</f>
        <v/>
      </c>
    </row>
    <row r="3229" customFormat="false" ht="15" hidden="false" customHeight="false" outlineLevel="0" collapsed="false">
      <c r="A3229" s="23"/>
      <c r="I3229" s="24"/>
      <c r="J3229" s="24"/>
      <c r="N3229" s="25"/>
      <c r="O3229" s="26" t="str">
        <f aca="false">IF($G3229="","",IFERROR(INDEX(Prestations!$F$5:$F$256,MATCH($G3229,Prestations!$B$5:$B$256,0)),"?"))</f>
        <v/>
      </c>
      <c r="P3229" s="26" t="str">
        <f aca="false">IF($O3229="","",IF($O3229="?","?",IFERROR(INDEX(Règles!$C$5:$C$17,MATCH($O3229,Règles!$A$5:$A$17,0)),"?")))</f>
        <v/>
      </c>
      <c r="Q3229" s="27" t="str">
        <f aca="false">IF($G3229="","",IF(ISNUMBER($I3229),$I3229,IFERROR(IF(ISNUMBER(INDEX(Prestations!$E$5:$E$256,MATCH($G3229,Prestations!$B$5:$B$256,0))),INDEX(Prestations!$E$5:$E$256,MATCH($G3229,Prestations!$B$5:$B$256,0)),""),"")))</f>
        <v/>
      </c>
      <c r="R3229" s="27" t="str">
        <f aca="false">IFERROR(IF(ISNUMBER($Q3229),$Q3229*IF($E3229="",1,$E3229),""),"")</f>
        <v/>
      </c>
      <c r="S3229" s="28" t="str">
        <f aca="false">IFERROR(IF($P3229="au nombre",IF(N(INDEX(Règles!$D$5:$D$17,MATCH($O3229,Règles!$A$5:$A$17,0)))&gt;0,IF($E3229="",1,$E3229)/INDEX(Règles!$D$5:$D$17,MATCH($O3229,Règles!$A$5:$A$17,0)),""),IF($P3229="au prix",IF(AND(ISNUMBER($R3229),N(INDEX(Règles!$E$5:$E$17,MATCH($O3229,Règles!$A$5:$A$17,0)))&gt;0),$R3229/INDEX(Règles!$E$5:$E$17,MATCH($O3229,Règles!$A$5:$A$17,0)),""),IF(OR($P3229="ne compte pas",$P3229="absence"),0,""))),"")</f>
        <v/>
      </c>
      <c r="T3229" s="26" t="n">
        <f aca="false">IF(AND(ISNUMBER($A3229),$B3229&lt;&gt;"",$G3229&lt;&gt;"",$P3229&lt;&gt;"absence"),1,0)</f>
        <v>0</v>
      </c>
      <c r="U3229" s="26" t="n">
        <f aca="false">IF($T3229=1,IF(COUNTIFS($B$2:$B3229,$B3229,$A$2:$A3229,$A3229,$T$2:$T3229,1)=1,1,0),0)</f>
        <v>0</v>
      </c>
      <c r="V3229" s="29" t="str">
        <f aca="false">IF(AND($A3229="",$B3229="",$G3229=""),"",IF(NOT(ISNUMBER($A3229)),"Date manquante ou non reconnue",IF($B3229="","Technicien manquant",IF(COUNTIF(Production!$A$7:$A$21,$B3229)=0,"Technicien absent de la liste (onglet Production)",IF($G3229="","Code BPU manquant (colonne G)",IF($O3229="?","Code BPU inconnu (onglet Prestations)",IF($P3229="?","Catégorie inconnue (onglet Règles)",IF(AND($E3229&lt;&gt;"",NOT(ISNUMBER($E3229))),"Quantité non reconnue",IF(AND($P3229="au prix",NOT(ISNUMBER($Q3229))),"Prix sur devis à saisir (colonne I)",IF($S3229="","Règle à compléter (onglet Règles)",""))))))))))</f>
        <v/>
      </c>
    </row>
    <row r="3230" customFormat="false" ht="15" hidden="false" customHeight="false" outlineLevel="0" collapsed="false">
      <c r="A3230" s="23"/>
      <c r="I3230" s="24"/>
      <c r="J3230" s="24"/>
      <c r="N3230" s="25"/>
      <c r="O3230" s="26" t="str">
        <f aca="false">IF($G3230="","",IFERROR(INDEX(Prestations!$F$5:$F$256,MATCH($G3230,Prestations!$B$5:$B$256,0)),"?"))</f>
        <v/>
      </c>
      <c r="P3230" s="26" t="str">
        <f aca="false">IF($O3230="","",IF($O3230="?","?",IFERROR(INDEX(Règles!$C$5:$C$17,MATCH($O3230,Règles!$A$5:$A$17,0)),"?")))</f>
        <v/>
      </c>
      <c r="Q3230" s="27" t="str">
        <f aca="false">IF($G3230="","",IF(ISNUMBER($I3230),$I3230,IFERROR(IF(ISNUMBER(INDEX(Prestations!$E$5:$E$256,MATCH($G3230,Prestations!$B$5:$B$256,0))),INDEX(Prestations!$E$5:$E$256,MATCH($G3230,Prestations!$B$5:$B$256,0)),""),"")))</f>
        <v/>
      </c>
      <c r="R3230" s="27" t="str">
        <f aca="false">IFERROR(IF(ISNUMBER($Q3230),$Q3230*IF($E3230="",1,$E3230),""),"")</f>
        <v/>
      </c>
      <c r="S3230" s="28" t="str">
        <f aca="false">IFERROR(IF($P3230="au nombre",IF(N(INDEX(Règles!$D$5:$D$17,MATCH($O3230,Règles!$A$5:$A$17,0)))&gt;0,IF($E3230="",1,$E3230)/INDEX(Règles!$D$5:$D$17,MATCH($O3230,Règles!$A$5:$A$17,0)),""),IF($P3230="au prix",IF(AND(ISNUMBER($R3230),N(INDEX(Règles!$E$5:$E$17,MATCH($O3230,Règles!$A$5:$A$17,0)))&gt;0),$R3230/INDEX(Règles!$E$5:$E$17,MATCH($O3230,Règles!$A$5:$A$17,0)),""),IF(OR($P3230="ne compte pas",$P3230="absence"),0,""))),"")</f>
        <v/>
      </c>
      <c r="T3230" s="26" t="n">
        <f aca="false">IF(AND(ISNUMBER($A3230),$B3230&lt;&gt;"",$G3230&lt;&gt;"",$P3230&lt;&gt;"absence"),1,0)</f>
        <v>0</v>
      </c>
      <c r="U3230" s="26" t="n">
        <f aca="false">IF($T3230=1,IF(COUNTIFS($B$2:$B3230,$B3230,$A$2:$A3230,$A3230,$T$2:$T3230,1)=1,1,0),0)</f>
        <v>0</v>
      </c>
      <c r="V3230" s="29" t="str">
        <f aca="false">IF(AND($A3230="",$B3230="",$G3230=""),"",IF(NOT(ISNUMBER($A3230)),"Date manquante ou non reconnue",IF($B3230="","Technicien manquant",IF(COUNTIF(Production!$A$7:$A$21,$B3230)=0,"Technicien absent de la liste (onglet Production)",IF($G3230="","Code BPU manquant (colonne G)",IF($O3230="?","Code BPU inconnu (onglet Prestations)",IF($P3230="?","Catégorie inconnue (onglet Règles)",IF(AND($E3230&lt;&gt;"",NOT(ISNUMBER($E3230))),"Quantité non reconnue",IF(AND($P3230="au prix",NOT(ISNUMBER($Q3230))),"Prix sur devis à saisir (colonne I)",IF($S3230="","Règle à compléter (onglet Règles)",""))))))))))</f>
        <v/>
      </c>
    </row>
    <row r="3231" customFormat="false" ht="15" hidden="false" customHeight="false" outlineLevel="0" collapsed="false">
      <c r="A3231" s="23"/>
      <c r="I3231" s="24"/>
      <c r="J3231" s="24"/>
      <c r="N3231" s="25"/>
      <c r="O3231" s="26" t="str">
        <f aca="false">IF($G3231="","",IFERROR(INDEX(Prestations!$F$5:$F$256,MATCH($G3231,Prestations!$B$5:$B$256,0)),"?"))</f>
        <v/>
      </c>
      <c r="P3231" s="26" t="str">
        <f aca="false">IF($O3231="","",IF($O3231="?","?",IFERROR(INDEX(Règles!$C$5:$C$17,MATCH($O3231,Règles!$A$5:$A$17,0)),"?")))</f>
        <v/>
      </c>
      <c r="Q3231" s="27" t="str">
        <f aca="false">IF($G3231="","",IF(ISNUMBER($I3231),$I3231,IFERROR(IF(ISNUMBER(INDEX(Prestations!$E$5:$E$256,MATCH($G3231,Prestations!$B$5:$B$256,0))),INDEX(Prestations!$E$5:$E$256,MATCH($G3231,Prestations!$B$5:$B$256,0)),""),"")))</f>
        <v/>
      </c>
      <c r="R3231" s="27" t="str">
        <f aca="false">IFERROR(IF(ISNUMBER($Q3231),$Q3231*IF($E3231="",1,$E3231),""),"")</f>
        <v/>
      </c>
      <c r="S3231" s="28" t="str">
        <f aca="false">IFERROR(IF($P3231="au nombre",IF(N(INDEX(Règles!$D$5:$D$17,MATCH($O3231,Règles!$A$5:$A$17,0)))&gt;0,IF($E3231="",1,$E3231)/INDEX(Règles!$D$5:$D$17,MATCH($O3231,Règles!$A$5:$A$17,0)),""),IF($P3231="au prix",IF(AND(ISNUMBER($R3231),N(INDEX(Règles!$E$5:$E$17,MATCH($O3231,Règles!$A$5:$A$17,0)))&gt;0),$R3231/INDEX(Règles!$E$5:$E$17,MATCH($O3231,Règles!$A$5:$A$17,0)),""),IF(OR($P3231="ne compte pas",$P3231="absence"),0,""))),"")</f>
        <v/>
      </c>
      <c r="T3231" s="26" t="n">
        <f aca="false">IF(AND(ISNUMBER($A3231),$B3231&lt;&gt;"",$G3231&lt;&gt;"",$P3231&lt;&gt;"absence"),1,0)</f>
        <v>0</v>
      </c>
      <c r="U3231" s="26" t="n">
        <f aca="false">IF($T3231=1,IF(COUNTIFS($B$2:$B3231,$B3231,$A$2:$A3231,$A3231,$T$2:$T3231,1)=1,1,0),0)</f>
        <v>0</v>
      </c>
      <c r="V3231" s="29" t="str">
        <f aca="false">IF(AND($A3231="",$B3231="",$G3231=""),"",IF(NOT(ISNUMBER($A3231)),"Date manquante ou non reconnue",IF($B3231="","Technicien manquant",IF(COUNTIF(Production!$A$7:$A$21,$B3231)=0,"Technicien absent de la liste (onglet Production)",IF($G3231="","Code BPU manquant (colonne G)",IF($O3231="?","Code BPU inconnu (onglet Prestations)",IF($P3231="?","Catégorie inconnue (onglet Règles)",IF(AND($E3231&lt;&gt;"",NOT(ISNUMBER($E3231))),"Quantité non reconnue",IF(AND($P3231="au prix",NOT(ISNUMBER($Q3231))),"Prix sur devis à saisir (colonne I)",IF($S3231="","Règle à compléter (onglet Règles)",""))))))))))</f>
        <v/>
      </c>
    </row>
    <row r="3232" customFormat="false" ht="15" hidden="false" customHeight="false" outlineLevel="0" collapsed="false">
      <c r="A3232" s="23"/>
      <c r="I3232" s="24"/>
      <c r="J3232" s="24"/>
      <c r="N3232" s="25"/>
      <c r="O3232" s="26" t="str">
        <f aca="false">IF($G3232="","",IFERROR(INDEX(Prestations!$F$5:$F$256,MATCH($G3232,Prestations!$B$5:$B$256,0)),"?"))</f>
        <v/>
      </c>
      <c r="P3232" s="26" t="str">
        <f aca="false">IF($O3232="","",IF($O3232="?","?",IFERROR(INDEX(Règles!$C$5:$C$17,MATCH($O3232,Règles!$A$5:$A$17,0)),"?")))</f>
        <v/>
      </c>
      <c r="Q3232" s="27" t="str">
        <f aca="false">IF($G3232="","",IF(ISNUMBER($I3232),$I3232,IFERROR(IF(ISNUMBER(INDEX(Prestations!$E$5:$E$256,MATCH($G3232,Prestations!$B$5:$B$256,0))),INDEX(Prestations!$E$5:$E$256,MATCH($G3232,Prestations!$B$5:$B$256,0)),""),"")))</f>
        <v/>
      </c>
      <c r="R3232" s="27" t="str">
        <f aca="false">IFERROR(IF(ISNUMBER($Q3232),$Q3232*IF($E3232="",1,$E3232),""),"")</f>
        <v/>
      </c>
      <c r="S3232" s="28" t="str">
        <f aca="false">IFERROR(IF($P3232="au nombre",IF(N(INDEX(Règles!$D$5:$D$17,MATCH($O3232,Règles!$A$5:$A$17,0)))&gt;0,IF($E3232="",1,$E3232)/INDEX(Règles!$D$5:$D$17,MATCH($O3232,Règles!$A$5:$A$17,0)),""),IF($P3232="au prix",IF(AND(ISNUMBER($R3232),N(INDEX(Règles!$E$5:$E$17,MATCH($O3232,Règles!$A$5:$A$17,0)))&gt;0),$R3232/INDEX(Règles!$E$5:$E$17,MATCH($O3232,Règles!$A$5:$A$17,0)),""),IF(OR($P3232="ne compte pas",$P3232="absence"),0,""))),"")</f>
        <v/>
      </c>
      <c r="T3232" s="26" t="n">
        <f aca="false">IF(AND(ISNUMBER($A3232),$B3232&lt;&gt;"",$G3232&lt;&gt;"",$P3232&lt;&gt;"absence"),1,0)</f>
        <v>0</v>
      </c>
      <c r="U3232" s="26" t="n">
        <f aca="false">IF($T3232=1,IF(COUNTIFS($B$2:$B3232,$B3232,$A$2:$A3232,$A3232,$T$2:$T3232,1)=1,1,0),0)</f>
        <v>0</v>
      </c>
      <c r="V3232" s="29" t="str">
        <f aca="false">IF(AND($A3232="",$B3232="",$G3232=""),"",IF(NOT(ISNUMBER($A3232)),"Date manquante ou non reconnue",IF($B3232="","Technicien manquant",IF(COUNTIF(Production!$A$7:$A$21,$B3232)=0,"Technicien absent de la liste (onglet Production)",IF($G3232="","Code BPU manquant (colonne G)",IF($O3232="?","Code BPU inconnu (onglet Prestations)",IF($P3232="?","Catégorie inconnue (onglet Règles)",IF(AND($E3232&lt;&gt;"",NOT(ISNUMBER($E3232))),"Quantité non reconnue",IF(AND($P3232="au prix",NOT(ISNUMBER($Q3232))),"Prix sur devis à saisir (colonne I)",IF($S3232="","Règle à compléter (onglet Règles)",""))))))))))</f>
        <v/>
      </c>
    </row>
    <row r="3233" customFormat="false" ht="15" hidden="false" customHeight="false" outlineLevel="0" collapsed="false">
      <c r="A3233" s="23"/>
      <c r="I3233" s="24"/>
      <c r="J3233" s="24"/>
      <c r="N3233" s="25"/>
      <c r="O3233" s="26" t="str">
        <f aca="false">IF($G3233="","",IFERROR(INDEX(Prestations!$F$5:$F$256,MATCH($G3233,Prestations!$B$5:$B$256,0)),"?"))</f>
        <v/>
      </c>
      <c r="P3233" s="26" t="str">
        <f aca="false">IF($O3233="","",IF($O3233="?","?",IFERROR(INDEX(Règles!$C$5:$C$17,MATCH($O3233,Règles!$A$5:$A$17,0)),"?")))</f>
        <v/>
      </c>
      <c r="Q3233" s="27" t="str">
        <f aca="false">IF($G3233="","",IF(ISNUMBER($I3233),$I3233,IFERROR(IF(ISNUMBER(INDEX(Prestations!$E$5:$E$256,MATCH($G3233,Prestations!$B$5:$B$256,0))),INDEX(Prestations!$E$5:$E$256,MATCH($G3233,Prestations!$B$5:$B$256,0)),""),"")))</f>
        <v/>
      </c>
      <c r="R3233" s="27" t="str">
        <f aca="false">IFERROR(IF(ISNUMBER($Q3233),$Q3233*IF($E3233="",1,$E3233),""),"")</f>
        <v/>
      </c>
      <c r="S3233" s="28" t="str">
        <f aca="false">IFERROR(IF($P3233="au nombre",IF(N(INDEX(Règles!$D$5:$D$17,MATCH($O3233,Règles!$A$5:$A$17,0)))&gt;0,IF($E3233="",1,$E3233)/INDEX(Règles!$D$5:$D$17,MATCH($O3233,Règles!$A$5:$A$17,0)),""),IF($P3233="au prix",IF(AND(ISNUMBER($R3233),N(INDEX(Règles!$E$5:$E$17,MATCH($O3233,Règles!$A$5:$A$17,0)))&gt;0),$R3233/INDEX(Règles!$E$5:$E$17,MATCH($O3233,Règles!$A$5:$A$17,0)),""),IF(OR($P3233="ne compte pas",$P3233="absence"),0,""))),"")</f>
        <v/>
      </c>
      <c r="T3233" s="26" t="n">
        <f aca="false">IF(AND(ISNUMBER($A3233),$B3233&lt;&gt;"",$G3233&lt;&gt;"",$P3233&lt;&gt;"absence"),1,0)</f>
        <v>0</v>
      </c>
      <c r="U3233" s="26" t="n">
        <f aca="false">IF($T3233=1,IF(COUNTIFS($B$2:$B3233,$B3233,$A$2:$A3233,$A3233,$T$2:$T3233,1)=1,1,0),0)</f>
        <v>0</v>
      </c>
      <c r="V3233" s="29" t="str">
        <f aca="false">IF(AND($A3233="",$B3233="",$G3233=""),"",IF(NOT(ISNUMBER($A3233)),"Date manquante ou non reconnue",IF($B3233="","Technicien manquant",IF(COUNTIF(Production!$A$7:$A$21,$B3233)=0,"Technicien absent de la liste (onglet Production)",IF($G3233="","Code BPU manquant (colonne G)",IF($O3233="?","Code BPU inconnu (onglet Prestations)",IF($P3233="?","Catégorie inconnue (onglet Règles)",IF(AND($E3233&lt;&gt;"",NOT(ISNUMBER($E3233))),"Quantité non reconnue",IF(AND($P3233="au prix",NOT(ISNUMBER($Q3233))),"Prix sur devis à saisir (colonne I)",IF($S3233="","Règle à compléter (onglet Règles)",""))))))))))</f>
        <v/>
      </c>
    </row>
    <row r="3234" customFormat="false" ht="15" hidden="false" customHeight="false" outlineLevel="0" collapsed="false">
      <c r="A3234" s="23"/>
      <c r="I3234" s="24"/>
      <c r="J3234" s="24"/>
      <c r="N3234" s="25"/>
      <c r="O3234" s="26" t="str">
        <f aca="false">IF($G3234="","",IFERROR(INDEX(Prestations!$F$5:$F$256,MATCH($G3234,Prestations!$B$5:$B$256,0)),"?"))</f>
        <v/>
      </c>
      <c r="P3234" s="26" t="str">
        <f aca="false">IF($O3234="","",IF($O3234="?","?",IFERROR(INDEX(Règles!$C$5:$C$17,MATCH($O3234,Règles!$A$5:$A$17,0)),"?")))</f>
        <v/>
      </c>
      <c r="Q3234" s="27" t="str">
        <f aca="false">IF($G3234="","",IF(ISNUMBER($I3234),$I3234,IFERROR(IF(ISNUMBER(INDEX(Prestations!$E$5:$E$256,MATCH($G3234,Prestations!$B$5:$B$256,0))),INDEX(Prestations!$E$5:$E$256,MATCH($G3234,Prestations!$B$5:$B$256,0)),""),"")))</f>
        <v/>
      </c>
      <c r="R3234" s="27" t="str">
        <f aca="false">IFERROR(IF(ISNUMBER($Q3234),$Q3234*IF($E3234="",1,$E3234),""),"")</f>
        <v/>
      </c>
      <c r="S3234" s="28" t="str">
        <f aca="false">IFERROR(IF($P3234="au nombre",IF(N(INDEX(Règles!$D$5:$D$17,MATCH($O3234,Règles!$A$5:$A$17,0)))&gt;0,IF($E3234="",1,$E3234)/INDEX(Règles!$D$5:$D$17,MATCH($O3234,Règles!$A$5:$A$17,0)),""),IF($P3234="au prix",IF(AND(ISNUMBER($R3234),N(INDEX(Règles!$E$5:$E$17,MATCH($O3234,Règles!$A$5:$A$17,0)))&gt;0),$R3234/INDEX(Règles!$E$5:$E$17,MATCH($O3234,Règles!$A$5:$A$17,0)),""),IF(OR($P3234="ne compte pas",$P3234="absence"),0,""))),"")</f>
        <v/>
      </c>
      <c r="T3234" s="26" t="n">
        <f aca="false">IF(AND(ISNUMBER($A3234),$B3234&lt;&gt;"",$G3234&lt;&gt;"",$P3234&lt;&gt;"absence"),1,0)</f>
        <v>0</v>
      </c>
      <c r="U3234" s="26" t="n">
        <f aca="false">IF($T3234=1,IF(COUNTIFS($B$2:$B3234,$B3234,$A$2:$A3234,$A3234,$T$2:$T3234,1)=1,1,0),0)</f>
        <v>0</v>
      </c>
      <c r="V3234" s="29" t="str">
        <f aca="false">IF(AND($A3234="",$B3234="",$G3234=""),"",IF(NOT(ISNUMBER($A3234)),"Date manquante ou non reconnue",IF($B3234="","Technicien manquant",IF(COUNTIF(Production!$A$7:$A$21,$B3234)=0,"Technicien absent de la liste (onglet Production)",IF($G3234="","Code BPU manquant (colonne G)",IF($O3234="?","Code BPU inconnu (onglet Prestations)",IF($P3234="?","Catégorie inconnue (onglet Règles)",IF(AND($E3234&lt;&gt;"",NOT(ISNUMBER($E3234))),"Quantité non reconnue",IF(AND($P3234="au prix",NOT(ISNUMBER($Q3234))),"Prix sur devis à saisir (colonne I)",IF($S3234="","Règle à compléter (onglet Règles)",""))))))))))</f>
        <v/>
      </c>
    </row>
    <row r="3235" customFormat="false" ht="15" hidden="false" customHeight="false" outlineLevel="0" collapsed="false">
      <c r="A3235" s="23"/>
      <c r="I3235" s="24"/>
      <c r="J3235" s="24"/>
      <c r="N3235" s="25"/>
      <c r="O3235" s="26" t="str">
        <f aca="false">IF($G3235="","",IFERROR(INDEX(Prestations!$F$5:$F$256,MATCH($G3235,Prestations!$B$5:$B$256,0)),"?"))</f>
        <v/>
      </c>
      <c r="P3235" s="26" t="str">
        <f aca="false">IF($O3235="","",IF($O3235="?","?",IFERROR(INDEX(Règles!$C$5:$C$17,MATCH($O3235,Règles!$A$5:$A$17,0)),"?")))</f>
        <v/>
      </c>
      <c r="Q3235" s="27" t="str">
        <f aca="false">IF($G3235="","",IF(ISNUMBER($I3235),$I3235,IFERROR(IF(ISNUMBER(INDEX(Prestations!$E$5:$E$256,MATCH($G3235,Prestations!$B$5:$B$256,0))),INDEX(Prestations!$E$5:$E$256,MATCH($G3235,Prestations!$B$5:$B$256,0)),""),"")))</f>
        <v/>
      </c>
      <c r="R3235" s="27" t="str">
        <f aca="false">IFERROR(IF(ISNUMBER($Q3235),$Q3235*IF($E3235="",1,$E3235),""),"")</f>
        <v/>
      </c>
      <c r="S3235" s="28" t="str">
        <f aca="false">IFERROR(IF($P3235="au nombre",IF(N(INDEX(Règles!$D$5:$D$17,MATCH($O3235,Règles!$A$5:$A$17,0)))&gt;0,IF($E3235="",1,$E3235)/INDEX(Règles!$D$5:$D$17,MATCH($O3235,Règles!$A$5:$A$17,0)),""),IF($P3235="au prix",IF(AND(ISNUMBER($R3235),N(INDEX(Règles!$E$5:$E$17,MATCH($O3235,Règles!$A$5:$A$17,0)))&gt;0),$R3235/INDEX(Règles!$E$5:$E$17,MATCH($O3235,Règles!$A$5:$A$17,0)),""),IF(OR($P3235="ne compte pas",$P3235="absence"),0,""))),"")</f>
        <v/>
      </c>
      <c r="T3235" s="26" t="n">
        <f aca="false">IF(AND(ISNUMBER($A3235),$B3235&lt;&gt;"",$G3235&lt;&gt;"",$P3235&lt;&gt;"absence"),1,0)</f>
        <v>0</v>
      </c>
      <c r="U3235" s="26" t="n">
        <f aca="false">IF($T3235=1,IF(COUNTIFS($B$2:$B3235,$B3235,$A$2:$A3235,$A3235,$T$2:$T3235,1)=1,1,0),0)</f>
        <v>0</v>
      </c>
      <c r="V3235" s="29" t="str">
        <f aca="false">IF(AND($A3235="",$B3235="",$G3235=""),"",IF(NOT(ISNUMBER($A3235)),"Date manquante ou non reconnue",IF($B3235="","Technicien manquant",IF(COUNTIF(Production!$A$7:$A$21,$B3235)=0,"Technicien absent de la liste (onglet Production)",IF($G3235="","Code BPU manquant (colonne G)",IF($O3235="?","Code BPU inconnu (onglet Prestations)",IF($P3235="?","Catégorie inconnue (onglet Règles)",IF(AND($E3235&lt;&gt;"",NOT(ISNUMBER($E3235))),"Quantité non reconnue",IF(AND($P3235="au prix",NOT(ISNUMBER($Q3235))),"Prix sur devis à saisir (colonne I)",IF($S3235="","Règle à compléter (onglet Règles)",""))))))))))</f>
        <v/>
      </c>
    </row>
    <row r="3236" customFormat="false" ht="15" hidden="false" customHeight="false" outlineLevel="0" collapsed="false">
      <c r="A3236" s="23"/>
      <c r="I3236" s="24"/>
      <c r="J3236" s="24"/>
      <c r="N3236" s="25"/>
      <c r="O3236" s="26" t="str">
        <f aca="false">IF($G3236="","",IFERROR(INDEX(Prestations!$F$5:$F$256,MATCH($G3236,Prestations!$B$5:$B$256,0)),"?"))</f>
        <v/>
      </c>
      <c r="P3236" s="26" t="str">
        <f aca="false">IF($O3236="","",IF($O3236="?","?",IFERROR(INDEX(Règles!$C$5:$C$17,MATCH($O3236,Règles!$A$5:$A$17,0)),"?")))</f>
        <v/>
      </c>
      <c r="Q3236" s="27" t="str">
        <f aca="false">IF($G3236="","",IF(ISNUMBER($I3236),$I3236,IFERROR(IF(ISNUMBER(INDEX(Prestations!$E$5:$E$256,MATCH($G3236,Prestations!$B$5:$B$256,0))),INDEX(Prestations!$E$5:$E$256,MATCH($G3236,Prestations!$B$5:$B$256,0)),""),"")))</f>
        <v/>
      </c>
      <c r="R3236" s="27" t="str">
        <f aca="false">IFERROR(IF(ISNUMBER($Q3236),$Q3236*IF($E3236="",1,$E3236),""),"")</f>
        <v/>
      </c>
      <c r="S3236" s="28" t="str">
        <f aca="false">IFERROR(IF($P3236="au nombre",IF(N(INDEX(Règles!$D$5:$D$17,MATCH($O3236,Règles!$A$5:$A$17,0)))&gt;0,IF($E3236="",1,$E3236)/INDEX(Règles!$D$5:$D$17,MATCH($O3236,Règles!$A$5:$A$17,0)),""),IF($P3236="au prix",IF(AND(ISNUMBER($R3236),N(INDEX(Règles!$E$5:$E$17,MATCH($O3236,Règles!$A$5:$A$17,0)))&gt;0),$R3236/INDEX(Règles!$E$5:$E$17,MATCH($O3236,Règles!$A$5:$A$17,0)),""),IF(OR($P3236="ne compte pas",$P3236="absence"),0,""))),"")</f>
        <v/>
      </c>
      <c r="T3236" s="26" t="n">
        <f aca="false">IF(AND(ISNUMBER($A3236),$B3236&lt;&gt;"",$G3236&lt;&gt;"",$P3236&lt;&gt;"absence"),1,0)</f>
        <v>0</v>
      </c>
      <c r="U3236" s="26" t="n">
        <f aca="false">IF($T3236=1,IF(COUNTIFS($B$2:$B3236,$B3236,$A$2:$A3236,$A3236,$T$2:$T3236,1)=1,1,0),0)</f>
        <v>0</v>
      </c>
      <c r="V3236" s="29" t="str">
        <f aca="false">IF(AND($A3236="",$B3236="",$G3236=""),"",IF(NOT(ISNUMBER($A3236)),"Date manquante ou non reconnue",IF($B3236="","Technicien manquant",IF(COUNTIF(Production!$A$7:$A$21,$B3236)=0,"Technicien absent de la liste (onglet Production)",IF($G3236="","Code BPU manquant (colonne G)",IF($O3236="?","Code BPU inconnu (onglet Prestations)",IF($P3236="?","Catégorie inconnue (onglet Règles)",IF(AND($E3236&lt;&gt;"",NOT(ISNUMBER($E3236))),"Quantité non reconnue",IF(AND($P3236="au prix",NOT(ISNUMBER($Q3236))),"Prix sur devis à saisir (colonne I)",IF($S3236="","Règle à compléter (onglet Règles)",""))))))))))</f>
        <v/>
      </c>
    </row>
    <row r="3237" customFormat="false" ht="15" hidden="false" customHeight="false" outlineLevel="0" collapsed="false">
      <c r="A3237" s="23"/>
      <c r="I3237" s="24"/>
      <c r="J3237" s="24"/>
      <c r="N3237" s="25"/>
      <c r="O3237" s="26" t="str">
        <f aca="false">IF($G3237="","",IFERROR(INDEX(Prestations!$F$5:$F$256,MATCH($G3237,Prestations!$B$5:$B$256,0)),"?"))</f>
        <v/>
      </c>
      <c r="P3237" s="26" t="str">
        <f aca="false">IF($O3237="","",IF($O3237="?","?",IFERROR(INDEX(Règles!$C$5:$C$17,MATCH($O3237,Règles!$A$5:$A$17,0)),"?")))</f>
        <v/>
      </c>
      <c r="Q3237" s="27" t="str">
        <f aca="false">IF($G3237="","",IF(ISNUMBER($I3237),$I3237,IFERROR(IF(ISNUMBER(INDEX(Prestations!$E$5:$E$256,MATCH($G3237,Prestations!$B$5:$B$256,0))),INDEX(Prestations!$E$5:$E$256,MATCH($G3237,Prestations!$B$5:$B$256,0)),""),"")))</f>
        <v/>
      </c>
      <c r="R3237" s="27" t="str">
        <f aca="false">IFERROR(IF(ISNUMBER($Q3237),$Q3237*IF($E3237="",1,$E3237),""),"")</f>
        <v/>
      </c>
      <c r="S3237" s="28" t="str">
        <f aca="false">IFERROR(IF($P3237="au nombre",IF(N(INDEX(Règles!$D$5:$D$17,MATCH($O3237,Règles!$A$5:$A$17,0)))&gt;0,IF($E3237="",1,$E3237)/INDEX(Règles!$D$5:$D$17,MATCH($O3237,Règles!$A$5:$A$17,0)),""),IF($P3237="au prix",IF(AND(ISNUMBER($R3237),N(INDEX(Règles!$E$5:$E$17,MATCH($O3237,Règles!$A$5:$A$17,0)))&gt;0),$R3237/INDEX(Règles!$E$5:$E$17,MATCH($O3237,Règles!$A$5:$A$17,0)),""),IF(OR($P3237="ne compte pas",$P3237="absence"),0,""))),"")</f>
        <v/>
      </c>
      <c r="T3237" s="26" t="n">
        <f aca="false">IF(AND(ISNUMBER($A3237),$B3237&lt;&gt;"",$G3237&lt;&gt;"",$P3237&lt;&gt;"absence"),1,0)</f>
        <v>0</v>
      </c>
      <c r="U3237" s="26" t="n">
        <f aca="false">IF($T3237=1,IF(COUNTIFS($B$2:$B3237,$B3237,$A$2:$A3237,$A3237,$T$2:$T3237,1)=1,1,0),0)</f>
        <v>0</v>
      </c>
      <c r="V3237" s="29" t="str">
        <f aca="false">IF(AND($A3237="",$B3237="",$G3237=""),"",IF(NOT(ISNUMBER($A3237)),"Date manquante ou non reconnue",IF($B3237="","Technicien manquant",IF(COUNTIF(Production!$A$7:$A$21,$B3237)=0,"Technicien absent de la liste (onglet Production)",IF($G3237="","Code BPU manquant (colonne G)",IF($O3237="?","Code BPU inconnu (onglet Prestations)",IF($P3237="?","Catégorie inconnue (onglet Règles)",IF(AND($E3237&lt;&gt;"",NOT(ISNUMBER($E3237))),"Quantité non reconnue",IF(AND($P3237="au prix",NOT(ISNUMBER($Q3237))),"Prix sur devis à saisir (colonne I)",IF($S3237="","Règle à compléter (onglet Règles)",""))))))))))</f>
        <v/>
      </c>
    </row>
    <row r="3238" customFormat="false" ht="15" hidden="false" customHeight="false" outlineLevel="0" collapsed="false">
      <c r="A3238" s="23"/>
      <c r="I3238" s="24"/>
      <c r="J3238" s="24"/>
      <c r="N3238" s="25"/>
      <c r="O3238" s="26" t="str">
        <f aca="false">IF($G3238="","",IFERROR(INDEX(Prestations!$F$5:$F$256,MATCH($G3238,Prestations!$B$5:$B$256,0)),"?"))</f>
        <v/>
      </c>
      <c r="P3238" s="26" t="str">
        <f aca="false">IF($O3238="","",IF($O3238="?","?",IFERROR(INDEX(Règles!$C$5:$C$17,MATCH($O3238,Règles!$A$5:$A$17,0)),"?")))</f>
        <v/>
      </c>
      <c r="Q3238" s="27" t="str">
        <f aca="false">IF($G3238="","",IF(ISNUMBER($I3238),$I3238,IFERROR(IF(ISNUMBER(INDEX(Prestations!$E$5:$E$256,MATCH($G3238,Prestations!$B$5:$B$256,0))),INDEX(Prestations!$E$5:$E$256,MATCH($G3238,Prestations!$B$5:$B$256,0)),""),"")))</f>
        <v/>
      </c>
      <c r="R3238" s="27" t="str">
        <f aca="false">IFERROR(IF(ISNUMBER($Q3238),$Q3238*IF($E3238="",1,$E3238),""),"")</f>
        <v/>
      </c>
      <c r="S3238" s="28" t="str">
        <f aca="false">IFERROR(IF($P3238="au nombre",IF(N(INDEX(Règles!$D$5:$D$17,MATCH($O3238,Règles!$A$5:$A$17,0)))&gt;0,IF($E3238="",1,$E3238)/INDEX(Règles!$D$5:$D$17,MATCH($O3238,Règles!$A$5:$A$17,0)),""),IF($P3238="au prix",IF(AND(ISNUMBER($R3238),N(INDEX(Règles!$E$5:$E$17,MATCH($O3238,Règles!$A$5:$A$17,0)))&gt;0),$R3238/INDEX(Règles!$E$5:$E$17,MATCH($O3238,Règles!$A$5:$A$17,0)),""),IF(OR($P3238="ne compte pas",$P3238="absence"),0,""))),"")</f>
        <v/>
      </c>
      <c r="T3238" s="26" t="n">
        <f aca="false">IF(AND(ISNUMBER($A3238),$B3238&lt;&gt;"",$G3238&lt;&gt;"",$P3238&lt;&gt;"absence"),1,0)</f>
        <v>0</v>
      </c>
      <c r="U3238" s="26" t="n">
        <f aca="false">IF($T3238=1,IF(COUNTIFS($B$2:$B3238,$B3238,$A$2:$A3238,$A3238,$T$2:$T3238,1)=1,1,0),0)</f>
        <v>0</v>
      </c>
      <c r="V3238" s="29" t="str">
        <f aca="false">IF(AND($A3238="",$B3238="",$G3238=""),"",IF(NOT(ISNUMBER($A3238)),"Date manquante ou non reconnue",IF($B3238="","Technicien manquant",IF(COUNTIF(Production!$A$7:$A$21,$B3238)=0,"Technicien absent de la liste (onglet Production)",IF($G3238="","Code BPU manquant (colonne G)",IF($O3238="?","Code BPU inconnu (onglet Prestations)",IF($P3238="?","Catégorie inconnue (onglet Règles)",IF(AND($E3238&lt;&gt;"",NOT(ISNUMBER($E3238))),"Quantité non reconnue",IF(AND($P3238="au prix",NOT(ISNUMBER($Q3238))),"Prix sur devis à saisir (colonne I)",IF($S3238="","Règle à compléter (onglet Règles)",""))))))))))</f>
        <v/>
      </c>
    </row>
    <row r="3239" customFormat="false" ht="15" hidden="false" customHeight="false" outlineLevel="0" collapsed="false">
      <c r="A3239" s="23"/>
      <c r="I3239" s="24"/>
      <c r="J3239" s="24"/>
      <c r="N3239" s="25"/>
      <c r="O3239" s="26" t="str">
        <f aca="false">IF($G3239="","",IFERROR(INDEX(Prestations!$F$5:$F$256,MATCH($G3239,Prestations!$B$5:$B$256,0)),"?"))</f>
        <v/>
      </c>
      <c r="P3239" s="26" t="str">
        <f aca="false">IF($O3239="","",IF($O3239="?","?",IFERROR(INDEX(Règles!$C$5:$C$17,MATCH($O3239,Règles!$A$5:$A$17,0)),"?")))</f>
        <v/>
      </c>
      <c r="Q3239" s="27" t="str">
        <f aca="false">IF($G3239="","",IF(ISNUMBER($I3239),$I3239,IFERROR(IF(ISNUMBER(INDEX(Prestations!$E$5:$E$256,MATCH($G3239,Prestations!$B$5:$B$256,0))),INDEX(Prestations!$E$5:$E$256,MATCH($G3239,Prestations!$B$5:$B$256,0)),""),"")))</f>
        <v/>
      </c>
      <c r="R3239" s="27" t="str">
        <f aca="false">IFERROR(IF(ISNUMBER($Q3239),$Q3239*IF($E3239="",1,$E3239),""),"")</f>
        <v/>
      </c>
      <c r="S3239" s="28" t="str">
        <f aca="false">IFERROR(IF($P3239="au nombre",IF(N(INDEX(Règles!$D$5:$D$17,MATCH($O3239,Règles!$A$5:$A$17,0)))&gt;0,IF($E3239="",1,$E3239)/INDEX(Règles!$D$5:$D$17,MATCH($O3239,Règles!$A$5:$A$17,0)),""),IF($P3239="au prix",IF(AND(ISNUMBER($R3239),N(INDEX(Règles!$E$5:$E$17,MATCH($O3239,Règles!$A$5:$A$17,0)))&gt;0),$R3239/INDEX(Règles!$E$5:$E$17,MATCH($O3239,Règles!$A$5:$A$17,0)),""),IF(OR($P3239="ne compte pas",$P3239="absence"),0,""))),"")</f>
        <v/>
      </c>
      <c r="T3239" s="26" t="n">
        <f aca="false">IF(AND(ISNUMBER($A3239),$B3239&lt;&gt;"",$G3239&lt;&gt;"",$P3239&lt;&gt;"absence"),1,0)</f>
        <v>0</v>
      </c>
      <c r="U3239" s="26" t="n">
        <f aca="false">IF($T3239=1,IF(COUNTIFS($B$2:$B3239,$B3239,$A$2:$A3239,$A3239,$T$2:$T3239,1)=1,1,0),0)</f>
        <v>0</v>
      </c>
      <c r="V3239" s="29" t="str">
        <f aca="false">IF(AND($A3239="",$B3239="",$G3239=""),"",IF(NOT(ISNUMBER($A3239)),"Date manquante ou non reconnue",IF($B3239="","Technicien manquant",IF(COUNTIF(Production!$A$7:$A$21,$B3239)=0,"Technicien absent de la liste (onglet Production)",IF($G3239="","Code BPU manquant (colonne G)",IF($O3239="?","Code BPU inconnu (onglet Prestations)",IF($P3239="?","Catégorie inconnue (onglet Règles)",IF(AND($E3239&lt;&gt;"",NOT(ISNUMBER($E3239))),"Quantité non reconnue",IF(AND($P3239="au prix",NOT(ISNUMBER($Q3239))),"Prix sur devis à saisir (colonne I)",IF($S3239="","Règle à compléter (onglet Règles)",""))))))))))</f>
        <v/>
      </c>
    </row>
    <row r="3240" customFormat="false" ht="15" hidden="false" customHeight="false" outlineLevel="0" collapsed="false">
      <c r="A3240" s="23"/>
      <c r="I3240" s="24"/>
      <c r="J3240" s="24"/>
      <c r="N3240" s="25"/>
      <c r="O3240" s="26" t="str">
        <f aca="false">IF($G3240="","",IFERROR(INDEX(Prestations!$F$5:$F$256,MATCH($G3240,Prestations!$B$5:$B$256,0)),"?"))</f>
        <v/>
      </c>
      <c r="P3240" s="26" t="str">
        <f aca="false">IF($O3240="","",IF($O3240="?","?",IFERROR(INDEX(Règles!$C$5:$C$17,MATCH($O3240,Règles!$A$5:$A$17,0)),"?")))</f>
        <v/>
      </c>
      <c r="Q3240" s="27" t="str">
        <f aca="false">IF($G3240="","",IF(ISNUMBER($I3240),$I3240,IFERROR(IF(ISNUMBER(INDEX(Prestations!$E$5:$E$256,MATCH($G3240,Prestations!$B$5:$B$256,0))),INDEX(Prestations!$E$5:$E$256,MATCH($G3240,Prestations!$B$5:$B$256,0)),""),"")))</f>
        <v/>
      </c>
      <c r="R3240" s="27" t="str">
        <f aca="false">IFERROR(IF(ISNUMBER($Q3240),$Q3240*IF($E3240="",1,$E3240),""),"")</f>
        <v/>
      </c>
      <c r="S3240" s="28" t="str">
        <f aca="false">IFERROR(IF($P3240="au nombre",IF(N(INDEX(Règles!$D$5:$D$17,MATCH($O3240,Règles!$A$5:$A$17,0)))&gt;0,IF($E3240="",1,$E3240)/INDEX(Règles!$D$5:$D$17,MATCH($O3240,Règles!$A$5:$A$17,0)),""),IF($P3240="au prix",IF(AND(ISNUMBER($R3240),N(INDEX(Règles!$E$5:$E$17,MATCH($O3240,Règles!$A$5:$A$17,0)))&gt;0),$R3240/INDEX(Règles!$E$5:$E$17,MATCH($O3240,Règles!$A$5:$A$17,0)),""),IF(OR($P3240="ne compte pas",$P3240="absence"),0,""))),"")</f>
        <v/>
      </c>
      <c r="T3240" s="26" t="n">
        <f aca="false">IF(AND(ISNUMBER($A3240),$B3240&lt;&gt;"",$G3240&lt;&gt;"",$P3240&lt;&gt;"absence"),1,0)</f>
        <v>0</v>
      </c>
      <c r="U3240" s="26" t="n">
        <f aca="false">IF($T3240=1,IF(COUNTIFS($B$2:$B3240,$B3240,$A$2:$A3240,$A3240,$T$2:$T3240,1)=1,1,0),0)</f>
        <v>0</v>
      </c>
      <c r="V3240" s="29" t="str">
        <f aca="false">IF(AND($A3240="",$B3240="",$G3240=""),"",IF(NOT(ISNUMBER($A3240)),"Date manquante ou non reconnue",IF($B3240="","Technicien manquant",IF(COUNTIF(Production!$A$7:$A$21,$B3240)=0,"Technicien absent de la liste (onglet Production)",IF($G3240="","Code BPU manquant (colonne G)",IF($O3240="?","Code BPU inconnu (onglet Prestations)",IF($P3240="?","Catégorie inconnue (onglet Règles)",IF(AND($E3240&lt;&gt;"",NOT(ISNUMBER($E3240))),"Quantité non reconnue",IF(AND($P3240="au prix",NOT(ISNUMBER($Q3240))),"Prix sur devis à saisir (colonne I)",IF($S3240="","Règle à compléter (onglet Règles)",""))))))))))</f>
        <v/>
      </c>
    </row>
    <row r="3241" customFormat="false" ht="15" hidden="false" customHeight="false" outlineLevel="0" collapsed="false">
      <c r="A3241" s="23"/>
      <c r="I3241" s="24"/>
      <c r="J3241" s="24"/>
      <c r="N3241" s="25"/>
      <c r="O3241" s="26" t="str">
        <f aca="false">IF($G3241="","",IFERROR(INDEX(Prestations!$F$5:$F$256,MATCH($G3241,Prestations!$B$5:$B$256,0)),"?"))</f>
        <v/>
      </c>
      <c r="P3241" s="26" t="str">
        <f aca="false">IF($O3241="","",IF($O3241="?","?",IFERROR(INDEX(Règles!$C$5:$C$17,MATCH($O3241,Règles!$A$5:$A$17,0)),"?")))</f>
        <v/>
      </c>
      <c r="Q3241" s="27" t="str">
        <f aca="false">IF($G3241="","",IF(ISNUMBER($I3241),$I3241,IFERROR(IF(ISNUMBER(INDEX(Prestations!$E$5:$E$256,MATCH($G3241,Prestations!$B$5:$B$256,0))),INDEX(Prestations!$E$5:$E$256,MATCH($G3241,Prestations!$B$5:$B$256,0)),""),"")))</f>
        <v/>
      </c>
      <c r="R3241" s="27" t="str">
        <f aca="false">IFERROR(IF(ISNUMBER($Q3241),$Q3241*IF($E3241="",1,$E3241),""),"")</f>
        <v/>
      </c>
      <c r="S3241" s="28" t="str">
        <f aca="false">IFERROR(IF($P3241="au nombre",IF(N(INDEX(Règles!$D$5:$D$17,MATCH($O3241,Règles!$A$5:$A$17,0)))&gt;0,IF($E3241="",1,$E3241)/INDEX(Règles!$D$5:$D$17,MATCH($O3241,Règles!$A$5:$A$17,0)),""),IF($P3241="au prix",IF(AND(ISNUMBER($R3241),N(INDEX(Règles!$E$5:$E$17,MATCH($O3241,Règles!$A$5:$A$17,0)))&gt;0),$R3241/INDEX(Règles!$E$5:$E$17,MATCH($O3241,Règles!$A$5:$A$17,0)),""),IF(OR($P3241="ne compte pas",$P3241="absence"),0,""))),"")</f>
        <v/>
      </c>
      <c r="T3241" s="26" t="n">
        <f aca="false">IF(AND(ISNUMBER($A3241),$B3241&lt;&gt;"",$G3241&lt;&gt;"",$P3241&lt;&gt;"absence"),1,0)</f>
        <v>0</v>
      </c>
      <c r="U3241" s="26" t="n">
        <f aca="false">IF($T3241=1,IF(COUNTIFS($B$2:$B3241,$B3241,$A$2:$A3241,$A3241,$T$2:$T3241,1)=1,1,0),0)</f>
        <v>0</v>
      </c>
      <c r="V3241" s="29" t="str">
        <f aca="false">IF(AND($A3241="",$B3241="",$G3241=""),"",IF(NOT(ISNUMBER($A3241)),"Date manquante ou non reconnue",IF($B3241="","Technicien manquant",IF(COUNTIF(Production!$A$7:$A$21,$B3241)=0,"Technicien absent de la liste (onglet Production)",IF($G3241="","Code BPU manquant (colonne G)",IF($O3241="?","Code BPU inconnu (onglet Prestations)",IF($P3241="?","Catégorie inconnue (onglet Règles)",IF(AND($E3241&lt;&gt;"",NOT(ISNUMBER($E3241))),"Quantité non reconnue",IF(AND($P3241="au prix",NOT(ISNUMBER($Q3241))),"Prix sur devis à saisir (colonne I)",IF($S3241="","Règle à compléter (onglet Règles)",""))))))))))</f>
        <v/>
      </c>
    </row>
    <row r="3242" customFormat="false" ht="15" hidden="false" customHeight="false" outlineLevel="0" collapsed="false">
      <c r="A3242" s="23"/>
      <c r="I3242" s="24"/>
      <c r="J3242" s="24"/>
      <c r="N3242" s="25"/>
      <c r="O3242" s="26" t="str">
        <f aca="false">IF($G3242="","",IFERROR(INDEX(Prestations!$F$5:$F$256,MATCH($G3242,Prestations!$B$5:$B$256,0)),"?"))</f>
        <v/>
      </c>
      <c r="P3242" s="26" t="str">
        <f aca="false">IF($O3242="","",IF($O3242="?","?",IFERROR(INDEX(Règles!$C$5:$C$17,MATCH($O3242,Règles!$A$5:$A$17,0)),"?")))</f>
        <v/>
      </c>
      <c r="Q3242" s="27" t="str">
        <f aca="false">IF($G3242="","",IF(ISNUMBER($I3242),$I3242,IFERROR(IF(ISNUMBER(INDEX(Prestations!$E$5:$E$256,MATCH($G3242,Prestations!$B$5:$B$256,0))),INDEX(Prestations!$E$5:$E$256,MATCH($G3242,Prestations!$B$5:$B$256,0)),""),"")))</f>
        <v/>
      </c>
      <c r="R3242" s="27" t="str">
        <f aca="false">IFERROR(IF(ISNUMBER($Q3242),$Q3242*IF($E3242="",1,$E3242),""),"")</f>
        <v/>
      </c>
      <c r="S3242" s="28" t="str">
        <f aca="false">IFERROR(IF($P3242="au nombre",IF(N(INDEX(Règles!$D$5:$D$17,MATCH($O3242,Règles!$A$5:$A$17,0)))&gt;0,IF($E3242="",1,$E3242)/INDEX(Règles!$D$5:$D$17,MATCH($O3242,Règles!$A$5:$A$17,0)),""),IF($P3242="au prix",IF(AND(ISNUMBER($R3242),N(INDEX(Règles!$E$5:$E$17,MATCH($O3242,Règles!$A$5:$A$17,0)))&gt;0),$R3242/INDEX(Règles!$E$5:$E$17,MATCH($O3242,Règles!$A$5:$A$17,0)),""),IF(OR($P3242="ne compte pas",$P3242="absence"),0,""))),"")</f>
        <v/>
      </c>
      <c r="T3242" s="26" t="n">
        <f aca="false">IF(AND(ISNUMBER($A3242),$B3242&lt;&gt;"",$G3242&lt;&gt;"",$P3242&lt;&gt;"absence"),1,0)</f>
        <v>0</v>
      </c>
      <c r="U3242" s="26" t="n">
        <f aca="false">IF($T3242=1,IF(COUNTIFS($B$2:$B3242,$B3242,$A$2:$A3242,$A3242,$T$2:$T3242,1)=1,1,0),0)</f>
        <v>0</v>
      </c>
      <c r="V3242" s="29" t="str">
        <f aca="false">IF(AND($A3242="",$B3242="",$G3242=""),"",IF(NOT(ISNUMBER($A3242)),"Date manquante ou non reconnue",IF($B3242="","Technicien manquant",IF(COUNTIF(Production!$A$7:$A$21,$B3242)=0,"Technicien absent de la liste (onglet Production)",IF($G3242="","Code BPU manquant (colonne G)",IF($O3242="?","Code BPU inconnu (onglet Prestations)",IF($P3242="?","Catégorie inconnue (onglet Règles)",IF(AND($E3242&lt;&gt;"",NOT(ISNUMBER($E3242))),"Quantité non reconnue",IF(AND($P3242="au prix",NOT(ISNUMBER($Q3242))),"Prix sur devis à saisir (colonne I)",IF($S3242="","Règle à compléter (onglet Règles)",""))))))))))</f>
        <v/>
      </c>
    </row>
    <row r="3243" customFormat="false" ht="15" hidden="false" customHeight="false" outlineLevel="0" collapsed="false">
      <c r="A3243" s="23"/>
      <c r="I3243" s="24"/>
      <c r="J3243" s="24"/>
      <c r="N3243" s="25"/>
      <c r="O3243" s="26" t="str">
        <f aca="false">IF($G3243="","",IFERROR(INDEX(Prestations!$F$5:$F$256,MATCH($G3243,Prestations!$B$5:$B$256,0)),"?"))</f>
        <v/>
      </c>
      <c r="P3243" s="26" t="str">
        <f aca="false">IF($O3243="","",IF($O3243="?","?",IFERROR(INDEX(Règles!$C$5:$C$17,MATCH($O3243,Règles!$A$5:$A$17,0)),"?")))</f>
        <v/>
      </c>
      <c r="Q3243" s="27" t="str">
        <f aca="false">IF($G3243="","",IF(ISNUMBER($I3243),$I3243,IFERROR(IF(ISNUMBER(INDEX(Prestations!$E$5:$E$256,MATCH($G3243,Prestations!$B$5:$B$256,0))),INDEX(Prestations!$E$5:$E$256,MATCH($G3243,Prestations!$B$5:$B$256,0)),""),"")))</f>
        <v/>
      </c>
      <c r="R3243" s="27" t="str">
        <f aca="false">IFERROR(IF(ISNUMBER($Q3243),$Q3243*IF($E3243="",1,$E3243),""),"")</f>
        <v/>
      </c>
      <c r="S3243" s="28" t="str">
        <f aca="false">IFERROR(IF($P3243="au nombre",IF(N(INDEX(Règles!$D$5:$D$17,MATCH($O3243,Règles!$A$5:$A$17,0)))&gt;0,IF($E3243="",1,$E3243)/INDEX(Règles!$D$5:$D$17,MATCH($O3243,Règles!$A$5:$A$17,0)),""),IF($P3243="au prix",IF(AND(ISNUMBER($R3243),N(INDEX(Règles!$E$5:$E$17,MATCH($O3243,Règles!$A$5:$A$17,0)))&gt;0),$R3243/INDEX(Règles!$E$5:$E$17,MATCH($O3243,Règles!$A$5:$A$17,0)),""),IF(OR($P3243="ne compte pas",$P3243="absence"),0,""))),"")</f>
        <v/>
      </c>
      <c r="T3243" s="26" t="n">
        <f aca="false">IF(AND(ISNUMBER($A3243),$B3243&lt;&gt;"",$G3243&lt;&gt;"",$P3243&lt;&gt;"absence"),1,0)</f>
        <v>0</v>
      </c>
      <c r="U3243" s="26" t="n">
        <f aca="false">IF($T3243=1,IF(COUNTIFS($B$2:$B3243,$B3243,$A$2:$A3243,$A3243,$T$2:$T3243,1)=1,1,0),0)</f>
        <v>0</v>
      </c>
      <c r="V3243" s="29" t="str">
        <f aca="false">IF(AND($A3243="",$B3243="",$G3243=""),"",IF(NOT(ISNUMBER($A3243)),"Date manquante ou non reconnue",IF($B3243="","Technicien manquant",IF(COUNTIF(Production!$A$7:$A$21,$B3243)=0,"Technicien absent de la liste (onglet Production)",IF($G3243="","Code BPU manquant (colonne G)",IF($O3243="?","Code BPU inconnu (onglet Prestations)",IF($P3243="?","Catégorie inconnue (onglet Règles)",IF(AND($E3243&lt;&gt;"",NOT(ISNUMBER($E3243))),"Quantité non reconnue",IF(AND($P3243="au prix",NOT(ISNUMBER($Q3243))),"Prix sur devis à saisir (colonne I)",IF($S3243="","Règle à compléter (onglet Règles)",""))))))))))</f>
        <v/>
      </c>
    </row>
    <row r="3244" customFormat="false" ht="15" hidden="false" customHeight="false" outlineLevel="0" collapsed="false">
      <c r="A3244" s="23"/>
      <c r="I3244" s="24"/>
      <c r="J3244" s="24"/>
      <c r="N3244" s="25"/>
      <c r="O3244" s="26" t="str">
        <f aca="false">IF($G3244="","",IFERROR(INDEX(Prestations!$F$5:$F$256,MATCH($G3244,Prestations!$B$5:$B$256,0)),"?"))</f>
        <v/>
      </c>
      <c r="P3244" s="26" t="str">
        <f aca="false">IF($O3244="","",IF($O3244="?","?",IFERROR(INDEX(Règles!$C$5:$C$17,MATCH($O3244,Règles!$A$5:$A$17,0)),"?")))</f>
        <v/>
      </c>
      <c r="Q3244" s="27" t="str">
        <f aca="false">IF($G3244="","",IF(ISNUMBER($I3244),$I3244,IFERROR(IF(ISNUMBER(INDEX(Prestations!$E$5:$E$256,MATCH($G3244,Prestations!$B$5:$B$256,0))),INDEX(Prestations!$E$5:$E$256,MATCH($G3244,Prestations!$B$5:$B$256,0)),""),"")))</f>
        <v/>
      </c>
      <c r="R3244" s="27" t="str">
        <f aca="false">IFERROR(IF(ISNUMBER($Q3244),$Q3244*IF($E3244="",1,$E3244),""),"")</f>
        <v/>
      </c>
      <c r="S3244" s="28" t="str">
        <f aca="false">IFERROR(IF($P3244="au nombre",IF(N(INDEX(Règles!$D$5:$D$17,MATCH($O3244,Règles!$A$5:$A$17,0)))&gt;0,IF($E3244="",1,$E3244)/INDEX(Règles!$D$5:$D$17,MATCH($O3244,Règles!$A$5:$A$17,0)),""),IF($P3244="au prix",IF(AND(ISNUMBER($R3244),N(INDEX(Règles!$E$5:$E$17,MATCH($O3244,Règles!$A$5:$A$17,0)))&gt;0),$R3244/INDEX(Règles!$E$5:$E$17,MATCH($O3244,Règles!$A$5:$A$17,0)),""),IF(OR($P3244="ne compte pas",$P3244="absence"),0,""))),"")</f>
        <v/>
      </c>
      <c r="T3244" s="26" t="n">
        <f aca="false">IF(AND(ISNUMBER($A3244),$B3244&lt;&gt;"",$G3244&lt;&gt;"",$P3244&lt;&gt;"absence"),1,0)</f>
        <v>0</v>
      </c>
      <c r="U3244" s="26" t="n">
        <f aca="false">IF($T3244=1,IF(COUNTIFS($B$2:$B3244,$B3244,$A$2:$A3244,$A3244,$T$2:$T3244,1)=1,1,0),0)</f>
        <v>0</v>
      </c>
      <c r="V3244" s="29" t="str">
        <f aca="false">IF(AND($A3244="",$B3244="",$G3244=""),"",IF(NOT(ISNUMBER($A3244)),"Date manquante ou non reconnue",IF($B3244="","Technicien manquant",IF(COUNTIF(Production!$A$7:$A$21,$B3244)=0,"Technicien absent de la liste (onglet Production)",IF($G3244="","Code BPU manquant (colonne G)",IF($O3244="?","Code BPU inconnu (onglet Prestations)",IF($P3244="?","Catégorie inconnue (onglet Règles)",IF(AND($E3244&lt;&gt;"",NOT(ISNUMBER($E3244))),"Quantité non reconnue",IF(AND($P3244="au prix",NOT(ISNUMBER($Q3244))),"Prix sur devis à saisir (colonne I)",IF($S3244="","Règle à compléter (onglet Règles)",""))))))))))</f>
        <v/>
      </c>
    </row>
    <row r="3245" customFormat="false" ht="15" hidden="false" customHeight="false" outlineLevel="0" collapsed="false">
      <c r="A3245" s="23"/>
      <c r="I3245" s="24"/>
      <c r="J3245" s="24"/>
      <c r="N3245" s="25"/>
      <c r="O3245" s="26" t="str">
        <f aca="false">IF($G3245="","",IFERROR(INDEX(Prestations!$F$5:$F$256,MATCH($G3245,Prestations!$B$5:$B$256,0)),"?"))</f>
        <v/>
      </c>
      <c r="P3245" s="26" t="str">
        <f aca="false">IF($O3245="","",IF($O3245="?","?",IFERROR(INDEX(Règles!$C$5:$C$17,MATCH($O3245,Règles!$A$5:$A$17,0)),"?")))</f>
        <v/>
      </c>
      <c r="Q3245" s="27" t="str">
        <f aca="false">IF($G3245="","",IF(ISNUMBER($I3245),$I3245,IFERROR(IF(ISNUMBER(INDEX(Prestations!$E$5:$E$256,MATCH($G3245,Prestations!$B$5:$B$256,0))),INDEX(Prestations!$E$5:$E$256,MATCH($G3245,Prestations!$B$5:$B$256,0)),""),"")))</f>
        <v/>
      </c>
      <c r="R3245" s="27" t="str">
        <f aca="false">IFERROR(IF(ISNUMBER($Q3245),$Q3245*IF($E3245="",1,$E3245),""),"")</f>
        <v/>
      </c>
      <c r="S3245" s="28" t="str">
        <f aca="false">IFERROR(IF($P3245="au nombre",IF(N(INDEX(Règles!$D$5:$D$17,MATCH($O3245,Règles!$A$5:$A$17,0)))&gt;0,IF($E3245="",1,$E3245)/INDEX(Règles!$D$5:$D$17,MATCH($O3245,Règles!$A$5:$A$17,0)),""),IF($P3245="au prix",IF(AND(ISNUMBER($R3245),N(INDEX(Règles!$E$5:$E$17,MATCH($O3245,Règles!$A$5:$A$17,0)))&gt;0),$R3245/INDEX(Règles!$E$5:$E$17,MATCH($O3245,Règles!$A$5:$A$17,0)),""),IF(OR($P3245="ne compte pas",$P3245="absence"),0,""))),"")</f>
        <v/>
      </c>
      <c r="T3245" s="26" t="n">
        <f aca="false">IF(AND(ISNUMBER($A3245),$B3245&lt;&gt;"",$G3245&lt;&gt;"",$P3245&lt;&gt;"absence"),1,0)</f>
        <v>0</v>
      </c>
      <c r="U3245" s="26" t="n">
        <f aca="false">IF($T3245=1,IF(COUNTIFS($B$2:$B3245,$B3245,$A$2:$A3245,$A3245,$T$2:$T3245,1)=1,1,0),0)</f>
        <v>0</v>
      </c>
      <c r="V3245" s="29" t="str">
        <f aca="false">IF(AND($A3245="",$B3245="",$G3245=""),"",IF(NOT(ISNUMBER($A3245)),"Date manquante ou non reconnue",IF($B3245="","Technicien manquant",IF(COUNTIF(Production!$A$7:$A$21,$B3245)=0,"Technicien absent de la liste (onglet Production)",IF($G3245="","Code BPU manquant (colonne G)",IF($O3245="?","Code BPU inconnu (onglet Prestations)",IF($P3245="?","Catégorie inconnue (onglet Règles)",IF(AND($E3245&lt;&gt;"",NOT(ISNUMBER($E3245))),"Quantité non reconnue",IF(AND($P3245="au prix",NOT(ISNUMBER($Q3245))),"Prix sur devis à saisir (colonne I)",IF($S3245="","Règle à compléter (onglet Règles)",""))))))))))</f>
        <v/>
      </c>
    </row>
    <row r="3246" customFormat="false" ht="15" hidden="false" customHeight="false" outlineLevel="0" collapsed="false">
      <c r="A3246" s="23"/>
      <c r="I3246" s="24"/>
      <c r="J3246" s="24"/>
      <c r="N3246" s="25"/>
      <c r="O3246" s="26" t="str">
        <f aca="false">IF($G3246="","",IFERROR(INDEX(Prestations!$F$5:$F$256,MATCH($G3246,Prestations!$B$5:$B$256,0)),"?"))</f>
        <v/>
      </c>
      <c r="P3246" s="26" t="str">
        <f aca="false">IF($O3246="","",IF($O3246="?","?",IFERROR(INDEX(Règles!$C$5:$C$17,MATCH($O3246,Règles!$A$5:$A$17,0)),"?")))</f>
        <v/>
      </c>
      <c r="Q3246" s="27" t="str">
        <f aca="false">IF($G3246="","",IF(ISNUMBER($I3246),$I3246,IFERROR(IF(ISNUMBER(INDEX(Prestations!$E$5:$E$256,MATCH($G3246,Prestations!$B$5:$B$256,0))),INDEX(Prestations!$E$5:$E$256,MATCH($G3246,Prestations!$B$5:$B$256,0)),""),"")))</f>
        <v/>
      </c>
      <c r="R3246" s="27" t="str">
        <f aca="false">IFERROR(IF(ISNUMBER($Q3246),$Q3246*IF($E3246="",1,$E3246),""),"")</f>
        <v/>
      </c>
      <c r="S3246" s="28" t="str">
        <f aca="false">IFERROR(IF($P3246="au nombre",IF(N(INDEX(Règles!$D$5:$D$17,MATCH($O3246,Règles!$A$5:$A$17,0)))&gt;0,IF($E3246="",1,$E3246)/INDEX(Règles!$D$5:$D$17,MATCH($O3246,Règles!$A$5:$A$17,0)),""),IF($P3246="au prix",IF(AND(ISNUMBER($R3246),N(INDEX(Règles!$E$5:$E$17,MATCH($O3246,Règles!$A$5:$A$17,0)))&gt;0),$R3246/INDEX(Règles!$E$5:$E$17,MATCH($O3246,Règles!$A$5:$A$17,0)),""),IF(OR($P3246="ne compte pas",$P3246="absence"),0,""))),"")</f>
        <v/>
      </c>
      <c r="T3246" s="26" t="n">
        <f aca="false">IF(AND(ISNUMBER($A3246),$B3246&lt;&gt;"",$G3246&lt;&gt;"",$P3246&lt;&gt;"absence"),1,0)</f>
        <v>0</v>
      </c>
      <c r="U3246" s="26" t="n">
        <f aca="false">IF($T3246=1,IF(COUNTIFS($B$2:$B3246,$B3246,$A$2:$A3246,$A3246,$T$2:$T3246,1)=1,1,0),0)</f>
        <v>0</v>
      </c>
      <c r="V3246" s="29" t="str">
        <f aca="false">IF(AND($A3246="",$B3246="",$G3246=""),"",IF(NOT(ISNUMBER($A3246)),"Date manquante ou non reconnue",IF($B3246="","Technicien manquant",IF(COUNTIF(Production!$A$7:$A$21,$B3246)=0,"Technicien absent de la liste (onglet Production)",IF($G3246="","Code BPU manquant (colonne G)",IF($O3246="?","Code BPU inconnu (onglet Prestations)",IF($P3246="?","Catégorie inconnue (onglet Règles)",IF(AND($E3246&lt;&gt;"",NOT(ISNUMBER($E3246))),"Quantité non reconnue",IF(AND($P3246="au prix",NOT(ISNUMBER($Q3246))),"Prix sur devis à saisir (colonne I)",IF($S3246="","Règle à compléter (onglet Règles)",""))))))))))</f>
        <v/>
      </c>
    </row>
    <row r="3247" customFormat="false" ht="15" hidden="false" customHeight="false" outlineLevel="0" collapsed="false">
      <c r="A3247" s="23"/>
      <c r="I3247" s="24"/>
      <c r="J3247" s="24"/>
      <c r="N3247" s="25"/>
      <c r="O3247" s="26" t="str">
        <f aca="false">IF($G3247="","",IFERROR(INDEX(Prestations!$F$5:$F$256,MATCH($G3247,Prestations!$B$5:$B$256,0)),"?"))</f>
        <v/>
      </c>
      <c r="P3247" s="26" t="str">
        <f aca="false">IF($O3247="","",IF($O3247="?","?",IFERROR(INDEX(Règles!$C$5:$C$17,MATCH($O3247,Règles!$A$5:$A$17,0)),"?")))</f>
        <v/>
      </c>
      <c r="Q3247" s="27" t="str">
        <f aca="false">IF($G3247="","",IF(ISNUMBER($I3247),$I3247,IFERROR(IF(ISNUMBER(INDEX(Prestations!$E$5:$E$256,MATCH($G3247,Prestations!$B$5:$B$256,0))),INDEX(Prestations!$E$5:$E$256,MATCH($G3247,Prestations!$B$5:$B$256,0)),""),"")))</f>
        <v/>
      </c>
      <c r="R3247" s="27" t="str">
        <f aca="false">IFERROR(IF(ISNUMBER($Q3247),$Q3247*IF($E3247="",1,$E3247),""),"")</f>
        <v/>
      </c>
      <c r="S3247" s="28" t="str">
        <f aca="false">IFERROR(IF($P3247="au nombre",IF(N(INDEX(Règles!$D$5:$D$17,MATCH($O3247,Règles!$A$5:$A$17,0)))&gt;0,IF($E3247="",1,$E3247)/INDEX(Règles!$D$5:$D$17,MATCH($O3247,Règles!$A$5:$A$17,0)),""),IF($P3247="au prix",IF(AND(ISNUMBER($R3247),N(INDEX(Règles!$E$5:$E$17,MATCH($O3247,Règles!$A$5:$A$17,0)))&gt;0),$R3247/INDEX(Règles!$E$5:$E$17,MATCH($O3247,Règles!$A$5:$A$17,0)),""),IF(OR($P3247="ne compte pas",$P3247="absence"),0,""))),"")</f>
        <v/>
      </c>
      <c r="T3247" s="26" t="n">
        <f aca="false">IF(AND(ISNUMBER($A3247),$B3247&lt;&gt;"",$G3247&lt;&gt;"",$P3247&lt;&gt;"absence"),1,0)</f>
        <v>0</v>
      </c>
      <c r="U3247" s="26" t="n">
        <f aca="false">IF($T3247=1,IF(COUNTIFS($B$2:$B3247,$B3247,$A$2:$A3247,$A3247,$T$2:$T3247,1)=1,1,0),0)</f>
        <v>0</v>
      </c>
      <c r="V3247" s="29" t="str">
        <f aca="false">IF(AND($A3247="",$B3247="",$G3247=""),"",IF(NOT(ISNUMBER($A3247)),"Date manquante ou non reconnue",IF($B3247="","Technicien manquant",IF(COUNTIF(Production!$A$7:$A$21,$B3247)=0,"Technicien absent de la liste (onglet Production)",IF($G3247="","Code BPU manquant (colonne G)",IF($O3247="?","Code BPU inconnu (onglet Prestations)",IF($P3247="?","Catégorie inconnue (onglet Règles)",IF(AND($E3247&lt;&gt;"",NOT(ISNUMBER($E3247))),"Quantité non reconnue",IF(AND($P3247="au prix",NOT(ISNUMBER($Q3247))),"Prix sur devis à saisir (colonne I)",IF($S3247="","Règle à compléter (onglet Règles)",""))))))))))</f>
        <v/>
      </c>
    </row>
    <row r="3248" customFormat="false" ht="15" hidden="false" customHeight="false" outlineLevel="0" collapsed="false">
      <c r="A3248" s="23"/>
      <c r="I3248" s="24"/>
      <c r="J3248" s="24"/>
      <c r="N3248" s="25"/>
      <c r="O3248" s="26" t="str">
        <f aca="false">IF($G3248="","",IFERROR(INDEX(Prestations!$F$5:$F$256,MATCH($G3248,Prestations!$B$5:$B$256,0)),"?"))</f>
        <v/>
      </c>
      <c r="P3248" s="26" t="str">
        <f aca="false">IF($O3248="","",IF($O3248="?","?",IFERROR(INDEX(Règles!$C$5:$C$17,MATCH($O3248,Règles!$A$5:$A$17,0)),"?")))</f>
        <v/>
      </c>
      <c r="Q3248" s="27" t="str">
        <f aca="false">IF($G3248="","",IF(ISNUMBER($I3248),$I3248,IFERROR(IF(ISNUMBER(INDEX(Prestations!$E$5:$E$256,MATCH($G3248,Prestations!$B$5:$B$256,0))),INDEX(Prestations!$E$5:$E$256,MATCH($G3248,Prestations!$B$5:$B$256,0)),""),"")))</f>
        <v/>
      </c>
      <c r="R3248" s="27" t="str">
        <f aca="false">IFERROR(IF(ISNUMBER($Q3248),$Q3248*IF($E3248="",1,$E3248),""),"")</f>
        <v/>
      </c>
      <c r="S3248" s="28" t="str">
        <f aca="false">IFERROR(IF($P3248="au nombre",IF(N(INDEX(Règles!$D$5:$D$17,MATCH($O3248,Règles!$A$5:$A$17,0)))&gt;0,IF($E3248="",1,$E3248)/INDEX(Règles!$D$5:$D$17,MATCH($O3248,Règles!$A$5:$A$17,0)),""),IF($P3248="au prix",IF(AND(ISNUMBER($R3248),N(INDEX(Règles!$E$5:$E$17,MATCH($O3248,Règles!$A$5:$A$17,0)))&gt;0),$R3248/INDEX(Règles!$E$5:$E$17,MATCH($O3248,Règles!$A$5:$A$17,0)),""),IF(OR($P3248="ne compte pas",$P3248="absence"),0,""))),"")</f>
        <v/>
      </c>
      <c r="T3248" s="26" t="n">
        <f aca="false">IF(AND(ISNUMBER($A3248),$B3248&lt;&gt;"",$G3248&lt;&gt;"",$P3248&lt;&gt;"absence"),1,0)</f>
        <v>0</v>
      </c>
      <c r="U3248" s="26" t="n">
        <f aca="false">IF($T3248=1,IF(COUNTIFS($B$2:$B3248,$B3248,$A$2:$A3248,$A3248,$T$2:$T3248,1)=1,1,0),0)</f>
        <v>0</v>
      </c>
      <c r="V3248" s="29" t="str">
        <f aca="false">IF(AND($A3248="",$B3248="",$G3248=""),"",IF(NOT(ISNUMBER($A3248)),"Date manquante ou non reconnue",IF($B3248="","Technicien manquant",IF(COUNTIF(Production!$A$7:$A$21,$B3248)=0,"Technicien absent de la liste (onglet Production)",IF($G3248="","Code BPU manquant (colonne G)",IF($O3248="?","Code BPU inconnu (onglet Prestations)",IF($P3248="?","Catégorie inconnue (onglet Règles)",IF(AND($E3248&lt;&gt;"",NOT(ISNUMBER($E3248))),"Quantité non reconnue",IF(AND($P3248="au prix",NOT(ISNUMBER($Q3248))),"Prix sur devis à saisir (colonne I)",IF($S3248="","Règle à compléter (onglet Règles)",""))))))))))</f>
        <v/>
      </c>
    </row>
    <row r="3249" customFormat="false" ht="15" hidden="false" customHeight="false" outlineLevel="0" collapsed="false">
      <c r="A3249" s="23"/>
      <c r="I3249" s="24"/>
      <c r="J3249" s="24"/>
      <c r="N3249" s="25"/>
      <c r="O3249" s="26" t="str">
        <f aca="false">IF($G3249="","",IFERROR(INDEX(Prestations!$F$5:$F$256,MATCH($G3249,Prestations!$B$5:$B$256,0)),"?"))</f>
        <v/>
      </c>
      <c r="P3249" s="26" t="str">
        <f aca="false">IF($O3249="","",IF($O3249="?","?",IFERROR(INDEX(Règles!$C$5:$C$17,MATCH($O3249,Règles!$A$5:$A$17,0)),"?")))</f>
        <v/>
      </c>
      <c r="Q3249" s="27" t="str">
        <f aca="false">IF($G3249="","",IF(ISNUMBER($I3249),$I3249,IFERROR(IF(ISNUMBER(INDEX(Prestations!$E$5:$E$256,MATCH($G3249,Prestations!$B$5:$B$256,0))),INDEX(Prestations!$E$5:$E$256,MATCH($G3249,Prestations!$B$5:$B$256,0)),""),"")))</f>
        <v/>
      </c>
      <c r="R3249" s="27" t="str">
        <f aca="false">IFERROR(IF(ISNUMBER($Q3249),$Q3249*IF($E3249="",1,$E3249),""),"")</f>
        <v/>
      </c>
      <c r="S3249" s="28" t="str">
        <f aca="false">IFERROR(IF($P3249="au nombre",IF(N(INDEX(Règles!$D$5:$D$17,MATCH($O3249,Règles!$A$5:$A$17,0)))&gt;0,IF($E3249="",1,$E3249)/INDEX(Règles!$D$5:$D$17,MATCH($O3249,Règles!$A$5:$A$17,0)),""),IF($P3249="au prix",IF(AND(ISNUMBER($R3249),N(INDEX(Règles!$E$5:$E$17,MATCH($O3249,Règles!$A$5:$A$17,0)))&gt;0),$R3249/INDEX(Règles!$E$5:$E$17,MATCH($O3249,Règles!$A$5:$A$17,0)),""),IF(OR($P3249="ne compte pas",$P3249="absence"),0,""))),"")</f>
        <v/>
      </c>
      <c r="T3249" s="26" t="n">
        <f aca="false">IF(AND(ISNUMBER($A3249),$B3249&lt;&gt;"",$G3249&lt;&gt;"",$P3249&lt;&gt;"absence"),1,0)</f>
        <v>0</v>
      </c>
      <c r="U3249" s="26" t="n">
        <f aca="false">IF($T3249=1,IF(COUNTIFS($B$2:$B3249,$B3249,$A$2:$A3249,$A3249,$T$2:$T3249,1)=1,1,0),0)</f>
        <v>0</v>
      </c>
      <c r="V3249" s="29" t="str">
        <f aca="false">IF(AND($A3249="",$B3249="",$G3249=""),"",IF(NOT(ISNUMBER($A3249)),"Date manquante ou non reconnue",IF($B3249="","Technicien manquant",IF(COUNTIF(Production!$A$7:$A$21,$B3249)=0,"Technicien absent de la liste (onglet Production)",IF($G3249="","Code BPU manquant (colonne G)",IF($O3249="?","Code BPU inconnu (onglet Prestations)",IF($P3249="?","Catégorie inconnue (onglet Règles)",IF(AND($E3249&lt;&gt;"",NOT(ISNUMBER($E3249))),"Quantité non reconnue",IF(AND($P3249="au prix",NOT(ISNUMBER($Q3249))),"Prix sur devis à saisir (colonne I)",IF($S3249="","Règle à compléter (onglet Règles)",""))))))))))</f>
        <v/>
      </c>
    </row>
    <row r="3250" customFormat="false" ht="15" hidden="false" customHeight="false" outlineLevel="0" collapsed="false">
      <c r="A3250" s="23"/>
      <c r="I3250" s="24"/>
      <c r="J3250" s="24"/>
      <c r="N3250" s="25"/>
      <c r="O3250" s="26" t="str">
        <f aca="false">IF($G3250="","",IFERROR(INDEX(Prestations!$F$5:$F$256,MATCH($G3250,Prestations!$B$5:$B$256,0)),"?"))</f>
        <v/>
      </c>
      <c r="P3250" s="26" t="str">
        <f aca="false">IF($O3250="","",IF($O3250="?","?",IFERROR(INDEX(Règles!$C$5:$C$17,MATCH($O3250,Règles!$A$5:$A$17,0)),"?")))</f>
        <v/>
      </c>
      <c r="Q3250" s="27" t="str">
        <f aca="false">IF($G3250="","",IF(ISNUMBER($I3250),$I3250,IFERROR(IF(ISNUMBER(INDEX(Prestations!$E$5:$E$256,MATCH($G3250,Prestations!$B$5:$B$256,0))),INDEX(Prestations!$E$5:$E$256,MATCH($G3250,Prestations!$B$5:$B$256,0)),""),"")))</f>
        <v/>
      </c>
      <c r="R3250" s="27" t="str">
        <f aca="false">IFERROR(IF(ISNUMBER($Q3250),$Q3250*IF($E3250="",1,$E3250),""),"")</f>
        <v/>
      </c>
      <c r="S3250" s="28" t="str">
        <f aca="false">IFERROR(IF($P3250="au nombre",IF(N(INDEX(Règles!$D$5:$D$17,MATCH($O3250,Règles!$A$5:$A$17,0)))&gt;0,IF($E3250="",1,$E3250)/INDEX(Règles!$D$5:$D$17,MATCH($O3250,Règles!$A$5:$A$17,0)),""),IF($P3250="au prix",IF(AND(ISNUMBER($R3250),N(INDEX(Règles!$E$5:$E$17,MATCH($O3250,Règles!$A$5:$A$17,0)))&gt;0),$R3250/INDEX(Règles!$E$5:$E$17,MATCH($O3250,Règles!$A$5:$A$17,0)),""),IF(OR($P3250="ne compte pas",$P3250="absence"),0,""))),"")</f>
        <v/>
      </c>
      <c r="T3250" s="26" t="n">
        <f aca="false">IF(AND(ISNUMBER($A3250),$B3250&lt;&gt;"",$G3250&lt;&gt;"",$P3250&lt;&gt;"absence"),1,0)</f>
        <v>0</v>
      </c>
      <c r="U3250" s="26" t="n">
        <f aca="false">IF($T3250=1,IF(COUNTIFS($B$2:$B3250,$B3250,$A$2:$A3250,$A3250,$T$2:$T3250,1)=1,1,0),0)</f>
        <v>0</v>
      </c>
      <c r="V3250" s="29" t="str">
        <f aca="false">IF(AND($A3250="",$B3250="",$G3250=""),"",IF(NOT(ISNUMBER($A3250)),"Date manquante ou non reconnue",IF($B3250="","Technicien manquant",IF(COUNTIF(Production!$A$7:$A$21,$B3250)=0,"Technicien absent de la liste (onglet Production)",IF($G3250="","Code BPU manquant (colonne G)",IF($O3250="?","Code BPU inconnu (onglet Prestations)",IF($P3250="?","Catégorie inconnue (onglet Règles)",IF(AND($E3250&lt;&gt;"",NOT(ISNUMBER($E3250))),"Quantité non reconnue",IF(AND($P3250="au prix",NOT(ISNUMBER($Q3250))),"Prix sur devis à saisir (colonne I)",IF($S3250="","Règle à compléter (onglet Règles)",""))))))))))</f>
        <v/>
      </c>
    </row>
    <row r="3251" customFormat="false" ht="15" hidden="false" customHeight="false" outlineLevel="0" collapsed="false">
      <c r="A3251" s="23"/>
      <c r="I3251" s="24"/>
      <c r="J3251" s="24"/>
      <c r="N3251" s="25"/>
      <c r="O3251" s="26" t="str">
        <f aca="false">IF($G3251="","",IFERROR(INDEX(Prestations!$F$5:$F$256,MATCH($G3251,Prestations!$B$5:$B$256,0)),"?"))</f>
        <v/>
      </c>
      <c r="P3251" s="26" t="str">
        <f aca="false">IF($O3251="","",IF($O3251="?","?",IFERROR(INDEX(Règles!$C$5:$C$17,MATCH($O3251,Règles!$A$5:$A$17,0)),"?")))</f>
        <v/>
      </c>
      <c r="Q3251" s="27" t="str">
        <f aca="false">IF($G3251="","",IF(ISNUMBER($I3251),$I3251,IFERROR(IF(ISNUMBER(INDEX(Prestations!$E$5:$E$256,MATCH($G3251,Prestations!$B$5:$B$256,0))),INDEX(Prestations!$E$5:$E$256,MATCH($G3251,Prestations!$B$5:$B$256,0)),""),"")))</f>
        <v/>
      </c>
      <c r="R3251" s="27" t="str">
        <f aca="false">IFERROR(IF(ISNUMBER($Q3251),$Q3251*IF($E3251="",1,$E3251),""),"")</f>
        <v/>
      </c>
      <c r="S3251" s="28" t="str">
        <f aca="false">IFERROR(IF($P3251="au nombre",IF(N(INDEX(Règles!$D$5:$D$17,MATCH($O3251,Règles!$A$5:$A$17,0)))&gt;0,IF($E3251="",1,$E3251)/INDEX(Règles!$D$5:$D$17,MATCH($O3251,Règles!$A$5:$A$17,0)),""),IF($P3251="au prix",IF(AND(ISNUMBER($R3251),N(INDEX(Règles!$E$5:$E$17,MATCH($O3251,Règles!$A$5:$A$17,0)))&gt;0),$R3251/INDEX(Règles!$E$5:$E$17,MATCH($O3251,Règles!$A$5:$A$17,0)),""),IF(OR($P3251="ne compte pas",$P3251="absence"),0,""))),"")</f>
        <v/>
      </c>
      <c r="T3251" s="26" t="n">
        <f aca="false">IF(AND(ISNUMBER($A3251),$B3251&lt;&gt;"",$G3251&lt;&gt;"",$P3251&lt;&gt;"absence"),1,0)</f>
        <v>0</v>
      </c>
      <c r="U3251" s="26" t="n">
        <f aca="false">IF($T3251=1,IF(COUNTIFS($B$2:$B3251,$B3251,$A$2:$A3251,$A3251,$T$2:$T3251,1)=1,1,0),0)</f>
        <v>0</v>
      </c>
      <c r="V3251" s="29" t="str">
        <f aca="false">IF(AND($A3251="",$B3251="",$G3251=""),"",IF(NOT(ISNUMBER($A3251)),"Date manquante ou non reconnue",IF($B3251="","Technicien manquant",IF(COUNTIF(Production!$A$7:$A$21,$B3251)=0,"Technicien absent de la liste (onglet Production)",IF($G3251="","Code BPU manquant (colonne G)",IF($O3251="?","Code BPU inconnu (onglet Prestations)",IF($P3251="?","Catégorie inconnue (onglet Règles)",IF(AND($E3251&lt;&gt;"",NOT(ISNUMBER($E3251))),"Quantité non reconnue",IF(AND($P3251="au prix",NOT(ISNUMBER($Q3251))),"Prix sur devis à saisir (colonne I)",IF($S3251="","Règle à compléter (onglet Règles)",""))))))))))</f>
        <v/>
      </c>
    </row>
    <row r="3252" customFormat="false" ht="15" hidden="false" customHeight="false" outlineLevel="0" collapsed="false">
      <c r="A3252" s="23"/>
      <c r="I3252" s="24"/>
      <c r="J3252" s="24"/>
      <c r="N3252" s="25"/>
      <c r="O3252" s="26" t="str">
        <f aca="false">IF($G3252="","",IFERROR(INDEX(Prestations!$F$5:$F$256,MATCH($G3252,Prestations!$B$5:$B$256,0)),"?"))</f>
        <v/>
      </c>
      <c r="P3252" s="26" t="str">
        <f aca="false">IF($O3252="","",IF($O3252="?","?",IFERROR(INDEX(Règles!$C$5:$C$17,MATCH($O3252,Règles!$A$5:$A$17,0)),"?")))</f>
        <v/>
      </c>
      <c r="Q3252" s="27" t="str">
        <f aca="false">IF($G3252="","",IF(ISNUMBER($I3252),$I3252,IFERROR(IF(ISNUMBER(INDEX(Prestations!$E$5:$E$256,MATCH($G3252,Prestations!$B$5:$B$256,0))),INDEX(Prestations!$E$5:$E$256,MATCH($G3252,Prestations!$B$5:$B$256,0)),""),"")))</f>
        <v/>
      </c>
      <c r="R3252" s="27" t="str">
        <f aca="false">IFERROR(IF(ISNUMBER($Q3252),$Q3252*IF($E3252="",1,$E3252),""),"")</f>
        <v/>
      </c>
      <c r="S3252" s="28" t="str">
        <f aca="false">IFERROR(IF($P3252="au nombre",IF(N(INDEX(Règles!$D$5:$D$17,MATCH($O3252,Règles!$A$5:$A$17,0)))&gt;0,IF($E3252="",1,$E3252)/INDEX(Règles!$D$5:$D$17,MATCH($O3252,Règles!$A$5:$A$17,0)),""),IF($P3252="au prix",IF(AND(ISNUMBER($R3252),N(INDEX(Règles!$E$5:$E$17,MATCH($O3252,Règles!$A$5:$A$17,0)))&gt;0),$R3252/INDEX(Règles!$E$5:$E$17,MATCH($O3252,Règles!$A$5:$A$17,0)),""),IF(OR($P3252="ne compte pas",$P3252="absence"),0,""))),"")</f>
        <v/>
      </c>
      <c r="T3252" s="26" t="n">
        <f aca="false">IF(AND(ISNUMBER($A3252),$B3252&lt;&gt;"",$G3252&lt;&gt;"",$P3252&lt;&gt;"absence"),1,0)</f>
        <v>0</v>
      </c>
      <c r="U3252" s="26" t="n">
        <f aca="false">IF($T3252=1,IF(COUNTIFS($B$2:$B3252,$B3252,$A$2:$A3252,$A3252,$T$2:$T3252,1)=1,1,0),0)</f>
        <v>0</v>
      </c>
      <c r="V3252" s="29" t="str">
        <f aca="false">IF(AND($A3252="",$B3252="",$G3252=""),"",IF(NOT(ISNUMBER($A3252)),"Date manquante ou non reconnue",IF($B3252="","Technicien manquant",IF(COUNTIF(Production!$A$7:$A$21,$B3252)=0,"Technicien absent de la liste (onglet Production)",IF($G3252="","Code BPU manquant (colonne G)",IF($O3252="?","Code BPU inconnu (onglet Prestations)",IF($P3252="?","Catégorie inconnue (onglet Règles)",IF(AND($E3252&lt;&gt;"",NOT(ISNUMBER($E3252))),"Quantité non reconnue",IF(AND($P3252="au prix",NOT(ISNUMBER($Q3252))),"Prix sur devis à saisir (colonne I)",IF($S3252="","Règle à compléter (onglet Règles)",""))))))))))</f>
        <v/>
      </c>
    </row>
    <row r="3253" customFormat="false" ht="15" hidden="false" customHeight="false" outlineLevel="0" collapsed="false">
      <c r="A3253" s="23"/>
      <c r="I3253" s="24"/>
      <c r="J3253" s="24"/>
      <c r="N3253" s="25"/>
      <c r="O3253" s="26" t="str">
        <f aca="false">IF($G3253="","",IFERROR(INDEX(Prestations!$F$5:$F$256,MATCH($G3253,Prestations!$B$5:$B$256,0)),"?"))</f>
        <v/>
      </c>
      <c r="P3253" s="26" t="str">
        <f aca="false">IF($O3253="","",IF($O3253="?","?",IFERROR(INDEX(Règles!$C$5:$C$17,MATCH($O3253,Règles!$A$5:$A$17,0)),"?")))</f>
        <v/>
      </c>
      <c r="Q3253" s="27" t="str">
        <f aca="false">IF($G3253="","",IF(ISNUMBER($I3253),$I3253,IFERROR(IF(ISNUMBER(INDEX(Prestations!$E$5:$E$256,MATCH($G3253,Prestations!$B$5:$B$256,0))),INDEX(Prestations!$E$5:$E$256,MATCH($G3253,Prestations!$B$5:$B$256,0)),""),"")))</f>
        <v/>
      </c>
      <c r="R3253" s="27" t="str">
        <f aca="false">IFERROR(IF(ISNUMBER($Q3253),$Q3253*IF($E3253="",1,$E3253),""),"")</f>
        <v/>
      </c>
      <c r="S3253" s="28" t="str">
        <f aca="false">IFERROR(IF($P3253="au nombre",IF(N(INDEX(Règles!$D$5:$D$17,MATCH($O3253,Règles!$A$5:$A$17,0)))&gt;0,IF($E3253="",1,$E3253)/INDEX(Règles!$D$5:$D$17,MATCH($O3253,Règles!$A$5:$A$17,0)),""),IF($P3253="au prix",IF(AND(ISNUMBER($R3253),N(INDEX(Règles!$E$5:$E$17,MATCH($O3253,Règles!$A$5:$A$17,0)))&gt;0),$R3253/INDEX(Règles!$E$5:$E$17,MATCH($O3253,Règles!$A$5:$A$17,0)),""),IF(OR($P3253="ne compte pas",$P3253="absence"),0,""))),"")</f>
        <v/>
      </c>
      <c r="T3253" s="26" t="n">
        <f aca="false">IF(AND(ISNUMBER($A3253),$B3253&lt;&gt;"",$G3253&lt;&gt;"",$P3253&lt;&gt;"absence"),1,0)</f>
        <v>0</v>
      </c>
      <c r="U3253" s="26" t="n">
        <f aca="false">IF($T3253=1,IF(COUNTIFS($B$2:$B3253,$B3253,$A$2:$A3253,$A3253,$T$2:$T3253,1)=1,1,0),0)</f>
        <v>0</v>
      </c>
      <c r="V3253" s="29" t="str">
        <f aca="false">IF(AND($A3253="",$B3253="",$G3253=""),"",IF(NOT(ISNUMBER($A3253)),"Date manquante ou non reconnue",IF($B3253="","Technicien manquant",IF(COUNTIF(Production!$A$7:$A$21,$B3253)=0,"Technicien absent de la liste (onglet Production)",IF($G3253="","Code BPU manquant (colonne G)",IF($O3253="?","Code BPU inconnu (onglet Prestations)",IF($P3253="?","Catégorie inconnue (onglet Règles)",IF(AND($E3253&lt;&gt;"",NOT(ISNUMBER($E3253))),"Quantité non reconnue",IF(AND($P3253="au prix",NOT(ISNUMBER($Q3253))),"Prix sur devis à saisir (colonne I)",IF($S3253="","Règle à compléter (onglet Règles)",""))))))))))</f>
        <v/>
      </c>
    </row>
    <row r="3254" customFormat="false" ht="15" hidden="false" customHeight="false" outlineLevel="0" collapsed="false">
      <c r="A3254" s="23"/>
      <c r="I3254" s="24"/>
      <c r="J3254" s="24"/>
      <c r="N3254" s="25"/>
      <c r="O3254" s="26" t="str">
        <f aca="false">IF($G3254="","",IFERROR(INDEX(Prestations!$F$5:$F$256,MATCH($G3254,Prestations!$B$5:$B$256,0)),"?"))</f>
        <v/>
      </c>
      <c r="P3254" s="26" t="str">
        <f aca="false">IF($O3254="","",IF($O3254="?","?",IFERROR(INDEX(Règles!$C$5:$C$17,MATCH($O3254,Règles!$A$5:$A$17,0)),"?")))</f>
        <v/>
      </c>
      <c r="Q3254" s="27" t="str">
        <f aca="false">IF($G3254="","",IF(ISNUMBER($I3254),$I3254,IFERROR(IF(ISNUMBER(INDEX(Prestations!$E$5:$E$256,MATCH($G3254,Prestations!$B$5:$B$256,0))),INDEX(Prestations!$E$5:$E$256,MATCH($G3254,Prestations!$B$5:$B$256,0)),""),"")))</f>
        <v/>
      </c>
      <c r="R3254" s="27" t="str">
        <f aca="false">IFERROR(IF(ISNUMBER($Q3254),$Q3254*IF($E3254="",1,$E3254),""),"")</f>
        <v/>
      </c>
      <c r="S3254" s="28" t="str">
        <f aca="false">IFERROR(IF($P3254="au nombre",IF(N(INDEX(Règles!$D$5:$D$17,MATCH($O3254,Règles!$A$5:$A$17,0)))&gt;0,IF($E3254="",1,$E3254)/INDEX(Règles!$D$5:$D$17,MATCH($O3254,Règles!$A$5:$A$17,0)),""),IF($P3254="au prix",IF(AND(ISNUMBER($R3254),N(INDEX(Règles!$E$5:$E$17,MATCH($O3254,Règles!$A$5:$A$17,0)))&gt;0),$R3254/INDEX(Règles!$E$5:$E$17,MATCH($O3254,Règles!$A$5:$A$17,0)),""),IF(OR($P3254="ne compte pas",$P3254="absence"),0,""))),"")</f>
        <v/>
      </c>
      <c r="T3254" s="26" t="n">
        <f aca="false">IF(AND(ISNUMBER($A3254),$B3254&lt;&gt;"",$G3254&lt;&gt;"",$P3254&lt;&gt;"absence"),1,0)</f>
        <v>0</v>
      </c>
      <c r="U3254" s="26" t="n">
        <f aca="false">IF($T3254=1,IF(COUNTIFS($B$2:$B3254,$B3254,$A$2:$A3254,$A3254,$T$2:$T3254,1)=1,1,0),0)</f>
        <v>0</v>
      </c>
      <c r="V3254" s="29" t="str">
        <f aca="false">IF(AND($A3254="",$B3254="",$G3254=""),"",IF(NOT(ISNUMBER($A3254)),"Date manquante ou non reconnue",IF($B3254="","Technicien manquant",IF(COUNTIF(Production!$A$7:$A$21,$B3254)=0,"Technicien absent de la liste (onglet Production)",IF($G3254="","Code BPU manquant (colonne G)",IF($O3254="?","Code BPU inconnu (onglet Prestations)",IF($P3254="?","Catégorie inconnue (onglet Règles)",IF(AND($E3254&lt;&gt;"",NOT(ISNUMBER($E3254))),"Quantité non reconnue",IF(AND($P3254="au prix",NOT(ISNUMBER($Q3254))),"Prix sur devis à saisir (colonne I)",IF($S3254="","Règle à compléter (onglet Règles)",""))))))))))</f>
        <v/>
      </c>
    </row>
    <row r="3255" customFormat="false" ht="15" hidden="false" customHeight="false" outlineLevel="0" collapsed="false">
      <c r="A3255" s="23"/>
      <c r="I3255" s="24"/>
      <c r="J3255" s="24"/>
      <c r="N3255" s="25"/>
      <c r="O3255" s="26" t="str">
        <f aca="false">IF($G3255="","",IFERROR(INDEX(Prestations!$F$5:$F$256,MATCH($G3255,Prestations!$B$5:$B$256,0)),"?"))</f>
        <v/>
      </c>
      <c r="P3255" s="26" t="str">
        <f aca="false">IF($O3255="","",IF($O3255="?","?",IFERROR(INDEX(Règles!$C$5:$C$17,MATCH($O3255,Règles!$A$5:$A$17,0)),"?")))</f>
        <v/>
      </c>
      <c r="Q3255" s="27" t="str">
        <f aca="false">IF($G3255="","",IF(ISNUMBER($I3255),$I3255,IFERROR(IF(ISNUMBER(INDEX(Prestations!$E$5:$E$256,MATCH($G3255,Prestations!$B$5:$B$256,0))),INDEX(Prestations!$E$5:$E$256,MATCH($G3255,Prestations!$B$5:$B$256,0)),""),"")))</f>
        <v/>
      </c>
      <c r="R3255" s="27" t="str">
        <f aca="false">IFERROR(IF(ISNUMBER($Q3255),$Q3255*IF($E3255="",1,$E3255),""),"")</f>
        <v/>
      </c>
      <c r="S3255" s="28" t="str">
        <f aca="false">IFERROR(IF($P3255="au nombre",IF(N(INDEX(Règles!$D$5:$D$17,MATCH($O3255,Règles!$A$5:$A$17,0)))&gt;0,IF($E3255="",1,$E3255)/INDEX(Règles!$D$5:$D$17,MATCH($O3255,Règles!$A$5:$A$17,0)),""),IF($P3255="au prix",IF(AND(ISNUMBER($R3255),N(INDEX(Règles!$E$5:$E$17,MATCH($O3255,Règles!$A$5:$A$17,0)))&gt;0),$R3255/INDEX(Règles!$E$5:$E$17,MATCH($O3255,Règles!$A$5:$A$17,0)),""),IF(OR($P3255="ne compte pas",$P3255="absence"),0,""))),"")</f>
        <v/>
      </c>
      <c r="T3255" s="26" t="n">
        <f aca="false">IF(AND(ISNUMBER($A3255),$B3255&lt;&gt;"",$G3255&lt;&gt;"",$P3255&lt;&gt;"absence"),1,0)</f>
        <v>0</v>
      </c>
      <c r="U3255" s="26" t="n">
        <f aca="false">IF($T3255=1,IF(COUNTIFS($B$2:$B3255,$B3255,$A$2:$A3255,$A3255,$T$2:$T3255,1)=1,1,0),0)</f>
        <v>0</v>
      </c>
      <c r="V3255" s="29" t="str">
        <f aca="false">IF(AND($A3255="",$B3255="",$G3255=""),"",IF(NOT(ISNUMBER($A3255)),"Date manquante ou non reconnue",IF($B3255="","Technicien manquant",IF(COUNTIF(Production!$A$7:$A$21,$B3255)=0,"Technicien absent de la liste (onglet Production)",IF($G3255="","Code BPU manquant (colonne G)",IF($O3255="?","Code BPU inconnu (onglet Prestations)",IF($P3255="?","Catégorie inconnue (onglet Règles)",IF(AND($E3255&lt;&gt;"",NOT(ISNUMBER($E3255))),"Quantité non reconnue",IF(AND($P3255="au prix",NOT(ISNUMBER($Q3255))),"Prix sur devis à saisir (colonne I)",IF($S3255="","Règle à compléter (onglet Règles)",""))))))))))</f>
        <v/>
      </c>
    </row>
    <row r="3256" customFormat="false" ht="15" hidden="false" customHeight="false" outlineLevel="0" collapsed="false">
      <c r="A3256" s="23"/>
      <c r="I3256" s="24"/>
      <c r="J3256" s="24"/>
      <c r="N3256" s="25"/>
      <c r="O3256" s="26" t="str">
        <f aca="false">IF($G3256="","",IFERROR(INDEX(Prestations!$F$5:$F$256,MATCH($G3256,Prestations!$B$5:$B$256,0)),"?"))</f>
        <v/>
      </c>
      <c r="P3256" s="26" t="str">
        <f aca="false">IF($O3256="","",IF($O3256="?","?",IFERROR(INDEX(Règles!$C$5:$C$17,MATCH($O3256,Règles!$A$5:$A$17,0)),"?")))</f>
        <v/>
      </c>
      <c r="Q3256" s="27" t="str">
        <f aca="false">IF($G3256="","",IF(ISNUMBER($I3256),$I3256,IFERROR(IF(ISNUMBER(INDEX(Prestations!$E$5:$E$256,MATCH($G3256,Prestations!$B$5:$B$256,0))),INDEX(Prestations!$E$5:$E$256,MATCH($G3256,Prestations!$B$5:$B$256,0)),""),"")))</f>
        <v/>
      </c>
      <c r="R3256" s="27" t="str">
        <f aca="false">IFERROR(IF(ISNUMBER($Q3256),$Q3256*IF($E3256="",1,$E3256),""),"")</f>
        <v/>
      </c>
      <c r="S3256" s="28" t="str">
        <f aca="false">IFERROR(IF($P3256="au nombre",IF(N(INDEX(Règles!$D$5:$D$17,MATCH($O3256,Règles!$A$5:$A$17,0)))&gt;0,IF($E3256="",1,$E3256)/INDEX(Règles!$D$5:$D$17,MATCH($O3256,Règles!$A$5:$A$17,0)),""),IF($P3256="au prix",IF(AND(ISNUMBER($R3256),N(INDEX(Règles!$E$5:$E$17,MATCH($O3256,Règles!$A$5:$A$17,0)))&gt;0),$R3256/INDEX(Règles!$E$5:$E$17,MATCH($O3256,Règles!$A$5:$A$17,0)),""),IF(OR($P3256="ne compte pas",$P3256="absence"),0,""))),"")</f>
        <v/>
      </c>
      <c r="T3256" s="26" t="n">
        <f aca="false">IF(AND(ISNUMBER($A3256),$B3256&lt;&gt;"",$G3256&lt;&gt;"",$P3256&lt;&gt;"absence"),1,0)</f>
        <v>0</v>
      </c>
      <c r="U3256" s="26" t="n">
        <f aca="false">IF($T3256=1,IF(COUNTIFS($B$2:$B3256,$B3256,$A$2:$A3256,$A3256,$T$2:$T3256,1)=1,1,0),0)</f>
        <v>0</v>
      </c>
      <c r="V3256" s="29" t="str">
        <f aca="false">IF(AND($A3256="",$B3256="",$G3256=""),"",IF(NOT(ISNUMBER($A3256)),"Date manquante ou non reconnue",IF($B3256="","Technicien manquant",IF(COUNTIF(Production!$A$7:$A$21,$B3256)=0,"Technicien absent de la liste (onglet Production)",IF($G3256="","Code BPU manquant (colonne G)",IF($O3256="?","Code BPU inconnu (onglet Prestations)",IF($P3256="?","Catégorie inconnue (onglet Règles)",IF(AND($E3256&lt;&gt;"",NOT(ISNUMBER($E3256))),"Quantité non reconnue",IF(AND($P3256="au prix",NOT(ISNUMBER($Q3256))),"Prix sur devis à saisir (colonne I)",IF($S3256="","Règle à compléter (onglet Règles)",""))))))))))</f>
        <v/>
      </c>
    </row>
    <row r="3257" customFormat="false" ht="15" hidden="false" customHeight="false" outlineLevel="0" collapsed="false">
      <c r="A3257" s="23"/>
      <c r="I3257" s="24"/>
      <c r="J3257" s="24"/>
      <c r="N3257" s="25"/>
      <c r="O3257" s="26" t="str">
        <f aca="false">IF($G3257="","",IFERROR(INDEX(Prestations!$F$5:$F$256,MATCH($G3257,Prestations!$B$5:$B$256,0)),"?"))</f>
        <v/>
      </c>
      <c r="P3257" s="26" t="str">
        <f aca="false">IF($O3257="","",IF($O3257="?","?",IFERROR(INDEX(Règles!$C$5:$C$17,MATCH($O3257,Règles!$A$5:$A$17,0)),"?")))</f>
        <v/>
      </c>
      <c r="Q3257" s="27" t="str">
        <f aca="false">IF($G3257="","",IF(ISNUMBER($I3257),$I3257,IFERROR(IF(ISNUMBER(INDEX(Prestations!$E$5:$E$256,MATCH($G3257,Prestations!$B$5:$B$256,0))),INDEX(Prestations!$E$5:$E$256,MATCH($G3257,Prestations!$B$5:$B$256,0)),""),"")))</f>
        <v/>
      </c>
      <c r="R3257" s="27" t="str">
        <f aca="false">IFERROR(IF(ISNUMBER($Q3257),$Q3257*IF($E3257="",1,$E3257),""),"")</f>
        <v/>
      </c>
      <c r="S3257" s="28" t="str">
        <f aca="false">IFERROR(IF($P3257="au nombre",IF(N(INDEX(Règles!$D$5:$D$17,MATCH($O3257,Règles!$A$5:$A$17,0)))&gt;0,IF($E3257="",1,$E3257)/INDEX(Règles!$D$5:$D$17,MATCH($O3257,Règles!$A$5:$A$17,0)),""),IF($P3257="au prix",IF(AND(ISNUMBER($R3257),N(INDEX(Règles!$E$5:$E$17,MATCH($O3257,Règles!$A$5:$A$17,0)))&gt;0),$R3257/INDEX(Règles!$E$5:$E$17,MATCH($O3257,Règles!$A$5:$A$17,0)),""),IF(OR($P3257="ne compte pas",$P3257="absence"),0,""))),"")</f>
        <v/>
      </c>
      <c r="T3257" s="26" t="n">
        <f aca="false">IF(AND(ISNUMBER($A3257),$B3257&lt;&gt;"",$G3257&lt;&gt;"",$P3257&lt;&gt;"absence"),1,0)</f>
        <v>0</v>
      </c>
      <c r="U3257" s="26" t="n">
        <f aca="false">IF($T3257=1,IF(COUNTIFS($B$2:$B3257,$B3257,$A$2:$A3257,$A3257,$T$2:$T3257,1)=1,1,0),0)</f>
        <v>0</v>
      </c>
      <c r="V3257" s="29" t="str">
        <f aca="false">IF(AND($A3257="",$B3257="",$G3257=""),"",IF(NOT(ISNUMBER($A3257)),"Date manquante ou non reconnue",IF($B3257="","Technicien manquant",IF(COUNTIF(Production!$A$7:$A$21,$B3257)=0,"Technicien absent de la liste (onglet Production)",IF($G3257="","Code BPU manquant (colonne G)",IF($O3257="?","Code BPU inconnu (onglet Prestations)",IF($P3257="?","Catégorie inconnue (onglet Règles)",IF(AND($E3257&lt;&gt;"",NOT(ISNUMBER($E3257))),"Quantité non reconnue",IF(AND($P3257="au prix",NOT(ISNUMBER($Q3257))),"Prix sur devis à saisir (colonne I)",IF($S3257="","Règle à compléter (onglet Règles)",""))))))))))</f>
        <v/>
      </c>
    </row>
    <row r="3258" customFormat="false" ht="15" hidden="false" customHeight="false" outlineLevel="0" collapsed="false">
      <c r="A3258" s="23"/>
      <c r="I3258" s="24"/>
      <c r="J3258" s="24"/>
      <c r="N3258" s="25"/>
      <c r="O3258" s="26" t="str">
        <f aca="false">IF($G3258="","",IFERROR(INDEX(Prestations!$F$5:$F$256,MATCH($G3258,Prestations!$B$5:$B$256,0)),"?"))</f>
        <v/>
      </c>
      <c r="P3258" s="26" t="str">
        <f aca="false">IF($O3258="","",IF($O3258="?","?",IFERROR(INDEX(Règles!$C$5:$C$17,MATCH($O3258,Règles!$A$5:$A$17,0)),"?")))</f>
        <v/>
      </c>
      <c r="Q3258" s="27" t="str">
        <f aca="false">IF($G3258="","",IF(ISNUMBER($I3258),$I3258,IFERROR(IF(ISNUMBER(INDEX(Prestations!$E$5:$E$256,MATCH($G3258,Prestations!$B$5:$B$256,0))),INDEX(Prestations!$E$5:$E$256,MATCH($G3258,Prestations!$B$5:$B$256,0)),""),"")))</f>
        <v/>
      </c>
      <c r="R3258" s="27" t="str">
        <f aca="false">IFERROR(IF(ISNUMBER($Q3258),$Q3258*IF($E3258="",1,$E3258),""),"")</f>
        <v/>
      </c>
      <c r="S3258" s="28" t="str">
        <f aca="false">IFERROR(IF($P3258="au nombre",IF(N(INDEX(Règles!$D$5:$D$17,MATCH($O3258,Règles!$A$5:$A$17,0)))&gt;0,IF($E3258="",1,$E3258)/INDEX(Règles!$D$5:$D$17,MATCH($O3258,Règles!$A$5:$A$17,0)),""),IF($P3258="au prix",IF(AND(ISNUMBER($R3258),N(INDEX(Règles!$E$5:$E$17,MATCH($O3258,Règles!$A$5:$A$17,0)))&gt;0),$R3258/INDEX(Règles!$E$5:$E$17,MATCH($O3258,Règles!$A$5:$A$17,0)),""),IF(OR($P3258="ne compte pas",$P3258="absence"),0,""))),"")</f>
        <v/>
      </c>
      <c r="T3258" s="26" t="n">
        <f aca="false">IF(AND(ISNUMBER($A3258),$B3258&lt;&gt;"",$G3258&lt;&gt;"",$P3258&lt;&gt;"absence"),1,0)</f>
        <v>0</v>
      </c>
      <c r="U3258" s="26" t="n">
        <f aca="false">IF($T3258=1,IF(COUNTIFS($B$2:$B3258,$B3258,$A$2:$A3258,$A3258,$T$2:$T3258,1)=1,1,0),0)</f>
        <v>0</v>
      </c>
      <c r="V3258" s="29" t="str">
        <f aca="false">IF(AND($A3258="",$B3258="",$G3258=""),"",IF(NOT(ISNUMBER($A3258)),"Date manquante ou non reconnue",IF($B3258="","Technicien manquant",IF(COUNTIF(Production!$A$7:$A$21,$B3258)=0,"Technicien absent de la liste (onglet Production)",IF($G3258="","Code BPU manquant (colonne G)",IF($O3258="?","Code BPU inconnu (onglet Prestations)",IF($P3258="?","Catégorie inconnue (onglet Règles)",IF(AND($E3258&lt;&gt;"",NOT(ISNUMBER($E3258))),"Quantité non reconnue",IF(AND($P3258="au prix",NOT(ISNUMBER($Q3258))),"Prix sur devis à saisir (colonne I)",IF($S3258="","Règle à compléter (onglet Règles)",""))))))))))</f>
        <v/>
      </c>
    </row>
    <row r="3259" customFormat="false" ht="15" hidden="false" customHeight="false" outlineLevel="0" collapsed="false">
      <c r="A3259" s="23"/>
      <c r="I3259" s="24"/>
      <c r="J3259" s="24"/>
      <c r="N3259" s="25"/>
      <c r="O3259" s="26" t="str">
        <f aca="false">IF($G3259="","",IFERROR(INDEX(Prestations!$F$5:$F$256,MATCH($G3259,Prestations!$B$5:$B$256,0)),"?"))</f>
        <v/>
      </c>
      <c r="P3259" s="26" t="str">
        <f aca="false">IF($O3259="","",IF($O3259="?","?",IFERROR(INDEX(Règles!$C$5:$C$17,MATCH($O3259,Règles!$A$5:$A$17,0)),"?")))</f>
        <v/>
      </c>
      <c r="Q3259" s="27" t="str">
        <f aca="false">IF($G3259="","",IF(ISNUMBER($I3259),$I3259,IFERROR(IF(ISNUMBER(INDEX(Prestations!$E$5:$E$256,MATCH($G3259,Prestations!$B$5:$B$256,0))),INDEX(Prestations!$E$5:$E$256,MATCH($G3259,Prestations!$B$5:$B$256,0)),""),"")))</f>
        <v/>
      </c>
      <c r="R3259" s="27" t="str">
        <f aca="false">IFERROR(IF(ISNUMBER($Q3259),$Q3259*IF($E3259="",1,$E3259),""),"")</f>
        <v/>
      </c>
      <c r="S3259" s="28" t="str">
        <f aca="false">IFERROR(IF($P3259="au nombre",IF(N(INDEX(Règles!$D$5:$D$17,MATCH($O3259,Règles!$A$5:$A$17,0)))&gt;0,IF($E3259="",1,$E3259)/INDEX(Règles!$D$5:$D$17,MATCH($O3259,Règles!$A$5:$A$17,0)),""),IF($P3259="au prix",IF(AND(ISNUMBER($R3259),N(INDEX(Règles!$E$5:$E$17,MATCH($O3259,Règles!$A$5:$A$17,0)))&gt;0),$R3259/INDEX(Règles!$E$5:$E$17,MATCH($O3259,Règles!$A$5:$A$17,0)),""),IF(OR($P3259="ne compte pas",$P3259="absence"),0,""))),"")</f>
        <v/>
      </c>
      <c r="T3259" s="26" t="n">
        <f aca="false">IF(AND(ISNUMBER($A3259),$B3259&lt;&gt;"",$G3259&lt;&gt;"",$P3259&lt;&gt;"absence"),1,0)</f>
        <v>0</v>
      </c>
      <c r="U3259" s="26" t="n">
        <f aca="false">IF($T3259=1,IF(COUNTIFS($B$2:$B3259,$B3259,$A$2:$A3259,$A3259,$T$2:$T3259,1)=1,1,0),0)</f>
        <v>0</v>
      </c>
      <c r="V3259" s="29" t="str">
        <f aca="false">IF(AND($A3259="",$B3259="",$G3259=""),"",IF(NOT(ISNUMBER($A3259)),"Date manquante ou non reconnue",IF($B3259="","Technicien manquant",IF(COUNTIF(Production!$A$7:$A$21,$B3259)=0,"Technicien absent de la liste (onglet Production)",IF($G3259="","Code BPU manquant (colonne G)",IF($O3259="?","Code BPU inconnu (onglet Prestations)",IF($P3259="?","Catégorie inconnue (onglet Règles)",IF(AND($E3259&lt;&gt;"",NOT(ISNUMBER($E3259))),"Quantité non reconnue",IF(AND($P3259="au prix",NOT(ISNUMBER($Q3259))),"Prix sur devis à saisir (colonne I)",IF($S3259="","Règle à compléter (onglet Règles)",""))))))))))</f>
        <v/>
      </c>
    </row>
    <row r="3260" customFormat="false" ht="15" hidden="false" customHeight="false" outlineLevel="0" collapsed="false">
      <c r="A3260" s="23"/>
      <c r="I3260" s="24"/>
      <c r="J3260" s="24"/>
      <c r="N3260" s="25"/>
      <c r="O3260" s="26" t="str">
        <f aca="false">IF($G3260="","",IFERROR(INDEX(Prestations!$F$5:$F$256,MATCH($G3260,Prestations!$B$5:$B$256,0)),"?"))</f>
        <v/>
      </c>
      <c r="P3260" s="26" t="str">
        <f aca="false">IF($O3260="","",IF($O3260="?","?",IFERROR(INDEX(Règles!$C$5:$C$17,MATCH($O3260,Règles!$A$5:$A$17,0)),"?")))</f>
        <v/>
      </c>
      <c r="Q3260" s="27" t="str">
        <f aca="false">IF($G3260="","",IF(ISNUMBER($I3260),$I3260,IFERROR(IF(ISNUMBER(INDEX(Prestations!$E$5:$E$256,MATCH($G3260,Prestations!$B$5:$B$256,0))),INDEX(Prestations!$E$5:$E$256,MATCH($G3260,Prestations!$B$5:$B$256,0)),""),"")))</f>
        <v/>
      </c>
      <c r="R3260" s="27" t="str">
        <f aca="false">IFERROR(IF(ISNUMBER($Q3260),$Q3260*IF($E3260="",1,$E3260),""),"")</f>
        <v/>
      </c>
      <c r="S3260" s="28" t="str">
        <f aca="false">IFERROR(IF($P3260="au nombre",IF(N(INDEX(Règles!$D$5:$D$17,MATCH($O3260,Règles!$A$5:$A$17,0)))&gt;0,IF($E3260="",1,$E3260)/INDEX(Règles!$D$5:$D$17,MATCH($O3260,Règles!$A$5:$A$17,0)),""),IF($P3260="au prix",IF(AND(ISNUMBER($R3260),N(INDEX(Règles!$E$5:$E$17,MATCH($O3260,Règles!$A$5:$A$17,0)))&gt;0),$R3260/INDEX(Règles!$E$5:$E$17,MATCH($O3260,Règles!$A$5:$A$17,0)),""),IF(OR($P3260="ne compte pas",$P3260="absence"),0,""))),"")</f>
        <v/>
      </c>
      <c r="T3260" s="26" t="n">
        <f aca="false">IF(AND(ISNUMBER($A3260),$B3260&lt;&gt;"",$G3260&lt;&gt;"",$P3260&lt;&gt;"absence"),1,0)</f>
        <v>0</v>
      </c>
      <c r="U3260" s="26" t="n">
        <f aca="false">IF($T3260=1,IF(COUNTIFS($B$2:$B3260,$B3260,$A$2:$A3260,$A3260,$T$2:$T3260,1)=1,1,0),0)</f>
        <v>0</v>
      </c>
      <c r="V3260" s="29" t="str">
        <f aca="false">IF(AND($A3260="",$B3260="",$G3260=""),"",IF(NOT(ISNUMBER($A3260)),"Date manquante ou non reconnue",IF($B3260="","Technicien manquant",IF(COUNTIF(Production!$A$7:$A$21,$B3260)=0,"Technicien absent de la liste (onglet Production)",IF($G3260="","Code BPU manquant (colonne G)",IF($O3260="?","Code BPU inconnu (onglet Prestations)",IF($P3260="?","Catégorie inconnue (onglet Règles)",IF(AND($E3260&lt;&gt;"",NOT(ISNUMBER($E3260))),"Quantité non reconnue",IF(AND($P3260="au prix",NOT(ISNUMBER($Q3260))),"Prix sur devis à saisir (colonne I)",IF($S3260="","Règle à compléter (onglet Règles)",""))))))))))</f>
        <v/>
      </c>
    </row>
    <row r="3261" customFormat="false" ht="15" hidden="false" customHeight="false" outlineLevel="0" collapsed="false">
      <c r="A3261" s="23"/>
      <c r="I3261" s="24"/>
      <c r="J3261" s="24"/>
      <c r="N3261" s="25"/>
      <c r="O3261" s="26" t="str">
        <f aca="false">IF($G3261="","",IFERROR(INDEX(Prestations!$F$5:$F$256,MATCH($G3261,Prestations!$B$5:$B$256,0)),"?"))</f>
        <v/>
      </c>
      <c r="P3261" s="26" t="str">
        <f aca="false">IF($O3261="","",IF($O3261="?","?",IFERROR(INDEX(Règles!$C$5:$C$17,MATCH($O3261,Règles!$A$5:$A$17,0)),"?")))</f>
        <v/>
      </c>
      <c r="Q3261" s="27" t="str">
        <f aca="false">IF($G3261="","",IF(ISNUMBER($I3261),$I3261,IFERROR(IF(ISNUMBER(INDEX(Prestations!$E$5:$E$256,MATCH($G3261,Prestations!$B$5:$B$256,0))),INDEX(Prestations!$E$5:$E$256,MATCH($G3261,Prestations!$B$5:$B$256,0)),""),"")))</f>
        <v/>
      </c>
      <c r="R3261" s="27" t="str">
        <f aca="false">IFERROR(IF(ISNUMBER($Q3261),$Q3261*IF($E3261="",1,$E3261),""),"")</f>
        <v/>
      </c>
      <c r="S3261" s="28" t="str">
        <f aca="false">IFERROR(IF($P3261="au nombre",IF(N(INDEX(Règles!$D$5:$D$17,MATCH($O3261,Règles!$A$5:$A$17,0)))&gt;0,IF($E3261="",1,$E3261)/INDEX(Règles!$D$5:$D$17,MATCH($O3261,Règles!$A$5:$A$17,0)),""),IF($P3261="au prix",IF(AND(ISNUMBER($R3261),N(INDEX(Règles!$E$5:$E$17,MATCH($O3261,Règles!$A$5:$A$17,0)))&gt;0),$R3261/INDEX(Règles!$E$5:$E$17,MATCH($O3261,Règles!$A$5:$A$17,0)),""),IF(OR($P3261="ne compte pas",$P3261="absence"),0,""))),"")</f>
        <v/>
      </c>
      <c r="T3261" s="26" t="n">
        <f aca="false">IF(AND(ISNUMBER($A3261),$B3261&lt;&gt;"",$G3261&lt;&gt;"",$P3261&lt;&gt;"absence"),1,0)</f>
        <v>0</v>
      </c>
      <c r="U3261" s="26" t="n">
        <f aca="false">IF($T3261=1,IF(COUNTIFS($B$2:$B3261,$B3261,$A$2:$A3261,$A3261,$T$2:$T3261,1)=1,1,0),0)</f>
        <v>0</v>
      </c>
      <c r="V3261" s="29" t="str">
        <f aca="false">IF(AND($A3261="",$B3261="",$G3261=""),"",IF(NOT(ISNUMBER($A3261)),"Date manquante ou non reconnue",IF($B3261="","Technicien manquant",IF(COUNTIF(Production!$A$7:$A$21,$B3261)=0,"Technicien absent de la liste (onglet Production)",IF($G3261="","Code BPU manquant (colonne G)",IF($O3261="?","Code BPU inconnu (onglet Prestations)",IF($P3261="?","Catégorie inconnue (onglet Règles)",IF(AND($E3261&lt;&gt;"",NOT(ISNUMBER($E3261))),"Quantité non reconnue",IF(AND($P3261="au prix",NOT(ISNUMBER($Q3261))),"Prix sur devis à saisir (colonne I)",IF($S3261="","Règle à compléter (onglet Règles)",""))))))))))</f>
        <v/>
      </c>
    </row>
    <row r="3262" customFormat="false" ht="15" hidden="false" customHeight="false" outlineLevel="0" collapsed="false">
      <c r="A3262" s="23"/>
      <c r="I3262" s="24"/>
      <c r="J3262" s="24"/>
      <c r="N3262" s="25"/>
      <c r="O3262" s="26" t="str">
        <f aca="false">IF($G3262="","",IFERROR(INDEX(Prestations!$F$5:$F$256,MATCH($G3262,Prestations!$B$5:$B$256,0)),"?"))</f>
        <v/>
      </c>
      <c r="P3262" s="26" t="str">
        <f aca="false">IF($O3262="","",IF($O3262="?","?",IFERROR(INDEX(Règles!$C$5:$C$17,MATCH($O3262,Règles!$A$5:$A$17,0)),"?")))</f>
        <v/>
      </c>
      <c r="Q3262" s="27" t="str">
        <f aca="false">IF($G3262="","",IF(ISNUMBER($I3262),$I3262,IFERROR(IF(ISNUMBER(INDEX(Prestations!$E$5:$E$256,MATCH($G3262,Prestations!$B$5:$B$256,0))),INDEX(Prestations!$E$5:$E$256,MATCH($G3262,Prestations!$B$5:$B$256,0)),""),"")))</f>
        <v/>
      </c>
      <c r="R3262" s="27" t="str">
        <f aca="false">IFERROR(IF(ISNUMBER($Q3262),$Q3262*IF($E3262="",1,$E3262),""),"")</f>
        <v/>
      </c>
      <c r="S3262" s="28" t="str">
        <f aca="false">IFERROR(IF($P3262="au nombre",IF(N(INDEX(Règles!$D$5:$D$17,MATCH($O3262,Règles!$A$5:$A$17,0)))&gt;0,IF($E3262="",1,$E3262)/INDEX(Règles!$D$5:$D$17,MATCH($O3262,Règles!$A$5:$A$17,0)),""),IF($P3262="au prix",IF(AND(ISNUMBER($R3262),N(INDEX(Règles!$E$5:$E$17,MATCH($O3262,Règles!$A$5:$A$17,0)))&gt;0),$R3262/INDEX(Règles!$E$5:$E$17,MATCH($O3262,Règles!$A$5:$A$17,0)),""),IF(OR($P3262="ne compte pas",$P3262="absence"),0,""))),"")</f>
        <v/>
      </c>
      <c r="T3262" s="26" t="n">
        <f aca="false">IF(AND(ISNUMBER($A3262),$B3262&lt;&gt;"",$G3262&lt;&gt;"",$P3262&lt;&gt;"absence"),1,0)</f>
        <v>0</v>
      </c>
      <c r="U3262" s="26" t="n">
        <f aca="false">IF($T3262=1,IF(COUNTIFS($B$2:$B3262,$B3262,$A$2:$A3262,$A3262,$T$2:$T3262,1)=1,1,0),0)</f>
        <v>0</v>
      </c>
      <c r="V3262" s="29" t="str">
        <f aca="false">IF(AND($A3262="",$B3262="",$G3262=""),"",IF(NOT(ISNUMBER($A3262)),"Date manquante ou non reconnue",IF($B3262="","Technicien manquant",IF(COUNTIF(Production!$A$7:$A$21,$B3262)=0,"Technicien absent de la liste (onglet Production)",IF($G3262="","Code BPU manquant (colonne G)",IF($O3262="?","Code BPU inconnu (onglet Prestations)",IF($P3262="?","Catégorie inconnue (onglet Règles)",IF(AND($E3262&lt;&gt;"",NOT(ISNUMBER($E3262))),"Quantité non reconnue",IF(AND($P3262="au prix",NOT(ISNUMBER($Q3262))),"Prix sur devis à saisir (colonne I)",IF($S3262="","Règle à compléter (onglet Règles)",""))))))))))</f>
        <v/>
      </c>
    </row>
    <row r="3263" customFormat="false" ht="15" hidden="false" customHeight="false" outlineLevel="0" collapsed="false">
      <c r="A3263" s="23"/>
      <c r="I3263" s="24"/>
      <c r="J3263" s="24"/>
      <c r="N3263" s="25"/>
      <c r="O3263" s="26" t="str">
        <f aca="false">IF($G3263="","",IFERROR(INDEX(Prestations!$F$5:$F$256,MATCH($G3263,Prestations!$B$5:$B$256,0)),"?"))</f>
        <v/>
      </c>
      <c r="P3263" s="26" t="str">
        <f aca="false">IF($O3263="","",IF($O3263="?","?",IFERROR(INDEX(Règles!$C$5:$C$17,MATCH($O3263,Règles!$A$5:$A$17,0)),"?")))</f>
        <v/>
      </c>
      <c r="Q3263" s="27" t="str">
        <f aca="false">IF($G3263="","",IF(ISNUMBER($I3263),$I3263,IFERROR(IF(ISNUMBER(INDEX(Prestations!$E$5:$E$256,MATCH($G3263,Prestations!$B$5:$B$256,0))),INDEX(Prestations!$E$5:$E$256,MATCH($G3263,Prestations!$B$5:$B$256,0)),""),"")))</f>
        <v/>
      </c>
      <c r="R3263" s="27" t="str">
        <f aca="false">IFERROR(IF(ISNUMBER($Q3263),$Q3263*IF($E3263="",1,$E3263),""),"")</f>
        <v/>
      </c>
      <c r="S3263" s="28" t="str">
        <f aca="false">IFERROR(IF($P3263="au nombre",IF(N(INDEX(Règles!$D$5:$D$17,MATCH($O3263,Règles!$A$5:$A$17,0)))&gt;0,IF($E3263="",1,$E3263)/INDEX(Règles!$D$5:$D$17,MATCH($O3263,Règles!$A$5:$A$17,0)),""),IF($P3263="au prix",IF(AND(ISNUMBER($R3263),N(INDEX(Règles!$E$5:$E$17,MATCH($O3263,Règles!$A$5:$A$17,0)))&gt;0),$R3263/INDEX(Règles!$E$5:$E$17,MATCH($O3263,Règles!$A$5:$A$17,0)),""),IF(OR($P3263="ne compte pas",$P3263="absence"),0,""))),"")</f>
        <v/>
      </c>
      <c r="T3263" s="26" t="n">
        <f aca="false">IF(AND(ISNUMBER($A3263),$B3263&lt;&gt;"",$G3263&lt;&gt;"",$P3263&lt;&gt;"absence"),1,0)</f>
        <v>0</v>
      </c>
      <c r="U3263" s="26" t="n">
        <f aca="false">IF($T3263=1,IF(COUNTIFS($B$2:$B3263,$B3263,$A$2:$A3263,$A3263,$T$2:$T3263,1)=1,1,0),0)</f>
        <v>0</v>
      </c>
      <c r="V3263" s="29" t="str">
        <f aca="false">IF(AND($A3263="",$B3263="",$G3263=""),"",IF(NOT(ISNUMBER($A3263)),"Date manquante ou non reconnue",IF($B3263="","Technicien manquant",IF(COUNTIF(Production!$A$7:$A$21,$B3263)=0,"Technicien absent de la liste (onglet Production)",IF($G3263="","Code BPU manquant (colonne G)",IF($O3263="?","Code BPU inconnu (onglet Prestations)",IF($P3263="?","Catégorie inconnue (onglet Règles)",IF(AND($E3263&lt;&gt;"",NOT(ISNUMBER($E3263))),"Quantité non reconnue",IF(AND($P3263="au prix",NOT(ISNUMBER($Q3263))),"Prix sur devis à saisir (colonne I)",IF($S3263="","Règle à compléter (onglet Règles)",""))))))))))</f>
        <v/>
      </c>
    </row>
    <row r="3264" customFormat="false" ht="15" hidden="false" customHeight="false" outlineLevel="0" collapsed="false">
      <c r="A3264" s="23"/>
      <c r="I3264" s="24"/>
      <c r="J3264" s="24"/>
      <c r="N3264" s="25"/>
      <c r="O3264" s="26" t="str">
        <f aca="false">IF($G3264="","",IFERROR(INDEX(Prestations!$F$5:$F$256,MATCH($G3264,Prestations!$B$5:$B$256,0)),"?"))</f>
        <v/>
      </c>
      <c r="P3264" s="26" t="str">
        <f aca="false">IF($O3264="","",IF($O3264="?","?",IFERROR(INDEX(Règles!$C$5:$C$17,MATCH($O3264,Règles!$A$5:$A$17,0)),"?")))</f>
        <v/>
      </c>
      <c r="Q3264" s="27" t="str">
        <f aca="false">IF($G3264="","",IF(ISNUMBER($I3264),$I3264,IFERROR(IF(ISNUMBER(INDEX(Prestations!$E$5:$E$256,MATCH($G3264,Prestations!$B$5:$B$256,0))),INDEX(Prestations!$E$5:$E$256,MATCH($G3264,Prestations!$B$5:$B$256,0)),""),"")))</f>
        <v/>
      </c>
      <c r="R3264" s="27" t="str">
        <f aca="false">IFERROR(IF(ISNUMBER($Q3264),$Q3264*IF($E3264="",1,$E3264),""),"")</f>
        <v/>
      </c>
      <c r="S3264" s="28" t="str">
        <f aca="false">IFERROR(IF($P3264="au nombre",IF(N(INDEX(Règles!$D$5:$D$17,MATCH($O3264,Règles!$A$5:$A$17,0)))&gt;0,IF($E3264="",1,$E3264)/INDEX(Règles!$D$5:$D$17,MATCH($O3264,Règles!$A$5:$A$17,0)),""),IF($P3264="au prix",IF(AND(ISNUMBER($R3264),N(INDEX(Règles!$E$5:$E$17,MATCH($O3264,Règles!$A$5:$A$17,0)))&gt;0),$R3264/INDEX(Règles!$E$5:$E$17,MATCH($O3264,Règles!$A$5:$A$17,0)),""),IF(OR($P3264="ne compte pas",$P3264="absence"),0,""))),"")</f>
        <v/>
      </c>
      <c r="T3264" s="26" t="n">
        <f aca="false">IF(AND(ISNUMBER($A3264),$B3264&lt;&gt;"",$G3264&lt;&gt;"",$P3264&lt;&gt;"absence"),1,0)</f>
        <v>0</v>
      </c>
      <c r="U3264" s="26" t="n">
        <f aca="false">IF($T3264=1,IF(COUNTIFS($B$2:$B3264,$B3264,$A$2:$A3264,$A3264,$T$2:$T3264,1)=1,1,0),0)</f>
        <v>0</v>
      </c>
      <c r="V3264" s="29" t="str">
        <f aca="false">IF(AND($A3264="",$B3264="",$G3264=""),"",IF(NOT(ISNUMBER($A3264)),"Date manquante ou non reconnue",IF($B3264="","Technicien manquant",IF(COUNTIF(Production!$A$7:$A$21,$B3264)=0,"Technicien absent de la liste (onglet Production)",IF($G3264="","Code BPU manquant (colonne G)",IF($O3264="?","Code BPU inconnu (onglet Prestations)",IF($P3264="?","Catégorie inconnue (onglet Règles)",IF(AND($E3264&lt;&gt;"",NOT(ISNUMBER($E3264))),"Quantité non reconnue",IF(AND($P3264="au prix",NOT(ISNUMBER($Q3264))),"Prix sur devis à saisir (colonne I)",IF($S3264="","Règle à compléter (onglet Règles)",""))))))))))</f>
        <v/>
      </c>
    </row>
    <row r="3265" customFormat="false" ht="15" hidden="false" customHeight="false" outlineLevel="0" collapsed="false">
      <c r="A3265" s="23"/>
      <c r="I3265" s="24"/>
      <c r="J3265" s="24"/>
      <c r="N3265" s="25"/>
      <c r="O3265" s="26" t="str">
        <f aca="false">IF($G3265="","",IFERROR(INDEX(Prestations!$F$5:$F$256,MATCH($G3265,Prestations!$B$5:$B$256,0)),"?"))</f>
        <v/>
      </c>
      <c r="P3265" s="26" t="str">
        <f aca="false">IF($O3265="","",IF($O3265="?","?",IFERROR(INDEX(Règles!$C$5:$C$17,MATCH($O3265,Règles!$A$5:$A$17,0)),"?")))</f>
        <v/>
      </c>
      <c r="Q3265" s="27" t="str">
        <f aca="false">IF($G3265="","",IF(ISNUMBER($I3265),$I3265,IFERROR(IF(ISNUMBER(INDEX(Prestations!$E$5:$E$256,MATCH($G3265,Prestations!$B$5:$B$256,0))),INDEX(Prestations!$E$5:$E$256,MATCH($G3265,Prestations!$B$5:$B$256,0)),""),"")))</f>
        <v/>
      </c>
      <c r="R3265" s="27" t="str">
        <f aca="false">IFERROR(IF(ISNUMBER($Q3265),$Q3265*IF($E3265="",1,$E3265),""),"")</f>
        <v/>
      </c>
      <c r="S3265" s="28" t="str">
        <f aca="false">IFERROR(IF($P3265="au nombre",IF(N(INDEX(Règles!$D$5:$D$17,MATCH($O3265,Règles!$A$5:$A$17,0)))&gt;0,IF($E3265="",1,$E3265)/INDEX(Règles!$D$5:$D$17,MATCH($O3265,Règles!$A$5:$A$17,0)),""),IF($P3265="au prix",IF(AND(ISNUMBER($R3265),N(INDEX(Règles!$E$5:$E$17,MATCH($O3265,Règles!$A$5:$A$17,0)))&gt;0),$R3265/INDEX(Règles!$E$5:$E$17,MATCH($O3265,Règles!$A$5:$A$17,0)),""),IF(OR($P3265="ne compte pas",$P3265="absence"),0,""))),"")</f>
        <v/>
      </c>
      <c r="T3265" s="26" t="n">
        <f aca="false">IF(AND(ISNUMBER($A3265),$B3265&lt;&gt;"",$G3265&lt;&gt;"",$P3265&lt;&gt;"absence"),1,0)</f>
        <v>0</v>
      </c>
      <c r="U3265" s="26" t="n">
        <f aca="false">IF($T3265=1,IF(COUNTIFS($B$2:$B3265,$B3265,$A$2:$A3265,$A3265,$T$2:$T3265,1)=1,1,0),0)</f>
        <v>0</v>
      </c>
      <c r="V3265" s="29" t="str">
        <f aca="false">IF(AND($A3265="",$B3265="",$G3265=""),"",IF(NOT(ISNUMBER($A3265)),"Date manquante ou non reconnue",IF($B3265="","Technicien manquant",IF(COUNTIF(Production!$A$7:$A$21,$B3265)=0,"Technicien absent de la liste (onglet Production)",IF($G3265="","Code BPU manquant (colonne G)",IF($O3265="?","Code BPU inconnu (onglet Prestations)",IF($P3265="?","Catégorie inconnue (onglet Règles)",IF(AND($E3265&lt;&gt;"",NOT(ISNUMBER($E3265))),"Quantité non reconnue",IF(AND($P3265="au prix",NOT(ISNUMBER($Q3265))),"Prix sur devis à saisir (colonne I)",IF($S3265="","Règle à compléter (onglet Règles)",""))))))))))</f>
        <v/>
      </c>
    </row>
    <row r="3266" customFormat="false" ht="15" hidden="false" customHeight="false" outlineLevel="0" collapsed="false">
      <c r="A3266" s="23"/>
      <c r="I3266" s="24"/>
      <c r="J3266" s="24"/>
      <c r="N3266" s="25"/>
      <c r="O3266" s="26" t="str">
        <f aca="false">IF($G3266="","",IFERROR(INDEX(Prestations!$F$5:$F$256,MATCH($G3266,Prestations!$B$5:$B$256,0)),"?"))</f>
        <v/>
      </c>
      <c r="P3266" s="26" t="str">
        <f aca="false">IF($O3266="","",IF($O3266="?","?",IFERROR(INDEX(Règles!$C$5:$C$17,MATCH($O3266,Règles!$A$5:$A$17,0)),"?")))</f>
        <v/>
      </c>
      <c r="Q3266" s="27" t="str">
        <f aca="false">IF($G3266="","",IF(ISNUMBER($I3266),$I3266,IFERROR(IF(ISNUMBER(INDEX(Prestations!$E$5:$E$256,MATCH($G3266,Prestations!$B$5:$B$256,0))),INDEX(Prestations!$E$5:$E$256,MATCH($G3266,Prestations!$B$5:$B$256,0)),""),"")))</f>
        <v/>
      </c>
      <c r="R3266" s="27" t="str">
        <f aca="false">IFERROR(IF(ISNUMBER($Q3266),$Q3266*IF($E3266="",1,$E3266),""),"")</f>
        <v/>
      </c>
      <c r="S3266" s="28" t="str">
        <f aca="false">IFERROR(IF($P3266="au nombre",IF(N(INDEX(Règles!$D$5:$D$17,MATCH($O3266,Règles!$A$5:$A$17,0)))&gt;0,IF($E3266="",1,$E3266)/INDEX(Règles!$D$5:$D$17,MATCH($O3266,Règles!$A$5:$A$17,0)),""),IF($P3266="au prix",IF(AND(ISNUMBER($R3266),N(INDEX(Règles!$E$5:$E$17,MATCH($O3266,Règles!$A$5:$A$17,0)))&gt;0),$R3266/INDEX(Règles!$E$5:$E$17,MATCH($O3266,Règles!$A$5:$A$17,0)),""),IF(OR($P3266="ne compte pas",$P3266="absence"),0,""))),"")</f>
        <v/>
      </c>
      <c r="T3266" s="26" t="n">
        <f aca="false">IF(AND(ISNUMBER($A3266),$B3266&lt;&gt;"",$G3266&lt;&gt;"",$P3266&lt;&gt;"absence"),1,0)</f>
        <v>0</v>
      </c>
      <c r="U3266" s="26" t="n">
        <f aca="false">IF($T3266=1,IF(COUNTIFS($B$2:$B3266,$B3266,$A$2:$A3266,$A3266,$T$2:$T3266,1)=1,1,0),0)</f>
        <v>0</v>
      </c>
      <c r="V3266" s="29" t="str">
        <f aca="false">IF(AND($A3266="",$B3266="",$G3266=""),"",IF(NOT(ISNUMBER($A3266)),"Date manquante ou non reconnue",IF($B3266="","Technicien manquant",IF(COUNTIF(Production!$A$7:$A$21,$B3266)=0,"Technicien absent de la liste (onglet Production)",IF($G3266="","Code BPU manquant (colonne G)",IF($O3266="?","Code BPU inconnu (onglet Prestations)",IF($P3266="?","Catégorie inconnue (onglet Règles)",IF(AND($E3266&lt;&gt;"",NOT(ISNUMBER($E3266))),"Quantité non reconnue",IF(AND($P3266="au prix",NOT(ISNUMBER($Q3266))),"Prix sur devis à saisir (colonne I)",IF($S3266="","Règle à compléter (onglet Règles)",""))))))))))</f>
        <v/>
      </c>
    </row>
    <row r="3267" customFormat="false" ht="15" hidden="false" customHeight="false" outlineLevel="0" collapsed="false">
      <c r="A3267" s="23"/>
      <c r="I3267" s="24"/>
      <c r="J3267" s="24"/>
      <c r="N3267" s="25"/>
      <c r="O3267" s="26" t="str">
        <f aca="false">IF($G3267="","",IFERROR(INDEX(Prestations!$F$5:$F$256,MATCH($G3267,Prestations!$B$5:$B$256,0)),"?"))</f>
        <v/>
      </c>
      <c r="P3267" s="26" t="str">
        <f aca="false">IF($O3267="","",IF($O3267="?","?",IFERROR(INDEX(Règles!$C$5:$C$17,MATCH($O3267,Règles!$A$5:$A$17,0)),"?")))</f>
        <v/>
      </c>
      <c r="Q3267" s="27" t="str">
        <f aca="false">IF($G3267="","",IF(ISNUMBER($I3267),$I3267,IFERROR(IF(ISNUMBER(INDEX(Prestations!$E$5:$E$256,MATCH($G3267,Prestations!$B$5:$B$256,0))),INDEX(Prestations!$E$5:$E$256,MATCH($G3267,Prestations!$B$5:$B$256,0)),""),"")))</f>
        <v/>
      </c>
      <c r="R3267" s="27" t="str">
        <f aca="false">IFERROR(IF(ISNUMBER($Q3267),$Q3267*IF($E3267="",1,$E3267),""),"")</f>
        <v/>
      </c>
      <c r="S3267" s="28" t="str">
        <f aca="false">IFERROR(IF($P3267="au nombre",IF(N(INDEX(Règles!$D$5:$D$17,MATCH($O3267,Règles!$A$5:$A$17,0)))&gt;0,IF($E3267="",1,$E3267)/INDEX(Règles!$D$5:$D$17,MATCH($O3267,Règles!$A$5:$A$17,0)),""),IF($P3267="au prix",IF(AND(ISNUMBER($R3267),N(INDEX(Règles!$E$5:$E$17,MATCH($O3267,Règles!$A$5:$A$17,0)))&gt;0),$R3267/INDEX(Règles!$E$5:$E$17,MATCH($O3267,Règles!$A$5:$A$17,0)),""),IF(OR($P3267="ne compte pas",$P3267="absence"),0,""))),"")</f>
        <v/>
      </c>
      <c r="T3267" s="26" t="n">
        <f aca="false">IF(AND(ISNUMBER($A3267),$B3267&lt;&gt;"",$G3267&lt;&gt;"",$P3267&lt;&gt;"absence"),1,0)</f>
        <v>0</v>
      </c>
      <c r="U3267" s="26" t="n">
        <f aca="false">IF($T3267=1,IF(COUNTIFS($B$2:$B3267,$B3267,$A$2:$A3267,$A3267,$T$2:$T3267,1)=1,1,0),0)</f>
        <v>0</v>
      </c>
      <c r="V3267" s="29" t="str">
        <f aca="false">IF(AND($A3267="",$B3267="",$G3267=""),"",IF(NOT(ISNUMBER($A3267)),"Date manquante ou non reconnue",IF($B3267="","Technicien manquant",IF(COUNTIF(Production!$A$7:$A$21,$B3267)=0,"Technicien absent de la liste (onglet Production)",IF($G3267="","Code BPU manquant (colonne G)",IF($O3267="?","Code BPU inconnu (onglet Prestations)",IF($P3267="?","Catégorie inconnue (onglet Règles)",IF(AND($E3267&lt;&gt;"",NOT(ISNUMBER($E3267))),"Quantité non reconnue",IF(AND($P3267="au prix",NOT(ISNUMBER($Q3267))),"Prix sur devis à saisir (colonne I)",IF($S3267="","Règle à compléter (onglet Règles)",""))))))))))</f>
        <v/>
      </c>
    </row>
    <row r="3268" customFormat="false" ht="15" hidden="false" customHeight="false" outlineLevel="0" collapsed="false">
      <c r="A3268" s="23"/>
      <c r="I3268" s="24"/>
      <c r="J3268" s="24"/>
      <c r="N3268" s="25"/>
      <c r="O3268" s="26" t="str">
        <f aca="false">IF($G3268="","",IFERROR(INDEX(Prestations!$F$5:$F$256,MATCH($G3268,Prestations!$B$5:$B$256,0)),"?"))</f>
        <v/>
      </c>
      <c r="P3268" s="26" t="str">
        <f aca="false">IF($O3268="","",IF($O3268="?","?",IFERROR(INDEX(Règles!$C$5:$C$17,MATCH($O3268,Règles!$A$5:$A$17,0)),"?")))</f>
        <v/>
      </c>
      <c r="Q3268" s="27" t="str">
        <f aca="false">IF($G3268="","",IF(ISNUMBER($I3268),$I3268,IFERROR(IF(ISNUMBER(INDEX(Prestations!$E$5:$E$256,MATCH($G3268,Prestations!$B$5:$B$256,0))),INDEX(Prestations!$E$5:$E$256,MATCH($G3268,Prestations!$B$5:$B$256,0)),""),"")))</f>
        <v/>
      </c>
      <c r="R3268" s="27" t="str">
        <f aca="false">IFERROR(IF(ISNUMBER($Q3268),$Q3268*IF($E3268="",1,$E3268),""),"")</f>
        <v/>
      </c>
      <c r="S3268" s="28" t="str">
        <f aca="false">IFERROR(IF($P3268="au nombre",IF(N(INDEX(Règles!$D$5:$D$17,MATCH($O3268,Règles!$A$5:$A$17,0)))&gt;0,IF($E3268="",1,$E3268)/INDEX(Règles!$D$5:$D$17,MATCH($O3268,Règles!$A$5:$A$17,0)),""),IF($P3268="au prix",IF(AND(ISNUMBER($R3268),N(INDEX(Règles!$E$5:$E$17,MATCH($O3268,Règles!$A$5:$A$17,0)))&gt;0),$R3268/INDEX(Règles!$E$5:$E$17,MATCH($O3268,Règles!$A$5:$A$17,0)),""),IF(OR($P3268="ne compte pas",$P3268="absence"),0,""))),"")</f>
        <v/>
      </c>
      <c r="T3268" s="26" t="n">
        <f aca="false">IF(AND(ISNUMBER($A3268),$B3268&lt;&gt;"",$G3268&lt;&gt;"",$P3268&lt;&gt;"absence"),1,0)</f>
        <v>0</v>
      </c>
      <c r="U3268" s="26" t="n">
        <f aca="false">IF($T3268=1,IF(COUNTIFS($B$2:$B3268,$B3268,$A$2:$A3268,$A3268,$T$2:$T3268,1)=1,1,0),0)</f>
        <v>0</v>
      </c>
      <c r="V3268" s="29" t="str">
        <f aca="false">IF(AND($A3268="",$B3268="",$G3268=""),"",IF(NOT(ISNUMBER($A3268)),"Date manquante ou non reconnue",IF($B3268="","Technicien manquant",IF(COUNTIF(Production!$A$7:$A$21,$B3268)=0,"Technicien absent de la liste (onglet Production)",IF($G3268="","Code BPU manquant (colonne G)",IF($O3268="?","Code BPU inconnu (onglet Prestations)",IF($P3268="?","Catégorie inconnue (onglet Règles)",IF(AND($E3268&lt;&gt;"",NOT(ISNUMBER($E3268))),"Quantité non reconnue",IF(AND($P3268="au prix",NOT(ISNUMBER($Q3268))),"Prix sur devis à saisir (colonne I)",IF($S3268="","Règle à compléter (onglet Règles)",""))))))))))</f>
        <v/>
      </c>
    </row>
    <row r="3269" customFormat="false" ht="15" hidden="false" customHeight="false" outlineLevel="0" collapsed="false">
      <c r="A3269" s="23"/>
      <c r="I3269" s="24"/>
      <c r="J3269" s="24"/>
      <c r="N3269" s="25"/>
      <c r="O3269" s="26" t="str">
        <f aca="false">IF($G3269="","",IFERROR(INDEX(Prestations!$F$5:$F$256,MATCH($G3269,Prestations!$B$5:$B$256,0)),"?"))</f>
        <v/>
      </c>
      <c r="P3269" s="26" t="str">
        <f aca="false">IF($O3269="","",IF($O3269="?","?",IFERROR(INDEX(Règles!$C$5:$C$17,MATCH($O3269,Règles!$A$5:$A$17,0)),"?")))</f>
        <v/>
      </c>
      <c r="Q3269" s="27" t="str">
        <f aca="false">IF($G3269="","",IF(ISNUMBER($I3269),$I3269,IFERROR(IF(ISNUMBER(INDEX(Prestations!$E$5:$E$256,MATCH($G3269,Prestations!$B$5:$B$256,0))),INDEX(Prestations!$E$5:$E$256,MATCH($G3269,Prestations!$B$5:$B$256,0)),""),"")))</f>
        <v/>
      </c>
      <c r="R3269" s="27" t="str">
        <f aca="false">IFERROR(IF(ISNUMBER($Q3269),$Q3269*IF($E3269="",1,$E3269),""),"")</f>
        <v/>
      </c>
      <c r="S3269" s="28" t="str">
        <f aca="false">IFERROR(IF($P3269="au nombre",IF(N(INDEX(Règles!$D$5:$D$17,MATCH($O3269,Règles!$A$5:$A$17,0)))&gt;0,IF($E3269="",1,$E3269)/INDEX(Règles!$D$5:$D$17,MATCH($O3269,Règles!$A$5:$A$17,0)),""),IF($P3269="au prix",IF(AND(ISNUMBER($R3269),N(INDEX(Règles!$E$5:$E$17,MATCH($O3269,Règles!$A$5:$A$17,0)))&gt;0),$R3269/INDEX(Règles!$E$5:$E$17,MATCH($O3269,Règles!$A$5:$A$17,0)),""),IF(OR($P3269="ne compte pas",$P3269="absence"),0,""))),"")</f>
        <v/>
      </c>
      <c r="T3269" s="26" t="n">
        <f aca="false">IF(AND(ISNUMBER($A3269),$B3269&lt;&gt;"",$G3269&lt;&gt;"",$P3269&lt;&gt;"absence"),1,0)</f>
        <v>0</v>
      </c>
      <c r="U3269" s="26" t="n">
        <f aca="false">IF($T3269=1,IF(COUNTIFS($B$2:$B3269,$B3269,$A$2:$A3269,$A3269,$T$2:$T3269,1)=1,1,0),0)</f>
        <v>0</v>
      </c>
      <c r="V3269" s="29" t="str">
        <f aca="false">IF(AND($A3269="",$B3269="",$G3269=""),"",IF(NOT(ISNUMBER($A3269)),"Date manquante ou non reconnue",IF($B3269="","Technicien manquant",IF(COUNTIF(Production!$A$7:$A$21,$B3269)=0,"Technicien absent de la liste (onglet Production)",IF($G3269="","Code BPU manquant (colonne G)",IF($O3269="?","Code BPU inconnu (onglet Prestations)",IF($P3269="?","Catégorie inconnue (onglet Règles)",IF(AND($E3269&lt;&gt;"",NOT(ISNUMBER($E3269))),"Quantité non reconnue",IF(AND($P3269="au prix",NOT(ISNUMBER($Q3269))),"Prix sur devis à saisir (colonne I)",IF($S3269="","Règle à compléter (onglet Règles)",""))))))))))</f>
        <v/>
      </c>
    </row>
    <row r="3270" customFormat="false" ht="15" hidden="false" customHeight="false" outlineLevel="0" collapsed="false">
      <c r="A3270" s="23"/>
      <c r="I3270" s="24"/>
      <c r="J3270" s="24"/>
      <c r="N3270" s="25"/>
      <c r="O3270" s="26" t="str">
        <f aca="false">IF($G3270="","",IFERROR(INDEX(Prestations!$F$5:$F$256,MATCH($G3270,Prestations!$B$5:$B$256,0)),"?"))</f>
        <v/>
      </c>
      <c r="P3270" s="26" t="str">
        <f aca="false">IF($O3270="","",IF($O3270="?","?",IFERROR(INDEX(Règles!$C$5:$C$17,MATCH($O3270,Règles!$A$5:$A$17,0)),"?")))</f>
        <v/>
      </c>
      <c r="Q3270" s="27" t="str">
        <f aca="false">IF($G3270="","",IF(ISNUMBER($I3270),$I3270,IFERROR(IF(ISNUMBER(INDEX(Prestations!$E$5:$E$256,MATCH($G3270,Prestations!$B$5:$B$256,0))),INDEX(Prestations!$E$5:$E$256,MATCH($G3270,Prestations!$B$5:$B$256,0)),""),"")))</f>
        <v/>
      </c>
      <c r="R3270" s="27" t="str">
        <f aca="false">IFERROR(IF(ISNUMBER($Q3270),$Q3270*IF($E3270="",1,$E3270),""),"")</f>
        <v/>
      </c>
      <c r="S3270" s="28" t="str">
        <f aca="false">IFERROR(IF($P3270="au nombre",IF(N(INDEX(Règles!$D$5:$D$17,MATCH($O3270,Règles!$A$5:$A$17,0)))&gt;0,IF($E3270="",1,$E3270)/INDEX(Règles!$D$5:$D$17,MATCH($O3270,Règles!$A$5:$A$17,0)),""),IF($P3270="au prix",IF(AND(ISNUMBER($R3270),N(INDEX(Règles!$E$5:$E$17,MATCH($O3270,Règles!$A$5:$A$17,0)))&gt;0),$R3270/INDEX(Règles!$E$5:$E$17,MATCH($O3270,Règles!$A$5:$A$17,0)),""),IF(OR($P3270="ne compte pas",$P3270="absence"),0,""))),"")</f>
        <v/>
      </c>
      <c r="T3270" s="26" t="n">
        <f aca="false">IF(AND(ISNUMBER($A3270),$B3270&lt;&gt;"",$G3270&lt;&gt;"",$P3270&lt;&gt;"absence"),1,0)</f>
        <v>0</v>
      </c>
      <c r="U3270" s="26" t="n">
        <f aca="false">IF($T3270=1,IF(COUNTIFS($B$2:$B3270,$B3270,$A$2:$A3270,$A3270,$T$2:$T3270,1)=1,1,0),0)</f>
        <v>0</v>
      </c>
      <c r="V3270" s="29" t="str">
        <f aca="false">IF(AND($A3270="",$B3270="",$G3270=""),"",IF(NOT(ISNUMBER($A3270)),"Date manquante ou non reconnue",IF($B3270="","Technicien manquant",IF(COUNTIF(Production!$A$7:$A$21,$B3270)=0,"Technicien absent de la liste (onglet Production)",IF($G3270="","Code BPU manquant (colonne G)",IF($O3270="?","Code BPU inconnu (onglet Prestations)",IF($P3270="?","Catégorie inconnue (onglet Règles)",IF(AND($E3270&lt;&gt;"",NOT(ISNUMBER($E3270))),"Quantité non reconnue",IF(AND($P3270="au prix",NOT(ISNUMBER($Q3270))),"Prix sur devis à saisir (colonne I)",IF($S3270="","Règle à compléter (onglet Règles)",""))))))))))</f>
        <v/>
      </c>
    </row>
    <row r="3271" customFormat="false" ht="15" hidden="false" customHeight="false" outlineLevel="0" collapsed="false">
      <c r="A3271" s="23"/>
      <c r="I3271" s="24"/>
      <c r="J3271" s="24"/>
      <c r="N3271" s="25"/>
      <c r="O3271" s="26" t="str">
        <f aca="false">IF($G3271="","",IFERROR(INDEX(Prestations!$F$5:$F$256,MATCH($G3271,Prestations!$B$5:$B$256,0)),"?"))</f>
        <v/>
      </c>
      <c r="P3271" s="26" t="str">
        <f aca="false">IF($O3271="","",IF($O3271="?","?",IFERROR(INDEX(Règles!$C$5:$C$17,MATCH($O3271,Règles!$A$5:$A$17,0)),"?")))</f>
        <v/>
      </c>
      <c r="Q3271" s="27" t="str">
        <f aca="false">IF($G3271="","",IF(ISNUMBER($I3271),$I3271,IFERROR(IF(ISNUMBER(INDEX(Prestations!$E$5:$E$256,MATCH($G3271,Prestations!$B$5:$B$256,0))),INDEX(Prestations!$E$5:$E$256,MATCH($G3271,Prestations!$B$5:$B$256,0)),""),"")))</f>
        <v/>
      </c>
      <c r="R3271" s="27" t="str">
        <f aca="false">IFERROR(IF(ISNUMBER($Q3271),$Q3271*IF($E3271="",1,$E3271),""),"")</f>
        <v/>
      </c>
      <c r="S3271" s="28" t="str">
        <f aca="false">IFERROR(IF($P3271="au nombre",IF(N(INDEX(Règles!$D$5:$D$17,MATCH($O3271,Règles!$A$5:$A$17,0)))&gt;0,IF($E3271="",1,$E3271)/INDEX(Règles!$D$5:$D$17,MATCH($O3271,Règles!$A$5:$A$17,0)),""),IF($P3271="au prix",IF(AND(ISNUMBER($R3271),N(INDEX(Règles!$E$5:$E$17,MATCH($O3271,Règles!$A$5:$A$17,0)))&gt;0),$R3271/INDEX(Règles!$E$5:$E$17,MATCH($O3271,Règles!$A$5:$A$17,0)),""),IF(OR($P3271="ne compte pas",$P3271="absence"),0,""))),"")</f>
        <v/>
      </c>
      <c r="T3271" s="26" t="n">
        <f aca="false">IF(AND(ISNUMBER($A3271),$B3271&lt;&gt;"",$G3271&lt;&gt;"",$P3271&lt;&gt;"absence"),1,0)</f>
        <v>0</v>
      </c>
      <c r="U3271" s="26" t="n">
        <f aca="false">IF($T3271=1,IF(COUNTIFS($B$2:$B3271,$B3271,$A$2:$A3271,$A3271,$T$2:$T3271,1)=1,1,0),0)</f>
        <v>0</v>
      </c>
      <c r="V3271" s="29" t="str">
        <f aca="false">IF(AND($A3271="",$B3271="",$G3271=""),"",IF(NOT(ISNUMBER($A3271)),"Date manquante ou non reconnue",IF($B3271="","Technicien manquant",IF(COUNTIF(Production!$A$7:$A$21,$B3271)=0,"Technicien absent de la liste (onglet Production)",IF($G3271="","Code BPU manquant (colonne G)",IF($O3271="?","Code BPU inconnu (onglet Prestations)",IF($P3271="?","Catégorie inconnue (onglet Règles)",IF(AND($E3271&lt;&gt;"",NOT(ISNUMBER($E3271))),"Quantité non reconnue",IF(AND($P3271="au prix",NOT(ISNUMBER($Q3271))),"Prix sur devis à saisir (colonne I)",IF($S3271="","Règle à compléter (onglet Règles)",""))))))))))</f>
        <v/>
      </c>
    </row>
    <row r="3272" customFormat="false" ht="15" hidden="false" customHeight="false" outlineLevel="0" collapsed="false">
      <c r="A3272" s="23"/>
      <c r="I3272" s="24"/>
      <c r="J3272" s="24"/>
      <c r="N3272" s="25"/>
      <c r="O3272" s="26" t="str">
        <f aca="false">IF($G3272="","",IFERROR(INDEX(Prestations!$F$5:$F$256,MATCH($G3272,Prestations!$B$5:$B$256,0)),"?"))</f>
        <v/>
      </c>
      <c r="P3272" s="26" t="str">
        <f aca="false">IF($O3272="","",IF($O3272="?","?",IFERROR(INDEX(Règles!$C$5:$C$17,MATCH($O3272,Règles!$A$5:$A$17,0)),"?")))</f>
        <v/>
      </c>
      <c r="Q3272" s="27" t="str">
        <f aca="false">IF($G3272="","",IF(ISNUMBER($I3272),$I3272,IFERROR(IF(ISNUMBER(INDEX(Prestations!$E$5:$E$256,MATCH($G3272,Prestations!$B$5:$B$256,0))),INDEX(Prestations!$E$5:$E$256,MATCH($G3272,Prestations!$B$5:$B$256,0)),""),"")))</f>
        <v/>
      </c>
      <c r="R3272" s="27" t="str">
        <f aca="false">IFERROR(IF(ISNUMBER($Q3272),$Q3272*IF($E3272="",1,$E3272),""),"")</f>
        <v/>
      </c>
      <c r="S3272" s="28" t="str">
        <f aca="false">IFERROR(IF($P3272="au nombre",IF(N(INDEX(Règles!$D$5:$D$17,MATCH($O3272,Règles!$A$5:$A$17,0)))&gt;0,IF($E3272="",1,$E3272)/INDEX(Règles!$D$5:$D$17,MATCH($O3272,Règles!$A$5:$A$17,0)),""),IF($P3272="au prix",IF(AND(ISNUMBER($R3272),N(INDEX(Règles!$E$5:$E$17,MATCH($O3272,Règles!$A$5:$A$17,0)))&gt;0),$R3272/INDEX(Règles!$E$5:$E$17,MATCH($O3272,Règles!$A$5:$A$17,0)),""),IF(OR($P3272="ne compte pas",$P3272="absence"),0,""))),"")</f>
        <v/>
      </c>
      <c r="T3272" s="26" t="n">
        <f aca="false">IF(AND(ISNUMBER($A3272),$B3272&lt;&gt;"",$G3272&lt;&gt;"",$P3272&lt;&gt;"absence"),1,0)</f>
        <v>0</v>
      </c>
      <c r="U3272" s="26" t="n">
        <f aca="false">IF($T3272=1,IF(COUNTIFS($B$2:$B3272,$B3272,$A$2:$A3272,$A3272,$T$2:$T3272,1)=1,1,0),0)</f>
        <v>0</v>
      </c>
      <c r="V3272" s="29" t="str">
        <f aca="false">IF(AND($A3272="",$B3272="",$G3272=""),"",IF(NOT(ISNUMBER($A3272)),"Date manquante ou non reconnue",IF($B3272="","Technicien manquant",IF(COUNTIF(Production!$A$7:$A$21,$B3272)=0,"Technicien absent de la liste (onglet Production)",IF($G3272="","Code BPU manquant (colonne G)",IF($O3272="?","Code BPU inconnu (onglet Prestations)",IF($P3272="?","Catégorie inconnue (onglet Règles)",IF(AND($E3272&lt;&gt;"",NOT(ISNUMBER($E3272))),"Quantité non reconnue",IF(AND($P3272="au prix",NOT(ISNUMBER($Q3272))),"Prix sur devis à saisir (colonne I)",IF($S3272="","Règle à compléter (onglet Règles)",""))))))))))</f>
        <v/>
      </c>
    </row>
    <row r="3273" customFormat="false" ht="15" hidden="false" customHeight="false" outlineLevel="0" collapsed="false">
      <c r="A3273" s="23"/>
      <c r="I3273" s="24"/>
      <c r="J3273" s="24"/>
      <c r="N3273" s="25"/>
      <c r="O3273" s="26" t="str">
        <f aca="false">IF($G3273="","",IFERROR(INDEX(Prestations!$F$5:$F$256,MATCH($G3273,Prestations!$B$5:$B$256,0)),"?"))</f>
        <v/>
      </c>
      <c r="P3273" s="26" t="str">
        <f aca="false">IF($O3273="","",IF($O3273="?","?",IFERROR(INDEX(Règles!$C$5:$C$17,MATCH($O3273,Règles!$A$5:$A$17,0)),"?")))</f>
        <v/>
      </c>
      <c r="Q3273" s="27" t="str">
        <f aca="false">IF($G3273="","",IF(ISNUMBER($I3273),$I3273,IFERROR(IF(ISNUMBER(INDEX(Prestations!$E$5:$E$256,MATCH($G3273,Prestations!$B$5:$B$256,0))),INDEX(Prestations!$E$5:$E$256,MATCH($G3273,Prestations!$B$5:$B$256,0)),""),"")))</f>
        <v/>
      </c>
      <c r="R3273" s="27" t="str">
        <f aca="false">IFERROR(IF(ISNUMBER($Q3273),$Q3273*IF($E3273="",1,$E3273),""),"")</f>
        <v/>
      </c>
      <c r="S3273" s="28" t="str">
        <f aca="false">IFERROR(IF($P3273="au nombre",IF(N(INDEX(Règles!$D$5:$D$17,MATCH($O3273,Règles!$A$5:$A$17,0)))&gt;0,IF($E3273="",1,$E3273)/INDEX(Règles!$D$5:$D$17,MATCH($O3273,Règles!$A$5:$A$17,0)),""),IF($P3273="au prix",IF(AND(ISNUMBER($R3273),N(INDEX(Règles!$E$5:$E$17,MATCH($O3273,Règles!$A$5:$A$17,0)))&gt;0),$R3273/INDEX(Règles!$E$5:$E$17,MATCH($O3273,Règles!$A$5:$A$17,0)),""),IF(OR($P3273="ne compte pas",$P3273="absence"),0,""))),"")</f>
        <v/>
      </c>
      <c r="T3273" s="26" t="n">
        <f aca="false">IF(AND(ISNUMBER($A3273),$B3273&lt;&gt;"",$G3273&lt;&gt;"",$P3273&lt;&gt;"absence"),1,0)</f>
        <v>0</v>
      </c>
      <c r="U3273" s="26" t="n">
        <f aca="false">IF($T3273=1,IF(COUNTIFS($B$2:$B3273,$B3273,$A$2:$A3273,$A3273,$T$2:$T3273,1)=1,1,0),0)</f>
        <v>0</v>
      </c>
      <c r="V3273" s="29" t="str">
        <f aca="false">IF(AND($A3273="",$B3273="",$G3273=""),"",IF(NOT(ISNUMBER($A3273)),"Date manquante ou non reconnue",IF($B3273="","Technicien manquant",IF(COUNTIF(Production!$A$7:$A$21,$B3273)=0,"Technicien absent de la liste (onglet Production)",IF($G3273="","Code BPU manquant (colonne G)",IF($O3273="?","Code BPU inconnu (onglet Prestations)",IF($P3273="?","Catégorie inconnue (onglet Règles)",IF(AND($E3273&lt;&gt;"",NOT(ISNUMBER($E3273))),"Quantité non reconnue",IF(AND($P3273="au prix",NOT(ISNUMBER($Q3273))),"Prix sur devis à saisir (colonne I)",IF($S3273="","Règle à compléter (onglet Règles)",""))))))))))</f>
        <v/>
      </c>
    </row>
    <row r="3274" customFormat="false" ht="15" hidden="false" customHeight="false" outlineLevel="0" collapsed="false">
      <c r="A3274" s="23"/>
      <c r="I3274" s="24"/>
      <c r="J3274" s="24"/>
      <c r="N3274" s="25"/>
      <c r="O3274" s="26" t="str">
        <f aca="false">IF($G3274="","",IFERROR(INDEX(Prestations!$F$5:$F$256,MATCH($G3274,Prestations!$B$5:$B$256,0)),"?"))</f>
        <v/>
      </c>
      <c r="P3274" s="26" t="str">
        <f aca="false">IF($O3274="","",IF($O3274="?","?",IFERROR(INDEX(Règles!$C$5:$C$17,MATCH($O3274,Règles!$A$5:$A$17,0)),"?")))</f>
        <v/>
      </c>
      <c r="Q3274" s="27" t="str">
        <f aca="false">IF($G3274="","",IF(ISNUMBER($I3274),$I3274,IFERROR(IF(ISNUMBER(INDEX(Prestations!$E$5:$E$256,MATCH($G3274,Prestations!$B$5:$B$256,0))),INDEX(Prestations!$E$5:$E$256,MATCH($G3274,Prestations!$B$5:$B$256,0)),""),"")))</f>
        <v/>
      </c>
      <c r="R3274" s="27" t="str">
        <f aca="false">IFERROR(IF(ISNUMBER($Q3274),$Q3274*IF($E3274="",1,$E3274),""),"")</f>
        <v/>
      </c>
      <c r="S3274" s="28" t="str">
        <f aca="false">IFERROR(IF($P3274="au nombre",IF(N(INDEX(Règles!$D$5:$D$17,MATCH($O3274,Règles!$A$5:$A$17,0)))&gt;0,IF($E3274="",1,$E3274)/INDEX(Règles!$D$5:$D$17,MATCH($O3274,Règles!$A$5:$A$17,0)),""),IF($P3274="au prix",IF(AND(ISNUMBER($R3274),N(INDEX(Règles!$E$5:$E$17,MATCH($O3274,Règles!$A$5:$A$17,0)))&gt;0),$R3274/INDEX(Règles!$E$5:$E$17,MATCH($O3274,Règles!$A$5:$A$17,0)),""),IF(OR($P3274="ne compte pas",$P3274="absence"),0,""))),"")</f>
        <v/>
      </c>
      <c r="T3274" s="26" t="n">
        <f aca="false">IF(AND(ISNUMBER($A3274),$B3274&lt;&gt;"",$G3274&lt;&gt;"",$P3274&lt;&gt;"absence"),1,0)</f>
        <v>0</v>
      </c>
      <c r="U3274" s="26" t="n">
        <f aca="false">IF($T3274=1,IF(COUNTIFS($B$2:$B3274,$B3274,$A$2:$A3274,$A3274,$T$2:$T3274,1)=1,1,0),0)</f>
        <v>0</v>
      </c>
      <c r="V3274" s="29" t="str">
        <f aca="false">IF(AND($A3274="",$B3274="",$G3274=""),"",IF(NOT(ISNUMBER($A3274)),"Date manquante ou non reconnue",IF($B3274="","Technicien manquant",IF(COUNTIF(Production!$A$7:$A$21,$B3274)=0,"Technicien absent de la liste (onglet Production)",IF($G3274="","Code BPU manquant (colonne G)",IF($O3274="?","Code BPU inconnu (onglet Prestations)",IF($P3274="?","Catégorie inconnue (onglet Règles)",IF(AND($E3274&lt;&gt;"",NOT(ISNUMBER($E3274))),"Quantité non reconnue",IF(AND($P3274="au prix",NOT(ISNUMBER($Q3274))),"Prix sur devis à saisir (colonne I)",IF($S3274="","Règle à compléter (onglet Règles)",""))))))))))</f>
        <v/>
      </c>
    </row>
    <row r="3275" customFormat="false" ht="15" hidden="false" customHeight="false" outlineLevel="0" collapsed="false">
      <c r="A3275" s="23"/>
      <c r="I3275" s="24"/>
      <c r="J3275" s="24"/>
      <c r="N3275" s="25"/>
      <c r="O3275" s="26" t="str">
        <f aca="false">IF($G3275="","",IFERROR(INDEX(Prestations!$F$5:$F$256,MATCH($G3275,Prestations!$B$5:$B$256,0)),"?"))</f>
        <v/>
      </c>
      <c r="P3275" s="26" t="str">
        <f aca="false">IF($O3275="","",IF($O3275="?","?",IFERROR(INDEX(Règles!$C$5:$C$17,MATCH($O3275,Règles!$A$5:$A$17,0)),"?")))</f>
        <v/>
      </c>
      <c r="Q3275" s="27" t="str">
        <f aca="false">IF($G3275="","",IF(ISNUMBER($I3275),$I3275,IFERROR(IF(ISNUMBER(INDEX(Prestations!$E$5:$E$256,MATCH($G3275,Prestations!$B$5:$B$256,0))),INDEX(Prestations!$E$5:$E$256,MATCH($G3275,Prestations!$B$5:$B$256,0)),""),"")))</f>
        <v/>
      </c>
      <c r="R3275" s="27" t="str">
        <f aca="false">IFERROR(IF(ISNUMBER($Q3275),$Q3275*IF($E3275="",1,$E3275),""),"")</f>
        <v/>
      </c>
      <c r="S3275" s="28" t="str">
        <f aca="false">IFERROR(IF($P3275="au nombre",IF(N(INDEX(Règles!$D$5:$D$17,MATCH($O3275,Règles!$A$5:$A$17,0)))&gt;0,IF($E3275="",1,$E3275)/INDEX(Règles!$D$5:$D$17,MATCH($O3275,Règles!$A$5:$A$17,0)),""),IF($P3275="au prix",IF(AND(ISNUMBER($R3275),N(INDEX(Règles!$E$5:$E$17,MATCH($O3275,Règles!$A$5:$A$17,0)))&gt;0),$R3275/INDEX(Règles!$E$5:$E$17,MATCH($O3275,Règles!$A$5:$A$17,0)),""),IF(OR($P3275="ne compte pas",$P3275="absence"),0,""))),"")</f>
        <v/>
      </c>
      <c r="T3275" s="26" t="n">
        <f aca="false">IF(AND(ISNUMBER($A3275),$B3275&lt;&gt;"",$G3275&lt;&gt;"",$P3275&lt;&gt;"absence"),1,0)</f>
        <v>0</v>
      </c>
      <c r="U3275" s="26" t="n">
        <f aca="false">IF($T3275=1,IF(COUNTIFS($B$2:$B3275,$B3275,$A$2:$A3275,$A3275,$T$2:$T3275,1)=1,1,0),0)</f>
        <v>0</v>
      </c>
      <c r="V3275" s="29" t="str">
        <f aca="false">IF(AND($A3275="",$B3275="",$G3275=""),"",IF(NOT(ISNUMBER($A3275)),"Date manquante ou non reconnue",IF($B3275="","Technicien manquant",IF(COUNTIF(Production!$A$7:$A$21,$B3275)=0,"Technicien absent de la liste (onglet Production)",IF($G3275="","Code BPU manquant (colonne G)",IF($O3275="?","Code BPU inconnu (onglet Prestations)",IF($P3275="?","Catégorie inconnue (onglet Règles)",IF(AND($E3275&lt;&gt;"",NOT(ISNUMBER($E3275))),"Quantité non reconnue",IF(AND($P3275="au prix",NOT(ISNUMBER($Q3275))),"Prix sur devis à saisir (colonne I)",IF($S3275="","Règle à compléter (onglet Règles)",""))))))))))</f>
        <v/>
      </c>
    </row>
    <row r="3276" customFormat="false" ht="15" hidden="false" customHeight="false" outlineLevel="0" collapsed="false">
      <c r="A3276" s="23"/>
      <c r="I3276" s="24"/>
      <c r="J3276" s="24"/>
      <c r="N3276" s="25"/>
      <c r="O3276" s="26" t="str">
        <f aca="false">IF($G3276="","",IFERROR(INDEX(Prestations!$F$5:$F$256,MATCH($G3276,Prestations!$B$5:$B$256,0)),"?"))</f>
        <v/>
      </c>
      <c r="P3276" s="26" t="str">
        <f aca="false">IF($O3276="","",IF($O3276="?","?",IFERROR(INDEX(Règles!$C$5:$C$17,MATCH($O3276,Règles!$A$5:$A$17,0)),"?")))</f>
        <v/>
      </c>
      <c r="Q3276" s="27" t="str">
        <f aca="false">IF($G3276="","",IF(ISNUMBER($I3276),$I3276,IFERROR(IF(ISNUMBER(INDEX(Prestations!$E$5:$E$256,MATCH($G3276,Prestations!$B$5:$B$256,0))),INDEX(Prestations!$E$5:$E$256,MATCH($G3276,Prestations!$B$5:$B$256,0)),""),"")))</f>
        <v/>
      </c>
      <c r="R3276" s="27" t="str">
        <f aca="false">IFERROR(IF(ISNUMBER($Q3276),$Q3276*IF($E3276="",1,$E3276),""),"")</f>
        <v/>
      </c>
      <c r="S3276" s="28" t="str">
        <f aca="false">IFERROR(IF($P3276="au nombre",IF(N(INDEX(Règles!$D$5:$D$17,MATCH($O3276,Règles!$A$5:$A$17,0)))&gt;0,IF($E3276="",1,$E3276)/INDEX(Règles!$D$5:$D$17,MATCH($O3276,Règles!$A$5:$A$17,0)),""),IF($P3276="au prix",IF(AND(ISNUMBER($R3276),N(INDEX(Règles!$E$5:$E$17,MATCH($O3276,Règles!$A$5:$A$17,0)))&gt;0),$R3276/INDEX(Règles!$E$5:$E$17,MATCH($O3276,Règles!$A$5:$A$17,0)),""),IF(OR($P3276="ne compte pas",$P3276="absence"),0,""))),"")</f>
        <v/>
      </c>
      <c r="T3276" s="26" t="n">
        <f aca="false">IF(AND(ISNUMBER($A3276),$B3276&lt;&gt;"",$G3276&lt;&gt;"",$P3276&lt;&gt;"absence"),1,0)</f>
        <v>0</v>
      </c>
      <c r="U3276" s="26" t="n">
        <f aca="false">IF($T3276=1,IF(COUNTIFS($B$2:$B3276,$B3276,$A$2:$A3276,$A3276,$T$2:$T3276,1)=1,1,0),0)</f>
        <v>0</v>
      </c>
      <c r="V3276" s="29" t="str">
        <f aca="false">IF(AND($A3276="",$B3276="",$G3276=""),"",IF(NOT(ISNUMBER($A3276)),"Date manquante ou non reconnue",IF($B3276="","Technicien manquant",IF(COUNTIF(Production!$A$7:$A$21,$B3276)=0,"Technicien absent de la liste (onglet Production)",IF($G3276="","Code BPU manquant (colonne G)",IF($O3276="?","Code BPU inconnu (onglet Prestations)",IF($P3276="?","Catégorie inconnue (onglet Règles)",IF(AND($E3276&lt;&gt;"",NOT(ISNUMBER($E3276))),"Quantité non reconnue",IF(AND($P3276="au prix",NOT(ISNUMBER($Q3276))),"Prix sur devis à saisir (colonne I)",IF($S3276="","Règle à compléter (onglet Règles)",""))))))))))</f>
        <v/>
      </c>
    </row>
    <row r="3277" customFormat="false" ht="15" hidden="false" customHeight="false" outlineLevel="0" collapsed="false">
      <c r="A3277" s="23"/>
      <c r="I3277" s="24"/>
      <c r="J3277" s="24"/>
      <c r="N3277" s="25"/>
      <c r="O3277" s="26" t="str">
        <f aca="false">IF($G3277="","",IFERROR(INDEX(Prestations!$F$5:$F$256,MATCH($G3277,Prestations!$B$5:$B$256,0)),"?"))</f>
        <v/>
      </c>
      <c r="P3277" s="26" t="str">
        <f aca="false">IF($O3277="","",IF($O3277="?","?",IFERROR(INDEX(Règles!$C$5:$C$17,MATCH($O3277,Règles!$A$5:$A$17,0)),"?")))</f>
        <v/>
      </c>
      <c r="Q3277" s="27" t="str">
        <f aca="false">IF($G3277="","",IF(ISNUMBER($I3277),$I3277,IFERROR(IF(ISNUMBER(INDEX(Prestations!$E$5:$E$256,MATCH($G3277,Prestations!$B$5:$B$256,0))),INDEX(Prestations!$E$5:$E$256,MATCH($G3277,Prestations!$B$5:$B$256,0)),""),"")))</f>
        <v/>
      </c>
      <c r="R3277" s="27" t="str">
        <f aca="false">IFERROR(IF(ISNUMBER($Q3277),$Q3277*IF($E3277="",1,$E3277),""),"")</f>
        <v/>
      </c>
      <c r="S3277" s="28" t="str">
        <f aca="false">IFERROR(IF($P3277="au nombre",IF(N(INDEX(Règles!$D$5:$D$17,MATCH($O3277,Règles!$A$5:$A$17,0)))&gt;0,IF($E3277="",1,$E3277)/INDEX(Règles!$D$5:$D$17,MATCH($O3277,Règles!$A$5:$A$17,0)),""),IF($P3277="au prix",IF(AND(ISNUMBER($R3277),N(INDEX(Règles!$E$5:$E$17,MATCH($O3277,Règles!$A$5:$A$17,0)))&gt;0),$R3277/INDEX(Règles!$E$5:$E$17,MATCH($O3277,Règles!$A$5:$A$17,0)),""),IF(OR($P3277="ne compte pas",$P3277="absence"),0,""))),"")</f>
        <v/>
      </c>
      <c r="T3277" s="26" t="n">
        <f aca="false">IF(AND(ISNUMBER($A3277),$B3277&lt;&gt;"",$G3277&lt;&gt;"",$P3277&lt;&gt;"absence"),1,0)</f>
        <v>0</v>
      </c>
      <c r="U3277" s="26" t="n">
        <f aca="false">IF($T3277=1,IF(COUNTIFS($B$2:$B3277,$B3277,$A$2:$A3277,$A3277,$T$2:$T3277,1)=1,1,0),0)</f>
        <v>0</v>
      </c>
      <c r="V3277" s="29" t="str">
        <f aca="false">IF(AND($A3277="",$B3277="",$G3277=""),"",IF(NOT(ISNUMBER($A3277)),"Date manquante ou non reconnue",IF($B3277="","Technicien manquant",IF(COUNTIF(Production!$A$7:$A$21,$B3277)=0,"Technicien absent de la liste (onglet Production)",IF($G3277="","Code BPU manquant (colonne G)",IF($O3277="?","Code BPU inconnu (onglet Prestations)",IF($P3277="?","Catégorie inconnue (onglet Règles)",IF(AND($E3277&lt;&gt;"",NOT(ISNUMBER($E3277))),"Quantité non reconnue",IF(AND($P3277="au prix",NOT(ISNUMBER($Q3277))),"Prix sur devis à saisir (colonne I)",IF($S3277="","Règle à compléter (onglet Règles)",""))))))))))</f>
        <v/>
      </c>
    </row>
    <row r="3278" customFormat="false" ht="15" hidden="false" customHeight="false" outlineLevel="0" collapsed="false">
      <c r="A3278" s="23"/>
      <c r="I3278" s="24"/>
      <c r="J3278" s="24"/>
      <c r="N3278" s="25"/>
      <c r="O3278" s="26" t="str">
        <f aca="false">IF($G3278="","",IFERROR(INDEX(Prestations!$F$5:$F$256,MATCH($G3278,Prestations!$B$5:$B$256,0)),"?"))</f>
        <v/>
      </c>
      <c r="P3278" s="26" t="str">
        <f aca="false">IF($O3278="","",IF($O3278="?","?",IFERROR(INDEX(Règles!$C$5:$C$17,MATCH($O3278,Règles!$A$5:$A$17,0)),"?")))</f>
        <v/>
      </c>
      <c r="Q3278" s="27" t="str">
        <f aca="false">IF($G3278="","",IF(ISNUMBER($I3278),$I3278,IFERROR(IF(ISNUMBER(INDEX(Prestations!$E$5:$E$256,MATCH($G3278,Prestations!$B$5:$B$256,0))),INDEX(Prestations!$E$5:$E$256,MATCH($G3278,Prestations!$B$5:$B$256,0)),""),"")))</f>
        <v/>
      </c>
      <c r="R3278" s="27" t="str">
        <f aca="false">IFERROR(IF(ISNUMBER($Q3278),$Q3278*IF($E3278="",1,$E3278),""),"")</f>
        <v/>
      </c>
      <c r="S3278" s="28" t="str">
        <f aca="false">IFERROR(IF($P3278="au nombre",IF(N(INDEX(Règles!$D$5:$D$17,MATCH($O3278,Règles!$A$5:$A$17,0)))&gt;0,IF($E3278="",1,$E3278)/INDEX(Règles!$D$5:$D$17,MATCH($O3278,Règles!$A$5:$A$17,0)),""),IF($P3278="au prix",IF(AND(ISNUMBER($R3278),N(INDEX(Règles!$E$5:$E$17,MATCH($O3278,Règles!$A$5:$A$17,0)))&gt;0),$R3278/INDEX(Règles!$E$5:$E$17,MATCH($O3278,Règles!$A$5:$A$17,0)),""),IF(OR($P3278="ne compte pas",$P3278="absence"),0,""))),"")</f>
        <v/>
      </c>
      <c r="T3278" s="26" t="n">
        <f aca="false">IF(AND(ISNUMBER($A3278),$B3278&lt;&gt;"",$G3278&lt;&gt;"",$P3278&lt;&gt;"absence"),1,0)</f>
        <v>0</v>
      </c>
      <c r="U3278" s="26" t="n">
        <f aca="false">IF($T3278=1,IF(COUNTIFS($B$2:$B3278,$B3278,$A$2:$A3278,$A3278,$T$2:$T3278,1)=1,1,0),0)</f>
        <v>0</v>
      </c>
      <c r="V3278" s="29" t="str">
        <f aca="false">IF(AND($A3278="",$B3278="",$G3278=""),"",IF(NOT(ISNUMBER($A3278)),"Date manquante ou non reconnue",IF($B3278="","Technicien manquant",IF(COUNTIF(Production!$A$7:$A$21,$B3278)=0,"Technicien absent de la liste (onglet Production)",IF($G3278="","Code BPU manquant (colonne G)",IF($O3278="?","Code BPU inconnu (onglet Prestations)",IF($P3278="?","Catégorie inconnue (onglet Règles)",IF(AND($E3278&lt;&gt;"",NOT(ISNUMBER($E3278))),"Quantité non reconnue",IF(AND($P3278="au prix",NOT(ISNUMBER($Q3278))),"Prix sur devis à saisir (colonne I)",IF($S3278="","Règle à compléter (onglet Règles)",""))))))))))</f>
        <v/>
      </c>
    </row>
    <row r="3279" customFormat="false" ht="15" hidden="false" customHeight="false" outlineLevel="0" collapsed="false">
      <c r="A3279" s="23"/>
      <c r="I3279" s="24"/>
      <c r="J3279" s="24"/>
      <c r="N3279" s="25"/>
      <c r="O3279" s="26" t="str">
        <f aca="false">IF($G3279="","",IFERROR(INDEX(Prestations!$F$5:$F$256,MATCH($G3279,Prestations!$B$5:$B$256,0)),"?"))</f>
        <v/>
      </c>
      <c r="P3279" s="26" t="str">
        <f aca="false">IF($O3279="","",IF($O3279="?","?",IFERROR(INDEX(Règles!$C$5:$C$17,MATCH($O3279,Règles!$A$5:$A$17,0)),"?")))</f>
        <v/>
      </c>
      <c r="Q3279" s="27" t="str">
        <f aca="false">IF($G3279="","",IF(ISNUMBER($I3279),$I3279,IFERROR(IF(ISNUMBER(INDEX(Prestations!$E$5:$E$256,MATCH($G3279,Prestations!$B$5:$B$256,0))),INDEX(Prestations!$E$5:$E$256,MATCH($G3279,Prestations!$B$5:$B$256,0)),""),"")))</f>
        <v/>
      </c>
      <c r="R3279" s="27" t="str">
        <f aca="false">IFERROR(IF(ISNUMBER($Q3279),$Q3279*IF($E3279="",1,$E3279),""),"")</f>
        <v/>
      </c>
      <c r="S3279" s="28" t="str">
        <f aca="false">IFERROR(IF($P3279="au nombre",IF(N(INDEX(Règles!$D$5:$D$17,MATCH($O3279,Règles!$A$5:$A$17,0)))&gt;0,IF($E3279="",1,$E3279)/INDEX(Règles!$D$5:$D$17,MATCH($O3279,Règles!$A$5:$A$17,0)),""),IF($P3279="au prix",IF(AND(ISNUMBER($R3279),N(INDEX(Règles!$E$5:$E$17,MATCH($O3279,Règles!$A$5:$A$17,0)))&gt;0),$R3279/INDEX(Règles!$E$5:$E$17,MATCH($O3279,Règles!$A$5:$A$17,0)),""),IF(OR($P3279="ne compte pas",$P3279="absence"),0,""))),"")</f>
        <v/>
      </c>
      <c r="T3279" s="26" t="n">
        <f aca="false">IF(AND(ISNUMBER($A3279),$B3279&lt;&gt;"",$G3279&lt;&gt;"",$P3279&lt;&gt;"absence"),1,0)</f>
        <v>0</v>
      </c>
      <c r="U3279" s="26" t="n">
        <f aca="false">IF($T3279=1,IF(COUNTIFS($B$2:$B3279,$B3279,$A$2:$A3279,$A3279,$T$2:$T3279,1)=1,1,0),0)</f>
        <v>0</v>
      </c>
      <c r="V3279" s="29" t="str">
        <f aca="false">IF(AND($A3279="",$B3279="",$G3279=""),"",IF(NOT(ISNUMBER($A3279)),"Date manquante ou non reconnue",IF($B3279="","Technicien manquant",IF(COUNTIF(Production!$A$7:$A$21,$B3279)=0,"Technicien absent de la liste (onglet Production)",IF($G3279="","Code BPU manquant (colonne G)",IF($O3279="?","Code BPU inconnu (onglet Prestations)",IF($P3279="?","Catégorie inconnue (onglet Règles)",IF(AND($E3279&lt;&gt;"",NOT(ISNUMBER($E3279))),"Quantité non reconnue",IF(AND($P3279="au prix",NOT(ISNUMBER($Q3279))),"Prix sur devis à saisir (colonne I)",IF($S3279="","Règle à compléter (onglet Règles)",""))))))))))</f>
        <v/>
      </c>
    </row>
    <row r="3280" customFormat="false" ht="15" hidden="false" customHeight="false" outlineLevel="0" collapsed="false">
      <c r="A3280" s="23"/>
      <c r="I3280" s="24"/>
      <c r="J3280" s="24"/>
      <c r="N3280" s="25"/>
      <c r="O3280" s="26" t="str">
        <f aca="false">IF($G3280="","",IFERROR(INDEX(Prestations!$F$5:$F$256,MATCH($G3280,Prestations!$B$5:$B$256,0)),"?"))</f>
        <v/>
      </c>
      <c r="P3280" s="26" t="str">
        <f aca="false">IF($O3280="","",IF($O3280="?","?",IFERROR(INDEX(Règles!$C$5:$C$17,MATCH($O3280,Règles!$A$5:$A$17,0)),"?")))</f>
        <v/>
      </c>
      <c r="Q3280" s="27" t="str">
        <f aca="false">IF($G3280="","",IF(ISNUMBER($I3280),$I3280,IFERROR(IF(ISNUMBER(INDEX(Prestations!$E$5:$E$256,MATCH($G3280,Prestations!$B$5:$B$256,0))),INDEX(Prestations!$E$5:$E$256,MATCH($G3280,Prestations!$B$5:$B$256,0)),""),"")))</f>
        <v/>
      </c>
      <c r="R3280" s="27" t="str">
        <f aca="false">IFERROR(IF(ISNUMBER($Q3280),$Q3280*IF($E3280="",1,$E3280),""),"")</f>
        <v/>
      </c>
      <c r="S3280" s="28" t="str">
        <f aca="false">IFERROR(IF($P3280="au nombre",IF(N(INDEX(Règles!$D$5:$D$17,MATCH($O3280,Règles!$A$5:$A$17,0)))&gt;0,IF($E3280="",1,$E3280)/INDEX(Règles!$D$5:$D$17,MATCH($O3280,Règles!$A$5:$A$17,0)),""),IF($P3280="au prix",IF(AND(ISNUMBER($R3280),N(INDEX(Règles!$E$5:$E$17,MATCH($O3280,Règles!$A$5:$A$17,0)))&gt;0),$R3280/INDEX(Règles!$E$5:$E$17,MATCH($O3280,Règles!$A$5:$A$17,0)),""),IF(OR($P3280="ne compte pas",$P3280="absence"),0,""))),"")</f>
        <v/>
      </c>
      <c r="T3280" s="26" t="n">
        <f aca="false">IF(AND(ISNUMBER($A3280),$B3280&lt;&gt;"",$G3280&lt;&gt;"",$P3280&lt;&gt;"absence"),1,0)</f>
        <v>0</v>
      </c>
      <c r="U3280" s="26" t="n">
        <f aca="false">IF($T3280=1,IF(COUNTIFS($B$2:$B3280,$B3280,$A$2:$A3280,$A3280,$T$2:$T3280,1)=1,1,0),0)</f>
        <v>0</v>
      </c>
      <c r="V3280" s="29" t="str">
        <f aca="false">IF(AND($A3280="",$B3280="",$G3280=""),"",IF(NOT(ISNUMBER($A3280)),"Date manquante ou non reconnue",IF($B3280="","Technicien manquant",IF(COUNTIF(Production!$A$7:$A$21,$B3280)=0,"Technicien absent de la liste (onglet Production)",IF($G3280="","Code BPU manquant (colonne G)",IF($O3280="?","Code BPU inconnu (onglet Prestations)",IF($P3280="?","Catégorie inconnue (onglet Règles)",IF(AND($E3280&lt;&gt;"",NOT(ISNUMBER($E3280))),"Quantité non reconnue",IF(AND($P3280="au prix",NOT(ISNUMBER($Q3280))),"Prix sur devis à saisir (colonne I)",IF($S3280="","Règle à compléter (onglet Règles)",""))))))))))</f>
        <v/>
      </c>
    </row>
    <row r="3281" customFormat="false" ht="15" hidden="false" customHeight="false" outlineLevel="0" collapsed="false">
      <c r="A3281" s="23"/>
      <c r="I3281" s="24"/>
      <c r="J3281" s="24"/>
      <c r="N3281" s="25"/>
      <c r="O3281" s="26" t="str">
        <f aca="false">IF($G3281="","",IFERROR(INDEX(Prestations!$F$5:$F$256,MATCH($G3281,Prestations!$B$5:$B$256,0)),"?"))</f>
        <v/>
      </c>
      <c r="P3281" s="26" t="str">
        <f aca="false">IF($O3281="","",IF($O3281="?","?",IFERROR(INDEX(Règles!$C$5:$C$17,MATCH($O3281,Règles!$A$5:$A$17,0)),"?")))</f>
        <v/>
      </c>
      <c r="Q3281" s="27" t="str">
        <f aca="false">IF($G3281="","",IF(ISNUMBER($I3281),$I3281,IFERROR(IF(ISNUMBER(INDEX(Prestations!$E$5:$E$256,MATCH($G3281,Prestations!$B$5:$B$256,0))),INDEX(Prestations!$E$5:$E$256,MATCH($G3281,Prestations!$B$5:$B$256,0)),""),"")))</f>
        <v/>
      </c>
      <c r="R3281" s="27" t="str">
        <f aca="false">IFERROR(IF(ISNUMBER($Q3281),$Q3281*IF($E3281="",1,$E3281),""),"")</f>
        <v/>
      </c>
      <c r="S3281" s="28" t="str">
        <f aca="false">IFERROR(IF($P3281="au nombre",IF(N(INDEX(Règles!$D$5:$D$17,MATCH($O3281,Règles!$A$5:$A$17,0)))&gt;0,IF($E3281="",1,$E3281)/INDEX(Règles!$D$5:$D$17,MATCH($O3281,Règles!$A$5:$A$17,0)),""),IF($P3281="au prix",IF(AND(ISNUMBER($R3281),N(INDEX(Règles!$E$5:$E$17,MATCH($O3281,Règles!$A$5:$A$17,0)))&gt;0),$R3281/INDEX(Règles!$E$5:$E$17,MATCH($O3281,Règles!$A$5:$A$17,0)),""),IF(OR($P3281="ne compte pas",$P3281="absence"),0,""))),"")</f>
        <v/>
      </c>
      <c r="T3281" s="26" t="n">
        <f aca="false">IF(AND(ISNUMBER($A3281),$B3281&lt;&gt;"",$G3281&lt;&gt;"",$P3281&lt;&gt;"absence"),1,0)</f>
        <v>0</v>
      </c>
      <c r="U3281" s="26" t="n">
        <f aca="false">IF($T3281=1,IF(COUNTIFS($B$2:$B3281,$B3281,$A$2:$A3281,$A3281,$T$2:$T3281,1)=1,1,0),0)</f>
        <v>0</v>
      </c>
      <c r="V3281" s="29" t="str">
        <f aca="false">IF(AND($A3281="",$B3281="",$G3281=""),"",IF(NOT(ISNUMBER($A3281)),"Date manquante ou non reconnue",IF($B3281="","Technicien manquant",IF(COUNTIF(Production!$A$7:$A$21,$B3281)=0,"Technicien absent de la liste (onglet Production)",IF($G3281="","Code BPU manquant (colonne G)",IF($O3281="?","Code BPU inconnu (onglet Prestations)",IF($P3281="?","Catégorie inconnue (onglet Règles)",IF(AND($E3281&lt;&gt;"",NOT(ISNUMBER($E3281))),"Quantité non reconnue",IF(AND($P3281="au prix",NOT(ISNUMBER($Q3281))),"Prix sur devis à saisir (colonne I)",IF($S3281="","Règle à compléter (onglet Règles)",""))))))))))</f>
        <v/>
      </c>
    </row>
    <row r="3282" customFormat="false" ht="15" hidden="false" customHeight="false" outlineLevel="0" collapsed="false">
      <c r="A3282" s="23"/>
      <c r="I3282" s="24"/>
      <c r="J3282" s="24"/>
      <c r="N3282" s="25"/>
      <c r="O3282" s="26" t="str">
        <f aca="false">IF($G3282="","",IFERROR(INDEX(Prestations!$F$5:$F$256,MATCH($G3282,Prestations!$B$5:$B$256,0)),"?"))</f>
        <v/>
      </c>
      <c r="P3282" s="26" t="str">
        <f aca="false">IF($O3282="","",IF($O3282="?","?",IFERROR(INDEX(Règles!$C$5:$C$17,MATCH($O3282,Règles!$A$5:$A$17,0)),"?")))</f>
        <v/>
      </c>
      <c r="Q3282" s="27" t="str">
        <f aca="false">IF($G3282="","",IF(ISNUMBER($I3282),$I3282,IFERROR(IF(ISNUMBER(INDEX(Prestations!$E$5:$E$256,MATCH($G3282,Prestations!$B$5:$B$256,0))),INDEX(Prestations!$E$5:$E$256,MATCH($G3282,Prestations!$B$5:$B$256,0)),""),"")))</f>
        <v/>
      </c>
      <c r="R3282" s="27" t="str">
        <f aca="false">IFERROR(IF(ISNUMBER($Q3282),$Q3282*IF($E3282="",1,$E3282),""),"")</f>
        <v/>
      </c>
      <c r="S3282" s="28" t="str">
        <f aca="false">IFERROR(IF($P3282="au nombre",IF(N(INDEX(Règles!$D$5:$D$17,MATCH($O3282,Règles!$A$5:$A$17,0)))&gt;0,IF($E3282="",1,$E3282)/INDEX(Règles!$D$5:$D$17,MATCH($O3282,Règles!$A$5:$A$17,0)),""),IF($P3282="au prix",IF(AND(ISNUMBER($R3282),N(INDEX(Règles!$E$5:$E$17,MATCH($O3282,Règles!$A$5:$A$17,0)))&gt;0),$R3282/INDEX(Règles!$E$5:$E$17,MATCH($O3282,Règles!$A$5:$A$17,0)),""),IF(OR($P3282="ne compte pas",$P3282="absence"),0,""))),"")</f>
        <v/>
      </c>
      <c r="T3282" s="26" t="n">
        <f aca="false">IF(AND(ISNUMBER($A3282),$B3282&lt;&gt;"",$G3282&lt;&gt;"",$P3282&lt;&gt;"absence"),1,0)</f>
        <v>0</v>
      </c>
      <c r="U3282" s="26" t="n">
        <f aca="false">IF($T3282=1,IF(COUNTIFS($B$2:$B3282,$B3282,$A$2:$A3282,$A3282,$T$2:$T3282,1)=1,1,0),0)</f>
        <v>0</v>
      </c>
      <c r="V3282" s="29" t="str">
        <f aca="false">IF(AND($A3282="",$B3282="",$G3282=""),"",IF(NOT(ISNUMBER($A3282)),"Date manquante ou non reconnue",IF($B3282="","Technicien manquant",IF(COUNTIF(Production!$A$7:$A$21,$B3282)=0,"Technicien absent de la liste (onglet Production)",IF($G3282="","Code BPU manquant (colonne G)",IF($O3282="?","Code BPU inconnu (onglet Prestations)",IF($P3282="?","Catégorie inconnue (onglet Règles)",IF(AND($E3282&lt;&gt;"",NOT(ISNUMBER($E3282))),"Quantité non reconnue",IF(AND($P3282="au prix",NOT(ISNUMBER($Q3282))),"Prix sur devis à saisir (colonne I)",IF($S3282="","Règle à compléter (onglet Règles)",""))))))))))</f>
        <v/>
      </c>
    </row>
    <row r="3283" customFormat="false" ht="15" hidden="false" customHeight="false" outlineLevel="0" collapsed="false">
      <c r="A3283" s="23"/>
      <c r="I3283" s="24"/>
      <c r="J3283" s="24"/>
      <c r="N3283" s="25"/>
      <c r="O3283" s="26" t="str">
        <f aca="false">IF($G3283="","",IFERROR(INDEX(Prestations!$F$5:$F$256,MATCH($G3283,Prestations!$B$5:$B$256,0)),"?"))</f>
        <v/>
      </c>
      <c r="P3283" s="26" t="str">
        <f aca="false">IF($O3283="","",IF($O3283="?","?",IFERROR(INDEX(Règles!$C$5:$C$17,MATCH($O3283,Règles!$A$5:$A$17,0)),"?")))</f>
        <v/>
      </c>
      <c r="Q3283" s="27" t="str">
        <f aca="false">IF($G3283="","",IF(ISNUMBER($I3283),$I3283,IFERROR(IF(ISNUMBER(INDEX(Prestations!$E$5:$E$256,MATCH($G3283,Prestations!$B$5:$B$256,0))),INDEX(Prestations!$E$5:$E$256,MATCH($G3283,Prestations!$B$5:$B$256,0)),""),"")))</f>
        <v/>
      </c>
      <c r="R3283" s="27" t="str">
        <f aca="false">IFERROR(IF(ISNUMBER($Q3283),$Q3283*IF($E3283="",1,$E3283),""),"")</f>
        <v/>
      </c>
      <c r="S3283" s="28" t="str">
        <f aca="false">IFERROR(IF($P3283="au nombre",IF(N(INDEX(Règles!$D$5:$D$17,MATCH($O3283,Règles!$A$5:$A$17,0)))&gt;0,IF($E3283="",1,$E3283)/INDEX(Règles!$D$5:$D$17,MATCH($O3283,Règles!$A$5:$A$17,0)),""),IF($P3283="au prix",IF(AND(ISNUMBER($R3283),N(INDEX(Règles!$E$5:$E$17,MATCH($O3283,Règles!$A$5:$A$17,0)))&gt;0),$R3283/INDEX(Règles!$E$5:$E$17,MATCH($O3283,Règles!$A$5:$A$17,0)),""),IF(OR($P3283="ne compte pas",$P3283="absence"),0,""))),"")</f>
        <v/>
      </c>
      <c r="T3283" s="26" t="n">
        <f aca="false">IF(AND(ISNUMBER($A3283),$B3283&lt;&gt;"",$G3283&lt;&gt;"",$P3283&lt;&gt;"absence"),1,0)</f>
        <v>0</v>
      </c>
      <c r="U3283" s="26" t="n">
        <f aca="false">IF($T3283=1,IF(COUNTIFS($B$2:$B3283,$B3283,$A$2:$A3283,$A3283,$T$2:$T3283,1)=1,1,0),0)</f>
        <v>0</v>
      </c>
      <c r="V3283" s="29" t="str">
        <f aca="false">IF(AND($A3283="",$B3283="",$G3283=""),"",IF(NOT(ISNUMBER($A3283)),"Date manquante ou non reconnue",IF($B3283="","Technicien manquant",IF(COUNTIF(Production!$A$7:$A$21,$B3283)=0,"Technicien absent de la liste (onglet Production)",IF($G3283="","Code BPU manquant (colonne G)",IF($O3283="?","Code BPU inconnu (onglet Prestations)",IF($P3283="?","Catégorie inconnue (onglet Règles)",IF(AND($E3283&lt;&gt;"",NOT(ISNUMBER($E3283))),"Quantité non reconnue",IF(AND($P3283="au prix",NOT(ISNUMBER($Q3283))),"Prix sur devis à saisir (colonne I)",IF($S3283="","Règle à compléter (onglet Règles)",""))))))))))</f>
        <v/>
      </c>
    </row>
    <row r="3284" customFormat="false" ht="15" hidden="false" customHeight="false" outlineLevel="0" collapsed="false">
      <c r="A3284" s="23"/>
      <c r="I3284" s="24"/>
      <c r="J3284" s="24"/>
      <c r="N3284" s="25"/>
      <c r="O3284" s="26" t="str">
        <f aca="false">IF($G3284="","",IFERROR(INDEX(Prestations!$F$5:$F$256,MATCH($G3284,Prestations!$B$5:$B$256,0)),"?"))</f>
        <v/>
      </c>
      <c r="P3284" s="26" t="str">
        <f aca="false">IF($O3284="","",IF($O3284="?","?",IFERROR(INDEX(Règles!$C$5:$C$17,MATCH($O3284,Règles!$A$5:$A$17,0)),"?")))</f>
        <v/>
      </c>
      <c r="Q3284" s="27" t="str">
        <f aca="false">IF($G3284="","",IF(ISNUMBER($I3284),$I3284,IFERROR(IF(ISNUMBER(INDEX(Prestations!$E$5:$E$256,MATCH($G3284,Prestations!$B$5:$B$256,0))),INDEX(Prestations!$E$5:$E$256,MATCH($G3284,Prestations!$B$5:$B$256,0)),""),"")))</f>
        <v/>
      </c>
      <c r="R3284" s="27" t="str">
        <f aca="false">IFERROR(IF(ISNUMBER($Q3284),$Q3284*IF($E3284="",1,$E3284),""),"")</f>
        <v/>
      </c>
      <c r="S3284" s="28" t="str">
        <f aca="false">IFERROR(IF($P3284="au nombre",IF(N(INDEX(Règles!$D$5:$D$17,MATCH($O3284,Règles!$A$5:$A$17,0)))&gt;0,IF($E3284="",1,$E3284)/INDEX(Règles!$D$5:$D$17,MATCH($O3284,Règles!$A$5:$A$17,0)),""),IF($P3284="au prix",IF(AND(ISNUMBER($R3284),N(INDEX(Règles!$E$5:$E$17,MATCH($O3284,Règles!$A$5:$A$17,0)))&gt;0),$R3284/INDEX(Règles!$E$5:$E$17,MATCH($O3284,Règles!$A$5:$A$17,0)),""),IF(OR($P3284="ne compte pas",$P3284="absence"),0,""))),"")</f>
        <v/>
      </c>
      <c r="T3284" s="26" t="n">
        <f aca="false">IF(AND(ISNUMBER($A3284),$B3284&lt;&gt;"",$G3284&lt;&gt;"",$P3284&lt;&gt;"absence"),1,0)</f>
        <v>0</v>
      </c>
      <c r="U3284" s="26" t="n">
        <f aca="false">IF($T3284=1,IF(COUNTIFS($B$2:$B3284,$B3284,$A$2:$A3284,$A3284,$T$2:$T3284,1)=1,1,0),0)</f>
        <v>0</v>
      </c>
      <c r="V3284" s="29" t="str">
        <f aca="false">IF(AND($A3284="",$B3284="",$G3284=""),"",IF(NOT(ISNUMBER($A3284)),"Date manquante ou non reconnue",IF($B3284="","Technicien manquant",IF(COUNTIF(Production!$A$7:$A$21,$B3284)=0,"Technicien absent de la liste (onglet Production)",IF($G3284="","Code BPU manquant (colonne G)",IF($O3284="?","Code BPU inconnu (onglet Prestations)",IF($P3284="?","Catégorie inconnue (onglet Règles)",IF(AND($E3284&lt;&gt;"",NOT(ISNUMBER($E3284))),"Quantité non reconnue",IF(AND($P3284="au prix",NOT(ISNUMBER($Q3284))),"Prix sur devis à saisir (colonne I)",IF($S3284="","Règle à compléter (onglet Règles)",""))))))))))</f>
        <v/>
      </c>
    </row>
    <row r="3285" customFormat="false" ht="15" hidden="false" customHeight="false" outlineLevel="0" collapsed="false">
      <c r="A3285" s="23"/>
      <c r="I3285" s="24"/>
      <c r="J3285" s="24"/>
      <c r="N3285" s="25"/>
      <c r="O3285" s="26" t="str">
        <f aca="false">IF($G3285="","",IFERROR(INDEX(Prestations!$F$5:$F$256,MATCH($G3285,Prestations!$B$5:$B$256,0)),"?"))</f>
        <v/>
      </c>
      <c r="P3285" s="26" t="str">
        <f aca="false">IF($O3285="","",IF($O3285="?","?",IFERROR(INDEX(Règles!$C$5:$C$17,MATCH($O3285,Règles!$A$5:$A$17,0)),"?")))</f>
        <v/>
      </c>
      <c r="Q3285" s="27" t="str">
        <f aca="false">IF($G3285="","",IF(ISNUMBER($I3285),$I3285,IFERROR(IF(ISNUMBER(INDEX(Prestations!$E$5:$E$256,MATCH($G3285,Prestations!$B$5:$B$256,0))),INDEX(Prestations!$E$5:$E$256,MATCH($G3285,Prestations!$B$5:$B$256,0)),""),"")))</f>
        <v/>
      </c>
      <c r="R3285" s="27" t="str">
        <f aca="false">IFERROR(IF(ISNUMBER($Q3285),$Q3285*IF($E3285="",1,$E3285),""),"")</f>
        <v/>
      </c>
      <c r="S3285" s="28" t="str">
        <f aca="false">IFERROR(IF($P3285="au nombre",IF(N(INDEX(Règles!$D$5:$D$17,MATCH($O3285,Règles!$A$5:$A$17,0)))&gt;0,IF($E3285="",1,$E3285)/INDEX(Règles!$D$5:$D$17,MATCH($O3285,Règles!$A$5:$A$17,0)),""),IF($P3285="au prix",IF(AND(ISNUMBER($R3285),N(INDEX(Règles!$E$5:$E$17,MATCH($O3285,Règles!$A$5:$A$17,0)))&gt;0),$R3285/INDEX(Règles!$E$5:$E$17,MATCH($O3285,Règles!$A$5:$A$17,0)),""),IF(OR($P3285="ne compte pas",$P3285="absence"),0,""))),"")</f>
        <v/>
      </c>
      <c r="T3285" s="26" t="n">
        <f aca="false">IF(AND(ISNUMBER($A3285),$B3285&lt;&gt;"",$G3285&lt;&gt;"",$P3285&lt;&gt;"absence"),1,0)</f>
        <v>0</v>
      </c>
      <c r="U3285" s="26" t="n">
        <f aca="false">IF($T3285=1,IF(COUNTIFS($B$2:$B3285,$B3285,$A$2:$A3285,$A3285,$T$2:$T3285,1)=1,1,0),0)</f>
        <v>0</v>
      </c>
      <c r="V3285" s="29" t="str">
        <f aca="false">IF(AND($A3285="",$B3285="",$G3285=""),"",IF(NOT(ISNUMBER($A3285)),"Date manquante ou non reconnue",IF($B3285="","Technicien manquant",IF(COUNTIF(Production!$A$7:$A$21,$B3285)=0,"Technicien absent de la liste (onglet Production)",IF($G3285="","Code BPU manquant (colonne G)",IF($O3285="?","Code BPU inconnu (onglet Prestations)",IF($P3285="?","Catégorie inconnue (onglet Règles)",IF(AND($E3285&lt;&gt;"",NOT(ISNUMBER($E3285))),"Quantité non reconnue",IF(AND($P3285="au prix",NOT(ISNUMBER($Q3285))),"Prix sur devis à saisir (colonne I)",IF($S3285="","Règle à compléter (onglet Règles)",""))))))))))</f>
        <v/>
      </c>
    </row>
    <row r="3286" customFormat="false" ht="15" hidden="false" customHeight="false" outlineLevel="0" collapsed="false">
      <c r="A3286" s="23"/>
      <c r="I3286" s="24"/>
      <c r="J3286" s="24"/>
      <c r="N3286" s="25"/>
      <c r="O3286" s="26" t="str">
        <f aca="false">IF($G3286="","",IFERROR(INDEX(Prestations!$F$5:$F$256,MATCH($G3286,Prestations!$B$5:$B$256,0)),"?"))</f>
        <v/>
      </c>
      <c r="P3286" s="26" t="str">
        <f aca="false">IF($O3286="","",IF($O3286="?","?",IFERROR(INDEX(Règles!$C$5:$C$17,MATCH($O3286,Règles!$A$5:$A$17,0)),"?")))</f>
        <v/>
      </c>
      <c r="Q3286" s="27" t="str">
        <f aca="false">IF($G3286="","",IF(ISNUMBER($I3286),$I3286,IFERROR(IF(ISNUMBER(INDEX(Prestations!$E$5:$E$256,MATCH($G3286,Prestations!$B$5:$B$256,0))),INDEX(Prestations!$E$5:$E$256,MATCH($G3286,Prestations!$B$5:$B$256,0)),""),"")))</f>
        <v/>
      </c>
      <c r="R3286" s="27" t="str">
        <f aca="false">IFERROR(IF(ISNUMBER($Q3286),$Q3286*IF($E3286="",1,$E3286),""),"")</f>
        <v/>
      </c>
      <c r="S3286" s="28" t="str">
        <f aca="false">IFERROR(IF($P3286="au nombre",IF(N(INDEX(Règles!$D$5:$D$17,MATCH($O3286,Règles!$A$5:$A$17,0)))&gt;0,IF($E3286="",1,$E3286)/INDEX(Règles!$D$5:$D$17,MATCH($O3286,Règles!$A$5:$A$17,0)),""),IF($P3286="au prix",IF(AND(ISNUMBER($R3286),N(INDEX(Règles!$E$5:$E$17,MATCH($O3286,Règles!$A$5:$A$17,0)))&gt;0),$R3286/INDEX(Règles!$E$5:$E$17,MATCH($O3286,Règles!$A$5:$A$17,0)),""),IF(OR($P3286="ne compte pas",$P3286="absence"),0,""))),"")</f>
        <v/>
      </c>
      <c r="T3286" s="26" t="n">
        <f aca="false">IF(AND(ISNUMBER($A3286),$B3286&lt;&gt;"",$G3286&lt;&gt;"",$P3286&lt;&gt;"absence"),1,0)</f>
        <v>0</v>
      </c>
      <c r="U3286" s="26" t="n">
        <f aca="false">IF($T3286=1,IF(COUNTIFS($B$2:$B3286,$B3286,$A$2:$A3286,$A3286,$T$2:$T3286,1)=1,1,0),0)</f>
        <v>0</v>
      </c>
      <c r="V3286" s="29" t="str">
        <f aca="false">IF(AND($A3286="",$B3286="",$G3286=""),"",IF(NOT(ISNUMBER($A3286)),"Date manquante ou non reconnue",IF($B3286="","Technicien manquant",IF(COUNTIF(Production!$A$7:$A$21,$B3286)=0,"Technicien absent de la liste (onglet Production)",IF($G3286="","Code BPU manquant (colonne G)",IF($O3286="?","Code BPU inconnu (onglet Prestations)",IF($P3286="?","Catégorie inconnue (onglet Règles)",IF(AND($E3286&lt;&gt;"",NOT(ISNUMBER($E3286))),"Quantité non reconnue",IF(AND($P3286="au prix",NOT(ISNUMBER($Q3286))),"Prix sur devis à saisir (colonne I)",IF($S3286="","Règle à compléter (onglet Règles)",""))))))))))</f>
        <v/>
      </c>
    </row>
    <row r="3287" customFormat="false" ht="15" hidden="false" customHeight="false" outlineLevel="0" collapsed="false">
      <c r="A3287" s="23"/>
      <c r="I3287" s="24"/>
      <c r="J3287" s="24"/>
      <c r="N3287" s="25"/>
      <c r="O3287" s="26" t="str">
        <f aca="false">IF($G3287="","",IFERROR(INDEX(Prestations!$F$5:$F$256,MATCH($G3287,Prestations!$B$5:$B$256,0)),"?"))</f>
        <v/>
      </c>
      <c r="P3287" s="26" t="str">
        <f aca="false">IF($O3287="","",IF($O3287="?","?",IFERROR(INDEX(Règles!$C$5:$C$17,MATCH($O3287,Règles!$A$5:$A$17,0)),"?")))</f>
        <v/>
      </c>
      <c r="Q3287" s="27" t="str">
        <f aca="false">IF($G3287="","",IF(ISNUMBER($I3287),$I3287,IFERROR(IF(ISNUMBER(INDEX(Prestations!$E$5:$E$256,MATCH($G3287,Prestations!$B$5:$B$256,0))),INDEX(Prestations!$E$5:$E$256,MATCH($G3287,Prestations!$B$5:$B$256,0)),""),"")))</f>
        <v/>
      </c>
      <c r="R3287" s="27" t="str">
        <f aca="false">IFERROR(IF(ISNUMBER($Q3287),$Q3287*IF($E3287="",1,$E3287),""),"")</f>
        <v/>
      </c>
      <c r="S3287" s="28" t="str">
        <f aca="false">IFERROR(IF($P3287="au nombre",IF(N(INDEX(Règles!$D$5:$D$17,MATCH($O3287,Règles!$A$5:$A$17,0)))&gt;0,IF($E3287="",1,$E3287)/INDEX(Règles!$D$5:$D$17,MATCH($O3287,Règles!$A$5:$A$17,0)),""),IF($P3287="au prix",IF(AND(ISNUMBER($R3287),N(INDEX(Règles!$E$5:$E$17,MATCH($O3287,Règles!$A$5:$A$17,0)))&gt;0),$R3287/INDEX(Règles!$E$5:$E$17,MATCH($O3287,Règles!$A$5:$A$17,0)),""),IF(OR($P3287="ne compte pas",$P3287="absence"),0,""))),"")</f>
        <v/>
      </c>
      <c r="T3287" s="26" t="n">
        <f aca="false">IF(AND(ISNUMBER($A3287),$B3287&lt;&gt;"",$G3287&lt;&gt;"",$P3287&lt;&gt;"absence"),1,0)</f>
        <v>0</v>
      </c>
      <c r="U3287" s="26" t="n">
        <f aca="false">IF($T3287=1,IF(COUNTIFS($B$2:$B3287,$B3287,$A$2:$A3287,$A3287,$T$2:$T3287,1)=1,1,0),0)</f>
        <v>0</v>
      </c>
      <c r="V3287" s="29" t="str">
        <f aca="false">IF(AND($A3287="",$B3287="",$G3287=""),"",IF(NOT(ISNUMBER($A3287)),"Date manquante ou non reconnue",IF($B3287="","Technicien manquant",IF(COUNTIF(Production!$A$7:$A$21,$B3287)=0,"Technicien absent de la liste (onglet Production)",IF($G3287="","Code BPU manquant (colonne G)",IF($O3287="?","Code BPU inconnu (onglet Prestations)",IF($P3287="?","Catégorie inconnue (onglet Règles)",IF(AND($E3287&lt;&gt;"",NOT(ISNUMBER($E3287))),"Quantité non reconnue",IF(AND($P3287="au prix",NOT(ISNUMBER($Q3287))),"Prix sur devis à saisir (colonne I)",IF($S3287="","Règle à compléter (onglet Règles)",""))))))))))</f>
        <v/>
      </c>
    </row>
    <row r="3288" customFormat="false" ht="15" hidden="false" customHeight="false" outlineLevel="0" collapsed="false">
      <c r="A3288" s="23"/>
      <c r="I3288" s="24"/>
      <c r="J3288" s="24"/>
      <c r="N3288" s="25"/>
      <c r="O3288" s="26" t="str">
        <f aca="false">IF($G3288="","",IFERROR(INDEX(Prestations!$F$5:$F$256,MATCH($G3288,Prestations!$B$5:$B$256,0)),"?"))</f>
        <v/>
      </c>
      <c r="P3288" s="26" t="str">
        <f aca="false">IF($O3288="","",IF($O3288="?","?",IFERROR(INDEX(Règles!$C$5:$C$17,MATCH($O3288,Règles!$A$5:$A$17,0)),"?")))</f>
        <v/>
      </c>
      <c r="Q3288" s="27" t="str">
        <f aca="false">IF($G3288="","",IF(ISNUMBER($I3288),$I3288,IFERROR(IF(ISNUMBER(INDEX(Prestations!$E$5:$E$256,MATCH($G3288,Prestations!$B$5:$B$256,0))),INDEX(Prestations!$E$5:$E$256,MATCH($G3288,Prestations!$B$5:$B$256,0)),""),"")))</f>
        <v/>
      </c>
      <c r="R3288" s="27" t="str">
        <f aca="false">IFERROR(IF(ISNUMBER($Q3288),$Q3288*IF($E3288="",1,$E3288),""),"")</f>
        <v/>
      </c>
      <c r="S3288" s="28" t="str">
        <f aca="false">IFERROR(IF($P3288="au nombre",IF(N(INDEX(Règles!$D$5:$D$17,MATCH($O3288,Règles!$A$5:$A$17,0)))&gt;0,IF($E3288="",1,$E3288)/INDEX(Règles!$D$5:$D$17,MATCH($O3288,Règles!$A$5:$A$17,0)),""),IF($P3288="au prix",IF(AND(ISNUMBER($R3288),N(INDEX(Règles!$E$5:$E$17,MATCH($O3288,Règles!$A$5:$A$17,0)))&gt;0),$R3288/INDEX(Règles!$E$5:$E$17,MATCH($O3288,Règles!$A$5:$A$17,0)),""),IF(OR($P3288="ne compte pas",$P3288="absence"),0,""))),"")</f>
        <v/>
      </c>
      <c r="T3288" s="26" t="n">
        <f aca="false">IF(AND(ISNUMBER($A3288),$B3288&lt;&gt;"",$G3288&lt;&gt;"",$P3288&lt;&gt;"absence"),1,0)</f>
        <v>0</v>
      </c>
      <c r="U3288" s="26" t="n">
        <f aca="false">IF($T3288=1,IF(COUNTIFS($B$2:$B3288,$B3288,$A$2:$A3288,$A3288,$T$2:$T3288,1)=1,1,0),0)</f>
        <v>0</v>
      </c>
      <c r="V3288" s="29" t="str">
        <f aca="false">IF(AND($A3288="",$B3288="",$G3288=""),"",IF(NOT(ISNUMBER($A3288)),"Date manquante ou non reconnue",IF($B3288="","Technicien manquant",IF(COUNTIF(Production!$A$7:$A$21,$B3288)=0,"Technicien absent de la liste (onglet Production)",IF($G3288="","Code BPU manquant (colonne G)",IF($O3288="?","Code BPU inconnu (onglet Prestations)",IF($P3288="?","Catégorie inconnue (onglet Règles)",IF(AND($E3288&lt;&gt;"",NOT(ISNUMBER($E3288))),"Quantité non reconnue",IF(AND($P3288="au prix",NOT(ISNUMBER($Q3288))),"Prix sur devis à saisir (colonne I)",IF($S3288="","Règle à compléter (onglet Règles)",""))))))))))</f>
        <v/>
      </c>
    </row>
    <row r="3289" customFormat="false" ht="15" hidden="false" customHeight="false" outlineLevel="0" collapsed="false">
      <c r="A3289" s="23"/>
      <c r="I3289" s="24"/>
      <c r="J3289" s="24"/>
      <c r="N3289" s="25"/>
      <c r="O3289" s="26" t="str">
        <f aca="false">IF($G3289="","",IFERROR(INDEX(Prestations!$F$5:$F$256,MATCH($G3289,Prestations!$B$5:$B$256,0)),"?"))</f>
        <v/>
      </c>
      <c r="P3289" s="26" t="str">
        <f aca="false">IF($O3289="","",IF($O3289="?","?",IFERROR(INDEX(Règles!$C$5:$C$17,MATCH($O3289,Règles!$A$5:$A$17,0)),"?")))</f>
        <v/>
      </c>
      <c r="Q3289" s="27" t="str">
        <f aca="false">IF($G3289="","",IF(ISNUMBER($I3289),$I3289,IFERROR(IF(ISNUMBER(INDEX(Prestations!$E$5:$E$256,MATCH($G3289,Prestations!$B$5:$B$256,0))),INDEX(Prestations!$E$5:$E$256,MATCH($G3289,Prestations!$B$5:$B$256,0)),""),"")))</f>
        <v/>
      </c>
      <c r="R3289" s="27" t="str">
        <f aca="false">IFERROR(IF(ISNUMBER($Q3289),$Q3289*IF($E3289="",1,$E3289),""),"")</f>
        <v/>
      </c>
      <c r="S3289" s="28" t="str">
        <f aca="false">IFERROR(IF($P3289="au nombre",IF(N(INDEX(Règles!$D$5:$D$17,MATCH($O3289,Règles!$A$5:$A$17,0)))&gt;0,IF($E3289="",1,$E3289)/INDEX(Règles!$D$5:$D$17,MATCH($O3289,Règles!$A$5:$A$17,0)),""),IF($P3289="au prix",IF(AND(ISNUMBER($R3289),N(INDEX(Règles!$E$5:$E$17,MATCH($O3289,Règles!$A$5:$A$17,0)))&gt;0),$R3289/INDEX(Règles!$E$5:$E$17,MATCH($O3289,Règles!$A$5:$A$17,0)),""),IF(OR($P3289="ne compte pas",$P3289="absence"),0,""))),"")</f>
        <v/>
      </c>
      <c r="T3289" s="26" t="n">
        <f aca="false">IF(AND(ISNUMBER($A3289),$B3289&lt;&gt;"",$G3289&lt;&gt;"",$P3289&lt;&gt;"absence"),1,0)</f>
        <v>0</v>
      </c>
      <c r="U3289" s="26" t="n">
        <f aca="false">IF($T3289=1,IF(COUNTIFS($B$2:$B3289,$B3289,$A$2:$A3289,$A3289,$T$2:$T3289,1)=1,1,0),0)</f>
        <v>0</v>
      </c>
      <c r="V3289" s="29" t="str">
        <f aca="false">IF(AND($A3289="",$B3289="",$G3289=""),"",IF(NOT(ISNUMBER($A3289)),"Date manquante ou non reconnue",IF($B3289="","Technicien manquant",IF(COUNTIF(Production!$A$7:$A$21,$B3289)=0,"Technicien absent de la liste (onglet Production)",IF($G3289="","Code BPU manquant (colonne G)",IF($O3289="?","Code BPU inconnu (onglet Prestations)",IF($P3289="?","Catégorie inconnue (onglet Règles)",IF(AND($E3289&lt;&gt;"",NOT(ISNUMBER($E3289))),"Quantité non reconnue",IF(AND($P3289="au prix",NOT(ISNUMBER($Q3289))),"Prix sur devis à saisir (colonne I)",IF($S3289="","Règle à compléter (onglet Règles)",""))))))))))</f>
        <v/>
      </c>
    </row>
    <row r="3290" customFormat="false" ht="15" hidden="false" customHeight="false" outlineLevel="0" collapsed="false">
      <c r="A3290" s="23"/>
      <c r="I3290" s="24"/>
      <c r="J3290" s="24"/>
      <c r="N3290" s="25"/>
      <c r="O3290" s="26" t="str">
        <f aca="false">IF($G3290="","",IFERROR(INDEX(Prestations!$F$5:$F$256,MATCH($G3290,Prestations!$B$5:$B$256,0)),"?"))</f>
        <v/>
      </c>
      <c r="P3290" s="26" t="str">
        <f aca="false">IF($O3290="","",IF($O3290="?","?",IFERROR(INDEX(Règles!$C$5:$C$17,MATCH($O3290,Règles!$A$5:$A$17,0)),"?")))</f>
        <v/>
      </c>
      <c r="Q3290" s="27" t="str">
        <f aca="false">IF($G3290="","",IF(ISNUMBER($I3290),$I3290,IFERROR(IF(ISNUMBER(INDEX(Prestations!$E$5:$E$256,MATCH($G3290,Prestations!$B$5:$B$256,0))),INDEX(Prestations!$E$5:$E$256,MATCH($G3290,Prestations!$B$5:$B$256,0)),""),"")))</f>
        <v/>
      </c>
      <c r="R3290" s="27" t="str">
        <f aca="false">IFERROR(IF(ISNUMBER($Q3290),$Q3290*IF($E3290="",1,$E3290),""),"")</f>
        <v/>
      </c>
      <c r="S3290" s="28" t="str">
        <f aca="false">IFERROR(IF($P3290="au nombre",IF(N(INDEX(Règles!$D$5:$D$17,MATCH($O3290,Règles!$A$5:$A$17,0)))&gt;0,IF($E3290="",1,$E3290)/INDEX(Règles!$D$5:$D$17,MATCH($O3290,Règles!$A$5:$A$17,0)),""),IF($P3290="au prix",IF(AND(ISNUMBER($R3290),N(INDEX(Règles!$E$5:$E$17,MATCH($O3290,Règles!$A$5:$A$17,0)))&gt;0),$R3290/INDEX(Règles!$E$5:$E$17,MATCH($O3290,Règles!$A$5:$A$17,0)),""),IF(OR($P3290="ne compte pas",$P3290="absence"),0,""))),"")</f>
        <v/>
      </c>
      <c r="T3290" s="26" t="n">
        <f aca="false">IF(AND(ISNUMBER($A3290),$B3290&lt;&gt;"",$G3290&lt;&gt;"",$P3290&lt;&gt;"absence"),1,0)</f>
        <v>0</v>
      </c>
      <c r="U3290" s="26" t="n">
        <f aca="false">IF($T3290=1,IF(COUNTIFS($B$2:$B3290,$B3290,$A$2:$A3290,$A3290,$T$2:$T3290,1)=1,1,0),0)</f>
        <v>0</v>
      </c>
      <c r="V3290" s="29" t="str">
        <f aca="false">IF(AND($A3290="",$B3290="",$G3290=""),"",IF(NOT(ISNUMBER($A3290)),"Date manquante ou non reconnue",IF($B3290="","Technicien manquant",IF(COUNTIF(Production!$A$7:$A$21,$B3290)=0,"Technicien absent de la liste (onglet Production)",IF($G3290="","Code BPU manquant (colonne G)",IF($O3290="?","Code BPU inconnu (onglet Prestations)",IF($P3290="?","Catégorie inconnue (onglet Règles)",IF(AND($E3290&lt;&gt;"",NOT(ISNUMBER($E3290))),"Quantité non reconnue",IF(AND($P3290="au prix",NOT(ISNUMBER($Q3290))),"Prix sur devis à saisir (colonne I)",IF($S3290="","Règle à compléter (onglet Règles)",""))))))))))</f>
        <v/>
      </c>
    </row>
    <row r="3291" customFormat="false" ht="15" hidden="false" customHeight="false" outlineLevel="0" collapsed="false">
      <c r="A3291" s="23"/>
      <c r="I3291" s="24"/>
      <c r="J3291" s="24"/>
      <c r="N3291" s="25"/>
      <c r="O3291" s="26" t="str">
        <f aca="false">IF($G3291="","",IFERROR(INDEX(Prestations!$F$5:$F$256,MATCH($G3291,Prestations!$B$5:$B$256,0)),"?"))</f>
        <v/>
      </c>
      <c r="P3291" s="26" t="str">
        <f aca="false">IF($O3291="","",IF($O3291="?","?",IFERROR(INDEX(Règles!$C$5:$C$17,MATCH($O3291,Règles!$A$5:$A$17,0)),"?")))</f>
        <v/>
      </c>
      <c r="Q3291" s="27" t="str">
        <f aca="false">IF($G3291="","",IF(ISNUMBER($I3291),$I3291,IFERROR(IF(ISNUMBER(INDEX(Prestations!$E$5:$E$256,MATCH($G3291,Prestations!$B$5:$B$256,0))),INDEX(Prestations!$E$5:$E$256,MATCH($G3291,Prestations!$B$5:$B$256,0)),""),"")))</f>
        <v/>
      </c>
      <c r="R3291" s="27" t="str">
        <f aca="false">IFERROR(IF(ISNUMBER($Q3291),$Q3291*IF($E3291="",1,$E3291),""),"")</f>
        <v/>
      </c>
      <c r="S3291" s="28" t="str">
        <f aca="false">IFERROR(IF($P3291="au nombre",IF(N(INDEX(Règles!$D$5:$D$17,MATCH($O3291,Règles!$A$5:$A$17,0)))&gt;0,IF($E3291="",1,$E3291)/INDEX(Règles!$D$5:$D$17,MATCH($O3291,Règles!$A$5:$A$17,0)),""),IF($P3291="au prix",IF(AND(ISNUMBER($R3291),N(INDEX(Règles!$E$5:$E$17,MATCH($O3291,Règles!$A$5:$A$17,0)))&gt;0),$R3291/INDEX(Règles!$E$5:$E$17,MATCH($O3291,Règles!$A$5:$A$17,0)),""),IF(OR($P3291="ne compte pas",$P3291="absence"),0,""))),"")</f>
        <v/>
      </c>
      <c r="T3291" s="26" t="n">
        <f aca="false">IF(AND(ISNUMBER($A3291),$B3291&lt;&gt;"",$G3291&lt;&gt;"",$P3291&lt;&gt;"absence"),1,0)</f>
        <v>0</v>
      </c>
      <c r="U3291" s="26" t="n">
        <f aca="false">IF($T3291=1,IF(COUNTIFS($B$2:$B3291,$B3291,$A$2:$A3291,$A3291,$T$2:$T3291,1)=1,1,0),0)</f>
        <v>0</v>
      </c>
      <c r="V3291" s="29" t="str">
        <f aca="false">IF(AND($A3291="",$B3291="",$G3291=""),"",IF(NOT(ISNUMBER($A3291)),"Date manquante ou non reconnue",IF($B3291="","Technicien manquant",IF(COUNTIF(Production!$A$7:$A$21,$B3291)=0,"Technicien absent de la liste (onglet Production)",IF($G3291="","Code BPU manquant (colonne G)",IF($O3291="?","Code BPU inconnu (onglet Prestations)",IF($P3291="?","Catégorie inconnue (onglet Règles)",IF(AND($E3291&lt;&gt;"",NOT(ISNUMBER($E3291))),"Quantité non reconnue",IF(AND($P3291="au prix",NOT(ISNUMBER($Q3291))),"Prix sur devis à saisir (colonne I)",IF($S3291="","Règle à compléter (onglet Règles)",""))))))))))</f>
        <v/>
      </c>
    </row>
    <row r="3292" customFormat="false" ht="15" hidden="false" customHeight="false" outlineLevel="0" collapsed="false">
      <c r="A3292" s="23"/>
      <c r="I3292" s="24"/>
      <c r="J3292" s="24"/>
      <c r="N3292" s="25"/>
      <c r="O3292" s="26" t="str">
        <f aca="false">IF($G3292="","",IFERROR(INDEX(Prestations!$F$5:$F$256,MATCH($G3292,Prestations!$B$5:$B$256,0)),"?"))</f>
        <v/>
      </c>
      <c r="P3292" s="26" t="str">
        <f aca="false">IF($O3292="","",IF($O3292="?","?",IFERROR(INDEX(Règles!$C$5:$C$17,MATCH($O3292,Règles!$A$5:$A$17,0)),"?")))</f>
        <v/>
      </c>
      <c r="Q3292" s="27" t="str">
        <f aca="false">IF($G3292="","",IF(ISNUMBER($I3292),$I3292,IFERROR(IF(ISNUMBER(INDEX(Prestations!$E$5:$E$256,MATCH($G3292,Prestations!$B$5:$B$256,0))),INDEX(Prestations!$E$5:$E$256,MATCH($G3292,Prestations!$B$5:$B$256,0)),""),"")))</f>
        <v/>
      </c>
      <c r="R3292" s="27" t="str">
        <f aca="false">IFERROR(IF(ISNUMBER($Q3292),$Q3292*IF($E3292="",1,$E3292),""),"")</f>
        <v/>
      </c>
      <c r="S3292" s="28" t="str">
        <f aca="false">IFERROR(IF($P3292="au nombre",IF(N(INDEX(Règles!$D$5:$D$17,MATCH($O3292,Règles!$A$5:$A$17,0)))&gt;0,IF($E3292="",1,$E3292)/INDEX(Règles!$D$5:$D$17,MATCH($O3292,Règles!$A$5:$A$17,0)),""),IF($P3292="au prix",IF(AND(ISNUMBER($R3292),N(INDEX(Règles!$E$5:$E$17,MATCH($O3292,Règles!$A$5:$A$17,0)))&gt;0),$R3292/INDEX(Règles!$E$5:$E$17,MATCH($O3292,Règles!$A$5:$A$17,0)),""),IF(OR($P3292="ne compte pas",$P3292="absence"),0,""))),"")</f>
        <v/>
      </c>
      <c r="T3292" s="26" t="n">
        <f aca="false">IF(AND(ISNUMBER($A3292),$B3292&lt;&gt;"",$G3292&lt;&gt;"",$P3292&lt;&gt;"absence"),1,0)</f>
        <v>0</v>
      </c>
      <c r="U3292" s="26" t="n">
        <f aca="false">IF($T3292=1,IF(COUNTIFS($B$2:$B3292,$B3292,$A$2:$A3292,$A3292,$T$2:$T3292,1)=1,1,0),0)</f>
        <v>0</v>
      </c>
      <c r="V3292" s="29" t="str">
        <f aca="false">IF(AND($A3292="",$B3292="",$G3292=""),"",IF(NOT(ISNUMBER($A3292)),"Date manquante ou non reconnue",IF($B3292="","Technicien manquant",IF(COUNTIF(Production!$A$7:$A$21,$B3292)=0,"Technicien absent de la liste (onglet Production)",IF($G3292="","Code BPU manquant (colonne G)",IF($O3292="?","Code BPU inconnu (onglet Prestations)",IF($P3292="?","Catégorie inconnue (onglet Règles)",IF(AND($E3292&lt;&gt;"",NOT(ISNUMBER($E3292))),"Quantité non reconnue",IF(AND($P3292="au prix",NOT(ISNUMBER($Q3292))),"Prix sur devis à saisir (colonne I)",IF($S3292="","Règle à compléter (onglet Règles)",""))))))))))</f>
        <v/>
      </c>
    </row>
    <row r="3293" customFormat="false" ht="15" hidden="false" customHeight="false" outlineLevel="0" collapsed="false">
      <c r="A3293" s="23"/>
      <c r="I3293" s="24"/>
      <c r="J3293" s="24"/>
      <c r="N3293" s="25"/>
      <c r="O3293" s="26" t="str">
        <f aca="false">IF($G3293="","",IFERROR(INDEX(Prestations!$F$5:$F$256,MATCH($G3293,Prestations!$B$5:$B$256,0)),"?"))</f>
        <v/>
      </c>
      <c r="P3293" s="26" t="str">
        <f aca="false">IF($O3293="","",IF($O3293="?","?",IFERROR(INDEX(Règles!$C$5:$C$17,MATCH($O3293,Règles!$A$5:$A$17,0)),"?")))</f>
        <v/>
      </c>
      <c r="Q3293" s="27" t="str">
        <f aca="false">IF($G3293="","",IF(ISNUMBER($I3293),$I3293,IFERROR(IF(ISNUMBER(INDEX(Prestations!$E$5:$E$256,MATCH($G3293,Prestations!$B$5:$B$256,0))),INDEX(Prestations!$E$5:$E$256,MATCH($G3293,Prestations!$B$5:$B$256,0)),""),"")))</f>
        <v/>
      </c>
      <c r="R3293" s="27" t="str">
        <f aca="false">IFERROR(IF(ISNUMBER($Q3293),$Q3293*IF($E3293="",1,$E3293),""),"")</f>
        <v/>
      </c>
      <c r="S3293" s="28" t="str">
        <f aca="false">IFERROR(IF($P3293="au nombre",IF(N(INDEX(Règles!$D$5:$D$17,MATCH($O3293,Règles!$A$5:$A$17,0)))&gt;0,IF($E3293="",1,$E3293)/INDEX(Règles!$D$5:$D$17,MATCH($O3293,Règles!$A$5:$A$17,0)),""),IF($P3293="au prix",IF(AND(ISNUMBER($R3293),N(INDEX(Règles!$E$5:$E$17,MATCH($O3293,Règles!$A$5:$A$17,0)))&gt;0),$R3293/INDEX(Règles!$E$5:$E$17,MATCH($O3293,Règles!$A$5:$A$17,0)),""),IF(OR($P3293="ne compte pas",$P3293="absence"),0,""))),"")</f>
        <v/>
      </c>
      <c r="T3293" s="26" t="n">
        <f aca="false">IF(AND(ISNUMBER($A3293),$B3293&lt;&gt;"",$G3293&lt;&gt;"",$P3293&lt;&gt;"absence"),1,0)</f>
        <v>0</v>
      </c>
      <c r="U3293" s="26" t="n">
        <f aca="false">IF($T3293=1,IF(COUNTIFS($B$2:$B3293,$B3293,$A$2:$A3293,$A3293,$T$2:$T3293,1)=1,1,0),0)</f>
        <v>0</v>
      </c>
      <c r="V3293" s="29" t="str">
        <f aca="false">IF(AND($A3293="",$B3293="",$G3293=""),"",IF(NOT(ISNUMBER($A3293)),"Date manquante ou non reconnue",IF($B3293="","Technicien manquant",IF(COUNTIF(Production!$A$7:$A$21,$B3293)=0,"Technicien absent de la liste (onglet Production)",IF($G3293="","Code BPU manquant (colonne G)",IF($O3293="?","Code BPU inconnu (onglet Prestations)",IF($P3293="?","Catégorie inconnue (onglet Règles)",IF(AND($E3293&lt;&gt;"",NOT(ISNUMBER($E3293))),"Quantité non reconnue",IF(AND($P3293="au prix",NOT(ISNUMBER($Q3293))),"Prix sur devis à saisir (colonne I)",IF($S3293="","Règle à compléter (onglet Règles)",""))))))))))</f>
        <v/>
      </c>
    </row>
    <row r="3294" customFormat="false" ht="15" hidden="false" customHeight="false" outlineLevel="0" collapsed="false">
      <c r="A3294" s="23"/>
      <c r="I3294" s="24"/>
      <c r="J3294" s="24"/>
      <c r="N3294" s="25"/>
      <c r="O3294" s="26" t="str">
        <f aca="false">IF($G3294="","",IFERROR(INDEX(Prestations!$F$5:$F$256,MATCH($G3294,Prestations!$B$5:$B$256,0)),"?"))</f>
        <v/>
      </c>
      <c r="P3294" s="26" t="str">
        <f aca="false">IF($O3294="","",IF($O3294="?","?",IFERROR(INDEX(Règles!$C$5:$C$17,MATCH($O3294,Règles!$A$5:$A$17,0)),"?")))</f>
        <v/>
      </c>
      <c r="Q3294" s="27" t="str">
        <f aca="false">IF($G3294="","",IF(ISNUMBER($I3294),$I3294,IFERROR(IF(ISNUMBER(INDEX(Prestations!$E$5:$E$256,MATCH($G3294,Prestations!$B$5:$B$256,0))),INDEX(Prestations!$E$5:$E$256,MATCH($G3294,Prestations!$B$5:$B$256,0)),""),"")))</f>
        <v/>
      </c>
      <c r="R3294" s="27" t="str">
        <f aca="false">IFERROR(IF(ISNUMBER($Q3294),$Q3294*IF($E3294="",1,$E3294),""),"")</f>
        <v/>
      </c>
      <c r="S3294" s="28" t="str">
        <f aca="false">IFERROR(IF($P3294="au nombre",IF(N(INDEX(Règles!$D$5:$D$17,MATCH($O3294,Règles!$A$5:$A$17,0)))&gt;0,IF($E3294="",1,$E3294)/INDEX(Règles!$D$5:$D$17,MATCH($O3294,Règles!$A$5:$A$17,0)),""),IF($P3294="au prix",IF(AND(ISNUMBER($R3294),N(INDEX(Règles!$E$5:$E$17,MATCH($O3294,Règles!$A$5:$A$17,0)))&gt;0),$R3294/INDEX(Règles!$E$5:$E$17,MATCH($O3294,Règles!$A$5:$A$17,0)),""),IF(OR($P3294="ne compte pas",$P3294="absence"),0,""))),"")</f>
        <v/>
      </c>
      <c r="T3294" s="26" t="n">
        <f aca="false">IF(AND(ISNUMBER($A3294),$B3294&lt;&gt;"",$G3294&lt;&gt;"",$P3294&lt;&gt;"absence"),1,0)</f>
        <v>0</v>
      </c>
      <c r="U3294" s="26" t="n">
        <f aca="false">IF($T3294=1,IF(COUNTIFS($B$2:$B3294,$B3294,$A$2:$A3294,$A3294,$T$2:$T3294,1)=1,1,0),0)</f>
        <v>0</v>
      </c>
      <c r="V3294" s="29" t="str">
        <f aca="false">IF(AND($A3294="",$B3294="",$G3294=""),"",IF(NOT(ISNUMBER($A3294)),"Date manquante ou non reconnue",IF($B3294="","Technicien manquant",IF(COUNTIF(Production!$A$7:$A$21,$B3294)=0,"Technicien absent de la liste (onglet Production)",IF($G3294="","Code BPU manquant (colonne G)",IF($O3294="?","Code BPU inconnu (onglet Prestations)",IF($P3294="?","Catégorie inconnue (onglet Règles)",IF(AND($E3294&lt;&gt;"",NOT(ISNUMBER($E3294))),"Quantité non reconnue",IF(AND($P3294="au prix",NOT(ISNUMBER($Q3294))),"Prix sur devis à saisir (colonne I)",IF($S3294="","Règle à compléter (onglet Règles)",""))))))))))</f>
        <v/>
      </c>
    </row>
    <row r="3295" customFormat="false" ht="15" hidden="false" customHeight="false" outlineLevel="0" collapsed="false">
      <c r="A3295" s="23"/>
      <c r="I3295" s="24"/>
      <c r="J3295" s="24"/>
      <c r="N3295" s="25"/>
      <c r="O3295" s="26" t="str">
        <f aca="false">IF($G3295="","",IFERROR(INDEX(Prestations!$F$5:$F$256,MATCH($G3295,Prestations!$B$5:$B$256,0)),"?"))</f>
        <v/>
      </c>
      <c r="P3295" s="26" t="str">
        <f aca="false">IF($O3295="","",IF($O3295="?","?",IFERROR(INDEX(Règles!$C$5:$C$17,MATCH($O3295,Règles!$A$5:$A$17,0)),"?")))</f>
        <v/>
      </c>
      <c r="Q3295" s="27" t="str">
        <f aca="false">IF($G3295="","",IF(ISNUMBER($I3295),$I3295,IFERROR(IF(ISNUMBER(INDEX(Prestations!$E$5:$E$256,MATCH($G3295,Prestations!$B$5:$B$256,0))),INDEX(Prestations!$E$5:$E$256,MATCH($G3295,Prestations!$B$5:$B$256,0)),""),"")))</f>
        <v/>
      </c>
      <c r="R3295" s="27" t="str">
        <f aca="false">IFERROR(IF(ISNUMBER($Q3295),$Q3295*IF($E3295="",1,$E3295),""),"")</f>
        <v/>
      </c>
      <c r="S3295" s="28" t="str">
        <f aca="false">IFERROR(IF($P3295="au nombre",IF(N(INDEX(Règles!$D$5:$D$17,MATCH($O3295,Règles!$A$5:$A$17,0)))&gt;0,IF($E3295="",1,$E3295)/INDEX(Règles!$D$5:$D$17,MATCH($O3295,Règles!$A$5:$A$17,0)),""),IF($P3295="au prix",IF(AND(ISNUMBER($R3295),N(INDEX(Règles!$E$5:$E$17,MATCH($O3295,Règles!$A$5:$A$17,0)))&gt;0),$R3295/INDEX(Règles!$E$5:$E$17,MATCH($O3295,Règles!$A$5:$A$17,0)),""),IF(OR($P3295="ne compte pas",$P3295="absence"),0,""))),"")</f>
        <v/>
      </c>
      <c r="T3295" s="26" t="n">
        <f aca="false">IF(AND(ISNUMBER($A3295),$B3295&lt;&gt;"",$G3295&lt;&gt;"",$P3295&lt;&gt;"absence"),1,0)</f>
        <v>0</v>
      </c>
      <c r="U3295" s="26" t="n">
        <f aca="false">IF($T3295=1,IF(COUNTIFS($B$2:$B3295,$B3295,$A$2:$A3295,$A3295,$T$2:$T3295,1)=1,1,0),0)</f>
        <v>0</v>
      </c>
      <c r="V3295" s="29" t="str">
        <f aca="false">IF(AND($A3295="",$B3295="",$G3295=""),"",IF(NOT(ISNUMBER($A3295)),"Date manquante ou non reconnue",IF($B3295="","Technicien manquant",IF(COUNTIF(Production!$A$7:$A$21,$B3295)=0,"Technicien absent de la liste (onglet Production)",IF($G3295="","Code BPU manquant (colonne G)",IF($O3295="?","Code BPU inconnu (onglet Prestations)",IF($P3295="?","Catégorie inconnue (onglet Règles)",IF(AND($E3295&lt;&gt;"",NOT(ISNUMBER($E3295))),"Quantité non reconnue",IF(AND($P3295="au prix",NOT(ISNUMBER($Q3295))),"Prix sur devis à saisir (colonne I)",IF($S3295="","Règle à compléter (onglet Règles)",""))))))))))</f>
        <v/>
      </c>
    </row>
    <row r="3296" customFormat="false" ht="15" hidden="false" customHeight="false" outlineLevel="0" collapsed="false">
      <c r="A3296" s="23"/>
      <c r="I3296" s="24"/>
      <c r="J3296" s="24"/>
      <c r="N3296" s="25"/>
      <c r="O3296" s="26" t="str">
        <f aca="false">IF($G3296="","",IFERROR(INDEX(Prestations!$F$5:$F$256,MATCH($G3296,Prestations!$B$5:$B$256,0)),"?"))</f>
        <v/>
      </c>
      <c r="P3296" s="26" t="str">
        <f aca="false">IF($O3296="","",IF($O3296="?","?",IFERROR(INDEX(Règles!$C$5:$C$17,MATCH($O3296,Règles!$A$5:$A$17,0)),"?")))</f>
        <v/>
      </c>
      <c r="Q3296" s="27" t="str">
        <f aca="false">IF($G3296="","",IF(ISNUMBER($I3296),$I3296,IFERROR(IF(ISNUMBER(INDEX(Prestations!$E$5:$E$256,MATCH($G3296,Prestations!$B$5:$B$256,0))),INDEX(Prestations!$E$5:$E$256,MATCH($G3296,Prestations!$B$5:$B$256,0)),""),"")))</f>
        <v/>
      </c>
      <c r="R3296" s="27" t="str">
        <f aca="false">IFERROR(IF(ISNUMBER($Q3296),$Q3296*IF($E3296="",1,$E3296),""),"")</f>
        <v/>
      </c>
      <c r="S3296" s="28" t="str">
        <f aca="false">IFERROR(IF($P3296="au nombre",IF(N(INDEX(Règles!$D$5:$D$17,MATCH($O3296,Règles!$A$5:$A$17,0)))&gt;0,IF($E3296="",1,$E3296)/INDEX(Règles!$D$5:$D$17,MATCH($O3296,Règles!$A$5:$A$17,0)),""),IF($P3296="au prix",IF(AND(ISNUMBER($R3296),N(INDEX(Règles!$E$5:$E$17,MATCH($O3296,Règles!$A$5:$A$17,0)))&gt;0),$R3296/INDEX(Règles!$E$5:$E$17,MATCH($O3296,Règles!$A$5:$A$17,0)),""),IF(OR($P3296="ne compte pas",$P3296="absence"),0,""))),"")</f>
        <v/>
      </c>
      <c r="T3296" s="26" t="n">
        <f aca="false">IF(AND(ISNUMBER($A3296),$B3296&lt;&gt;"",$G3296&lt;&gt;"",$P3296&lt;&gt;"absence"),1,0)</f>
        <v>0</v>
      </c>
      <c r="U3296" s="26" t="n">
        <f aca="false">IF($T3296=1,IF(COUNTIFS($B$2:$B3296,$B3296,$A$2:$A3296,$A3296,$T$2:$T3296,1)=1,1,0),0)</f>
        <v>0</v>
      </c>
      <c r="V3296" s="29" t="str">
        <f aca="false">IF(AND($A3296="",$B3296="",$G3296=""),"",IF(NOT(ISNUMBER($A3296)),"Date manquante ou non reconnue",IF($B3296="","Technicien manquant",IF(COUNTIF(Production!$A$7:$A$21,$B3296)=0,"Technicien absent de la liste (onglet Production)",IF($G3296="","Code BPU manquant (colonne G)",IF($O3296="?","Code BPU inconnu (onglet Prestations)",IF($P3296="?","Catégorie inconnue (onglet Règles)",IF(AND($E3296&lt;&gt;"",NOT(ISNUMBER($E3296))),"Quantité non reconnue",IF(AND($P3296="au prix",NOT(ISNUMBER($Q3296))),"Prix sur devis à saisir (colonne I)",IF($S3296="","Règle à compléter (onglet Règles)",""))))))))))</f>
        <v/>
      </c>
    </row>
    <row r="3297" customFormat="false" ht="15" hidden="false" customHeight="false" outlineLevel="0" collapsed="false">
      <c r="A3297" s="23"/>
      <c r="I3297" s="24"/>
      <c r="J3297" s="24"/>
      <c r="N3297" s="25"/>
      <c r="O3297" s="26" t="str">
        <f aca="false">IF($G3297="","",IFERROR(INDEX(Prestations!$F$5:$F$256,MATCH($G3297,Prestations!$B$5:$B$256,0)),"?"))</f>
        <v/>
      </c>
      <c r="P3297" s="26" t="str">
        <f aca="false">IF($O3297="","",IF($O3297="?","?",IFERROR(INDEX(Règles!$C$5:$C$17,MATCH($O3297,Règles!$A$5:$A$17,0)),"?")))</f>
        <v/>
      </c>
      <c r="Q3297" s="27" t="str">
        <f aca="false">IF($G3297="","",IF(ISNUMBER($I3297),$I3297,IFERROR(IF(ISNUMBER(INDEX(Prestations!$E$5:$E$256,MATCH($G3297,Prestations!$B$5:$B$256,0))),INDEX(Prestations!$E$5:$E$256,MATCH($G3297,Prestations!$B$5:$B$256,0)),""),"")))</f>
        <v/>
      </c>
      <c r="R3297" s="27" t="str">
        <f aca="false">IFERROR(IF(ISNUMBER($Q3297),$Q3297*IF($E3297="",1,$E3297),""),"")</f>
        <v/>
      </c>
      <c r="S3297" s="28" t="str">
        <f aca="false">IFERROR(IF($P3297="au nombre",IF(N(INDEX(Règles!$D$5:$D$17,MATCH($O3297,Règles!$A$5:$A$17,0)))&gt;0,IF($E3297="",1,$E3297)/INDEX(Règles!$D$5:$D$17,MATCH($O3297,Règles!$A$5:$A$17,0)),""),IF($P3297="au prix",IF(AND(ISNUMBER($R3297),N(INDEX(Règles!$E$5:$E$17,MATCH($O3297,Règles!$A$5:$A$17,0)))&gt;0),$R3297/INDEX(Règles!$E$5:$E$17,MATCH($O3297,Règles!$A$5:$A$17,0)),""),IF(OR($P3297="ne compte pas",$P3297="absence"),0,""))),"")</f>
        <v/>
      </c>
      <c r="T3297" s="26" t="n">
        <f aca="false">IF(AND(ISNUMBER($A3297),$B3297&lt;&gt;"",$G3297&lt;&gt;"",$P3297&lt;&gt;"absence"),1,0)</f>
        <v>0</v>
      </c>
      <c r="U3297" s="26" t="n">
        <f aca="false">IF($T3297=1,IF(COUNTIFS($B$2:$B3297,$B3297,$A$2:$A3297,$A3297,$T$2:$T3297,1)=1,1,0),0)</f>
        <v>0</v>
      </c>
      <c r="V3297" s="29" t="str">
        <f aca="false">IF(AND($A3297="",$B3297="",$G3297=""),"",IF(NOT(ISNUMBER($A3297)),"Date manquante ou non reconnue",IF($B3297="","Technicien manquant",IF(COUNTIF(Production!$A$7:$A$21,$B3297)=0,"Technicien absent de la liste (onglet Production)",IF($G3297="","Code BPU manquant (colonne G)",IF($O3297="?","Code BPU inconnu (onglet Prestations)",IF($P3297="?","Catégorie inconnue (onglet Règles)",IF(AND($E3297&lt;&gt;"",NOT(ISNUMBER($E3297))),"Quantité non reconnue",IF(AND($P3297="au prix",NOT(ISNUMBER($Q3297))),"Prix sur devis à saisir (colonne I)",IF($S3297="","Règle à compléter (onglet Règles)",""))))))))))</f>
        <v/>
      </c>
    </row>
    <row r="3298" customFormat="false" ht="15" hidden="false" customHeight="false" outlineLevel="0" collapsed="false">
      <c r="A3298" s="23"/>
      <c r="I3298" s="24"/>
      <c r="J3298" s="24"/>
      <c r="N3298" s="25"/>
      <c r="O3298" s="26" t="str">
        <f aca="false">IF($G3298="","",IFERROR(INDEX(Prestations!$F$5:$F$256,MATCH($G3298,Prestations!$B$5:$B$256,0)),"?"))</f>
        <v/>
      </c>
      <c r="P3298" s="26" t="str">
        <f aca="false">IF($O3298="","",IF($O3298="?","?",IFERROR(INDEX(Règles!$C$5:$C$17,MATCH($O3298,Règles!$A$5:$A$17,0)),"?")))</f>
        <v/>
      </c>
      <c r="Q3298" s="27" t="str">
        <f aca="false">IF($G3298="","",IF(ISNUMBER($I3298),$I3298,IFERROR(IF(ISNUMBER(INDEX(Prestations!$E$5:$E$256,MATCH($G3298,Prestations!$B$5:$B$256,0))),INDEX(Prestations!$E$5:$E$256,MATCH($G3298,Prestations!$B$5:$B$256,0)),""),"")))</f>
        <v/>
      </c>
      <c r="R3298" s="27" t="str">
        <f aca="false">IFERROR(IF(ISNUMBER($Q3298),$Q3298*IF($E3298="",1,$E3298),""),"")</f>
        <v/>
      </c>
      <c r="S3298" s="28" t="str">
        <f aca="false">IFERROR(IF($P3298="au nombre",IF(N(INDEX(Règles!$D$5:$D$17,MATCH($O3298,Règles!$A$5:$A$17,0)))&gt;0,IF($E3298="",1,$E3298)/INDEX(Règles!$D$5:$D$17,MATCH($O3298,Règles!$A$5:$A$17,0)),""),IF($P3298="au prix",IF(AND(ISNUMBER($R3298),N(INDEX(Règles!$E$5:$E$17,MATCH($O3298,Règles!$A$5:$A$17,0)))&gt;0),$R3298/INDEX(Règles!$E$5:$E$17,MATCH($O3298,Règles!$A$5:$A$17,0)),""),IF(OR($P3298="ne compte pas",$P3298="absence"),0,""))),"")</f>
        <v/>
      </c>
      <c r="T3298" s="26" t="n">
        <f aca="false">IF(AND(ISNUMBER($A3298),$B3298&lt;&gt;"",$G3298&lt;&gt;"",$P3298&lt;&gt;"absence"),1,0)</f>
        <v>0</v>
      </c>
      <c r="U3298" s="26" t="n">
        <f aca="false">IF($T3298=1,IF(COUNTIFS($B$2:$B3298,$B3298,$A$2:$A3298,$A3298,$T$2:$T3298,1)=1,1,0),0)</f>
        <v>0</v>
      </c>
      <c r="V3298" s="29" t="str">
        <f aca="false">IF(AND($A3298="",$B3298="",$G3298=""),"",IF(NOT(ISNUMBER($A3298)),"Date manquante ou non reconnue",IF($B3298="","Technicien manquant",IF(COUNTIF(Production!$A$7:$A$21,$B3298)=0,"Technicien absent de la liste (onglet Production)",IF($G3298="","Code BPU manquant (colonne G)",IF($O3298="?","Code BPU inconnu (onglet Prestations)",IF($P3298="?","Catégorie inconnue (onglet Règles)",IF(AND($E3298&lt;&gt;"",NOT(ISNUMBER($E3298))),"Quantité non reconnue",IF(AND($P3298="au prix",NOT(ISNUMBER($Q3298))),"Prix sur devis à saisir (colonne I)",IF($S3298="","Règle à compléter (onglet Règles)",""))))))))))</f>
        <v/>
      </c>
    </row>
    <row r="3299" customFormat="false" ht="15" hidden="false" customHeight="false" outlineLevel="0" collapsed="false">
      <c r="A3299" s="23"/>
      <c r="I3299" s="24"/>
      <c r="J3299" s="24"/>
      <c r="N3299" s="25"/>
      <c r="O3299" s="26" t="str">
        <f aca="false">IF($G3299="","",IFERROR(INDEX(Prestations!$F$5:$F$256,MATCH($G3299,Prestations!$B$5:$B$256,0)),"?"))</f>
        <v/>
      </c>
      <c r="P3299" s="26" t="str">
        <f aca="false">IF($O3299="","",IF($O3299="?","?",IFERROR(INDEX(Règles!$C$5:$C$17,MATCH($O3299,Règles!$A$5:$A$17,0)),"?")))</f>
        <v/>
      </c>
      <c r="Q3299" s="27" t="str">
        <f aca="false">IF($G3299="","",IF(ISNUMBER($I3299),$I3299,IFERROR(IF(ISNUMBER(INDEX(Prestations!$E$5:$E$256,MATCH($G3299,Prestations!$B$5:$B$256,0))),INDEX(Prestations!$E$5:$E$256,MATCH($G3299,Prestations!$B$5:$B$256,0)),""),"")))</f>
        <v/>
      </c>
      <c r="R3299" s="27" t="str">
        <f aca="false">IFERROR(IF(ISNUMBER($Q3299),$Q3299*IF($E3299="",1,$E3299),""),"")</f>
        <v/>
      </c>
      <c r="S3299" s="28" t="str">
        <f aca="false">IFERROR(IF($P3299="au nombre",IF(N(INDEX(Règles!$D$5:$D$17,MATCH($O3299,Règles!$A$5:$A$17,0)))&gt;0,IF($E3299="",1,$E3299)/INDEX(Règles!$D$5:$D$17,MATCH($O3299,Règles!$A$5:$A$17,0)),""),IF($P3299="au prix",IF(AND(ISNUMBER($R3299),N(INDEX(Règles!$E$5:$E$17,MATCH($O3299,Règles!$A$5:$A$17,0)))&gt;0),$R3299/INDEX(Règles!$E$5:$E$17,MATCH($O3299,Règles!$A$5:$A$17,0)),""),IF(OR($P3299="ne compte pas",$P3299="absence"),0,""))),"")</f>
        <v/>
      </c>
      <c r="T3299" s="26" t="n">
        <f aca="false">IF(AND(ISNUMBER($A3299),$B3299&lt;&gt;"",$G3299&lt;&gt;"",$P3299&lt;&gt;"absence"),1,0)</f>
        <v>0</v>
      </c>
      <c r="U3299" s="26" t="n">
        <f aca="false">IF($T3299=1,IF(COUNTIFS($B$2:$B3299,$B3299,$A$2:$A3299,$A3299,$T$2:$T3299,1)=1,1,0),0)</f>
        <v>0</v>
      </c>
      <c r="V3299" s="29" t="str">
        <f aca="false">IF(AND($A3299="",$B3299="",$G3299=""),"",IF(NOT(ISNUMBER($A3299)),"Date manquante ou non reconnue",IF($B3299="","Technicien manquant",IF(COUNTIF(Production!$A$7:$A$21,$B3299)=0,"Technicien absent de la liste (onglet Production)",IF($G3299="","Code BPU manquant (colonne G)",IF($O3299="?","Code BPU inconnu (onglet Prestations)",IF($P3299="?","Catégorie inconnue (onglet Règles)",IF(AND($E3299&lt;&gt;"",NOT(ISNUMBER($E3299))),"Quantité non reconnue",IF(AND($P3299="au prix",NOT(ISNUMBER($Q3299))),"Prix sur devis à saisir (colonne I)",IF($S3299="","Règle à compléter (onglet Règles)",""))))))))))</f>
        <v/>
      </c>
    </row>
    <row r="3300" customFormat="false" ht="15" hidden="false" customHeight="false" outlineLevel="0" collapsed="false">
      <c r="A3300" s="23"/>
      <c r="I3300" s="24"/>
      <c r="J3300" s="24"/>
      <c r="N3300" s="25"/>
      <c r="O3300" s="26" t="str">
        <f aca="false">IF($G3300="","",IFERROR(INDEX(Prestations!$F$5:$F$256,MATCH($G3300,Prestations!$B$5:$B$256,0)),"?"))</f>
        <v/>
      </c>
      <c r="P3300" s="26" t="str">
        <f aca="false">IF($O3300="","",IF($O3300="?","?",IFERROR(INDEX(Règles!$C$5:$C$17,MATCH($O3300,Règles!$A$5:$A$17,0)),"?")))</f>
        <v/>
      </c>
      <c r="Q3300" s="27" t="str">
        <f aca="false">IF($G3300="","",IF(ISNUMBER($I3300),$I3300,IFERROR(IF(ISNUMBER(INDEX(Prestations!$E$5:$E$256,MATCH($G3300,Prestations!$B$5:$B$256,0))),INDEX(Prestations!$E$5:$E$256,MATCH($G3300,Prestations!$B$5:$B$256,0)),""),"")))</f>
        <v/>
      </c>
      <c r="R3300" s="27" t="str">
        <f aca="false">IFERROR(IF(ISNUMBER($Q3300),$Q3300*IF($E3300="",1,$E3300),""),"")</f>
        <v/>
      </c>
      <c r="S3300" s="28" t="str">
        <f aca="false">IFERROR(IF($P3300="au nombre",IF(N(INDEX(Règles!$D$5:$D$17,MATCH($O3300,Règles!$A$5:$A$17,0)))&gt;0,IF($E3300="",1,$E3300)/INDEX(Règles!$D$5:$D$17,MATCH($O3300,Règles!$A$5:$A$17,0)),""),IF($P3300="au prix",IF(AND(ISNUMBER($R3300),N(INDEX(Règles!$E$5:$E$17,MATCH($O3300,Règles!$A$5:$A$17,0)))&gt;0),$R3300/INDEX(Règles!$E$5:$E$17,MATCH($O3300,Règles!$A$5:$A$17,0)),""),IF(OR($P3300="ne compte pas",$P3300="absence"),0,""))),"")</f>
        <v/>
      </c>
      <c r="T3300" s="26" t="n">
        <f aca="false">IF(AND(ISNUMBER($A3300),$B3300&lt;&gt;"",$G3300&lt;&gt;"",$P3300&lt;&gt;"absence"),1,0)</f>
        <v>0</v>
      </c>
      <c r="U3300" s="26" t="n">
        <f aca="false">IF($T3300=1,IF(COUNTIFS($B$2:$B3300,$B3300,$A$2:$A3300,$A3300,$T$2:$T3300,1)=1,1,0),0)</f>
        <v>0</v>
      </c>
      <c r="V3300" s="29" t="str">
        <f aca="false">IF(AND($A3300="",$B3300="",$G3300=""),"",IF(NOT(ISNUMBER($A3300)),"Date manquante ou non reconnue",IF($B3300="","Technicien manquant",IF(COUNTIF(Production!$A$7:$A$21,$B3300)=0,"Technicien absent de la liste (onglet Production)",IF($G3300="","Code BPU manquant (colonne G)",IF($O3300="?","Code BPU inconnu (onglet Prestations)",IF($P3300="?","Catégorie inconnue (onglet Règles)",IF(AND($E3300&lt;&gt;"",NOT(ISNUMBER($E3300))),"Quantité non reconnue",IF(AND($P3300="au prix",NOT(ISNUMBER($Q3300))),"Prix sur devis à saisir (colonne I)",IF($S3300="","Règle à compléter (onglet Règles)",""))))))))))</f>
        <v/>
      </c>
    </row>
    <row r="3301" customFormat="false" ht="15" hidden="false" customHeight="false" outlineLevel="0" collapsed="false">
      <c r="A3301" s="23"/>
      <c r="I3301" s="24"/>
      <c r="J3301" s="24"/>
      <c r="N3301" s="25"/>
      <c r="O3301" s="26" t="str">
        <f aca="false">IF($G3301="","",IFERROR(INDEX(Prestations!$F$5:$F$256,MATCH($G3301,Prestations!$B$5:$B$256,0)),"?"))</f>
        <v/>
      </c>
      <c r="P3301" s="26" t="str">
        <f aca="false">IF($O3301="","",IF($O3301="?","?",IFERROR(INDEX(Règles!$C$5:$C$17,MATCH($O3301,Règles!$A$5:$A$17,0)),"?")))</f>
        <v/>
      </c>
      <c r="Q3301" s="27" t="str">
        <f aca="false">IF($G3301="","",IF(ISNUMBER($I3301),$I3301,IFERROR(IF(ISNUMBER(INDEX(Prestations!$E$5:$E$256,MATCH($G3301,Prestations!$B$5:$B$256,0))),INDEX(Prestations!$E$5:$E$256,MATCH($G3301,Prestations!$B$5:$B$256,0)),""),"")))</f>
        <v/>
      </c>
      <c r="R3301" s="27" t="str">
        <f aca="false">IFERROR(IF(ISNUMBER($Q3301),$Q3301*IF($E3301="",1,$E3301),""),"")</f>
        <v/>
      </c>
      <c r="S3301" s="28" t="str">
        <f aca="false">IFERROR(IF($P3301="au nombre",IF(N(INDEX(Règles!$D$5:$D$17,MATCH($O3301,Règles!$A$5:$A$17,0)))&gt;0,IF($E3301="",1,$E3301)/INDEX(Règles!$D$5:$D$17,MATCH($O3301,Règles!$A$5:$A$17,0)),""),IF($P3301="au prix",IF(AND(ISNUMBER($R3301),N(INDEX(Règles!$E$5:$E$17,MATCH($O3301,Règles!$A$5:$A$17,0)))&gt;0),$R3301/INDEX(Règles!$E$5:$E$17,MATCH($O3301,Règles!$A$5:$A$17,0)),""),IF(OR($P3301="ne compte pas",$P3301="absence"),0,""))),"")</f>
        <v/>
      </c>
      <c r="T3301" s="26" t="n">
        <f aca="false">IF(AND(ISNUMBER($A3301),$B3301&lt;&gt;"",$G3301&lt;&gt;"",$P3301&lt;&gt;"absence"),1,0)</f>
        <v>0</v>
      </c>
      <c r="U3301" s="26" t="n">
        <f aca="false">IF($T3301=1,IF(COUNTIFS($B$2:$B3301,$B3301,$A$2:$A3301,$A3301,$T$2:$T3301,1)=1,1,0),0)</f>
        <v>0</v>
      </c>
      <c r="V3301" s="29" t="str">
        <f aca="false">IF(AND($A3301="",$B3301="",$G3301=""),"",IF(NOT(ISNUMBER($A3301)),"Date manquante ou non reconnue",IF($B3301="","Technicien manquant",IF(COUNTIF(Production!$A$7:$A$21,$B3301)=0,"Technicien absent de la liste (onglet Production)",IF($G3301="","Code BPU manquant (colonne G)",IF($O3301="?","Code BPU inconnu (onglet Prestations)",IF($P3301="?","Catégorie inconnue (onglet Règles)",IF(AND($E3301&lt;&gt;"",NOT(ISNUMBER($E3301))),"Quantité non reconnue",IF(AND($P3301="au prix",NOT(ISNUMBER($Q3301))),"Prix sur devis à saisir (colonne I)",IF($S3301="","Règle à compléter (onglet Règles)",""))))))))))</f>
        <v/>
      </c>
    </row>
    <row r="3302" customFormat="false" ht="15" hidden="false" customHeight="false" outlineLevel="0" collapsed="false">
      <c r="A3302" s="23"/>
      <c r="I3302" s="24"/>
      <c r="J3302" s="24"/>
      <c r="N3302" s="25"/>
      <c r="O3302" s="26" t="str">
        <f aca="false">IF($G3302="","",IFERROR(INDEX(Prestations!$F$5:$F$256,MATCH($G3302,Prestations!$B$5:$B$256,0)),"?"))</f>
        <v/>
      </c>
      <c r="P3302" s="26" t="str">
        <f aca="false">IF($O3302="","",IF($O3302="?","?",IFERROR(INDEX(Règles!$C$5:$C$17,MATCH($O3302,Règles!$A$5:$A$17,0)),"?")))</f>
        <v/>
      </c>
      <c r="Q3302" s="27" t="str">
        <f aca="false">IF($G3302="","",IF(ISNUMBER($I3302),$I3302,IFERROR(IF(ISNUMBER(INDEX(Prestations!$E$5:$E$256,MATCH($G3302,Prestations!$B$5:$B$256,0))),INDEX(Prestations!$E$5:$E$256,MATCH($G3302,Prestations!$B$5:$B$256,0)),""),"")))</f>
        <v/>
      </c>
      <c r="R3302" s="27" t="str">
        <f aca="false">IFERROR(IF(ISNUMBER($Q3302),$Q3302*IF($E3302="",1,$E3302),""),"")</f>
        <v/>
      </c>
      <c r="S3302" s="28" t="str">
        <f aca="false">IFERROR(IF($P3302="au nombre",IF(N(INDEX(Règles!$D$5:$D$17,MATCH($O3302,Règles!$A$5:$A$17,0)))&gt;0,IF($E3302="",1,$E3302)/INDEX(Règles!$D$5:$D$17,MATCH($O3302,Règles!$A$5:$A$17,0)),""),IF($P3302="au prix",IF(AND(ISNUMBER($R3302),N(INDEX(Règles!$E$5:$E$17,MATCH($O3302,Règles!$A$5:$A$17,0)))&gt;0),$R3302/INDEX(Règles!$E$5:$E$17,MATCH($O3302,Règles!$A$5:$A$17,0)),""),IF(OR($P3302="ne compte pas",$P3302="absence"),0,""))),"")</f>
        <v/>
      </c>
      <c r="T3302" s="26" t="n">
        <f aca="false">IF(AND(ISNUMBER($A3302),$B3302&lt;&gt;"",$G3302&lt;&gt;"",$P3302&lt;&gt;"absence"),1,0)</f>
        <v>0</v>
      </c>
      <c r="U3302" s="26" t="n">
        <f aca="false">IF($T3302=1,IF(COUNTIFS($B$2:$B3302,$B3302,$A$2:$A3302,$A3302,$T$2:$T3302,1)=1,1,0),0)</f>
        <v>0</v>
      </c>
      <c r="V3302" s="29" t="str">
        <f aca="false">IF(AND($A3302="",$B3302="",$G3302=""),"",IF(NOT(ISNUMBER($A3302)),"Date manquante ou non reconnue",IF($B3302="","Technicien manquant",IF(COUNTIF(Production!$A$7:$A$21,$B3302)=0,"Technicien absent de la liste (onglet Production)",IF($G3302="","Code BPU manquant (colonne G)",IF($O3302="?","Code BPU inconnu (onglet Prestations)",IF($P3302="?","Catégorie inconnue (onglet Règles)",IF(AND($E3302&lt;&gt;"",NOT(ISNUMBER($E3302))),"Quantité non reconnue",IF(AND($P3302="au prix",NOT(ISNUMBER($Q3302))),"Prix sur devis à saisir (colonne I)",IF($S3302="","Règle à compléter (onglet Règles)",""))))))))))</f>
        <v/>
      </c>
    </row>
    <row r="3303" customFormat="false" ht="15" hidden="false" customHeight="false" outlineLevel="0" collapsed="false">
      <c r="A3303" s="23"/>
      <c r="I3303" s="24"/>
      <c r="J3303" s="24"/>
      <c r="N3303" s="25"/>
      <c r="O3303" s="26" t="str">
        <f aca="false">IF($G3303="","",IFERROR(INDEX(Prestations!$F$5:$F$256,MATCH($G3303,Prestations!$B$5:$B$256,0)),"?"))</f>
        <v/>
      </c>
      <c r="P3303" s="26" t="str">
        <f aca="false">IF($O3303="","",IF($O3303="?","?",IFERROR(INDEX(Règles!$C$5:$C$17,MATCH($O3303,Règles!$A$5:$A$17,0)),"?")))</f>
        <v/>
      </c>
      <c r="Q3303" s="27" t="str">
        <f aca="false">IF($G3303="","",IF(ISNUMBER($I3303),$I3303,IFERROR(IF(ISNUMBER(INDEX(Prestations!$E$5:$E$256,MATCH($G3303,Prestations!$B$5:$B$256,0))),INDEX(Prestations!$E$5:$E$256,MATCH($G3303,Prestations!$B$5:$B$256,0)),""),"")))</f>
        <v/>
      </c>
      <c r="R3303" s="27" t="str">
        <f aca="false">IFERROR(IF(ISNUMBER($Q3303),$Q3303*IF($E3303="",1,$E3303),""),"")</f>
        <v/>
      </c>
      <c r="S3303" s="28" t="str">
        <f aca="false">IFERROR(IF($P3303="au nombre",IF(N(INDEX(Règles!$D$5:$D$17,MATCH($O3303,Règles!$A$5:$A$17,0)))&gt;0,IF($E3303="",1,$E3303)/INDEX(Règles!$D$5:$D$17,MATCH($O3303,Règles!$A$5:$A$17,0)),""),IF($P3303="au prix",IF(AND(ISNUMBER($R3303),N(INDEX(Règles!$E$5:$E$17,MATCH($O3303,Règles!$A$5:$A$17,0)))&gt;0),$R3303/INDEX(Règles!$E$5:$E$17,MATCH($O3303,Règles!$A$5:$A$17,0)),""),IF(OR($P3303="ne compte pas",$P3303="absence"),0,""))),"")</f>
        <v/>
      </c>
      <c r="T3303" s="26" t="n">
        <f aca="false">IF(AND(ISNUMBER($A3303),$B3303&lt;&gt;"",$G3303&lt;&gt;"",$P3303&lt;&gt;"absence"),1,0)</f>
        <v>0</v>
      </c>
      <c r="U3303" s="26" t="n">
        <f aca="false">IF($T3303=1,IF(COUNTIFS($B$2:$B3303,$B3303,$A$2:$A3303,$A3303,$T$2:$T3303,1)=1,1,0),0)</f>
        <v>0</v>
      </c>
      <c r="V3303" s="29" t="str">
        <f aca="false">IF(AND($A3303="",$B3303="",$G3303=""),"",IF(NOT(ISNUMBER($A3303)),"Date manquante ou non reconnue",IF($B3303="","Technicien manquant",IF(COUNTIF(Production!$A$7:$A$21,$B3303)=0,"Technicien absent de la liste (onglet Production)",IF($G3303="","Code BPU manquant (colonne G)",IF($O3303="?","Code BPU inconnu (onglet Prestations)",IF($P3303="?","Catégorie inconnue (onglet Règles)",IF(AND($E3303&lt;&gt;"",NOT(ISNUMBER($E3303))),"Quantité non reconnue",IF(AND($P3303="au prix",NOT(ISNUMBER($Q3303))),"Prix sur devis à saisir (colonne I)",IF($S3303="","Règle à compléter (onglet Règles)",""))))))))))</f>
        <v/>
      </c>
    </row>
    <row r="3304" customFormat="false" ht="15" hidden="false" customHeight="false" outlineLevel="0" collapsed="false">
      <c r="A3304" s="23"/>
      <c r="I3304" s="24"/>
      <c r="J3304" s="24"/>
      <c r="N3304" s="25"/>
      <c r="O3304" s="26" t="str">
        <f aca="false">IF($G3304="","",IFERROR(INDEX(Prestations!$F$5:$F$256,MATCH($G3304,Prestations!$B$5:$B$256,0)),"?"))</f>
        <v/>
      </c>
      <c r="P3304" s="26" t="str">
        <f aca="false">IF($O3304="","",IF($O3304="?","?",IFERROR(INDEX(Règles!$C$5:$C$17,MATCH($O3304,Règles!$A$5:$A$17,0)),"?")))</f>
        <v/>
      </c>
      <c r="Q3304" s="27" t="str">
        <f aca="false">IF($G3304="","",IF(ISNUMBER($I3304),$I3304,IFERROR(IF(ISNUMBER(INDEX(Prestations!$E$5:$E$256,MATCH($G3304,Prestations!$B$5:$B$256,0))),INDEX(Prestations!$E$5:$E$256,MATCH($G3304,Prestations!$B$5:$B$256,0)),""),"")))</f>
        <v/>
      </c>
      <c r="R3304" s="27" t="str">
        <f aca="false">IFERROR(IF(ISNUMBER($Q3304),$Q3304*IF($E3304="",1,$E3304),""),"")</f>
        <v/>
      </c>
      <c r="S3304" s="28" t="str">
        <f aca="false">IFERROR(IF($P3304="au nombre",IF(N(INDEX(Règles!$D$5:$D$17,MATCH($O3304,Règles!$A$5:$A$17,0)))&gt;0,IF($E3304="",1,$E3304)/INDEX(Règles!$D$5:$D$17,MATCH($O3304,Règles!$A$5:$A$17,0)),""),IF($P3304="au prix",IF(AND(ISNUMBER($R3304),N(INDEX(Règles!$E$5:$E$17,MATCH($O3304,Règles!$A$5:$A$17,0)))&gt;0),$R3304/INDEX(Règles!$E$5:$E$17,MATCH($O3304,Règles!$A$5:$A$17,0)),""),IF(OR($P3304="ne compte pas",$P3304="absence"),0,""))),"")</f>
        <v/>
      </c>
      <c r="T3304" s="26" t="n">
        <f aca="false">IF(AND(ISNUMBER($A3304),$B3304&lt;&gt;"",$G3304&lt;&gt;"",$P3304&lt;&gt;"absence"),1,0)</f>
        <v>0</v>
      </c>
      <c r="U3304" s="26" t="n">
        <f aca="false">IF($T3304=1,IF(COUNTIFS($B$2:$B3304,$B3304,$A$2:$A3304,$A3304,$T$2:$T3304,1)=1,1,0),0)</f>
        <v>0</v>
      </c>
      <c r="V3304" s="29" t="str">
        <f aca="false">IF(AND($A3304="",$B3304="",$G3304=""),"",IF(NOT(ISNUMBER($A3304)),"Date manquante ou non reconnue",IF($B3304="","Technicien manquant",IF(COUNTIF(Production!$A$7:$A$21,$B3304)=0,"Technicien absent de la liste (onglet Production)",IF($G3304="","Code BPU manquant (colonne G)",IF($O3304="?","Code BPU inconnu (onglet Prestations)",IF($P3304="?","Catégorie inconnue (onglet Règles)",IF(AND($E3304&lt;&gt;"",NOT(ISNUMBER($E3304))),"Quantité non reconnue",IF(AND($P3304="au prix",NOT(ISNUMBER($Q3304))),"Prix sur devis à saisir (colonne I)",IF($S3304="","Règle à compléter (onglet Règles)",""))))))))))</f>
        <v/>
      </c>
    </row>
    <row r="3305" customFormat="false" ht="15" hidden="false" customHeight="false" outlineLevel="0" collapsed="false">
      <c r="A3305" s="23"/>
      <c r="I3305" s="24"/>
      <c r="J3305" s="24"/>
      <c r="N3305" s="25"/>
      <c r="O3305" s="26" t="str">
        <f aca="false">IF($G3305="","",IFERROR(INDEX(Prestations!$F$5:$F$256,MATCH($G3305,Prestations!$B$5:$B$256,0)),"?"))</f>
        <v/>
      </c>
      <c r="P3305" s="26" t="str">
        <f aca="false">IF($O3305="","",IF($O3305="?","?",IFERROR(INDEX(Règles!$C$5:$C$17,MATCH($O3305,Règles!$A$5:$A$17,0)),"?")))</f>
        <v/>
      </c>
      <c r="Q3305" s="27" t="str">
        <f aca="false">IF($G3305="","",IF(ISNUMBER($I3305),$I3305,IFERROR(IF(ISNUMBER(INDEX(Prestations!$E$5:$E$256,MATCH($G3305,Prestations!$B$5:$B$256,0))),INDEX(Prestations!$E$5:$E$256,MATCH($G3305,Prestations!$B$5:$B$256,0)),""),"")))</f>
        <v/>
      </c>
      <c r="R3305" s="27" t="str">
        <f aca="false">IFERROR(IF(ISNUMBER($Q3305),$Q3305*IF($E3305="",1,$E3305),""),"")</f>
        <v/>
      </c>
      <c r="S3305" s="28" t="str">
        <f aca="false">IFERROR(IF($P3305="au nombre",IF(N(INDEX(Règles!$D$5:$D$17,MATCH($O3305,Règles!$A$5:$A$17,0)))&gt;0,IF($E3305="",1,$E3305)/INDEX(Règles!$D$5:$D$17,MATCH($O3305,Règles!$A$5:$A$17,0)),""),IF($P3305="au prix",IF(AND(ISNUMBER($R3305),N(INDEX(Règles!$E$5:$E$17,MATCH($O3305,Règles!$A$5:$A$17,0)))&gt;0),$R3305/INDEX(Règles!$E$5:$E$17,MATCH($O3305,Règles!$A$5:$A$17,0)),""),IF(OR($P3305="ne compte pas",$P3305="absence"),0,""))),"")</f>
        <v/>
      </c>
      <c r="T3305" s="26" t="n">
        <f aca="false">IF(AND(ISNUMBER($A3305),$B3305&lt;&gt;"",$G3305&lt;&gt;"",$P3305&lt;&gt;"absence"),1,0)</f>
        <v>0</v>
      </c>
      <c r="U3305" s="26" t="n">
        <f aca="false">IF($T3305=1,IF(COUNTIFS($B$2:$B3305,$B3305,$A$2:$A3305,$A3305,$T$2:$T3305,1)=1,1,0),0)</f>
        <v>0</v>
      </c>
      <c r="V3305" s="29" t="str">
        <f aca="false">IF(AND($A3305="",$B3305="",$G3305=""),"",IF(NOT(ISNUMBER($A3305)),"Date manquante ou non reconnue",IF($B3305="","Technicien manquant",IF(COUNTIF(Production!$A$7:$A$21,$B3305)=0,"Technicien absent de la liste (onglet Production)",IF($G3305="","Code BPU manquant (colonne G)",IF($O3305="?","Code BPU inconnu (onglet Prestations)",IF($P3305="?","Catégorie inconnue (onglet Règles)",IF(AND($E3305&lt;&gt;"",NOT(ISNUMBER($E3305))),"Quantité non reconnue",IF(AND($P3305="au prix",NOT(ISNUMBER($Q3305))),"Prix sur devis à saisir (colonne I)",IF($S3305="","Règle à compléter (onglet Règles)",""))))))))))</f>
        <v/>
      </c>
    </row>
    <row r="3306" customFormat="false" ht="15" hidden="false" customHeight="false" outlineLevel="0" collapsed="false">
      <c r="A3306" s="23"/>
      <c r="I3306" s="24"/>
      <c r="J3306" s="24"/>
      <c r="N3306" s="25"/>
      <c r="O3306" s="26" t="str">
        <f aca="false">IF($G3306="","",IFERROR(INDEX(Prestations!$F$5:$F$256,MATCH($G3306,Prestations!$B$5:$B$256,0)),"?"))</f>
        <v/>
      </c>
      <c r="P3306" s="26" t="str">
        <f aca="false">IF($O3306="","",IF($O3306="?","?",IFERROR(INDEX(Règles!$C$5:$C$17,MATCH($O3306,Règles!$A$5:$A$17,0)),"?")))</f>
        <v/>
      </c>
      <c r="Q3306" s="27" t="str">
        <f aca="false">IF($G3306="","",IF(ISNUMBER($I3306),$I3306,IFERROR(IF(ISNUMBER(INDEX(Prestations!$E$5:$E$256,MATCH($G3306,Prestations!$B$5:$B$256,0))),INDEX(Prestations!$E$5:$E$256,MATCH($G3306,Prestations!$B$5:$B$256,0)),""),"")))</f>
        <v/>
      </c>
      <c r="R3306" s="27" t="str">
        <f aca="false">IFERROR(IF(ISNUMBER($Q3306),$Q3306*IF($E3306="",1,$E3306),""),"")</f>
        <v/>
      </c>
      <c r="S3306" s="28" t="str">
        <f aca="false">IFERROR(IF($P3306="au nombre",IF(N(INDEX(Règles!$D$5:$D$17,MATCH($O3306,Règles!$A$5:$A$17,0)))&gt;0,IF($E3306="",1,$E3306)/INDEX(Règles!$D$5:$D$17,MATCH($O3306,Règles!$A$5:$A$17,0)),""),IF($P3306="au prix",IF(AND(ISNUMBER($R3306),N(INDEX(Règles!$E$5:$E$17,MATCH($O3306,Règles!$A$5:$A$17,0)))&gt;0),$R3306/INDEX(Règles!$E$5:$E$17,MATCH($O3306,Règles!$A$5:$A$17,0)),""),IF(OR($P3306="ne compte pas",$P3306="absence"),0,""))),"")</f>
        <v/>
      </c>
      <c r="T3306" s="26" t="n">
        <f aca="false">IF(AND(ISNUMBER($A3306),$B3306&lt;&gt;"",$G3306&lt;&gt;"",$P3306&lt;&gt;"absence"),1,0)</f>
        <v>0</v>
      </c>
      <c r="U3306" s="26" t="n">
        <f aca="false">IF($T3306=1,IF(COUNTIFS($B$2:$B3306,$B3306,$A$2:$A3306,$A3306,$T$2:$T3306,1)=1,1,0),0)</f>
        <v>0</v>
      </c>
      <c r="V3306" s="29" t="str">
        <f aca="false">IF(AND($A3306="",$B3306="",$G3306=""),"",IF(NOT(ISNUMBER($A3306)),"Date manquante ou non reconnue",IF($B3306="","Technicien manquant",IF(COUNTIF(Production!$A$7:$A$21,$B3306)=0,"Technicien absent de la liste (onglet Production)",IF($G3306="","Code BPU manquant (colonne G)",IF($O3306="?","Code BPU inconnu (onglet Prestations)",IF($P3306="?","Catégorie inconnue (onglet Règles)",IF(AND($E3306&lt;&gt;"",NOT(ISNUMBER($E3306))),"Quantité non reconnue",IF(AND($P3306="au prix",NOT(ISNUMBER($Q3306))),"Prix sur devis à saisir (colonne I)",IF($S3306="","Règle à compléter (onglet Règles)",""))))))))))</f>
        <v/>
      </c>
    </row>
    <row r="3307" customFormat="false" ht="15" hidden="false" customHeight="false" outlineLevel="0" collapsed="false">
      <c r="A3307" s="23"/>
      <c r="I3307" s="24"/>
      <c r="J3307" s="24"/>
      <c r="N3307" s="25"/>
      <c r="O3307" s="26" t="str">
        <f aca="false">IF($G3307="","",IFERROR(INDEX(Prestations!$F$5:$F$256,MATCH($G3307,Prestations!$B$5:$B$256,0)),"?"))</f>
        <v/>
      </c>
      <c r="P3307" s="26" t="str">
        <f aca="false">IF($O3307="","",IF($O3307="?","?",IFERROR(INDEX(Règles!$C$5:$C$17,MATCH($O3307,Règles!$A$5:$A$17,0)),"?")))</f>
        <v/>
      </c>
      <c r="Q3307" s="27" t="str">
        <f aca="false">IF($G3307="","",IF(ISNUMBER($I3307),$I3307,IFERROR(IF(ISNUMBER(INDEX(Prestations!$E$5:$E$256,MATCH($G3307,Prestations!$B$5:$B$256,0))),INDEX(Prestations!$E$5:$E$256,MATCH($G3307,Prestations!$B$5:$B$256,0)),""),"")))</f>
        <v/>
      </c>
      <c r="R3307" s="27" t="str">
        <f aca="false">IFERROR(IF(ISNUMBER($Q3307),$Q3307*IF($E3307="",1,$E3307),""),"")</f>
        <v/>
      </c>
      <c r="S3307" s="28" t="str">
        <f aca="false">IFERROR(IF($P3307="au nombre",IF(N(INDEX(Règles!$D$5:$D$17,MATCH($O3307,Règles!$A$5:$A$17,0)))&gt;0,IF($E3307="",1,$E3307)/INDEX(Règles!$D$5:$D$17,MATCH($O3307,Règles!$A$5:$A$17,0)),""),IF($P3307="au prix",IF(AND(ISNUMBER($R3307),N(INDEX(Règles!$E$5:$E$17,MATCH($O3307,Règles!$A$5:$A$17,0)))&gt;0),$R3307/INDEX(Règles!$E$5:$E$17,MATCH($O3307,Règles!$A$5:$A$17,0)),""),IF(OR($P3307="ne compte pas",$P3307="absence"),0,""))),"")</f>
        <v/>
      </c>
      <c r="T3307" s="26" t="n">
        <f aca="false">IF(AND(ISNUMBER($A3307),$B3307&lt;&gt;"",$G3307&lt;&gt;"",$P3307&lt;&gt;"absence"),1,0)</f>
        <v>0</v>
      </c>
      <c r="U3307" s="26" t="n">
        <f aca="false">IF($T3307=1,IF(COUNTIFS($B$2:$B3307,$B3307,$A$2:$A3307,$A3307,$T$2:$T3307,1)=1,1,0),0)</f>
        <v>0</v>
      </c>
      <c r="V3307" s="29" t="str">
        <f aca="false">IF(AND($A3307="",$B3307="",$G3307=""),"",IF(NOT(ISNUMBER($A3307)),"Date manquante ou non reconnue",IF($B3307="","Technicien manquant",IF(COUNTIF(Production!$A$7:$A$21,$B3307)=0,"Technicien absent de la liste (onglet Production)",IF($G3307="","Code BPU manquant (colonne G)",IF($O3307="?","Code BPU inconnu (onglet Prestations)",IF($P3307="?","Catégorie inconnue (onglet Règles)",IF(AND($E3307&lt;&gt;"",NOT(ISNUMBER($E3307))),"Quantité non reconnue",IF(AND($P3307="au prix",NOT(ISNUMBER($Q3307))),"Prix sur devis à saisir (colonne I)",IF($S3307="","Règle à compléter (onglet Règles)",""))))))))))</f>
        <v/>
      </c>
    </row>
    <row r="3308" customFormat="false" ht="15" hidden="false" customHeight="false" outlineLevel="0" collapsed="false">
      <c r="A3308" s="23"/>
      <c r="I3308" s="24"/>
      <c r="J3308" s="24"/>
      <c r="N3308" s="25"/>
      <c r="O3308" s="26" t="str">
        <f aca="false">IF($G3308="","",IFERROR(INDEX(Prestations!$F$5:$F$256,MATCH($G3308,Prestations!$B$5:$B$256,0)),"?"))</f>
        <v/>
      </c>
      <c r="P3308" s="26" t="str">
        <f aca="false">IF($O3308="","",IF($O3308="?","?",IFERROR(INDEX(Règles!$C$5:$C$17,MATCH($O3308,Règles!$A$5:$A$17,0)),"?")))</f>
        <v/>
      </c>
      <c r="Q3308" s="27" t="str">
        <f aca="false">IF($G3308="","",IF(ISNUMBER($I3308),$I3308,IFERROR(IF(ISNUMBER(INDEX(Prestations!$E$5:$E$256,MATCH($G3308,Prestations!$B$5:$B$256,0))),INDEX(Prestations!$E$5:$E$256,MATCH($G3308,Prestations!$B$5:$B$256,0)),""),"")))</f>
        <v/>
      </c>
      <c r="R3308" s="27" t="str">
        <f aca="false">IFERROR(IF(ISNUMBER($Q3308),$Q3308*IF($E3308="",1,$E3308),""),"")</f>
        <v/>
      </c>
      <c r="S3308" s="28" t="str">
        <f aca="false">IFERROR(IF($P3308="au nombre",IF(N(INDEX(Règles!$D$5:$D$17,MATCH($O3308,Règles!$A$5:$A$17,0)))&gt;0,IF($E3308="",1,$E3308)/INDEX(Règles!$D$5:$D$17,MATCH($O3308,Règles!$A$5:$A$17,0)),""),IF($P3308="au prix",IF(AND(ISNUMBER($R3308),N(INDEX(Règles!$E$5:$E$17,MATCH($O3308,Règles!$A$5:$A$17,0)))&gt;0),$R3308/INDEX(Règles!$E$5:$E$17,MATCH($O3308,Règles!$A$5:$A$17,0)),""),IF(OR($P3308="ne compte pas",$P3308="absence"),0,""))),"")</f>
        <v/>
      </c>
      <c r="T3308" s="26" t="n">
        <f aca="false">IF(AND(ISNUMBER($A3308),$B3308&lt;&gt;"",$G3308&lt;&gt;"",$P3308&lt;&gt;"absence"),1,0)</f>
        <v>0</v>
      </c>
      <c r="U3308" s="26" t="n">
        <f aca="false">IF($T3308=1,IF(COUNTIFS($B$2:$B3308,$B3308,$A$2:$A3308,$A3308,$T$2:$T3308,1)=1,1,0),0)</f>
        <v>0</v>
      </c>
      <c r="V3308" s="29" t="str">
        <f aca="false">IF(AND($A3308="",$B3308="",$G3308=""),"",IF(NOT(ISNUMBER($A3308)),"Date manquante ou non reconnue",IF($B3308="","Technicien manquant",IF(COUNTIF(Production!$A$7:$A$21,$B3308)=0,"Technicien absent de la liste (onglet Production)",IF($G3308="","Code BPU manquant (colonne G)",IF($O3308="?","Code BPU inconnu (onglet Prestations)",IF($P3308="?","Catégorie inconnue (onglet Règles)",IF(AND($E3308&lt;&gt;"",NOT(ISNUMBER($E3308))),"Quantité non reconnue",IF(AND($P3308="au prix",NOT(ISNUMBER($Q3308))),"Prix sur devis à saisir (colonne I)",IF($S3308="","Règle à compléter (onglet Règles)",""))))))))))</f>
        <v/>
      </c>
    </row>
    <row r="3309" customFormat="false" ht="15" hidden="false" customHeight="false" outlineLevel="0" collapsed="false">
      <c r="A3309" s="23"/>
      <c r="I3309" s="24"/>
      <c r="J3309" s="24"/>
      <c r="N3309" s="25"/>
      <c r="O3309" s="26" t="str">
        <f aca="false">IF($G3309="","",IFERROR(INDEX(Prestations!$F$5:$F$256,MATCH($G3309,Prestations!$B$5:$B$256,0)),"?"))</f>
        <v/>
      </c>
      <c r="P3309" s="26" t="str">
        <f aca="false">IF($O3309="","",IF($O3309="?","?",IFERROR(INDEX(Règles!$C$5:$C$17,MATCH($O3309,Règles!$A$5:$A$17,0)),"?")))</f>
        <v/>
      </c>
      <c r="Q3309" s="27" t="str">
        <f aca="false">IF($G3309="","",IF(ISNUMBER($I3309),$I3309,IFERROR(IF(ISNUMBER(INDEX(Prestations!$E$5:$E$256,MATCH($G3309,Prestations!$B$5:$B$256,0))),INDEX(Prestations!$E$5:$E$256,MATCH($G3309,Prestations!$B$5:$B$256,0)),""),"")))</f>
        <v/>
      </c>
      <c r="R3309" s="27" t="str">
        <f aca="false">IFERROR(IF(ISNUMBER($Q3309),$Q3309*IF($E3309="",1,$E3309),""),"")</f>
        <v/>
      </c>
      <c r="S3309" s="28" t="str">
        <f aca="false">IFERROR(IF($P3309="au nombre",IF(N(INDEX(Règles!$D$5:$D$17,MATCH($O3309,Règles!$A$5:$A$17,0)))&gt;0,IF($E3309="",1,$E3309)/INDEX(Règles!$D$5:$D$17,MATCH($O3309,Règles!$A$5:$A$17,0)),""),IF($P3309="au prix",IF(AND(ISNUMBER($R3309),N(INDEX(Règles!$E$5:$E$17,MATCH($O3309,Règles!$A$5:$A$17,0)))&gt;0),$R3309/INDEX(Règles!$E$5:$E$17,MATCH($O3309,Règles!$A$5:$A$17,0)),""),IF(OR($P3309="ne compte pas",$P3309="absence"),0,""))),"")</f>
        <v/>
      </c>
      <c r="T3309" s="26" t="n">
        <f aca="false">IF(AND(ISNUMBER($A3309),$B3309&lt;&gt;"",$G3309&lt;&gt;"",$P3309&lt;&gt;"absence"),1,0)</f>
        <v>0</v>
      </c>
      <c r="U3309" s="26" t="n">
        <f aca="false">IF($T3309=1,IF(COUNTIFS($B$2:$B3309,$B3309,$A$2:$A3309,$A3309,$T$2:$T3309,1)=1,1,0),0)</f>
        <v>0</v>
      </c>
      <c r="V3309" s="29" t="str">
        <f aca="false">IF(AND($A3309="",$B3309="",$G3309=""),"",IF(NOT(ISNUMBER($A3309)),"Date manquante ou non reconnue",IF($B3309="","Technicien manquant",IF(COUNTIF(Production!$A$7:$A$21,$B3309)=0,"Technicien absent de la liste (onglet Production)",IF($G3309="","Code BPU manquant (colonne G)",IF($O3309="?","Code BPU inconnu (onglet Prestations)",IF($P3309="?","Catégorie inconnue (onglet Règles)",IF(AND($E3309&lt;&gt;"",NOT(ISNUMBER($E3309))),"Quantité non reconnue",IF(AND($P3309="au prix",NOT(ISNUMBER($Q3309))),"Prix sur devis à saisir (colonne I)",IF($S3309="","Règle à compléter (onglet Règles)",""))))))))))</f>
        <v/>
      </c>
    </row>
    <row r="3310" customFormat="false" ht="15" hidden="false" customHeight="false" outlineLevel="0" collapsed="false">
      <c r="A3310" s="23"/>
      <c r="I3310" s="24"/>
      <c r="J3310" s="24"/>
      <c r="N3310" s="25"/>
      <c r="O3310" s="26" t="str">
        <f aca="false">IF($G3310="","",IFERROR(INDEX(Prestations!$F$5:$F$256,MATCH($G3310,Prestations!$B$5:$B$256,0)),"?"))</f>
        <v/>
      </c>
      <c r="P3310" s="26" t="str">
        <f aca="false">IF($O3310="","",IF($O3310="?","?",IFERROR(INDEX(Règles!$C$5:$C$17,MATCH($O3310,Règles!$A$5:$A$17,0)),"?")))</f>
        <v/>
      </c>
      <c r="Q3310" s="27" t="str">
        <f aca="false">IF($G3310="","",IF(ISNUMBER($I3310),$I3310,IFERROR(IF(ISNUMBER(INDEX(Prestations!$E$5:$E$256,MATCH($G3310,Prestations!$B$5:$B$256,0))),INDEX(Prestations!$E$5:$E$256,MATCH($G3310,Prestations!$B$5:$B$256,0)),""),"")))</f>
        <v/>
      </c>
      <c r="R3310" s="27" t="str">
        <f aca="false">IFERROR(IF(ISNUMBER($Q3310),$Q3310*IF($E3310="",1,$E3310),""),"")</f>
        <v/>
      </c>
      <c r="S3310" s="28" t="str">
        <f aca="false">IFERROR(IF($P3310="au nombre",IF(N(INDEX(Règles!$D$5:$D$17,MATCH($O3310,Règles!$A$5:$A$17,0)))&gt;0,IF($E3310="",1,$E3310)/INDEX(Règles!$D$5:$D$17,MATCH($O3310,Règles!$A$5:$A$17,0)),""),IF($P3310="au prix",IF(AND(ISNUMBER($R3310),N(INDEX(Règles!$E$5:$E$17,MATCH($O3310,Règles!$A$5:$A$17,0)))&gt;0),$R3310/INDEX(Règles!$E$5:$E$17,MATCH($O3310,Règles!$A$5:$A$17,0)),""),IF(OR($P3310="ne compte pas",$P3310="absence"),0,""))),"")</f>
        <v/>
      </c>
      <c r="T3310" s="26" t="n">
        <f aca="false">IF(AND(ISNUMBER($A3310),$B3310&lt;&gt;"",$G3310&lt;&gt;"",$P3310&lt;&gt;"absence"),1,0)</f>
        <v>0</v>
      </c>
      <c r="U3310" s="26" t="n">
        <f aca="false">IF($T3310=1,IF(COUNTIFS($B$2:$B3310,$B3310,$A$2:$A3310,$A3310,$T$2:$T3310,1)=1,1,0),0)</f>
        <v>0</v>
      </c>
      <c r="V3310" s="29" t="str">
        <f aca="false">IF(AND($A3310="",$B3310="",$G3310=""),"",IF(NOT(ISNUMBER($A3310)),"Date manquante ou non reconnue",IF($B3310="","Technicien manquant",IF(COUNTIF(Production!$A$7:$A$21,$B3310)=0,"Technicien absent de la liste (onglet Production)",IF($G3310="","Code BPU manquant (colonne G)",IF($O3310="?","Code BPU inconnu (onglet Prestations)",IF($P3310="?","Catégorie inconnue (onglet Règles)",IF(AND($E3310&lt;&gt;"",NOT(ISNUMBER($E3310))),"Quantité non reconnue",IF(AND($P3310="au prix",NOT(ISNUMBER($Q3310))),"Prix sur devis à saisir (colonne I)",IF($S3310="","Règle à compléter (onglet Règles)",""))))))))))</f>
        <v/>
      </c>
    </row>
    <row r="3311" customFormat="false" ht="15" hidden="false" customHeight="false" outlineLevel="0" collapsed="false">
      <c r="A3311" s="23"/>
      <c r="I3311" s="24"/>
      <c r="J3311" s="24"/>
      <c r="N3311" s="25"/>
      <c r="O3311" s="26" t="str">
        <f aca="false">IF($G3311="","",IFERROR(INDEX(Prestations!$F$5:$F$256,MATCH($G3311,Prestations!$B$5:$B$256,0)),"?"))</f>
        <v/>
      </c>
      <c r="P3311" s="26" t="str">
        <f aca="false">IF($O3311="","",IF($O3311="?","?",IFERROR(INDEX(Règles!$C$5:$C$17,MATCH($O3311,Règles!$A$5:$A$17,0)),"?")))</f>
        <v/>
      </c>
      <c r="Q3311" s="27" t="str">
        <f aca="false">IF($G3311="","",IF(ISNUMBER($I3311),$I3311,IFERROR(IF(ISNUMBER(INDEX(Prestations!$E$5:$E$256,MATCH($G3311,Prestations!$B$5:$B$256,0))),INDEX(Prestations!$E$5:$E$256,MATCH($G3311,Prestations!$B$5:$B$256,0)),""),"")))</f>
        <v/>
      </c>
      <c r="R3311" s="27" t="str">
        <f aca="false">IFERROR(IF(ISNUMBER($Q3311),$Q3311*IF($E3311="",1,$E3311),""),"")</f>
        <v/>
      </c>
      <c r="S3311" s="28" t="str">
        <f aca="false">IFERROR(IF($P3311="au nombre",IF(N(INDEX(Règles!$D$5:$D$17,MATCH($O3311,Règles!$A$5:$A$17,0)))&gt;0,IF($E3311="",1,$E3311)/INDEX(Règles!$D$5:$D$17,MATCH($O3311,Règles!$A$5:$A$17,0)),""),IF($P3311="au prix",IF(AND(ISNUMBER($R3311),N(INDEX(Règles!$E$5:$E$17,MATCH($O3311,Règles!$A$5:$A$17,0)))&gt;0),$R3311/INDEX(Règles!$E$5:$E$17,MATCH($O3311,Règles!$A$5:$A$17,0)),""),IF(OR($P3311="ne compte pas",$P3311="absence"),0,""))),"")</f>
        <v/>
      </c>
      <c r="T3311" s="26" t="n">
        <f aca="false">IF(AND(ISNUMBER($A3311),$B3311&lt;&gt;"",$G3311&lt;&gt;"",$P3311&lt;&gt;"absence"),1,0)</f>
        <v>0</v>
      </c>
      <c r="U3311" s="26" t="n">
        <f aca="false">IF($T3311=1,IF(COUNTIFS($B$2:$B3311,$B3311,$A$2:$A3311,$A3311,$T$2:$T3311,1)=1,1,0),0)</f>
        <v>0</v>
      </c>
      <c r="V3311" s="29" t="str">
        <f aca="false">IF(AND($A3311="",$B3311="",$G3311=""),"",IF(NOT(ISNUMBER($A3311)),"Date manquante ou non reconnue",IF($B3311="","Technicien manquant",IF(COUNTIF(Production!$A$7:$A$21,$B3311)=0,"Technicien absent de la liste (onglet Production)",IF($G3311="","Code BPU manquant (colonne G)",IF($O3311="?","Code BPU inconnu (onglet Prestations)",IF($P3311="?","Catégorie inconnue (onglet Règles)",IF(AND($E3311&lt;&gt;"",NOT(ISNUMBER($E3311))),"Quantité non reconnue",IF(AND($P3311="au prix",NOT(ISNUMBER($Q3311))),"Prix sur devis à saisir (colonne I)",IF($S3311="","Règle à compléter (onglet Règles)",""))))))))))</f>
        <v/>
      </c>
    </row>
    <row r="3312" customFormat="false" ht="15" hidden="false" customHeight="false" outlineLevel="0" collapsed="false">
      <c r="A3312" s="23"/>
      <c r="I3312" s="24"/>
      <c r="J3312" s="24"/>
      <c r="N3312" s="25"/>
      <c r="O3312" s="26" t="str">
        <f aca="false">IF($G3312="","",IFERROR(INDEX(Prestations!$F$5:$F$256,MATCH($G3312,Prestations!$B$5:$B$256,0)),"?"))</f>
        <v/>
      </c>
      <c r="P3312" s="26" t="str">
        <f aca="false">IF($O3312="","",IF($O3312="?","?",IFERROR(INDEX(Règles!$C$5:$C$17,MATCH($O3312,Règles!$A$5:$A$17,0)),"?")))</f>
        <v/>
      </c>
      <c r="Q3312" s="27" t="str">
        <f aca="false">IF($G3312="","",IF(ISNUMBER($I3312),$I3312,IFERROR(IF(ISNUMBER(INDEX(Prestations!$E$5:$E$256,MATCH($G3312,Prestations!$B$5:$B$256,0))),INDEX(Prestations!$E$5:$E$256,MATCH($G3312,Prestations!$B$5:$B$256,0)),""),"")))</f>
        <v/>
      </c>
      <c r="R3312" s="27" t="str">
        <f aca="false">IFERROR(IF(ISNUMBER($Q3312),$Q3312*IF($E3312="",1,$E3312),""),"")</f>
        <v/>
      </c>
      <c r="S3312" s="28" t="str">
        <f aca="false">IFERROR(IF($P3312="au nombre",IF(N(INDEX(Règles!$D$5:$D$17,MATCH($O3312,Règles!$A$5:$A$17,0)))&gt;0,IF($E3312="",1,$E3312)/INDEX(Règles!$D$5:$D$17,MATCH($O3312,Règles!$A$5:$A$17,0)),""),IF($P3312="au prix",IF(AND(ISNUMBER($R3312),N(INDEX(Règles!$E$5:$E$17,MATCH($O3312,Règles!$A$5:$A$17,0)))&gt;0),$R3312/INDEX(Règles!$E$5:$E$17,MATCH($O3312,Règles!$A$5:$A$17,0)),""),IF(OR($P3312="ne compte pas",$P3312="absence"),0,""))),"")</f>
        <v/>
      </c>
      <c r="T3312" s="26" t="n">
        <f aca="false">IF(AND(ISNUMBER($A3312),$B3312&lt;&gt;"",$G3312&lt;&gt;"",$P3312&lt;&gt;"absence"),1,0)</f>
        <v>0</v>
      </c>
      <c r="U3312" s="26" t="n">
        <f aca="false">IF($T3312=1,IF(COUNTIFS($B$2:$B3312,$B3312,$A$2:$A3312,$A3312,$T$2:$T3312,1)=1,1,0),0)</f>
        <v>0</v>
      </c>
      <c r="V3312" s="29" t="str">
        <f aca="false">IF(AND($A3312="",$B3312="",$G3312=""),"",IF(NOT(ISNUMBER($A3312)),"Date manquante ou non reconnue",IF($B3312="","Technicien manquant",IF(COUNTIF(Production!$A$7:$A$21,$B3312)=0,"Technicien absent de la liste (onglet Production)",IF($G3312="","Code BPU manquant (colonne G)",IF($O3312="?","Code BPU inconnu (onglet Prestations)",IF($P3312="?","Catégorie inconnue (onglet Règles)",IF(AND($E3312&lt;&gt;"",NOT(ISNUMBER($E3312))),"Quantité non reconnue",IF(AND($P3312="au prix",NOT(ISNUMBER($Q3312))),"Prix sur devis à saisir (colonne I)",IF($S3312="","Règle à compléter (onglet Règles)",""))))))))))</f>
        <v/>
      </c>
    </row>
    <row r="3313" customFormat="false" ht="15" hidden="false" customHeight="false" outlineLevel="0" collapsed="false">
      <c r="A3313" s="23"/>
      <c r="I3313" s="24"/>
      <c r="J3313" s="24"/>
      <c r="N3313" s="25"/>
      <c r="O3313" s="26" t="str">
        <f aca="false">IF($G3313="","",IFERROR(INDEX(Prestations!$F$5:$F$256,MATCH($G3313,Prestations!$B$5:$B$256,0)),"?"))</f>
        <v/>
      </c>
      <c r="P3313" s="26" t="str">
        <f aca="false">IF($O3313="","",IF($O3313="?","?",IFERROR(INDEX(Règles!$C$5:$C$17,MATCH($O3313,Règles!$A$5:$A$17,0)),"?")))</f>
        <v/>
      </c>
      <c r="Q3313" s="27" t="str">
        <f aca="false">IF($G3313="","",IF(ISNUMBER($I3313),$I3313,IFERROR(IF(ISNUMBER(INDEX(Prestations!$E$5:$E$256,MATCH($G3313,Prestations!$B$5:$B$256,0))),INDEX(Prestations!$E$5:$E$256,MATCH($G3313,Prestations!$B$5:$B$256,0)),""),"")))</f>
        <v/>
      </c>
      <c r="R3313" s="27" t="str">
        <f aca="false">IFERROR(IF(ISNUMBER($Q3313),$Q3313*IF($E3313="",1,$E3313),""),"")</f>
        <v/>
      </c>
      <c r="S3313" s="28" t="str">
        <f aca="false">IFERROR(IF($P3313="au nombre",IF(N(INDEX(Règles!$D$5:$D$17,MATCH($O3313,Règles!$A$5:$A$17,0)))&gt;0,IF($E3313="",1,$E3313)/INDEX(Règles!$D$5:$D$17,MATCH($O3313,Règles!$A$5:$A$17,0)),""),IF($P3313="au prix",IF(AND(ISNUMBER($R3313),N(INDEX(Règles!$E$5:$E$17,MATCH($O3313,Règles!$A$5:$A$17,0)))&gt;0),$R3313/INDEX(Règles!$E$5:$E$17,MATCH($O3313,Règles!$A$5:$A$17,0)),""),IF(OR($P3313="ne compte pas",$P3313="absence"),0,""))),"")</f>
        <v/>
      </c>
      <c r="T3313" s="26" t="n">
        <f aca="false">IF(AND(ISNUMBER($A3313),$B3313&lt;&gt;"",$G3313&lt;&gt;"",$P3313&lt;&gt;"absence"),1,0)</f>
        <v>0</v>
      </c>
      <c r="U3313" s="26" t="n">
        <f aca="false">IF($T3313=1,IF(COUNTIFS($B$2:$B3313,$B3313,$A$2:$A3313,$A3313,$T$2:$T3313,1)=1,1,0),0)</f>
        <v>0</v>
      </c>
      <c r="V3313" s="29" t="str">
        <f aca="false">IF(AND($A3313="",$B3313="",$G3313=""),"",IF(NOT(ISNUMBER($A3313)),"Date manquante ou non reconnue",IF($B3313="","Technicien manquant",IF(COUNTIF(Production!$A$7:$A$21,$B3313)=0,"Technicien absent de la liste (onglet Production)",IF($G3313="","Code BPU manquant (colonne G)",IF($O3313="?","Code BPU inconnu (onglet Prestations)",IF($P3313="?","Catégorie inconnue (onglet Règles)",IF(AND($E3313&lt;&gt;"",NOT(ISNUMBER($E3313))),"Quantité non reconnue",IF(AND($P3313="au prix",NOT(ISNUMBER($Q3313))),"Prix sur devis à saisir (colonne I)",IF($S3313="","Règle à compléter (onglet Règles)",""))))))))))</f>
        <v/>
      </c>
    </row>
    <row r="3314" customFormat="false" ht="15" hidden="false" customHeight="false" outlineLevel="0" collapsed="false">
      <c r="A3314" s="23"/>
      <c r="I3314" s="24"/>
      <c r="J3314" s="24"/>
      <c r="N3314" s="25"/>
      <c r="O3314" s="26" t="str">
        <f aca="false">IF($G3314="","",IFERROR(INDEX(Prestations!$F$5:$F$256,MATCH($G3314,Prestations!$B$5:$B$256,0)),"?"))</f>
        <v/>
      </c>
      <c r="P3314" s="26" t="str">
        <f aca="false">IF($O3314="","",IF($O3314="?","?",IFERROR(INDEX(Règles!$C$5:$C$17,MATCH($O3314,Règles!$A$5:$A$17,0)),"?")))</f>
        <v/>
      </c>
      <c r="Q3314" s="27" t="str">
        <f aca="false">IF($G3314="","",IF(ISNUMBER($I3314),$I3314,IFERROR(IF(ISNUMBER(INDEX(Prestations!$E$5:$E$256,MATCH($G3314,Prestations!$B$5:$B$256,0))),INDEX(Prestations!$E$5:$E$256,MATCH($G3314,Prestations!$B$5:$B$256,0)),""),"")))</f>
        <v/>
      </c>
      <c r="R3314" s="27" t="str">
        <f aca="false">IFERROR(IF(ISNUMBER($Q3314),$Q3314*IF($E3314="",1,$E3314),""),"")</f>
        <v/>
      </c>
      <c r="S3314" s="28" t="str">
        <f aca="false">IFERROR(IF($P3314="au nombre",IF(N(INDEX(Règles!$D$5:$D$17,MATCH($O3314,Règles!$A$5:$A$17,0)))&gt;0,IF($E3314="",1,$E3314)/INDEX(Règles!$D$5:$D$17,MATCH($O3314,Règles!$A$5:$A$17,0)),""),IF($P3314="au prix",IF(AND(ISNUMBER($R3314),N(INDEX(Règles!$E$5:$E$17,MATCH($O3314,Règles!$A$5:$A$17,0)))&gt;0),$R3314/INDEX(Règles!$E$5:$E$17,MATCH($O3314,Règles!$A$5:$A$17,0)),""),IF(OR($P3314="ne compte pas",$P3314="absence"),0,""))),"")</f>
        <v/>
      </c>
      <c r="T3314" s="26" t="n">
        <f aca="false">IF(AND(ISNUMBER($A3314),$B3314&lt;&gt;"",$G3314&lt;&gt;"",$P3314&lt;&gt;"absence"),1,0)</f>
        <v>0</v>
      </c>
      <c r="U3314" s="26" t="n">
        <f aca="false">IF($T3314=1,IF(COUNTIFS($B$2:$B3314,$B3314,$A$2:$A3314,$A3314,$T$2:$T3314,1)=1,1,0),0)</f>
        <v>0</v>
      </c>
      <c r="V3314" s="29" t="str">
        <f aca="false">IF(AND($A3314="",$B3314="",$G3314=""),"",IF(NOT(ISNUMBER($A3314)),"Date manquante ou non reconnue",IF($B3314="","Technicien manquant",IF(COUNTIF(Production!$A$7:$A$21,$B3314)=0,"Technicien absent de la liste (onglet Production)",IF($G3314="","Code BPU manquant (colonne G)",IF($O3314="?","Code BPU inconnu (onglet Prestations)",IF($P3314="?","Catégorie inconnue (onglet Règles)",IF(AND($E3314&lt;&gt;"",NOT(ISNUMBER($E3314))),"Quantité non reconnue",IF(AND($P3314="au prix",NOT(ISNUMBER($Q3314))),"Prix sur devis à saisir (colonne I)",IF($S3314="","Règle à compléter (onglet Règles)",""))))))))))</f>
        <v/>
      </c>
    </row>
    <row r="3315" customFormat="false" ht="15" hidden="false" customHeight="false" outlineLevel="0" collapsed="false">
      <c r="A3315" s="23"/>
      <c r="I3315" s="24"/>
      <c r="J3315" s="24"/>
      <c r="N3315" s="25"/>
      <c r="O3315" s="26" t="str">
        <f aca="false">IF($G3315="","",IFERROR(INDEX(Prestations!$F$5:$F$256,MATCH($G3315,Prestations!$B$5:$B$256,0)),"?"))</f>
        <v/>
      </c>
      <c r="P3315" s="26" t="str">
        <f aca="false">IF($O3315="","",IF($O3315="?","?",IFERROR(INDEX(Règles!$C$5:$C$17,MATCH($O3315,Règles!$A$5:$A$17,0)),"?")))</f>
        <v/>
      </c>
      <c r="Q3315" s="27" t="str">
        <f aca="false">IF($G3315="","",IF(ISNUMBER($I3315),$I3315,IFERROR(IF(ISNUMBER(INDEX(Prestations!$E$5:$E$256,MATCH($G3315,Prestations!$B$5:$B$256,0))),INDEX(Prestations!$E$5:$E$256,MATCH($G3315,Prestations!$B$5:$B$256,0)),""),"")))</f>
        <v/>
      </c>
      <c r="R3315" s="27" t="str">
        <f aca="false">IFERROR(IF(ISNUMBER($Q3315),$Q3315*IF($E3315="",1,$E3315),""),"")</f>
        <v/>
      </c>
      <c r="S3315" s="28" t="str">
        <f aca="false">IFERROR(IF($P3315="au nombre",IF(N(INDEX(Règles!$D$5:$D$17,MATCH($O3315,Règles!$A$5:$A$17,0)))&gt;0,IF($E3315="",1,$E3315)/INDEX(Règles!$D$5:$D$17,MATCH($O3315,Règles!$A$5:$A$17,0)),""),IF($P3315="au prix",IF(AND(ISNUMBER($R3315),N(INDEX(Règles!$E$5:$E$17,MATCH($O3315,Règles!$A$5:$A$17,0)))&gt;0),$R3315/INDEX(Règles!$E$5:$E$17,MATCH($O3315,Règles!$A$5:$A$17,0)),""),IF(OR($P3315="ne compte pas",$P3315="absence"),0,""))),"")</f>
        <v/>
      </c>
      <c r="T3315" s="26" t="n">
        <f aca="false">IF(AND(ISNUMBER($A3315),$B3315&lt;&gt;"",$G3315&lt;&gt;"",$P3315&lt;&gt;"absence"),1,0)</f>
        <v>0</v>
      </c>
      <c r="U3315" s="26" t="n">
        <f aca="false">IF($T3315=1,IF(COUNTIFS($B$2:$B3315,$B3315,$A$2:$A3315,$A3315,$T$2:$T3315,1)=1,1,0),0)</f>
        <v>0</v>
      </c>
      <c r="V3315" s="29" t="str">
        <f aca="false">IF(AND($A3315="",$B3315="",$G3315=""),"",IF(NOT(ISNUMBER($A3315)),"Date manquante ou non reconnue",IF($B3315="","Technicien manquant",IF(COUNTIF(Production!$A$7:$A$21,$B3315)=0,"Technicien absent de la liste (onglet Production)",IF($G3315="","Code BPU manquant (colonne G)",IF($O3315="?","Code BPU inconnu (onglet Prestations)",IF($P3315="?","Catégorie inconnue (onglet Règles)",IF(AND($E3315&lt;&gt;"",NOT(ISNUMBER($E3315))),"Quantité non reconnue",IF(AND($P3315="au prix",NOT(ISNUMBER($Q3315))),"Prix sur devis à saisir (colonne I)",IF($S3315="","Règle à compléter (onglet Règles)",""))))))))))</f>
        <v/>
      </c>
    </row>
    <row r="3316" customFormat="false" ht="15" hidden="false" customHeight="false" outlineLevel="0" collapsed="false">
      <c r="A3316" s="23"/>
      <c r="I3316" s="24"/>
      <c r="J3316" s="24"/>
      <c r="N3316" s="25"/>
      <c r="O3316" s="26" t="str">
        <f aca="false">IF($G3316="","",IFERROR(INDEX(Prestations!$F$5:$F$256,MATCH($G3316,Prestations!$B$5:$B$256,0)),"?"))</f>
        <v/>
      </c>
      <c r="P3316" s="26" t="str">
        <f aca="false">IF($O3316="","",IF($O3316="?","?",IFERROR(INDEX(Règles!$C$5:$C$17,MATCH($O3316,Règles!$A$5:$A$17,0)),"?")))</f>
        <v/>
      </c>
      <c r="Q3316" s="27" t="str">
        <f aca="false">IF($G3316="","",IF(ISNUMBER($I3316),$I3316,IFERROR(IF(ISNUMBER(INDEX(Prestations!$E$5:$E$256,MATCH($G3316,Prestations!$B$5:$B$256,0))),INDEX(Prestations!$E$5:$E$256,MATCH($G3316,Prestations!$B$5:$B$256,0)),""),"")))</f>
        <v/>
      </c>
      <c r="R3316" s="27" t="str">
        <f aca="false">IFERROR(IF(ISNUMBER($Q3316),$Q3316*IF($E3316="",1,$E3316),""),"")</f>
        <v/>
      </c>
      <c r="S3316" s="28" t="str">
        <f aca="false">IFERROR(IF($P3316="au nombre",IF(N(INDEX(Règles!$D$5:$D$17,MATCH($O3316,Règles!$A$5:$A$17,0)))&gt;0,IF($E3316="",1,$E3316)/INDEX(Règles!$D$5:$D$17,MATCH($O3316,Règles!$A$5:$A$17,0)),""),IF($P3316="au prix",IF(AND(ISNUMBER($R3316),N(INDEX(Règles!$E$5:$E$17,MATCH($O3316,Règles!$A$5:$A$17,0)))&gt;0),$R3316/INDEX(Règles!$E$5:$E$17,MATCH($O3316,Règles!$A$5:$A$17,0)),""),IF(OR($P3316="ne compte pas",$P3316="absence"),0,""))),"")</f>
        <v/>
      </c>
      <c r="T3316" s="26" t="n">
        <f aca="false">IF(AND(ISNUMBER($A3316),$B3316&lt;&gt;"",$G3316&lt;&gt;"",$P3316&lt;&gt;"absence"),1,0)</f>
        <v>0</v>
      </c>
      <c r="U3316" s="26" t="n">
        <f aca="false">IF($T3316=1,IF(COUNTIFS($B$2:$B3316,$B3316,$A$2:$A3316,$A3316,$T$2:$T3316,1)=1,1,0),0)</f>
        <v>0</v>
      </c>
      <c r="V3316" s="29" t="str">
        <f aca="false">IF(AND($A3316="",$B3316="",$G3316=""),"",IF(NOT(ISNUMBER($A3316)),"Date manquante ou non reconnue",IF($B3316="","Technicien manquant",IF(COUNTIF(Production!$A$7:$A$21,$B3316)=0,"Technicien absent de la liste (onglet Production)",IF($G3316="","Code BPU manquant (colonne G)",IF($O3316="?","Code BPU inconnu (onglet Prestations)",IF($P3316="?","Catégorie inconnue (onglet Règles)",IF(AND($E3316&lt;&gt;"",NOT(ISNUMBER($E3316))),"Quantité non reconnue",IF(AND($P3316="au prix",NOT(ISNUMBER($Q3316))),"Prix sur devis à saisir (colonne I)",IF($S3316="","Règle à compléter (onglet Règles)",""))))))))))</f>
        <v/>
      </c>
    </row>
    <row r="3317" customFormat="false" ht="15" hidden="false" customHeight="false" outlineLevel="0" collapsed="false">
      <c r="A3317" s="23"/>
      <c r="I3317" s="24"/>
      <c r="J3317" s="24"/>
      <c r="N3317" s="25"/>
      <c r="O3317" s="26" t="str">
        <f aca="false">IF($G3317="","",IFERROR(INDEX(Prestations!$F$5:$F$256,MATCH($G3317,Prestations!$B$5:$B$256,0)),"?"))</f>
        <v/>
      </c>
      <c r="P3317" s="26" t="str">
        <f aca="false">IF($O3317="","",IF($O3317="?","?",IFERROR(INDEX(Règles!$C$5:$C$17,MATCH($O3317,Règles!$A$5:$A$17,0)),"?")))</f>
        <v/>
      </c>
      <c r="Q3317" s="27" t="str">
        <f aca="false">IF($G3317="","",IF(ISNUMBER($I3317),$I3317,IFERROR(IF(ISNUMBER(INDEX(Prestations!$E$5:$E$256,MATCH($G3317,Prestations!$B$5:$B$256,0))),INDEX(Prestations!$E$5:$E$256,MATCH($G3317,Prestations!$B$5:$B$256,0)),""),"")))</f>
        <v/>
      </c>
      <c r="R3317" s="27" t="str">
        <f aca="false">IFERROR(IF(ISNUMBER($Q3317),$Q3317*IF($E3317="",1,$E3317),""),"")</f>
        <v/>
      </c>
      <c r="S3317" s="28" t="str">
        <f aca="false">IFERROR(IF($P3317="au nombre",IF(N(INDEX(Règles!$D$5:$D$17,MATCH($O3317,Règles!$A$5:$A$17,0)))&gt;0,IF($E3317="",1,$E3317)/INDEX(Règles!$D$5:$D$17,MATCH($O3317,Règles!$A$5:$A$17,0)),""),IF($P3317="au prix",IF(AND(ISNUMBER($R3317),N(INDEX(Règles!$E$5:$E$17,MATCH($O3317,Règles!$A$5:$A$17,0)))&gt;0),$R3317/INDEX(Règles!$E$5:$E$17,MATCH($O3317,Règles!$A$5:$A$17,0)),""),IF(OR($P3317="ne compte pas",$P3317="absence"),0,""))),"")</f>
        <v/>
      </c>
      <c r="T3317" s="26" t="n">
        <f aca="false">IF(AND(ISNUMBER($A3317),$B3317&lt;&gt;"",$G3317&lt;&gt;"",$P3317&lt;&gt;"absence"),1,0)</f>
        <v>0</v>
      </c>
      <c r="U3317" s="26" t="n">
        <f aca="false">IF($T3317=1,IF(COUNTIFS($B$2:$B3317,$B3317,$A$2:$A3317,$A3317,$T$2:$T3317,1)=1,1,0),0)</f>
        <v>0</v>
      </c>
      <c r="V3317" s="29" t="str">
        <f aca="false">IF(AND($A3317="",$B3317="",$G3317=""),"",IF(NOT(ISNUMBER($A3317)),"Date manquante ou non reconnue",IF($B3317="","Technicien manquant",IF(COUNTIF(Production!$A$7:$A$21,$B3317)=0,"Technicien absent de la liste (onglet Production)",IF($G3317="","Code BPU manquant (colonne G)",IF($O3317="?","Code BPU inconnu (onglet Prestations)",IF($P3317="?","Catégorie inconnue (onglet Règles)",IF(AND($E3317&lt;&gt;"",NOT(ISNUMBER($E3317))),"Quantité non reconnue",IF(AND($P3317="au prix",NOT(ISNUMBER($Q3317))),"Prix sur devis à saisir (colonne I)",IF($S3317="","Règle à compléter (onglet Règles)",""))))))))))</f>
        <v/>
      </c>
    </row>
    <row r="3318" customFormat="false" ht="15" hidden="false" customHeight="false" outlineLevel="0" collapsed="false">
      <c r="A3318" s="23"/>
      <c r="I3318" s="24"/>
      <c r="J3318" s="24"/>
      <c r="N3318" s="25"/>
      <c r="O3318" s="26" t="str">
        <f aca="false">IF($G3318="","",IFERROR(INDEX(Prestations!$F$5:$F$256,MATCH($G3318,Prestations!$B$5:$B$256,0)),"?"))</f>
        <v/>
      </c>
      <c r="P3318" s="26" t="str">
        <f aca="false">IF($O3318="","",IF($O3318="?","?",IFERROR(INDEX(Règles!$C$5:$C$17,MATCH($O3318,Règles!$A$5:$A$17,0)),"?")))</f>
        <v/>
      </c>
      <c r="Q3318" s="27" t="str">
        <f aca="false">IF($G3318="","",IF(ISNUMBER($I3318),$I3318,IFERROR(IF(ISNUMBER(INDEX(Prestations!$E$5:$E$256,MATCH($G3318,Prestations!$B$5:$B$256,0))),INDEX(Prestations!$E$5:$E$256,MATCH($G3318,Prestations!$B$5:$B$256,0)),""),"")))</f>
        <v/>
      </c>
      <c r="R3318" s="27" t="str">
        <f aca="false">IFERROR(IF(ISNUMBER($Q3318),$Q3318*IF($E3318="",1,$E3318),""),"")</f>
        <v/>
      </c>
      <c r="S3318" s="28" t="str">
        <f aca="false">IFERROR(IF($P3318="au nombre",IF(N(INDEX(Règles!$D$5:$D$17,MATCH($O3318,Règles!$A$5:$A$17,0)))&gt;0,IF($E3318="",1,$E3318)/INDEX(Règles!$D$5:$D$17,MATCH($O3318,Règles!$A$5:$A$17,0)),""),IF($P3318="au prix",IF(AND(ISNUMBER($R3318),N(INDEX(Règles!$E$5:$E$17,MATCH($O3318,Règles!$A$5:$A$17,0)))&gt;0),$R3318/INDEX(Règles!$E$5:$E$17,MATCH($O3318,Règles!$A$5:$A$17,0)),""),IF(OR($P3318="ne compte pas",$P3318="absence"),0,""))),"")</f>
        <v/>
      </c>
      <c r="T3318" s="26" t="n">
        <f aca="false">IF(AND(ISNUMBER($A3318),$B3318&lt;&gt;"",$G3318&lt;&gt;"",$P3318&lt;&gt;"absence"),1,0)</f>
        <v>0</v>
      </c>
      <c r="U3318" s="26" t="n">
        <f aca="false">IF($T3318=1,IF(COUNTIFS($B$2:$B3318,$B3318,$A$2:$A3318,$A3318,$T$2:$T3318,1)=1,1,0),0)</f>
        <v>0</v>
      </c>
      <c r="V3318" s="29" t="str">
        <f aca="false">IF(AND($A3318="",$B3318="",$G3318=""),"",IF(NOT(ISNUMBER($A3318)),"Date manquante ou non reconnue",IF($B3318="","Technicien manquant",IF(COUNTIF(Production!$A$7:$A$21,$B3318)=0,"Technicien absent de la liste (onglet Production)",IF($G3318="","Code BPU manquant (colonne G)",IF($O3318="?","Code BPU inconnu (onglet Prestations)",IF($P3318="?","Catégorie inconnue (onglet Règles)",IF(AND($E3318&lt;&gt;"",NOT(ISNUMBER($E3318))),"Quantité non reconnue",IF(AND($P3318="au prix",NOT(ISNUMBER($Q3318))),"Prix sur devis à saisir (colonne I)",IF($S3318="","Règle à compléter (onglet Règles)",""))))))))))</f>
        <v/>
      </c>
    </row>
    <row r="3319" customFormat="false" ht="15" hidden="false" customHeight="false" outlineLevel="0" collapsed="false">
      <c r="A3319" s="23"/>
      <c r="I3319" s="24"/>
      <c r="J3319" s="24"/>
      <c r="N3319" s="25"/>
      <c r="O3319" s="26" t="str">
        <f aca="false">IF($G3319="","",IFERROR(INDEX(Prestations!$F$5:$F$256,MATCH($G3319,Prestations!$B$5:$B$256,0)),"?"))</f>
        <v/>
      </c>
      <c r="P3319" s="26" t="str">
        <f aca="false">IF($O3319="","",IF($O3319="?","?",IFERROR(INDEX(Règles!$C$5:$C$17,MATCH($O3319,Règles!$A$5:$A$17,0)),"?")))</f>
        <v/>
      </c>
      <c r="Q3319" s="27" t="str">
        <f aca="false">IF($G3319="","",IF(ISNUMBER($I3319),$I3319,IFERROR(IF(ISNUMBER(INDEX(Prestations!$E$5:$E$256,MATCH($G3319,Prestations!$B$5:$B$256,0))),INDEX(Prestations!$E$5:$E$256,MATCH($G3319,Prestations!$B$5:$B$256,0)),""),"")))</f>
        <v/>
      </c>
      <c r="R3319" s="27" t="str">
        <f aca="false">IFERROR(IF(ISNUMBER($Q3319),$Q3319*IF($E3319="",1,$E3319),""),"")</f>
        <v/>
      </c>
      <c r="S3319" s="28" t="str">
        <f aca="false">IFERROR(IF($P3319="au nombre",IF(N(INDEX(Règles!$D$5:$D$17,MATCH($O3319,Règles!$A$5:$A$17,0)))&gt;0,IF($E3319="",1,$E3319)/INDEX(Règles!$D$5:$D$17,MATCH($O3319,Règles!$A$5:$A$17,0)),""),IF($P3319="au prix",IF(AND(ISNUMBER($R3319),N(INDEX(Règles!$E$5:$E$17,MATCH($O3319,Règles!$A$5:$A$17,0)))&gt;0),$R3319/INDEX(Règles!$E$5:$E$17,MATCH($O3319,Règles!$A$5:$A$17,0)),""),IF(OR($P3319="ne compte pas",$P3319="absence"),0,""))),"")</f>
        <v/>
      </c>
      <c r="T3319" s="26" t="n">
        <f aca="false">IF(AND(ISNUMBER($A3319),$B3319&lt;&gt;"",$G3319&lt;&gt;"",$P3319&lt;&gt;"absence"),1,0)</f>
        <v>0</v>
      </c>
      <c r="U3319" s="26" t="n">
        <f aca="false">IF($T3319=1,IF(COUNTIFS($B$2:$B3319,$B3319,$A$2:$A3319,$A3319,$T$2:$T3319,1)=1,1,0),0)</f>
        <v>0</v>
      </c>
      <c r="V3319" s="29" t="str">
        <f aca="false">IF(AND($A3319="",$B3319="",$G3319=""),"",IF(NOT(ISNUMBER($A3319)),"Date manquante ou non reconnue",IF($B3319="","Technicien manquant",IF(COUNTIF(Production!$A$7:$A$21,$B3319)=0,"Technicien absent de la liste (onglet Production)",IF($G3319="","Code BPU manquant (colonne G)",IF($O3319="?","Code BPU inconnu (onglet Prestations)",IF($P3319="?","Catégorie inconnue (onglet Règles)",IF(AND($E3319&lt;&gt;"",NOT(ISNUMBER($E3319))),"Quantité non reconnue",IF(AND($P3319="au prix",NOT(ISNUMBER($Q3319))),"Prix sur devis à saisir (colonne I)",IF($S3319="","Règle à compléter (onglet Règles)",""))))))))))</f>
        <v/>
      </c>
    </row>
    <row r="3320" customFormat="false" ht="15" hidden="false" customHeight="false" outlineLevel="0" collapsed="false">
      <c r="A3320" s="23"/>
      <c r="I3320" s="24"/>
      <c r="J3320" s="24"/>
      <c r="N3320" s="25"/>
      <c r="O3320" s="26" t="str">
        <f aca="false">IF($G3320="","",IFERROR(INDEX(Prestations!$F$5:$F$256,MATCH($G3320,Prestations!$B$5:$B$256,0)),"?"))</f>
        <v/>
      </c>
      <c r="P3320" s="26" t="str">
        <f aca="false">IF($O3320="","",IF($O3320="?","?",IFERROR(INDEX(Règles!$C$5:$C$17,MATCH($O3320,Règles!$A$5:$A$17,0)),"?")))</f>
        <v/>
      </c>
      <c r="Q3320" s="27" t="str">
        <f aca="false">IF($G3320="","",IF(ISNUMBER($I3320),$I3320,IFERROR(IF(ISNUMBER(INDEX(Prestations!$E$5:$E$256,MATCH($G3320,Prestations!$B$5:$B$256,0))),INDEX(Prestations!$E$5:$E$256,MATCH($G3320,Prestations!$B$5:$B$256,0)),""),"")))</f>
        <v/>
      </c>
      <c r="R3320" s="27" t="str">
        <f aca="false">IFERROR(IF(ISNUMBER($Q3320),$Q3320*IF($E3320="",1,$E3320),""),"")</f>
        <v/>
      </c>
      <c r="S3320" s="28" t="str">
        <f aca="false">IFERROR(IF($P3320="au nombre",IF(N(INDEX(Règles!$D$5:$D$17,MATCH($O3320,Règles!$A$5:$A$17,0)))&gt;0,IF($E3320="",1,$E3320)/INDEX(Règles!$D$5:$D$17,MATCH($O3320,Règles!$A$5:$A$17,0)),""),IF($P3320="au prix",IF(AND(ISNUMBER($R3320),N(INDEX(Règles!$E$5:$E$17,MATCH($O3320,Règles!$A$5:$A$17,0)))&gt;0),$R3320/INDEX(Règles!$E$5:$E$17,MATCH($O3320,Règles!$A$5:$A$17,0)),""),IF(OR($P3320="ne compte pas",$P3320="absence"),0,""))),"")</f>
        <v/>
      </c>
      <c r="T3320" s="26" t="n">
        <f aca="false">IF(AND(ISNUMBER($A3320),$B3320&lt;&gt;"",$G3320&lt;&gt;"",$P3320&lt;&gt;"absence"),1,0)</f>
        <v>0</v>
      </c>
      <c r="U3320" s="26" t="n">
        <f aca="false">IF($T3320=1,IF(COUNTIFS($B$2:$B3320,$B3320,$A$2:$A3320,$A3320,$T$2:$T3320,1)=1,1,0),0)</f>
        <v>0</v>
      </c>
      <c r="V3320" s="29" t="str">
        <f aca="false">IF(AND($A3320="",$B3320="",$G3320=""),"",IF(NOT(ISNUMBER($A3320)),"Date manquante ou non reconnue",IF($B3320="","Technicien manquant",IF(COUNTIF(Production!$A$7:$A$21,$B3320)=0,"Technicien absent de la liste (onglet Production)",IF($G3320="","Code BPU manquant (colonne G)",IF($O3320="?","Code BPU inconnu (onglet Prestations)",IF($P3320="?","Catégorie inconnue (onglet Règles)",IF(AND($E3320&lt;&gt;"",NOT(ISNUMBER($E3320))),"Quantité non reconnue",IF(AND($P3320="au prix",NOT(ISNUMBER($Q3320))),"Prix sur devis à saisir (colonne I)",IF($S3320="","Règle à compléter (onglet Règles)",""))))))))))</f>
        <v/>
      </c>
    </row>
    <row r="3321" customFormat="false" ht="15" hidden="false" customHeight="false" outlineLevel="0" collapsed="false">
      <c r="A3321" s="23"/>
      <c r="I3321" s="24"/>
      <c r="J3321" s="24"/>
      <c r="N3321" s="25"/>
      <c r="O3321" s="26" t="str">
        <f aca="false">IF($G3321="","",IFERROR(INDEX(Prestations!$F$5:$F$256,MATCH($G3321,Prestations!$B$5:$B$256,0)),"?"))</f>
        <v/>
      </c>
      <c r="P3321" s="26" t="str">
        <f aca="false">IF($O3321="","",IF($O3321="?","?",IFERROR(INDEX(Règles!$C$5:$C$17,MATCH($O3321,Règles!$A$5:$A$17,0)),"?")))</f>
        <v/>
      </c>
      <c r="Q3321" s="27" t="str">
        <f aca="false">IF($G3321="","",IF(ISNUMBER($I3321),$I3321,IFERROR(IF(ISNUMBER(INDEX(Prestations!$E$5:$E$256,MATCH($G3321,Prestations!$B$5:$B$256,0))),INDEX(Prestations!$E$5:$E$256,MATCH($G3321,Prestations!$B$5:$B$256,0)),""),"")))</f>
        <v/>
      </c>
      <c r="R3321" s="27" t="str">
        <f aca="false">IFERROR(IF(ISNUMBER($Q3321),$Q3321*IF($E3321="",1,$E3321),""),"")</f>
        <v/>
      </c>
      <c r="S3321" s="28" t="str">
        <f aca="false">IFERROR(IF($P3321="au nombre",IF(N(INDEX(Règles!$D$5:$D$17,MATCH($O3321,Règles!$A$5:$A$17,0)))&gt;0,IF($E3321="",1,$E3321)/INDEX(Règles!$D$5:$D$17,MATCH($O3321,Règles!$A$5:$A$17,0)),""),IF($P3321="au prix",IF(AND(ISNUMBER($R3321),N(INDEX(Règles!$E$5:$E$17,MATCH($O3321,Règles!$A$5:$A$17,0)))&gt;0),$R3321/INDEX(Règles!$E$5:$E$17,MATCH($O3321,Règles!$A$5:$A$17,0)),""),IF(OR($P3321="ne compte pas",$P3321="absence"),0,""))),"")</f>
        <v/>
      </c>
      <c r="T3321" s="26" t="n">
        <f aca="false">IF(AND(ISNUMBER($A3321),$B3321&lt;&gt;"",$G3321&lt;&gt;"",$P3321&lt;&gt;"absence"),1,0)</f>
        <v>0</v>
      </c>
      <c r="U3321" s="26" t="n">
        <f aca="false">IF($T3321=1,IF(COUNTIFS($B$2:$B3321,$B3321,$A$2:$A3321,$A3321,$T$2:$T3321,1)=1,1,0),0)</f>
        <v>0</v>
      </c>
      <c r="V3321" s="29" t="str">
        <f aca="false">IF(AND($A3321="",$B3321="",$G3321=""),"",IF(NOT(ISNUMBER($A3321)),"Date manquante ou non reconnue",IF($B3321="","Technicien manquant",IF(COUNTIF(Production!$A$7:$A$21,$B3321)=0,"Technicien absent de la liste (onglet Production)",IF($G3321="","Code BPU manquant (colonne G)",IF($O3321="?","Code BPU inconnu (onglet Prestations)",IF($P3321="?","Catégorie inconnue (onglet Règles)",IF(AND($E3321&lt;&gt;"",NOT(ISNUMBER($E3321))),"Quantité non reconnue",IF(AND($P3321="au prix",NOT(ISNUMBER($Q3321))),"Prix sur devis à saisir (colonne I)",IF($S3321="","Règle à compléter (onglet Règles)",""))))))))))</f>
        <v/>
      </c>
    </row>
    <row r="3322" customFormat="false" ht="15" hidden="false" customHeight="false" outlineLevel="0" collapsed="false">
      <c r="A3322" s="23"/>
      <c r="I3322" s="24"/>
      <c r="J3322" s="24"/>
      <c r="N3322" s="25"/>
      <c r="O3322" s="26" t="str">
        <f aca="false">IF($G3322="","",IFERROR(INDEX(Prestations!$F$5:$F$256,MATCH($G3322,Prestations!$B$5:$B$256,0)),"?"))</f>
        <v/>
      </c>
      <c r="P3322" s="26" t="str">
        <f aca="false">IF($O3322="","",IF($O3322="?","?",IFERROR(INDEX(Règles!$C$5:$C$17,MATCH($O3322,Règles!$A$5:$A$17,0)),"?")))</f>
        <v/>
      </c>
      <c r="Q3322" s="27" t="str">
        <f aca="false">IF($G3322="","",IF(ISNUMBER($I3322),$I3322,IFERROR(IF(ISNUMBER(INDEX(Prestations!$E$5:$E$256,MATCH($G3322,Prestations!$B$5:$B$256,0))),INDEX(Prestations!$E$5:$E$256,MATCH($G3322,Prestations!$B$5:$B$256,0)),""),"")))</f>
        <v/>
      </c>
      <c r="R3322" s="27" t="str">
        <f aca="false">IFERROR(IF(ISNUMBER($Q3322),$Q3322*IF($E3322="",1,$E3322),""),"")</f>
        <v/>
      </c>
      <c r="S3322" s="28" t="str">
        <f aca="false">IFERROR(IF($P3322="au nombre",IF(N(INDEX(Règles!$D$5:$D$17,MATCH($O3322,Règles!$A$5:$A$17,0)))&gt;0,IF($E3322="",1,$E3322)/INDEX(Règles!$D$5:$D$17,MATCH($O3322,Règles!$A$5:$A$17,0)),""),IF($P3322="au prix",IF(AND(ISNUMBER($R3322),N(INDEX(Règles!$E$5:$E$17,MATCH($O3322,Règles!$A$5:$A$17,0)))&gt;0),$R3322/INDEX(Règles!$E$5:$E$17,MATCH($O3322,Règles!$A$5:$A$17,0)),""),IF(OR($P3322="ne compte pas",$P3322="absence"),0,""))),"")</f>
        <v/>
      </c>
      <c r="T3322" s="26" t="n">
        <f aca="false">IF(AND(ISNUMBER($A3322),$B3322&lt;&gt;"",$G3322&lt;&gt;"",$P3322&lt;&gt;"absence"),1,0)</f>
        <v>0</v>
      </c>
      <c r="U3322" s="26" t="n">
        <f aca="false">IF($T3322=1,IF(COUNTIFS($B$2:$B3322,$B3322,$A$2:$A3322,$A3322,$T$2:$T3322,1)=1,1,0),0)</f>
        <v>0</v>
      </c>
      <c r="V3322" s="29" t="str">
        <f aca="false">IF(AND($A3322="",$B3322="",$G3322=""),"",IF(NOT(ISNUMBER($A3322)),"Date manquante ou non reconnue",IF($B3322="","Technicien manquant",IF(COUNTIF(Production!$A$7:$A$21,$B3322)=0,"Technicien absent de la liste (onglet Production)",IF($G3322="","Code BPU manquant (colonne G)",IF($O3322="?","Code BPU inconnu (onglet Prestations)",IF($P3322="?","Catégorie inconnue (onglet Règles)",IF(AND($E3322&lt;&gt;"",NOT(ISNUMBER($E3322))),"Quantité non reconnue",IF(AND($P3322="au prix",NOT(ISNUMBER($Q3322))),"Prix sur devis à saisir (colonne I)",IF($S3322="","Règle à compléter (onglet Règles)",""))))))))))</f>
        <v/>
      </c>
    </row>
    <row r="3323" customFormat="false" ht="15" hidden="false" customHeight="false" outlineLevel="0" collapsed="false">
      <c r="A3323" s="23"/>
      <c r="I3323" s="24"/>
      <c r="J3323" s="24"/>
      <c r="N3323" s="25"/>
      <c r="O3323" s="26" t="str">
        <f aca="false">IF($G3323="","",IFERROR(INDEX(Prestations!$F$5:$F$256,MATCH($G3323,Prestations!$B$5:$B$256,0)),"?"))</f>
        <v/>
      </c>
      <c r="P3323" s="26" t="str">
        <f aca="false">IF($O3323="","",IF($O3323="?","?",IFERROR(INDEX(Règles!$C$5:$C$17,MATCH($O3323,Règles!$A$5:$A$17,0)),"?")))</f>
        <v/>
      </c>
      <c r="Q3323" s="27" t="str">
        <f aca="false">IF($G3323="","",IF(ISNUMBER($I3323),$I3323,IFERROR(IF(ISNUMBER(INDEX(Prestations!$E$5:$E$256,MATCH($G3323,Prestations!$B$5:$B$256,0))),INDEX(Prestations!$E$5:$E$256,MATCH($G3323,Prestations!$B$5:$B$256,0)),""),"")))</f>
        <v/>
      </c>
      <c r="R3323" s="27" t="str">
        <f aca="false">IFERROR(IF(ISNUMBER($Q3323),$Q3323*IF($E3323="",1,$E3323),""),"")</f>
        <v/>
      </c>
      <c r="S3323" s="28" t="str">
        <f aca="false">IFERROR(IF($P3323="au nombre",IF(N(INDEX(Règles!$D$5:$D$17,MATCH($O3323,Règles!$A$5:$A$17,0)))&gt;0,IF($E3323="",1,$E3323)/INDEX(Règles!$D$5:$D$17,MATCH($O3323,Règles!$A$5:$A$17,0)),""),IF($P3323="au prix",IF(AND(ISNUMBER($R3323),N(INDEX(Règles!$E$5:$E$17,MATCH($O3323,Règles!$A$5:$A$17,0)))&gt;0),$R3323/INDEX(Règles!$E$5:$E$17,MATCH($O3323,Règles!$A$5:$A$17,0)),""),IF(OR($P3323="ne compte pas",$P3323="absence"),0,""))),"")</f>
        <v/>
      </c>
      <c r="T3323" s="26" t="n">
        <f aca="false">IF(AND(ISNUMBER($A3323),$B3323&lt;&gt;"",$G3323&lt;&gt;"",$P3323&lt;&gt;"absence"),1,0)</f>
        <v>0</v>
      </c>
      <c r="U3323" s="26" t="n">
        <f aca="false">IF($T3323=1,IF(COUNTIFS($B$2:$B3323,$B3323,$A$2:$A3323,$A3323,$T$2:$T3323,1)=1,1,0),0)</f>
        <v>0</v>
      </c>
      <c r="V3323" s="29" t="str">
        <f aca="false">IF(AND($A3323="",$B3323="",$G3323=""),"",IF(NOT(ISNUMBER($A3323)),"Date manquante ou non reconnue",IF($B3323="","Technicien manquant",IF(COUNTIF(Production!$A$7:$A$21,$B3323)=0,"Technicien absent de la liste (onglet Production)",IF($G3323="","Code BPU manquant (colonne G)",IF($O3323="?","Code BPU inconnu (onglet Prestations)",IF($P3323="?","Catégorie inconnue (onglet Règles)",IF(AND($E3323&lt;&gt;"",NOT(ISNUMBER($E3323))),"Quantité non reconnue",IF(AND($P3323="au prix",NOT(ISNUMBER($Q3323))),"Prix sur devis à saisir (colonne I)",IF($S3323="","Règle à compléter (onglet Règles)",""))))))))))</f>
        <v/>
      </c>
    </row>
    <row r="3324" customFormat="false" ht="15" hidden="false" customHeight="false" outlineLevel="0" collapsed="false">
      <c r="A3324" s="23"/>
      <c r="I3324" s="24"/>
      <c r="J3324" s="24"/>
      <c r="N3324" s="25"/>
      <c r="O3324" s="26" t="str">
        <f aca="false">IF($G3324="","",IFERROR(INDEX(Prestations!$F$5:$F$256,MATCH($G3324,Prestations!$B$5:$B$256,0)),"?"))</f>
        <v/>
      </c>
      <c r="P3324" s="26" t="str">
        <f aca="false">IF($O3324="","",IF($O3324="?","?",IFERROR(INDEX(Règles!$C$5:$C$17,MATCH($O3324,Règles!$A$5:$A$17,0)),"?")))</f>
        <v/>
      </c>
      <c r="Q3324" s="27" t="str">
        <f aca="false">IF($G3324="","",IF(ISNUMBER($I3324),$I3324,IFERROR(IF(ISNUMBER(INDEX(Prestations!$E$5:$E$256,MATCH($G3324,Prestations!$B$5:$B$256,0))),INDEX(Prestations!$E$5:$E$256,MATCH($G3324,Prestations!$B$5:$B$256,0)),""),"")))</f>
        <v/>
      </c>
      <c r="R3324" s="27" t="str">
        <f aca="false">IFERROR(IF(ISNUMBER($Q3324),$Q3324*IF($E3324="",1,$E3324),""),"")</f>
        <v/>
      </c>
      <c r="S3324" s="28" t="str">
        <f aca="false">IFERROR(IF($P3324="au nombre",IF(N(INDEX(Règles!$D$5:$D$17,MATCH($O3324,Règles!$A$5:$A$17,0)))&gt;0,IF($E3324="",1,$E3324)/INDEX(Règles!$D$5:$D$17,MATCH($O3324,Règles!$A$5:$A$17,0)),""),IF($P3324="au prix",IF(AND(ISNUMBER($R3324),N(INDEX(Règles!$E$5:$E$17,MATCH($O3324,Règles!$A$5:$A$17,0)))&gt;0),$R3324/INDEX(Règles!$E$5:$E$17,MATCH($O3324,Règles!$A$5:$A$17,0)),""),IF(OR($P3324="ne compte pas",$P3324="absence"),0,""))),"")</f>
        <v/>
      </c>
      <c r="T3324" s="26" t="n">
        <f aca="false">IF(AND(ISNUMBER($A3324),$B3324&lt;&gt;"",$G3324&lt;&gt;"",$P3324&lt;&gt;"absence"),1,0)</f>
        <v>0</v>
      </c>
      <c r="U3324" s="26" t="n">
        <f aca="false">IF($T3324=1,IF(COUNTIFS($B$2:$B3324,$B3324,$A$2:$A3324,$A3324,$T$2:$T3324,1)=1,1,0),0)</f>
        <v>0</v>
      </c>
      <c r="V3324" s="29" t="str">
        <f aca="false">IF(AND($A3324="",$B3324="",$G3324=""),"",IF(NOT(ISNUMBER($A3324)),"Date manquante ou non reconnue",IF($B3324="","Technicien manquant",IF(COUNTIF(Production!$A$7:$A$21,$B3324)=0,"Technicien absent de la liste (onglet Production)",IF($G3324="","Code BPU manquant (colonne G)",IF($O3324="?","Code BPU inconnu (onglet Prestations)",IF($P3324="?","Catégorie inconnue (onglet Règles)",IF(AND($E3324&lt;&gt;"",NOT(ISNUMBER($E3324))),"Quantité non reconnue",IF(AND($P3324="au prix",NOT(ISNUMBER($Q3324))),"Prix sur devis à saisir (colonne I)",IF($S3324="","Règle à compléter (onglet Règles)",""))))))))))</f>
        <v/>
      </c>
    </row>
    <row r="3325" customFormat="false" ht="15" hidden="false" customHeight="false" outlineLevel="0" collapsed="false">
      <c r="A3325" s="23"/>
      <c r="I3325" s="24"/>
      <c r="J3325" s="24"/>
      <c r="N3325" s="25"/>
      <c r="O3325" s="26" t="str">
        <f aca="false">IF($G3325="","",IFERROR(INDEX(Prestations!$F$5:$F$256,MATCH($G3325,Prestations!$B$5:$B$256,0)),"?"))</f>
        <v/>
      </c>
      <c r="P3325" s="26" t="str">
        <f aca="false">IF($O3325="","",IF($O3325="?","?",IFERROR(INDEX(Règles!$C$5:$C$17,MATCH($O3325,Règles!$A$5:$A$17,0)),"?")))</f>
        <v/>
      </c>
      <c r="Q3325" s="27" t="str">
        <f aca="false">IF($G3325="","",IF(ISNUMBER($I3325),$I3325,IFERROR(IF(ISNUMBER(INDEX(Prestations!$E$5:$E$256,MATCH($G3325,Prestations!$B$5:$B$256,0))),INDEX(Prestations!$E$5:$E$256,MATCH($G3325,Prestations!$B$5:$B$256,0)),""),"")))</f>
        <v/>
      </c>
      <c r="R3325" s="27" t="str">
        <f aca="false">IFERROR(IF(ISNUMBER($Q3325),$Q3325*IF($E3325="",1,$E3325),""),"")</f>
        <v/>
      </c>
      <c r="S3325" s="28" t="str">
        <f aca="false">IFERROR(IF($P3325="au nombre",IF(N(INDEX(Règles!$D$5:$D$17,MATCH($O3325,Règles!$A$5:$A$17,0)))&gt;0,IF($E3325="",1,$E3325)/INDEX(Règles!$D$5:$D$17,MATCH($O3325,Règles!$A$5:$A$17,0)),""),IF($P3325="au prix",IF(AND(ISNUMBER($R3325),N(INDEX(Règles!$E$5:$E$17,MATCH($O3325,Règles!$A$5:$A$17,0)))&gt;0),$R3325/INDEX(Règles!$E$5:$E$17,MATCH($O3325,Règles!$A$5:$A$17,0)),""),IF(OR($P3325="ne compte pas",$P3325="absence"),0,""))),"")</f>
        <v/>
      </c>
      <c r="T3325" s="26" t="n">
        <f aca="false">IF(AND(ISNUMBER($A3325),$B3325&lt;&gt;"",$G3325&lt;&gt;"",$P3325&lt;&gt;"absence"),1,0)</f>
        <v>0</v>
      </c>
      <c r="U3325" s="26" t="n">
        <f aca="false">IF($T3325=1,IF(COUNTIFS($B$2:$B3325,$B3325,$A$2:$A3325,$A3325,$T$2:$T3325,1)=1,1,0),0)</f>
        <v>0</v>
      </c>
      <c r="V3325" s="29" t="str">
        <f aca="false">IF(AND($A3325="",$B3325="",$G3325=""),"",IF(NOT(ISNUMBER($A3325)),"Date manquante ou non reconnue",IF($B3325="","Technicien manquant",IF(COUNTIF(Production!$A$7:$A$21,$B3325)=0,"Technicien absent de la liste (onglet Production)",IF($G3325="","Code BPU manquant (colonne G)",IF($O3325="?","Code BPU inconnu (onglet Prestations)",IF($P3325="?","Catégorie inconnue (onglet Règles)",IF(AND($E3325&lt;&gt;"",NOT(ISNUMBER($E3325))),"Quantité non reconnue",IF(AND($P3325="au prix",NOT(ISNUMBER($Q3325))),"Prix sur devis à saisir (colonne I)",IF($S3325="","Règle à compléter (onglet Règles)",""))))))))))</f>
        <v/>
      </c>
    </row>
    <row r="3326" customFormat="false" ht="15" hidden="false" customHeight="false" outlineLevel="0" collapsed="false">
      <c r="A3326" s="23"/>
      <c r="I3326" s="24"/>
      <c r="J3326" s="24"/>
      <c r="N3326" s="25"/>
      <c r="O3326" s="26" t="str">
        <f aca="false">IF($G3326="","",IFERROR(INDEX(Prestations!$F$5:$F$256,MATCH($G3326,Prestations!$B$5:$B$256,0)),"?"))</f>
        <v/>
      </c>
      <c r="P3326" s="26" t="str">
        <f aca="false">IF($O3326="","",IF($O3326="?","?",IFERROR(INDEX(Règles!$C$5:$C$17,MATCH($O3326,Règles!$A$5:$A$17,0)),"?")))</f>
        <v/>
      </c>
      <c r="Q3326" s="27" t="str">
        <f aca="false">IF($G3326="","",IF(ISNUMBER($I3326),$I3326,IFERROR(IF(ISNUMBER(INDEX(Prestations!$E$5:$E$256,MATCH($G3326,Prestations!$B$5:$B$256,0))),INDEX(Prestations!$E$5:$E$256,MATCH($G3326,Prestations!$B$5:$B$256,0)),""),"")))</f>
        <v/>
      </c>
      <c r="R3326" s="27" t="str">
        <f aca="false">IFERROR(IF(ISNUMBER($Q3326),$Q3326*IF($E3326="",1,$E3326),""),"")</f>
        <v/>
      </c>
      <c r="S3326" s="28" t="str">
        <f aca="false">IFERROR(IF($P3326="au nombre",IF(N(INDEX(Règles!$D$5:$D$17,MATCH($O3326,Règles!$A$5:$A$17,0)))&gt;0,IF($E3326="",1,$E3326)/INDEX(Règles!$D$5:$D$17,MATCH($O3326,Règles!$A$5:$A$17,0)),""),IF($P3326="au prix",IF(AND(ISNUMBER($R3326),N(INDEX(Règles!$E$5:$E$17,MATCH($O3326,Règles!$A$5:$A$17,0)))&gt;0),$R3326/INDEX(Règles!$E$5:$E$17,MATCH($O3326,Règles!$A$5:$A$17,0)),""),IF(OR($P3326="ne compte pas",$P3326="absence"),0,""))),"")</f>
        <v/>
      </c>
      <c r="T3326" s="26" t="n">
        <f aca="false">IF(AND(ISNUMBER($A3326),$B3326&lt;&gt;"",$G3326&lt;&gt;"",$P3326&lt;&gt;"absence"),1,0)</f>
        <v>0</v>
      </c>
      <c r="U3326" s="26" t="n">
        <f aca="false">IF($T3326=1,IF(COUNTIFS($B$2:$B3326,$B3326,$A$2:$A3326,$A3326,$T$2:$T3326,1)=1,1,0),0)</f>
        <v>0</v>
      </c>
      <c r="V3326" s="29" t="str">
        <f aca="false">IF(AND($A3326="",$B3326="",$G3326=""),"",IF(NOT(ISNUMBER($A3326)),"Date manquante ou non reconnue",IF($B3326="","Technicien manquant",IF(COUNTIF(Production!$A$7:$A$21,$B3326)=0,"Technicien absent de la liste (onglet Production)",IF($G3326="","Code BPU manquant (colonne G)",IF($O3326="?","Code BPU inconnu (onglet Prestations)",IF($P3326="?","Catégorie inconnue (onglet Règles)",IF(AND($E3326&lt;&gt;"",NOT(ISNUMBER($E3326))),"Quantité non reconnue",IF(AND($P3326="au prix",NOT(ISNUMBER($Q3326))),"Prix sur devis à saisir (colonne I)",IF($S3326="","Règle à compléter (onglet Règles)",""))))))))))</f>
        <v/>
      </c>
    </row>
    <row r="3327" customFormat="false" ht="15" hidden="false" customHeight="false" outlineLevel="0" collapsed="false">
      <c r="A3327" s="23"/>
      <c r="I3327" s="24"/>
      <c r="J3327" s="24"/>
      <c r="N3327" s="25"/>
      <c r="O3327" s="26" t="str">
        <f aca="false">IF($G3327="","",IFERROR(INDEX(Prestations!$F$5:$F$256,MATCH($G3327,Prestations!$B$5:$B$256,0)),"?"))</f>
        <v/>
      </c>
      <c r="P3327" s="26" t="str">
        <f aca="false">IF($O3327="","",IF($O3327="?","?",IFERROR(INDEX(Règles!$C$5:$C$17,MATCH($O3327,Règles!$A$5:$A$17,0)),"?")))</f>
        <v/>
      </c>
      <c r="Q3327" s="27" t="str">
        <f aca="false">IF($G3327="","",IF(ISNUMBER($I3327),$I3327,IFERROR(IF(ISNUMBER(INDEX(Prestations!$E$5:$E$256,MATCH($G3327,Prestations!$B$5:$B$256,0))),INDEX(Prestations!$E$5:$E$256,MATCH($G3327,Prestations!$B$5:$B$256,0)),""),"")))</f>
        <v/>
      </c>
      <c r="R3327" s="27" t="str">
        <f aca="false">IFERROR(IF(ISNUMBER($Q3327),$Q3327*IF($E3327="",1,$E3327),""),"")</f>
        <v/>
      </c>
      <c r="S3327" s="28" t="str">
        <f aca="false">IFERROR(IF($P3327="au nombre",IF(N(INDEX(Règles!$D$5:$D$17,MATCH($O3327,Règles!$A$5:$A$17,0)))&gt;0,IF($E3327="",1,$E3327)/INDEX(Règles!$D$5:$D$17,MATCH($O3327,Règles!$A$5:$A$17,0)),""),IF($P3327="au prix",IF(AND(ISNUMBER($R3327),N(INDEX(Règles!$E$5:$E$17,MATCH($O3327,Règles!$A$5:$A$17,0)))&gt;0),$R3327/INDEX(Règles!$E$5:$E$17,MATCH($O3327,Règles!$A$5:$A$17,0)),""),IF(OR($P3327="ne compte pas",$P3327="absence"),0,""))),"")</f>
        <v/>
      </c>
      <c r="T3327" s="26" t="n">
        <f aca="false">IF(AND(ISNUMBER($A3327),$B3327&lt;&gt;"",$G3327&lt;&gt;"",$P3327&lt;&gt;"absence"),1,0)</f>
        <v>0</v>
      </c>
      <c r="U3327" s="26" t="n">
        <f aca="false">IF($T3327=1,IF(COUNTIFS($B$2:$B3327,$B3327,$A$2:$A3327,$A3327,$T$2:$T3327,1)=1,1,0),0)</f>
        <v>0</v>
      </c>
      <c r="V3327" s="29" t="str">
        <f aca="false">IF(AND($A3327="",$B3327="",$G3327=""),"",IF(NOT(ISNUMBER($A3327)),"Date manquante ou non reconnue",IF($B3327="","Technicien manquant",IF(COUNTIF(Production!$A$7:$A$21,$B3327)=0,"Technicien absent de la liste (onglet Production)",IF($G3327="","Code BPU manquant (colonne G)",IF($O3327="?","Code BPU inconnu (onglet Prestations)",IF($P3327="?","Catégorie inconnue (onglet Règles)",IF(AND($E3327&lt;&gt;"",NOT(ISNUMBER($E3327))),"Quantité non reconnue",IF(AND($P3327="au prix",NOT(ISNUMBER($Q3327))),"Prix sur devis à saisir (colonne I)",IF($S3327="","Règle à compléter (onglet Règles)",""))))))))))</f>
        <v/>
      </c>
    </row>
    <row r="3328" customFormat="false" ht="15" hidden="false" customHeight="false" outlineLevel="0" collapsed="false">
      <c r="A3328" s="23"/>
      <c r="I3328" s="24"/>
      <c r="J3328" s="24"/>
      <c r="N3328" s="25"/>
      <c r="O3328" s="26" t="str">
        <f aca="false">IF($G3328="","",IFERROR(INDEX(Prestations!$F$5:$F$256,MATCH($G3328,Prestations!$B$5:$B$256,0)),"?"))</f>
        <v/>
      </c>
      <c r="P3328" s="26" t="str">
        <f aca="false">IF($O3328="","",IF($O3328="?","?",IFERROR(INDEX(Règles!$C$5:$C$17,MATCH($O3328,Règles!$A$5:$A$17,0)),"?")))</f>
        <v/>
      </c>
      <c r="Q3328" s="27" t="str">
        <f aca="false">IF($G3328="","",IF(ISNUMBER($I3328),$I3328,IFERROR(IF(ISNUMBER(INDEX(Prestations!$E$5:$E$256,MATCH($G3328,Prestations!$B$5:$B$256,0))),INDEX(Prestations!$E$5:$E$256,MATCH($G3328,Prestations!$B$5:$B$256,0)),""),"")))</f>
        <v/>
      </c>
      <c r="R3328" s="27" t="str">
        <f aca="false">IFERROR(IF(ISNUMBER($Q3328),$Q3328*IF($E3328="",1,$E3328),""),"")</f>
        <v/>
      </c>
      <c r="S3328" s="28" t="str">
        <f aca="false">IFERROR(IF($P3328="au nombre",IF(N(INDEX(Règles!$D$5:$D$17,MATCH($O3328,Règles!$A$5:$A$17,0)))&gt;0,IF($E3328="",1,$E3328)/INDEX(Règles!$D$5:$D$17,MATCH($O3328,Règles!$A$5:$A$17,0)),""),IF($P3328="au prix",IF(AND(ISNUMBER($R3328),N(INDEX(Règles!$E$5:$E$17,MATCH($O3328,Règles!$A$5:$A$17,0)))&gt;0),$R3328/INDEX(Règles!$E$5:$E$17,MATCH($O3328,Règles!$A$5:$A$17,0)),""),IF(OR($P3328="ne compte pas",$P3328="absence"),0,""))),"")</f>
        <v/>
      </c>
      <c r="T3328" s="26" t="n">
        <f aca="false">IF(AND(ISNUMBER($A3328),$B3328&lt;&gt;"",$G3328&lt;&gt;"",$P3328&lt;&gt;"absence"),1,0)</f>
        <v>0</v>
      </c>
      <c r="U3328" s="26" t="n">
        <f aca="false">IF($T3328=1,IF(COUNTIFS($B$2:$B3328,$B3328,$A$2:$A3328,$A3328,$T$2:$T3328,1)=1,1,0),0)</f>
        <v>0</v>
      </c>
      <c r="V3328" s="29" t="str">
        <f aca="false">IF(AND($A3328="",$B3328="",$G3328=""),"",IF(NOT(ISNUMBER($A3328)),"Date manquante ou non reconnue",IF($B3328="","Technicien manquant",IF(COUNTIF(Production!$A$7:$A$21,$B3328)=0,"Technicien absent de la liste (onglet Production)",IF($G3328="","Code BPU manquant (colonne G)",IF($O3328="?","Code BPU inconnu (onglet Prestations)",IF($P3328="?","Catégorie inconnue (onglet Règles)",IF(AND($E3328&lt;&gt;"",NOT(ISNUMBER($E3328))),"Quantité non reconnue",IF(AND($P3328="au prix",NOT(ISNUMBER($Q3328))),"Prix sur devis à saisir (colonne I)",IF($S3328="","Règle à compléter (onglet Règles)",""))))))))))</f>
        <v/>
      </c>
    </row>
    <row r="3329" customFormat="false" ht="15" hidden="false" customHeight="false" outlineLevel="0" collapsed="false">
      <c r="A3329" s="23"/>
      <c r="I3329" s="24"/>
      <c r="J3329" s="24"/>
      <c r="N3329" s="25"/>
      <c r="O3329" s="26" t="str">
        <f aca="false">IF($G3329="","",IFERROR(INDEX(Prestations!$F$5:$F$256,MATCH($G3329,Prestations!$B$5:$B$256,0)),"?"))</f>
        <v/>
      </c>
      <c r="P3329" s="26" t="str">
        <f aca="false">IF($O3329="","",IF($O3329="?","?",IFERROR(INDEX(Règles!$C$5:$C$17,MATCH($O3329,Règles!$A$5:$A$17,0)),"?")))</f>
        <v/>
      </c>
      <c r="Q3329" s="27" t="str">
        <f aca="false">IF($G3329="","",IF(ISNUMBER($I3329),$I3329,IFERROR(IF(ISNUMBER(INDEX(Prestations!$E$5:$E$256,MATCH($G3329,Prestations!$B$5:$B$256,0))),INDEX(Prestations!$E$5:$E$256,MATCH($G3329,Prestations!$B$5:$B$256,0)),""),"")))</f>
        <v/>
      </c>
      <c r="R3329" s="27" t="str">
        <f aca="false">IFERROR(IF(ISNUMBER($Q3329),$Q3329*IF($E3329="",1,$E3329),""),"")</f>
        <v/>
      </c>
      <c r="S3329" s="28" t="str">
        <f aca="false">IFERROR(IF($P3329="au nombre",IF(N(INDEX(Règles!$D$5:$D$17,MATCH($O3329,Règles!$A$5:$A$17,0)))&gt;0,IF($E3329="",1,$E3329)/INDEX(Règles!$D$5:$D$17,MATCH($O3329,Règles!$A$5:$A$17,0)),""),IF($P3329="au prix",IF(AND(ISNUMBER($R3329),N(INDEX(Règles!$E$5:$E$17,MATCH($O3329,Règles!$A$5:$A$17,0)))&gt;0),$R3329/INDEX(Règles!$E$5:$E$17,MATCH($O3329,Règles!$A$5:$A$17,0)),""),IF(OR($P3329="ne compte pas",$P3329="absence"),0,""))),"")</f>
        <v/>
      </c>
      <c r="T3329" s="26" t="n">
        <f aca="false">IF(AND(ISNUMBER($A3329),$B3329&lt;&gt;"",$G3329&lt;&gt;"",$P3329&lt;&gt;"absence"),1,0)</f>
        <v>0</v>
      </c>
      <c r="U3329" s="26" t="n">
        <f aca="false">IF($T3329=1,IF(COUNTIFS($B$2:$B3329,$B3329,$A$2:$A3329,$A3329,$T$2:$T3329,1)=1,1,0),0)</f>
        <v>0</v>
      </c>
      <c r="V3329" s="29" t="str">
        <f aca="false">IF(AND($A3329="",$B3329="",$G3329=""),"",IF(NOT(ISNUMBER($A3329)),"Date manquante ou non reconnue",IF($B3329="","Technicien manquant",IF(COUNTIF(Production!$A$7:$A$21,$B3329)=0,"Technicien absent de la liste (onglet Production)",IF($G3329="","Code BPU manquant (colonne G)",IF($O3329="?","Code BPU inconnu (onglet Prestations)",IF($P3329="?","Catégorie inconnue (onglet Règles)",IF(AND($E3329&lt;&gt;"",NOT(ISNUMBER($E3329))),"Quantité non reconnue",IF(AND($P3329="au prix",NOT(ISNUMBER($Q3329))),"Prix sur devis à saisir (colonne I)",IF($S3329="","Règle à compléter (onglet Règles)",""))))))))))</f>
        <v/>
      </c>
    </row>
    <row r="3330" customFormat="false" ht="15" hidden="false" customHeight="false" outlineLevel="0" collapsed="false">
      <c r="A3330" s="23"/>
      <c r="I3330" s="24"/>
      <c r="J3330" s="24"/>
      <c r="N3330" s="25"/>
      <c r="O3330" s="26" t="str">
        <f aca="false">IF($G3330="","",IFERROR(INDEX(Prestations!$F$5:$F$256,MATCH($G3330,Prestations!$B$5:$B$256,0)),"?"))</f>
        <v/>
      </c>
      <c r="P3330" s="26" t="str">
        <f aca="false">IF($O3330="","",IF($O3330="?","?",IFERROR(INDEX(Règles!$C$5:$C$17,MATCH($O3330,Règles!$A$5:$A$17,0)),"?")))</f>
        <v/>
      </c>
      <c r="Q3330" s="27" t="str">
        <f aca="false">IF($G3330="","",IF(ISNUMBER($I3330),$I3330,IFERROR(IF(ISNUMBER(INDEX(Prestations!$E$5:$E$256,MATCH($G3330,Prestations!$B$5:$B$256,0))),INDEX(Prestations!$E$5:$E$256,MATCH($G3330,Prestations!$B$5:$B$256,0)),""),"")))</f>
        <v/>
      </c>
      <c r="R3330" s="27" t="str">
        <f aca="false">IFERROR(IF(ISNUMBER($Q3330),$Q3330*IF($E3330="",1,$E3330),""),"")</f>
        <v/>
      </c>
      <c r="S3330" s="28" t="str">
        <f aca="false">IFERROR(IF($P3330="au nombre",IF(N(INDEX(Règles!$D$5:$D$17,MATCH($O3330,Règles!$A$5:$A$17,0)))&gt;0,IF($E3330="",1,$E3330)/INDEX(Règles!$D$5:$D$17,MATCH($O3330,Règles!$A$5:$A$17,0)),""),IF($P3330="au prix",IF(AND(ISNUMBER($R3330),N(INDEX(Règles!$E$5:$E$17,MATCH($O3330,Règles!$A$5:$A$17,0)))&gt;0),$R3330/INDEX(Règles!$E$5:$E$17,MATCH($O3330,Règles!$A$5:$A$17,0)),""),IF(OR($P3330="ne compte pas",$P3330="absence"),0,""))),"")</f>
        <v/>
      </c>
      <c r="T3330" s="26" t="n">
        <f aca="false">IF(AND(ISNUMBER($A3330),$B3330&lt;&gt;"",$G3330&lt;&gt;"",$P3330&lt;&gt;"absence"),1,0)</f>
        <v>0</v>
      </c>
      <c r="U3330" s="26" t="n">
        <f aca="false">IF($T3330=1,IF(COUNTIFS($B$2:$B3330,$B3330,$A$2:$A3330,$A3330,$T$2:$T3330,1)=1,1,0),0)</f>
        <v>0</v>
      </c>
      <c r="V3330" s="29" t="str">
        <f aca="false">IF(AND($A3330="",$B3330="",$G3330=""),"",IF(NOT(ISNUMBER($A3330)),"Date manquante ou non reconnue",IF($B3330="","Technicien manquant",IF(COUNTIF(Production!$A$7:$A$21,$B3330)=0,"Technicien absent de la liste (onglet Production)",IF($G3330="","Code BPU manquant (colonne G)",IF($O3330="?","Code BPU inconnu (onglet Prestations)",IF($P3330="?","Catégorie inconnue (onglet Règles)",IF(AND($E3330&lt;&gt;"",NOT(ISNUMBER($E3330))),"Quantité non reconnue",IF(AND($P3330="au prix",NOT(ISNUMBER($Q3330))),"Prix sur devis à saisir (colonne I)",IF($S3330="","Règle à compléter (onglet Règles)",""))))))))))</f>
        <v/>
      </c>
    </row>
    <row r="3331" customFormat="false" ht="15" hidden="false" customHeight="false" outlineLevel="0" collapsed="false">
      <c r="A3331" s="23"/>
      <c r="I3331" s="24"/>
      <c r="J3331" s="24"/>
      <c r="N3331" s="25"/>
      <c r="O3331" s="26" t="str">
        <f aca="false">IF($G3331="","",IFERROR(INDEX(Prestations!$F$5:$F$256,MATCH($G3331,Prestations!$B$5:$B$256,0)),"?"))</f>
        <v/>
      </c>
      <c r="P3331" s="26" t="str">
        <f aca="false">IF($O3331="","",IF($O3331="?","?",IFERROR(INDEX(Règles!$C$5:$C$17,MATCH($O3331,Règles!$A$5:$A$17,0)),"?")))</f>
        <v/>
      </c>
      <c r="Q3331" s="27" t="str">
        <f aca="false">IF($G3331="","",IF(ISNUMBER($I3331),$I3331,IFERROR(IF(ISNUMBER(INDEX(Prestations!$E$5:$E$256,MATCH($G3331,Prestations!$B$5:$B$256,0))),INDEX(Prestations!$E$5:$E$256,MATCH($G3331,Prestations!$B$5:$B$256,0)),""),"")))</f>
        <v/>
      </c>
      <c r="R3331" s="27" t="str">
        <f aca="false">IFERROR(IF(ISNUMBER($Q3331),$Q3331*IF($E3331="",1,$E3331),""),"")</f>
        <v/>
      </c>
      <c r="S3331" s="28" t="str">
        <f aca="false">IFERROR(IF($P3331="au nombre",IF(N(INDEX(Règles!$D$5:$D$17,MATCH($O3331,Règles!$A$5:$A$17,0)))&gt;0,IF($E3331="",1,$E3331)/INDEX(Règles!$D$5:$D$17,MATCH($O3331,Règles!$A$5:$A$17,0)),""),IF($P3331="au prix",IF(AND(ISNUMBER($R3331),N(INDEX(Règles!$E$5:$E$17,MATCH($O3331,Règles!$A$5:$A$17,0)))&gt;0),$R3331/INDEX(Règles!$E$5:$E$17,MATCH($O3331,Règles!$A$5:$A$17,0)),""),IF(OR($P3331="ne compte pas",$P3331="absence"),0,""))),"")</f>
        <v/>
      </c>
      <c r="T3331" s="26" t="n">
        <f aca="false">IF(AND(ISNUMBER($A3331),$B3331&lt;&gt;"",$G3331&lt;&gt;"",$P3331&lt;&gt;"absence"),1,0)</f>
        <v>0</v>
      </c>
      <c r="U3331" s="26" t="n">
        <f aca="false">IF($T3331=1,IF(COUNTIFS($B$2:$B3331,$B3331,$A$2:$A3331,$A3331,$T$2:$T3331,1)=1,1,0),0)</f>
        <v>0</v>
      </c>
      <c r="V3331" s="29" t="str">
        <f aca="false">IF(AND($A3331="",$B3331="",$G3331=""),"",IF(NOT(ISNUMBER($A3331)),"Date manquante ou non reconnue",IF($B3331="","Technicien manquant",IF(COUNTIF(Production!$A$7:$A$21,$B3331)=0,"Technicien absent de la liste (onglet Production)",IF($G3331="","Code BPU manquant (colonne G)",IF($O3331="?","Code BPU inconnu (onglet Prestations)",IF($P3331="?","Catégorie inconnue (onglet Règles)",IF(AND($E3331&lt;&gt;"",NOT(ISNUMBER($E3331))),"Quantité non reconnue",IF(AND($P3331="au prix",NOT(ISNUMBER($Q3331))),"Prix sur devis à saisir (colonne I)",IF($S3331="","Règle à compléter (onglet Règles)",""))))))))))</f>
        <v/>
      </c>
    </row>
    <row r="3332" customFormat="false" ht="15" hidden="false" customHeight="false" outlineLevel="0" collapsed="false">
      <c r="A3332" s="23"/>
      <c r="I3332" s="24"/>
      <c r="J3332" s="24"/>
      <c r="N3332" s="25"/>
      <c r="O3332" s="26" t="str">
        <f aca="false">IF($G3332="","",IFERROR(INDEX(Prestations!$F$5:$F$256,MATCH($G3332,Prestations!$B$5:$B$256,0)),"?"))</f>
        <v/>
      </c>
      <c r="P3332" s="26" t="str">
        <f aca="false">IF($O3332="","",IF($O3332="?","?",IFERROR(INDEX(Règles!$C$5:$C$17,MATCH($O3332,Règles!$A$5:$A$17,0)),"?")))</f>
        <v/>
      </c>
      <c r="Q3332" s="27" t="str">
        <f aca="false">IF($G3332="","",IF(ISNUMBER($I3332),$I3332,IFERROR(IF(ISNUMBER(INDEX(Prestations!$E$5:$E$256,MATCH($G3332,Prestations!$B$5:$B$256,0))),INDEX(Prestations!$E$5:$E$256,MATCH($G3332,Prestations!$B$5:$B$256,0)),""),"")))</f>
        <v/>
      </c>
      <c r="R3332" s="27" t="str">
        <f aca="false">IFERROR(IF(ISNUMBER($Q3332),$Q3332*IF($E3332="",1,$E3332),""),"")</f>
        <v/>
      </c>
      <c r="S3332" s="28" t="str">
        <f aca="false">IFERROR(IF($P3332="au nombre",IF(N(INDEX(Règles!$D$5:$D$17,MATCH($O3332,Règles!$A$5:$A$17,0)))&gt;0,IF($E3332="",1,$E3332)/INDEX(Règles!$D$5:$D$17,MATCH($O3332,Règles!$A$5:$A$17,0)),""),IF($P3332="au prix",IF(AND(ISNUMBER($R3332),N(INDEX(Règles!$E$5:$E$17,MATCH($O3332,Règles!$A$5:$A$17,0)))&gt;0),$R3332/INDEX(Règles!$E$5:$E$17,MATCH($O3332,Règles!$A$5:$A$17,0)),""),IF(OR($P3332="ne compte pas",$P3332="absence"),0,""))),"")</f>
        <v/>
      </c>
      <c r="T3332" s="26" t="n">
        <f aca="false">IF(AND(ISNUMBER($A3332),$B3332&lt;&gt;"",$G3332&lt;&gt;"",$P3332&lt;&gt;"absence"),1,0)</f>
        <v>0</v>
      </c>
      <c r="U3332" s="26" t="n">
        <f aca="false">IF($T3332=1,IF(COUNTIFS($B$2:$B3332,$B3332,$A$2:$A3332,$A3332,$T$2:$T3332,1)=1,1,0),0)</f>
        <v>0</v>
      </c>
      <c r="V3332" s="29" t="str">
        <f aca="false">IF(AND($A3332="",$B3332="",$G3332=""),"",IF(NOT(ISNUMBER($A3332)),"Date manquante ou non reconnue",IF($B3332="","Technicien manquant",IF(COUNTIF(Production!$A$7:$A$21,$B3332)=0,"Technicien absent de la liste (onglet Production)",IF($G3332="","Code BPU manquant (colonne G)",IF($O3332="?","Code BPU inconnu (onglet Prestations)",IF($P3332="?","Catégorie inconnue (onglet Règles)",IF(AND($E3332&lt;&gt;"",NOT(ISNUMBER($E3332))),"Quantité non reconnue",IF(AND($P3332="au prix",NOT(ISNUMBER($Q3332))),"Prix sur devis à saisir (colonne I)",IF($S3332="","Règle à compléter (onglet Règles)",""))))))))))</f>
        <v/>
      </c>
    </row>
    <row r="3333" customFormat="false" ht="15" hidden="false" customHeight="false" outlineLevel="0" collapsed="false">
      <c r="A3333" s="23"/>
      <c r="I3333" s="24"/>
      <c r="J3333" s="24"/>
      <c r="N3333" s="25"/>
      <c r="O3333" s="26" t="str">
        <f aca="false">IF($G3333="","",IFERROR(INDEX(Prestations!$F$5:$F$256,MATCH($G3333,Prestations!$B$5:$B$256,0)),"?"))</f>
        <v/>
      </c>
      <c r="P3333" s="26" t="str">
        <f aca="false">IF($O3333="","",IF($O3333="?","?",IFERROR(INDEX(Règles!$C$5:$C$17,MATCH($O3333,Règles!$A$5:$A$17,0)),"?")))</f>
        <v/>
      </c>
      <c r="Q3333" s="27" t="str">
        <f aca="false">IF($G3333="","",IF(ISNUMBER($I3333),$I3333,IFERROR(IF(ISNUMBER(INDEX(Prestations!$E$5:$E$256,MATCH($G3333,Prestations!$B$5:$B$256,0))),INDEX(Prestations!$E$5:$E$256,MATCH($G3333,Prestations!$B$5:$B$256,0)),""),"")))</f>
        <v/>
      </c>
      <c r="R3333" s="27" t="str">
        <f aca="false">IFERROR(IF(ISNUMBER($Q3333),$Q3333*IF($E3333="",1,$E3333),""),"")</f>
        <v/>
      </c>
      <c r="S3333" s="28" t="str">
        <f aca="false">IFERROR(IF($P3333="au nombre",IF(N(INDEX(Règles!$D$5:$D$17,MATCH($O3333,Règles!$A$5:$A$17,0)))&gt;0,IF($E3333="",1,$E3333)/INDEX(Règles!$D$5:$D$17,MATCH($O3333,Règles!$A$5:$A$17,0)),""),IF($P3333="au prix",IF(AND(ISNUMBER($R3333),N(INDEX(Règles!$E$5:$E$17,MATCH($O3333,Règles!$A$5:$A$17,0)))&gt;0),$R3333/INDEX(Règles!$E$5:$E$17,MATCH($O3333,Règles!$A$5:$A$17,0)),""),IF(OR($P3333="ne compte pas",$P3333="absence"),0,""))),"")</f>
        <v/>
      </c>
      <c r="T3333" s="26" t="n">
        <f aca="false">IF(AND(ISNUMBER($A3333),$B3333&lt;&gt;"",$G3333&lt;&gt;"",$P3333&lt;&gt;"absence"),1,0)</f>
        <v>0</v>
      </c>
      <c r="U3333" s="26" t="n">
        <f aca="false">IF($T3333=1,IF(COUNTIFS($B$2:$B3333,$B3333,$A$2:$A3333,$A3333,$T$2:$T3333,1)=1,1,0),0)</f>
        <v>0</v>
      </c>
      <c r="V3333" s="29" t="str">
        <f aca="false">IF(AND($A3333="",$B3333="",$G3333=""),"",IF(NOT(ISNUMBER($A3333)),"Date manquante ou non reconnue",IF($B3333="","Technicien manquant",IF(COUNTIF(Production!$A$7:$A$21,$B3333)=0,"Technicien absent de la liste (onglet Production)",IF($G3333="","Code BPU manquant (colonne G)",IF($O3333="?","Code BPU inconnu (onglet Prestations)",IF($P3333="?","Catégorie inconnue (onglet Règles)",IF(AND($E3333&lt;&gt;"",NOT(ISNUMBER($E3333))),"Quantité non reconnue",IF(AND($P3333="au prix",NOT(ISNUMBER($Q3333))),"Prix sur devis à saisir (colonne I)",IF($S3333="","Règle à compléter (onglet Règles)",""))))))))))</f>
        <v/>
      </c>
    </row>
    <row r="3334" customFormat="false" ht="15" hidden="false" customHeight="false" outlineLevel="0" collapsed="false">
      <c r="A3334" s="23"/>
      <c r="I3334" s="24"/>
      <c r="J3334" s="24"/>
      <c r="N3334" s="25"/>
      <c r="O3334" s="26" t="str">
        <f aca="false">IF($G3334="","",IFERROR(INDEX(Prestations!$F$5:$F$256,MATCH($G3334,Prestations!$B$5:$B$256,0)),"?"))</f>
        <v/>
      </c>
      <c r="P3334" s="26" t="str">
        <f aca="false">IF($O3334="","",IF($O3334="?","?",IFERROR(INDEX(Règles!$C$5:$C$17,MATCH($O3334,Règles!$A$5:$A$17,0)),"?")))</f>
        <v/>
      </c>
      <c r="Q3334" s="27" t="str">
        <f aca="false">IF($G3334="","",IF(ISNUMBER($I3334),$I3334,IFERROR(IF(ISNUMBER(INDEX(Prestations!$E$5:$E$256,MATCH($G3334,Prestations!$B$5:$B$256,0))),INDEX(Prestations!$E$5:$E$256,MATCH($G3334,Prestations!$B$5:$B$256,0)),""),"")))</f>
        <v/>
      </c>
      <c r="R3334" s="27" t="str">
        <f aca="false">IFERROR(IF(ISNUMBER($Q3334),$Q3334*IF($E3334="",1,$E3334),""),"")</f>
        <v/>
      </c>
      <c r="S3334" s="28" t="str">
        <f aca="false">IFERROR(IF($P3334="au nombre",IF(N(INDEX(Règles!$D$5:$D$17,MATCH($O3334,Règles!$A$5:$A$17,0)))&gt;0,IF($E3334="",1,$E3334)/INDEX(Règles!$D$5:$D$17,MATCH($O3334,Règles!$A$5:$A$17,0)),""),IF($P3334="au prix",IF(AND(ISNUMBER($R3334),N(INDEX(Règles!$E$5:$E$17,MATCH($O3334,Règles!$A$5:$A$17,0)))&gt;0),$R3334/INDEX(Règles!$E$5:$E$17,MATCH($O3334,Règles!$A$5:$A$17,0)),""),IF(OR($P3334="ne compte pas",$P3334="absence"),0,""))),"")</f>
        <v/>
      </c>
      <c r="T3334" s="26" t="n">
        <f aca="false">IF(AND(ISNUMBER($A3334),$B3334&lt;&gt;"",$G3334&lt;&gt;"",$P3334&lt;&gt;"absence"),1,0)</f>
        <v>0</v>
      </c>
      <c r="U3334" s="26" t="n">
        <f aca="false">IF($T3334=1,IF(COUNTIFS($B$2:$B3334,$B3334,$A$2:$A3334,$A3334,$T$2:$T3334,1)=1,1,0),0)</f>
        <v>0</v>
      </c>
      <c r="V3334" s="29" t="str">
        <f aca="false">IF(AND($A3334="",$B3334="",$G3334=""),"",IF(NOT(ISNUMBER($A3334)),"Date manquante ou non reconnue",IF($B3334="","Technicien manquant",IF(COUNTIF(Production!$A$7:$A$21,$B3334)=0,"Technicien absent de la liste (onglet Production)",IF($G3334="","Code BPU manquant (colonne G)",IF($O3334="?","Code BPU inconnu (onglet Prestations)",IF($P3334="?","Catégorie inconnue (onglet Règles)",IF(AND($E3334&lt;&gt;"",NOT(ISNUMBER($E3334))),"Quantité non reconnue",IF(AND($P3334="au prix",NOT(ISNUMBER($Q3334))),"Prix sur devis à saisir (colonne I)",IF($S3334="","Règle à compléter (onglet Règles)",""))))))))))</f>
        <v/>
      </c>
    </row>
    <row r="3335" customFormat="false" ht="15" hidden="false" customHeight="false" outlineLevel="0" collapsed="false">
      <c r="A3335" s="23"/>
      <c r="I3335" s="24"/>
      <c r="J3335" s="24"/>
      <c r="N3335" s="25"/>
      <c r="O3335" s="26" t="str">
        <f aca="false">IF($G3335="","",IFERROR(INDEX(Prestations!$F$5:$F$256,MATCH($G3335,Prestations!$B$5:$B$256,0)),"?"))</f>
        <v/>
      </c>
      <c r="P3335" s="26" t="str">
        <f aca="false">IF($O3335="","",IF($O3335="?","?",IFERROR(INDEX(Règles!$C$5:$C$17,MATCH($O3335,Règles!$A$5:$A$17,0)),"?")))</f>
        <v/>
      </c>
      <c r="Q3335" s="27" t="str">
        <f aca="false">IF($G3335="","",IF(ISNUMBER($I3335),$I3335,IFERROR(IF(ISNUMBER(INDEX(Prestations!$E$5:$E$256,MATCH($G3335,Prestations!$B$5:$B$256,0))),INDEX(Prestations!$E$5:$E$256,MATCH($G3335,Prestations!$B$5:$B$256,0)),""),"")))</f>
        <v/>
      </c>
      <c r="R3335" s="27" t="str">
        <f aca="false">IFERROR(IF(ISNUMBER($Q3335),$Q3335*IF($E3335="",1,$E3335),""),"")</f>
        <v/>
      </c>
      <c r="S3335" s="28" t="str">
        <f aca="false">IFERROR(IF($P3335="au nombre",IF(N(INDEX(Règles!$D$5:$D$17,MATCH($O3335,Règles!$A$5:$A$17,0)))&gt;0,IF($E3335="",1,$E3335)/INDEX(Règles!$D$5:$D$17,MATCH($O3335,Règles!$A$5:$A$17,0)),""),IF($P3335="au prix",IF(AND(ISNUMBER($R3335),N(INDEX(Règles!$E$5:$E$17,MATCH($O3335,Règles!$A$5:$A$17,0)))&gt;0),$R3335/INDEX(Règles!$E$5:$E$17,MATCH($O3335,Règles!$A$5:$A$17,0)),""),IF(OR($P3335="ne compte pas",$P3335="absence"),0,""))),"")</f>
        <v/>
      </c>
      <c r="T3335" s="26" t="n">
        <f aca="false">IF(AND(ISNUMBER($A3335),$B3335&lt;&gt;"",$G3335&lt;&gt;"",$P3335&lt;&gt;"absence"),1,0)</f>
        <v>0</v>
      </c>
      <c r="U3335" s="26" t="n">
        <f aca="false">IF($T3335=1,IF(COUNTIFS($B$2:$B3335,$B3335,$A$2:$A3335,$A3335,$T$2:$T3335,1)=1,1,0),0)</f>
        <v>0</v>
      </c>
      <c r="V3335" s="29" t="str">
        <f aca="false">IF(AND($A3335="",$B3335="",$G3335=""),"",IF(NOT(ISNUMBER($A3335)),"Date manquante ou non reconnue",IF($B3335="","Technicien manquant",IF(COUNTIF(Production!$A$7:$A$21,$B3335)=0,"Technicien absent de la liste (onglet Production)",IF($G3335="","Code BPU manquant (colonne G)",IF($O3335="?","Code BPU inconnu (onglet Prestations)",IF($P3335="?","Catégorie inconnue (onglet Règles)",IF(AND($E3335&lt;&gt;"",NOT(ISNUMBER($E3335))),"Quantité non reconnue",IF(AND($P3335="au prix",NOT(ISNUMBER($Q3335))),"Prix sur devis à saisir (colonne I)",IF($S3335="","Règle à compléter (onglet Règles)",""))))))))))</f>
        <v/>
      </c>
    </row>
    <row r="3336" customFormat="false" ht="15" hidden="false" customHeight="false" outlineLevel="0" collapsed="false">
      <c r="A3336" s="23"/>
      <c r="I3336" s="24"/>
      <c r="J3336" s="24"/>
      <c r="N3336" s="25"/>
      <c r="O3336" s="26" t="str">
        <f aca="false">IF($G3336="","",IFERROR(INDEX(Prestations!$F$5:$F$256,MATCH($G3336,Prestations!$B$5:$B$256,0)),"?"))</f>
        <v/>
      </c>
      <c r="P3336" s="26" t="str">
        <f aca="false">IF($O3336="","",IF($O3336="?","?",IFERROR(INDEX(Règles!$C$5:$C$17,MATCH($O3336,Règles!$A$5:$A$17,0)),"?")))</f>
        <v/>
      </c>
      <c r="Q3336" s="27" t="str">
        <f aca="false">IF($G3336="","",IF(ISNUMBER($I3336),$I3336,IFERROR(IF(ISNUMBER(INDEX(Prestations!$E$5:$E$256,MATCH($G3336,Prestations!$B$5:$B$256,0))),INDEX(Prestations!$E$5:$E$256,MATCH($G3336,Prestations!$B$5:$B$256,0)),""),"")))</f>
        <v/>
      </c>
      <c r="R3336" s="27" t="str">
        <f aca="false">IFERROR(IF(ISNUMBER($Q3336),$Q3336*IF($E3336="",1,$E3336),""),"")</f>
        <v/>
      </c>
      <c r="S3336" s="28" t="str">
        <f aca="false">IFERROR(IF($P3336="au nombre",IF(N(INDEX(Règles!$D$5:$D$17,MATCH($O3336,Règles!$A$5:$A$17,0)))&gt;0,IF($E3336="",1,$E3336)/INDEX(Règles!$D$5:$D$17,MATCH($O3336,Règles!$A$5:$A$17,0)),""),IF($P3336="au prix",IF(AND(ISNUMBER($R3336),N(INDEX(Règles!$E$5:$E$17,MATCH($O3336,Règles!$A$5:$A$17,0)))&gt;0),$R3336/INDEX(Règles!$E$5:$E$17,MATCH($O3336,Règles!$A$5:$A$17,0)),""),IF(OR($P3336="ne compte pas",$P3336="absence"),0,""))),"")</f>
        <v/>
      </c>
      <c r="T3336" s="26" t="n">
        <f aca="false">IF(AND(ISNUMBER($A3336),$B3336&lt;&gt;"",$G3336&lt;&gt;"",$P3336&lt;&gt;"absence"),1,0)</f>
        <v>0</v>
      </c>
      <c r="U3336" s="26" t="n">
        <f aca="false">IF($T3336=1,IF(COUNTIFS($B$2:$B3336,$B3336,$A$2:$A3336,$A3336,$T$2:$T3336,1)=1,1,0),0)</f>
        <v>0</v>
      </c>
      <c r="V3336" s="29" t="str">
        <f aca="false">IF(AND($A3336="",$B3336="",$G3336=""),"",IF(NOT(ISNUMBER($A3336)),"Date manquante ou non reconnue",IF($B3336="","Technicien manquant",IF(COUNTIF(Production!$A$7:$A$21,$B3336)=0,"Technicien absent de la liste (onglet Production)",IF($G3336="","Code BPU manquant (colonne G)",IF($O3336="?","Code BPU inconnu (onglet Prestations)",IF($P3336="?","Catégorie inconnue (onglet Règles)",IF(AND($E3336&lt;&gt;"",NOT(ISNUMBER($E3336))),"Quantité non reconnue",IF(AND($P3336="au prix",NOT(ISNUMBER($Q3336))),"Prix sur devis à saisir (colonne I)",IF($S3336="","Règle à compléter (onglet Règles)",""))))))))))</f>
        <v/>
      </c>
    </row>
    <row r="3337" customFormat="false" ht="15" hidden="false" customHeight="false" outlineLevel="0" collapsed="false">
      <c r="A3337" s="23"/>
      <c r="I3337" s="24"/>
      <c r="J3337" s="24"/>
      <c r="N3337" s="25"/>
      <c r="O3337" s="26" t="str">
        <f aca="false">IF($G3337="","",IFERROR(INDEX(Prestations!$F$5:$F$256,MATCH($G3337,Prestations!$B$5:$B$256,0)),"?"))</f>
        <v/>
      </c>
      <c r="P3337" s="26" t="str">
        <f aca="false">IF($O3337="","",IF($O3337="?","?",IFERROR(INDEX(Règles!$C$5:$C$17,MATCH($O3337,Règles!$A$5:$A$17,0)),"?")))</f>
        <v/>
      </c>
      <c r="Q3337" s="27" t="str">
        <f aca="false">IF($G3337="","",IF(ISNUMBER($I3337),$I3337,IFERROR(IF(ISNUMBER(INDEX(Prestations!$E$5:$E$256,MATCH($G3337,Prestations!$B$5:$B$256,0))),INDEX(Prestations!$E$5:$E$256,MATCH($G3337,Prestations!$B$5:$B$256,0)),""),"")))</f>
        <v/>
      </c>
      <c r="R3337" s="27" t="str">
        <f aca="false">IFERROR(IF(ISNUMBER($Q3337),$Q3337*IF($E3337="",1,$E3337),""),"")</f>
        <v/>
      </c>
      <c r="S3337" s="28" t="str">
        <f aca="false">IFERROR(IF($P3337="au nombre",IF(N(INDEX(Règles!$D$5:$D$17,MATCH($O3337,Règles!$A$5:$A$17,0)))&gt;0,IF($E3337="",1,$E3337)/INDEX(Règles!$D$5:$D$17,MATCH($O3337,Règles!$A$5:$A$17,0)),""),IF($P3337="au prix",IF(AND(ISNUMBER($R3337),N(INDEX(Règles!$E$5:$E$17,MATCH($O3337,Règles!$A$5:$A$17,0)))&gt;0),$R3337/INDEX(Règles!$E$5:$E$17,MATCH($O3337,Règles!$A$5:$A$17,0)),""),IF(OR($P3337="ne compte pas",$P3337="absence"),0,""))),"")</f>
        <v/>
      </c>
      <c r="T3337" s="26" t="n">
        <f aca="false">IF(AND(ISNUMBER($A3337),$B3337&lt;&gt;"",$G3337&lt;&gt;"",$P3337&lt;&gt;"absence"),1,0)</f>
        <v>0</v>
      </c>
      <c r="U3337" s="26" t="n">
        <f aca="false">IF($T3337=1,IF(COUNTIFS($B$2:$B3337,$B3337,$A$2:$A3337,$A3337,$T$2:$T3337,1)=1,1,0),0)</f>
        <v>0</v>
      </c>
      <c r="V3337" s="29" t="str">
        <f aca="false">IF(AND($A3337="",$B3337="",$G3337=""),"",IF(NOT(ISNUMBER($A3337)),"Date manquante ou non reconnue",IF($B3337="","Technicien manquant",IF(COUNTIF(Production!$A$7:$A$21,$B3337)=0,"Technicien absent de la liste (onglet Production)",IF($G3337="","Code BPU manquant (colonne G)",IF($O3337="?","Code BPU inconnu (onglet Prestations)",IF($P3337="?","Catégorie inconnue (onglet Règles)",IF(AND($E3337&lt;&gt;"",NOT(ISNUMBER($E3337))),"Quantité non reconnue",IF(AND($P3337="au prix",NOT(ISNUMBER($Q3337))),"Prix sur devis à saisir (colonne I)",IF($S3337="","Règle à compléter (onglet Règles)",""))))))))))</f>
        <v/>
      </c>
    </row>
    <row r="3338" customFormat="false" ht="15" hidden="false" customHeight="false" outlineLevel="0" collapsed="false">
      <c r="A3338" s="23"/>
      <c r="I3338" s="24"/>
      <c r="J3338" s="24"/>
      <c r="N3338" s="25"/>
      <c r="O3338" s="26" t="str">
        <f aca="false">IF($G3338="","",IFERROR(INDEX(Prestations!$F$5:$F$256,MATCH($G3338,Prestations!$B$5:$B$256,0)),"?"))</f>
        <v/>
      </c>
      <c r="P3338" s="26" t="str">
        <f aca="false">IF($O3338="","",IF($O3338="?","?",IFERROR(INDEX(Règles!$C$5:$C$17,MATCH($O3338,Règles!$A$5:$A$17,0)),"?")))</f>
        <v/>
      </c>
      <c r="Q3338" s="27" t="str">
        <f aca="false">IF($G3338="","",IF(ISNUMBER($I3338),$I3338,IFERROR(IF(ISNUMBER(INDEX(Prestations!$E$5:$E$256,MATCH($G3338,Prestations!$B$5:$B$256,0))),INDEX(Prestations!$E$5:$E$256,MATCH($G3338,Prestations!$B$5:$B$256,0)),""),"")))</f>
        <v/>
      </c>
      <c r="R3338" s="27" t="str">
        <f aca="false">IFERROR(IF(ISNUMBER($Q3338),$Q3338*IF($E3338="",1,$E3338),""),"")</f>
        <v/>
      </c>
      <c r="S3338" s="28" t="str">
        <f aca="false">IFERROR(IF($P3338="au nombre",IF(N(INDEX(Règles!$D$5:$D$17,MATCH($O3338,Règles!$A$5:$A$17,0)))&gt;0,IF($E3338="",1,$E3338)/INDEX(Règles!$D$5:$D$17,MATCH($O3338,Règles!$A$5:$A$17,0)),""),IF($P3338="au prix",IF(AND(ISNUMBER($R3338),N(INDEX(Règles!$E$5:$E$17,MATCH($O3338,Règles!$A$5:$A$17,0)))&gt;0),$R3338/INDEX(Règles!$E$5:$E$17,MATCH($O3338,Règles!$A$5:$A$17,0)),""),IF(OR($P3338="ne compte pas",$P3338="absence"),0,""))),"")</f>
        <v/>
      </c>
      <c r="T3338" s="26" t="n">
        <f aca="false">IF(AND(ISNUMBER($A3338),$B3338&lt;&gt;"",$G3338&lt;&gt;"",$P3338&lt;&gt;"absence"),1,0)</f>
        <v>0</v>
      </c>
      <c r="U3338" s="26" t="n">
        <f aca="false">IF($T3338=1,IF(COUNTIFS($B$2:$B3338,$B3338,$A$2:$A3338,$A3338,$T$2:$T3338,1)=1,1,0),0)</f>
        <v>0</v>
      </c>
      <c r="V3338" s="29" t="str">
        <f aca="false">IF(AND($A3338="",$B3338="",$G3338=""),"",IF(NOT(ISNUMBER($A3338)),"Date manquante ou non reconnue",IF($B3338="","Technicien manquant",IF(COUNTIF(Production!$A$7:$A$21,$B3338)=0,"Technicien absent de la liste (onglet Production)",IF($G3338="","Code BPU manquant (colonne G)",IF($O3338="?","Code BPU inconnu (onglet Prestations)",IF($P3338="?","Catégorie inconnue (onglet Règles)",IF(AND($E3338&lt;&gt;"",NOT(ISNUMBER($E3338))),"Quantité non reconnue",IF(AND($P3338="au prix",NOT(ISNUMBER($Q3338))),"Prix sur devis à saisir (colonne I)",IF($S3338="","Règle à compléter (onglet Règles)",""))))))))))</f>
        <v/>
      </c>
    </row>
    <row r="3339" customFormat="false" ht="15" hidden="false" customHeight="false" outlineLevel="0" collapsed="false">
      <c r="A3339" s="23"/>
      <c r="I3339" s="24"/>
      <c r="J3339" s="24"/>
      <c r="N3339" s="25"/>
      <c r="O3339" s="26" t="str">
        <f aca="false">IF($G3339="","",IFERROR(INDEX(Prestations!$F$5:$F$256,MATCH($G3339,Prestations!$B$5:$B$256,0)),"?"))</f>
        <v/>
      </c>
      <c r="P3339" s="26" t="str">
        <f aca="false">IF($O3339="","",IF($O3339="?","?",IFERROR(INDEX(Règles!$C$5:$C$17,MATCH($O3339,Règles!$A$5:$A$17,0)),"?")))</f>
        <v/>
      </c>
      <c r="Q3339" s="27" t="str">
        <f aca="false">IF($G3339="","",IF(ISNUMBER($I3339),$I3339,IFERROR(IF(ISNUMBER(INDEX(Prestations!$E$5:$E$256,MATCH($G3339,Prestations!$B$5:$B$256,0))),INDEX(Prestations!$E$5:$E$256,MATCH($G3339,Prestations!$B$5:$B$256,0)),""),"")))</f>
        <v/>
      </c>
      <c r="R3339" s="27" t="str">
        <f aca="false">IFERROR(IF(ISNUMBER($Q3339),$Q3339*IF($E3339="",1,$E3339),""),"")</f>
        <v/>
      </c>
      <c r="S3339" s="28" t="str">
        <f aca="false">IFERROR(IF($P3339="au nombre",IF(N(INDEX(Règles!$D$5:$D$17,MATCH($O3339,Règles!$A$5:$A$17,0)))&gt;0,IF($E3339="",1,$E3339)/INDEX(Règles!$D$5:$D$17,MATCH($O3339,Règles!$A$5:$A$17,0)),""),IF($P3339="au prix",IF(AND(ISNUMBER($R3339),N(INDEX(Règles!$E$5:$E$17,MATCH($O3339,Règles!$A$5:$A$17,0)))&gt;0),$R3339/INDEX(Règles!$E$5:$E$17,MATCH($O3339,Règles!$A$5:$A$17,0)),""),IF(OR($P3339="ne compte pas",$P3339="absence"),0,""))),"")</f>
        <v/>
      </c>
      <c r="T3339" s="26" t="n">
        <f aca="false">IF(AND(ISNUMBER($A3339),$B3339&lt;&gt;"",$G3339&lt;&gt;"",$P3339&lt;&gt;"absence"),1,0)</f>
        <v>0</v>
      </c>
      <c r="U3339" s="26" t="n">
        <f aca="false">IF($T3339=1,IF(COUNTIFS($B$2:$B3339,$B3339,$A$2:$A3339,$A3339,$T$2:$T3339,1)=1,1,0),0)</f>
        <v>0</v>
      </c>
      <c r="V3339" s="29" t="str">
        <f aca="false">IF(AND($A3339="",$B3339="",$G3339=""),"",IF(NOT(ISNUMBER($A3339)),"Date manquante ou non reconnue",IF($B3339="","Technicien manquant",IF(COUNTIF(Production!$A$7:$A$21,$B3339)=0,"Technicien absent de la liste (onglet Production)",IF($G3339="","Code BPU manquant (colonne G)",IF($O3339="?","Code BPU inconnu (onglet Prestations)",IF($P3339="?","Catégorie inconnue (onglet Règles)",IF(AND($E3339&lt;&gt;"",NOT(ISNUMBER($E3339))),"Quantité non reconnue",IF(AND($P3339="au prix",NOT(ISNUMBER($Q3339))),"Prix sur devis à saisir (colonne I)",IF($S3339="","Règle à compléter (onglet Règles)",""))))))))))</f>
        <v/>
      </c>
    </row>
    <row r="3340" customFormat="false" ht="15" hidden="false" customHeight="false" outlineLevel="0" collapsed="false">
      <c r="A3340" s="23"/>
      <c r="I3340" s="24"/>
      <c r="J3340" s="24"/>
      <c r="N3340" s="25"/>
      <c r="O3340" s="26" t="str">
        <f aca="false">IF($G3340="","",IFERROR(INDEX(Prestations!$F$5:$F$256,MATCH($G3340,Prestations!$B$5:$B$256,0)),"?"))</f>
        <v/>
      </c>
      <c r="P3340" s="26" t="str">
        <f aca="false">IF($O3340="","",IF($O3340="?","?",IFERROR(INDEX(Règles!$C$5:$C$17,MATCH($O3340,Règles!$A$5:$A$17,0)),"?")))</f>
        <v/>
      </c>
      <c r="Q3340" s="27" t="str">
        <f aca="false">IF($G3340="","",IF(ISNUMBER($I3340),$I3340,IFERROR(IF(ISNUMBER(INDEX(Prestations!$E$5:$E$256,MATCH($G3340,Prestations!$B$5:$B$256,0))),INDEX(Prestations!$E$5:$E$256,MATCH($G3340,Prestations!$B$5:$B$256,0)),""),"")))</f>
        <v/>
      </c>
      <c r="R3340" s="27" t="str">
        <f aca="false">IFERROR(IF(ISNUMBER($Q3340),$Q3340*IF($E3340="",1,$E3340),""),"")</f>
        <v/>
      </c>
      <c r="S3340" s="28" t="str">
        <f aca="false">IFERROR(IF($P3340="au nombre",IF(N(INDEX(Règles!$D$5:$D$17,MATCH($O3340,Règles!$A$5:$A$17,0)))&gt;0,IF($E3340="",1,$E3340)/INDEX(Règles!$D$5:$D$17,MATCH($O3340,Règles!$A$5:$A$17,0)),""),IF($P3340="au prix",IF(AND(ISNUMBER($R3340),N(INDEX(Règles!$E$5:$E$17,MATCH($O3340,Règles!$A$5:$A$17,0)))&gt;0),$R3340/INDEX(Règles!$E$5:$E$17,MATCH($O3340,Règles!$A$5:$A$17,0)),""),IF(OR($P3340="ne compte pas",$P3340="absence"),0,""))),"")</f>
        <v/>
      </c>
      <c r="T3340" s="26" t="n">
        <f aca="false">IF(AND(ISNUMBER($A3340),$B3340&lt;&gt;"",$G3340&lt;&gt;"",$P3340&lt;&gt;"absence"),1,0)</f>
        <v>0</v>
      </c>
      <c r="U3340" s="26" t="n">
        <f aca="false">IF($T3340=1,IF(COUNTIFS($B$2:$B3340,$B3340,$A$2:$A3340,$A3340,$T$2:$T3340,1)=1,1,0),0)</f>
        <v>0</v>
      </c>
      <c r="V3340" s="29" t="str">
        <f aca="false">IF(AND($A3340="",$B3340="",$G3340=""),"",IF(NOT(ISNUMBER($A3340)),"Date manquante ou non reconnue",IF($B3340="","Technicien manquant",IF(COUNTIF(Production!$A$7:$A$21,$B3340)=0,"Technicien absent de la liste (onglet Production)",IF($G3340="","Code BPU manquant (colonne G)",IF($O3340="?","Code BPU inconnu (onglet Prestations)",IF($P3340="?","Catégorie inconnue (onglet Règles)",IF(AND($E3340&lt;&gt;"",NOT(ISNUMBER($E3340))),"Quantité non reconnue",IF(AND($P3340="au prix",NOT(ISNUMBER($Q3340))),"Prix sur devis à saisir (colonne I)",IF($S3340="","Règle à compléter (onglet Règles)",""))))))))))</f>
        <v/>
      </c>
    </row>
    <row r="3341" customFormat="false" ht="15" hidden="false" customHeight="false" outlineLevel="0" collapsed="false">
      <c r="A3341" s="23"/>
      <c r="I3341" s="24"/>
      <c r="J3341" s="24"/>
      <c r="N3341" s="25"/>
      <c r="O3341" s="26" t="str">
        <f aca="false">IF($G3341="","",IFERROR(INDEX(Prestations!$F$5:$F$256,MATCH($G3341,Prestations!$B$5:$B$256,0)),"?"))</f>
        <v/>
      </c>
      <c r="P3341" s="26" t="str">
        <f aca="false">IF($O3341="","",IF($O3341="?","?",IFERROR(INDEX(Règles!$C$5:$C$17,MATCH($O3341,Règles!$A$5:$A$17,0)),"?")))</f>
        <v/>
      </c>
      <c r="Q3341" s="27" t="str">
        <f aca="false">IF($G3341="","",IF(ISNUMBER($I3341),$I3341,IFERROR(IF(ISNUMBER(INDEX(Prestations!$E$5:$E$256,MATCH($G3341,Prestations!$B$5:$B$256,0))),INDEX(Prestations!$E$5:$E$256,MATCH($G3341,Prestations!$B$5:$B$256,0)),""),"")))</f>
        <v/>
      </c>
      <c r="R3341" s="27" t="str">
        <f aca="false">IFERROR(IF(ISNUMBER($Q3341),$Q3341*IF($E3341="",1,$E3341),""),"")</f>
        <v/>
      </c>
      <c r="S3341" s="28" t="str">
        <f aca="false">IFERROR(IF($P3341="au nombre",IF(N(INDEX(Règles!$D$5:$D$17,MATCH($O3341,Règles!$A$5:$A$17,0)))&gt;0,IF($E3341="",1,$E3341)/INDEX(Règles!$D$5:$D$17,MATCH($O3341,Règles!$A$5:$A$17,0)),""),IF($P3341="au prix",IF(AND(ISNUMBER($R3341),N(INDEX(Règles!$E$5:$E$17,MATCH($O3341,Règles!$A$5:$A$17,0)))&gt;0),$R3341/INDEX(Règles!$E$5:$E$17,MATCH($O3341,Règles!$A$5:$A$17,0)),""),IF(OR($P3341="ne compte pas",$P3341="absence"),0,""))),"")</f>
        <v/>
      </c>
      <c r="T3341" s="26" t="n">
        <f aca="false">IF(AND(ISNUMBER($A3341),$B3341&lt;&gt;"",$G3341&lt;&gt;"",$P3341&lt;&gt;"absence"),1,0)</f>
        <v>0</v>
      </c>
      <c r="U3341" s="26" t="n">
        <f aca="false">IF($T3341=1,IF(COUNTIFS($B$2:$B3341,$B3341,$A$2:$A3341,$A3341,$T$2:$T3341,1)=1,1,0),0)</f>
        <v>0</v>
      </c>
      <c r="V3341" s="29" t="str">
        <f aca="false">IF(AND($A3341="",$B3341="",$G3341=""),"",IF(NOT(ISNUMBER($A3341)),"Date manquante ou non reconnue",IF($B3341="","Technicien manquant",IF(COUNTIF(Production!$A$7:$A$21,$B3341)=0,"Technicien absent de la liste (onglet Production)",IF($G3341="","Code BPU manquant (colonne G)",IF($O3341="?","Code BPU inconnu (onglet Prestations)",IF($P3341="?","Catégorie inconnue (onglet Règles)",IF(AND($E3341&lt;&gt;"",NOT(ISNUMBER($E3341))),"Quantité non reconnue",IF(AND($P3341="au prix",NOT(ISNUMBER($Q3341))),"Prix sur devis à saisir (colonne I)",IF($S3341="","Règle à compléter (onglet Règles)",""))))))))))</f>
        <v/>
      </c>
    </row>
    <row r="3342" customFormat="false" ht="15" hidden="false" customHeight="false" outlineLevel="0" collapsed="false">
      <c r="A3342" s="23"/>
      <c r="I3342" s="24"/>
      <c r="J3342" s="24"/>
      <c r="N3342" s="25"/>
      <c r="O3342" s="26" t="str">
        <f aca="false">IF($G3342="","",IFERROR(INDEX(Prestations!$F$5:$F$256,MATCH($G3342,Prestations!$B$5:$B$256,0)),"?"))</f>
        <v/>
      </c>
      <c r="P3342" s="26" t="str">
        <f aca="false">IF($O3342="","",IF($O3342="?","?",IFERROR(INDEX(Règles!$C$5:$C$17,MATCH($O3342,Règles!$A$5:$A$17,0)),"?")))</f>
        <v/>
      </c>
      <c r="Q3342" s="27" t="str">
        <f aca="false">IF($G3342="","",IF(ISNUMBER($I3342),$I3342,IFERROR(IF(ISNUMBER(INDEX(Prestations!$E$5:$E$256,MATCH($G3342,Prestations!$B$5:$B$256,0))),INDEX(Prestations!$E$5:$E$256,MATCH($G3342,Prestations!$B$5:$B$256,0)),""),"")))</f>
        <v/>
      </c>
      <c r="R3342" s="27" t="str">
        <f aca="false">IFERROR(IF(ISNUMBER($Q3342),$Q3342*IF($E3342="",1,$E3342),""),"")</f>
        <v/>
      </c>
      <c r="S3342" s="28" t="str">
        <f aca="false">IFERROR(IF($P3342="au nombre",IF(N(INDEX(Règles!$D$5:$D$17,MATCH($O3342,Règles!$A$5:$A$17,0)))&gt;0,IF($E3342="",1,$E3342)/INDEX(Règles!$D$5:$D$17,MATCH($O3342,Règles!$A$5:$A$17,0)),""),IF($P3342="au prix",IF(AND(ISNUMBER($R3342),N(INDEX(Règles!$E$5:$E$17,MATCH($O3342,Règles!$A$5:$A$17,0)))&gt;0),$R3342/INDEX(Règles!$E$5:$E$17,MATCH($O3342,Règles!$A$5:$A$17,0)),""),IF(OR($P3342="ne compte pas",$P3342="absence"),0,""))),"")</f>
        <v/>
      </c>
      <c r="T3342" s="26" t="n">
        <f aca="false">IF(AND(ISNUMBER($A3342),$B3342&lt;&gt;"",$G3342&lt;&gt;"",$P3342&lt;&gt;"absence"),1,0)</f>
        <v>0</v>
      </c>
      <c r="U3342" s="26" t="n">
        <f aca="false">IF($T3342=1,IF(COUNTIFS($B$2:$B3342,$B3342,$A$2:$A3342,$A3342,$T$2:$T3342,1)=1,1,0),0)</f>
        <v>0</v>
      </c>
      <c r="V3342" s="29" t="str">
        <f aca="false">IF(AND($A3342="",$B3342="",$G3342=""),"",IF(NOT(ISNUMBER($A3342)),"Date manquante ou non reconnue",IF($B3342="","Technicien manquant",IF(COUNTIF(Production!$A$7:$A$21,$B3342)=0,"Technicien absent de la liste (onglet Production)",IF($G3342="","Code BPU manquant (colonne G)",IF($O3342="?","Code BPU inconnu (onglet Prestations)",IF($P3342="?","Catégorie inconnue (onglet Règles)",IF(AND($E3342&lt;&gt;"",NOT(ISNUMBER($E3342))),"Quantité non reconnue",IF(AND($P3342="au prix",NOT(ISNUMBER($Q3342))),"Prix sur devis à saisir (colonne I)",IF($S3342="","Règle à compléter (onglet Règles)",""))))))))))</f>
        <v/>
      </c>
    </row>
    <row r="3343" customFormat="false" ht="15" hidden="false" customHeight="false" outlineLevel="0" collapsed="false">
      <c r="A3343" s="23"/>
      <c r="I3343" s="24"/>
      <c r="J3343" s="24"/>
      <c r="N3343" s="25"/>
      <c r="O3343" s="26" t="str">
        <f aca="false">IF($G3343="","",IFERROR(INDEX(Prestations!$F$5:$F$256,MATCH($G3343,Prestations!$B$5:$B$256,0)),"?"))</f>
        <v/>
      </c>
      <c r="P3343" s="26" t="str">
        <f aca="false">IF($O3343="","",IF($O3343="?","?",IFERROR(INDEX(Règles!$C$5:$C$17,MATCH($O3343,Règles!$A$5:$A$17,0)),"?")))</f>
        <v/>
      </c>
      <c r="Q3343" s="27" t="str">
        <f aca="false">IF($G3343="","",IF(ISNUMBER($I3343),$I3343,IFERROR(IF(ISNUMBER(INDEX(Prestations!$E$5:$E$256,MATCH($G3343,Prestations!$B$5:$B$256,0))),INDEX(Prestations!$E$5:$E$256,MATCH($G3343,Prestations!$B$5:$B$256,0)),""),"")))</f>
        <v/>
      </c>
      <c r="R3343" s="27" t="str">
        <f aca="false">IFERROR(IF(ISNUMBER($Q3343),$Q3343*IF($E3343="",1,$E3343),""),"")</f>
        <v/>
      </c>
      <c r="S3343" s="28" t="str">
        <f aca="false">IFERROR(IF($P3343="au nombre",IF(N(INDEX(Règles!$D$5:$D$17,MATCH($O3343,Règles!$A$5:$A$17,0)))&gt;0,IF($E3343="",1,$E3343)/INDEX(Règles!$D$5:$D$17,MATCH($O3343,Règles!$A$5:$A$17,0)),""),IF($P3343="au prix",IF(AND(ISNUMBER($R3343),N(INDEX(Règles!$E$5:$E$17,MATCH($O3343,Règles!$A$5:$A$17,0)))&gt;0),$R3343/INDEX(Règles!$E$5:$E$17,MATCH($O3343,Règles!$A$5:$A$17,0)),""),IF(OR($P3343="ne compte pas",$P3343="absence"),0,""))),"")</f>
        <v/>
      </c>
      <c r="T3343" s="26" t="n">
        <f aca="false">IF(AND(ISNUMBER($A3343),$B3343&lt;&gt;"",$G3343&lt;&gt;"",$P3343&lt;&gt;"absence"),1,0)</f>
        <v>0</v>
      </c>
      <c r="U3343" s="26" t="n">
        <f aca="false">IF($T3343=1,IF(COUNTIFS($B$2:$B3343,$B3343,$A$2:$A3343,$A3343,$T$2:$T3343,1)=1,1,0),0)</f>
        <v>0</v>
      </c>
      <c r="V3343" s="29" t="str">
        <f aca="false">IF(AND($A3343="",$B3343="",$G3343=""),"",IF(NOT(ISNUMBER($A3343)),"Date manquante ou non reconnue",IF($B3343="","Technicien manquant",IF(COUNTIF(Production!$A$7:$A$21,$B3343)=0,"Technicien absent de la liste (onglet Production)",IF($G3343="","Code BPU manquant (colonne G)",IF($O3343="?","Code BPU inconnu (onglet Prestations)",IF($P3343="?","Catégorie inconnue (onglet Règles)",IF(AND($E3343&lt;&gt;"",NOT(ISNUMBER($E3343))),"Quantité non reconnue",IF(AND($P3343="au prix",NOT(ISNUMBER($Q3343))),"Prix sur devis à saisir (colonne I)",IF($S3343="","Règle à compléter (onglet Règles)",""))))))))))</f>
        <v/>
      </c>
    </row>
    <row r="3344" customFormat="false" ht="15" hidden="false" customHeight="false" outlineLevel="0" collapsed="false">
      <c r="A3344" s="23"/>
      <c r="I3344" s="24"/>
      <c r="J3344" s="24"/>
      <c r="N3344" s="25"/>
      <c r="O3344" s="26" t="str">
        <f aca="false">IF($G3344="","",IFERROR(INDEX(Prestations!$F$5:$F$256,MATCH($G3344,Prestations!$B$5:$B$256,0)),"?"))</f>
        <v/>
      </c>
      <c r="P3344" s="26" t="str">
        <f aca="false">IF($O3344="","",IF($O3344="?","?",IFERROR(INDEX(Règles!$C$5:$C$17,MATCH($O3344,Règles!$A$5:$A$17,0)),"?")))</f>
        <v/>
      </c>
      <c r="Q3344" s="27" t="str">
        <f aca="false">IF($G3344="","",IF(ISNUMBER($I3344),$I3344,IFERROR(IF(ISNUMBER(INDEX(Prestations!$E$5:$E$256,MATCH($G3344,Prestations!$B$5:$B$256,0))),INDEX(Prestations!$E$5:$E$256,MATCH($G3344,Prestations!$B$5:$B$256,0)),""),"")))</f>
        <v/>
      </c>
      <c r="R3344" s="27" t="str">
        <f aca="false">IFERROR(IF(ISNUMBER($Q3344),$Q3344*IF($E3344="",1,$E3344),""),"")</f>
        <v/>
      </c>
      <c r="S3344" s="28" t="str">
        <f aca="false">IFERROR(IF($P3344="au nombre",IF(N(INDEX(Règles!$D$5:$D$17,MATCH($O3344,Règles!$A$5:$A$17,0)))&gt;0,IF($E3344="",1,$E3344)/INDEX(Règles!$D$5:$D$17,MATCH($O3344,Règles!$A$5:$A$17,0)),""),IF($P3344="au prix",IF(AND(ISNUMBER($R3344),N(INDEX(Règles!$E$5:$E$17,MATCH($O3344,Règles!$A$5:$A$17,0)))&gt;0),$R3344/INDEX(Règles!$E$5:$E$17,MATCH($O3344,Règles!$A$5:$A$17,0)),""),IF(OR($P3344="ne compte pas",$P3344="absence"),0,""))),"")</f>
        <v/>
      </c>
      <c r="T3344" s="26" t="n">
        <f aca="false">IF(AND(ISNUMBER($A3344),$B3344&lt;&gt;"",$G3344&lt;&gt;"",$P3344&lt;&gt;"absence"),1,0)</f>
        <v>0</v>
      </c>
      <c r="U3344" s="26" t="n">
        <f aca="false">IF($T3344=1,IF(COUNTIFS($B$2:$B3344,$B3344,$A$2:$A3344,$A3344,$T$2:$T3344,1)=1,1,0),0)</f>
        <v>0</v>
      </c>
      <c r="V3344" s="29" t="str">
        <f aca="false">IF(AND($A3344="",$B3344="",$G3344=""),"",IF(NOT(ISNUMBER($A3344)),"Date manquante ou non reconnue",IF($B3344="","Technicien manquant",IF(COUNTIF(Production!$A$7:$A$21,$B3344)=0,"Technicien absent de la liste (onglet Production)",IF($G3344="","Code BPU manquant (colonne G)",IF($O3344="?","Code BPU inconnu (onglet Prestations)",IF($P3344="?","Catégorie inconnue (onglet Règles)",IF(AND($E3344&lt;&gt;"",NOT(ISNUMBER($E3344))),"Quantité non reconnue",IF(AND($P3344="au prix",NOT(ISNUMBER($Q3344))),"Prix sur devis à saisir (colonne I)",IF($S3344="","Règle à compléter (onglet Règles)",""))))))))))</f>
        <v/>
      </c>
    </row>
    <row r="3345" customFormat="false" ht="15" hidden="false" customHeight="false" outlineLevel="0" collapsed="false">
      <c r="A3345" s="23"/>
      <c r="I3345" s="24"/>
      <c r="J3345" s="24"/>
      <c r="N3345" s="25"/>
      <c r="O3345" s="26" t="str">
        <f aca="false">IF($G3345="","",IFERROR(INDEX(Prestations!$F$5:$F$256,MATCH($G3345,Prestations!$B$5:$B$256,0)),"?"))</f>
        <v/>
      </c>
      <c r="P3345" s="26" t="str">
        <f aca="false">IF($O3345="","",IF($O3345="?","?",IFERROR(INDEX(Règles!$C$5:$C$17,MATCH($O3345,Règles!$A$5:$A$17,0)),"?")))</f>
        <v/>
      </c>
      <c r="Q3345" s="27" t="str">
        <f aca="false">IF($G3345="","",IF(ISNUMBER($I3345),$I3345,IFERROR(IF(ISNUMBER(INDEX(Prestations!$E$5:$E$256,MATCH($G3345,Prestations!$B$5:$B$256,0))),INDEX(Prestations!$E$5:$E$256,MATCH($G3345,Prestations!$B$5:$B$256,0)),""),"")))</f>
        <v/>
      </c>
      <c r="R3345" s="27" t="str">
        <f aca="false">IFERROR(IF(ISNUMBER($Q3345),$Q3345*IF($E3345="",1,$E3345),""),"")</f>
        <v/>
      </c>
      <c r="S3345" s="28" t="str">
        <f aca="false">IFERROR(IF($P3345="au nombre",IF(N(INDEX(Règles!$D$5:$D$17,MATCH($O3345,Règles!$A$5:$A$17,0)))&gt;0,IF($E3345="",1,$E3345)/INDEX(Règles!$D$5:$D$17,MATCH($O3345,Règles!$A$5:$A$17,0)),""),IF($P3345="au prix",IF(AND(ISNUMBER($R3345),N(INDEX(Règles!$E$5:$E$17,MATCH($O3345,Règles!$A$5:$A$17,0)))&gt;0),$R3345/INDEX(Règles!$E$5:$E$17,MATCH($O3345,Règles!$A$5:$A$17,0)),""),IF(OR($P3345="ne compte pas",$P3345="absence"),0,""))),"")</f>
        <v/>
      </c>
      <c r="T3345" s="26" t="n">
        <f aca="false">IF(AND(ISNUMBER($A3345),$B3345&lt;&gt;"",$G3345&lt;&gt;"",$P3345&lt;&gt;"absence"),1,0)</f>
        <v>0</v>
      </c>
      <c r="U3345" s="26" t="n">
        <f aca="false">IF($T3345=1,IF(COUNTIFS($B$2:$B3345,$B3345,$A$2:$A3345,$A3345,$T$2:$T3345,1)=1,1,0),0)</f>
        <v>0</v>
      </c>
      <c r="V3345" s="29" t="str">
        <f aca="false">IF(AND($A3345="",$B3345="",$G3345=""),"",IF(NOT(ISNUMBER($A3345)),"Date manquante ou non reconnue",IF($B3345="","Technicien manquant",IF(COUNTIF(Production!$A$7:$A$21,$B3345)=0,"Technicien absent de la liste (onglet Production)",IF($G3345="","Code BPU manquant (colonne G)",IF($O3345="?","Code BPU inconnu (onglet Prestations)",IF($P3345="?","Catégorie inconnue (onglet Règles)",IF(AND($E3345&lt;&gt;"",NOT(ISNUMBER($E3345))),"Quantité non reconnue",IF(AND($P3345="au prix",NOT(ISNUMBER($Q3345))),"Prix sur devis à saisir (colonne I)",IF($S3345="","Règle à compléter (onglet Règles)",""))))))))))</f>
        <v/>
      </c>
    </row>
    <row r="3346" customFormat="false" ht="15" hidden="false" customHeight="false" outlineLevel="0" collapsed="false">
      <c r="A3346" s="23"/>
      <c r="I3346" s="24"/>
      <c r="J3346" s="24"/>
      <c r="N3346" s="25"/>
      <c r="O3346" s="26" t="str">
        <f aca="false">IF($G3346="","",IFERROR(INDEX(Prestations!$F$5:$F$256,MATCH($G3346,Prestations!$B$5:$B$256,0)),"?"))</f>
        <v/>
      </c>
      <c r="P3346" s="26" t="str">
        <f aca="false">IF($O3346="","",IF($O3346="?","?",IFERROR(INDEX(Règles!$C$5:$C$17,MATCH($O3346,Règles!$A$5:$A$17,0)),"?")))</f>
        <v/>
      </c>
      <c r="Q3346" s="27" t="str">
        <f aca="false">IF($G3346="","",IF(ISNUMBER($I3346),$I3346,IFERROR(IF(ISNUMBER(INDEX(Prestations!$E$5:$E$256,MATCH($G3346,Prestations!$B$5:$B$256,0))),INDEX(Prestations!$E$5:$E$256,MATCH($G3346,Prestations!$B$5:$B$256,0)),""),"")))</f>
        <v/>
      </c>
      <c r="R3346" s="27" t="str">
        <f aca="false">IFERROR(IF(ISNUMBER($Q3346),$Q3346*IF($E3346="",1,$E3346),""),"")</f>
        <v/>
      </c>
      <c r="S3346" s="28" t="str">
        <f aca="false">IFERROR(IF($P3346="au nombre",IF(N(INDEX(Règles!$D$5:$D$17,MATCH($O3346,Règles!$A$5:$A$17,0)))&gt;0,IF($E3346="",1,$E3346)/INDEX(Règles!$D$5:$D$17,MATCH($O3346,Règles!$A$5:$A$17,0)),""),IF($P3346="au prix",IF(AND(ISNUMBER($R3346),N(INDEX(Règles!$E$5:$E$17,MATCH($O3346,Règles!$A$5:$A$17,0)))&gt;0),$R3346/INDEX(Règles!$E$5:$E$17,MATCH($O3346,Règles!$A$5:$A$17,0)),""),IF(OR($P3346="ne compte pas",$P3346="absence"),0,""))),"")</f>
        <v/>
      </c>
      <c r="T3346" s="26" t="n">
        <f aca="false">IF(AND(ISNUMBER($A3346),$B3346&lt;&gt;"",$G3346&lt;&gt;"",$P3346&lt;&gt;"absence"),1,0)</f>
        <v>0</v>
      </c>
      <c r="U3346" s="26" t="n">
        <f aca="false">IF($T3346=1,IF(COUNTIFS($B$2:$B3346,$B3346,$A$2:$A3346,$A3346,$T$2:$T3346,1)=1,1,0),0)</f>
        <v>0</v>
      </c>
      <c r="V3346" s="29" t="str">
        <f aca="false">IF(AND($A3346="",$B3346="",$G3346=""),"",IF(NOT(ISNUMBER($A3346)),"Date manquante ou non reconnue",IF($B3346="","Technicien manquant",IF(COUNTIF(Production!$A$7:$A$21,$B3346)=0,"Technicien absent de la liste (onglet Production)",IF($G3346="","Code BPU manquant (colonne G)",IF($O3346="?","Code BPU inconnu (onglet Prestations)",IF($P3346="?","Catégorie inconnue (onglet Règles)",IF(AND($E3346&lt;&gt;"",NOT(ISNUMBER($E3346))),"Quantité non reconnue",IF(AND($P3346="au prix",NOT(ISNUMBER($Q3346))),"Prix sur devis à saisir (colonne I)",IF($S3346="","Règle à compléter (onglet Règles)",""))))))))))</f>
        <v/>
      </c>
    </row>
    <row r="3347" customFormat="false" ht="15" hidden="false" customHeight="false" outlineLevel="0" collapsed="false">
      <c r="A3347" s="23"/>
      <c r="I3347" s="24"/>
      <c r="J3347" s="24"/>
      <c r="N3347" s="25"/>
      <c r="O3347" s="26" t="str">
        <f aca="false">IF($G3347="","",IFERROR(INDEX(Prestations!$F$5:$F$256,MATCH($G3347,Prestations!$B$5:$B$256,0)),"?"))</f>
        <v/>
      </c>
      <c r="P3347" s="26" t="str">
        <f aca="false">IF($O3347="","",IF($O3347="?","?",IFERROR(INDEX(Règles!$C$5:$C$17,MATCH($O3347,Règles!$A$5:$A$17,0)),"?")))</f>
        <v/>
      </c>
      <c r="Q3347" s="27" t="str">
        <f aca="false">IF($G3347="","",IF(ISNUMBER($I3347),$I3347,IFERROR(IF(ISNUMBER(INDEX(Prestations!$E$5:$E$256,MATCH($G3347,Prestations!$B$5:$B$256,0))),INDEX(Prestations!$E$5:$E$256,MATCH($G3347,Prestations!$B$5:$B$256,0)),""),"")))</f>
        <v/>
      </c>
      <c r="R3347" s="27" t="str">
        <f aca="false">IFERROR(IF(ISNUMBER($Q3347),$Q3347*IF($E3347="",1,$E3347),""),"")</f>
        <v/>
      </c>
      <c r="S3347" s="28" t="str">
        <f aca="false">IFERROR(IF($P3347="au nombre",IF(N(INDEX(Règles!$D$5:$D$17,MATCH($O3347,Règles!$A$5:$A$17,0)))&gt;0,IF($E3347="",1,$E3347)/INDEX(Règles!$D$5:$D$17,MATCH($O3347,Règles!$A$5:$A$17,0)),""),IF($P3347="au prix",IF(AND(ISNUMBER($R3347),N(INDEX(Règles!$E$5:$E$17,MATCH($O3347,Règles!$A$5:$A$17,0)))&gt;0),$R3347/INDEX(Règles!$E$5:$E$17,MATCH($O3347,Règles!$A$5:$A$17,0)),""),IF(OR($P3347="ne compte pas",$P3347="absence"),0,""))),"")</f>
        <v/>
      </c>
      <c r="T3347" s="26" t="n">
        <f aca="false">IF(AND(ISNUMBER($A3347),$B3347&lt;&gt;"",$G3347&lt;&gt;"",$P3347&lt;&gt;"absence"),1,0)</f>
        <v>0</v>
      </c>
      <c r="U3347" s="26" t="n">
        <f aca="false">IF($T3347=1,IF(COUNTIFS($B$2:$B3347,$B3347,$A$2:$A3347,$A3347,$T$2:$T3347,1)=1,1,0),0)</f>
        <v>0</v>
      </c>
      <c r="V3347" s="29" t="str">
        <f aca="false">IF(AND($A3347="",$B3347="",$G3347=""),"",IF(NOT(ISNUMBER($A3347)),"Date manquante ou non reconnue",IF($B3347="","Technicien manquant",IF(COUNTIF(Production!$A$7:$A$21,$B3347)=0,"Technicien absent de la liste (onglet Production)",IF($G3347="","Code BPU manquant (colonne G)",IF($O3347="?","Code BPU inconnu (onglet Prestations)",IF($P3347="?","Catégorie inconnue (onglet Règles)",IF(AND($E3347&lt;&gt;"",NOT(ISNUMBER($E3347))),"Quantité non reconnue",IF(AND($P3347="au prix",NOT(ISNUMBER($Q3347))),"Prix sur devis à saisir (colonne I)",IF($S3347="","Règle à compléter (onglet Règles)",""))))))))))</f>
        <v/>
      </c>
    </row>
    <row r="3348" customFormat="false" ht="15" hidden="false" customHeight="false" outlineLevel="0" collapsed="false">
      <c r="A3348" s="23"/>
      <c r="I3348" s="24"/>
      <c r="J3348" s="24"/>
      <c r="N3348" s="25"/>
      <c r="O3348" s="26" t="str">
        <f aca="false">IF($G3348="","",IFERROR(INDEX(Prestations!$F$5:$F$256,MATCH($G3348,Prestations!$B$5:$B$256,0)),"?"))</f>
        <v/>
      </c>
      <c r="P3348" s="26" t="str">
        <f aca="false">IF($O3348="","",IF($O3348="?","?",IFERROR(INDEX(Règles!$C$5:$C$17,MATCH($O3348,Règles!$A$5:$A$17,0)),"?")))</f>
        <v/>
      </c>
      <c r="Q3348" s="27" t="str">
        <f aca="false">IF($G3348="","",IF(ISNUMBER($I3348),$I3348,IFERROR(IF(ISNUMBER(INDEX(Prestations!$E$5:$E$256,MATCH($G3348,Prestations!$B$5:$B$256,0))),INDEX(Prestations!$E$5:$E$256,MATCH($G3348,Prestations!$B$5:$B$256,0)),""),"")))</f>
        <v/>
      </c>
      <c r="R3348" s="27" t="str">
        <f aca="false">IFERROR(IF(ISNUMBER($Q3348),$Q3348*IF($E3348="",1,$E3348),""),"")</f>
        <v/>
      </c>
      <c r="S3348" s="28" t="str">
        <f aca="false">IFERROR(IF($P3348="au nombre",IF(N(INDEX(Règles!$D$5:$D$17,MATCH($O3348,Règles!$A$5:$A$17,0)))&gt;0,IF($E3348="",1,$E3348)/INDEX(Règles!$D$5:$D$17,MATCH($O3348,Règles!$A$5:$A$17,0)),""),IF($P3348="au prix",IF(AND(ISNUMBER($R3348),N(INDEX(Règles!$E$5:$E$17,MATCH($O3348,Règles!$A$5:$A$17,0)))&gt;0),$R3348/INDEX(Règles!$E$5:$E$17,MATCH($O3348,Règles!$A$5:$A$17,0)),""),IF(OR($P3348="ne compte pas",$P3348="absence"),0,""))),"")</f>
        <v/>
      </c>
      <c r="T3348" s="26" t="n">
        <f aca="false">IF(AND(ISNUMBER($A3348),$B3348&lt;&gt;"",$G3348&lt;&gt;"",$P3348&lt;&gt;"absence"),1,0)</f>
        <v>0</v>
      </c>
      <c r="U3348" s="26" t="n">
        <f aca="false">IF($T3348=1,IF(COUNTIFS($B$2:$B3348,$B3348,$A$2:$A3348,$A3348,$T$2:$T3348,1)=1,1,0),0)</f>
        <v>0</v>
      </c>
      <c r="V3348" s="29" t="str">
        <f aca="false">IF(AND($A3348="",$B3348="",$G3348=""),"",IF(NOT(ISNUMBER($A3348)),"Date manquante ou non reconnue",IF($B3348="","Technicien manquant",IF(COUNTIF(Production!$A$7:$A$21,$B3348)=0,"Technicien absent de la liste (onglet Production)",IF($G3348="","Code BPU manquant (colonne G)",IF($O3348="?","Code BPU inconnu (onglet Prestations)",IF($P3348="?","Catégorie inconnue (onglet Règles)",IF(AND($E3348&lt;&gt;"",NOT(ISNUMBER($E3348))),"Quantité non reconnue",IF(AND($P3348="au prix",NOT(ISNUMBER($Q3348))),"Prix sur devis à saisir (colonne I)",IF($S3348="","Règle à compléter (onglet Règles)",""))))))))))</f>
        <v/>
      </c>
    </row>
    <row r="3349" customFormat="false" ht="15" hidden="false" customHeight="false" outlineLevel="0" collapsed="false">
      <c r="A3349" s="23"/>
      <c r="I3349" s="24"/>
      <c r="J3349" s="24"/>
      <c r="N3349" s="25"/>
      <c r="O3349" s="26" t="str">
        <f aca="false">IF($G3349="","",IFERROR(INDEX(Prestations!$F$5:$F$256,MATCH($G3349,Prestations!$B$5:$B$256,0)),"?"))</f>
        <v/>
      </c>
      <c r="P3349" s="26" t="str">
        <f aca="false">IF($O3349="","",IF($O3349="?","?",IFERROR(INDEX(Règles!$C$5:$C$17,MATCH($O3349,Règles!$A$5:$A$17,0)),"?")))</f>
        <v/>
      </c>
      <c r="Q3349" s="27" t="str">
        <f aca="false">IF($G3349="","",IF(ISNUMBER($I3349),$I3349,IFERROR(IF(ISNUMBER(INDEX(Prestations!$E$5:$E$256,MATCH($G3349,Prestations!$B$5:$B$256,0))),INDEX(Prestations!$E$5:$E$256,MATCH($G3349,Prestations!$B$5:$B$256,0)),""),"")))</f>
        <v/>
      </c>
      <c r="R3349" s="27" t="str">
        <f aca="false">IFERROR(IF(ISNUMBER($Q3349),$Q3349*IF($E3349="",1,$E3349),""),"")</f>
        <v/>
      </c>
      <c r="S3349" s="28" t="str">
        <f aca="false">IFERROR(IF($P3349="au nombre",IF(N(INDEX(Règles!$D$5:$D$17,MATCH($O3349,Règles!$A$5:$A$17,0)))&gt;0,IF($E3349="",1,$E3349)/INDEX(Règles!$D$5:$D$17,MATCH($O3349,Règles!$A$5:$A$17,0)),""),IF($P3349="au prix",IF(AND(ISNUMBER($R3349),N(INDEX(Règles!$E$5:$E$17,MATCH($O3349,Règles!$A$5:$A$17,0)))&gt;0),$R3349/INDEX(Règles!$E$5:$E$17,MATCH($O3349,Règles!$A$5:$A$17,0)),""),IF(OR($P3349="ne compte pas",$P3349="absence"),0,""))),"")</f>
        <v/>
      </c>
      <c r="T3349" s="26" t="n">
        <f aca="false">IF(AND(ISNUMBER($A3349),$B3349&lt;&gt;"",$G3349&lt;&gt;"",$P3349&lt;&gt;"absence"),1,0)</f>
        <v>0</v>
      </c>
      <c r="U3349" s="26" t="n">
        <f aca="false">IF($T3349=1,IF(COUNTIFS($B$2:$B3349,$B3349,$A$2:$A3349,$A3349,$T$2:$T3349,1)=1,1,0),0)</f>
        <v>0</v>
      </c>
      <c r="V3349" s="29" t="str">
        <f aca="false">IF(AND($A3349="",$B3349="",$G3349=""),"",IF(NOT(ISNUMBER($A3349)),"Date manquante ou non reconnue",IF($B3349="","Technicien manquant",IF(COUNTIF(Production!$A$7:$A$21,$B3349)=0,"Technicien absent de la liste (onglet Production)",IF($G3349="","Code BPU manquant (colonne G)",IF($O3349="?","Code BPU inconnu (onglet Prestations)",IF($P3349="?","Catégorie inconnue (onglet Règles)",IF(AND($E3349&lt;&gt;"",NOT(ISNUMBER($E3349))),"Quantité non reconnue",IF(AND($P3349="au prix",NOT(ISNUMBER($Q3349))),"Prix sur devis à saisir (colonne I)",IF($S3349="","Règle à compléter (onglet Règles)",""))))))))))</f>
        <v/>
      </c>
    </row>
    <row r="3350" customFormat="false" ht="15" hidden="false" customHeight="false" outlineLevel="0" collapsed="false">
      <c r="A3350" s="23"/>
      <c r="I3350" s="24"/>
      <c r="J3350" s="24"/>
      <c r="N3350" s="25"/>
      <c r="O3350" s="26" t="str">
        <f aca="false">IF($G3350="","",IFERROR(INDEX(Prestations!$F$5:$F$256,MATCH($G3350,Prestations!$B$5:$B$256,0)),"?"))</f>
        <v/>
      </c>
      <c r="P3350" s="26" t="str">
        <f aca="false">IF($O3350="","",IF($O3350="?","?",IFERROR(INDEX(Règles!$C$5:$C$17,MATCH($O3350,Règles!$A$5:$A$17,0)),"?")))</f>
        <v/>
      </c>
      <c r="Q3350" s="27" t="str">
        <f aca="false">IF($G3350="","",IF(ISNUMBER($I3350),$I3350,IFERROR(IF(ISNUMBER(INDEX(Prestations!$E$5:$E$256,MATCH($G3350,Prestations!$B$5:$B$256,0))),INDEX(Prestations!$E$5:$E$256,MATCH($G3350,Prestations!$B$5:$B$256,0)),""),"")))</f>
        <v/>
      </c>
      <c r="R3350" s="27" t="str">
        <f aca="false">IFERROR(IF(ISNUMBER($Q3350),$Q3350*IF($E3350="",1,$E3350),""),"")</f>
        <v/>
      </c>
      <c r="S3350" s="28" t="str">
        <f aca="false">IFERROR(IF($P3350="au nombre",IF(N(INDEX(Règles!$D$5:$D$17,MATCH($O3350,Règles!$A$5:$A$17,0)))&gt;0,IF($E3350="",1,$E3350)/INDEX(Règles!$D$5:$D$17,MATCH($O3350,Règles!$A$5:$A$17,0)),""),IF($P3350="au prix",IF(AND(ISNUMBER($R3350),N(INDEX(Règles!$E$5:$E$17,MATCH($O3350,Règles!$A$5:$A$17,0)))&gt;0),$R3350/INDEX(Règles!$E$5:$E$17,MATCH($O3350,Règles!$A$5:$A$17,0)),""),IF(OR($P3350="ne compte pas",$P3350="absence"),0,""))),"")</f>
        <v/>
      </c>
      <c r="T3350" s="26" t="n">
        <f aca="false">IF(AND(ISNUMBER($A3350),$B3350&lt;&gt;"",$G3350&lt;&gt;"",$P3350&lt;&gt;"absence"),1,0)</f>
        <v>0</v>
      </c>
      <c r="U3350" s="26" t="n">
        <f aca="false">IF($T3350=1,IF(COUNTIFS($B$2:$B3350,$B3350,$A$2:$A3350,$A3350,$T$2:$T3350,1)=1,1,0),0)</f>
        <v>0</v>
      </c>
      <c r="V3350" s="29" t="str">
        <f aca="false">IF(AND($A3350="",$B3350="",$G3350=""),"",IF(NOT(ISNUMBER($A3350)),"Date manquante ou non reconnue",IF($B3350="","Technicien manquant",IF(COUNTIF(Production!$A$7:$A$21,$B3350)=0,"Technicien absent de la liste (onglet Production)",IF($G3350="","Code BPU manquant (colonne G)",IF($O3350="?","Code BPU inconnu (onglet Prestations)",IF($P3350="?","Catégorie inconnue (onglet Règles)",IF(AND($E3350&lt;&gt;"",NOT(ISNUMBER($E3350))),"Quantité non reconnue",IF(AND($P3350="au prix",NOT(ISNUMBER($Q3350))),"Prix sur devis à saisir (colonne I)",IF($S3350="","Règle à compléter (onglet Règles)",""))))))))))</f>
        <v/>
      </c>
    </row>
    <row r="3351" customFormat="false" ht="15" hidden="false" customHeight="false" outlineLevel="0" collapsed="false">
      <c r="A3351" s="23"/>
      <c r="I3351" s="24"/>
      <c r="J3351" s="24"/>
      <c r="N3351" s="25"/>
      <c r="O3351" s="26" t="str">
        <f aca="false">IF($G3351="","",IFERROR(INDEX(Prestations!$F$5:$F$256,MATCH($G3351,Prestations!$B$5:$B$256,0)),"?"))</f>
        <v/>
      </c>
      <c r="P3351" s="26" t="str">
        <f aca="false">IF($O3351="","",IF($O3351="?","?",IFERROR(INDEX(Règles!$C$5:$C$17,MATCH($O3351,Règles!$A$5:$A$17,0)),"?")))</f>
        <v/>
      </c>
      <c r="Q3351" s="27" t="str">
        <f aca="false">IF($G3351="","",IF(ISNUMBER($I3351),$I3351,IFERROR(IF(ISNUMBER(INDEX(Prestations!$E$5:$E$256,MATCH($G3351,Prestations!$B$5:$B$256,0))),INDEX(Prestations!$E$5:$E$256,MATCH($G3351,Prestations!$B$5:$B$256,0)),""),"")))</f>
        <v/>
      </c>
      <c r="R3351" s="27" t="str">
        <f aca="false">IFERROR(IF(ISNUMBER($Q3351),$Q3351*IF($E3351="",1,$E3351),""),"")</f>
        <v/>
      </c>
      <c r="S3351" s="28" t="str">
        <f aca="false">IFERROR(IF($P3351="au nombre",IF(N(INDEX(Règles!$D$5:$D$17,MATCH($O3351,Règles!$A$5:$A$17,0)))&gt;0,IF($E3351="",1,$E3351)/INDEX(Règles!$D$5:$D$17,MATCH($O3351,Règles!$A$5:$A$17,0)),""),IF($P3351="au prix",IF(AND(ISNUMBER($R3351),N(INDEX(Règles!$E$5:$E$17,MATCH($O3351,Règles!$A$5:$A$17,0)))&gt;0),$R3351/INDEX(Règles!$E$5:$E$17,MATCH($O3351,Règles!$A$5:$A$17,0)),""),IF(OR($P3351="ne compte pas",$P3351="absence"),0,""))),"")</f>
        <v/>
      </c>
      <c r="T3351" s="26" t="n">
        <f aca="false">IF(AND(ISNUMBER($A3351),$B3351&lt;&gt;"",$G3351&lt;&gt;"",$P3351&lt;&gt;"absence"),1,0)</f>
        <v>0</v>
      </c>
      <c r="U3351" s="26" t="n">
        <f aca="false">IF($T3351=1,IF(COUNTIFS($B$2:$B3351,$B3351,$A$2:$A3351,$A3351,$T$2:$T3351,1)=1,1,0),0)</f>
        <v>0</v>
      </c>
      <c r="V3351" s="29" t="str">
        <f aca="false">IF(AND($A3351="",$B3351="",$G3351=""),"",IF(NOT(ISNUMBER($A3351)),"Date manquante ou non reconnue",IF($B3351="","Technicien manquant",IF(COUNTIF(Production!$A$7:$A$21,$B3351)=0,"Technicien absent de la liste (onglet Production)",IF($G3351="","Code BPU manquant (colonne G)",IF($O3351="?","Code BPU inconnu (onglet Prestations)",IF($P3351="?","Catégorie inconnue (onglet Règles)",IF(AND($E3351&lt;&gt;"",NOT(ISNUMBER($E3351))),"Quantité non reconnue",IF(AND($P3351="au prix",NOT(ISNUMBER($Q3351))),"Prix sur devis à saisir (colonne I)",IF($S3351="","Règle à compléter (onglet Règles)",""))))))))))</f>
        <v/>
      </c>
    </row>
    <row r="3352" customFormat="false" ht="15" hidden="false" customHeight="false" outlineLevel="0" collapsed="false">
      <c r="A3352" s="23"/>
      <c r="I3352" s="24"/>
      <c r="J3352" s="24"/>
      <c r="N3352" s="25"/>
      <c r="O3352" s="26" t="str">
        <f aca="false">IF($G3352="","",IFERROR(INDEX(Prestations!$F$5:$F$256,MATCH($G3352,Prestations!$B$5:$B$256,0)),"?"))</f>
        <v/>
      </c>
      <c r="P3352" s="26" t="str">
        <f aca="false">IF($O3352="","",IF($O3352="?","?",IFERROR(INDEX(Règles!$C$5:$C$17,MATCH($O3352,Règles!$A$5:$A$17,0)),"?")))</f>
        <v/>
      </c>
      <c r="Q3352" s="27" t="str">
        <f aca="false">IF($G3352="","",IF(ISNUMBER($I3352),$I3352,IFERROR(IF(ISNUMBER(INDEX(Prestations!$E$5:$E$256,MATCH($G3352,Prestations!$B$5:$B$256,0))),INDEX(Prestations!$E$5:$E$256,MATCH($G3352,Prestations!$B$5:$B$256,0)),""),"")))</f>
        <v/>
      </c>
      <c r="R3352" s="27" t="str">
        <f aca="false">IFERROR(IF(ISNUMBER($Q3352),$Q3352*IF($E3352="",1,$E3352),""),"")</f>
        <v/>
      </c>
      <c r="S3352" s="28" t="str">
        <f aca="false">IFERROR(IF($P3352="au nombre",IF(N(INDEX(Règles!$D$5:$D$17,MATCH($O3352,Règles!$A$5:$A$17,0)))&gt;0,IF($E3352="",1,$E3352)/INDEX(Règles!$D$5:$D$17,MATCH($O3352,Règles!$A$5:$A$17,0)),""),IF($P3352="au prix",IF(AND(ISNUMBER($R3352),N(INDEX(Règles!$E$5:$E$17,MATCH($O3352,Règles!$A$5:$A$17,0)))&gt;0),$R3352/INDEX(Règles!$E$5:$E$17,MATCH($O3352,Règles!$A$5:$A$17,0)),""),IF(OR($P3352="ne compte pas",$P3352="absence"),0,""))),"")</f>
        <v/>
      </c>
      <c r="T3352" s="26" t="n">
        <f aca="false">IF(AND(ISNUMBER($A3352),$B3352&lt;&gt;"",$G3352&lt;&gt;"",$P3352&lt;&gt;"absence"),1,0)</f>
        <v>0</v>
      </c>
      <c r="U3352" s="26" t="n">
        <f aca="false">IF($T3352=1,IF(COUNTIFS($B$2:$B3352,$B3352,$A$2:$A3352,$A3352,$T$2:$T3352,1)=1,1,0),0)</f>
        <v>0</v>
      </c>
      <c r="V3352" s="29" t="str">
        <f aca="false">IF(AND($A3352="",$B3352="",$G3352=""),"",IF(NOT(ISNUMBER($A3352)),"Date manquante ou non reconnue",IF($B3352="","Technicien manquant",IF(COUNTIF(Production!$A$7:$A$21,$B3352)=0,"Technicien absent de la liste (onglet Production)",IF($G3352="","Code BPU manquant (colonne G)",IF($O3352="?","Code BPU inconnu (onglet Prestations)",IF($P3352="?","Catégorie inconnue (onglet Règles)",IF(AND($E3352&lt;&gt;"",NOT(ISNUMBER($E3352))),"Quantité non reconnue",IF(AND($P3352="au prix",NOT(ISNUMBER($Q3352))),"Prix sur devis à saisir (colonne I)",IF($S3352="","Règle à compléter (onglet Règles)",""))))))))))</f>
        <v/>
      </c>
    </row>
    <row r="3353" customFormat="false" ht="15" hidden="false" customHeight="false" outlineLevel="0" collapsed="false">
      <c r="A3353" s="23"/>
      <c r="I3353" s="24"/>
      <c r="J3353" s="24"/>
      <c r="N3353" s="25"/>
      <c r="O3353" s="26" t="str">
        <f aca="false">IF($G3353="","",IFERROR(INDEX(Prestations!$F$5:$F$256,MATCH($G3353,Prestations!$B$5:$B$256,0)),"?"))</f>
        <v/>
      </c>
      <c r="P3353" s="26" t="str">
        <f aca="false">IF($O3353="","",IF($O3353="?","?",IFERROR(INDEX(Règles!$C$5:$C$17,MATCH($O3353,Règles!$A$5:$A$17,0)),"?")))</f>
        <v/>
      </c>
      <c r="Q3353" s="27" t="str">
        <f aca="false">IF($G3353="","",IF(ISNUMBER($I3353),$I3353,IFERROR(IF(ISNUMBER(INDEX(Prestations!$E$5:$E$256,MATCH($G3353,Prestations!$B$5:$B$256,0))),INDEX(Prestations!$E$5:$E$256,MATCH($G3353,Prestations!$B$5:$B$256,0)),""),"")))</f>
        <v/>
      </c>
      <c r="R3353" s="27" t="str">
        <f aca="false">IFERROR(IF(ISNUMBER($Q3353),$Q3353*IF($E3353="",1,$E3353),""),"")</f>
        <v/>
      </c>
      <c r="S3353" s="28" t="str">
        <f aca="false">IFERROR(IF($P3353="au nombre",IF(N(INDEX(Règles!$D$5:$D$17,MATCH($O3353,Règles!$A$5:$A$17,0)))&gt;0,IF($E3353="",1,$E3353)/INDEX(Règles!$D$5:$D$17,MATCH($O3353,Règles!$A$5:$A$17,0)),""),IF($P3353="au prix",IF(AND(ISNUMBER($R3353),N(INDEX(Règles!$E$5:$E$17,MATCH($O3353,Règles!$A$5:$A$17,0)))&gt;0),$R3353/INDEX(Règles!$E$5:$E$17,MATCH($O3353,Règles!$A$5:$A$17,0)),""),IF(OR($P3353="ne compte pas",$P3353="absence"),0,""))),"")</f>
        <v/>
      </c>
      <c r="T3353" s="26" t="n">
        <f aca="false">IF(AND(ISNUMBER($A3353),$B3353&lt;&gt;"",$G3353&lt;&gt;"",$P3353&lt;&gt;"absence"),1,0)</f>
        <v>0</v>
      </c>
      <c r="U3353" s="26" t="n">
        <f aca="false">IF($T3353=1,IF(COUNTIFS($B$2:$B3353,$B3353,$A$2:$A3353,$A3353,$T$2:$T3353,1)=1,1,0),0)</f>
        <v>0</v>
      </c>
      <c r="V3353" s="29" t="str">
        <f aca="false">IF(AND($A3353="",$B3353="",$G3353=""),"",IF(NOT(ISNUMBER($A3353)),"Date manquante ou non reconnue",IF($B3353="","Technicien manquant",IF(COUNTIF(Production!$A$7:$A$21,$B3353)=0,"Technicien absent de la liste (onglet Production)",IF($G3353="","Code BPU manquant (colonne G)",IF($O3353="?","Code BPU inconnu (onglet Prestations)",IF($P3353="?","Catégorie inconnue (onglet Règles)",IF(AND($E3353&lt;&gt;"",NOT(ISNUMBER($E3353))),"Quantité non reconnue",IF(AND($P3353="au prix",NOT(ISNUMBER($Q3353))),"Prix sur devis à saisir (colonne I)",IF($S3353="","Règle à compléter (onglet Règles)",""))))))))))</f>
        <v/>
      </c>
    </row>
    <row r="3354" customFormat="false" ht="15" hidden="false" customHeight="false" outlineLevel="0" collapsed="false">
      <c r="A3354" s="23"/>
      <c r="I3354" s="24"/>
      <c r="J3354" s="24"/>
      <c r="N3354" s="25"/>
      <c r="O3354" s="26" t="str">
        <f aca="false">IF($G3354="","",IFERROR(INDEX(Prestations!$F$5:$F$256,MATCH($G3354,Prestations!$B$5:$B$256,0)),"?"))</f>
        <v/>
      </c>
      <c r="P3354" s="26" t="str">
        <f aca="false">IF($O3354="","",IF($O3354="?","?",IFERROR(INDEX(Règles!$C$5:$C$17,MATCH($O3354,Règles!$A$5:$A$17,0)),"?")))</f>
        <v/>
      </c>
      <c r="Q3354" s="27" t="str">
        <f aca="false">IF($G3354="","",IF(ISNUMBER($I3354),$I3354,IFERROR(IF(ISNUMBER(INDEX(Prestations!$E$5:$E$256,MATCH($G3354,Prestations!$B$5:$B$256,0))),INDEX(Prestations!$E$5:$E$256,MATCH($G3354,Prestations!$B$5:$B$256,0)),""),"")))</f>
        <v/>
      </c>
      <c r="R3354" s="27" t="str">
        <f aca="false">IFERROR(IF(ISNUMBER($Q3354),$Q3354*IF($E3354="",1,$E3354),""),"")</f>
        <v/>
      </c>
      <c r="S3354" s="28" t="str">
        <f aca="false">IFERROR(IF($P3354="au nombre",IF(N(INDEX(Règles!$D$5:$D$17,MATCH($O3354,Règles!$A$5:$A$17,0)))&gt;0,IF($E3354="",1,$E3354)/INDEX(Règles!$D$5:$D$17,MATCH($O3354,Règles!$A$5:$A$17,0)),""),IF($P3354="au prix",IF(AND(ISNUMBER($R3354),N(INDEX(Règles!$E$5:$E$17,MATCH($O3354,Règles!$A$5:$A$17,0)))&gt;0),$R3354/INDEX(Règles!$E$5:$E$17,MATCH($O3354,Règles!$A$5:$A$17,0)),""),IF(OR($P3354="ne compte pas",$P3354="absence"),0,""))),"")</f>
        <v/>
      </c>
      <c r="T3354" s="26" t="n">
        <f aca="false">IF(AND(ISNUMBER($A3354),$B3354&lt;&gt;"",$G3354&lt;&gt;"",$P3354&lt;&gt;"absence"),1,0)</f>
        <v>0</v>
      </c>
      <c r="U3354" s="26" t="n">
        <f aca="false">IF($T3354=1,IF(COUNTIFS($B$2:$B3354,$B3354,$A$2:$A3354,$A3354,$T$2:$T3354,1)=1,1,0),0)</f>
        <v>0</v>
      </c>
      <c r="V3354" s="29" t="str">
        <f aca="false">IF(AND($A3354="",$B3354="",$G3354=""),"",IF(NOT(ISNUMBER($A3354)),"Date manquante ou non reconnue",IF($B3354="","Technicien manquant",IF(COUNTIF(Production!$A$7:$A$21,$B3354)=0,"Technicien absent de la liste (onglet Production)",IF($G3354="","Code BPU manquant (colonne G)",IF($O3354="?","Code BPU inconnu (onglet Prestations)",IF($P3354="?","Catégorie inconnue (onglet Règles)",IF(AND($E3354&lt;&gt;"",NOT(ISNUMBER($E3354))),"Quantité non reconnue",IF(AND($P3354="au prix",NOT(ISNUMBER($Q3354))),"Prix sur devis à saisir (colonne I)",IF($S3354="","Règle à compléter (onglet Règles)",""))))))))))</f>
        <v/>
      </c>
    </row>
    <row r="3355" customFormat="false" ht="15" hidden="false" customHeight="false" outlineLevel="0" collapsed="false">
      <c r="A3355" s="23"/>
      <c r="I3355" s="24"/>
      <c r="J3355" s="24"/>
      <c r="N3355" s="25"/>
      <c r="O3355" s="26" t="str">
        <f aca="false">IF($G3355="","",IFERROR(INDEX(Prestations!$F$5:$F$256,MATCH($G3355,Prestations!$B$5:$B$256,0)),"?"))</f>
        <v/>
      </c>
      <c r="P3355" s="26" t="str">
        <f aca="false">IF($O3355="","",IF($O3355="?","?",IFERROR(INDEX(Règles!$C$5:$C$17,MATCH($O3355,Règles!$A$5:$A$17,0)),"?")))</f>
        <v/>
      </c>
      <c r="Q3355" s="27" t="str">
        <f aca="false">IF($G3355="","",IF(ISNUMBER($I3355),$I3355,IFERROR(IF(ISNUMBER(INDEX(Prestations!$E$5:$E$256,MATCH($G3355,Prestations!$B$5:$B$256,0))),INDEX(Prestations!$E$5:$E$256,MATCH($G3355,Prestations!$B$5:$B$256,0)),""),"")))</f>
        <v/>
      </c>
      <c r="R3355" s="27" t="str">
        <f aca="false">IFERROR(IF(ISNUMBER($Q3355),$Q3355*IF($E3355="",1,$E3355),""),"")</f>
        <v/>
      </c>
      <c r="S3355" s="28" t="str">
        <f aca="false">IFERROR(IF($P3355="au nombre",IF(N(INDEX(Règles!$D$5:$D$17,MATCH($O3355,Règles!$A$5:$A$17,0)))&gt;0,IF($E3355="",1,$E3355)/INDEX(Règles!$D$5:$D$17,MATCH($O3355,Règles!$A$5:$A$17,0)),""),IF($P3355="au prix",IF(AND(ISNUMBER($R3355),N(INDEX(Règles!$E$5:$E$17,MATCH($O3355,Règles!$A$5:$A$17,0)))&gt;0),$R3355/INDEX(Règles!$E$5:$E$17,MATCH($O3355,Règles!$A$5:$A$17,0)),""),IF(OR($P3355="ne compte pas",$P3355="absence"),0,""))),"")</f>
        <v/>
      </c>
      <c r="T3355" s="26" t="n">
        <f aca="false">IF(AND(ISNUMBER($A3355),$B3355&lt;&gt;"",$G3355&lt;&gt;"",$P3355&lt;&gt;"absence"),1,0)</f>
        <v>0</v>
      </c>
      <c r="U3355" s="26" t="n">
        <f aca="false">IF($T3355=1,IF(COUNTIFS($B$2:$B3355,$B3355,$A$2:$A3355,$A3355,$T$2:$T3355,1)=1,1,0),0)</f>
        <v>0</v>
      </c>
      <c r="V3355" s="29" t="str">
        <f aca="false">IF(AND($A3355="",$B3355="",$G3355=""),"",IF(NOT(ISNUMBER($A3355)),"Date manquante ou non reconnue",IF($B3355="","Technicien manquant",IF(COUNTIF(Production!$A$7:$A$21,$B3355)=0,"Technicien absent de la liste (onglet Production)",IF($G3355="","Code BPU manquant (colonne G)",IF($O3355="?","Code BPU inconnu (onglet Prestations)",IF($P3355="?","Catégorie inconnue (onglet Règles)",IF(AND($E3355&lt;&gt;"",NOT(ISNUMBER($E3355))),"Quantité non reconnue",IF(AND($P3355="au prix",NOT(ISNUMBER($Q3355))),"Prix sur devis à saisir (colonne I)",IF($S3355="","Règle à compléter (onglet Règles)",""))))))))))</f>
        <v/>
      </c>
    </row>
    <row r="3356" customFormat="false" ht="15" hidden="false" customHeight="false" outlineLevel="0" collapsed="false">
      <c r="A3356" s="23"/>
      <c r="I3356" s="24"/>
      <c r="J3356" s="24"/>
      <c r="N3356" s="25"/>
      <c r="O3356" s="26" t="str">
        <f aca="false">IF($G3356="","",IFERROR(INDEX(Prestations!$F$5:$F$256,MATCH($G3356,Prestations!$B$5:$B$256,0)),"?"))</f>
        <v/>
      </c>
      <c r="P3356" s="26" t="str">
        <f aca="false">IF($O3356="","",IF($O3356="?","?",IFERROR(INDEX(Règles!$C$5:$C$17,MATCH($O3356,Règles!$A$5:$A$17,0)),"?")))</f>
        <v/>
      </c>
      <c r="Q3356" s="27" t="str">
        <f aca="false">IF($G3356="","",IF(ISNUMBER($I3356),$I3356,IFERROR(IF(ISNUMBER(INDEX(Prestations!$E$5:$E$256,MATCH($G3356,Prestations!$B$5:$B$256,0))),INDEX(Prestations!$E$5:$E$256,MATCH($G3356,Prestations!$B$5:$B$256,0)),""),"")))</f>
        <v/>
      </c>
      <c r="R3356" s="27" t="str">
        <f aca="false">IFERROR(IF(ISNUMBER($Q3356),$Q3356*IF($E3356="",1,$E3356),""),"")</f>
        <v/>
      </c>
      <c r="S3356" s="28" t="str">
        <f aca="false">IFERROR(IF($P3356="au nombre",IF(N(INDEX(Règles!$D$5:$D$17,MATCH($O3356,Règles!$A$5:$A$17,0)))&gt;0,IF($E3356="",1,$E3356)/INDEX(Règles!$D$5:$D$17,MATCH($O3356,Règles!$A$5:$A$17,0)),""),IF($P3356="au prix",IF(AND(ISNUMBER($R3356),N(INDEX(Règles!$E$5:$E$17,MATCH($O3356,Règles!$A$5:$A$17,0)))&gt;0),$R3356/INDEX(Règles!$E$5:$E$17,MATCH($O3356,Règles!$A$5:$A$17,0)),""),IF(OR($P3356="ne compte pas",$P3356="absence"),0,""))),"")</f>
        <v/>
      </c>
      <c r="T3356" s="26" t="n">
        <f aca="false">IF(AND(ISNUMBER($A3356),$B3356&lt;&gt;"",$G3356&lt;&gt;"",$P3356&lt;&gt;"absence"),1,0)</f>
        <v>0</v>
      </c>
      <c r="U3356" s="26" t="n">
        <f aca="false">IF($T3356=1,IF(COUNTIFS($B$2:$B3356,$B3356,$A$2:$A3356,$A3356,$T$2:$T3356,1)=1,1,0),0)</f>
        <v>0</v>
      </c>
      <c r="V3356" s="29" t="str">
        <f aca="false">IF(AND($A3356="",$B3356="",$G3356=""),"",IF(NOT(ISNUMBER($A3356)),"Date manquante ou non reconnue",IF($B3356="","Technicien manquant",IF(COUNTIF(Production!$A$7:$A$21,$B3356)=0,"Technicien absent de la liste (onglet Production)",IF($G3356="","Code BPU manquant (colonne G)",IF($O3356="?","Code BPU inconnu (onglet Prestations)",IF($P3356="?","Catégorie inconnue (onglet Règles)",IF(AND($E3356&lt;&gt;"",NOT(ISNUMBER($E3356))),"Quantité non reconnue",IF(AND($P3356="au prix",NOT(ISNUMBER($Q3356))),"Prix sur devis à saisir (colonne I)",IF($S3356="","Règle à compléter (onglet Règles)",""))))))))))</f>
        <v/>
      </c>
    </row>
    <row r="3357" customFormat="false" ht="15" hidden="false" customHeight="false" outlineLevel="0" collapsed="false">
      <c r="A3357" s="23"/>
      <c r="I3357" s="24"/>
      <c r="J3357" s="24"/>
      <c r="N3357" s="25"/>
      <c r="O3357" s="26" t="str">
        <f aca="false">IF($G3357="","",IFERROR(INDEX(Prestations!$F$5:$F$256,MATCH($G3357,Prestations!$B$5:$B$256,0)),"?"))</f>
        <v/>
      </c>
      <c r="P3357" s="26" t="str">
        <f aca="false">IF($O3357="","",IF($O3357="?","?",IFERROR(INDEX(Règles!$C$5:$C$17,MATCH($O3357,Règles!$A$5:$A$17,0)),"?")))</f>
        <v/>
      </c>
      <c r="Q3357" s="27" t="str">
        <f aca="false">IF($G3357="","",IF(ISNUMBER($I3357),$I3357,IFERROR(IF(ISNUMBER(INDEX(Prestations!$E$5:$E$256,MATCH($G3357,Prestations!$B$5:$B$256,0))),INDEX(Prestations!$E$5:$E$256,MATCH($G3357,Prestations!$B$5:$B$256,0)),""),"")))</f>
        <v/>
      </c>
      <c r="R3357" s="27" t="str">
        <f aca="false">IFERROR(IF(ISNUMBER($Q3357),$Q3357*IF($E3357="",1,$E3357),""),"")</f>
        <v/>
      </c>
      <c r="S3357" s="28" t="str">
        <f aca="false">IFERROR(IF($P3357="au nombre",IF(N(INDEX(Règles!$D$5:$D$17,MATCH($O3357,Règles!$A$5:$A$17,0)))&gt;0,IF($E3357="",1,$E3357)/INDEX(Règles!$D$5:$D$17,MATCH($O3357,Règles!$A$5:$A$17,0)),""),IF($P3357="au prix",IF(AND(ISNUMBER($R3357),N(INDEX(Règles!$E$5:$E$17,MATCH($O3357,Règles!$A$5:$A$17,0)))&gt;0),$R3357/INDEX(Règles!$E$5:$E$17,MATCH($O3357,Règles!$A$5:$A$17,0)),""),IF(OR($P3357="ne compte pas",$P3357="absence"),0,""))),"")</f>
        <v/>
      </c>
      <c r="T3357" s="26" t="n">
        <f aca="false">IF(AND(ISNUMBER($A3357),$B3357&lt;&gt;"",$G3357&lt;&gt;"",$P3357&lt;&gt;"absence"),1,0)</f>
        <v>0</v>
      </c>
      <c r="U3357" s="26" t="n">
        <f aca="false">IF($T3357=1,IF(COUNTIFS($B$2:$B3357,$B3357,$A$2:$A3357,$A3357,$T$2:$T3357,1)=1,1,0),0)</f>
        <v>0</v>
      </c>
      <c r="V3357" s="29" t="str">
        <f aca="false">IF(AND($A3357="",$B3357="",$G3357=""),"",IF(NOT(ISNUMBER($A3357)),"Date manquante ou non reconnue",IF($B3357="","Technicien manquant",IF(COUNTIF(Production!$A$7:$A$21,$B3357)=0,"Technicien absent de la liste (onglet Production)",IF($G3357="","Code BPU manquant (colonne G)",IF($O3357="?","Code BPU inconnu (onglet Prestations)",IF($P3357="?","Catégorie inconnue (onglet Règles)",IF(AND($E3357&lt;&gt;"",NOT(ISNUMBER($E3357))),"Quantité non reconnue",IF(AND($P3357="au prix",NOT(ISNUMBER($Q3357))),"Prix sur devis à saisir (colonne I)",IF($S3357="","Règle à compléter (onglet Règles)",""))))))))))</f>
        <v/>
      </c>
    </row>
    <row r="3358" customFormat="false" ht="15" hidden="false" customHeight="false" outlineLevel="0" collapsed="false">
      <c r="A3358" s="23"/>
      <c r="I3358" s="24"/>
      <c r="J3358" s="24"/>
      <c r="N3358" s="25"/>
      <c r="O3358" s="26" t="str">
        <f aca="false">IF($G3358="","",IFERROR(INDEX(Prestations!$F$5:$F$256,MATCH($G3358,Prestations!$B$5:$B$256,0)),"?"))</f>
        <v/>
      </c>
      <c r="P3358" s="26" t="str">
        <f aca="false">IF($O3358="","",IF($O3358="?","?",IFERROR(INDEX(Règles!$C$5:$C$17,MATCH($O3358,Règles!$A$5:$A$17,0)),"?")))</f>
        <v/>
      </c>
      <c r="Q3358" s="27" t="str">
        <f aca="false">IF($G3358="","",IF(ISNUMBER($I3358),$I3358,IFERROR(IF(ISNUMBER(INDEX(Prestations!$E$5:$E$256,MATCH($G3358,Prestations!$B$5:$B$256,0))),INDEX(Prestations!$E$5:$E$256,MATCH($G3358,Prestations!$B$5:$B$256,0)),""),"")))</f>
        <v/>
      </c>
      <c r="R3358" s="27" t="str">
        <f aca="false">IFERROR(IF(ISNUMBER($Q3358),$Q3358*IF($E3358="",1,$E3358),""),"")</f>
        <v/>
      </c>
      <c r="S3358" s="28" t="str">
        <f aca="false">IFERROR(IF($P3358="au nombre",IF(N(INDEX(Règles!$D$5:$D$17,MATCH($O3358,Règles!$A$5:$A$17,0)))&gt;0,IF($E3358="",1,$E3358)/INDEX(Règles!$D$5:$D$17,MATCH($O3358,Règles!$A$5:$A$17,0)),""),IF($P3358="au prix",IF(AND(ISNUMBER($R3358),N(INDEX(Règles!$E$5:$E$17,MATCH($O3358,Règles!$A$5:$A$17,0)))&gt;0),$R3358/INDEX(Règles!$E$5:$E$17,MATCH($O3358,Règles!$A$5:$A$17,0)),""),IF(OR($P3358="ne compte pas",$P3358="absence"),0,""))),"")</f>
        <v/>
      </c>
      <c r="T3358" s="26" t="n">
        <f aca="false">IF(AND(ISNUMBER($A3358),$B3358&lt;&gt;"",$G3358&lt;&gt;"",$P3358&lt;&gt;"absence"),1,0)</f>
        <v>0</v>
      </c>
      <c r="U3358" s="26" t="n">
        <f aca="false">IF($T3358=1,IF(COUNTIFS($B$2:$B3358,$B3358,$A$2:$A3358,$A3358,$T$2:$T3358,1)=1,1,0),0)</f>
        <v>0</v>
      </c>
      <c r="V3358" s="29" t="str">
        <f aca="false">IF(AND($A3358="",$B3358="",$G3358=""),"",IF(NOT(ISNUMBER($A3358)),"Date manquante ou non reconnue",IF($B3358="","Technicien manquant",IF(COUNTIF(Production!$A$7:$A$21,$B3358)=0,"Technicien absent de la liste (onglet Production)",IF($G3358="","Code BPU manquant (colonne G)",IF($O3358="?","Code BPU inconnu (onglet Prestations)",IF($P3358="?","Catégorie inconnue (onglet Règles)",IF(AND($E3358&lt;&gt;"",NOT(ISNUMBER($E3358))),"Quantité non reconnue",IF(AND($P3358="au prix",NOT(ISNUMBER($Q3358))),"Prix sur devis à saisir (colonne I)",IF($S3358="","Règle à compléter (onglet Règles)",""))))))))))</f>
        <v/>
      </c>
    </row>
    <row r="3359" customFormat="false" ht="15" hidden="false" customHeight="false" outlineLevel="0" collapsed="false">
      <c r="A3359" s="23"/>
      <c r="I3359" s="24"/>
      <c r="J3359" s="24"/>
      <c r="N3359" s="25"/>
      <c r="O3359" s="26" t="str">
        <f aca="false">IF($G3359="","",IFERROR(INDEX(Prestations!$F$5:$F$256,MATCH($G3359,Prestations!$B$5:$B$256,0)),"?"))</f>
        <v/>
      </c>
      <c r="P3359" s="26" t="str">
        <f aca="false">IF($O3359="","",IF($O3359="?","?",IFERROR(INDEX(Règles!$C$5:$C$17,MATCH($O3359,Règles!$A$5:$A$17,0)),"?")))</f>
        <v/>
      </c>
      <c r="Q3359" s="27" t="str">
        <f aca="false">IF($G3359="","",IF(ISNUMBER($I3359),$I3359,IFERROR(IF(ISNUMBER(INDEX(Prestations!$E$5:$E$256,MATCH($G3359,Prestations!$B$5:$B$256,0))),INDEX(Prestations!$E$5:$E$256,MATCH($G3359,Prestations!$B$5:$B$256,0)),""),"")))</f>
        <v/>
      </c>
      <c r="R3359" s="27" t="str">
        <f aca="false">IFERROR(IF(ISNUMBER($Q3359),$Q3359*IF($E3359="",1,$E3359),""),"")</f>
        <v/>
      </c>
      <c r="S3359" s="28" t="str">
        <f aca="false">IFERROR(IF($P3359="au nombre",IF(N(INDEX(Règles!$D$5:$D$17,MATCH($O3359,Règles!$A$5:$A$17,0)))&gt;0,IF($E3359="",1,$E3359)/INDEX(Règles!$D$5:$D$17,MATCH($O3359,Règles!$A$5:$A$17,0)),""),IF($P3359="au prix",IF(AND(ISNUMBER($R3359),N(INDEX(Règles!$E$5:$E$17,MATCH($O3359,Règles!$A$5:$A$17,0)))&gt;0),$R3359/INDEX(Règles!$E$5:$E$17,MATCH($O3359,Règles!$A$5:$A$17,0)),""),IF(OR($P3359="ne compte pas",$P3359="absence"),0,""))),"")</f>
        <v/>
      </c>
      <c r="T3359" s="26" t="n">
        <f aca="false">IF(AND(ISNUMBER($A3359),$B3359&lt;&gt;"",$G3359&lt;&gt;"",$P3359&lt;&gt;"absence"),1,0)</f>
        <v>0</v>
      </c>
      <c r="U3359" s="26" t="n">
        <f aca="false">IF($T3359=1,IF(COUNTIFS($B$2:$B3359,$B3359,$A$2:$A3359,$A3359,$T$2:$T3359,1)=1,1,0),0)</f>
        <v>0</v>
      </c>
      <c r="V3359" s="29" t="str">
        <f aca="false">IF(AND($A3359="",$B3359="",$G3359=""),"",IF(NOT(ISNUMBER($A3359)),"Date manquante ou non reconnue",IF($B3359="","Technicien manquant",IF(COUNTIF(Production!$A$7:$A$21,$B3359)=0,"Technicien absent de la liste (onglet Production)",IF($G3359="","Code BPU manquant (colonne G)",IF($O3359="?","Code BPU inconnu (onglet Prestations)",IF($P3359="?","Catégorie inconnue (onglet Règles)",IF(AND($E3359&lt;&gt;"",NOT(ISNUMBER($E3359))),"Quantité non reconnue",IF(AND($P3359="au prix",NOT(ISNUMBER($Q3359))),"Prix sur devis à saisir (colonne I)",IF($S3359="","Règle à compléter (onglet Règles)",""))))))))))</f>
        <v/>
      </c>
    </row>
    <row r="3360" customFormat="false" ht="15" hidden="false" customHeight="false" outlineLevel="0" collapsed="false">
      <c r="A3360" s="23"/>
      <c r="I3360" s="24"/>
      <c r="J3360" s="24"/>
      <c r="N3360" s="25"/>
      <c r="O3360" s="26" t="str">
        <f aca="false">IF($G3360="","",IFERROR(INDEX(Prestations!$F$5:$F$256,MATCH($G3360,Prestations!$B$5:$B$256,0)),"?"))</f>
        <v/>
      </c>
      <c r="P3360" s="26" t="str">
        <f aca="false">IF($O3360="","",IF($O3360="?","?",IFERROR(INDEX(Règles!$C$5:$C$17,MATCH($O3360,Règles!$A$5:$A$17,0)),"?")))</f>
        <v/>
      </c>
      <c r="Q3360" s="27" t="str">
        <f aca="false">IF($G3360="","",IF(ISNUMBER($I3360),$I3360,IFERROR(IF(ISNUMBER(INDEX(Prestations!$E$5:$E$256,MATCH($G3360,Prestations!$B$5:$B$256,0))),INDEX(Prestations!$E$5:$E$256,MATCH($G3360,Prestations!$B$5:$B$256,0)),""),"")))</f>
        <v/>
      </c>
      <c r="R3360" s="27" t="str">
        <f aca="false">IFERROR(IF(ISNUMBER($Q3360),$Q3360*IF($E3360="",1,$E3360),""),"")</f>
        <v/>
      </c>
      <c r="S3360" s="28" t="str">
        <f aca="false">IFERROR(IF($P3360="au nombre",IF(N(INDEX(Règles!$D$5:$D$17,MATCH($O3360,Règles!$A$5:$A$17,0)))&gt;0,IF($E3360="",1,$E3360)/INDEX(Règles!$D$5:$D$17,MATCH($O3360,Règles!$A$5:$A$17,0)),""),IF($P3360="au prix",IF(AND(ISNUMBER($R3360),N(INDEX(Règles!$E$5:$E$17,MATCH($O3360,Règles!$A$5:$A$17,0)))&gt;0),$R3360/INDEX(Règles!$E$5:$E$17,MATCH($O3360,Règles!$A$5:$A$17,0)),""),IF(OR($P3360="ne compte pas",$P3360="absence"),0,""))),"")</f>
        <v/>
      </c>
      <c r="T3360" s="26" t="n">
        <f aca="false">IF(AND(ISNUMBER($A3360),$B3360&lt;&gt;"",$G3360&lt;&gt;"",$P3360&lt;&gt;"absence"),1,0)</f>
        <v>0</v>
      </c>
      <c r="U3360" s="26" t="n">
        <f aca="false">IF($T3360=1,IF(COUNTIFS($B$2:$B3360,$B3360,$A$2:$A3360,$A3360,$T$2:$T3360,1)=1,1,0),0)</f>
        <v>0</v>
      </c>
      <c r="V3360" s="29" t="str">
        <f aca="false">IF(AND($A3360="",$B3360="",$G3360=""),"",IF(NOT(ISNUMBER($A3360)),"Date manquante ou non reconnue",IF($B3360="","Technicien manquant",IF(COUNTIF(Production!$A$7:$A$21,$B3360)=0,"Technicien absent de la liste (onglet Production)",IF($G3360="","Code BPU manquant (colonne G)",IF($O3360="?","Code BPU inconnu (onglet Prestations)",IF($P3360="?","Catégorie inconnue (onglet Règles)",IF(AND($E3360&lt;&gt;"",NOT(ISNUMBER($E3360))),"Quantité non reconnue",IF(AND($P3360="au prix",NOT(ISNUMBER($Q3360))),"Prix sur devis à saisir (colonne I)",IF($S3360="","Règle à compléter (onglet Règles)",""))))))))))</f>
        <v/>
      </c>
    </row>
    <row r="3361" customFormat="false" ht="15" hidden="false" customHeight="false" outlineLevel="0" collapsed="false">
      <c r="A3361" s="23"/>
      <c r="I3361" s="24"/>
      <c r="J3361" s="24"/>
      <c r="N3361" s="25"/>
      <c r="O3361" s="26" t="str">
        <f aca="false">IF($G3361="","",IFERROR(INDEX(Prestations!$F$5:$F$256,MATCH($G3361,Prestations!$B$5:$B$256,0)),"?"))</f>
        <v/>
      </c>
      <c r="P3361" s="26" t="str">
        <f aca="false">IF($O3361="","",IF($O3361="?","?",IFERROR(INDEX(Règles!$C$5:$C$17,MATCH($O3361,Règles!$A$5:$A$17,0)),"?")))</f>
        <v/>
      </c>
      <c r="Q3361" s="27" t="str">
        <f aca="false">IF($G3361="","",IF(ISNUMBER($I3361),$I3361,IFERROR(IF(ISNUMBER(INDEX(Prestations!$E$5:$E$256,MATCH($G3361,Prestations!$B$5:$B$256,0))),INDEX(Prestations!$E$5:$E$256,MATCH($G3361,Prestations!$B$5:$B$256,0)),""),"")))</f>
        <v/>
      </c>
      <c r="R3361" s="27" t="str">
        <f aca="false">IFERROR(IF(ISNUMBER($Q3361),$Q3361*IF($E3361="",1,$E3361),""),"")</f>
        <v/>
      </c>
      <c r="S3361" s="28" t="str">
        <f aca="false">IFERROR(IF($P3361="au nombre",IF(N(INDEX(Règles!$D$5:$D$17,MATCH($O3361,Règles!$A$5:$A$17,0)))&gt;0,IF($E3361="",1,$E3361)/INDEX(Règles!$D$5:$D$17,MATCH($O3361,Règles!$A$5:$A$17,0)),""),IF($P3361="au prix",IF(AND(ISNUMBER($R3361),N(INDEX(Règles!$E$5:$E$17,MATCH($O3361,Règles!$A$5:$A$17,0)))&gt;0),$R3361/INDEX(Règles!$E$5:$E$17,MATCH($O3361,Règles!$A$5:$A$17,0)),""),IF(OR($P3361="ne compte pas",$P3361="absence"),0,""))),"")</f>
        <v/>
      </c>
      <c r="T3361" s="26" t="n">
        <f aca="false">IF(AND(ISNUMBER($A3361),$B3361&lt;&gt;"",$G3361&lt;&gt;"",$P3361&lt;&gt;"absence"),1,0)</f>
        <v>0</v>
      </c>
      <c r="U3361" s="26" t="n">
        <f aca="false">IF($T3361=1,IF(COUNTIFS($B$2:$B3361,$B3361,$A$2:$A3361,$A3361,$T$2:$T3361,1)=1,1,0),0)</f>
        <v>0</v>
      </c>
      <c r="V3361" s="29" t="str">
        <f aca="false">IF(AND($A3361="",$B3361="",$G3361=""),"",IF(NOT(ISNUMBER($A3361)),"Date manquante ou non reconnue",IF($B3361="","Technicien manquant",IF(COUNTIF(Production!$A$7:$A$21,$B3361)=0,"Technicien absent de la liste (onglet Production)",IF($G3361="","Code BPU manquant (colonne G)",IF($O3361="?","Code BPU inconnu (onglet Prestations)",IF($P3361="?","Catégorie inconnue (onglet Règles)",IF(AND($E3361&lt;&gt;"",NOT(ISNUMBER($E3361))),"Quantité non reconnue",IF(AND($P3361="au prix",NOT(ISNUMBER($Q3361))),"Prix sur devis à saisir (colonne I)",IF($S3361="","Règle à compléter (onglet Règles)",""))))))))))</f>
        <v/>
      </c>
    </row>
    <row r="3362" customFormat="false" ht="15" hidden="false" customHeight="false" outlineLevel="0" collapsed="false">
      <c r="A3362" s="23"/>
      <c r="I3362" s="24"/>
      <c r="J3362" s="24"/>
      <c r="N3362" s="25"/>
      <c r="O3362" s="26" t="str">
        <f aca="false">IF($G3362="","",IFERROR(INDEX(Prestations!$F$5:$F$256,MATCH($G3362,Prestations!$B$5:$B$256,0)),"?"))</f>
        <v/>
      </c>
      <c r="P3362" s="26" t="str">
        <f aca="false">IF($O3362="","",IF($O3362="?","?",IFERROR(INDEX(Règles!$C$5:$C$17,MATCH($O3362,Règles!$A$5:$A$17,0)),"?")))</f>
        <v/>
      </c>
      <c r="Q3362" s="27" t="str">
        <f aca="false">IF($G3362="","",IF(ISNUMBER($I3362),$I3362,IFERROR(IF(ISNUMBER(INDEX(Prestations!$E$5:$E$256,MATCH($G3362,Prestations!$B$5:$B$256,0))),INDEX(Prestations!$E$5:$E$256,MATCH($G3362,Prestations!$B$5:$B$256,0)),""),"")))</f>
        <v/>
      </c>
      <c r="R3362" s="27" t="str">
        <f aca="false">IFERROR(IF(ISNUMBER($Q3362),$Q3362*IF($E3362="",1,$E3362),""),"")</f>
        <v/>
      </c>
      <c r="S3362" s="28" t="str">
        <f aca="false">IFERROR(IF($P3362="au nombre",IF(N(INDEX(Règles!$D$5:$D$17,MATCH($O3362,Règles!$A$5:$A$17,0)))&gt;0,IF($E3362="",1,$E3362)/INDEX(Règles!$D$5:$D$17,MATCH($O3362,Règles!$A$5:$A$17,0)),""),IF($P3362="au prix",IF(AND(ISNUMBER($R3362),N(INDEX(Règles!$E$5:$E$17,MATCH($O3362,Règles!$A$5:$A$17,0)))&gt;0),$R3362/INDEX(Règles!$E$5:$E$17,MATCH($O3362,Règles!$A$5:$A$17,0)),""),IF(OR($P3362="ne compte pas",$P3362="absence"),0,""))),"")</f>
        <v/>
      </c>
      <c r="T3362" s="26" t="n">
        <f aca="false">IF(AND(ISNUMBER($A3362),$B3362&lt;&gt;"",$G3362&lt;&gt;"",$P3362&lt;&gt;"absence"),1,0)</f>
        <v>0</v>
      </c>
      <c r="U3362" s="26" t="n">
        <f aca="false">IF($T3362=1,IF(COUNTIFS($B$2:$B3362,$B3362,$A$2:$A3362,$A3362,$T$2:$T3362,1)=1,1,0),0)</f>
        <v>0</v>
      </c>
      <c r="V3362" s="29" t="str">
        <f aca="false">IF(AND($A3362="",$B3362="",$G3362=""),"",IF(NOT(ISNUMBER($A3362)),"Date manquante ou non reconnue",IF($B3362="","Technicien manquant",IF(COUNTIF(Production!$A$7:$A$21,$B3362)=0,"Technicien absent de la liste (onglet Production)",IF($G3362="","Code BPU manquant (colonne G)",IF($O3362="?","Code BPU inconnu (onglet Prestations)",IF($P3362="?","Catégorie inconnue (onglet Règles)",IF(AND($E3362&lt;&gt;"",NOT(ISNUMBER($E3362))),"Quantité non reconnue",IF(AND($P3362="au prix",NOT(ISNUMBER($Q3362))),"Prix sur devis à saisir (colonne I)",IF($S3362="","Règle à compléter (onglet Règles)",""))))))))))</f>
        <v/>
      </c>
    </row>
    <row r="3363" customFormat="false" ht="15" hidden="false" customHeight="false" outlineLevel="0" collapsed="false">
      <c r="A3363" s="23"/>
      <c r="I3363" s="24"/>
      <c r="J3363" s="24"/>
      <c r="N3363" s="25"/>
      <c r="O3363" s="26" t="str">
        <f aca="false">IF($G3363="","",IFERROR(INDEX(Prestations!$F$5:$F$256,MATCH($G3363,Prestations!$B$5:$B$256,0)),"?"))</f>
        <v/>
      </c>
      <c r="P3363" s="26" t="str">
        <f aca="false">IF($O3363="","",IF($O3363="?","?",IFERROR(INDEX(Règles!$C$5:$C$17,MATCH($O3363,Règles!$A$5:$A$17,0)),"?")))</f>
        <v/>
      </c>
      <c r="Q3363" s="27" t="str">
        <f aca="false">IF($G3363="","",IF(ISNUMBER($I3363),$I3363,IFERROR(IF(ISNUMBER(INDEX(Prestations!$E$5:$E$256,MATCH($G3363,Prestations!$B$5:$B$256,0))),INDEX(Prestations!$E$5:$E$256,MATCH($G3363,Prestations!$B$5:$B$256,0)),""),"")))</f>
        <v/>
      </c>
      <c r="R3363" s="27" t="str">
        <f aca="false">IFERROR(IF(ISNUMBER($Q3363),$Q3363*IF($E3363="",1,$E3363),""),"")</f>
        <v/>
      </c>
      <c r="S3363" s="28" t="str">
        <f aca="false">IFERROR(IF($P3363="au nombre",IF(N(INDEX(Règles!$D$5:$D$17,MATCH($O3363,Règles!$A$5:$A$17,0)))&gt;0,IF($E3363="",1,$E3363)/INDEX(Règles!$D$5:$D$17,MATCH($O3363,Règles!$A$5:$A$17,0)),""),IF($P3363="au prix",IF(AND(ISNUMBER($R3363),N(INDEX(Règles!$E$5:$E$17,MATCH($O3363,Règles!$A$5:$A$17,0)))&gt;0),$R3363/INDEX(Règles!$E$5:$E$17,MATCH($O3363,Règles!$A$5:$A$17,0)),""),IF(OR($P3363="ne compte pas",$P3363="absence"),0,""))),"")</f>
        <v/>
      </c>
      <c r="T3363" s="26" t="n">
        <f aca="false">IF(AND(ISNUMBER($A3363),$B3363&lt;&gt;"",$G3363&lt;&gt;"",$P3363&lt;&gt;"absence"),1,0)</f>
        <v>0</v>
      </c>
      <c r="U3363" s="26" t="n">
        <f aca="false">IF($T3363=1,IF(COUNTIFS($B$2:$B3363,$B3363,$A$2:$A3363,$A3363,$T$2:$T3363,1)=1,1,0),0)</f>
        <v>0</v>
      </c>
      <c r="V3363" s="29" t="str">
        <f aca="false">IF(AND($A3363="",$B3363="",$G3363=""),"",IF(NOT(ISNUMBER($A3363)),"Date manquante ou non reconnue",IF($B3363="","Technicien manquant",IF(COUNTIF(Production!$A$7:$A$21,$B3363)=0,"Technicien absent de la liste (onglet Production)",IF($G3363="","Code BPU manquant (colonne G)",IF($O3363="?","Code BPU inconnu (onglet Prestations)",IF($P3363="?","Catégorie inconnue (onglet Règles)",IF(AND($E3363&lt;&gt;"",NOT(ISNUMBER($E3363))),"Quantité non reconnue",IF(AND($P3363="au prix",NOT(ISNUMBER($Q3363))),"Prix sur devis à saisir (colonne I)",IF($S3363="","Règle à compléter (onglet Règles)",""))))))))))</f>
        <v/>
      </c>
    </row>
    <row r="3364" customFormat="false" ht="15" hidden="false" customHeight="false" outlineLevel="0" collapsed="false">
      <c r="A3364" s="23"/>
      <c r="I3364" s="24"/>
      <c r="J3364" s="24"/>
      <c r="N3364" s="25"/>
      <c r="O3364" s="26" t="str">
        <f aca="false">IF($G3364="","",IFERROR(INDEX(Prestations!$F$5:$F$256,MATCH($G3364,Prestations!$B$5:$B$256,0)),"?"))</f>
        <v/>
      </c>
      <c r="P3364" s="26" t="str">
        <f aca="false">IF($O3364="","",IF($O3364="?","?",IFERROR(INDEX(Règles!$C$5:$C$17,MATCH($O3364,Règles!$A$5:$A$17,0)),"?")))</f>
        <v/>
      </c>
      <c r="Q3364" s="27" t="str">
        <f aca="false">IF($G3364="","",IF(ISNUMBER($I3364),$I3364,IFERROR(IF(ISNUMBER(INDEX(Prestations!$E$5:$E$256,MATCH($G3364,Prestations!$B$5:$B$256,0))),INDEX(Prestations!$E$5:$E$256,MATCH($G3364,Prestations!$B$5:$B$256,0)),""),"")))</f>
        <v/>
      </c>
      <c r="R3364" s="27" t="str">
        <f aca="false">IFERROR(IF(ISNUMBER($Q3364),$Q3364*IF($E3364="",1,$E3364),""),"")</f>
        <v/>
      </c>
      <c r="S3364" s="28" t="str">
        <f aca="false">IFERROR(IF($P3364="au nombre",IF(N(INDEX(Règles!$D$5:$D$17,MATCH($O3364,Règles!$A$5:$A$17,0)))&gt;0,IF($E3364="",1,$E3364)/INDEX(Règles!$D$5:$D$17,MATCH($O3364,Règles!$A$5:$A$17,0)),""),IF($P3364="au prix",IF(AND(ISNUMBER($R3364),N(INDEX(Règles!$E$5:$E$17,MATCH($O3364,Règles!$A$5:$A$17,0)))&gt;0),$R3364/INDEX(Règles!$E$5:$E$17,MATCH($O3364,Règles!$A$5:$A$17,0)),""),IF(OR($P3364="ne compte pas",$P3364="absence"),0,""))),"")</f>
        <v/>
      </c>
      <c r="T3364" s="26" t="n">
        <f aca="false">IF(AND(ISNUMBER($A3364),$B3364&lt;&gt;"",$G3364&lt;&gt;"",$P3364&lt;&gt;"absence"),1,0)</f>
        <v>0</v>
      </c>
      <c r="U3364" s="26" t="n">
        <f aca="false">IF($T3364=1,IF(COUNTIFS($B$2:$B3364,$B3364,$A$2:$A3364,$A3364,$T$2:$T3364,1)=1,1,0),0)</f>
        <v>0</v>
      </c>
      <c r="V3364" s="29" t="str">
        <f aca="false">IF(AND($A3364="",$B3364="",$G3364=""),"",IF(NOT(ISNUMBER($A3364)),"Date manquante ou non reconnue",IF($B3364="","Technicien manquant",IF(COUNTIF(Production!$A$7:$A$21,$B3364)=0,"Technicien absent de la liste (onglet Production)",IF($G3364="","Code BPU manquant (colonne G)",IF($O3364="?","Code BPU inconnu (onglet Prestations)",IF($P3364="?","Catégorie inconnue (onglet Règles)",IF(AND($E3364&lt;&gt;"",NOT(ISNUMBER($E3364))),"Quantité non reconnue",IF(AND($P3364="au prix",NOT(ISNUMBER($Q3364))),"Prix sur devis à saisir (colonne I)",IF($S3364="","Règle à compléter (onglet Règles)",""))))))))))</f>
        <v/>
      </c>
    </row>
    <row r="3365" customFormat="false" ht="15" hidden="false" customHeight="false" outlineLevel="0" collapsed="false">
      <c r="A3365" s="23"/>
      <c r="I3365" s="24"/>
      <c r="J3365" s="24"/>
      <c r="N3365" s="25"/>
      <c r="O3365" s="26" t="str">
        <f aca="false">IF($G3365="","",IFERROR(INDEX(Prestations!$F$5:$F$256,MATCH($G3365,Prestations!$B$5:$B$256,0)),"?"))</f>
        <v/>
      </c>
      <c r="P3365" s="26" t="str">
        <f aca="false">IF($O3365="","",IF($O3365="?","?",IFERROR(INDEX(Règles!$C$5:$C$17,MATCH($O3365,Règles!$A$5:$A$17,0)),"?")))</f>
        <v/>
      </c>
      <c r="Q3365" s="27" t="str">
        <f aca="false">IF($G3365="","",IF(ISNUMBER($I3365),$I3365,IFERROR(IF(ISNUMBER(INDEX(Prestations!$E$5:$E$256,MATCH($G3365,Prestations!$B$5:$B$256,0))),INDEX(Prestations!$E$5:$E$256,MATCH($G3365,Prestations!$B$5:$B$256,0)),""),"")))</f>
        <v/>
      </c>
      <c r="R3365" s="27" t="str">
        <f aca="false">IFERROR(IF(ISNUMBER($Q3365),$Q3365*IF($E3365="",1,$E3365),""),"")</f>
        <v/>
      </c>
      <c r="S3365" s="28" t="str">
        <f aca="false">IFERROR(IF($P3365="au nombre",IF(N(INDEX(Règles!$D$5:$D$17,MATCH($O3365,Règles!$A$5:$A$17,0)))&gt;0,IF($E3365="",1,$E3365)/INDEX(Règles!$D$5:$D$17,MATCH($O3365,Règles!$A$5:$A$17,0)),""),IF($P3365="au prix",IF(AND(ISNUMBER($R3365),N(INDEX(Règles!$E$5:$E$17,MATCH($O3365,Règles!$A$5:$A$17,0)))&gt;0),$R3365/INDEX(Règles!$E$5:$E$17,MATCH($O3365,Règles!$A$5:$A$17,0)),""),IF(OR($P3365="ne compte pas",$P3365="absence"),0,""))),"")</f>
        <v/>
      </c>
      <c r="T3365" s="26" t="n">
        <f aca="false">IF(AND(ISNUMBER($A3365),$B3365&lt;&gt;"",$G3365&lt;&gt;"",$P3365&lt;&gt;"absence"),1,0)</f>
        <v>0</v>
      </c>
      <c r="U3365" s="26" t="n">
        <f aca="false">IF($T3365=1,IF(COUNTIFS($B$2:$B3365,$B3365,$A$2:$A3365,$A3365,$T$2:$T3365,1)=1,1,0),0)</f>
        <v>0</v>
      </c>
      <c r="V3365" s="29" t="str">
        <f aca="false">IF(AND($A3365="",$B3365="",$G3365=""),"",IF(NOT(ISNUMBER($A3365)),"Date manquante ou non reconnue",IF($B3365="","Technicien manquant",IF(COUNTIF(Production!$A$7:$A$21,$B3365)=0,"Technicien absent de la liste (onglet Production)",IF($G3365="","Code BPU manquant (colonne G)",IF($O3365="?","Code BPU inconnu (onglet Prestations)",IF($P3365="?","Catégorie inconnue (onglet Règles)",IF(AND($E3365&lt;&gt;"",NOT(ISNUMBER($E3365))),"Quantité non reconnue",IF(AND($P3365="au prix",NOT(ISNUMBER($Q3365))),"Prix sur devis à saisir (colonne I)",IF($S3365="","Règle à compléter (onglet Règles)",""))))))))))</f>
        <v/>
      </c>
    </row>
    <row r="3366" customFormat="false" ht="15" hidden="false" customHeight="false" outlineLevel="0" collapsed="false">
      <c r="A3366" s="23"/>
      <c r="I3366" s="24"/>
      <c r="J3366" s="24"/>
      <c r="N3366" s="25"/>
      <c r="O3366" s="26" t="str">
        <f aca="false">IF($G3366="","",IFERROR(INDEX(Prestations!$F$5:$F$256,MATCH($G3366,Prestations!$B$5:$B$256,0)),"?"))</f>
        <v/>
      </c>
      <c r="P3366" s="26" t="str">
        <f aca="false">IF($O3366="","",IF($O3366="?","?",IFERROR(INDEX(Règles!$C$5:$C$17,MATCH($O3366,Règles!$A$5:$A$17,0)),"?")))</f>
        <v/>
      </c>
      <c r="Q3366" s="27" t="str">
        <f aca="false">IF($G3366="","",IF(ISNUMBER($I3366),$I3366,IFERROR(IF(ISNUMBER(INDEX(Prestations!$E$5:$E$256,MATCH($G3366,Prestations!$B$5:$B$256,0))),INDEX(Prestations!$E$5:$E$256,MATCH($G3366,Prestations!$B$5:$B$256,0)),""),"")))</f>
        <v/>
      </c>
      <c r="R3366" s="27" t="str">
        <f aca="false">IFERROR(IF(ISNUMBER($Q3366),$Q3366*IF($E3366="",1,$E3366),""),"")</f>
        <v/>
      </c>
      <c r="S3366" s="28" t="str">
        <f aca="false">IFERROR(IF($P3366="au nombre",IF(N(INDEX(Règles!$D$5:$D$17,MATCH($O3366,Règles!$A$5:$A$17,0)))&gt;0,IF($E3366="",1,$E3366)/INDEX(Règles!$D$5:$D$17,MATCH($O3366,Règles!$A$5:$A$17,0)),""),IF($P3366="au prix",IF(AND(ISNUMBER($R3366),N(INDEX(Règles!$E$5:$E$17,MATCH($O3366,Règles!$A$5:$A$17,0)))&gt;0),$R3366/INDEX(Règles!$E$5:$E$17,MATCH($O3366,Règles!$A$5:$A$17,0)),""),IF(OR($P3366="ne compte pas",$P3366="absence"),0,""))),"")</f>
        <v/>
      </c>
      <c r="T3366" s="26" t="n">
        <f aca="false">IF(AND(ISNUMBER($A3366),$B3366&lt;&gt;"",$G3366&lt;&gt;"",$P3366&lt;&gt;"absence"),1,0)</f>
        <v>0</v>
      </c>
      <c r="U3366" s="26" t="n">
        <f aca="false">IF($T3366=1,IF(COUNTIFS($B$2:$B3366,$B3366,$A$2:$A3366,$A3366,$T$2:$T3366,1)=1,1,0),0)</f>
        <v>0</v>
      </c>
      <c r="V3366" s="29" t="str">
        <f aca="false">IF(AND($A3366="",$B3366="",$G3366=""),"",IF(NOT(ISNUMBER($A3366)),"Date manquante ou non reconnue",IF($B3366="","Technicien manquant",IF(COUNTIF(Production!$A$7:$A$21,$B3366)=0,"Technicien absent de la liste (onglet Production)",IF($G3366="","Code BPU manquant (colonne G)",IF($O3366="?","Code BPU inconnu (onglet Prestations)",IF($P3366="?","Catégorie inconnue (onglet Règles)",IF(AND($E3366&lt;&gt;"",NOT(ISNUMBER($E3366))),"Quantité non reconnue",IF(AND($P3366="au prix",NOT(ISNUMBER($Q3366))),"Prix sur devis à saisir (colonne I)",IF($S3366="","Règle à compléter (onglet Règles)",""))))))))))</f>
        <v/>
      </c>
    </row>
    <row r="3367" customFormat="false" ht="15" hidden="false" customHeight="false" outlineLevel="0" collapsed="false">
      <c r="A3367" s="23"/>
      <c r="I3367" s="24"/>
      <c r="J3367" s="24"/>
      <c r="N3367" s="25"/>
      <c r="O3367" s="26" t="str">
        <f aca="false">IF($G3367="","",IFERROR(INDEX(Prestations!$F$5:$F$256,MATCH($G3367,Prestations!$B$5:$B$256,0)),"?"))</f>
        <v/>
      </c>
      <c r="P3367" s="26" t="str">
        <f aca="false">IF($O3367="","",IF($O3367="?","?",IFERROR(INDEX(Règles!$C$5:$C$17,MATCH($O3367,Règles!$A$5:$A$17,0)),"?")))</f>
        <v/>
      </c>
      <c r="Q3367" s="27" t="str">
        <f aca="false">IF($G3367="","",IF(ISNUMBER($I3367),$I3367,IFERROR(IF(ISNUMBER(INDEX(Prestations!$E$5:$E$256,MATCH($G3367,Prestations!$B$5:$B$256,0))),INDEX(Prestations!$E$5:$E$256,MATCH($G3367,Prestations!$B$5:$B$256,0)),""),"")))</f>
        <v/>
      </c>
      <c r="R3367" s="27" t="str">
        <f aca="false">IFERROR(IF(ISNUMBER($Q3367),$Q3367*IF($E3367="",1,$E3367),""),"")</f>
        <v/>
      </c>
      <c r="S3367" s="28" t="str">
        <f aca="false">IFERROR(IF($P3367="au nombre",IF(N(INDEX(Règles!$D$5:$D$17,MATCH($O3367,Règles!$A$5:$A$17,0)))&gt;0,IF($E3367="",1,$E3367)/INDEX(Règles!$D$5:$D$17,MATCH($O3367,Règles!$A$5:$A$17,0)),""),IF($P3367="au prix",IF(AND(ISNUMBER($R3367),N(INDEX(Règles!$E$5:$E$17,MATCH($O3367,Règles!$A$5:$A$17,0)))&gt;0),$R3367/INDEX(Règles!$E$5:$E$17,MATCH($O3367,Règles!$A$5:$A$17,0)),""),IF(OR($P3367="ne compte pas",$P3367="absence"),0,""))),"")</f>
        <v/>
      </c>
      <c r="T3367" s="26" t="n">
        <f aca="false">IF(AND(ISNUMBER($A3367),$B3367&lt;&gt;"",$G3367&lt;&gt;"",$P3367&lt;&gt;"absence"),1,0)</f>
        <v>0</v>
      </c>
      <c r="U3367" s="26" t="n">
        <f aca="false">IF($T3367=1,IF(COUNTIFS($B$2:$B3367,$B3367,$A$2:$A3367,$A3367,$T$2:$T3367,1)=1,1,0),0)</f>
        <v>0</v>
      </c>
      <c r="V3367" s="29" t="str">
        <f aca="false">IF(AND($A3367="",$B3367="",$G3367=""),"",IF(NOT(ISNUMBER($A3367)),"Date manquante ou non reconnue",IF($B3367="","Technicien manquant",IF(COUNTIF(Production!$A$7:$A$21,$B3367)=0,"Technicien absent de la liste (onglet Production)",IF($G3367="","Code BPU manquant (colonne G)",IF($O3367="?","Code BPU inconnu (onglet Prestations)",IF($P3367="?","Catégorie inconnue (onglet Règles)",IF(AND($E3367&lt;&gt;"",NOT(ISNUMBER($E3367))),"Quantité non reconnue",IF(AND($P3367="au prix",NOT(ISNUMBER($Q3367))),"Prix sur devis à saisir (colonne I)",IF($S3367="","Règle à compléter (onglet Règles)",""))))))))))</f>
        <v/>
      </c>
    </row>
    <row r="3368" customFormat="false" ht="15" hidden="false" customHeight="false" outlineLevel="0" collapsed="false">
      <c r="A3368" s="23"/>
      <c r="I3368" s="24"/>
      <c r="J3368" s="24"/>
      <c r="N3368" s="25"/>
      <c r="O3368" s="26" t="str">
        <f aca="false">IF($G3368="","",IFERROR(INDEX(Prestations!$F$5:$F$256,MATCH($G3368,Prestations!$B$5:$B$256,0)),"?"))</f>
        <v/>
      </c>
      <c r="P3368" s="26" t="str">
        <f aca="false">IF($O3368="","",IF($O3368="?","?",IFERROR(INDEX(Règles!$C$5:$C$17,MATCH($O3368,Règles!$A$5:$A$17,0)),"?")))</f>
        <v/>
      </c>
      <c r="Q3368" s="27" t="str">
        <f aca="false">IF($G3368="","",IF(ISNUMBER($I3368),$I3368,IFERROR(IF(ISNUMBER(INDEX(Prestations!$E$5:$E$256,MATCH($G3368,Prestations!$B$5:$B$256,0))),INDEX(Prestations!$E$5:$E$256,MATCH($G3368,Prestations!$B$5:$B$256,0)),""),"")))</f>
        <v/>
      </c>
      <c r="R3368" s="27" t="str">
        <f aca="false">IFERROR(IF(ISNUMBER($Q3368),$Q3368*IF($E3368="",1,$E3368),""),"")</f>
        <v/>
      </c>
      <c r="S3368" s="28" t="str">
        <f aca="false">IFERROR(IF($P3368="au nombre",IF(N(INDEX(Règles!$D$5:$D$17,MATCH($O3368,Règles!$A$5:$A$17,0)))&gt;0,IF($E3368="",1,$E3368)/INDEX(Règles!$D$5:$D$17,MATCH($O3368,Règles!$A$5:$A$17,0)),""),IF($P3368="au prix",IF(AND(ISNUMBER($R3368),N(INDEX(Règles!$E$5:$E$17,MATCH($O3368,Règles!$A$5:$A$17,0)))&gt;0),$R3368/INDEX(Règles!$E$5:$E$17,MATCH($O3368,Règles!$A$5:$A$17,0)),""),IF(OR($P3368="ne compte pas",$P3368="absence"),0,""))),"")</f>
        <v/>
      </c>
      <c r="T3368" s="26" t="n">
        <f aca="false">IF(AND(ISNUMBER($A3368),$B3368&lt;&gt;"",$G3368&lt;&gt;"",$P3368&lt;&gt;"absence"),1,0)</f>
        <v>0</v>
      </c>
      <c r="U3368" s="26" t="n">
        <f aca="false">IF($T3368=1,IF(COUNTIFS($B$2:$B3368,$B3368,$A$2:$A3368,$A3368,$T$2:$T3368,1)=1,1,0),0)</f>
        <v>0</v>
      </c>
      <c r="V3368" s="29" t="str">
        <f aca="false">IF(AND($A3368="",$B3368="",$G3368=""),"",IF(NOT(ISNUMBER($A3368)),"Date manquante ou non reconnue",IF($B3368="","Technicien manquant",IF(COUNTIF(Production!$A$7:$A$21,$B3368)=0,"Technicien absent de la liste (onglet Production)",IF($G3368="","Code BPU manquant (colonne G)",IF($O3368="?","Code BPU inconnu (onglet Prestations)",IF($P3368="?","Catégorie inconnue (onglet Règles)",IF(AND($E3368&lt;&gt;"",NOT(ISNUMBER($E3368))),"Quantité non reconnue",IF(AND($P3368="au prix",NOT(ISNUMBER($Q3368))),"Prix sur devis à saisir (colonne I)",IF($S3368="","Règle à compléter (onglet Règles)",""))))))))))</f>
        <v/>
      </c>
    </row>
    <row r="3369" customFormat="false" ht="15" hidden="false" customHeight="false" outlineLevel="0" collapsed="false">
      <c r="A3369" s="23"/>
      <c r="I3369" s="24"/>
      <c r="J3369" s="24"/>
      <c r="N3369" s="25"/>
      <c r="O3369" s="26" t="str">
        <f aca="false">IF($G3369="","",IFERROR(INDEX(Prestations!$F$5:$F$256,MATCH($G3369,Prestations!$B$5:$B$256,0)),"?"))</f>
        <v/>
      </c>
      <c r="P3369" s="26" t="str">
        <f aca="false">IF($O3369="","",IF($O3369="?","?",IFERROR(INDEX(Règles!$C$5:$C$17,MATCH($O3369,Règles!$A$5:$A$17,0)),"?")))</f>
        <v/>
      </c>
      <c r="Q3369" s="27" t="str">
        <f aca="false">IF($G3369="","",IF(ISNUMBER($I3369),$I3369,IFERROR(IF(ISNUMBER(INDEX(Prestations!$E$5:$E$256,MATCH($G3369,Prestations!$B$5:$B$256,0))),INDEX(Prestations!$E$5:$E$256,MATCH($G3369,Prestations!$B$5:$B$256,0)),""),"")))</f>
        <v/>
      </c>
      <c r="R3369" s="27" t="str">
        <f aca="false">IFERROR(IF(ISNUMBER($Q3369),$Q3369*IF($E3369="",1,$E3369),""),"")</f>
        <v/>
      </c>
      <c r="S3369" s="28" t="str">
        <f aca="false">IFERROR(IF($P3369="au nombre",IF(N(INDEX(Règles!$D$5:$D$17,MATCH($O3369,Règles!$A$5:$A$17,0)))&gt;0,IF($E3369="",1,$E3369)/INDEX(Règles!$D$5:$D$17,MATCH($O3369,Règles!$A$5:$A$17,0)),""),IF($P3369="au prix",IF(AND(ISNUMBER($R3369),N(INDEX(Règles!$E$5:$E$17,MATCH($O3369,Règles!$A$5:$A$17,0)))&gt;0),$R3369/INDEX(Règles!$E$5:$E$17,MATCH($O3369,Règles!$A$5:$A$17,0)),""),IF(OR($P3369="ne compte pas",$P3369="absence"),0,""))),"")</f>
        <v/>
      </c>
      <c r="T3369" s="26" t="n">
        <f aca="false">IF(AND(ISNUMBER($A3369),$B3369&lt;&gt;"",$G3369&lt;&gt;"",$P3369&lt;&gt;"absence"),1,0)</f>
        <v>0</v>
      </c>
      <c r="U3369" s="26" t="n">
        <f aca="false">IF($T3369=1,IF(COUNTIFS($B$2:$B3369,$B3369,$A$2:$A3369,$A3369,$T$2:$T3369,1)=1,1,0),0)</f>
        <v>0</v>
      </c>
      <c r="V3369" s="29" t="str">
        <f aca="false">IF(AND($A3369="",$B3369="",$G3369=""),"",IF(NOT(ISNUMBER($A3369)),"Date manquante ou non reconnue",IF($B3369="","Technicien manquant",IF(COUNTIF(Production!$A$7:$A$21,$B3369)=0,"Technicien absent de la liste (onglet Production)",IF($G3369="","Code BPU manquant (colonne G)",IF($O3369="?","Code BPU inconnu (onglet Prestations)",IF($P3369="?","Catégorie inconnue (onglet Règles)",IF(AND($E3369&lt;&gt;"",NOT(ISNUMBER($E3369))),"Quantité non reconnue",IF(AND($P3369="au prix",NOT(ISNUMBER($Q3369))),"Prix sur devis à saisir (colonne I)",IF($S3369="","Règle à compléter (onglet Règles)",""))))))))))</f>
        <v/>
      </c>
    </row>
    <row r="3370" customFormat="false" ht="15" hidden="false" customHeight="false" outlineLevel="0" collapsed="false">
      <c r="A3370" s="23"/>
      <c r="I3370" s="24"/>
      <c r="J3370" s="24"/>
      <c r="N3370" s="25"/>
      <c r="O3370" s="26" t="str">
        <f aca="false">IF($G3370="","",IFERROR(INDEX(Prestations!$F$5:$F$256,MATCH($G3370,Prestations!$B$5:$B$256,0)),"?"))</f>
        <v/>
      </c>
      <c r="P3370" s="26" t="str">
        <f aca="false">IF($O3370="","",IF($O3370="?","?",IFERROR(INDEX(Règles!$C$5:$C$17,MATCH($O3370,Règles!$A$5:$A$17,0)),"?")))</f>
        <v/>
      </c>
      <c r="Q3370" s="27" t="str">
        <f aca="false">IF($G3370="","",IF(ISNUMBER($I3370),$I3370,IFERROR(IF(ISNUMBER(INDEX(Prestations!$E$5:$E$256,MATCH($G3370,Prestations!$B$5:$B$256,0))),INDEX(Prestations!$E$5:$E$256,MATCH($G3370,Prestations!$B$5:$B$256,0)),""),"")))</f>
        <v/>
      </c>
      <c r="R3370" s="27" t="str">
        <f aca="false">IFERROR(IF(ISNUMBER($Q3370),$Q3370*IF($E3370="",1,$E3370),""),"")</f>
        <v/>
      </c>
      <c r="S3370" s="28" t="str">
        <f aca="false">IFERROR(IF($P3370="au nombre",IF(N(INDEX(Règles!$D$5:$D$17,MATCH($O3370,Règles!$A$5:$A$17,0)))&gt;0,IF($E3370="",1,$E3370)/INDEX(Règles!$D$5:$D$17,MATCH($O3370,Règles!$A$5:$A$17,0)),""),IF($P3370="au prix",IF(AND(ISNUMBER($R3370),N(INDEX(Règles!$E$5:$E$17,MATCH($O3370,Règles!$A$5:$A$17,0)))&gt;0),$R3370/INDEX(Règles!$E$5:$E$17,MATCH($O3370,Règles!$A$5:$A$17,0)),""),IF(OR($P3370="ne compte pas",$P3370="absence"),0,""))),"")</f>
        <v/>
      </c>
      <c r="T3370" s="26" t="n">
        <f aca="false">IF(AND(ISNUMBER($A3370),$B3370&lt;&gt;"",$G3370&lt;&gt;"",$P3370&lt;&gt;"absence"),1,0)</f>
        <v>0</v>
      </c>
      <c r="U3370" s="26" t="n">
        <f aca="false">IF($T3370=1,IF(COUNTIFS($B$2:$B3370,$B3370,$A$2:$A3370,$A3370,$T$2:$T3370,1)=1,1,0),0)</f>
        <v>0</v>
      </c>
      <c r="V3370" s="29" t="str">
        <f aca="false">IF(AND($A3370="",$B3370="",$G3370=""),"",IF(NOT(ISNUMBER($A3370)),"Date manquante ou non reconnue",IF($B3370="","Technicien manquant",IF(COUNTIF(Production!$A$7:$A$21,$B3370)=0,"Technicien absent de la liste (onglet Production)",IF($G3370="","Code BPU manquant (colonne G)",IF($O3370="?","Code BPU inconnu (onglet Prestations)",IF($P3370="?","Catégorie inconnue (onglet Règles)",IF(AND($E3370&lt;&gt;"",NOT(ISNUMBER($E3370))),"Quantité non reconnue",IF(AND($P3370="au prix",NOT(ISNUMBER($Q3370))),"Prix sur devis à saisir (colonne I)",IF($S3370="","Règle à compléter (onglet Règles)",""))))))))))</f>
        <v/>
      </c>
    </row>
    <row r="3371" customFormat="false" ht="15" hidden="false" customHeight="false" outlineLevel="0" collapsed="false">
      <c r="A3371" s="23"/>
      <c r="I3371" s="24"/>
      <c r="J3371" s="24"/>
      <c r="N3371" s="25"/>
      <c r="O3371" s="26" t="str">
        <f aca="false">IF($G3371="","",IFERROR(INDEX(Prestations!$F$5:$F$256,MATCH($G3371,Prestations!$B$5:$B$256,0)),"?"))</f>
        <v/>
      </c>
      <c r="P3371" s="26" t="str">
        <f aca="false">IF($O3371="","",IF($O3371="?","?",IFERROR(INDEX(Règles!$C$5:$C$17,MATCH($O3371,Règles!$A$5:$A$17,0)),"?")))</f>
        <v/>
      </c>
      <c r="Q3371" s="27" t="str">
        <f aca="false">IF($G3371="","",IF(ISNUMBER($I3371),$I3371,IFERROR(IF(ISNUMBER(INDEX(Prestations!$E$5:$E$256,MATCH($G3371,Prestations!$B$5:$B$256,0))),INDEX(Prestations!$E$5:$E$256,MATCH($G3371,Prestations!$B$5:$B$256,0)),""),"")))</f>
        <v/>
      </c>
      <c r="R3371" s="27" t="str">
        <f aca="false">IFERROR(IF(ISNUMBER($Q3371),$Q3371*IF($E3371="",1,$E3371),""),"")</f>
        <v/>
      </c>
      <c r="S3371" s="28" t="str">
        <f aca="false">IFERROR(IF($P3371="au nombre",IF(N(INDEX(Règles!$D$5:$D$17,MATCH($O3371,Règles!$A$5:$A$17,0)))&gt;0,IF($E3371="",1,$E3371)/INDEX(Règles!$D$5:$D$17,MATCH($O3371,Règles!$A$5:$A$17,0)),""),IF($P3371="au prix",IF(AND(ISNUMBER($R3371),N(INDEX(Règles!$E$5:$E$17,MATCH($O3371,Règles!$A$5:$A$17,0)))&gt;0),$R3371/INDEX(Règles!$E$5:$E$17,MATCH($O3371,Règles!$A$5:$A$17,0)),""),IF(OR($P3371="ne compte pas",$P3371="absence"),0,""))),"")</f>
        <v/>
      </c>
      <c r="T3371" s="26" t="n">
        <f aca="false">IF(AND(ISNUMBER($A3371),$B3371&lt;&gt;"",$G3371&lt;&gt;"",$P3371&lt;&gt;"absence"),1,0)</f>
        <v>0</v>
      </c>
      <c r="U3371" s="26" t="n">
        <f aca="false">IF($T3371=1,IF(COUNTIFS($B$2:$B3371,$B3371,$A$2:$A3371,$A3371,$T$2:$T3371,1)=1,1,0),0)</f>
        <v>0</v>
      </c>
      <c r="V3371" s="29" t="str">
        <f aca="false">IF(AND($A3371="",$B3371="",$G3371=""),"",IF(NOT(ISNUMBER($A3371)),"Date manquante ou non reconnue",IF($B3371="","Technicien manquant",IF(COUNTIF(Production!$A$7:$A$21,$B3371)=0,"Technicien absent de la liste (onglet Production)",IF($G3371="","Code BPU manquant (colonne G)",IF($O3371="?","Code BPU inconnu (onglet Prestations)",IF($P3371="?","Catégorie inconnue (onglet Règles)",IF(AND($E3371&lt;&gt;"",NOT(ISNUMBER($E3371))),"Quantité non reconnue",IF(AND($P3371="au prix",NOT(ISNUMBER($Q3371))),"Prix sur devis à saisir (colonne I)",IF($S3371="","Règle à compléter (onglet Règles)",""))))))))))</f>
        <v/>
      </c>
    </row>
    <row r="3372" customFormat="false" ht="15" hidden="false" customHeight="false" outlineLevel="0" collapsed="false">
      <c r="A3372" s="23"/>
      <c r="I3372" s="24"/>
      <c r="J3372" s="24"/>
      <c r="N3372" s="25"/>
      <c r="O3372" s="26" t="str">
        <f aca="false">IF($G3372="","",IFERROR(INDEX(Prestations!$F$5:$F$256,MATCH($G3372,Prestations!$B$5:$B$256,0)),"?"))</f>
        <v/>
      </c>
      <c r="P3372" s="26" t="str">
        <f aca="false">IF($O3372="","",IF($O3372="?","?",IFERROR(INDEX(Règles!$C$5:$C$17,MATCH($O3372,Règles!$A$5:$A$17,0)),"?")))</f>
        <v/>
      </c>
      <c r="Q3372" s="27" t="str">
        <f aca="false">IF($G3372="","",IF(ISNUMBER($I3372),$I3372,IFERROR(IF(ISNUMBER(INDEX(Prestations!$E$5:$E$256,MATCH($G3372,Prestations!$B$5:$B$256,0))),INDEX(Prestations!$E$5:$E$256,MATCH($G3372,Prestations!$B$5:$B$256,0)),""),"")))</f>
        <v/>
      </c>
      <c r="R3372" s="27" t="str">
        <f aca="false">IFERROR(IF(ISNUMBER($Q3372),$Q3372*IF($E3372="",1,$E3372),""),"")</f>
        <v/>
      </c>
      <c r="S3372" s="28" t="str">
        <f aca="false">IFERROR(IF($P3372="au nombre",IF(N(INDEX(Règles!$D$5:$D$17,MATCH($O3372,Règles!$A$5:$A$17,0)))&gt;0,IF($E3372="",1,$E3372)/INDEX(Règles!$D$5:$D$17,MATCH($O3372,Règles!$A$5:$A$17,0)),""),IF($P3372="au prix",IF(AND(ISNUMBER($R3372),N(INDEX(Règles!$E$5:$E$17,MATCH($O3372,Règles!$A$5:$A$17,0)))&gt;0),$R3372/INDEX(Règles!$E$5:$E$17,MATCH($O3372,Règles!$A$5:$A$17,0)),""),IF(OR($P3372="ne compte pas",$P3372="absence"),0,""))),"")</f>
        <v/>
      </c>
      <c r="T3372" s="26" t="n">
        <f aca="false">IF(AND(ISNUMBER($A3372),$B3372&lt;&gt;"",$G3372&lt;&gt;"",$P3372&lt;&gt;"absence"),1,0)</f>
        <v>0</v>
      </c>
      <c r="U3372" s="26" t="n">
        <f aca="false">IF($T3372=1,IF(COUNTIFS($B$2:$B3372,$B3372,$A$2:$A3372,$A3372,$T$2:$T3372,1)=1,1,0),0)</f>
        <v>0</v>
      </c>
      <c r="V3372" s="29" t="str">
        <f aca="false">IF(AND($A3372="",$B3372="",$G3372=""),"",IF(NOT(ISNUMBER($A3372)),"Date manquante ou non reconnue",IF($B3372="","Technicien manquant",IF(COUNTIF(Production!$A$7:$A$21,$B3372)=0,"Technicien absent de la liste (onglet Production)",IF($G3372="","Code BPU manquant (colonne G)",IF($O3372="?","Code BPU inconnu (onglet Prestations)",IF($P3372="?","Catégorie inconnue (onglet Règles)",IF(AND($E3372&lt;&gt;"",NOT(ISNUMBER($E3372))),"Quantité non reconnue",IF(AND($P3372="au prix",NOT(ISNUMBER($Q3372))),"Prix sur devis à saisir (colonne I)",IF($S3372="","Règle à compléter (onglet Règles)",""))))))))))</f>
        <v/>
      </c>
    </row>
    <row r="3373" customFormat="false" ht="15" hidden="false" customHeight="false" outlineLevel="0" collapsed="false">
      <c r="A3373" s="23"/>
      <c r="I3373" s="24"/>
      <c r="J3373" s="24"/>
      <c r="N3373" s="25"/>
      <c r="O3373" s="26" t="str">
        <f aca="false">IF($G3373="","",IFERROR(INDEX(Prestations!$F$5:$F$256,MATCH($G3373,Prestations!$B$5:$B$256,0)),"?"))</f>
        <v/>
      </c>
      <c r="P3373" s="26" t="str">
        <f aca="false">IF($O3373="","",IF($O3373="?","?",IFERROR(INDEX(Règles!$C$5:$C$17,MATCH($O3373,Règles!$A$5:$A$17,0)),"?")))</f>
        <v/>
      </c>
      <c r="Q3373" s="27" t="str">
        <f aca="false">IF($G3373="","",IF(ISNUMBER($I3373),$I3373,IFERROR(IF(ISNUMBER(INDEX(Prestations!$E$5:$E$256,MATCH($G3373,Prestations!$B$5:$B$256,0))),INDEX(Prestations!$E$5:$E$256,MATCH($G3373,Prestations!$B$5:$B$256,0)),""),"")))</f>
        <v/>
      </c>
      <c r="R3373" s="27" t="str">
        <f aca="false">IFERROR(IF(ISNUMBER($Q3373),$Q3373*IF($E3373="",1,$E3373),""),"")</f>
        <v/>
      </c>
      <c r="S3373" s="28" t="str">
        <f aca="false">IFERROR(IF($P3373="au nombre",IF(N(INDEX(Règles!$D$5:$D$17,MATCH($O3373,Règles!$A$5:$A$17,0)))&gt;0,IF($E3373="",1,$E3373)/INDEX(Règles!$D$5:$D$17,MATCH($O3373,Règles!$A$5:$A$17,0)),""),IF($P3373="au prix",IF(AND(ISNUMBER($R3373),N(INDEX(Règles!$E$5:$E$17,MATCH($O3373,Règles!$A$5:$A$17,0)))&gt;0),$R3373/INDEX(Règles!$E$5:$E$17,MATCH($O3373,Règles!$A$5:$A$17,0)),""),IF(OR($P3373="ne compte pas",$P3373="absence"),0,""))),"")</f>
        <v/>
      </c>
      <c r="T3373" s="26" t="n">
        <f aca="false">IF(AND(ISNUMBER($A3373),$B3373&lt;&gt;"",$G3373&lt;&gt;"",$P3373&lt;&gt;"absence"),1,0)</f>
        <v>0</v>
      </c>
      <c r="U3373" s="26" t="n">
        <f aca="false">IF($T3373=1,IF(COUNTIFS($B$2:$B3373,$B3373,$A$2:$A3373,$A3373,$T$2:$T3373,1)=1,1,0),0)</f>
        <v>0</v>
      </c>
      <c r="V3373" s="29" t="str">
        <f aca="false">IF(AND($A3373="",$B3373="",$G3373=""),"",IF(NOT(ISNUMBER($A3373)),"Date manquante ou non reconnue",IF($B3373="","Technicien manquant",IF(COUNTIF(Production!$A$7:$A$21,$B3373)=0,"Technicien absent de la liste (onglet Production)",IF($G3373="","Code BPU manquant (colonne G)",IF($O3373="?","Code BPU inconnu (onglet Prestations)",IF($P3373="?","Catégorie inconnue (onglet Règles)",IF(AND($E3373&lt;&gt;"",NOT(ISNUMBER($E3373))),"Quantité non reconnue",IF(AND($P3373="au prix",NOT(ISNUMBER($Q3373))),"Prix sur devis à saisir (colonne I)",IF($S3373="","Règle à compléter (onglet Règles)",""))))))))))</f>
        <v/>
      </c>
    </row>
    <row r="3374" customFormat="false" ht="15" hidden="false" customHeight="false" outlineLevel="0" collapsed="false">
      <c r="A3374" s="23"/>
      <c r="I3374" s="24"/>
      <c r="J3374" s="24"/>
      <c r="N3374" s="25"/>
      <c r="O3374" s="26" t="str">
        <f aca="false">IF($G3374="","",IFERROR(INDEX(Prestations!$F$5:$F$256,MATCH($G3374,Prestations!$B$5:$B$256,0)),"?"))</f>
        <v/>
      </c>
      <c r="P3374" s="26" t="str">
        <f aca="false">IF($O3374="","",IF($O3374="?","?",IFERROR(INDEX(Règles!$C$5:$C$17,MATCH($O3374,Règles!$A$5:$A$17,0)),"?")))</f>
        <v/>
      </c>
      <c r="Q3374" s="27" t="str">
        <f aca="false">IF($G3374="","",IF(ISNUMBER($I3374),$I3374,IFERROR(IF(ISNUMBER(INDEX(Prestations!$E$5:$E$256,MATCH($G3374,Prestations!$B$5:$B$256,0))),INDEX(Prestations!$E$5:$E$256,MATCH($G3374,Prestations!$B$5:$B$256,0)),""),"")))</f>
        <v/>
      </c>
      <c r="R3374" s="27" t="str">
        <f aca="false">IFERROR(IF(ISNUMBER($Q3374),$Q3374*IF($E3374="",1,$E3374),""),"")</f>
        <v/>
      </c>
      <c r="S3374" s="28" t="str">
        <f aca="false">IFERROR(IF($P3374="au nombre",IF(N(INDEX(Règles!$D$5:$D$17,MATCH($O3374,Règles!$A$5:$A$17,0)))&gt;0,IF($E3374="",1,$E3374)/INDEX(Règles!$D$5:$D$17,MATCH($O3374,Règles!$A$5:$A$17,0)),""),IF($P3374="au prix",IF(AND(ISNUMBER($R3374),N(INDEX(Règles!$E$5:$E$17,MATCH($O3374,Règles!$A$5:$A$17,0)))&gt;0),$R3374/INDEX(Règles!$E$5:$E$17,MATCH($O3374,Règles!$A$5:$A$17,0)),""),IF(OR($P3374="ne compte pas",$P3374="absence"),0,""))),"")</f>
        <v/>
      </c>
      <c r="T3374" s="26" t="n">
        <f aca="false">IF(AND(ISNUMBER($A3374),$B3374&lt;&gt;"",$G3374&lt;&gt;"",$P3374&lt;&gt;"absence"),1,0)</f>
        <v>0</v>
      </c>
      <c r="U3374" s="26" t="n">
        <f aca="false">IF($T3374=1,IF(COUNTIFS($B$2:$B3374,$B3374,$A$2:$A3374,$A3374,$T$2:$T3374,1)=1,1,0),0)</f>
        <v>0</v>
      </c>
      <c r="V3374" s="29" t="str">
        <f aca="false">IF(AND($A3374="",$B3374="",$G3374=""),"",IF(NOT(ISNUMBER($A3374)),"Date manquante ou non reconnue",IF($B3374="","Technicien manquant",IF(COUNTIF(Production!$A$7:$A$21,$B3374)=0,"Technicien absent de la liste (onglet Production)",IF($G3374="","Code BPU manquant (colonne G)",IF($O3374="?","Code BPU inconnu (onglet Prestations)",IF($P3374="?","Catégorie inconnue (onglet Règles)",IF(AND($E3374&lt;&gt;"",NOT(ISNUMBER($E3374))),"Quantité non reconnue",IF(AND($P3374="au prix",NOT(ISNUMBER($Q3374))),"Prix sur devis à saisir (colonne I)",IF($S3374="","Règle à compléter (onglet Règles)",""))))))))))</f>
        <v/>
      </c>
    </row>
    <row r="3375" customFormat="false" ht="15" hidden="false" customHeight="false" outlineLevel="0" collapsed="false">
      <c r="A3375" s="23"/>
      <c r="I3375" s="24"/>
      <c r="J3375" s="24"/>
      <c r="N3375" s="25"/>
      <c r="O3375" s="26" t="str">
        <f aca="false">IF($G3375="","",IFERROR(INDEX(Prestations!$F$5:$F$256,MATCH($G3375,Prestations!$B$5:$B$256,0)),"?"))</f>
        <v/>
      </c>
      <c r="P3375" s="26" t="str">
        <f aca="false">IF($O3375="","",IF($O3375="?","?",IFERROR(INDEX(Règles!$C$5:$C$17,MATCH($O3375,Règles!$A$5:$A$17,0)),"?")))</f>
        <v/>
      </c>
      <c r="Q3375" s="27" t="str">
        <f aca="false">IF($G3375="","",IF(ISNUMBER($I3375),$I3375,IFERROR(IF(ISNUMBER(INDEX(Prestations!$E$5:$E$256,MATCH($G3375,Prestations!$B$5:$B$256,0))),INDEX(Prestations!$E$5:$E$256,MATCH($G3375,Prestations!$B$5:$B$256,0)),""),"")))</f>
        <v/>
      </c>
      <c r="R3375" s="27" t="str">
        <f aca="false">IFERROR(IF(ISNUMBER($Q3375),$Q3375*IF($E3375="",1,$E3375),""),"")</f>
        <v/>
      </c>
      <c r="S3375" s="28" t="str">
        <f aca="false">IFERROR(IF($P3375="au nombre",IF(N(INDEX(Règles!$D$5:$D$17,MATCH($O3375,Règles!$A$5:$A$17,0)))&gt;0,IF($E3375="",1,$E3375)/INDEX(Règles!$D$5:$D$17,MATCH($O3375,Règles!$A$5:$A$17,0)),""),IF($P3375="au prix",IF(AND(ISNUMBER($R3375),N(INDEX(Règles!$E$5:$E$17,MATCH($O3375,Règles!$A$5:$A$17,0)))&gt;0),$R3375/INDEX(Règles!$E$5:$E$17,MATCH($O3375,Règles!$A$5:$A$17,0)),""),IF(OR($P3375="ne compte pas",$P3375="absence"),0,""))),"")</f>
        <v/>
      </c>
      <c r="T3375" s="26" t="n">
        <f aca="false">IF(AND(ISNUMBER($A3375),$B3375&lt;&gt;"",$G3375&lt;&gt;"",$P3375&lt;&gt;"absence"),1,0)</f>
        <v>0</v>
      </c>
      <c r="U3375" s="26" t="n">
        <f aca="false">IF($T3375=1,IF(COUNTIFS($B$2:$B3375,$B3375,$A$2:$A3375,$A3375,$T$2:$T3375,1)=1,1,0),0)</f>
        <v>0</v>
      </c>
      <c r="V3375" s="29" t="str">
        <f aca="false">IF(AND($A3375="",$B3375="",$G3375=""),"",IF(NOT(ISNUMBER($A3375)),"Date manquante ou non reconnue",IF($B3375="","Technicien manquant",IF(COUNTIF(Production!$A$7:$A$21,$B3375)=0,"Technicien absent de la liste (onglet Production)",IF($G3375="","Code BPU manquant (colonne G)",IF($O3375="?","Code BPU inconnu (onglet Prestations)",IF($P3375="?","Catégorie inconnue (onglet Règles)",IF(AND($E3375&lt;&gt;"",NOT(ISNUMBER($E3375))),"Quantité non reconnue",IF(AND($P3375="au prix",NOT(ISNUMBER($Q3375))),"Prix sur devis à saisir (colonne I)",IF($S3375="","Règle à compléter (onglet Règles)",""))))))))))</f>
        <v/>
      </c>
    </row>
    <row r="3376" customFormat="false" ht="15" hidden="false" customHeight="false" outlineLevel="0" collapsed="false">
      <c r="A3376" s="23"/>
      <c r="I3376" s="24"/>
      <c r="J3376" s="24"/>
      <c r="N3376" s="25"/>
      <c r="O3376" s="26" t="str">
        <f aca="false">IF($G3376="","",IFERROR(INDEX(Prestations!$F$5:$F$256,MATCH($G3376,Prestations!$B$5:$B$256,0)),"?"))</f>
        <v/>
      </c>
      <c r="P3376" s="26" t="str">
        <f aca="false">IF($O3376="","",IF($O3376="?","?",IFERROR(INDEX(Règles!$C$5:$C$17,MATCH($O3376,Règles!$A$5:$A$17,0)),"?")))</f>
        <v/>
      </c>
      <c r="Q3376" s="27" t="str">
        <f aca="false">IF($G3376="","",IF(ISNUMBER($I3376),$I3376,IFERROR(IF(ISNUMBER(INDEX(Prestations!$E$5:$E$256,MATCH($G3376,Prestations!$B$5:$B$256,0))),INDEX(Prestations!$E$5:$E$256,MATCH($G3376,Prestations!$B$5:$B$256,0)),""),"")))</f>
        <v/>
      </c>
      <c r="R3376" s="27" t="str">
        <f aca="false">IFERROR(IF(ISNUMBER($Q3376),$Q3376*IF($E3376="",1,$E3376),""),"")</f>
        <v/>
      </c>
      <c r="S3376" s="28" t="str">
        <f aca="false">IFERROR(IF($P3376="au nombre",IF(N(INDEX(Règles!$D$5:$D$17,MATCH($O3376,Règles!$A$5:$A$17,0)))&gt;0,IF($E3376="",1,$E3376)/INDEX(Règles!$D$5:$D$17,MATCH($O3376,Règles!$A$5:$A$17,0)),""),IF($P3376="au prix",IF(AND(ISNUMBER($R3376),N(INDEX(Règles!$E$5:$E$17,MATCH($O3376,Règles!$A$5:$A$17,0)))&gt;0),$R3376/INDEX(Règles!$E$5:$E$17,MATCH($O3376,Règles!$A$5:$A$17,0)),""),IF(OR($P3376="ne compte pas",$P3376="absence"),0,""))),"")</f>
        <v/>
      </c>
      <c r="T3376" s="26" t="n">
        <f aca="false">IF(AND(ISNUMBER($A3376),$B3376&lt;&gt;"",$G3376&lt;&gt;"",$P3376&lt;&gt;"absence"),1,0)</f>
        <v>0</v>
      </c>
      <c r="U3376" s="26" t="n">
        <f aca="false">IF($T3376=1,IF(COUNTIFS($B$2:$B3376,$B3376,$A$2:$A3376,$A3376,$T$2:$T3376,1)=1,1,0),0)</f>
        <v>0</v>
      </c>
      <c r="V3376" s="29" t="str">
        <f aca="false">IF(AND($A3376="",$B3376="",$G3376=""),"",IF(NOT(ISNUMBER($A3376)),"Date manquante ou non reconnue",IF($B3376="","Technicien manquant",IF(COUNTIF(Production!$A$7:$A$21,$B3376)=0,"Technicien absent de la liste (onglet Production)",IF($G3376="","Code BPU manquant (colonne G)",IF($O3376="?","Code BPU inconnu (onglet Prestations)",IF($P3376="?","Catégorie inconnue (onglet Règles)",IF(AND($E3376&lt;&gt;"",NOT(ISNUMBER($E3376))),"Quantité non reconnue",IF(AND($P3376="au prix",NOT(ISNUMBER($Q3376))),"Prix sur devis à saisir (colonne I)",IF($S3376="","Règle à compléter (onglet Règles)",""))))))))))</f>
        <v/>
      </c>
    </row>
    <row r="3377" customFormat="false" ht="15" hidden="false" customHeight="false" outlineLevel="0" collapsed="false">
      <c r="A3377" s="23"/>
      <c r="I3377" s="24"/>
      <c r="J3377" s="24"/>
      <c r="N3377" s="25"/>
      <c r="O3377" s="26" t="str">
        <f aca="false">IF($G3377="","",IFERROR(INDEX(Prestations!$F$5:$F$256,MATCH($G3377,Prestations!$B$5:$B$256,0)),"?"))</f>
        <v/>
      </c>
      <c r="P3377" s="26" t="str">
        <f aca="false">IF($O3377="","",IF($O3377="?","?",IFERROR(INDEX(Règles!$C$5:$C$17,MATCH($O3377,Règles!$A$5:$A$17,0)),"?")))</f>
        <v/>
      </c>
      <c r="Q3377" s="27" t="str">
        <f aca="false">IF($G3377="","",IF(ISNUMBER($I3377),$I3377,IFERROR(IF(ISNUMBER(INDEX(Prestations!$E$5:$E$256,MATCH($G3377,Prestations!$B$5:$B$256,0))),INDEX(Prestations!$E$5:$E$256,MATCH($G3377,Prestations!$B$5:$B$256,0)),""),"")))</f>
        <v/>
      </c>
      <c r="R3377" s="27" t="str">
        <f aca="false">IFERROR(IF(ISNUMBER($Q3377),$Q3377*IF($E3377="",1,$E3377),""),"")</f>
        <v/>
      </c>
      <c r="S3377" s="28" t="str">
        <f aca="false">IFERROR(IF($P3377="au nombre",IF(N(INDEX(Règles!$D$5:$D$17,MATCH($O3377,Règles!$A$5:$A$17,0)))&gt;0,IF($E3377="",1,$E3377)/INDEX(Règles!$D$5:$D$17,MATCH($O3377,Règles!$A$5:$A$17,0)),""),IF($P3377="au prix",IF(AND(ISNUMBER($R3377),N(INDEX(Règles!$E$5:$E$17,MATCH($O3377,Règles!$A$5:$A$17,0)))&gt;0),$R3377/INDEX(Règles!$E$5:$E$17,MATCH($O3377,Règles!$A$5:$A$17,0)),""),IF(OR($P3377="ne compte pas",$P3377="absence"),0,""))),"")</f>
        <v/>
      </c>
      <c r="T3377" s="26" t="n">
        <f aca="false">IF(AND(ISNUMBER($A3377),$B3377&lt;&gt;"",$G3377&lt;&gt;"",$P3377&lt;&gt;"absence"),1,0)</f>
        <v>0</v>
      </c>
      <c r="U3377" s="26" t="n">
        <f aca="false">IF($T3377=1,IF(COUNTIFS($B$2:$B3377,$B3377,$A$2:$A3377,$A3377,$T$2:$T3377,1)=1,1,0),0)</f>
        <v>0</v>
      </c>
      <c r="V3377" s="29" t="str">
        <f aca="false">IF(AND($A3377="",$B3377="",$G3377=""),"",IF(NOT(ISNUMBER($A3377)),"Date manquante ou non reconnue",IF($B3377="","Technicien manquant",IF(COUNTIF(Production!$A$7:$A$21,$B3377)=0,"Technicien absent de la liste (onglet Production)",IF($G3377="","Code BPU manquant (colonne G)",IF($O3377="?","Code BPU inconnu (onglet Prestations)",IF($P3377="?","Catégorie inconnue (onglet Règles)",IF(AND($E3377&lt;&gt;"",NOT(ISNUMBER($E3377))),"Quantité non reconnue",IF(AND($P3377="au prix",NOT(ISNUMBER($Q3377))),"Prix sur devis à saisir (colonne I)",IF($S3377="","Règle à compléter (onglet Règles)",""))))))))))</f>
        <v/>
      </c>
    </row>
    <row r="3378" customFormat="false" ht="15" hidden="false" customHeight="false" outlineLevel="0" collapsed="false">
      <c r="A3378" s="23"/>
      <c r="I3378" s="24"/>
      <c r="J3378" s="24"/>
      <c r="N3378" s="25"/>
      <c r="O3378" s="26" t="str">
        <f aca="false">IF($G3378="","",IFERROR(INDEX(Prestations!$F$5:$F$256,MATCH($G3378,Prestations!$B$5:$B$256,0)),"?"))</f>
        <v/>
      </c>
      <c r="P3378" s="26" t="str">
        <f aca="false">IF($O3378="","",IF($O3378="?","?",IFERROR(INDEX(Règles!$C$5:$C$17,MATCH($O3378,Règles!$A$5:$A$17,0)),"?")))</f>
        <v/>
      </c>
      <c r="Q3378" s="27" t="str">
        <f aca="false">IF($G3378="","",IF(ISNUMBER($I3378),$I3378,IFERROR(IF(ISNUMBER(INDEX(Prestations!$E$5:$E$256,MATCH($G3378,Prestations!$B$5:$B$256,0))),INDEX(Prestations!$E$5:$E$256,MATCH($G3378,Prestations!$B$5:$B$256,0)),""),"")))</f>
        <v/>
      </c>
      <c r="R3378" s="27" t="str">
        <f aca="false">IFERROR(IF(ISNUMBER($Q3378),$Q3378*IF($E3378="",1,$E3378),""),"")</f>
        <v/>
      </c>
      <c r="S3378" s="28" t="str">
        <f aca="false">IFERROR(IF($P3378="au nombre",IF(N(INDEX(Règles!$D$5:$D$17,MATCH($O3378,Règles!$A$5:$A$17,0)))&gt;0,IF($E3378="",1,$E3378)/INDEX(Règles!$D$5:$D$17,MATCH($O3378,Règles!$A$5:$A$17,0)),""),IF($P3378="au prix",IF(AND(ISNUMBER($R3378),N(INDEX(Règles!$E$5:$E$17,MATCH($O3378,Règles!$A$5:$A$17,0)))&gt;0),$R3378/INDEX(Règles!$E$5:$E$17,MATCH($O3378,Règles!$A$5:$A$17,0)),""),IF(OR($P3378="ne compte pas",$P3378="absence"),0,""))),"")</f>
        <v/>
      </c>
      <c r="T3378" s="26" t="n">
        <f aca="false">IF(AND(ISNUMBER($A3378),$B3378&lt;&gt;"",$G3378&lt;&gt;"",$P3378&lt;&gt;"absence"),1,0)</f>
        <v>0</v>
      </c>
      <c r="U3378" s="26" t="n">
        <f aca="false">IF($T3378=1,IF(COUNTIFS($B$2:$B3378,$B3378,$A$2:$A3378,$A3378,$T$2:$T3378,1)=1,1,0),0)</f>
        <v>0</v>
      </c>
      <c r="V3378" s="29" t="str">
        <f aca="false">IF(AND($A3378="",$B3378="",$G3378=""),"",IF(NOT(ISNUMBER($A3378)),"Date manquante ou non reconnue",IF($B3378="","Technicien manquant",IF(COUNTIF(Production!$A$7:$A$21,$B3378)=0,"Technicien absent de la liste (onglet Production)",IF($G3378="","Code BPU manquant (colonne G)",IF($O3378="?","Code BPU inconnu (onglet Prestations)",IF($P3378="?","Catégorie inconnue (onglet Règles)",IF(AND($E3378&lt;&gt;"",NOT(ISNUMBER($E3378))),"Quantité non reconnue",IF(AND($P3378="au prix",NOT(ISNUMBER($Q3378))),"Prix sur devis à saisir (colonne I)",IF($S3378="","Règle à compléter (onglet Règles)",""))))))))))</f>
        <v/>
      </c>
    </row>
    <row r="3379" customFormat="false" ht="15" hidden="false" customHeight="false" outlineLevel="0" collapsed="false">
      <c r="A3379" s="23"/>
      <c r="I3379" s="24"/>
      <c r="J3379" s="24"/>
      <c r="N3379" s="25"/>
      <c r="O3379" s="26" t="str">
        <f aca="false">IF($G3379="","",IFERROR(INDEX(Prestations!$F$5:$F$256,MATCH($G3379,Prestations!$B$5:$B$256,0)),"?"))</f>
        <v/>
      </c>
      <c r="P3379" s="26" t="str">
        <f aca="false">IF($O3379="","",IF($O3379="?","?",IFERROR(INDEX(Règles!$C$5:$C$17,MATCH($O3379,Règles!$A$5:$A$17,0)),"?")))</f>
        <v/>
      </c>
      <c r="Q3379" s="27" t="str">
        <f aca="false">IF($G3379="","",IF(ISNUMBER($I3379),$I3379,IFERROR(IF(ISNUMBER(INDEX(Prestations!$E$5:$E$256,MATCH($G3379,Prestations!$B$5:$B$256,0))),INDEX(Prestations!$E$5:$E$256,MATCH($G3379,Prestations!$B$5:$B$256,0)),""),"")))</f>
        <v/>
      </c>
      <c r="R3379" s="27" t="str">
        <f aca="false">IFERROR(IF(ISNUMBER($Q3379),$Q3379*IF($E3379="",1,$E3379),""),"")</f>
        <v/>
      </c>
      <c r="S3379" s="28" t="str">
        <f aca="false">IFERROR(IF($P3379="au nombre",IF(N(INDEX(Règles!$D$5:$D$17,MATCH($O3379,Règles!$A$5:$A$17,0)))&gt;0,IF($E3379="",1,$E3379)/INDEX(Règles!$D$5:$D$17,MATCH($O3379,Règles!$A$5:$A$17,0)),""),IF($P3379="au prix",IF(AND(ISNUMBER($R3379),N(INDEX(Règles!$E$5:$E$17,MATCH($O3379,Règles!$A$5:$A$17,0)))&gt;0),$R3379/INDEX(Règles!$E$5:$E$17,MATCH($O3379,Règles!$A$5:$A$17,0)),""),IF(OR($P3379="ne compte pas",$P3379="absence"),0,""))),"")</f>
        <v/>
      </c>
      <c r="T3379" s="26" t="n">
        <f aca="false">IF(AND(ISNUMBER($A3379),$B3379&lt;&gt;"",$G3379&lt;&gt;"",$P3379&lt;&gt;"absence"),1,0)</f>
        <v>0</v>
      </c>
      <c r="U3379" s="26" t="n">
        <f aca="false">IF($T3379=1,IF(COUNTIFS($B$2:$B3379,$B3379,$A$2:$A3379,$A3379,$T$2:$T3379,1)=1,1,0),0)</f>
        <v>0</v>
      </c>
      <c r="V3379" s="29" t="str">
        <f aca="false">IF(AND($A3379="",$B3379="",$G3379=""),"",IF(NOT(ISNUMBER($A3379)),"Date manquante ou non reconnue",IF($B3379="","Technicien manquant",IF(COUNTIF(Production!$A$7:$A$21,$B3379)=0,"Technicien absent de la liste (onglet Production)",IF($G3379="","Code BPU manquant (colonne G)",IF($O3379="?","Code BPU inconnu (onglet Prestations)",IF($P3379="?","Catégorie inconnue (onglet Règles)",IF(AND($E3379&lt;&gt;"",NOT(ISNUMBER($E3379))),"Quantité non reconnue",IF(AND($P3379="au prix",NOT(ISNUMBER($Q3379))),"Prix sur devis à saisir (colonne I)",IF($S3379="","Règle à compléter (onglet Règles)",""))))))))))</f>
        <v/>
      </c>
    </row>
    <row r="3380" customFormat="false" ht="15" hidden="false" customHeight="false" outlineLevel="0" collapsed="false">
      <c r="A3380" s="23"/>
      <c r="I3380" s="24"/>
      <c r="J3380" s="24"/>
      <c r="N3380" s="25"/>
      <c r="O3380" s="26" t="str">
        <f aca="false">IF($G3380="","",IFERROR(INDEX(Prestations!$F$5:$F$256,MATCH($G3380,Prestations!$B$5:$B$256,0)),"?"))</f>
        <v/>
      </c>
      <c r="P3380" s="26" t="str">
        <f aca="false">IF($O3380="","",IF($O3380="?","?",IFERROR(INDEX(Règles!$C$5:$C$17,MATCH($O3380,Règles!$A$5:$A$17,0)),"?")))</f>
        <v/>
      </c>
      <c r="Q3380" s="27" t="str">
        <f aca="false">IF($G3380="","",IF(ISNUMBER($I3380),$I3380,IFERROR(IF(ISNUMBER(INDEX(Prestations!$E$5:$E$256,MATCH($G3380,Prestations!$B$5:$B$256,0))),INDEX(Prestations!$E$5:$E$256,MATCH($G3380,Prestations!$B$5:$B$256,0)),""),"")))</f>
        <v/>
      </c>
      <c r="R3380" s="27" t="str">
        <f aca="false">IFERROR(IF(ISNUMBER($Q3380),$Q3380*IF($E3380="",1,$E3380),""),"")</f>
        <v/>
      </c>
      <c r="S3380" s="28" t="str">
        <f aca="false">IFERROR(IF($P3380="au nombre",IF(N(INDEX(Règles!$D$5:$D$17,MATCH($O3380,Règles!$A$5:$A$17,0)))&gt;0,IF($E3380="",1,$E3380)/INDEX(Règles!$D$5:$D$17,MATCH($O3380,Règles!$A$5:$A$17,0)),""),IF($P3380="au prix",IF(AND(ISNUMBER($R3380),N(INDEX(Règles!$E$5:$E$17,MATCH($O3380,Règles!$A$5:$A$17,0)))&gt;0),$R3380/INDEX(Règles!$E$5:$E$17,MATCH($O3380,Règles!$A$5:$A$17,0)),""),IF(OR($P3380="ne compte pas",$P3380="absence"),0,""))),"")</f>
        <v/>
      </c>
      <c r="T3380" s="26" t="n">
        <f aca="false">IF(AND(ISNUMBER($A3380),$B3380&lt;&gt;"",$G3380&lt;&gt;"",$P3380&lt;&gt;"absence"),1,0)</f>
        <v>0</v>
      </c>
      <c r="U3380" s="26" t="n">
        <f aca="false">IF($T3380=1,IF(COUNTIFS($B$2:$B3380,$B3380,$A$2:$A3380,$A3380,$T$2:$T3380,1)=1,1,0),0)</f>
        <v>0</v>
      </c>
      <c r="V3380" s="29" t="str">
        <f aca="false">IF(AND($A3380="",$B3380="",$G3380=""),"",IF(NOT(ISNUMBER($A3380)),"Date manquante ou non reconnue",IF($B3380="","Technicien manquant",IF(COUNTIF(Production!$A$7:$A$21,$B3380)=0,"Technicien absent de la liste (onglet Production)",IF($G3380="","Code BPU manquant (colonne G)",IF($O3380="?","Code BPU inconnu (onglet Prestations)",IF($P3380="?","Catégorie inconnue (onglet Règles)",IF(AND($E3380&lt;&gt;"",NOT(ISNUMBER($E3380))),"Quantité non reconnue",IF(AND($P3380="au prix",NOT(ISNUMBER($Q3380))),"Prix sur devis à saisir (colonne I)",IF($S3380="","Règle à compléter (onglet Règles)",""))))))))))</f>
        <v/>
      </c>
    </row>
    <row r="3381" customFormat="false" ht="15" hidden="false" customHeight="false" outlineLevel="0" collapsed="false">
      <c r="A3381" s="23"/>
      <c r="I3381" s="24"/>
      <c r="J3381" s="24"/>
      <c r="N3381" s="25"/>
      <c r="O3381" s="26" t="str">
        <f aca="false">IF($G3381="","",IFERROR(INDEX(Prestations!$F$5:$F$256,MATCH($G3381,Prestations!$B$5:$B$256,0)),"?"))</f>
        <v/>
      </c>
      <c r="P3381" s="26" t="str">
        <f aca="false">IF($O3381="","",IF($O3381="?","?",IFERROR(INDEX(Règles!$C$5:$C$17,MATCH($O3381,Règles!$A$5:$A$17,0)),"?")))</f>
        <v/>
      </c>
      <c r="Q3381" s="27" t="str">
        <f aca="false">IF($G3381="","",IF(ISNUMBER($I3381),$I3381,IFERROR(IF(ISNUMBER(INDEX(Prestations!$E$5:$E$256,MATCH($G3381,Prestations!$B$5:$B$256,0))),INDEX(Prestations!$E$5:$E$256,MATCH($G3381,Prestations!$B$5:$B$256,0)),""),"")))</f>
        <v/>
      </c>
      <c r="R3381" s="27" t="str">
        <f aca="false">IFERROR(IF(ISNUMBER($Q3381),$Q3381*IF($E3381="",1,$E3381),""),"")</f>
        <v/>
      </c>
      <c r="S3381" s="28" t="str">
        <f aca="false">IFERROR(IF($P3381="au nombre",IF(N(INDEX(Règles!$D$5:$D$17,MATCH($O3381,Règles!$A$5:$A$17,0)))&gt;0,IF($E3381="",1,$E3381)/INDEX(Règles!$D$5:$D$17,MATCH($O3381,Règles!$A$5:$A$17,0)),""),IF($P3381="au prix",IF(AND(ISNUMBER($R3381),N(INDEX(Règles!$E$5:$E$17,MATCH($O3381,Règles!$A$5:$A$17,0)))&gt;0),$R3381/INDEX(Règles!$E$5:$E$17,MATCH($O3381,Règles!$A$5:$A$17,0)),""),IF(OR($P3381="ne compte pas",$P3381="absence"),0,""))),"")</f>
        <v/>
      </c>
      <c r="T3381" s="26" t="n">
        <f aca="false">IF(AND(ISNUMBER($A3381),$B3381&lt;&gt;"",$G3381&lt;&gt;"",$P3381&lt;&gt;"absence"),1,0)</f>
        <v>0</v>
      </c>
      <c r="U3381" s="26" t="n">
        <f aca="false">IF($T3381=1,IF(COUNTIFS($B$2:$B3381,$B3381,$A$2:$A3381,$A3381,$T$2:$T3381,1)=1,1,0),0)</f>
        <v>0</v>
      </c>
      <c r="V3381" s="29" t="str">
        <f aca="false">IF(AND($A3381="",$B3381="",$G3381=""),"",IF(NOT(ISNUMBER($A3381)),"Date manquante ou non reconnue",IF($B3381="","Technicien manquant",IF(COUNTIF(Production!$A$7:$A$21,$B3381)=0,"Technicien absent de la liste (onglet Production)",IF($G3381="","Code BPU manquant (colonne G)",IF($O3381="?","Code BPU inconnu (onglet Prestations)",IF($P3381="?","Catégorie inconnue (onglet Règles)",IF(AND($E3381&lt;&gt;"",NOT(ISNUMBER($E3381))),"Quantité non reconnue",IF(AND($P3381="au prix",NOT(ISNUMBER($Q3381))),"Prix sur devis à saisir (colonne I)",IF($S3381="","Règle à compléter (onglet Règles)",""))))))))))</f>
        <v/>
      </c>
    </row>
    <row r="3382" customFormat="false" ht="15" hidden="false" customHeight="false" outlineLevel="0" collapsed="false">
      <c r="A3382" s="23"/>
      <c r="I3382" s="24"/>
      <c r="J3382" s="24"/>
      <c r="N3382" s="25"/>
      <c r="O3382" s="26" t="str">
        <f aca="false">IF($G3382="","",IFERROR(INDEX(Prestations!$F$5:$F$256,MATCH($G3382,Prestations!$B$5:$B$256,0)),"?"))</f>
        <v/>
      </c>
      <c r="P3382" s="26" t="str">
        <f aca="false">IF($O3382="","",IF($O3382="?","?",IFERROR(INDEX(Règles!$C$5:$C$17,MATCH($O3382,Règles!$A$5:$A$17,0)),"?")))</f>
        <v/>
      </c>
      <c r="Q3382" s="27" t="str">
        <f aca="false">IF($G3382="","",IF(ISNUMBER($I3382),$I3382,IFERROR(IF(ISNUMBER(INDEX(Prestations!$E$5:$E$256,MATCH($G3382,Prestations!$B$5:$B$256,0))),INDEX(Prestations!$E$5:$E$256,MATCH($G3382,Prestations!$B$5:$B$256,0)),""),"")))</f>
        <v/>
      </c>
      <c r="R3382" s="27" t="str">
        <f aca="false">IFERROR(IF(ISNUMBER($Q3382),$Q3382*IF($E3382="",1,$E3382),""),"")</f>
        <v/>
      </c>
      <c r="S3382" s="28" t="str">
        <f aca="false">IFERROR(IF($P3382="au nombre",IF(N(INDEX(Règles!$D$5:$D$17,MATCH($O3382,Règles!$A$5:$A$17,0)))&gt;0,IF($E3382="",1,$E3382)/INDEX(Règles!$D$5:$D$17,MATCH($O3382,Règles!$A$5:$A$17,0)),""),IF($P3382="au prix",IF(AND(ISNUMBER($R3382),N(INDEX(Règles!$E$5:$E$17,MATCH($O3382,Règles!$A$5:$A$17,0)))&gt;0),$R3382/INDEX(Règles!$E$5:$E$17,MATCH($O3382,Règles!$A$5:$A$17,0)),""),IF(OR($P3382="ne compte pas",$P3382="absence"),0,""))),"")</f>
        <v/>
      </c>
      <c r="T3382" s="26" t="n">
        <f aca="false">IF(AND(ISNUMBER($A3382),$B3382&lt;&gt;"",$G3382&lt;&gt;"",$P3382&lt;&gt;"absence"),1,0)</f>
        <v>0</v>
      </c>
      <c r="U3382" s="26" t="n">
        <f aca="false">IF($T3382=1,IF(COUNTIFS($B$2:$B3382,$B3382,$A$2:$A3382,$A3382,$T$2:$T3382,1)=1,1,0),0)</f>
        <v>0</v>
      </c>
      <c r="V3382" s="29" t="str">
        <f aca="false">IF(AND($A3382="",$B3382="",$G3382=""),"",IF(NOT(ISNUMBER($A3382)),"Date manquante ou non reconnue",IF($B3382="","Technicien manquant",IF(COUNTIF(Production!$A$7:$A$21,$B3382)=0,"Technicien absent de la liste (onglet Production)",IF($G3382="","Code BPU manquant (colonne G)",IF($O3382="?","Code BPU inconnu (onglet Prestations)",IF($P3382="?","Catégorie inconnue (onglet Règles)",IF(AND($E3382&lt;&gt;"",NOT(ISNUMBER($E3382))),"Quantité non reconnue",IF(AND($P3382="au prix",NOT(ISNUMBER($Q3382))),"Prix sur devis à saisir (colonne I)",IF($S3382="","Règle à compléter (onglet Règles)",""))))))))))</f>
        <v/>
      </c>
    </row>
    <row r="3383" customFormat="false" ht="15" hidden="false" customHeight="false" outlineLevel="0" collapsed="false">
      <c r="A3383" s="23"/>
      <c r="I3383" s="24"/>
      <c r="J3383" s="24"/>
      <c r="N3383" s="25"/>
      <c r="O3383" s="26" t="str">
        <f aca="false">IF($G3383="","",IFERROR(INDEX(Prestations!$F$5:$F$256,MATCH($G3383,Prestations!$B$5:$B$256,0)),"?"))</f>
        <v/>
      </c>
      <c r="P3383" s="26" t="str">
        <f aca="false">IF($O3383="","",IF($O3383="?","?",IFERROR(INDEX(Règles!$C$5:$C$17,MATCH($O3383,Règles!$A$5:$A$17,0)),"?")))</f>
        <v/>
      </c>
      <c r="Q3383" s="27" t="str">
        <f aca="false">IF($G3383="","",IF(ISNUMBER($I3383),$I3383,IFERROR(IF(ISNUMBER(INDEX(Prestations!$E$5:$E$256,MATCH($G3383,Prestations!$B$5:$B$256,0))),INDEX(Prestations!$E$5:$E$256,MATCH($G3383,Prestations!$B$5:$B$256,0)),""),"")))</f>
        <v/>
      </c>
      <c r="R3383" s="27" t="str">
        <f aca="false">IFERROR(IF(ISNUMBER($Q3383),$Q3383*IF($E3383="",1,$E3383),""),"")</f>
        <v/>
      </c>
      <c r="S3383" s="28" t="str">
        <f aca="false">IFERROR(IF($P3383="au nombre",IF(N(INDEX(Règles!$D$5:$D$17,MATCH($O3383,Règles!$A$5:$A$17,0)))&gt;0,IF($E3383="",1,$E3383)/INDEX(Règles!$D$5:$D$17,MATCH($O3383,Règles!$A$5:$A$17,0)),""),IF($P3383="au prix",IF(AND(ISNUMBER($R3383),N(INDEX(Règles!$E$5:$E$17,MATCH($O3383,Règles!$A$5:$A$17,0)))&gt;0),$R3383/INDEX(Règles!$E$5:$E$17,MATCH($O3383,Règles!$A$5:$A$17,0)),""),IF(OR($P3383="ne compte pas",$P3383="absence"),0,""))),"")</f>
        <v/>
      </c>
      <c r="T3383" s="26" t="n">
        <f aca="false">IF(AND(ISNUMBER($A3383),$B3383&lt;&gt;"",$G3383&lt;&gt;"",$P3383&lt;&gt;"absence"),1,0)</f>
        <v>0</v>
      </c>
      <c r="U3383" s="26" t="n">
        <f aca="false">IF($T3383=1,IF(COUNTIFS($B$2:$B3383,$B3383,$A$2:$A3383,$A3383,$T$2:$T3383,1)=1,1,0),0)</f>
        <v>0</v>
      </c>
      <c r="V3383" s="29" t="str">
        <f aca="false">IF(AND($A3383="",$B3383="",$G3383=""),"",IF(NOT(ISNUMBER($A3383)),"Date manquante ou non reconnue",IF($B3383="","Technicien manquant",IF(COUNTIF(Production!$A$7:$A$21,$B3383)=0,"Technicien absent de la liste (onglet Production)",IF($G3383="","Code BPU manquant (colonne G)",IF($O3383="?","Code BPU inconnu (onglet Prestations)",IF($P3383="?","Catégorie inconnue (onglet Règles)",IF(AND($E3383&lt;&gt;"",NOT(ISNUMBER($E3383))),"Quantité non reconnue",IF(AND($P3383="au prix",NOT(ISNUMBER($Q3383))),"Prix sur devis à saisir (colonne I)",IF($S3383="","Règle à compléter (onglet Règles)",""))))))))))</f>
        <v/>
      </c>
    </row>
    <row r="3384" customFormat="false" ht="15" hidden="false" customHeight="false" outlineLevel="0" collapsed="false">
      <c r="A3384" s="23"/>
      <c r="I3384" s="24"/>
      <c r="J3384" s="24"/>
      <c r="N3384" s="25"/>
      <c r="O3384" s="26" t="str">
        <f aca="false">IF($G3384="","",IFERROR(INDEX(Prestations!$F$5:$F$256,MATCH($G3384,Prestations!$B$5:$B$256,0)),"?"))</f>
        <v/>
      </c>
      <c r="P3384" s="26" t="str">
        <f aca="false">IF($O3384="","",IF($O3384="?","?",IFERROR(INDEX(Règles!$C$5:$C$17,MATCH($O3384,Règles!$A$5:$A$17,0)),"?")))</f>
        <v/>
      </c>
      <c r="Q3384" s="27" t="str">
        <f aca="false">IF($G3384="","",IF(ISNUMBER($I3384),$I3384,IFERROR(IF(ISNUMBER(INDEX(Prestations!$E$5:$E$256,MATCH($G3384,Prestations!$B$5:$B$256,0))),INDEX(Prestations!$E$5:$E$256,MATCH($G3384,Prestations!$B$5:$B$256,0)),""),"")))</f>
        <v/>
      </c>
      <c r="R3384" s="27" t="str">
        <f aca="false">IFERROR(IF(ISNUMBER($Q3384),$Q3384*IF($E3384="",1,$E3384),""),"")</f>
        <v/>
      </c>
      <c r="S3384" s="28" t="str">
        <f aca="false">IFERROR(IF($P3384="au nombre",IF(N(INDEX(Règles!$D$5:$D$17,MATCH($O3384,Règles!$A$5:$A$17,0)))&gt;0,IF($E3384="",1,$E3384)/INDEX(Règles!$D$5:$D$17,MATCH($O3384,Règles!$A$5:$A$17,0)),""),IF($P3384="au prix",IF(AND(ISNUMBER($R3384),N(INDEX(Règles!$E$5:$E$17,MATCH($O3384,Règles!$A$5:$A$17,0)))&gt;0),$R3384/INDEX(Règles!$E$5:$E$17,MATCH($O3384,Règles!$A$5:$A$17,0)),""),IF(OR($P3384="ne compte pas",$P3384="absence"),0,""))),"")</f>
        <v/>
      </c>
      <c r="T3384" s="26" t="n">
        <f aca="false">IF(AND(ISNUMBER($A3384),$B3384&lt;&gt;"",$G3384&lt;&gt;"",$P3384&lt;&gt;"absence"),1,0)</f>
        <v>0</v>
      </c>
      <c r="U3384" s="26" t="n">
        <f aca="false">IF($T3384=1,IF(COUNTIFS($B$2:$B3384,$B3384,$A$2:$A3384,$A3384,$T$2:$T3384,1)=1,1,0),0)</f>
        <v>0</v>
      </c>
      <c r="V3384" s="29" t="str">
        <f aca="false">IF(AND($A3384="",$B3384="",$G3384=""),"",IF(NOT(ISNUMBER($A3384)),"Date manquante ou non reconnue",IF($B3384="","Technicien manquant",IF(COUNTIF(Production!$A$7:$A$21,$B3384)=0,"Technicien absent de la liste (onglet Production)",IF($G3384="","Code BPU manquant (colonne G)",IF($O3384="?","Code BPU inconnu (onglet Prestations)",IF($P3384="?","Catégorie inconnue (onglet Règles)",IF(AND($E3384&lt;&gt;"",NOT(ISNUMBER($E3384))),"Quantité non reconnue",IF(AND($P3384="au prix",NOT(ISNUMBER($Q3384))),"Prix sur devis à saisir (colonne I)",IF($S3384="","Règle à compléter (onglet Règles)",""))))))))))</f>
        <v/>
      </c>
    </row>
    <row r="3385" customFormat="false" ht="15" hidden="false" customHeight="false" outlineLevel="0" collapsed="false">
      <c r="A3385" s="23"/>
      <c r="I3385" s="24"/>
      <c r="J3385" s="24"/>
      <c r="N3385" s="25"/>
      <c r="O3385" s="26" t="str">
        <f aca="false">IF($G3385="","",IFERROR(INDEX(Prestations!$F$5:$F$256,MATCH($G3385,Prestations!$B$5:$B$256,0)),"?"))</f>
        <v/>
      </c>
      <c r="P3385" s="26" t="str">
        <f aca="false">IF($O3385="","",IF($O3385="?","?",IFERROR(INDEX(Règles!$C$5:$C$17,MATCH($O3385,Règles!$A$5:$A$17,0)),"?")))</f>
        <v/>
      </c>
      <c r="Q3385" s="27" t="str">
        <f aca="false">IF($G3385="","",IF(ISNUMBER($I3385),$I3385,IFERROR(IF(ISNUMBER(INDEX(Prestations!$E$5:$E$256,MATCH($G3385,Prestations!$B$5:$B$256,0))),INDEX(Prestations!$E$5:$E$256,MATCH($G3385,Prestations!$B$5:$B$256,0)),""),"")))</f>
        <v/>
      </c>
      <c r="R3385" s="27" t="str">
        <f aca="false">IFERROR(IF(ISNUMBER($Q3385),$Q3385*IF($E3385="",1,$E3385),""),"")</f>
        <v/>
      </c>
      <c r="S3385" s="28" t="str">
        <f aca="false">IFERROR(IF($P3385="au nombre",IF(N(INDEX(Règles!$D$5:$D$17,MATCH($O3385,Règles!$A$5:$A$17,0)))&gt;0,IF($E3385="",1,$E3385)/INDEX(Règles!$D$5:$D$17,MATCH($O3385,Règles!$A$5:$A$17,0)),""),IF($P3385="au prix",IF(AND(ISNUMBER($R3385),N(INDEX(Règles!$E$5:$E$17,MATCH($O3385,Règles!$A$5:$A$17,0)))&gt;0),$R3385/INDEX(Règles!$E$5:$E$17,MATCH($O3385,Règles!$A$5:$A$17,0)),""),IF(OR($P3385="ne compte pas",$P3385="absence"),0,""))),"")</f>
        <v/>
      </c>
      <c r="T3385" s="26" t="n">
        <f aca="false">IF(AND(ISNUMBER($A3385),$B3385&lt;&gt;"",$G3385&lt;&gt;"",$P3385&lt;&gt;"absence"),1,0)</f>
        <v>0</v>
      </c>
      <c r="U3385" s="26" t="n">
        <f aca="false">IF($T3385=1,IF(COUNTIFS($B$2:$B3385,$B3385,$A$2:$A3385,$A3385,$T$2:$T3385,1)=1,1,0),0)</f>
        <v>0</v>
      </c>
      <c r="V3385" s="29" t="str">
        <f aca="false">IF(AND($A3385="",$B3385="",$G3385=""),"",IF(NOT(ISNUMBER($A3385)),"Date manquante ou non reconnue",IF($B3385="","Technicien manquant",IF(COUNTIF(Production!$A$7:$A$21,$B3385)=0,"Technicien absent de la liste (onglet Production)",IF($G3385="","Code BPU manquant (colonne G)",IF($O3385="?","Code BPU inconnu (onglet Prestations)",IF($P3385="?","Catégorie inconnue (onglet Règles)",IF(AND($E3385&lt;&gt;"",NOT(ISNUMBER($E3385))),"Quantité non reconnue",IF(AND($P3385="au prix",NOT(ISNUMBER($Q3385))),"Prix sur devis à saisir (colonne I)",IF($S3385="","Règle à compléter (onglet Règles)",""))))))))))</f>
        <v/>
      </c>
    </row>
    <row r="3386" customFormat="false" ht="15" hidden="false" customHeight="false" outlineLevel="0" collapsed="false">
      <c r="A3386" s="23"/>
      <c r="I3386" s="24"/>
      <c r="J3386" s="24"/>
      <c r="N3386" s="25"/>
      <c r="O3386" s="26" t="str">
        <f aca="false">IF($G3386="","",IFERROR(INDEX(Prestations!$F$5:$F$256,MATCH($G3386,Prestations!$B$5:$B$256,0)),"?"))</f>
        <v/>
      </c>
      <c r="P3386" s="26" t="str">
        <f aca="false">IF($O3386="","",IF($O3386="?","?",IFERROR(INDEX(Règles!$C$5:$C$17,MATCH($O3386,Règles!$A$5:$A$17,0)),"?")))</f>
        <v/>
      </c>
      <c r="Q3386" s="27" t="str">
        <f aca="false">IF($G3386="","",IF(ISNUMBER($I3386),$I3386,IFERROR(IF(ISNUMBER(INDEX(Prestations!$E$5:$E$256,MATCH($G3386,Prestations!$B$5:$B$256,0))),INDEX(Prestations!$E$5:$E$256,MATCH($G3386,Prestations!$B$5:$B$256,0)),""),"")))</f>
        <v/>
      </c>
      <c r="R3386" s="27" t="str">
        <f aca="false">IFERROR(IF(ISNUMBER($Q3386),$Q3386*IF($E3386="",1,$E3386),""),"")</f>
        <v/>
      </c>
      <c r="S3386" s="28" t="str">
        <f aca="false">IFERROR(IF($P3386="au nombre",IF(N(INDEX(Règles!$D$5:$D$17,MATCH($O3386,Règles!$A$5:$A$17,0)))&gt;0,IF($E3386="",1,$E3386)/INDEX(Règles!$D$5:$D$17,MATCH($O3386,Règles!$A$5:$A$17,0)),""),IF($P3386="au prix",IF(AND(ISNUMBER($R3386),N(INDEX(Règles!$E$5:$E$17,MATCH($O3386,Règles!$A$5:$A$17,0)))&gt;0),$R3386/INDEX(Règles!$E$5:$E$17,MATCH($O3386,Règles!$A$5:$A$17,0)),""),IF(OR($P3386="ne compte pas",$P3386="absence"),0,""))),"")</f>
        <v/>
      </c>
      <c r="T3386" s="26" t="n">
        <f aca="false">IF(AND(ISNUMBER($A3386),$B3386&lt;&gt;"",$G3386&lt;&gt;"",$P3386&lt;&gt;"absence"),1,0)</f>
        <v>0</v>
      </c>
      <c r="U3386" s="26" t="n">
        <f aca="false">IF($T3386=1,IF(COUNTIFS($B$2:$B3386,$B3386,$A$2:$A3386,$A3386,$T$2:$T3386,1)=1,1,0),0)</f>
        <v>0</v>
      </c>
      <c r="V3386" s="29" t="str">
        <f aca="false">IF(AND($A3386="",$B3386="",$G3386=""),"",IF(NOT(ISNUMBER($A3386)),"Date manquante ou non reconnue",IF($B3386="","Technicien manquant",IF(COUNTIF(Production!$A$7:$A$21,$B3386)=0,"Technicien absent de la liste (onglet Production)",IF($G3386="","Code BPU manquant (colonne G)",IF($O3386="?","Code BPU inconnu (onglet Prestations)",IF($P3386="?","Catégorie inconnue (onglet Règles)",IF(AND($E3386&lt;&gt;"",NOT(ISNUMBER($E3386))),"Quantité non reconnue",IF(AND($P3386="au prix",NOT(ISNUMBER($Q3386))),"Prix sur devis à saisir (colonne I)",IF($S3386="","Règle à compléter (onglet Règles)",""))))))))))</f>
        <v/>
      </c>
    </row>
    <row r="3387" customFormat="false" ht="15" hidden="false" customHeight="false" outlineLevel="0" collapsed="false">
      <c r="A3387" s="23"/>
      <c r="I3387" s="24"/>
      <c r="J3387" s="24"/>
      <c r="N3387" s="25"/>
      <c r="O3387" s="26" t="str">
        <f aca="false">IF($G3387="","",IFERROR(INDEX(Prestations!$F$5:$F$256,MATCH($G3387,Prestations!$B$5:$B$256,0)),"?"))</f>
        <v/>
      </c>
      <c r="P3387" s="26" t="str">
        <f aca="false">IF($O3387="","",IF($O3387="?","?",IFERROR(INDEX(Règles!$C$5:$C$17,MATCH($O3387,Règles!$A$5:$A$17,0)),"?")))</f>
        <v/>
      </c>
      <c r="Q3387" s="27" t="str">
        <f aca="false">IF($G3387="","",IF(ISNUMBER($I3387),$I3387,IFERROR(IF(ISNUMBER(INDEX(Prestations!$E$5:$E$256,MATCH($G3387,Prestations!$B$5:$B$256,0))),INDEX(Prestations!$E$5:$E$256,MATCH($G3387,Prestations!$B$5:$B$256,0)),""),"")))</f>
        <v/>
      </c>
      <c r="R3387" s="27" t="str">
        <f aca="false">IFERROR(IF(ISNUMBER($Q3387),$Q3387*IF($E3387="",1,$E3387),""),"")</f>
        <v/>
      </c>
      <c r="S3387" s="28" t="str">
        <f aca="false">IFERROR(IF($P3387="au nombre",IF(N(INDEX(Règles!$D$5:$D$17,MATCH($O3387,Règles!$A$5:$A$17,0)))&gt;0,IF($E3387="",1,$E3387)/INDEX(Règles!$D$5:$D$17,MATCH($O3387,Règles!$A$5:$A$17,0)),""),IF($P3387="au prix",IF(AND(ISNUMBER($R3387),N(INDEX(Règles!$E$5:$E$17,MATCH($O3387,Règles!$A$5:$A$17,0)))&gt;0),$R3387/INDEX(Règles!$E$5:$E$17,MATCH($O3387,Règles!$A$5:$A$17,0)),""),IF(OR($P3387="ne compte pas",$P3387="absence"),0,""))),"")</f>
        <v/>
      </c>
      <c r="T3387" s="26" t="n">
        <f aca="false">IF(AND(ISNUMBER($A3387),$B3387&lt;&gt;"",$G3387&lt;&gt;"",$P3387&lt;&gt;"absence"),1,0)</f>
        <v>0</v>
      </c>
      <c r="U3387" s="26" t="n">
        <f aca="false">IF($T3387=1,IF(COUNTIFS($B$2:$B3387,$B3387,$A$2:$A3387,$A3387,$T$2:$T3387,1)=1,1,0),0)</f>
        <v>0</v>
      </c>
      <c r="V3387" s="29" t="str">
        <f aca="false">IF(AND($A3387="",$B3387="",$G3387=""),"",IF(NOT(ISNUMBER($A3387)),"Date manquante ou non reconnue",IF($B3387="","Technicien manquant",IF(COUNTIF(Production!$A$7:$A$21,$B3387)=0,"Technicien absent de la liste (onglet Production)",IF($G3387="","Code BPU manquant (colonne G)",IF($O3387="?","Code BPU inconnu (onglet Prestations)",IF($P3387="?","Catégorie inconnue (onglet Règles)",IF(AND($E3387&lt;&gt;"",NOT(ISNUMBER($E3387))),"Quantité non reconnue",IF(AND($P3387="au prix",NOT(ISNUMBER($Q3387))),"Prix sur devis à saisir (colonne I)",IF($S3387="","Règle à compléter (onglet Règles)",""))))))))))</f>
        <v/>
      </c>
    </row>
    <row r="3388" customFormat="false" ht="15" hidden="false" customHeight="false" outlineLevel="0" collapsed="false">
      <c r="A3388" s="23"/>
      <c r="I3388" s="24"/>
      <c r="J3388" s="24"/>
      <c r="N3388" s="25"/>
      <c r="O3388" s="26" t="str">
        <f aca="false">IF($G3388="","",IFERROR(INDEX(Prestations!$F$5:$F$256,MATCH($G3388,Prestations!$B$5:$B$256,0)),"?"))</f>
        <v/>
      </c>
      <c r="P3388" s="26" t="str">
        <f aca="false">IF($O3388="","",IF($O3388="?","?",IFERROR(INDEX(Règles!$C$5:$C$17,MATCH($O3388,Règles!$A$5:$A$17,0)),"?")))</f>
        <v/>
      </c>
      <c r="Q3388" s="27" t="str">
        <f aca="false">IF($G3388="","",IF(ISNUMBER($I3388),$I3388,IFERROR(IF(ISNUMBER(INDEX(Prestations!$E$5:$E$256,MATCH($G3388,Prestations!$B$5:$B$256,0))),INDEX(Prestations!$E$5:$E$256,MATCH($G3388,Prestations!$B$5:$B$256,0)),""),"")))</f>
        <v/>
      </c>
      <c r="R3388" s="27" t="str">
        <f aca="false">IFERROR(IF(ISNUMBER($Q3388),$Q3388*IF($E3388="",1,$E3388),""),"")</f>
        <v/>
      </c>
      <c r="S3388" s="28" t="str">
        <f aca="false">IFERROR(IF($P3388="au nombre",IF(N(INDEX(Règles!$D$5:$D$17,MATCH($O3388,Règles!$A$5:$A$17,0)))&gt;0,IF($E3388="",1,$E3388)/INDEX(Règles!$D$5:$D$17,MATCH($O3388,Règles!$A$5:$A$17,0)),""),IF($P3388="au prix",IF(AND(ISNUMBER($R3388),N(INDEX(Règles!$E$5:$E$17,MATCH($O3388,Règles!$A$5:$A$17,0)))&gt;0),$R3388/INDEX(Règles!$E$5:$E$17,MATCH($O3388,Règles!$A$5:$A$17,0)),""),IF(OR($P3388="ne compte pas",$P3388="absence"),0,""))),"")</f>
        <v/>
      </c>
      <c r="T3388" s="26" t="n">
        <f aca="false">IF(AND(ISNUMBER($A3388),$B3388&lt;&gt;"",$G3388&lt;&gt;"",$P3388&lt;&gt;"absence"),1,0)</f>
        <v>0</v>
      </c>
      <c r="U3388" s="26" t="n">
        <f aca="false">IF($T3388=1,IF(COUNTIFS($B$2:$B3388,$B3388,$A$2:$A3388,$A3388,$T$2:$T3388,1)=1,1,0),0)</f>
        <v>0</v>
      </c>
      <c r="V3388" s="29" t="str">
        <f aca="false">IF(AND($A3388="",$B3388="",$G3388=""),"",IF(NOT(ISNUMBER($A3388)),"Date manquante ou non reconnue",IF($B3388="","Technicien manquant",IF(COUNTIF(Production!$A$7:$A$21,$B3388)=0,"Technicien absent de la liste (onglet Production)",IF($G3388="","Code BPU manquant (colonne G)",IF($O3388="?","Code BPU inconnu (onglet Prestations)",IF($P3388="?","Catégorie inconnue (onglet Règles)",IF(AND($E3388&lt;&gt;"",NOT(ISNUMBER($E3388))),"Quantité non reconnue",IF(AND($P3388="au prix",NOT(ISNUMBER($Q3388))),"Prix sur devis à saisir (colonne I)",IF($S3388="","Règle à compléter (onglet Règles)",""))))))))))</f>
        <v/>
      </c>
    </row>
    <row r="3389" customFormat="false" ht="15" hidden="false" customHeight="false" outlineLevel="0" collapsed="false">
      <c r="A3389" s="23"/>
      <c r="I3389" s="24"/>
      <c r="J3389" s="24"/>
      <c r="N3389" s="25"/>
      <c r="O3389" s="26" t="str">
        <f aca="false">IF($G3389="","",IFERROR(INDEX(Prestations!$F$5:$F$256,MATCH($G3389,Prestations!$B$5:$B$256,0)),"?"))</f>
        <v/>
      </c>
      <c r="P3389" s="26" t="str">
        <f aca="false">IF($O3389="","",IF($O3389="?","?",IFERROR(INDEX(Règles!$C$5:$C$17,MATCH($O3389,Règles!$A$5:$A$17,0)),"?")))</f>
        <v/>
      </c>
      <c r="Q3389" s="27" t="str">
        <f aca="false">IF($G3389="","",IF(ISNUMBER($I3389),$I3389,IFERROR(IF(ISNUMBER(INDEX(Prestations!$E$5:$E$256,MATCH($G3389,Prestations!$B$5:$B$256,0))),INDEX(Prestations!$E$5:$E$256,MATCH($G3389,Prestations!$B$5:$B$256,0)),""),"")))</f>
        <v/>
      </c>
      <c r="R3389" s="27" t="str">
        <f aca="false">IFERROR(IF(ISNUMBER($Q3389),$Q3389*IF($E3389="",1,$E3389),""),"")</f>
        <v/>
      </c>
      <c r="S3389" s="28" t="str">
        <f aca="false">IFERROR(IF($P3389="au nombre",IF(N(INDEX(Règles!$D$5:$D$17,MATCH($O3389,Règles!$A$5:$A$17,0)))&gt;0,IF($E3389="",1,$E3389)/INDEX(Règles!$D$5:$D$17,MATCH($O3389,Règles!$A$5:$A$17,0)),""),IF($P3389="au prix",IF(AND(ISNUMBER($R3389),N(INDEX(Règles!$E$5:$E$17,MATCH($O3389,Règles!$A$5:$A$17,0)))&gt;0),$R3389/INDEX(Règles!$E$5:$E$17,MATCH($O3389,Règles!$A$5:$A$17,0)),""),IF(OR($P3389="ne compte pas",$P3389="absence"),0,""))),"")</f>
        <v/>
      </c>
      <c r="T3389" s="26" t="n">
        <f aca="false">IF(AND(ISNUMBER($A3389),$B3389&lt;&gt;"",$G3389&lt;&gt;"",$P3389&lt;&gt;"absence"),1,0)</f>
        <v>0</v>
      </c>
      <c r="U3389" s="26" t="n">
        <f aca="false">IF($T3389=1,IF(COUNTIFS($B$2:$B3389,$B3389,$A$2:$A3389,$A3389,$T$2:$T3389,1)=1,1,0),0)</f>
        <v>0</v>
      </c>
      <c r="V3389" s="29" t="str">
        <f aca="false">IF(AND($A3389="",$B3389="",$G3389=""),"",IF(NOT(ISNUMBER($A3389)),"Date manquante ou non reconnue",IF($B3389="","Technicien manquant",IF(COUNTIF(Production!$A$7:$A$21,$B3389)=0,"Technicien absent de la liste (onglet Production)",IF($G3389="","Code BPU manquant (colonne G)",IF($O3389="?","Code BPU inconnu (onglet Prestations)",IF($P3389="?","Catégorie inconnue (onglet Règles)",IF(AND($E3389&lt;&gt;"",NOT(ISNUMBER($E3389))),"Quantité non reconnue",IF(AND($P3389="au prix",NOT(ISNUMBER($Q3389))),"Prix sur devis à saisir (colonne I)",IF($S3389="","Règle à compléter (onglet Règles)",""))))))))))</f>
        <v/>
      </c>
    </row>
    <row r="3390" customFormat="false" ht="15" hidden="false" customHeight="false" outlineLevel="0" collapsed="false">
      <c r="A3390" s="23"/>
      <c r="I3390" s="24"/>
      <c r="J3390" s="24"/>
      <c r="N3390" s="25"/>
      <c r="O3390" s="26" t="str">
        <f aca="false">IF($G3390="","",IFERROR(INDEX(Prestations!$F$5:$F$256,MATCH($G3390,Prestations!$B$5:$B$256,0)),"?"))</f>
        <v/>
      </c>
      <c r="P3390" s="26" t="str">
        <f aca="false">IF($O3390="","",IF($O3390="?","?",IFERROR(INDEX(Règles!$C$5:$C$17,MATCH($O3390,Règles!$A$5:$A$17,0)),"?")))</f>
        <v/>
      </c>
      <c r="Q3390" s="27" t="str">
        <f aca="false">IF($G3390="","",IF(ISNUMBER($I3390),$I3390,IFERROR(IF(ISNUMBER(INDEX(Prestations!$E$5:$E$256,MATCH($G3390,Prestations!$B$5:$B$256,0))),INDEX(Prestations!$E$5:$E$256,MATCH($G3390,Prestations!$B$5:$B$256,0)),""),"")))</f>
        <v/>
      </c>
      <c r="R3390" s="27" t="str">
        <f aca="false">IFERROR(IF(ISNUMBER($Q3390),$Q3390*IF($E3390="",1,$E3390),""),"")</f>
        <v/>
      </c>
      <c r="S3390" s="28" t="str">
        <f aca="false">IFERROR(IF($P3390="au nombre",IF(N(INDEX(Règles!$D$5:$D$17,MATCH($O3390,Règles!$A$5:$A$17,0)))&gt;0,IF($E3390="",1,$E3390)/INDEX(Règles!$D$5:$D$17,MATCH($O3390,Règles!$A$5:$A$17,0)),""),IF($P3390="au prix",IF(AND(ISNUMBER($R3390),N(INDEX(Règles!$E$5:$E$17,MATCH($O3390,Règles!$A$5:$A$17,0)))&gt;0),$R3390/INDEX(Règles!$E$5:$E$17,MATCH($O3390,Règles!$A$5:$A$17,0)),""),IF(OR($P3390="ne compte pas",$P3390="absence"),0,""))),"")</f>
        <v/>
      </c>
      <c r="T3390" s="26" t="n">
        <f aca="false">IF(AND(ISNUMBER($A3390),$B3390&lt;&gt;"",$G3390&lt;&gt;"",$P3390&lt;&gt;"absence"),1,0)</f>
        <v>0</v>
      </c>
      <c r="U3390" s="26" t="n">
        <f aca="false">IF($T3390=1,IF(COUNTIFS($B$2:$B3390,$B3390,$A$2:$A3390,$A3390,$T$2:$T3390,1)=1,1,0),0)</f>
        <v>0</v>
      </c>
      <c r="V3390" s="29" t="str">
        <f aca="false">IF(AND($A3390="",$B3390="",$G3390=""),"",IF(NOT(ISNUMBER($A3390)),"Date manquante ou non reconnue",IF($B3390="","Technicien manquant",IF(COUNTIF(Production!$A$7:$A$21,$B3390)=0,"Technicien absent de la liste (onglet Production)",IF($G3390="","Code BPU manquant (colonne G)",IF($O3390="?","Code BPU inconnu (onglet Prestations)",IF($P3390="?","Catégorie inconnue (onglet Règles)",IF(AND($E3390&lt;&gt;"",NOT(ISNUMBER($E3390))),"Quantité non reconnue",IF(AND($P3390="au prix",NOT(ISNUMBER($Q3390))),"Prix sur devis à saisir (colonne I)",IF($S3390="","Règle à compléter (onglet Règles)",""))))))))))</f>
        <v/>
      </c>
    </row>
    <row r="3391" customFormat="false" ht="15" hidden="false" customHeight="false" outlineLevel="0" collapsed="false">
      <c r="A3391" s="23"/>
      <c r="I3391" s="24"/>
      <c r="J3391" s="24"/>
      <c r="N3391" s="25"/>
      <c r="O3391" s="26" t="str">
        <f aca="false">IF($G3391="","",IFERROR(INDEX(Prestations!$F$5:$F$256,MATCH($G3391,Prestations!$B$5:$B$256,0)),"?"))</f>
        <v/>
      </c>
      <c r="P3391" s="26" t="str">
        <f aca="false">IF($O3391="","",IF($O3391="?","?",IFERROR(INDEX(Règles!$C$5:$C$17,MATCH($O3391,Règles!$A$5:$A$17,0)),"?")))</f>
        <v/>
      </c>
      <c r="Q3391" s="27" t="str">
        <f aca="false">IF($G3391="","",IF(ISNUMBER($I3391),$I3391,IFERROR(IF(ISNUMBER(INDEX(Prestations!$E$5:$E$256,MATCH($G3391,Prestations!$B$5:$B$256,0))),INDEX(Prestations!$E$5:$E$256,MATCH($G3391,Prestations!$B$5:$B$256,0)),""),"")))</f>
        <v/>
      </c>
      <c r="R3391" s="27" t="str">
        <f aca="false">IFERROR(IF(ISNUMBER($Q3391),$Q3391*IF($E3391="",1,$E3391),""),"")</f>
        <v/>
      </c>
      <c r="S3391" s="28" t="str">
        <f aca="false">IFERROR(IF($P3391="au nombre",IF(N(INDEX(Règles!$D$5:$D$17,MATCH($O3391,Règles!$A$5:$A$17,0)))&gt;0,IF($E3391="",1,$E3391)/INDEX(Règles!$D$5:$D$17,MATCH($O3391,Règles!$A$5:$A$17,0)),""),IF($P3391="au prix",IF(AND(ISNUMBER($R3391),N(INDEX(Règles!$E$5:$E$17,MATCH($O3391,Règles!$A$5:$A$17,0)))&gt;0),$R3391/INDEX(Règles!$E$5:$E$17,MATCH($O3391,Règles!$A$5:$A$17,0)),""),IF(OR($P3391="ne compte pas",$P3391="absence"),0,""))),"")</f>
        <v/>
      </c>
      <c r="T3391" s="26" t="n">
        <f aca="false">IF(AND(ISNUMBER($A3391),$B3391&lt;&gt;"",$G3391&lt;&gt;"",$P3391&lt;&gt;"absence"),1,0)</f>
        <v>0</v>
      </c>
      <c r="U3391" s="26" t="n">
        <f aca="false">IF($T3391=1,IF(COUNTIFS($B$2:$B3391,$B3391,$A$2:$A3391,$A3391,$T$2:$T3391,1)=1,1,0),0)</f>
        <v>0</v>
      </c>
      <c r="V3391" s="29" t="str">
        <f aca="false">IF(AND($A3391="",$B3391="",$G3391=""),"",IF(NOT(ISNUMBER($A3391)),"Date manquante ou non reconnue",IF($B3391="","Technicien manquant",IF(COUNTIF(Production!$A$7:$A$21,$B3391)=0,"Technicien absent de la liste (onglet Production)",IF($G3391="","Code BPU manquant (colonne G)",IF($O3391="?","Code BPU inconnu (onglet Prestations)",IF($P3391="?","Catégorie inconnue (onglet Règles)",IF(AND($E3391&lt;&gt;"",NOT(ISNUMBER($E3391))),"Quantité non reconnue",IF(AND($P3391="au prix",NOT(ISNUMBER($Q3391))),"Prix sur devis à saisir (colonne I)",IF($S3391="","Règle à compléter (onglet Règles)",""))))))))))</f>
        <v/>
      </c>
    </row>
    <row r="3392" customFormat="false" ht="15" hidden="false" customHeight="false" outlineLevel="0" collapsed="false">
      <c r="A3392" s="23"/>
      <c r="I3392" s="24"/>
      <c r="J3392" s="24"/>
      <c r="N3392" s="25"/>
      <c r="O3392" s="26" t="str">
        <f aca="false">IF($G3392="","",IFERROR(INDEX(Prestations!$F$5:$F$256,MATCH($G3392,Prestations!$B$5:$B$256,0)),"?"))</f>
        <v/>
      </c>
      <c r="P3392" s="26" t="str">
        <f aca="false">IF($O3392="","",IF($O3392="?","?",IFERROR(INDEX(Règles!$C$5:$C$17,MATCH($O3392,Règles!$A$5:$A$17,0)),"?")))</f>
        <v/>
      </c>
      <c r="Q3392" s="27" t="str">
        <f aca="false">IF($G3392="","",IF(ISNUMBER($I3392),$I3392,IFERROR(IF(ISNUMBER(INDEX(Prestations!$E$5:$E$256,MATCH($G3392,Prestations!$B$5:$B$256,0))),INDEX(Prestations!$E$5:$E$256,MATCH($G3392,Prestations!$B$5:$B$256,0)),""),"")))</f>
        <v/>
      </c>
      <c r="R3392" s="27" t="str">
        <f aca="false">IFERROR(IF(ISNUMBER($Q3392),$Q3392*IF($E3392="",1,$E3392),""),"")</f>
        <v/>
      </c>
      <c r="S3392" s="28" t="str">
        <f aca="false">IFERROR(IF($P3392="au nombre",IF(N(INDEX(Règles!$D$5:$D$17,MATCH($O3392,Règles!$A$5:$A$17,0)))&gt;0,IF($E3392="",1,$E3392)/INDEX(Règles!$D$5:$D$17,MATCH($O3392,Règles!$A$5:$A$17,0)),""),IF($P3392="au prix",IF(AND(ISNUMBER($R3392),N(INDEX(Règles!$E$5:$E$17,MATCH($O3392,Règles!$A$5:$A$17,0)))&gt;0),$R3392/INDEX(Règles!$E$5:$E$17,MATCH($O3392,Règles!$A$5:$A$17,0)),""),IF(OR($P3392="ne compte pas",$P3392="absence"),0,""))),"")</f>
        <v/>
      </c>
      <c r="T3392" s="26" t="n">
        <f aca="false">IF(AND(ISNUMBER($A3392),$B3392&lt;&gt;"",$G3392&lt;&gt;"",$P3392&lt;&gt;"absence"),1,0)</f>
        <v>0</v>
      </c>
      <c r="U3392" s="26" t="n">
        <f aca="false">IF($T3392=1,IF(COUNTIFS($B$2:$B3392,$B3392,$A$2:$A3392,$A3392,$T$2:$T3392,1)=1,1,0),0)</f>
        <v>0</v>
      </c>
      <c r="V3392" s="29" t="str">
        <f aca="false">IF(AND($A3392="",$B3392="",$G3392=""),"",IF(NOT(ISNUMBER($A3392)),"Date manquante ou non reconnue",IF($B3392="","Technicien manquant",IF(COUNTIF(Production!$A$7:$A$21,$B3392)=0,"Technicien absent de la liste (onglet Production)",IF($G3392="","Code BPU manquant (colonne G)",IF($O3392="?","Code BPU inconnu (onglet Prestations)",IF($P3392="?","Catégorie inconnue (onglet Règles)",IF(AND($E3392&lt;&gt;"",NOT(ISNUMBER($E3392))),"Quantité non reconnue",IF(AND($P3392="au prix",NOT(ISNUMBER($Q3392))),"Prix sur devis à saisir (colonne I)",IF($S3392="","Règle à compléter (onglet Règles)",""))))))))))</f>
        <v/>
      </c>
    </row>
    <row r="3393" customFormat="false" ht="15" hidden="false" customHeight="false" outlineLevel="0" collapsed="false">
      <c r="A3393" s="23"/>
      <c r="I3393" s="24"/>
      <c r="J3393" s="24"/>
      <c r="N3393" s="25"/>
      <c r="O3393" s="26" t="str">
        <f aca="false">IF($G3393="","",IFERROR(INDEX(Prestations!$F$5:$F$256,MATCH($G3393,Prestations!$B$5:$B$256,0)),"?"))</f>
        <v/>
      </c>
      <c r="P3393" s="26" t="str">
        <f aca="false">IF($O3393="","",IF($O3393="?","?",IFERROR(INDEX(Règles!$C$5:$C$17,MATCH($O3393,Règles!$A$5:$A$17,0)),"?")))</f>
        <v/>
      </c>
      <c r="Q3393" s="27" t="str">
        <f aca="false">IF($G3393="","",IF(ISNUMBER($I3393),$I3393,IFERROR(IF(ISNUMBER(INDEX(Prestations!$E$5:$E$256,MATCH($G3393,Prestations!$B$5:$B$256,0))),INDEX(Prestations!$E$5:$E$256,MATCH($G3393,Prestations!$B$5:$B$256,0)),""),"")))</f>
        <v/>
      </c>
      <c r="R3393" s="27" t="str">
        <f aca="false">IFERROR(IF(ISNUMBER($Q3393),$Q3393*IF($E3393="",1,$E3393),""),"")</f>
        <v/>
      </c>
      <c r="S3393" s="28" t="str">
        <f aca="false">IFERROR(IF($P3393="au nombre",IF(N(INDEX(Règles!$D$5:$D$17,MATCH($O3393,Règles!$A$5:$A$17,0)))&gt;0,IF($E3393="",1,$E3393)/INDEX(Règles!$D$5:$D$17,MATCH($O3393,Règles!$A$5:$A$17,0)),""),IF($P3393="au prix",IF(AND(ISNUMBER($R3393),N(INDEX(Règles!$E$5:$E$17,MATCH($O3393,Règles!$A$5:$A$17,0)))&gt;0),$R3393/INDEX(Règles!$E$5:$E$17,MATCH($O3393,Règles!$A$5:$A$17,0)),""),IF(OR($P3393="ne compte pas",$P3393="absence"),0,""))),"")</f>
        <v/>
      </c>
      <c r="T3393" s="26" t="n">
        <f aca="false">IF(AND(ISNUMBER($A3393),$B3393&lt;&gt;"",$G3393&lt;&gt;"",$P3393&lt;&gt;"absence"),1,0)</f>
        <v>0</v>
      </c>
      <c r="U3393" s="26" t="n">
        <f aca="false">IF($T3393=1,IF(COUNTIFS($B$2:$B3393,$B3393,$A$2:$A3393,$A3393,$T$2:$T3393,1)=1,1,0),0)</f>
        <v>0</v>
      </c>
      <c r="V3393" s="29" t="str">
        <f aca="false">IF(AND($A3393="",$B3393="",$G3393=""),"",IF(NOT(ISNUMBER($A3393)),"Date manquante ou non reconnue",IF($B3393="","Technicien manquant",IF(COUNTIF(Production!$A$7:$A$21,$B3393)=0,"Technicien absent de la liste (onglet Production)",IF($G3393="","Code BPU manquant (colonne G)",IF($O3393="?","Code BPU inconnu (onglet Prestations)",IF($P3393="?","Catégorie inconnue (onglet Règles)",IF(AND($E3393&lt;&gt;"",NOT(ISNUMBER($E3393))),"Quantité non reconnue",IF(AND($P3393="au prix",NOT(ISNUMBER($Q3393))),"Prix sur devis à saisir (colonne I)",IF($S3393="","Règle à compléter (onglet Règles)",""))))))))))</f>
        <v/>
      </c>
    </row>
    <row r="3394" customFormat="false" ht="15" hidden="false" customHeight="false" outlineLevel="0" collapsed="false">
      <c r="A3394" s="23"/>
      <c r="I3394" s="24"/>
      <c r="J3394" s="24"/>
      <c r="N3394" s="25"/>
      <c r="O3394" s="26" t="str">
        <f aca="false">IF($G3394="","",IFERROR(INDEX(Prestations!$F$5:$F$256,MATCH($G3394,Prestations!$B$5:$B$256,0)),"?"))</f>
        <v/>
      </c>
      <c r="P3394" s="26" t="str">
        <f aca="false">IF($O3394="","",IF($O3394="?","?",IFERROR(INDEX(Règles!$C$5:$C$17,MATCH($O3394,Règles!$A$5:$A$17,0)),"?")))</f>
        <v/>
      </c>
      <c r="Q3394" s="27" t="str">
        <f aca="false">IF($G3394="","",IF(ISNUMBER($I3394),$I3394,IFERROR(IF(ISNUMBER(INDEX(Prestations!$E$5:$E$256,MATCH($G3394,Prestations!$B$5:$B$256,0))),INDEX(Prestations!$E$5:$E$256,MATCH($G3394,Prestations!$B$5:$B$256,0)),""),"")))</f>
        <v/>
      </c>
      <c r="R3394" s="27" t="str">
        <f aca="false">IFERROR(IF(ISNUMBER($Q3394),$Q3394*IF($E3394="",1,$E3394),""),"")</f>
        <v/>
      </c>
      <c r="S3394" s="28" t="str">
        <f aca="false">IFERROR(IF($P3394="au nombre",IF(N(INDEX(Règles!$D$5:$D$17,MATCH($O3394,Règles!$A$5:$A$17,0)))&gt;0,IF($E3394="",1,$E3394)/INDEX(Règles!$D$5:$D$17,MATCH($O3394,Règles!$A$5:$A$17,0)),""),IF($P3394="au prix",IF(AND(ISNUMBER($R3394),N(INDEX(Règles!$E$5:$E$17,MATCH($O3394,Règles!$A$5:$A$17,0)))&gt;0),$R3394/INDEX(Règles!$E$5:$E$17,MATCH($O3394,Règles!$A$5:$A$17,0)),""),IF(OR($P3394="ne compte pas",$P3394="absence"),0,""))),"")</f>
        <v/>
      </c>
      <c r="T3394" s="26" t="n">
        <f aca="false">IF(AND(ISNUMBER($A3394),$B3394&lt;&gt;"",$G3394&lt;&gt;"",$P3394&lt;&gt;"absence"),1,0)</f>
        <v>0</v>
      </c>
      <c r="U3394" s="26" t="n">
        <f aca="false">IF($T3394=1,IF(COUNTIFS($B$2:$B3394,$B3394,$A$2:$A3394,$A3394,$T$2:$T3394,1)=1,1,0),0)</f>
        <v>0</v>
      </c>
      <c r="V3394" s="29" t="str">
        <f aca="false">IF(AND($A3394="",$B3394="",$G3394=""),"",IF(NOT(ISNUMBER($A3394)),"Date manquante ou non reconnue",IF($B3394="","Technicien manquant",IF(COUNTIF(Production!$A$7:$A$21,$B3394)=0,"Technicien absent de la liste (onglet Production)",IF($G3394="","Code BPU manquant (colonne G)",IF($O3394="?","Code BPU inconnu (onglet Prestations)",IF($P3394="?","Catégorie inconnue (onglet Règles)",IF(AND($E3394&lt;&gt;"",NOT(ISNUMBER($E3394))),"Quantité non reconnue",IF(AND($P3394="au prix",NOT(ISNUMBER($Q3394))),"Prix sur devis à saisir (colonne I)",IF($S3394="","Règle à compléter (onglet Règles)",""))))))))))</f>
        <v/>
      </c>
    </row>
    <row r="3395" customFormat="false" ht="15" hidden="false" customHeight="false" outlineLevel="0" collapsed="false">
      <c r="A3395" s="23"/>
      <c r="I3395" s="24"/>
      <c r="J3395" s="24"/>
      <c r="N3395" s="25"/>
      <c r="O3395" s="26" t="str">
        <f aca="false">IF($G3395="","",IFERROR(INDEX(Prestations!$F$5:$F$256,MATCH($G3395,Prestations!$B$5:$B$256,0)),"?"))</f>
        <v/>
      </c>
      <c r="P3395" s="26" t="str">
        <f aca="false">IF($O3395="","",IF($O3395="?","?",IFERROR(INDEX(Règles!$C$5:$C$17,MATCH($O3395,Règles!$A$5:$A$17,0)),"?")))</f>
        <v/>
      </c>
      <c r="Q3395" s="27" t="str">
        <f aca="false">IF($G3395="","",IF(ISNUMBER($I3395),$I3395,IFERROR(IF(ISNUMBER(INDEX(Prestations!$E$5:$E$256,MATCH($G3395,Prestations!$B$5:$B$256,0))),INDEX(Prestations!$E$5:$E$256,MATCH($G3395,Prestations!$B$5:$B$256,0)),""),"")))</f>
        <v/>
      </c>
      <c r="R3395" s="27" t="str">
        <f aca="false">IFERROR(IF(ISNUMBER($Q3395),$Q3395*IF($E3395="",1,$E3395),""),"")</f>
        <v/>
      </c>
      <c r="S3395" s="28" t="str">
        <f aca="false">IFERROR(IF($P3395="au nombre",IF(N(INDEX(Règles!$D$5:$D$17,MATCH($O3395,Règles!$A$5:$A$17,0)))&gt;0,IF($E3395="",1,$E3395)/INDEX(Règles!$D$5:$D$17,MATCH($O3395,Règles!$A$5:$A$17,0)),""),IF($P3395="au prix",IF(AND(ISNUMBER($R3395),N(INDEX(Règles!$E$5:$E$17,MATCH($O3395,Règles!$A$5:$A$17,0)))&gt;0),$R3395/INDEX(Règles!$E$5:$E$17,MATCH($O3395,Règles!$A$5:$A$17,0)),""),IF(OR($P3395="ne compte pas",$P3395="absence"),0,""))),"")</f>
        <v/>
      </c>
      <c r="T3395" s="26" t="n">
        <f aca="false">IF(AND(ISNUMBER($A3395),$B3395&lt;&gt;"",$G3395&lt;&gt;"",$P3395&lt;&gt;"absence"),1,0)</f>
        <v>0</v>
      </c>
      <c r="U3395" s="26" t="n">
        <f aca="false">IF($T3395=1,IF(COUNTIFS($B$2:$B3395,$B3395,$A$2:$A3395,$A3395,$T$2:$T3395,1)=1,1,0),0)</f>
        <v>0</v>
      </c>
      <c r="V3395" s="29" t="str">
        <f aca="false">IF(AND($A3395="",$B3395="",$G3395=""),"",IF(NOT(ISNUMBER($A3395)),"Date manquante ou non reconnue",IF($B3395="","Technicien manquant",IF(COUNTIF(Production!$A$7:$A$21,$B3395)=0,"Technicien absent de la liste (onglet Production)",IF($G3395="","Code BPU manquant (colonne G)",IF($O3395="?","Code BPU inconnu (onglet Prestations)",IF($P3395="?","Catégorie inconnue (onglet Règles)",IF(AND($E3395&lt;&gt;"",NOT(ISNUMBER($E3395))),"Quantité non reconnue",IF(AND($P3395="au prix",NOT(ISNUMBER($Q3395))),"Prix sur devis à saisir (colonne I)",IF($S3395="","Règle à compléter (onglet Règles)",""))))))))))</f>
        <v/>
      </c>
    </row>
    <row r="3396" customFormat="false" ht="15" hidden="false" customHeight="false" outlineLevel="0" collapsed="false">
      <c r="A3396" s="23"/>
      <c r="I3396" s="24"/>
      <c r="J3396" s="24"/>
      <c r="N3396" s="25"/>
      <c r="O3396" s="26" t="str">
        <f aca="false">IF($G3396="","",IFERROR(INDEX(Prestations!$F$5:$F$256,MATCH($G3396,Prestations!$B$5:$B$256,0)),"?"))</f>
        <v/>
      </c>
      <c r="P3396" s="26" t="str">
        <f aca="false">IF($O3396="","",IF($O3396="?","?",IFERROR(INDEX(Règles!$C$5:$C$17,MATCH($O3396,Règles!$A$5:$A$17,0)),"?")))</f>
        <v/>
      </c>
      <c r="Q3396" s="27" t="str">
        <f aca="false">IF($G3396="","",IF(ISNUMBER($I3396),$I3396,IFERROR(IF(ISNUMBER(INDEX(Prestations!$E$5:$E$256,MATCH($G3396,Prestations!$B$5:$B$256,0))),INDEX(Prestations!$E$5:$E$256,MATCH($G3396,Prestations!$B$5:$B$256,0)),""),"")))</f>
        <v/>
      </c>
      <c r="R3396" s="27" t="str">
        <f aca="false">IFERROR(IF(ISNUMBER($Q3396),$Q3396*IF($E3396="",1,$E3396),""),"")</f>
        <v/>
      </c>
      <c r="S3396" s="28" t="str">
        <f aca="false">IFERROR(IF($P3396="au nombre",IF(N(INDEX(Règles!$D$5:$D$17,MATCH($O3396,Règles!$A$5:$A$17,0)))&gt;0,IF($E3396="",1,$E3396)/INDEX(Règles!$D$5:$D$17,MATCH($O3396,Règles!$A$5:$A$17,0)),""),IF($P3396="au prix",IF(AND(ISNUMBER($R3396),N(INDEX(Règles!$E$5:$E$17,MATCH($O3396,Règles!$A$5:$A$17,0)))&gt;0),$R3396/INDEX(Règles!$E$5:$E$17,MATCH($O3396,Règles!$A$5:$A$17,0)),""),IF(OR($P3396="ne compte pas",$P3396="absence"),0,""))),"")</f>
        <v/>
      </c>
      <c r="T3396" s="26" t="n">
        <f aca="false">IF(AND(ISNUMBER($A3396),$B3396&lt;&gt;"",$G3396&lt;&gt;"",$P3396&lt;&gt;"absence"),1,0)</f>
        <v>0</v>
      </c>
      <c r="U3396" s="26" t="n">
        <f aca="false">IF($T3396=1,IF(COUNTIFS($B$2:$B3396,$B3396,$A$2:$A3396,$A3396,$T$2:$T3396,1)=1,1,0),0)</f>
        <v>0</v>
      </c>
      <c r="V3396" s="29" t="str">
        <f aca="false">IF(AND($A3396="",$B3396="",$G3396=""),"",IF(NOT(ISNUMBER($A3396)),"Date manquante ou non reconnue",IF($B3396="","Technicien manquant",IF(COUNTIF(Production!$A$7:$A$21,$B3396)=0,"Technicien absent de la liste (onglet Production)",IF($G3396="","Code BPU manquant (colonne G)",IF($O3396="?","Code BPU inconnu (onglet Prestations)",IF($P3396="?","Catégorie inconnue (onglet Règles)",IF(AND($E3396&lt;&gt;"",NOT(ISNUMBER($E3396))),"Quantité non reconnue",IF(AND($P3396="au prix",NOT(ISNUMBER($Q3396))),"Prix sur devis à saisir (colonne I)",IF($S3396="","Règle à compléter (onglet Règles)",""))))))))))</f>
        <v/>
      </c>
    </row>
    <row r="3397" customFormat="false" ht="15" hidden="false" customHeight="false" outlineLevel="0" collapsed="false">
      <c r="A3397" s="23"/>
      <c r="I3397" s="24"/>
      <c r="J3397" s="24"/>
      <c r="N3397" s="25"/>
      <c r="O3397" s="26" t="str">
        <f aca="false">IF($G3397="","",IFERROR(INDEX(Prestations!$F$5:$F$256,MATCH($G3397,Prestations!$B$5:$B$256,0)),"?"))</f>
        <v/>
      </c>
      <c r="P3397" s="26" t="str">
        <f aca="false">IF($O3397="","",IF($O3397="?","?",IFERROR(INDEX(Règles!$C$5:$C$17,MATCH($O3397,Règles!$A$5:$A$17,0)),"?")))</f>
        <v/>
      </c>
      <c r="Q3397" s="27" t="str">
        <f aca="false">IF($G3397="","",IF(ISNUMBER($I3397),$I3397,IFERROR(IF(ISNUMBER(INDEX(Prestations!$E$5:$E$256,MATCH($G3397,Prestations!$B$5:$B$256,0))),INDEX(Prestations!$E$5:$E$256,MATCH($G3397,Prestations!$B$5:$B$256,0)),""),"")))</f>
        <v/>
      </c>
      <c r="R3397" s="27" t="str">
        <f aca="false">IFERROR(IF(ISNUMBER($Q3397),$Q3397*IF($E3397="",1,$E3397),""),"")</f>
        <v/>
      </c>
      <c r="S3397" s="28" t="str">
        <f aca="false">IFERROR(IF($P3397="au nombre",IF(N(INDEX(Règles!$D$5:$D$17,MATCH($O3397,Règles!$A$5:$A$17,0)))&gt;0,IF($E3397="",1,$E3397)/INDEX(Règles!$D$5:$D$17,MATCH($O3397,Règles!$A$5:$A$17,0)),""),IF($P3397="au prix",IF(AND(ISNUMBER($R3397),N(INDEX(Règles!$E$5:$E$17,MATCH($O3397,Règles!$A$5:$A$17,0)))&gt;0),$R3397/INDEX(Règles!$E$5:$E$17,MATCH($O3397,Règles!$A$5:$A$17,0)),""),IF(OR($P3397="ne compte pas",$P3397="absence"),0,""))),"")</f>
        <v/>
      </c>
      <c r="T3397" s="26" t="n">
        <f aca="false">IF(AND(ISNUMBER($A3397),$B3397&lt;&gt;"",$G3397&lt;&gt;"",$P3397&lt;&gt;"absence"),1,0)</f>
        <v>0</v>
      </c>
      <c r="U3397" s="26" t="n">
        <f aca="false">IF($T3397=1,IF(COUNTIFS($B$2:$B3397,$B3397,$A$2:$A3397,$A3397,$T$2:$T3397,1)=1,1,0),0)</f>
        <v>0</v>
      </c>
      <c r="V3397" s="29" t="str">
        <f aca="false">IF(AND($A3397="",$B3397="",$G3397=""),"",IF(NOT(ISNUMBER($A3397)),"Date manquante ou non reconnue",IF($B3397="","Technicien manquant",IF(COUNTIF(Production!$A$7:$A$21,$B3397)=0,"Technicien absent de la liste (onglet Production)",IF($G3397="","Code BPU manquant (colonne G)",IF($O3397="?","Code BPU inconnu (onglet Prestations)",IF($P3397="?","Catégorie inconnue (onglet Règles)",IF(AND($E3397&lt;&gt;"",NOT(ISNUMBER($E3397))),"Quantité non reconnue",IF(AND($P3397="au prix",NOT(ISNUMBER($Q3397))),"Prix sur devis à saisir (colonne I)",IF($S3397="","Règle à compléter (onglet Règles)",""))))))))))</f>
        <v/>
      </c>
    </row>
    <row r="3398" customFormat="false" ht="15" hidden="false" customHeight="false" outlineLevel="0" collapsed="false">
      <c r="A3398" s="23"/>
      <c r="I3398" s="24"/>
      <c r="J3398" s="24"/>
      <c r="N3398" s="25"/>
      <c r="O3398" s="26" t="str">
        <f aca="false">IF($G3398="","",IFERROR(INDEX(Prestations!$F$5:$F$256,MATCH($G3398,Prestations!$B$5:$B$256,0)),"?"))</f>
        <v/>
      </c>
      <c r="P3398" s="26" t="str">
        <f aca="false">IF($O3398="","",IF($O3398="?","?",IFERROR(INDEX(Règles!$C$5:$C$17,MATCH($O3398,Règles!$A$5:$A$17,0)),"?")))</f>
        <v/>
      </c>
      <c r="Q3398" s="27" t="str">
        <f aca="false">IF($G3398="","",IF(ISNUMBER($I3398),$I3398,IFERROR(IF(ISNUMBER(INDEX(Prestations!$E$5:$E$256,MATCH($G3398,Prestations!$B$5:$B$256,0))),INDEX(Prestations!$E$5:$E$256,MATCH($G3398,Prestations!$B$5:$B$256,0)),""),"")))</f>
        <v/>
      </c>
      <c r="R3398" s="27" t="str">
        <f aca="false">IFERROR(IF(ISNUMBER($Q3398),$Q3398*IF($E3398="",1,$E3398),""),"")</f>
        <v/>
      </c>
      <c r="S3398" s="28" t="str">
        <f aca="false">IFERROR(IF($P3398="au nombre",IF(N(INDEX(Règles!$D$5:$D$17,MATCH($O3398,Règles!$A$5:$A$17,0)))&gt;0,IF($E3398="",1,$E3398)/INDEX(Règles!$D$5:$D$17,MATCH($O3398,Règles!$A$5:$A$17,0)),""),IF($P3398="au prix",IF(AND(ISNUMBER($R3398),N(INDEX(Règles!$E$5:$E$17,MATCH($O3398,Règles!$A$5:$A$17,0)))&gt;0),$R3398/INDEX(Règles!$E$5:$E$17,MATCH($O3398,Règles!$A$5:$A$17,0)),""),IF(OR($P3398="ne compte pas",$P3398="absence"),0,""))),"")</f>
        <v/>
      </c>
      <c r="T3398" s="26" t="n">
        <f aca="false">IF(AND(ISNUMBER($A3398),$B3398&lt;&gt;"",$G3398&lt;&gt;"",$P3398&lt;&gt;"absence"),1,0)</f>
        <v>0</v>
      </c>
      <c r="U3398" s="26" t="n">
        <f aca="false">IF($T3398=1,IF(COUNTIFS($B$2:$B3398,$B3398,$A$2:$A3398,$A3398,$T$2:$T3398,1)=1,1,0),0)</f>
        <v>0</v>
      </c>
      <c r="V3398" s="29" t="str">
        <f aca="false">IF(AND($A3398="",$B3398="",$G3398=""),"",IF(NOT(ISNUMBER($A3398)),"Date manquante ou non reconnue",IF($B3398="","Technicien manquant",IF(COUNTIF(Production!$A$7:$A$21,$B3398)=0,"Technicien absent de la liste (onglet Production)",IF($G3398="","Code BPU manquant (colonne G)",IF($O3398="?","Code BPU inconnu (onglet Prestations)",IF($P3398="?","Catégorie inconnue (onglet Règles)",IF(AND($E3398&lt;&gt;"",NOT(ISNUMBER($E3398))),"Quantité non reconnue",IF(AND($P3398="au prix",NOT(ISNUMBER($Q3398))),"Prix sur devis à saisir (colonne I)",IF($S3398="","Règle à compléter (onglet Règles)",""))))))))))</f>
        <v/>
      </c>
    </row>
    <row r="3399" customFormat="false" ht="15" hidden="false" customHeight="false" outlineLevel="0" collapsed="false">
      <c r="A3399" s="23"/>
      <c r="I3399" s="24"/>
      <c r="J3399" s="24"/>
      <c r="N3399" s="25"/>
      <c r="O3399" s="26" t="str">
        <f aca="false">IF($G3399="","",IFERROR(INDEX(Prestations!$F$5:$F$256,MATCH($G3399,Prestations!$B$5:$B$256,0)),"?"))</f>
        <v/>
      </c>
      <c r="P3399" s="26" t="str">
        <f aca="false">IF($O3399="","",IF($O3399="?","?",IFERROR(INDEX(Règles!$C$5:$C$17,MATCH($O3399,Règles!$A$5:$A$17,0)),"?")))</f>
        <v/>
      </c>
      <c r="Q3399" s="27" t="str">
        <f aca="false">IF($G3399="","",IF(ISNUMBER($I3399),$I3399,IFERROR(IF(ISNUMBER(INDEX(Prestations!$E$5:$E$256,MATCH($G3399,Prestations!$B$5:$B$256,0))),INDEX(Prestations!$E$5:$E$256,MATCH($G3399,Prestations!$B$5:$B$256,0)),""),"")))</f>
        <v/>
      </c>
      <c r="R3399" s="27" t="str">
        <f aca="false">IFERROR(IF(ISNUMBER($Q3399),$Q3399*IF($E3399="",1,$E3399),""),"")</f>
        <v/>
      </c>
      <c r="S3399" s="28" t="str">
        <f aca="false">IFERROR(IF($P3399="au nombre",IF(N(INDEX(Règles!$D$5:$D$17,MATCH($O3399,Règles!$A$5:$A$17,0)))&gt;0,IF($E3399="",1,$E3399)/INDEX(Règles!$D$5:$D$17,MATCH($O3399,Règles!$A$5:$A$17,0)),""),IF($P3399="au prix",IF(AND(ISNUMBER($R3399),N(INDEX(Règles!$E$5:$E$17,MATCH($O3399,Règles!$A$5:$A$17,0)))&gt;0),$R3399/INDEX(Règles!$E$5:$E$17,MATCH($O3399,Règles!$A$5:$A$17,0)),""),IF(OR($P3399="ne compte pas",$P3399="absence"),0,""))),"")</f>
        <v/>
      </c>
      <c r="T3399" s="26" t="n">
        <f aca="false">IF(AND(ISNUMBER($A3399),$B3399&lt;&gt;"",$G3399&lt;&gt;"",$P3399&lt;&gt;"absence"),1,0)</f>
        <v>0</v>
      </c>
      <c r="U3399" s="26" t="n">
        <f aca="false">IF($T3399=1,IF(COUNTIFS($B$2:$B3399,$B3399,$A$2:$A3399,$A3399,$T$2:$T3399,1)=1,1,0),0)</f>
        <v>0</v>
      </c>
      <c r="V3399" s="29" t="str">
        <f aca="false">IF(AND($A3399="",$B3399="",$G3399=""),"",IF(NOT(ISNUMBER($A3399)),"Date manquante ou non reconnue",IF($B3399="","Technicien manquant",IF(COUNTIF(Production!$A$7:$A$21,$B3399)=0,"Technicien absent de la liste (onglet Production)",IF($G3399="","Code BPU manquant (colonne G)",IF($O3399="?","Code BPU inconnu (onglet Prestations)",IF($P3399="?","Catégorie inconnue (onglet Règles)",IF(AND($E3399&lt;&gt;"",NOT(ISNUMBER($E3399))),"Quantité non reconnue",IF(AND($P3399="au prix",NOT(ISNUMBER($Q3399))),"Prix sur devis à saisir (colonne I)",IF($S3399="","Règle à compléter (onglet Règles)",""))))))))))</f>
        <v/>
      </c>
    </row>
    <row r="3400" customFormat="false" ht="15" hidden="false" customHeight="false" outlineLevel="0" collapsed="false">
      <c r="A3400" s="23"/>
      <c r="I3400" s="24"/>
      <c r="J3400" s="24"/>
      <c r="N3400" s="25"/>
      <c r="O3400" s="26" t="str">
        <f aca="false">IF($G3400="","",IFERROR(INDEX(Prestations!$F$5:$F$256,MATCH($G3400,Prestations!$B$5:$B$256,0)),"?"))</f>
        <v/>
      </c>
      <c r="P3400" s="26" t="str">
        <f aca="false">IF($O3400="","",IF($O3400="?","?",IFERROR(INDEX(Règles!$C$5:$C$17,MATCH($O3400,Règles!$A$5:$A$17,0)),"?")))</f>
        <v/>
      </c>
      <c r="Q3400" s="27" t="str">
        <f aca="false">IF($G3400="","",IF(ISNUMBER($I3400),$I3400,IFERROR(IF(ISNUMBER(INDEX(Prestations!$E$5:$E$256,MATCH($G3400,Prestations!$B$5:$B$256,0))),INDEX(Prestations!$E$5:$E$256,MATCH($G3400,Prestations!$B$5:$B$256,0)),""),"")))</f>
        <v/>
      </c>
      <c r="R3400" s="27" t="str">
        <f aca="false">IFERROR(IF(ISNUMBER($Q3400),$Q3400*IF($E3400="",1,$E3400),""),"")</f>
        <v/>
      </c>
      <c r="S3400" s="28" t="str">
        <f aca="false">IFERROR(IF($P3400="au nombre",IF(N(INDEX(Règles!$D$5:$D$17,MATCH($O3400,Règles!$A$5:$A$17,0)))&gt;0,IF($E3400="",1,$E3400)/INDEX(Règles!$D$5:$D$17,MATCH($O3400,Règles!$A$5:$A$17,0)),""),IF($P3400="au prix",IF(AND(ISNUMBER($R3400),N(INDEX(Règles!$E$5:$E$17,MATCH($O3400,Règles!$A$5:$A$17,0)))&gt;0),$R3400/INDEX(Règles!$E$5:$E$17,MATCH($O3400,Règles!$A$5:$A$17,0)),""),IF(OR($P3400="ne compte pas",$P3400="absence"),0,""))),"")</f>
        <v/>
      </c>
      <c r="T3400" s="26" t="n">
        <f aca="false">IF(AND(ISNUMBER($A3400),$B3400&lt;&gt;"",$G3400&lt;&gt;"",$P3400&lt;&gt;"absence"),1,0)</f>
        <v>0</v>
      </c>
      <c r="U3400" s="26" t="n">
        <f aca="false">IF($T3400=1,IF(COUNTIFS($B$2:$B3400,$B3400,$A$2:$A3400,$A3400,$T$2:$T3400,1)=1,1,0),0)</f>
        <v>0</v>
      </c>
      <c r="V3400" s="29" t="str">
        <f aca="false">IF(AND($A3400="",$B3400="",$G3400=""),"",IF(NOT(ISNUMBER($A3400)),"Date manquante ou non reconnue",IF($B3400="","Technicien manquant",IF(COUNTIF(Production!$A$7:$A$21,$B3400)=0,"Technicien absent de la liste (onglet Production)",IF($G3400="","Code BPU manquant (colonne G)",IF($O3400="?","Code BPU inconnu (onglet Prestations)",IF($P3400="?","Catégorie inconnue (onglet Règles)",IF(AND($E3400&lt;&gt;"",NOT(ISNUMBER($E3400))),"Quantité non reconnue",IF(AND($P3400="au prix",NOT(ISNUMBER($Q3400))),"Prix sur devis à saisir (colonne I)",IF($S3400="","Règle à compléter (onglet Règles)",""))))))))))</f>
        <v/>
      </c>
    </row>
    <row r="3401" customFormat="false" ht="15" hidden="false" customHeight="false" outlineLevel="0" collapsed="false">
      <c r="A3401" s="23"/>
      <c r="I3401" s="24"/>
      <c r="J3401" s="24"/>
      <c r="N3401" s="25"/>
      <c r="O3401" s="26" t="str">
        <f aca="false">IF($G3401="","",IFERROR(INDEX(Prestations!$F$5:$F$256,MATCH($G3401,Prestations!$B$5:$B$256,0)),"?"))</f>
        <v/>
      </c>
      <c r="P3401" s="26" t="str">
        <f aca="false">IF($O3401="","",IF($O3401="?","?",IFERROR(INDEX(Règles!$C$5:$C$17,MATCH($O3401,Règles!$A$5:$A$17,0)),"?")))</f>
        <v/>
      </c>
      <c r="Q3401" s="27" t="str">
        <f aca="false">IF($G3401="","",IF(ISNUMBER($I3401),$I3401,IFERROR(IF(ISNUMBER(INDEX(Prestations!$E$5:$E$256,MATCH($G3401,Prestations!$B$5:$B$256,0))),INDEX(Prestations!$E$5:$E$256,MATCH($G3401,Prestations!$B$5:$B$256,0)),""),"")))</f>
        <v/>
      </c>
      <c r="R3401" s="27" t="str">
        <f aca="false">IFERROR(IF(ISNUMBER($Q3401),$Q3401*IF($E3401="",1,$E3401),""),"")</f>
        <v/>
      </c>
      <c r="S3401" s="28" t="str">
        <f aca="false">IFERROR(IF($P3401="au nombre",IF(N(INDEX(Règles!$D$5:$D$17,MATCH($O3401,Règles!$A$5:$A$17,0)))&gt;0,IF($E3401="",1,$E3401)/INDEX(Règles!$D$5:$D$17,MATCH($O3401,Règles!$A$5:$A$17,0)),""),IF($P3401="au prix",IF(AND(ISNUMBER($R3401),N(INDEX(Règles!$E$5:$E$17,MATCH($O3401,Règles!$A$5:$A$17,0)))&gt;0),$R3401/INDEX(Règles!$E$5:$E$17,MATCH($O3401,Règles!$A$5:$A$17,0)),""),IF(OR($P3401="ne compte pas",$P3401="absence"),0,""))),"")</f>
        <v/>
      </c>
      <c r="T3401" s="26" t="n">
        <f aca="false">IF(AND(ISNUMBER($A3401),$B3401&lt;&gt;"",$G3401&lt;&gt;"",$P3401&lt;&gt;"absence"),1,0)</f>
        <v>0</v>
      </c>
      <c r="U3401" s="26" t="n">
        <f aca="false">IF($T3401=1,IF(COUNTIFS($B$2:$B3401,$B3401,$A$2:$A3401,$A3401,$T$2:$T3401,1)=1,1,0),0)</f>
        <v>0</v>
      </c>
      <c r="V3401" s="29" t="str">
        <f aca="false">IF(AND($A3401="",$B3401="",$G3401=""),"",IF(NOT(ISNUMBER($A3401)),"Date manquante ou non reconnue",IF($B3401="","Technicien manquant",IF(COUNTIF(Production!$A$7:$A$21,$B3401)=0,"Technicien absent de la liste (onglet Production)",IF($G3401="","Code BPU manquant (colonne G)",IF($O3401="?","Code BPU inconnu (onglet Prestations)",IF($P3401="?","Catégorie inconnue (onglet Règles)",IF(AND($E3401&lt;&gt;"",NOT(ISNUMBER($E3401))),"Quantité non reconnue",IF(AND($P3401="au prix",NOT(ISNUMBER($Q3401))),"Prix sur devis à saisir (colonne I)",IF($S3401="","Règle à compléter (onglet Règles)",""))))))))))</f>
        <v/>
      </c>
    </row>
    <row r="3402" customFormat="false" ht="15" hidden="false" customHeight="false" outlineLevel="0" collapsed="false">
      <c r="A3402" s="23"/>
      <c r="I3402" s="24"/>
      <c r="J3402" s="24"/>
      <c r="N3402" s="25"/>
      <c r="O3402" s="26" t="str">
        <f aca="false">IF($G3402="","",IFERROR(INDEX(Prestations!$F$5:$F$256,MATCH($G3402,Prestations!$B$5:$B$256,0)),"?"))</f>
        <v/>
      </c>
      <c r="P3402" s="26" t="str">
        <f aca="false">IF($O3402="","",IF($O3402="?","?",IFERROR(INDEX(Règles!$C$5:$C$17,MATCH($O3402,Règles!$A$5:$A$17,0)),"?")))</f>
        <v/>
      </c>
      <c r="Q3402" s="27" t="str">
        <f aca="false">IF($G3402="","",IF(ISNUMBER($I3402),$I3402,IFERROR(IF(ISNUMBER(INDEX(Prestations!$E$5:$E$256,MATCH($G3402,Prestations!$B$5:$B$256,0))),INDEX(Prestations!$E$5:$E$256,MATCH($G3402,Prestations!$B$5:$B$256,0)),""),"")))</f>
        <v/>
      </c>
      <c r="R3402" s="27" t="str">
        <f aca="false">IFERROR(IF(ISNUMBER($Q3402),$Q3402*IF($E3402="",1,$E3402),""),"")</f>
        <v/>
      </c>
      <c r="S3402" s="28" t="str">
        <f aca="false">IFERROR(IF($P3402="au nombre",IF(N(INDEX(Règles!$D$5:$D$17,MATCH($O3402,Règles!$A$5:$A$17,0)))&gt;0,IF($E3402="",1,$E3402)/INDEX(Règles!$D$5:$D$17,MATCH($O3402,Règles!$A$5:$A$17,0)),""),IF($P3402="au prix",IF(AND(ISNUMBER($R3402),N(INDEX(Règles!$E$5:$E$17,MATCH($O3402,Règles!$A$5:$A$17,0)))&gt;0),$R3402/INDEX(Règles!$E$5:$E$17,MATCH($O3402,Règles!$A$5:$A$17,0)),""),IF(OR($P3402="ne compte pas",$P3402="absence"),0,""))),"")</f>
        <v/>
      </c>
      <c r="T3402" s="26" t="n">
        <f aca="false">IF(AND(ISNUMBER($A3402),$B3402&lt;&gt;"",$G3402&lt;&gt;"",$P3402&lt;&gt;"absence"),1,0)</f>
        <v>0</v>
      </c>
      <c r="U3402" s="26" t="n">
        <f aca="false">IF($T3402=1,IF(COUNTIFS($B$2:$B3402,$B3402,$A$2:$A3402,$A3402,$T$2:$T3402,1)=1,1,0),0)</f>
        <v>0</v>
      </c>
      <c r="V3402" s="29" t="str">
        <f aca="false">IF(AND($A3402="",$B3402="",$G3402=""),"",IF(NOT(ISNUMBER($A3402)),"Date manquante ou non reconnue",IF($B3402="","Technicien manquant",IF(COUNTIF(Production!$A$7:$A$21,$B3402)=0,"Technicien absent de la liste (onglet Production)",IF($G3402="","Code BPU manquant (colonne G)",IF($O3402="?","Code BPU inconnu (onglet Prestations)",IF($P3402="?","Catégorie inconnue (onglet Règles)",IF(AND($E3402&lt;&gt;"",NOT(ISNUMBER($E3402))),"Quantité non reconnue",IF(AND($P3402="au prix",NOT(ISNUMBER($Q3402))),"Prix sur devis à saisir (colonne I)",IF($S3402="","Règle à compléter (onglet Règles)",""))))))))))</f>
        <v/>
      </c>
    </row>
    <row r="3403" customFormat="false" ht="15" hidden="false" customHeight="false" outlineLevel="0" collapsed="false">
      <c r="A3403" s="23"/>
      <c r="I3403" s="24"/>
      <c r="J3403" s="24"/>
      <c r="N3403" s="25"/>
      <c r="O3403" s="26" t="str">
        <f aca="false">IF($G3403="","",IFERROR(INDEX(Prestations!$F$5:$F$256,MATCH($G3403,Prestations!$B$5:$B$256,0)),"?"))</f>
        <v/>
      </c>
      <c r="P3403" s="26" t="str">
        <f aca="false">IF($O3403="","",IF($O3403="?","?",IFERROR(INDEX(Règles!$C$5:$C$17,MATCH($O3403,Règles!$A$5:$A$17,0)),"?")))</f>
        <v/>
      </c>
      <c r="Q3403" s="27" t="str">
        <f aca="false">IF($G3403="","",IF(ISNUMBER($I3403),$I3403,IFERROR(IF(ISNUMBER(INDEX(Prestations!$E$5:$E$256,MATCH($G3403,Prestations!$B$5:$B$256,0))),INDEX(Prestations!$E$5:$E$256,MATCH($G3403,Prestations!$B$5:$B$256,0)),""),"")))</f>
        <v/>
      </c>
      <c r="R3403" s="27" t="str">
        <f aca="false">IFERROR(IF(ISNUMBER($Q3403),$Q3403*IF($E3403="",1,$E3403),""),"")</f>
        <v/>
      </c>
      <c r="S3403" s="28" t="str">
        <f aca="false">IFERROR(IF($P3403="au nombre",IF(N(INDEX(Règles!$D$5:$D$17,MATCH($O3403,Règles!$A$5:$A$17,0)))&gt;0,IF($E3403="",1,$E3403)/INDEX(Règles!$D$5:$D$17,MATCH($O3403,Règles!$A$5:$A$17,0)),""),IF($P3403="au prix",IF(AND(ISNUMBER($R3403),N(INDEX(Règles!$E$5:$E$17,MATCH($O3403,Règles!$A$5:$A$17,0)))&gt;0),$R3403/INDEX(Règles!$E$5:$E$17,MATCH($O3403,Règles!$A$5:$A$17,0)),""),IF(OR($P3403="ne compte pas",$P3403="absence"),0,""))),"")</f>
        <v/>
      </c>
      <c r="T3403" s="26" t="n">
        <f aca="false">IF(AND(ISNUMBER($A3403),$B3403&lt;&gt;"",$G3403&lt;&gt;"",$P3403&lt;&gt;"absence"),1,0)</f>
        <v>0</v>
      </c>
      <c r="U3403" s="26" t="n">
        <f aca="false">IF($T3403=1,IF(COUNTIFS($B$2:$B3403,$B3403,$A$2:$A3403,$A3403,$T$2:$T3403,1)=1,1,0),0)</f>
        <v>0</v>
      </c>
      <c r="V3403" s="29" t="str">
        <f aca="false">IF(AND($A3403="",$B3403="",$G3403=""),"",IF(NOT(ISNUMBER($A3403)),"Date manquante ou non reconnue",IF($B3403="","Technicien manquant",IF(COUNTIF(Production!$A$7:$A$21,$B3403)=0,"Technicien absent de la liste (onglet Production)",IF($G3403="","Code BPU manquant (colonne G)",IF($O3403="?","Code BPU inconnu (onglet Prestations)",IF($P3403="?","Catégorie inconnue (onglet Règles)",IF(AND($E3403&lt;&gt;"",NOT(ISNUMBER($E3403))),"Quantité non reconnue",IF(AND($P3403="au prix",NOT(ISNUMBER($Q3403))),"Prix sur devis à saisir (colonne I)",IF($S3403="","Règle à compléter (onglet Règles)",""))))))))))</f>
        <v/>
      </c>
    </row>
    <row r="3404" customFormat="false" ht="15" hidden="false" customHeight="false" outlineLevel="0" collapsed="false">
      <c r="A3404" s="23"/>
      <c r="I3404" s="24"/>
      <c r="J3404" s="24"/>
      <c r="N3404" s="25"/>
      <c r="O3404" s="26" t="str">
        <f aca="false">IF($G3404="","",IFERROR(INDEX(Prestations!$F$5:$F$256,MATCH($G3404,Prestations!$B$5:$B$256,0)),"?"))</f>
        <v/>
      </c>
      <c r="P3404" s="26" t="str">
        <f aca="false">IF($O3404="","",IF($O3404="?","?",IFERROR(INDEX(Règles!$C$5:$C$17,MATCH($O3404,Règles!$A$5:$A$17,0)),"?")))</f>
        <v/>
      </c>
      <c r="Q3404" s="27" t="str">
        <f aca="false">IF($G3404="","",IF(ISNUMBER($I3404),$I3404,IFERROR(IF(ISNUMBER(INDEX(Prestations!$E$5:$E$256,MATCH($G3404,Prestations!$B$5:$B$256,0))),INDEX(Prestations!$E$5:$E$256,MATCH($G3404,Prestations!$B$5:$B$256,0)),""),"")))</f>
        <v/>
      </c>
      <c r="R3404" s="27" t="str">
        <f aca="false">IFERROR(IF(ISNUMBER($Q3404),$Q3404*IF($E3404="",1,$E3404),""),"")</f>
        <v/>
      </c>
      <c r="S3404" s="28" t="str">
        <f aca="false">IFERROR(IF($P3404="au nombre",IF(N(INDEX(Règles!$D$5:$D$17,MATCH($O3404,Règles!$A$5:$A$17,0)))&gt;0,IF($E3404="",1,$E3404)/INDEX(Règles!$D$5:$D$17,MATCH($O3404,Règles!$A$5:$A$17,0)),""),IF($P3404="au prix",IF(AND(ISNUMBER($R3404),N(INDEX(Règles!$E$5:$E$17,MATCH($O3404,Règles!$A$5:$A$17,0)))&gt;0),$R3404/INDEX(Règles!$E$5:$E$17,MATCH($O3404,Règles!$A$5:$A$17,0)),""),IF(OR($P3404="ne compte pas",$P3404="absence"),0,""))),"")</f>
        <v/>
      </c>
      <c r="T3404" s="26" t="n">
        <f aca="false">IF(AND(ISNUMBER($A3404),$B3404&lt;&gt;"",$G3404&lt;&gt;"",$P3404&lt;&gt;"absence"),1,0)</f>
        <v>0</v>
      </c>
      <c r="U3404" s="26" t="n">
        <f aca="false">IF($T3404=1,IF(COUNTIFS($B$2:$B3404,$B3404,$A$2:$A3404,$A3404,$T$2:$T3404,1)=1,1,0),0)</f>
        <v>0</v>
      </c>
      <c r="V3404" s="29" t="str">
        <f aca="false">IF(AND($A3404="",$B3404="",$G3404=""),"",IF(NOT(ISNUMBER($A3404)),"Date manquante ou non reconnue",IF($B3404="","Technicien manquant",IF(COUNTIF(Production!$A$7:$A$21,$B3404)=0,"Technicien absent de la liste (onglet Production)",IF($G3404="","Code BPU manquant (colonne G)",IF($O3404="?","Code BPU inconnu (onglet Prestations)",IF($P3404="?","Catégorie inconnue (onglet Règles)",IF(AND($E3404&lt;&gt;"",NOT(ISNUMBER($E3404))),"Quantité non reconnue",IF(AND($P3404="au prix",NOT(ISNUMBER($Q3404))),"Prix sur devis à saisir (colonne I)",IF($S3404="","Règle à compléter (onglet Règles)",""))))))))))</f>
        <v/>
      </c>
    </row>
    <row r="3405" customFormat="false" ht="15" hidden="false" customHeight="false" outlineLevel="0" collapsed="false">
      <c r="A3405" s="23"/>
      <c r="I3405" s="24"/>
      <c r="J3405" s="24"/>
      <c r="N3405" s="25"/>
      <c r="O3405" s="26" t="str">
        <f aca="false">IF($G3405="","",IFERROR(INDEX(Prestations!$F$5:$F$256,MATCH($G3405,Prestations!$B$5:$B$256,0)),"?"))</f>
        <v/>
      </c>
      <c r="P3405" s="26" t="str">
        <f aca="false">IF($O3405="","",IF($O3405="?","?",IFERROR(INDEX(Règles!$C$5:$C$17,MATCH($O3405,Règles!$A$5:$A$17,0)),"?")))</f>
        <v/>
      </c>
      <c r="Q3405" s="27" t="str">
        <f aca="false">IF($G3405="","",IF(ISNUMBER($I3405),$I3405,IFERROR(IF(ISNUMBER(INDEX(Prestations!$E$5:$E$256,MATCH($G3405,Prestations!$B$5:$B$256,0))),INDEX(Prestations!$E$5:$E$256,MATCH($G3405,Prestations!$B$5:$B$256,0)),""),"")))</f>
        <v/>
      </c>
      <c r="R3405" s="27" t="str">
        <f aca="false">IFERROR(IF(ISNUMBER($Q3405),$Q3405*IF($E3405="",1,$E3405),""),"")</f>
        <v/>
      </c>
      <c r="S3405" s="28" t="str">
        <f aca="false">IFERROR(IF($P3405="au nombre",IF(N(INDEX(Règles!$D$5:$D$17,MATCH($O3405,Règles!$A$5:$A$17,0)))&gt;0,IF($E3405="",1,$E3405)/INDEX(Règles!$D$5:$D$17,MATCH($O3405,Règles!$A$5:$A$17,0)),""),IF($P3405="au prix",IF(AND(ISNUMBER($R3405),N(INDEX(Règles!$E$5:$E$17,MATCH($O3405,Règles!$A$5:$A$17,0)))&gt;0),$R3405/INDEX(Règles!$E$5:$E$17,MATCH($O3405,Règles!$A$5:$A$17,0)),""),IF(OR($P3405="ne compte pas",$P3405="absence"),0,""))),"")</f>
        <v/>
      </c>
      <c r="T3405" s="26" t="n">
        <f aca="false">IF(AND(ISNUMBER($A3405),$B3405&lt;&gt;"",$G3405&lt;&gt;"",$P3405&lt;&gt;"absence"),1,0)</f>
        <v>0</v>
      </c>
      <c r="U3405" s="26" t="n">
        <f aca="false">IF($T3405=1,IF(COUNTIFS($B$2:$B3405,$B3405,$A$2:$A3405,$A3405,$T$2:$T3405,1)=1,1,0),0)</f>
        <v>0</v>
      </c>
      <c r="V3405" s="29" t="str">
        <f aca="false">IF(AND($A3405="",$B3405="",$G3405=""),"",IF(NOT(ISNUMBER($A3405)),"Date manquante ou non reconnue",IF($B3405="","Technicien manquant",IF(COUNTIF(Production!$A$7:$A$21,$B3405)=0,"Technicien absent de la liste (onglet Production)",IF($G3405="","Code BPU manquant (colonne G)",IF($O3405="?","Code BPU inconnu (onglet Prestations)",IF($P3405="?","Catégorie inconnue (onglet Règles)",IF(AND($E3405&lt;&gt;"",NOT(ISNUMBER($E3405))),"Quantité non reconnue",IF(AND($P3405="au prix",NOT(ISNUMBER($Q3405))),"Prix sur devis à saisir (colonne I)",IF($S3405="","Règle à compléter (onglet Règles)",""))))))))))</f>
        <v/>
      </c>
    </row>
    <row r="3406" customFormat="false" ht="15" hidden="false" customHeight="false" outlineLevel="0" collapsed="false">
      <c r="A3406" s="23"/>
      <c r="I3406" s="24"/>
      <c r="J3406" s="24"/>
      <c r="N3406" s="25"/>
      <c r="O3406" s="26" t="str">
        <f aca="false">IF($G3406="","",IFERROR(INDEX(Prestations!$F$5:$F$256,MATCH($G3406,Prestations!$B$5:$B$256,0)),"?"))</f>
        <v/>
      </c>
      <c r="P3406" s="26" t="str">
        <f aca="false">IF($O3406="","",IF($O3406="?","?",IFERROR(INDEX(Règles!$C$5:$C$17,MATCH($O3406,Règles!$A$5:$A$17,0)),"?")))</f>
        <v/>
      </c>
      <c r="Q3406" s="27" t="str">
        <f aca="false">IF($G3406="","",IF(ISNUMBER($I3406),$I3406,IFERROR(IF(ISNUMBER(INDEX(Prestations!$E$5:$E$256,MATCH($G3406,Prestations!$B$5:$B$256,0))),INDEX(Prestations!$E$5:$E$256,MATCH($G3406,Prestations!$B$5:$B$256,0)),""),"")))</f>
        <v/>
      </c>
      <c r="R3406" s="27" t="str">
        <f aca="false">IFERROR(IF(ISNUMBER($Q3406),$Q3406*IF($E3406="",1,$E3406),""),"")</f>
        <v/>
      </c>
      <c r="S3406" s="28" t="str">
        <f aca="false">IFERROR(IF($P3406="au nombre",IF(N(INDEX(Règles!$D$5:$D$17,MATCH($O3406,Règles!$A$5:$A$17,0)))&gt;0,IF($E3406="",1,$E3406)/INDEX(Règles!$D$5:$D$17,MATCH($O3406,Règles!$A$5:$A$17,0)),""),IF($P3406="au prix",IF(AND(ISNUMBER($R3406),N(INDEX(Règles!$E$5:$E$17,MATCH($O3406,Règles!$A$5:$A$17,0)))&gt;0),$R3406/INDEX(Règles!$E$5:$E$17,MATCH($O3406,Règles!$A$5:$A$17,0)),""),IF(OR($P3406="ne compte pas",$P3406="absence"),0,""))),"")</f>
        <v/>
      </c>
      <c r="T3406" s="26" t="n">
        <f aca="false">IF(AND(ISNUMBER($A3406),$B3406&lt;&gt;"",$G3406&lt;&gt;"",$P3406&lt;&gt;"absence"),1,0)</f>
        <v>0</v>
      </c>
      <c r="U3406" s="26" t="n">
        <f aca="false">IF($T3406=1,IF(COUNTIFS($B$2:$B3406,$B3406,$A$2:$A3406,$A3406,$T$2:$T3406,1)=1,1,0),0)</f>
        <v>0</v>
      </c>
      <c r="V3406" s="29" t="str">
        <f aca="false">IF(AND($A3406="",$B3406="",$G3406=""),"",IF(NOT(ISNUMBER($A3406)),"Date manquante ou non reconnue",IF($B3406="","Technicien manquant",IF(COUNTIF(Production!$A$7:$A$21,$B3406)=0,"Technicien absent de la liste (onglet Production)",IF($G3406="","Code BPU manquant (colonne G)",IF($O3406="?","Code BPU inconnu (onglet Prestations)",IF($P3406="?","Catégorie inconnue (onglet Règles)",IF(AND($E3406&lt;&gt;"",NOT(ISNUMBER($E3406))),"Quantité non reconnue",IF(AND($P3406="au prix",NOT(ISNUMBER($Q3406))),"Prix sur devis à saisir (colonne I)",IF($S3406="","Règle à compléter (onglet Règles)",""))))))))))</f>
        <v/>
      </c>
    </row>
    <row r="3407" customFormat="false" ht="15" hidden="false" customHeight="false" outlineLevel="0" collapsed="false">
      <c r="A3407" s="23"/>
      <c r="I3407" s="24"/>
      <c r="J3407" s="24"/>
      <c r="N3407" s="25"/>
      <c r="O3407" s="26" t="str">
        <f aca="false">IF($G3407="","",IFERROR(INDEX(Prestations!$F$5:$F$256,MATCH($G3407,Prestations!$B$5:$B$256,0)),"?"))</f>
        <v/>
      </c>
      <c r="P3407" s="26" t="str">
        <f aca="false">IF($O3407="","",IF($O3407="?","?",IFERROR(INDEX(Règles!$C$5:$C$17,MATCH($O3407,Règles!$A$5:$A$17,0)),"?")))</f>
        <v/>
      </c>
      <c r="Q3407" s="27" t="str">
        <f aca="false">IF($G3407="","",IF(ISNUMBER($I3407),$I3407,IFERROR(IF(ISNUMBER(INDEX(Prestations!$E$5:$E$256,MATCH($G3407,Prestations!$B$5:$B$256,0))),INDEX(Prestations!$E$5:$E$256,MATCH($G3407,Prestations!$B$5:$B$256,0)),""),"")))</f>
        <v/>
      </c>
      <c r="R3407" s="27" t="str">
        <f aca="false">IFERROR(IF(ISNUMBER($Q3407),$Q3407*IF($E3407="",1,$E3407),""),"")</f>
        <v/>
      </c>
      <c r="S3407" s="28" t="str">
        <f aca="false">IFERROR(IF($P3407="au nombre",IF(N(INDEX(Règles!$D$5:$D$17,MATCH($O3407,Règles!$A$5:$A$17,0)))&gt;0,IF($E3407="",1,$E3407)/INDEX(Règles!$D$5:$D$17,MATCH($O3407,Règles!$A$5:$A$17,0)),""),IF($P3407="au prix",IF(AND(ISNUMBER($R3407),N(INDEX(Règles!$E$5:$E$17,MATCH($O3407,Règles!$A$5:$A$17,0)))&gt;0),$R3407/INDEX(Règles!$E$5:$E$17,MATCH($O3407,Règles!$A$5:$A$17,0)),""),IF(OR($P3407="ne compte pas",$P3407="absence"),0,""))),"")</f>
        <v/>
      </c>
      <c r="T3407" s="26" t="n">
        <f aca="false">IF(AND(ISNUMBER($A3407),$B3407&lt;&gt;"",$G3407&lt;&gt;"",$P3407&lt;&gt;"absence"),1,0)</f>
        <v>0</v>
      </c>
      <c r="U3407" s="26" t="n">
        <f aca="false">IF($T3407=1,IF(COUNTIFS($B$2:$B3407,$B3407,$A$2:$A3407,$A3407,$T$2:$T3407,1)=1,1,0),0)</f>
        <v>0</v>
      </c>
      <c r="V3407" s="29" t="str">
        <f aca="false">IF(AND($A3407="",$B3407="",$G3407=""),"",IF(NOT(ISNUMBER($A3407)),"Date manquante ou non reconnue",IF($B3407="","Technicien manquant",IF(COUNTIF(Production!$A$7:$A$21,$B3407)=0,"Technicien absent de la liste (onglet Production)",IF($G3407="","Code BPU manquant (colonne G)",IF($O3407="?","Code BPU inconnu (onglet Prestations)",IF($P3407="?","Catégorie inconnue (onglet Règles)",IF(AND($E3407&lt;&gt;"",NOT(ISNUMBER($E3407))),"Quantité non reconnue",IF(AND($P3407="au prix",NOT(ISNUMBER($Q3407))),"Prix sur devis à saisir (colonne I)",IF($S3407="","Règle à compléter (onglet Règles)",""))))))))))</f>
        <v/>
      </c>
    </row>
    <row r="3408" customFormat="false" ht="15" hidden="false" customHeight="false" outlineLevel="0" collapsed="false">
      <c r="A3408" s="23"/>
      <c r="I3408" s="24"/>
      <c r="J3408" s="24"/>
      <c r="N3408" s="25"/>
      <c r="O3408" s="26" t="str">
        <f aca="false">IF($G3408="","",IFERROR(INDEX(Prestations!$F$5:$F$256,MATCH($G3408,Prestations!$B$5:$B$256,0)),"?"))</f>
        <v/>
      </c>
      <c r="P3408" s="26" t="str">
        <f aca="false">IF($O3408="","",IF($O3408="?","?",IFERROR(INDEX(Règles!$C$5:$C$17,MATCH($O3408,Règles!$A$5:$A$17,0)),"?")))</f>
        <v/>
      </c>
      <c r="Q3408" s="27" t="str">
        <f aca="false">IF($G3408="","",IF(ISNUMBER($I3408),$I3408,IFERROR(IF(ISNUMBER(INDEX(Prestations!$E$5:$E$256,MATCH($G3408,Prestations!$B$5:$B$256,0))),INDEX(Prestations!$E$5:$E$256,MATCH($G3408,Prestations!$B$5:$B$256,0)),""),"")))</f>
        <v/>
      </c>
      <c r="R3408" s="27" t="str">
        <f aca="false">IFERROR(IF(ISNUMBER($Q3408),$Q3408*IF($E3408="",1,$E3408),""),"")</f>
        <v/>
      </c>
      <c r="S3408" s="28" t="str">
        <f aca="false">IFERROR(IF($P3408="au nombre",IF(N(INDEX(Règles!$D$5:$D$17,MATCH($O3408,Règles!$A$5:$A$17,0)))&gt;0,IF($E3408="",1,$E3408)/INDEX(Règles!$D$5:$D$17,MATCH($O3408,Règles!$A$5:$A$17,0)),""),IF($P3408="au prix",IF(AND(ISNUMBER($R3408),N(INDEX(Règles!$E$5:$E$17,MATCH($O3408,Règles!$A$5:$A$17,0)))&gt;0),$R3408/INDEX(Règles!$E$5:$E$17,MATCH($O3408,Règles!$A$5:$A$17,0)),""),IF(OR($P3408="ne compte pas",$P3408="absence"),0,""))),"")</f>
        <v/>
      </c>
      <c r="T3408" s="26" t="n">
        <f aca="false">IF(AND(ISNUMBER($A3408),$B3408&lt;&gt;"",$G3408&lt;&gt;"",$P3408&lt;&gt;"absence"),1,0)</f>
        <v>0</v>
      </c>
      <c r="U3408" s="26" t="n">
        <f aca="false">IF($T3408=1,IF(COUNTIFS($B$2:$B3408,$B3408,$A$2:$A3408,$A3408,$T$2:$T3408,1)=1,1,0),0)</f>
        <v>0</v>
      </c>
      <c r="V3408" s="29" t="str">
        <f aca="false">IF(AND($A3408="",$B3408="",$G3408=""),"",IF(NOT(ISNUMBER($A3408)),"Date manquante ou non reconnue",IF($B3408="","Technicien manquant",IF(COUNTIF(Production!$A$7:$A$21,$B3408)=0,"Technicien absent de la liste (onglet Production)",IF($G3408="","Code BPU manquant (colonne G)",IF($O3408="?","Code BPU inconnu (onglet Prestations)",IF($P3408="?","Catégorie inconnue (onglet Règles)",IF(AND($E3408&lt;&gt;"",NOT(ISNUMBER($E3408))),"Quantité non reconnue",IF(AND($P3408="au prix",NOT(ISNUMBER($Q3408))),"Prix sur devis à saisir (colonne I)",IF($S3408="","Règle à compléter (onglet Règles)",""))))))))))</f>
        <v/>
      </c>
    </row>
    <row r="3409" customFormat="false" ht="15" hidden="false" customHeight="false" outlineLevel="0" collapsed="false">
      <c r="A3409" s="23"/>
      <c r="I3409" s="24"/>
      <c r="J3409" s="24"/>
      <c r="N3409" s="25"/>
      <c r="O3409" s="26" t="str">
        <f aca="false">IF($G3409="","",IFERROR(INDEX(Prestations!$F$5:$F$256,MATCH($G3409,Prestations!$B$5:$B$256,0)),"?"))</f>
        <v/>
      </c>
      <c r="P3409" s="26" t="str">
        <f aca="false">IF($O3409="","",IF($O3409="?","?",IFERROR(INDEX(Règles!$C$5:$C$17,MATCH($O3409,Règles!$A$5:$A$17,0)),"?")))</f>
        <v/>
      </c>
      <c r="Q3409" s="27" t="str">
        <f aca="false">IF($G3409="","",IF(ISNUMBER($I3409),$I3409,IFERROR(IF(ISNUMBER(INDEX(Prestations!$E$5:$E$256,MATCH($G3409,Prestations!$B$5:$B$256,0))),INDEX(Prestations!$E$5:$E$256,MATCH($G3409,Prestations!$B$5:$B$256,0)),""),"")))</f>
        <v/>
      </c>
      <c r="R3409" s="27" t="str">
        <f aca="false">IFERROR(IF(ISNUMBER($Q3409),$Q3409*IF($E3409="",1,$E3409),""),"")</f>
        <v/>
      </c>
      <c r="S3409" s="28" t="str">
        <f aca="false">IFERROR(IF($P3409="au nombre",IF(N(INDEX(Règles!$D$5:$D$17,MATCH($O3409,Règles!$A$5:$A$17,0)))&gt;0,IF($E3409="",1,$E3409)/INDEX(Règles!$D$5:$D$17,MATCH($O3409,Règles!$A$5:$A$17,0)),""),IF($P3409="au prix",IF(AND(ISNUMBER($R3409),N(INDEX(Règles!$E$5:$E$17,MATCH($O3409,Règles!$A$5:$A$17,0)))&gt;0),$R3409/INDEX(Règles!$E$5:$E$17,MATCH($O3409,Règles!$A$5:$A$17,0)),""),IF(OR($P3409="ne compte pas",$P3409="absence"),0,""))),"")</f>
        <v/>
      </c>
      <c r="T3409" s="26" t="n">
        <f aca="false">IF(AND(ISNUMBER($A3409),$B3409&lt;&gt;"",$G3409&lt;&gt;"",$P3409&lt;&gt;"absence"),1,0)</f>
        <v>0</v>
      </c>
      <c r="U3409" s="26" t="n">
        <f aca="false">IF($T3409=1,IF(COUNTIFS($B$2:$B3409,$B3409,$A$2:$A3409,$A3409,$T$2:$T3409,1)=1,1,0),0)</f>
        <v>0</v>
      </c>
      <c r="V3409" s="29" t="str">
        <f aca="false">IF(AND($A3409="",$B3409="",$G3409=""),"",IF(NOT(ISNUMBER($A3409)),"Date manquante ou non reconnue",IF($B3409="","Technicien manquant",IF(COUNTIF(Production!$A$7:$A$21,$B3409)=0,"Technicien absent de la liste (onglet Production)",IF($G3409="","Code BPU manquant (colonne G)",IF($O3409="?","Code BPU inconnu (onglet Prestations)",IF($P3409="?","Catégorie inconnue (onglet Règles)",IF(AND($E3409&lt;&gt;"",NOT(ISNUMBER($E3409))),"Quantité non reconnue",IF(AND($P3409="au prix",NOT(ISNUMBER($Q3409))),"Prix sur devis à saisir (colonne I)",IF($S3409="","Règle à compléter (onglet Règles)",""))))))))))</f>
        <v/>
      </c>
    </row>
    <row r="3410" customFormat="false" ht="15" hidden="false" customHeight="false" outlineLevel="0" collapsed="false">
      <c r="A3410" s="23"/>
      <c r="I3410" s="24"/>
      <c r="J3410" s="24"/>
      <c r="N3410" s="25"/>
      <c r="O3410" s="26" t="str">
        <f aca="false">IF($G3410="","",IFERROR(INDEX(Prestations!$F$5:$F$256,MATCH($G3410,Prestations!$B$5:$B$256,0)),"?"))</f>
        <v/>
      </c>
      <c r="P3410" s="26" t="str">
        <f aca="false">IF($O3410="","",IF($O3410="?","?",IFERROR(INDEX(Règles!$C$5:$C$17,MATCH($O3410,Règles!$A$5:$A$17,0)),"?")))</f>
        <v/>
      </c>
      <c r="Q3410" s="27" t="str">
        <f aca="false">IF($G3410="","",IF(ISNUMBER($I3410),$I3410,IFERROR(IF(ISNUMBER(INDEX(Prestations!$E$5:$E$256,MATCH($G3410,Prestations!$B$5:$B$256,0))),INDEX(Prestations!$E$5:$E$256,MATCH($G3410,Prestations!$B$5:$B$256,0)),""),"")))</f>
        <v/>
      </c>
      <c r="R3410" s="27" t="str">
        <f aca="false">IFERROR(IF(ISNUMBER($Q3410),$Q3410*IF($E3410="",1,$E3410),""),"")</f>
        <v/>
      </c>
      <c r="S3410" s="28" t="str">
        <f aca="false">IFERROR(IF($P3410="au nombre",IF(N(INDEX(Règles!$D$5:$D$17,MATCH($O3410,Règles!$A$5:$A$17,0)))&gt;0,IF($E3410="",1,$E3410)/INDEX(Règles!$D$5:$D$17,MATCH($O3410,Règles!$A$5:$A$17,0)),""),IF($P3410="au prix",IF(AND(ISNUMBER($R3410),N(INDEX(Règles!$E$5:$E$17,MATCH($O3410,Règles!$A$5:$A$17,0)))&gt;0),$R3410/INDEX(Règles!$E$5:$E$17,MATCH($O3410,Règles!$A$5:$A$17,0)),""),IF(OR($P3410="ne compte pas",$P3410="absence"),0,""))),"")</f>
        <v/>
      </c>
      <c r="T3410" s="26" t="n">
        <f aca="false">IF(AND(ISNUMBER($A3410),$B3410&lt;&gt;"",$G3410&lt;&gt;"",$P3410&lt;&gt;"absence"),1,0)</f>
        <v>0</v>
      </c>
      <c r="U3410" s="26" t="n">
        <f aca="false">IF($T3410=1,IF(COUNTIFS($B$2:$B3410,$B3410,$A$2:$A3410,$A3410,$T$2:$T3410,1)=1,1,0),0)</f>
        <v>0</v>
      </c>
      <c r="V3410" s="29" t="str">
        <f aca="false">IF(AND($A3410="",$B3410="",$G3410=""),"",IF(NOT(ISNUMBER($A3410)),"Date manquante ou non reconnue",IF($B3410="","Technicien manquant",IF(COUNTIF(Production!$A$7:$A$21,$B3410)=0,"Technicien absent de la liste (onglet Production)",IF($G3410="","Code BPU manquant (colonne G)",IF($O3410="?","Code BPU inconnu (onglet Prestations)",IF($P3410="?","Catégorie inconnue (onglet Règles)",IF(AND($E3410&lt;&gt;"",NOT(ISNUMBER($E3410))),"Quantité non reconnue",IF(AND($P3410="au prix",NOT(ISNUMBER($Q3410))),"Prix sur devis à saisir (colonne I)",IF($S3410="","Règle à compléter (onglet Règles)",""))))))))))</f>
        <v/>
      </c>
    </row>
    <row r="3411" customFormat="false" ht="15" hidden="false" customHeight="false" outlineLevel="0" collapsed="false">
      <c r="A3411" s="23"/>
      <c r="I3411" s="24"/>
      <c r="J3411" s="24"/>
      <c r="N3411" s="25"/>
      <c r="O3411" s="26" t="str">
        <f aca="false">IF($G3411="","",IFERROR(INDEX(Prestations!$F$5:$F$256,MATCH($G3411,Prestations!$B$5:$B$256,0)),"?"))</f>
        <v/>
      </c>
      <c r="P3411" s="26" t="str">
        <f aca="false">IF($O3411="","",IF($O3411="?","?",IFERROR(INDEX(Règles!$C$5:$C$17,MATCH($O3411,Règles!$A$5:$A$17,0)),"?")))</f>
        <v/>
      </c>
      <c r="Q3411" s="27" t="str">
        <f aca="false">IF($G3411="","",IF(ISNUMBER($I3411),$I3411,IFERROR(IF(ISNUMBER(INDEX(Prestations!$E$5:$E$256,MATCH($G3411,Prestations!$B$5:$B$256,0))),INDEX(Prestations!$E$5:$E$256,MATCH($G3411,Prestations!$B$5:$B$256,0)),""),"")))</f>
        <v/>
      </c>
      <c r="R3411" s="27" t="str">
        <f aca="false">IFERROR(IF(ISNUMBER($Q3411),$Q3411*IF($E3411="",1,$E3411),""),"")</f>
        <v/>
      </c>
      <c r="S3411" s="28" t="str">
        <f aca="false">IFERROR(IF($P3411="au nombre",IF(N(INDEX(Règles!$D$5:$D$17,MATCH($O3411,Règles!$A$5:$A$17,0)))&gt;0,IF($E3411="",1,$E3411)/INDEX(Règles!$D$5:$D$17,MATCH($O3411,Règles!$A$5:$A$17,0)),""),IF($P3411="au prix",IF(AND(ISNUMBER($R3411),N(INDEX(Règles!$E$5:$E$17,MATCH($O3411,Règles!$A$5:$A$17,0)))&gt;0),$R3411/INDEX(Règles!$E$5:$E$17,MATCH($O3411,Règles!$A$5:$A$17,0)),""),IF(OR($P3411="ne compte pas",$P3411="absence"),0,""))),"")</f>
        <v/>
      </c>
      <c r="T3411" s="26" t="n">
        <f aca="false">IF(AND(ISNUMBER($A3411),$B3411&lt;&gt;"",$G3411&lt;&gt;"",$P3411&lt;&gt;"absence"),1,0)</f>
        <v>0</v>
      </c>
      <c r="U3411" s="26" t="n">
        <f aca="false">IF($T3411=1,IF(COUNTIFS($B$2:$B3411,$B3411,$A$2:$A3411,$A3411,$T$2:$T3411,1)=1,1,0),0)</f>
        <v>0</v>
      </c>
      <c r="V3411" s="29" t="str">
        <f aca="false">IF(AND($A3411="",$B3411="",$G3411=""),"",IF(NOT(ISNUMBER($A3411)),"Date manquante ou non reconnue",IF($B3411="","Technicien manquant",IF(COUNTIF(Production!$A$7:$A$21,$B3411)=0,"Technicien absent de la liste (onglet Production)",IF($G3411="","Code BPU manquant (colonne G)",IF($O3411="?","Code BPU inconnu (onglet Prestations)",IF($P3411="?","Catégorie inconnue (onglet Règles)",IF(AND($E3411&lt;&gt;"",NOT(ISNUMBER($E3411))),"Quantité non reconnue",IF(AND($P3411="au prix",NOT(ISNUMBER($Q3411))),"Prix sur devis à saisir (colonne I)",IF($S3411="","Règle à compléter (onglet Règles)",""))))))))))</f>
        <v/>
      </c>
    </row>
    <row r="3412" customFormat="false" ht="15" hidden="false" customHeight="false" outlineLevel="0" collapsed="false">
      <c r="A3412" s="23"/>
      <c r="I3412" s="24"/>
      <c r="J3412" s="24"/>
      <c r="N3412" s="25"/>
      <c r="O3412" s="26" t="str">
        <f aca="false">IF($G3412="","",IFERROR(INDEX(Prestations!$F$5:$F$256,MATCH($G3412,Prestations!$B$5:$B$256,0)),"?"))</f>
        <v/>
      </c>
      <c r="P3412" s="26" t="str">
        <f aca="false">IF($O3412="","",IF($O3412="?","?",IFERROR(INDEX(Règles!$C$5:$C$17,MATCH($O3412,Règles!$A$5:$A$17,0)),"?")))</f>
        <v/>
      </c>
      <c r="Q3412" s="27" t="str">
        <f aca="false">IF($G3412="","",IF(ISNUMBER($I3412),$I3412,IFERROR(IF(ISNUMBER(INDEX(Prestations!$E$5:$E$256,MATCH($G3412,Prestations!$B$5:$B$256,0))),INDEX(Prestations!$E$5:$E$256,MATCH($G3412,Prestations!$B$5:$B$256,0)),""),"")))</f>
        <v/>
      </c>
      <c r="R3412" s="27" t="str">
        <f aca="false">IFERROR(IF(ISNUMBER($Q3412),$Q3412*IF($E3412="",1,$E3412),""),"")</f>
        <v/>
      </c>
      <c r="S3412" s="28" t="str">
        <f aca="false">IFERROR(IF($P3412="au nombre",IF(N(INDEX(Règles!$D$5:$D$17,MATCH($O3412,Règles!$A$5:$A$17,0)))&gt;0,IF($E3412="",1,$E3412)/INDEX(Règles!$D$5:$D$17,MATCH($O3412,Règles!$A$5:$A$17,0)),""),IF($P3412="au prix",IF(AND(ISNUMBER($R3412),N(INDEX(Règles!$E$5:$E$17,MATCH($O3412,Règles!$A$5:$A$17,0)))&gt;0),$R3412/INDEX(Règles!$E$5:$E$17,MATCH($O3412,Règles!$A$5:$A$17,0)),""),IF(OR($P3412="ne compte pas",$P3412="absence"),0,""))),"")</f>
        <v/>
      </c>
      <c r="T3412" s="26" t="n">
        <f aca="false">IF(AND(ISNUMBER($A3412),$B3412&lt;&gt;"",$G3412&lt;&gt;"",$P3412&lt;&gt;"absence"),1,0)</f>
        <v>0</v>
      </c>
      <c r="U3412" s="26" t="n">
        <f aca="false">IF($T3412=1,IF(COUNTIFS($B$2:$B3412,$B3412,$A$2:$A3412,$A3412,$T$2:$T3412,1)=1,1,0),0)</f>
        <v>0</v>
      </c>
      <c r="V3412" s="29" t="str">
        <f aca="false">IF(AND($A3412="",$B3412="",$G3412=""),"",IF(NOT(ISNUMBER($A3412)),"Date manquante ou non reconnue",IF($B3412="","Technicien manquant",IF(COUNTIF(Production!$A$7:$A$21,$B3412)=0,"Technicien absent de la liste (onglet Production)",IF($G3412="","Code BPU manquant (colonne G)",IF($O3412="?","Code BPU inconnu (onglet Prestations)",IF($P3412="?","Catégorie inconnue (onglet Règles)",IF(AND($E3412&lt;&gt;"",NOT(ISNUMBER($E3412))),"Quantité non reconnue",IF(AND($P3412="au prix",NOT(ISNUMBER($Q3412))),"Prix sur devis à saisir (colonne I)",IF($S3412="","Règle à compléter (onglet Règles)",""))))))))))</f>
        <v/>
      </c>
    </row>
    <row r="3413" customFormat="false" ht="15" hidden="false" customHeight="false" outlineLevel="0" collapsed="false">
      <c r="A3413" s="23"/>
      <c r="I3413" s="24"/>
      <c r="J3413" s="24"/>
      <c r="N3413" s="25"/>
      <c r="O3413" s="26" t="str">
        <f aca="false">IF($G3413="","",IFERROR(INDEX(Prestations!$F$5:$F$256,MATCH($G3413,Prestations!$B$5:$B$256,0)),"?"))</f>
        <v/>
      </c>
      <c r="P3413" s="26" t="str">
        <f aca="false">IF($O3413="","",IF($O3413="?","?",IFERROR(INDEX(Règles!$C$5:$C$17,MATCH($O3413,Règles!$A$5:$A$17,0)),"?")))</f>
        <v/>
      </c>
      <c r="Q3413" s="27" t="str">
        <f aca="false">IF($G3413="","",IF(ISNUMBER($I3413),$I3413,IFERROR(IF(ISNUMBER(INDEX(Prestations!$E$5:$E$256,MATCH($G3413,Prestations!$B$5:$B$256,0))),INDEX(Prestations!$E$5:$E$256,MATCH($G3413,Prestations!$B$5:$B$256,0)),""),"")))</f>
        <v/>
      </c>
      <c r="R3413" s="27" t="str">
        <f aca="false">IFERROR(IF(ISNUMBER($Q3413),$Q3413*IF($E3413="",1,$E3413),""),"")</f>
        <v/>
      </c>
      <c r="S3413" s="28" t="str">
        <f aca="false">IFERROR(IF($P3413="au nombre",IF(N(INDEX(Règles!$D$5:$D$17,MATCH($O3413,Règles!$A$5:$A$17,0)))&gt;0,IF($E3413="",1,$E3413)/INDEX(Règles!$D$5:$D$17,MATCH($O3413,Règles!$A$5:$A$17,0)),""),IF($P3413="au prix",IF(AND(ISNUMBER($R3413),N(INDEX(Règles!$E$5:$E$17,MATCH($O3413,Règles!$A$5:$A$17,0)))&gt;0),$R3413/INDEX(Règles!$E$5:$E$17,MATCH($O3413,Règles!$A$5:$A$17,0)),""),IF(OR($P3413="ne compte pas",$P3413="absence"),0,""))),"")</f>
        <v/>
      </c>
      <c r="T3413" s="26" t="n">
        <f aca="false">IF(AND(ISNUMBER($A3413),$B3413&lt;&gt;"",$G3413&lt;&gt;"",$P3413&lt;&gt;"absence"),1,0)</f>
        <v>0</v>
      </c>
      <c r="U3413" s="26" t="n">
        <f aca="false">IF($T3413=1,IF(COUNTIFS($B$2:$B3413,$B3413,$A$2:$A3413,$A3413,$T$2:$T3413,1)=1,1,0),0)</f>
        <v>0</v>
      </c>
      <c r="V3413" s="29" t="str">
        <f aca="false">IF(AND($A3413="",$B3413="",$G3413=""),"",IF(NOT(ISNUMBER($A3413)),"Date manquante ou non reconnue",IF($B3413="","Technicien manquant",IF(COUNTIF(Production!$A$7:$A$21,$B3413)=0,"Technicien absent de la liste (onglet Production)",IF($G3413="","Code BPU manquant (colonne G)",IF($O3413="?","Code BPU inconnu (onglet Prestations)",IF($P3413="?","Catégorie inconnue (onglet Règles)",IF(AND($E3413&lt;&gt;"",NOT(ISNUMBER($E3413))),"Quantité non reconnue",IF(AND($P3413="au prix",NOT(ISNUMBER($Q3413))),"Prix sur devis à saisir (colonne I)",IF($S3413="","Règle à compléter (onglet Règles)",""))))))))))</f>
        <v/>
      </c>
    </row>
    <row r="3414" customFormat="false" ht="15" hidden="false" customHeight="false" outlineLevel="0" collapsed="false">
      <c r="A3414" s="23"/>
      <c r="I3414" s="24"/>
      <c r="J3414" s="24"/>
      <c r="N3414" s="25"/>
      <c r="O3414" s="26" t="str">
        <f aca="false">IF($G3414="","",IFERROR(INDEX(Prestations!$F$5:$F$256,MATCH($G3414,Prestations!$B$5:$B$256,0)),"?"))</f>
        <v/>
      </c>
      <c r="P3414" s="26" t="str">
        <f aca="false">IF($O3414="","",IF($O3414="?","?",IFERROR(INDEX(Règles!$C$5:$C$17,MATCH($O3414,Règles!$A$5:$A$17,0)),"?")))</f>
        <v/>
      </c>
      <c r="Q3414" s="27" t="str">
        <f aca="false">IF($G3414="","",IF(ISNUMBER($I3414),$I3414,IFERROR(IF(ISNUMBER(INDEX(Prestations!$E$5:$E$256,MATCH($G3414,Prestations!$B$5:$B$256,0))),INDEX(Prestations!$E$5:$E$256,MATCH($G3414,Prestations!$B$5:$B$256,0)),""),"")))</f>
        <v/>
      </c>
      <c r="R3414" s="27" t="str">
        <f aca="false">IFERROR(IF(ISNUMBER($Q3414),$Q3414*IF($E3414="",1,$E3414),""),"")</f>
        <v/>
      </c>
      <c r="S3414" s="28" t="str">
        <f aca="false">IFERROR(IF($P3414="au nombre",IF(N(INDEX(Règles!$D$5:$D$17,MATCH($O3414,Règles!$A$5:$A$17,0)))&gt;0,IF($E3414="",1,$E3414)/INDEX(Règles!$D$5:$D$17,MATCH($O3414,Règles!$A$5:$A$17,0)),""),IF($P3414="au prix",IF(AND(ISNUMBER($R3414),N(INDEX(Règles!$E$5:$E$17,MATCH($O3414,Règles!$A$5:$A$17,0)))&gt;0),$R3414/INDEX(Règles!$E$5:$E$17,MATCH($O3414,Règles!$A$5:$A$17,0)),""),IF(OR($P3414="ne compte pas",$P3414="absence"),0,""))),"")</f>
        <v/>
      </c>
      <c r="T3414" s="26" t="n">
        <f aca="false">IF(AND(ISNUMBER($A3414),$B3414&lt;&gt;"",$G3414&lt;&gt;"",$P3414&lt;&gt;"absence"),1,0)</f>
        <v>0</v>
      </c>
      <c r="U3414" s="26" t="n">
        <f aca="false">IF($T3414=1,IF(COUNTIFS($B$2:$B3414,$B3414,$A$2:$A3414,$A3414,$T$2:$T3414,1)=1,1,0),0)</f>
        <v>0</v>
      </c>
      <c r="V3414" s="29" t="str">
        <f aca="false">IF(AND($A3414="",$B3414="",$G3414=""),"",IF(NOT(ISNUMBER($A3414)),"Date manquante ou non reconnue",IF($B3414="","Technicien manquant",IF(COUNTIF(Production!$A$7:$A$21,$B3414)=0,"Technicien absent de la liste (onglet Production)",IF($G3414="","Code BPU manquant (colonne G)",IF($O3414="?","Code BPU inconnu (onglet Prestations)",IF($P3414="?","Catégorie inconnue (onglet Règles)",IF(AND($E3414&lt;&gt;"",NOT(ISNUMBER($E3414))),"Quantité non reconnue",IF(AND($P3414="au prix",NOT(ISNUMBER($Q3414))),"Prix sur devis à saisir (colonne I)",IF($S3414="","Règle à compléter (onglet Règles)",""))))))))))</f>
        <v/>
      </c>
    </row>
    <row r="3415" customFormat="false" ht="15" hidden="false" customHeight="false" outlineLevel="0" collapsed="false">
      <c r="A3415" s="23"/>
      <c r="I3415" s="24"/>
      <c r="J3415" s="24"/>
      <c r="N3415" s="25"/>
      <c r="O3415" s="26" t="str">
        <f aca="false">IF($G3415="","",IFERROR(INDEX(Prestations!$F$5:$F$256,MATCH($G3415,Prestations!$B$5:$B$256,0)),"?"))</f>
        <v/>
      </c>
      <c r="P3415" s="26" t="str">
        <f aca="false">IF($O3415="","",IF($O3415="?","?",IFERROR(INDEX(Règles!$C$5:$C$17,MATCH($O3415,Règles!$A$5:$A$17,0)),"?")))</f>
        <v/>
      </c>
      <c r="Q3415" s="27" t="str">
        <f aca="false">IF($G3415="","",IF(ISNUMBER($I3415),$I3415,IFERROR(IF(ISNUMBER(INDEX(Prestations!$E$5:$E$256,MATCH($G3415,Prestations!$B$5:$B$256,0))),INDEX(Prestations!$E$5:$E$256,MATCH($G3415,Prestations!$B$5:$B$256,0)),""),"")))</f>
        <v/>
      </c>
      <c r="R3415" s="27" t="str">
        <f aca="false">IFERROR(IF(ISNUMBER($Q3415),$Q3415*IF($E3415="",1,$E3415),""),"")</f>
        <v/>
      </c>
      <c r="S3415" s="28" t="str">
        <f aca="false">IFERROR(IF($P3415="au nombre",IF(N(INDEX(Règles!$D$5:$D$17,MATCH($O3415,Règles!$A$5:$A$17,0)))&gt;0,IF($E3415="",1,$E3415)/INDEX(Règles!$D$5:$D$17,MATCH($O3415,Règles!$A$5:$A$17,0)),""),IF($P3415="au prix",IF(AND(ISNUMBER($R3415),N(INDEX(Règles!$E$5:$E$17,MATCH($O3415,Règles!$A$5:$A$17,0)))&gt;0),$R3415/INDEX(Règles!$E$5:$E$17,MATCH($O3415,Règles!$A$5:$A$17,0)),""),IF(OR($P3415="ne compte pas",$P3415="absence"),0,""))),"")</f>
        <v/>
      </c>
      <c r="T3415" s="26" t="n">
        <f aca="false">IF(AND(ISNUMBER($A3415),$B3415&lt;&gt;"",$G3415&lt;&gt;"",$P3415&lt;&gt;"absence"),1,0)</f>
        <v>0</v>
      </c>
      <c r="U3415" s="26" t="n">
        <f aca="false">IF($T3415=1,IF(COUNTIFS($B$2:$B3415,$B3415,$A$2:$A3415,$A3415,$T$2:$T3415,1)=1,1,0),0)</f>
        <v>0</v>
      </c>
      <c r="V3415" s="29" t="str">
        <f aca="false">IF(AND($A3415="",$B3415="",$G3415=""),"",IF(NOT(ISNUMBER($A3415)),"Date manquante ou non reconnue",IF($B3415="","Technicien manquant",IF(COUNTIF(Production!$A$7:$A$21,$B3415)=0,"Technicien absent de la liste (onglet Production)",IF($G3415="","Code BPU manquant (colonne G)",IF($O3415="?","Code BPU inconnu (onglet Prestations)",IF($P3415="?","Catégorie inconnue (onglet Règles)",IF(AND($E3415&lt;&gt;"",NOT(ISNUMBER($E3415))),"Quantité non reconnue",IF(AND($P3415="au prix",NOT(ISNUMBER($Q3415))),"Prix sur devis à saisir (colonne I)",IF($S3415="","Règle à compléter (onglet Règles)",""))))))))))</f>
        <v/>
      </c>
    </row>
    <row r="3416" customFormat="false" ht="15" hidden="false" customHeight="false" outlineLevel="0" collapsed="false">
      <c r="A3416" s="23"/>
      <c r="I3416" s="24"/>
      <c r="J3416" s="24"/>
      <c r="N3416" s="25"/>
      <c r="O3416" s="26" t="str">
        <f aca="false">IF($G3416="","",IFERROR(INDEX(Prestations!$F$5:$F$256,MATCH($G3416,Prestations!$B$5:$B$256,0)),"?"))</f>
        <v/>
      </c>
      <c r="P3416" s="26" t="str">
        <f aca="false">IF($O3416="","",IF($O3416="?","?",IFERROR(INDEX(Règles!$C$5:$C$17,MATCH($O3416,Règles!$A$5:$A$17,0)),"?")))</f>
        <v/>
      </c>
      <c r="Q3416" s="27" t="str">
        <f aca="false">IF($G3416="","",IF(ISNUMBER($I3416),$I3416,IFERROR(IF(ISNUMBER(INDEX(Prestations!$E$5:$E$256,MATCH($G3416,Prestations!$B$5:$B$256,0))),INDEX(Prestations!$E$5:$E$256,MATCH($G3416,Prestations!$B$5:$B$256,0)),""),"")))</f>
        <v/>
      </c>
      <c r="R3416" s="27" t="str">
        <f aca="false">IFERROR(IF(ISNUMBER($Q3416),$Q3416*IF($E3416="",1,$E3416),""),"")</f>
        <v/>
      </c>
      <c r="S3416" s="28" t="str">
        <f aca="false">IFERROR(IF($P3416="au nombre",IF(N(INDEX(Règles!$D$5:$D$17,MATCH($O3416,Règles!$A$5:$A$17,0)))&gt;0,IF($E3416="",1,$E3416)/INDEX(Règles!$D$5:$D$17,MATCH($O3416,Règles!$A$5:$A$17,0)),""),IF($P3416="au prix",IF(AND(ISNUMBER($R3416),N(INDEX(Règles!$E$5:$E$17,MATCH($O3416,Règles!$A$5:$A$17,0)))&gt;0),$R3416/INDEX(Règles!$E$5:$E$17,MATCH($O3416,Règles!$A$5:$A$17,0)),""),IF(OR($P3416="ne compte pas",$P3416="absence"),0,""))),"")</f>
        <v/>
      </c>
      <c r="T3416" s="26" t="n">
        <f aca="false">IF(AND(ISNUMBER($A3416),$B3416&lt;&gt;"",$G3416&lt;&gt;"",$P3416&lt;&gt;"absence"),1,0)</f>
        <v>0</v>
      </c>
      <c r="U3416" s="26" t="n">
        <f aca="false">IF($T3416=1,IF(COUNTIFS($B$2:$B3416,$B3416,$A$2:$A3416,$A3416,$T$2:$T3416,1)=1,1,0),0)</f>
        <v>0</v>
      </c>
      <c r="V3416" s="29" t="str">
        <f aca="false">IF(AND($A3416="",$B3416="",$G3416=""),"",IF(NOT(ISNUMBER($A3416)),"Date manquante ou non reconnue",IF($B3416="","Technicien manquant",IF(COUNTIF(Production!$A$7:$A$21,$B3416)=0,"Technicien absent de la liste (onglet Production)",IF($G3416="","Code BPU manquant (colonne G)",IF($O3416="?","Code BPU inconnu (onglet Prestations)",IF($P3416="?","Catégorie inconnue (onglet Règles)",IF(AND($E3416&lt;&gt;"",NOT(ISNUMBER($E3416))),"Quantité non reconnue",IF(AND($P3416="au prix",NOT(ISNUMBER($Q3416))),"Prix sur devis à saisir (colonne I)",IF($S3416="","Règle à compléter (onglet Règles)",""))))))))))</f>
        <v/>
      </c>
    </row>
    <row r="3417" customFormat="false" ht="15" hidden="false" customHeight="false" outlineLevel="0" collapsed="false">
      <c r="A3417" s="23"/>
      <c r="I3417" s="24"/>
      <c r="J3417" s="24"/>
      <c r="N3417" s="25"/>
      <c r="O3417" s="26" t="str">
        <f aca="false">IF($G3417="","",IFERROR(INDEX(Prestations!$F$5:$F$256,MATCH($G3417,Prestations!$B$5:$B$256,0)),"?"))</f>
        <v/>
      </c>
      <c r="P3417" s="26" t="str">
        <f aca="false">IF($O3417="","",IF($O3417="?","?",IFERROR(INDEX(Règles!$C$5:$C$17,MATCH($O3417,Règles!$A$5:$A$17,0)),"?")))</f>
        <v/>
      </c>
      <c r="Q3417" s="27" t="str">
        <f aca="false">IF($G3417="","",IF(ISNUMBER($I3417),$I3417,IFERROR(IF(ISNUMBER(INDEX(Prestations!$E$5:$E$256,MATCH($G3417,Prestations!$B$5:$B$256,0))),INDEX(Prestations!$E$5:$E$256,MATCH($G3417,Prestations!$B$5:$B$256,0)),""),"")))</f>
        <v/>
      </c>
      <c r="R3417" s="27" t="str">
        <f aca="false">IFERROR(IF(ISNUMBER($Q3417),$Q3417*IF($E3417="",1,$E3417),""),"")</f>
        <v/>
      </c>
      <c r="S3417" s="28" t="str">
        <f aca="false">IFERROR(IF($P3417="au nombre",IF(N(INDEX(Règles!$D$5:$D$17,MATCH($O3417,Règles!$A$5:$A$17,0)))&gt;0,IF($E3417="",1,$E3417)/INDEX(Règles!$D$5:$D$17,MATCH($O3417,Règles!$A$5:$A$17,0)),""),IF($P3417="au prix",IF(AND(ISNUMBER($R3417),N(INDEX(Règles!$E$5:$E$17,MATCH($O3417,Règles!$A$5:$A$17,0)))&gt;0),$R3417/INDEX(Règles!$E$5:$E$17,MATCH($O3417,Règles!$A$5:$A$17,0)),""),IF(OR($P3417="ne compte pas",$P3417="absence"),0,""))),"")</f>
        <v/>
      </c>
      <c r="T3417" s="26" t="n">
        <f aca="false">IF(AND(ISNUMBER($A3417),$B3417&lt;&gt;"",$G3417&lt;&gt;"",$P3417&lt;&gt;"absence"),1,0)</f>
        <v>0</v>
      </c>
      <c r="U3417" s="26" t="n">
        <f aca="false">IF($T3417=1,IF(COUNTIFS($B$2:$B3417,$B3417,$A$2:$A3417,$A3417,$T$2:$T3417,1)=1,1,0),0)</f>
        <v>0</v>
      </c>
      <c r="V3417" s="29" t="str">
        <f aca="false">IF(AND($A3417="",$B3417="",$G3417=""),"",IF(NOT(ISNUMBER($A3417)),"Date manquante ou non reconnue",IF($B3417="","Technicien manquant",IF(COUNTIF(Production!$A$7:$A$21,$B3417)=0,"Technicien absent de la liste (onglet Production)",IF($G3417="","Code BPU manquant (colonne G)",IF($O3417="?","Code BPU inconnu (onglet Prestations)",IF($P3417="?","Catégorie inconnue (onglet Règles)",IF(AND($E3417&lt;&gt;"",NOT(ISNUMBER($E3417))),"Quantité non reconnue",IF(AND($P3417="au prix",NOT(ISNUMBER($Q3417))),"Prix sur devis à saisir (colonne I)",IF($S3417="","Règle à compléter (onglet Règles)",""))))))))))</f>
        <v/>
      </c>
    </row>
    <row r="3418" customFormat="false" ht="15" hidden="false" customHeight="false" outlineLevel="0" collapsed="false">
      <c r="A3418" s="23"/>
      <c r="I3418" s="24"/>
      <c r="J3418" s="24"/>
      <c r="N3418" s="25"/>
      <c r="O3418" s="26" t="str">
        <f aca="false">IF($G3418="","",IFERROR(INDEX(Prestations!$F$5:$F$256,MATCH($G3418,Prestations!$B$5:$B$256,0)),"?"))</f>
        <v/>
      </c>
      <c r="P3418" s="26" t="str">
        <f aca="false">IF($O3418="","",IF($O3418="?","?",IFERROR(INDEX(Règles!$C$5:$C$17,MATCH($O3418,Règles!$A$5:$A$17,0)),"?")))</f>
        <v/>
      </c>
      <c r="Q3418" s="27" t="str">
        <f aca="false">IF($G3418="","",IF(ISNUMBER($I3418),$I3418,IFERROR(IF(ISNUMBER(INDEX(Prestations!$E$5:$E$256,MATCH($G3418,Prestations!$B$5:$B$256,0))),INDEX(Prestations!$E$5:$E$256,MATCH($G3418,Prestations!$B$5:$B$256,0)),""),"")))</f>
        <v/>
      </c>
      <c r="R3418" s="27" t="str">
        <f aca="false">IFERROR(IF(ISNUMBER($Q3418),$Q3418*IF($E3418="",1,$E3418),""),"")</f>
        <v/>
      </c>
      <c r="S3418" s="28" t="str">
        <f aca="false">IFERROR(IF($P3418="au nombre",IF(N(INDEX(Règles!$D$5:$D$17,MATCH($O3418,Règles!$A$5:$A$17,0)))&gt;0,IF($E3418="",1,$E3418)/INDEX(Règles!$D$5:$D$17,MATCH($O3418,Règles!$A$5:$A$17,0)),""),IF($P3418="au prix",IF(AND(ISNUMBER($R3418),N(INDEX(Règles!$E$5:$E$17,MATCH($O3418,Règles!$A$5:$A$17,0)))&gt;0),$R3418/INDEX(Règles!$E$5:$E$17,MATCH($O3418,Règles!$A$5:$A$17,0)),""),IF(OR($P3418="ne compte pas",$P3418="absence"),0,""))),"")</f>
        <v/>
      </c>
      <c r="T3418" s="26" t="n">
        <f aca="false">IF(AND(ISNUMBER($A3418),$B3418&lt;&gt;"",$G3418&lt;&gt;"",$P3418&lt;&gt;"absence"),1,0)</f>
        <v>0</v>
      </c>
      <c r="U3418" s="26" t="n">
        <f aca="false">IF($T3418=1,IF(COUNTIFS($B$2:$B3418,$B3418,$A$2:$A3418,$A3418,$T$2:$T3418,1)=1,1,0),0)</f>
        <v>0</v>
      </c>
      <c r="V3418" s="29" t="str">
        <f aca="false">IF(AND($A3418="",$B3418="",$G3418=""),"",IF(NOT(ISNUMBER($A3418)),"Date manquante ou non reconnue",IF($B3418="","Technicien manquant",IF(COUNTIF(Production!$A$7:$A$21,$B3418)=0,"Technicien absent de la liste (onglet Production)",IF($G3418="","Code BPU manquant (colonne G)",IF($O3418="?","Code BPU inconnu (onglet Prestations)",IF($P3418="?","Catégorie inconnue (onglet Règles)",IF(AND($E3418&lt;&gt;"",NOT(ISNUMBER($E3418))),"Quantité non reconnue",IF(AND($P3418="au prix",NOT(ISNUMBER($Q3418))),"Prix sur devis à saisir (colonne I)",IF($S3418="","Règle à compléter (onglet Règles)",""))))))))))</f>
        <v/>
      </c>
    </row>
    <row r="3419" customFormat="false" ht="15" hidden="false" customHeight="false" outlineLevel="0" collapsed="false">
      <c r="A3419" s="23"/>
      <c r="I3419" s="24"/>
      <c r="J3419" s="24"/>
      <c r="N3419" s="25"/>
      <c r="O3419" s="26" t="str">
        <f aca="false">IF($G3419="","",IFERROR(INDEX(Prestations!$F$5:$F$256,MATCH($G3419,Prestations!$B$5:$B$256,0)),"?"))</f>
        <v/>
      </c>
      <c r="P3419" s="26" t="str">
        <f aca="false">IF($O3419="","",IF($O3419="?","?",IFERROR(INDEX(Règles!$C$5:$C$17,MATCH($O3419,Règles!$A$5:$A$17,0)),"?")))</f>
        <v/>
      </c>
      <c r="Q3419" s="27" t="str">
        <f aca="false">IF($G3419="","",IF(ISNUMBER($I3419),$I3419,IFERROR(IF(ISNUMBER(INDEX(Prestations!$E$5:$E$256,MATCH($G3419,Prestations!$B$5:$B$256,0))),INDEX(Prestations!$E$5:$E$256,MATCH($G3419,Prestations!$B$5:$B$256,0)),""),"")))</f>
        <v/>
      </c>
      <c r="R3419" s="27" t="str">
        <f aca="false">IFERROR(IF(ISNUMBER($Q3419),$Q3419*IF($E3419="",1,$E3419),""),"")</f>
        <v/>
      </c>
      <c r="S3419" s="28" t="str">
        <f aca="false">IFERROR(IF($P3419="au nombre",IF(N(INDEX(Règles!$D$5:$D$17,MATCH($O3419,Règles!$A$5:$A$17,0)))&gt;0,IF($E3419="",1,$E3419)/INDEX(Règles!$D$5:$D$17,MATCH($O3419,Règles!$A$5:$A$17,0)),""),IF($P3419="au prix",IF(AND(ISNUMBER($R3419),N(INDEX(Règles!$E$5:$E$17,MATCH($O3419,Règles!$A$5:$A$17,0)))&gt;0),$R3419/INDEX(Règles!$E$5:$E$17,MATCH($O3419,Règles!$A$5:$A$17,0)),""),IF(OR($P3419="ne compte pas",$P3419="absence"),0,""))),"")</f>
        <v/>
      </c>
      <c r="T3419" s="26" t="n">
        <f aca="false">IF(AND(ISNUMBER($A3419),$B3419&lt;&gt;"",$G3419&lt;&gt;"",$P3419&lt;&gt;"absence"),1,0)</f>
        <v>0</v>
      </c>
      <c r="U3419" s="26" t="n">
        <f aca="false">IF($T3419=1,IF(COUNTIFS($B$2:$B3419,$B3419,$A$2:$A3419,$A3419,$T$2:$T3419,1)=1,1,0),0)</f>
        <v>0</v>
      </c>
      <c r="V3419" s="29" t="str">
        <f aca="false">IF(AND($A3419="",$B3419="",$G3419=""),"",IF(NOT(ISNUMBER($A3419)),"Date manquante ou non reconnue",IF($B3419="","Technicien manquant",IF(COUNTIF(Production!$A$7:$A$21,$B3419)=0,"Technicien absent de la liste (onglet Production)",IF($G3419="","Code BPU manquant (colonne G)",IF($O3419="?","Code BPU inconnu (onglet Prestations)",IF($P3419="?","Catégorie inconnue (onglet Règles)",IF(AND($E3419&lt;&gt;"",NOT(ISNUMBER($E3419))),"Quantité non reconnue",IF(AND($P3419="au prix",NOT(ISNUMBER($Q3419))),"Prix sur devis à saisir (colonne I)",IF($S3419="","Règle à compléter (onglet Règles)",""))))))))))</f>
        <v/>
      </c>
    </row>
    <row r="3420" customFormat="false" ht="15" hidden="false" customHeight="false" outlineLevel="0" collapsed="false">
      <c r="A3420" s="23"/>
      <c r="I3420" s="24"/>
      <c r="J3420" s="24"/>
      <c r="N3420" s="25"/>
      <c r="O3420" s="26" t="str">
        <f aca="false">IF($G3420="","",IFERROR(INDEX(Prestations!$F$5:$F$256,MATCH($G3420,Prestations!$B$5:$B$256,0)),"?"))</f>
        <v/>
      </c>
      <c r="P3420" s="26" t="str">
        <f aca="false">IF($O3420="","",IF($O3420="?","?",IFERROR(INDEX(Règles!$C$5:$C$17,MATCH($O3420,Règles!$A$5:$A$17,0)),"?")))</f>
        <v/>
      </c>
      <c r="Q3420" s="27" t="str">
        <f aca="false">IF($G3420="","",IF(ISNUMBER($I3420),$I3420,IFERROR(IF(ISNUMBER(INDEX(Prestations!$E$5:$E$256,MATCH($G3420,Prestations!$B$5:$B$256,0))),INDEX(Prestations!$E$5:$E$256,MATCH($G3420,Prestations!$B$5:$B$256,0)),""),"")))</f>
        <v/>
      </c>
      <c r="R3420" s="27" t="str">
        <f aca="false">IFERROR(IF(ISNUMBER($Q3420),$Q3420*IF($E3420="",1,$E3420),""),"")</f>
        <v/>
      </c>
      <c r="S3420" s="28" t="str">
        <f aca="false">IFERROR(IF($P3420="au nombre",IF(N(INDEX(Règles!$D$5:$D$17,MATCH($O3420,Règles!$A$5:$A$17,0)))&gt;0,IF($E3420="",1,$E3420)/INDEX(Règles!$D$5:$D$17,MATCH($O3420,Règles!$A$5:$A$17,0)),""),IF($P3420="au prix",IF(AND(ISNUMBER($R3420),N(INDEX(Règles!$E$5:$E$17,MATCH($O3420,Règles!$A$5:$A$17,0)))&gt;0),$R3420/INDEX(Règles!$E$5:$E$17,MATCH($O3420,Règles!$A$5:$A$17,0)),""),IF(OR($P3420="ne compte pas",$P3420="absence"),0,""))),"")</f>
        <v/>
      </c>
      <c r="T3420" s="26" t="n">
        <f aca="false">IF(AND(ISNUMBER($A3420),$B3420&lt;&gt;"",$G3420&lt;&gt;"",$P3420&lt;&gt;"absence"),1,0)</f>
        <v>0</v>
      </c>
      <c r="U3420" s="26" t="n">
        <f aca="false">IF($T3420=1,IF(COUNTIFS($B$2:$B3420,$B3420,$A$2:$A3420,$A3420,$T$2:$T3420,1)=1,1,0),0)</f>
        <v>0</v>
      </c>
      <c r="V3420" s="29" t="str">
        <f aca="false">IF(AND($A3420="",$B3420="",$G3420=""),"",IF(NOT(ISNUMBER($A3420)),"Date manquante ou non reconnue",IF($B3420="","Technicien manquant",IF(COUNTIF(Production!$A$7:$A$21,$B3420)=0,"Technicien absent de la liste (onglet Production)",IF($G3420="","Code BPU manquant (colonne G)",IF($O3420="?","Code BPU inconnu (onglet Prestations)",IF($P3420="?","Catégorie inconnue (onglet Règles)",IF(AND($E3420&lt;&gt;"",NOT(ISNUMBER($E3420))),"Quantité non reconnue",IF(AND($P3420="au prix",NOT(ISNUMBER($Q3420))),"Prix sur devis à saisir (colonne I)",IF($S3420="","Règle à compléter (onglet Règles)",""))))))))))</f>
        <v/>
      </c>
    </row>
    <row r="3421" customFormat="false" ht="15" hidden="false" customHeight="false" outlineLevel="0" collapsed="false">
      <c r="A3421" s="23"/>
      <c r="I3421" s="24"/>
      <c r="J3421" s="24"/>
      <c r="N3421" s="25"/>
      <c r="O3421" s="26" t="str">
        <f aca="false">IF($G3421="","",IFERROR(INDEX(Prestations!$F$5:$F$256,MATCH($G3421,Prestations!$B$5:$B$256,0)),"?"))</f>
        <v/>
      </c>
      <c r="P3421" s="26" t="str">
        <f aca="false">IF($O3421="","",IF($O3421="?","?",IFERROR(INDEX(Règles!$C$5:$C$17,MATCH($O3421,Règles!$A$5:$A$17,0)),"?")))</f>
        <v/>
      </c>
      <c r="Q3421" s="27" t="str">
        <f aca="false">IF($G3421="","",IF(ISNUMBER($I3421),$I3421,IFERROR(IF(ISNUMBER(INDEX(Prestations!$E$5:$E$256,MATCH($G3421,Prestations!$B$5:$B$256,0))),INDEX(Prestations!$E$5:$E$256,MATCH($G3421,Prestations!$B$5:$B$256,0)),""),"")))</f>
        <v/>
      </c>
      <c r="R3421" s="27" t="str">
        <f aca="false">IFERROR(IF(ISNUMBER($Q3421),$Q3421*IF($E3421="",1,$E3421),""),"")</f>
        <v/>
      </c>
      <c r="S3421" s="28" t="str">
        <f aca="false">IFERROR(IF($P3421="au nombre",IF(N(INDEX(Règles!$D$5:$D$17,MATCH($O3421,Règles!$A$5:$A$17,0)))&gt;0,IF($E3421="",1,$E3421)/INDEX(Règles!$D$5:$D$17,MATCH($O3421,Règles!$A$5:$A$17,0)),""),IF($P3421="au prix",IF(AND(ISNUMBER($R3421),N(INDEX(Règles!$E$5:$E$17,MATCH($O3421,Règles!$A$5:$A$17,0)))&gt;0),$R3421/INDEX(Règles!$E$5:$E$17,MATCH($O3421,Règles!$A$5:$A$17,0)),""),IF(OR($P3421="ne compte pas",$P3421="absence"),0,""))),"")</f>
        <v/>
      </c>
      <c r="T3421" s="26" t="n">
        <f aca="false">IF(AND(ISNUMBER($A3421),$B3421&lt;&gt;"",$G3421&lt;&gt;"",$P3421&lt;&gt;"absence"),1,0)</f>
        <v>0</v>
      </c>
      <c r="U3421" s="26" t="n">
        <f aca="false">IF($T3421=1,IF(COUNTIFS($B$2:$B3421,$B3421,$A$2:$A3421,$A3421,$T$2:$T3421,1)=1,1,0),0)</f>
        <v>0</v>
      </c>
      <c r="V3421" s="29" t="str">
        <f aca="false">IF(AND($A3421="",$B3421="",$G3421=""),"",IF(NOT(ISNUMBER($A3421)),"Date manquante ou non reconnue",IF($B3421="","Technicien manquant",IF(COUNTIF(Production!$A$7:$A$21,$B3421)=0,"Technicien absent de la liste (onglet Production)",IF($G3421="","Code BPU manquant (colonne G)",IF($O3421="?","Code BPU inconnu (onglet Prestations)",IF($P3421="?","Catégorie inconnue (onglet Règles)",IF(AND($E3421&lt;&gt;"",NOT(ISNUMBER($E3421))),"Quantité non reconnue",IF(AND($P3421="au prix",NOT(ISNUMBER($Q3421))),"Prix sur devis à saisir (colonne I)",IF($S3421="","Règle à compléter (onglet Règles)",""))))))))))</f>
        <v/>
      </c>
    </row>
    <row r="3422" customFormat="false" ht="15" hidden="false" customHeight="false" outlineLevel="0" collapsed="false">
      <c r="A3422" s="23"/>
      <c r="I3422" s="24"/>
      <c r="J3422" s="24"/>
      <c r="N3422" s="25"/>
      <c r="O3422" s="26" t="str">
        <f aca="false">IF($G3422="","",IFERROR(INDEX(Prestations!$F$5:$F$256,MATCH($G3422,Prestations!$B$5:$B$256,0)),"?"))</f>
        <v/>
      </c>
      <c r="P3422" s="26" t="str">
        <f aca="false">IF($O3422="","",IF($O3422="?","?",IFERROR(INDEX(Règles!$C$5:$C$17,MATCH($O3422,Règles!$A$5:$A$17,0)),"?")))</f>
        <v/>
      </c>
      <c r="Q3422" s="27" t="str">
        <f aca="false">IF($G3422="","",IF(ISNUMBER($I3422),$I3422,IFERROR(IF(ISNUMBER(INDEX(Prestations!$E$5:$E$256,MATCH($G3422,Prestations!$B$5:$B$256,0))),INDEX(Prestations!$E$5:$E$256,MATCH($G3422,Prestations!$B$5:$B$256,0)),""),"")))</f>
        <v/>
      </c>
      <c r="R3422" s="27" t="str">
        <f aca="false">IFERROR(IF(ISNUMBER($Q3422),$Q3422*IF($E3422="",1,$E3422),""),"")</f>
        <v/>
      </c>
      <c r="S3422" s="28" t="str">
        <f aca="false">IFERROR(IF($P3422="au nombre",IF(N(INDEX(Règles!$D$5:$D$17,MATCH($O3422,Règles!$A$5:$A$17,0)))&gt;0,IF($E3422="",1,$E3422)/INDEX(Règles!$D$5:$D$17,MATCH($O3422,Règles!$A$5:$A$17,0)),""),IF($P3422="au prix",IF(AND(ISNUMBER($R3422),N(INDEX(Règles!$E$5:$E$17,MATCH($O3422,Règles!$A$5:$A$17,0)))&gt;0),$R3422/INDEX(Règles!$E$5:$E$17,MATCH($O3422,Règles!$A$5:$A$17,0)),""),IF(OR($P3422="ne compte pas",$P3422="absence"),0,""))),"")</f>
        <v/>
      </c>
      <c r="T3422" s="26" t="n">
        <f aca="false">IF(AND(ISNUMBER($A3422),$B3422&lt;&gt;"",$G3422&lt;&gt;"",$P3422&lt;&gt;"absence"),1,0)</f>
        <v>0</v>
      </c>
      <c r="U3422" s="26" t="n">
        <f aca="false">IF($T3422=1,IF(COUNTIFS($B$2:$B3422,$B3422,$A$2:$A3422,$A3422,$T$2:$T3422,1)=1,1,0),0)</f>
        <v>0</v>
      </c>
      <c r="V3422" s="29" t="str">
        <f aca="false">IF(AND($A3422="",$B3422="",$G3422=""),"",IF(NOT(ISNUMBER($A3422)),"Date manquante ou non reconnue",IF($B3422="","Technicien manquant",IF(COUNTIF(Production!$A$7:$A$21,$B3422)=0,"Technicien absent de la liste (onglet Production)",IF($G3422="","Code BPU manquant (colonne G)",IF($O3422="?","Code BPU inconnu (onglet Prestations)",IF($P3422="?","Catégorie inconnue (onglet Règles)",IF(AND($E3422&lt;&gt;"",NOT(ISNUMBER($E3422))),"Quantité non reconnue",IF(AND($P3422="au prix",NOT(ISNUMBER($Q3422))),"Prix sur devis à saisir (colonne I)",IF($S3422="","Règle à compléter (onglet Règles)",""))))))))))</f>
        <v/>
      </c>
    </row>
    <row r="3423" customFormat="false" ht="15" hidden="false" customHeight="false" outlineLevel="0" collapsed="false">
      <c r="A3423" s="23"/>
      <c r="I3423" s="24"/>
      <c r="J3423" s="24"/>
      <c r="N3423" s="25"/>
      <c r="O3423" s="26" t="str">
        <f aca="false">IF($G3423="","",IFERROR(INDEX(Prestations!$F$5:$F$256,MATCH($G3423,Prestations!$B$5:$B$256,0)),"?"))</f>
        <v/>
      </c>
      <c r="P3423" s="26" t="str">
        <f aca="false">IF($O3423="","",IF($O3423="?","?",IFERROR(INDEX(Règles!$C$5:$C$17,MATCH($O3423,Règles!$A$5:$A$17,0)),"?")))</f>
        <v/>
      </c>
      <c r="Q3423" s="27" t="str">
        <f aca="false">IF($G3423="","",IF(ISNUMBER($I3423),$I3423,IFERROR(IF(ISNUMBER(INDEX(Prestations!$E$5:$E$256,MATCH($G3423,Prestations!$B$5:$B$256,0))),INDEX(Prestations!$E$5:$E$256,MATCH($G3423,Prestations!$B$5:$B$256,0)),""),"")))</f>
        <v/>
      </c>
      <c r="R3423" s="27" t="str">
        <f aca="false">IFERROR(IF(ISNUMBER($Q3423),$Q3423*IF($E3423="",1,$E3423),""),"")</f>
        <v/>
      </c>
      <c r="S3423" s="28" t="str">
        <f aca="false">IFERROR(IF($P3423="au nombre",IF(N(INDEX(Règles!$D$5:$D$17,MATCH($O3423,Règles!$A$5:$A$17,0)))&gt;0,IF($E3423="",1,$E3423)/INDEX(Règles!$D$5:$D$17,MATCH($O3423,Règles!$A$5:$A$17,0)),""),IF($P3423="au prix",IF(AND(ISNUMBER($R3423),N(INDEX(Règles!$E$5:$E$17,MATCH($O3423,Règles!$A$5:$A$17,0)))&gt;0),$R3423/INDEX(Règles!$E$5:$E$17,MATCH($O3423,Règles!$A$5:$A$17,0)),""),IF(OR($P3423="ne compte pas",$P3423="absence"),0,""))),"")</f>
        <v/>
      </c>
      <c r="T3423" s="26" t="n">
        <f aca="false">IF(AND(ISNUMBER($A3423),$B3423&lt;&gt;"",$G3423&lt;&gt;"",$P3423&lt;&gt;"absence"),1,0)</f>
        <v>0</v>
      </c>
      <c r="U3423" s="26" t="n">
        <f aca="false">IF($T3423=1,IF(COUNTIFS($B$2:$B3423,$B3423,$A$2:$A3423,$A3423,$T$2:$T3423,1)=1,1,0),0)</f>
        <v>0</v>
      </c>
      <c r="V3423" s="29" t="str">
        <f aca="false">IF(AND($A3423="",$B3423="",$G3423=""),"",IF(NOT(ISNUMBER($A3423)),"Date manquante ou non reconnue",IF($B3423="","Technicien manquant",IF(COUNTIF(Production!$A$7:$A$21,$B3423)=0,"Technicien absent de la liste (onglet Production)",IF($G3423="","Code BPU manquant (colonne G)",IF($O3423="?","Code BPU inconnu (onglet Prestations)",IF($P3423="?","Catégorie inconnue (onglet Règles)",IF(AND($E3423&lt;&gt;"",NOT(ISNUMBER($E3423))),"Quantité non reconnue",IF(AND($P3423="au prix",NOT(ISNUMBER($Q3423))),"Prix sur devis à saisir (colonne I)",IF($S3423="","Règle à compléter (onglet Règles)",""))))))))))</f>
        <v/>
      </c>
    </row>
    <row r="3424" customFormat="false" ht="15" hidden="false" customHeight="false" outlineLevel="0" collapsed="false">
      <c r="A3424" s="23"/>
      <c r="I3424" s="24"/>
      <c r="J3424" s="24"/>
      <c r="N3424" s="25"/>
      <c r="O3424" s="26" t="str">
        <f aca="false">IF($G3424="","",IFERROR(INDEX(Prestations!$F$5:$F$256,MATCH($G3424,Prestations!$B$5:$B$256,0)),"?"))</f>
        <v/>
      </c>
      <c r="P3424" s="26" t="str">
        <f aca="false">IF($O3424="","",IF($O3424="?","?",IFERROR(INDEX(Règles!$C$5:$C$17,MATCH($O3424,Règles!$A$5:$A$17,0)),"?")))</f>
        <v/>
      </c>
      <c r="Q3424" s="27" t="str">
        <f aca="false">IF($G3424="","",IF(ISNUMBER($I3424),$I3424,IFERROR(IF(ISNUMBER(INDEX(Prestations!$E$5:$E$256,MATCH($G3424,Prestations!$B$5:$B$256,0))),INDEX(Prestations!$E$5:$E$256,MATCH($G3424,Prestations!$B$5:$B$256,0)),""),"")))</f>
        <v/>
      </c>
      <c r="R3424" s="27" t="str">
        <f aca="false">IFERROR(IF(ISNUMBER($Q3424),$Q3424*IF($E3424="",1,$E3424),""),"")</f>
        <v/>
      </c>
      <c r="S3424" s="28" t="str">
        <f aca="false">IFERROR(IF($P3424="au nombre",IF(N(INDEX(Règles!$D$5:$D$17,MATCH($O3424,Règles!$A$5:$A$17,0)))&gt;0,IF($E3424="",1,$E3424)/INDEX(Règles!$D$5:$D$17,MATCH($O3424,Règles!$A$5:$A$17,0)),""),IF($P3424="au prix",IF(AND(ISNUMBER($R3424),N(INDEX(Règles!$E$5:$E$17,MATCH($O3424,Règles!$A$5:$A$17,0)))&gt;0),$R3424/INDEX(Règles!$E$5:$E$17,MATCH($O3424,Règles!$A$5:$A$17,0)),""),IF(OR($P3424="ne compte pas",$P3424="absence"),0,""))),"")</f>
        <v/>
      </c>
      <c r="T3424" s="26" t="n">
        <f aca="false">IF(AND(ISNUMBER($A3424),$B3424&lt;&gt;"",$G3424&lt;&gt;"",$P3424&lt;&gt;"absence"),1,0)</f>
        <v>0</v>
      </c>
      <c r="U3424" s="26" t="n">
        <f aca="false">IF($T3424=1,IF(COUNTIFS($B$2:$B3424,$B3424,$A$2:$A3424,$A3424,$T$2:$T3424,1)=1,1,0),0)</f>
        <v>0</v>
      </c>
      <c r="V3424" s="29" t="str">
        <f aca="false">IF(AND($A3424="",$B3424="",$G3424=""),"",IF(NOT(ISNUMBER($A3424)),"Date manquante ou non reconnue",IF($B3424="","Technicien manquant",IF(COUNTIF(Production!$A$7:$A$21,$B3424)=0,"Technicien absent de la liste (onglet Production)",IF($G3424="","Code BPU manquant (colonne G)",IF($O3424="?","Code BPU inconnu (onglet Prestations)",IF($P3424="?","Catégorie inconnue (onglet Règles)",IF(AND($E3424&lt;&gt;"",NOT(ISNUMBER($E3424))),"Quantité non reconnue",IF(AND($P3424="au prix",NOT(ISNUMBER($Q3424))),"Prix sur devis à saisir (colonne I)",IF($S3424="","Règle à compléter (onglet Règles)",""))))))))))</f>
        <v/>
      </c>
    </row>
    <row r="3425" customFormat="false" ht="15" hidden="false" customHeight="false" outlineLevel="0" collapsed="false">
      <c r="A3425" s="23"/>
      <c r="I3425" s="24"/>
      <c r="J3425" s="24"/>
      <c r="N3425" s="25"/>
      <c r="O3425" s="26" t="str">
        <f aca="false">IF($G3425="","",IFERROR(INDEX(Prestations!$F$5:$F$256,MATCH($G3425,Prestations!$B$5:$B$256,0)),"?"))</f>
        <v/>
      </c>
      <c r="P3425" s="26" t="str">
        <f aca="false">IF($O3425="","",IF($O3425="?","?",IFERROR(INDEX(Règles!$C$5:$C$17,MATCH($O3425,Règles!$A$5:$A$17,0)),"?")))</f>
        <v/>
      </c>
      <c r="Q3425" s="27" t="str">
        <f aca="false">IF($G3425="","",IF(ISNUMBER($I3425),$I3425,IFERROR(IF(ISNUMBER(INDEX(Prestations!$E$5:$E$256,MATCH($G3425,Prestations!$B$5:$B$256,0))),INDEX(Prestations!$E$5:$E$256,MATCH($G3425,Prestations!$B$5:$B$256,0)),""),"")))</f>
        <v/>
      </c>
      <c r="R3425" s="27" t="str">
        <f aca="false">IFERROR(IF(ISNUMBER($Q3425),$Q3425*IF($E3425="",1,$E3425),""),"")</f>
        <v/>
      </c>
      <c r="S3425" s="28" t="str">
        <f aca="false">IFERROR(IF($P3425="au nombre",IF(N(INDEX(Règles!$D$5:$D$17,MATCH($O3425,Règles!$A$5:$A$17,0)))&gt;0,IF($E3425="",1,$E3425)/INDEX(Règles!$D$5:$D$17,MATCH($O3425,Règles!$A$5:$A$17,0)),""),IF($P3425="au prix",IF(AND(ISNUMBER($R3425),N(INDEX(Règles!$E$5:$E$17,MATCH($O3425,Règles!$A$5:$A$17,0)))&gt;0),$R3425/INDEX(Règles!$E$5:$E$17,MATCH($O3425,Règles!$A$5:$A$17,0)),""),IF(OR($P3425="ne compte pas",$P3425="absence"),0,""))),"")</f>
        <v/>
      </c>
      <c r="T3425" s="26" t="n">
        <f aca="false">IF(AND(ISNUMBER($A3425),$B3425&lt;&gt;"",$G3425&lt;&gt;"",$P3425&lt;&gt;"absence"),1,0)</f>
        <v>0</v>
      </c>
      <c r="U3425" s="26" t="n">
        <f aca="false">IF($T3425=1,IF(COUNTIFS($B$2:$B3425,$B3425,$A$2:$A3425,$A3425,$T$2:$T3425,1)=1,1,0),0)</f>
        <v>0</v>
      </c>
      <c r="V3425" s="29" t="str">
        <f aca="false">IF(AND($A3425="",$B3425="",$G3425=""),"",IF(NOT(ISNUMBER($A3425)),"Date manquante ou non reconnue",IF($B3425="","Technicien manquant",IF(COUNTIF(Production!$A$7:$A$21,$B3425)=0,"Technicien absent de la liste (onglet Production)",IF($G3425="","Code BPU manquant (colonne G)",IF($O3425="?","Code BPU inconnu (onglet Prestations)",IF($P3425="?","Catégorie inconnue (onglet Règles)",IF(AND($E3425&lt;&gt;"",NOT(ISNUMBER($E3425))),"Quantité non reconnue",IF(AND($P3425="au prix",NOT(ISNUMBER($Q3425))),"Prix sur devis à saisir (colonne I)",IF($S3425="","Règle à compléter (onglet Règles)",""))))))))))</f>
        <v/>
      </c>
    </row>
    <row r="3426" customFormat="false" ht="15" hidden="false" customHeight="false" outlineLevel="0" collapsed="false">
      <c r="A3426" s="23"/>
      <c r="I3426" s="24"/>
      <c r="J3426" s="24"/>
      <c r="N3426" s="25"/>
      <c r="O3426" s="26" t="str">
        <f aca="false">IF($G3426="","",IFERROR(INDEX(Prestations!$F$5:$F$256,MATCH($G3426,Prestations!$B$5:$B$256,0)),"?"))</f>
        <v/>
      </c>
      <c r="P3426" s="26" t="str">
        <f aca="false">IF($O3426="","",IF($O3426="?","?",IFERROR(INDEX(Règles!$C$5:$C$17,MATCH($O3426,Règles!$A$5:$A$17,0)),"?")))</f>
        <v/>
      </c>
      <c r="Q3426" s="27" t="str">
        <f aca="false">IF($G3426="","",IF(ISNUMBER($I3426),$I3426,IFERROR(IF(ISNUMBER(INDEX(Prestations!$E$5:$E$256,MATCH($G3426,Prestations!$B$5:$B$256,0))),INDEX(Prestations!$E$5:$E$256,MATCH($G3426,Prestations!$B$5:$B$256,0)),""),"")))</f>
        <v/>
      </c>
      <c r="R3426" s="27" t="str">
        <f aca="false">IFERROR(IF(ISNUMBER($Q3426),$Q3426*IF($E3426="",1,$E3426),""),"")</f>
        <v/>
      </c>
      <c r="S3426" s="28" t="str">
        <f aca="false">IFERROR(IF($P3426="au nombre",IF(N(INDEX(Règles!$D$5:$D$17,MATCH($O3426,Règles!$A$5:$A$17,0)))&gt;0,IF($E3426="",1,$E3426)/INDEX(Règles!$D$5:$D$17,MATCH($O3426,Règles!$A$5:$A$17,0)),""),IF($P3426="au prix",IF(AND(ISNUMBER($R3426),N(INDEX(Règles!$E$5:$E$17,MATCH($O3426,Règles!$A$5:$A$17,0)))&gt;0),$R3426/INDEX(Règles!$E$5:$E$17,MATCH($O3426,Règles!$A$5:$A$17,0)),""),IF(OR($P3426="ne compte pas",$P3426="absence"),0,""))),"")</f>
        <v/>
      </c>
      <c r="T3426" s="26" t="n">
        <f aca="false">IF(AND(ISNUMBER($A3426),$B3426&lt;&gt;"",$G3426&lt;&gt;"",$P3426&lt;&gt;"absence"),1,0)</f>
        <v>0</v>
      </c>
      <c r="U3426" s="26" t="n">
        <f aca="false">IF($T3426=1,IF(COUNTIFS($B$2:$B3426,$B3426,$A$2:$A3426,$A3426,$T$2:$T3426,1)=1,1,0),0)</f>
        <v>0</v>
      </c>
      <c r="V3426" s="29" t="str">
        <f aca="false">IF(AND($A3426="",$B3426="",$G3426=""),"",IF(NOT(ISNUMBER($A3426)),"Date manquante ou non reconnue",IF($B3426="","Technicien manquant",IF(COUNTIF(Production!$A$7:$A$21,$B3426)=0,"Technicien absent de la liste (onglet Production)",IF($G3426="","Code BPU manquant (colonne G)",IF($O3426="?","Code BPU inconnu (onglet Prestations)",IF($P3426="?","Catégorie inconnue (onglet Règles)",IF(AND($E3426&lt;&gt;"",NOT(ISNUMBER($E3426))),"Quantité non reconnue",IF(AND($P3426="au prix",NOT(ISNUMBER($Q3426))),"Prix sur devis à saisir (colonne I)",IF($S3426="","Règle à compléter (onglet Règles)",""))))))))))</f>
        <v/>
      </c>
    </row>
    <row r="3427" customFormat="false" ht="15" hidden="false" customHeight="false" outlineLevel="0" collapsed="false">
      <c r="A3427" s="23"/>
      <c r="I3427" s="24"/>
      <c r="J3427" s="24"/>
      <c r="N3427" s="25"/>
      <c r="O3427" s="26" t="str">
        <f aca="false">IF($G3427="","",IFERROR(INDEX(Prestations!$F$5:$F$256,MATCH($G3427,Prestations!$B$5:$B$256,0)),"?"))</f>
        <v/>
      </c>
      <c r="P3427" s="26" t="str">
        <f aca="false">IF($O3427="","",IF($O3427="?","?",IFERROR(INDEX(Règles!$C$5:$C$17,MATCH($O3427,Règles!$A$5:$A$17,0)),"?")))</f>
        <v/>
      </c>
      <c r="Q3427" s="27" t="str">
        <f aca="false">IF($G3427="","",IF(ISNUMBER($I3427),$I3427,IFERROR(IF(ISNUMBER(INDEX(Prestations!$E$5:$E$256,MATCH($G3427,Prestations!$B$5:$B$256,0))),INDEX(Prestations!$E$5:$E$256,MATCH($G3427,Prestations!$B$5:$B$256,0)),""),"")))</f>
        <v/>
      </c>
      <c r="R3427" s="27" t="str">
        <f aca="false">IFERROR(IF(ISNUMBER($Q3427),$Q3427*IF($E3427="",1,$E3427),""),"")</f>
        <v/>
      </c>
      <c r="S3427" s="28" t="str">
        <f aca="false">IFERROR(IF($P3427="au nombre",IF(N(INDEX(Règles!$D$5:$D$17,MATCH($O3427,Règles!$A$5:$A$17,0)))&gt;0,IF($E3427="",1,$E3427)/INDEX(Règles!$D$5:$D$17,MATCH($O3427,Règles!$A$5:$A$17,0)),""),IF($P3427="au prix",IF(AND(ISNUMBER($R3427),N(INDEX(Règles!$E$5:$E$17,MATCH($O3427,Règles!$A$5:$A$17,0)))&gt;0),$R3427/INDEX(Règles!$E$5:$E$17,MATCH($O3427,Règles!$A$5:$A$17,0)),""),IF(OR($P3427="ne compte pas",$P3427="absence"),0,""))),"")</f>
        <v/>
      </c>
      <c r="T3427" s="26" t="n">
        <f aca="false">IF(AND(ISNUMBER($A3427),$B3427&lt;&gt;"",$G3427&lt;&gt;"",$P3427&lt;&gt;"absence"),1,0)</f>
        <v>0</v>
      </c>
      <c r="U3427" s="26" t="n">
        <f aca="false">IF($T3427=1,IF(COUNTIFS($B$2:$B3427,$B3427,$A$2:$A3427,$A3427,$T$2:$T3427,1)=1,1,0),0)</f>
        <v>0</v>
      </c>
      <c r="V3427" s="29" t="str">
        <f aca="false">IF(AND($A3427="",$B3427="",$G3427=""),"",IF(NOT(ISNUMBER($A3427)),"Date manquante ou non reconnue",IF($B3427="","Technicien manquant",IF(COUNTIF(Production!$A$7:$A$21,$B3427)=0,"Technicien absent de la liste (onglet Production)",IF($G3427="","Code BPU manquant (colonne G)",IF($O3427="?","Code BPU inconnu (onglet Prestations)",IF($P3427="?","Catégorie inconnue (onglet Règles)",IF(AND($E3427&lt;&gt;"",NOT(ISNUMBER($E3427))),"Quantité non reconnue",IF(AND($P3427="au prix",NOT(ISNUMBER($Q3427))),"Prix sur devis à saisir (colonne I)",IF($S3427="","Règle à compléter (onglet Règles)",""))))))))))</f>
        <v/>
      </c>
    </row>
    <row r="3428" customFormat="false" ht="15" hidden="false" customHeight="false" outlineLevel="0" collapsed="false">
      <c r="A3428" s="23"/>
      <c r="I3428" s="24"/>
      <c r="J3428" s="24"/>
      <c r="N3428" s="25"/>
      <c r="O3428" s="26" t="str">
        <f aca="false">IF($G3428="","",IFERROR(INDEX(Prestations!$F$5:$F$256,MATCH($G3428,Prestations!$B$5:$B$256,0)),"?"))</f>
        <v/>
      </c>
      <c r="P3428" s="26" t="str">
        <f aca="false">IF($O3428="","",IF($O3428="?","?",IFERROR(INDEX(Règles!$C$5:$C$17,MATCH($O3428,Règles!$A$5:$A$17,0)),"?")))</f>
        <v/>
      </c>
      <c r="Q3428" s="27" t="str">
        <f aca="false">IF($G3428="","",IF(ISNUMBER($I3428),$I3428,IFERROR(IF(ISNUMBER(INDEX(Prestations!$E$5:$E$256,MATCH($G3428,Prestations!$B$5:$B$256,0))),INDEX(Prestations!$E$5:$E$256,MATCH($G3428,Prestations!$B$5:$B$256,0)),""),"")))</f>
        <v/>
      </c>
      <c r="R3428" s="27" t="str">
        <f aca="false">IFERROR(IF(ISNUMBER($Q3428),$Q3428*IF($E3428="",1,$E3428),""),"")</f>
        <v/>
      </c>
      <c r="S3428" s="28" t="str">
        <f aca="false">IFERROR(IF($P3428="au nombre",IF(N(INDEX(Règles!$D$5:$D$17,MATCH($O3428,Règles!$A$5:$A$17,0)))&gt;0,IF($E3428="",1,$E3428)/INDEX(Règles!$D$5:$D$17,MATCH($O3428,Règles!$A$5:$A$17,0)),""),IF($P3428="au prix",IF(AND(ISNUMBER($R3428),N(INDEX(Règles!$E$5:$E$17,MATCH($O3428,Règles!$A$5:$A$17,0)))&gt;0),$R3428/INDEX(Règles!$E$5:$E$17,MATCH($O3428,Règles!$A$5:$A$17,0)),""),IF(OR($P3428="ne compte pas",$P3428="absence"),0,""))),"")</f>
        <v/>
      </c>
      <c r="T3428" s="26" t="n">
        <f aca="false">IF(AND(ISNUMBER($A3428),$B3428&lt;&gt;"",$G3428&lt;&gt;"",$P3428&lt;&gt;"absence"),1,0)</f>
        <v>0</v>
      </c>
      <c r="U3428" s="26" t="n">
        <f aca="false">IF($T3428=1,IF(COUNTIFS($B$2:$B3428,$B3428,$A$2:$A3428,$A3428,$T$2:$T3428,1)=1,1,0),0)</f>
        <v>0</v>
      </c>
      <c r="V3428" s="29" t="str">
        <f aca="false">IF(AND($A3428="",$B3428="",$G3428=""),"",IF(NOT(ISNUMBER($A3428)),"Date manquante ou non reconnue",IF($B3428="","Technicien manquant",IF(COUNTIF(Production!$A$7:$A$21,$B3428)=0,"Technicien absent de la liste (onglet Production)",IF($G3428="","Code BPU manquant (colonne G)",IF($O3428="?","Code BPU inconnu (onglet Prestations)",IF($P3428="?","Catégorie inconnue (onglet Règles)",IF(AND($E3428&lt;&gt;"",NOT(ISNUMBER($E3428))),"Quantité non reconnue",IF(AND($P3428="au prix",NOT(ISNUMBER($Q3428))),"Prix sur devis à saisir (colonne I)",IF($S3428="","Règle à compléter (onglet Règles)",""))))))))))</f>
        <v/>
      </c>
    </row>
    <row r="3429" customFormat="false" ht="15" hidden="false" customHeight="false" outlineLevel="0" collapsed="false">
      <c r="A3429" s="23"/>
      <c r="I3429" s="24"/>
      <c r="J3429" s="24"/>
      <c r="N3429" s="25"/>
      <c r="O3429" s="26" t="str">
        <f aca="false">IF($G3429="","",IFERROR(INDEX(Prestations!$F$5:$F$256,MATCH($G3429,Prestations!$B$5:$B$256,0)),"?"))</f>
        <v/>
      </c>
      <c r="P3429" s="26" t="str">
        <f aca="false">IF($O3429="","",IF($O3429="?","?",IFERROR(INDEX(Règles!$C$5:$C$17,MATCH($O3429,Règles!$A$5:$A$17,0)),"?")))</f>
        <v/>
      </c>
      <c r="Q3429" s="27" t="str">
        <f aca="false">IF($G3429="","",IF(ISNUMBER($I3429),$I3429,IFERROR(IF(ISNUMBER(INDEX(Prestations!$E$5:$E$256,MATCH($G3429,Prestations!$B$5:$B$256,0))),INDEX(Prestations!$E$5:$E$256,MATCH($G3429,Prestations!$B$5:$B$256,0)),""),"")))</f>
        <v/>
      </c>
      <c r="R3429" s="27" t="str">
        <f aca="false">IFERROR(IF(ISNUMBER($Q3429),$Q3429*IF($E3429="",1,$E3429),""),"")</f>
        <v/>
      </c>
      <c r="S3429" s="28" t="str">
        <f aca="false">IFERROR(IF($P3429="au nombre",IF(N(INDEX(Règles!$D$5:$D$17,MATCH($O3429,Règles!$A$5:$A$17,0)))&gt;0,IF($E3429="",1,$E3429)/INDEX(Règles!$D$5:$D$17,MATCH($O3429,Règles!$A$5:$A$17,0)),""),IF($P3429="au prix",IF(AND(ISNUMBER($R3429),N(INDEX(Règles!$E$5:$E$17,MATCH($O3429,Règles!$A$5:$A$17,0)))&gt;0),$R3429/INDEX(Règles!$E$5:$E$17,MATCH($O3429,Règles!$A$5:$A$17,0)),""),IF(OR($P3429="ne compte pas",$P3429="absence"),0,""))),"")</f>
        <v/>
      </c>
      <c r="T3429" s="26" t="n">
        <f aca="false">IF(AND(ISNUMBER($A3429),$B3429&lt;&gt;"",$G3429&lt;&gt;"",$P3429&lt;&gt;"absence"),1,0)</f>
        <v>0</v>
      </c>
      <c r="U3429" s="26" t="n">
        <f aca="false">IF($T3429=1,IF(COUNTIFS($B$2:$B3429,$B3429,$A$2:$A3429,$A3429,$T$2:$T3429,1)=1,1,0),0)</f>
        <v>0</v>
      </c>
      <c r="V3429" s="29" t="str">
        <f aca="false">IF(AND($A3429="",$B3429="",$G3429=""),"",IF(NOT(ISNUMBER($A3429)),"Date manquante ou non reconnue",IF($B3429="","Technicien manquant",IF(COUNTIF(Production!$A$7:$A$21,$B3429)=0,"Technicien absent de la liste (onglet Production)",IF($G3429="","Code BPU manquant (colonne G)",IF($O3429="?","Code BPU inconnu (onglet Prestations)",IF($P3429="?","Catégorie inconnue (onglet Règles)",IF(AND($E3429&lt;&gt;"",NOT(ISNUMBER($E3429))),"Quantité non reconnue",IF(AND($P3429="au prix",NOT(ISNUMBER($Q3429))),"Prix sur devis à saisir (colonne I)",IF($S3429="","Règle à compléter (onglet Règles)",""))))))))))</f>
        <v/>
      </c>
    </row>
    <row r="3430" customFormat="false" ht="15" hidden="false" customHeight="false" outlineLevel="0" collapsed="false">
      <c r="A3430" s="23"/>
      <c r="I3430" s="24"/>
      <c r="J3430" s="24"/>
      <c r="N3430" s="25"/>
      <c r="O3430" s="26" t="str">
        <f aca="false">IF($G3430="","",IFERROR(INDEX(Prestations!$F$5:$F$256,MATCH($G3430,Prestations!$B$5:$B$256,0)),"?"))</f>
        <v/>
      </c>
      <c r="P3430" s="26" t="str">
        <f aca="false">IF($O3430="","",IF($O3430="?","?",IFERROR(INDEX(Règles!$C$5:$C$17,MATCH($O3430,Règles!$A$5:$A$17,0)),"?")))</f>
        <v/>
      </c>
      <c r="Q3430" s="27" t="str">
        <f aca="false">IF($G3430="","",IF(ISNUMBER($I3430),$I3430,IFERROR(IF(ISNUMBER(INDEX(Prestations!$E$5:$E$256,MATCH($G3430,Prestations!$B$5:$B$256,0))),INDEX(Prestations!$E$5:$E$256,MATCH($G3430,Prestations!$B$5:$B$256,0)),""),"")))</f>
        <v/>
      </c>
      <c r="R3430" s="27" t="str">
        <f aca="false">IFERROR(IF(ISNUMBER($Q3430),$Q3430*IF($E3430="",1,$E3430),""),"")</f>
        <v/>
      </c>
      <c r="S3430" s="28" t="str">
        <f aca="false">IFERROR(IF($P3430="au nombre",IF(N(INDEX(Règles!$D$5:$D$17,MATCH($O3430,Règles!$A$5:$A$17,0)))&gt;0,IF($E3430="",1,$E3430)/INDEX(Règles!$D$5:$D$17,MATCH($O3430,Règles!$A$5:$A$17,0)),""),IF($P3430="au prix",IF(AND(ISNUMBER($R3430),N(INDEX(Règles!$E$5:$E$17,MATCH($O3430,Règles!$A$5:$A$17,0)))&gt;0),$R3430/INDEX(Règles!$E$5:$E$17,MATCH($O3430,Règles!$A$5:$A$17,0)),""),IF(OR($P3430="ne compte pas",$P3430="absence"),0,""))),"")</f>
        <v/>
      </c>
      <c r="T3430" s="26" t="n">
        <f aca="false">IF(AND(ISNUMBER($A3430),$B3430&lt;&gt;"",$G3430&lt;&gt;"",$P3430&lt;&gt;"absence"),1,0)</f>
        <v>0</v>
      </c>
      <c r="U3430" s="26" t="n">
        <f aca="false">IF($T3430=1,IF(COUNTIFS($B$2:$B3430,$B3430,$A$2:$A3430,$A3430,$T$2:$T3430,1)=1,1,0),0)</f>
        <v>0</v>
      </c>
      <c r="V3430" s="29" t="str">
        <f aca="false">IF(AND($A3430="",$B3430="",$G3430=""),"",IF(NOT(ISNUMBER($A3430)),"Date manquante ou non reconnue",IF($B3430="","Technicien manquant",IF(COUNTIF(Production!$A$7:$A$21,$B3430)=0,"Technicien absent de la liste (onglet Production)",IF($G3430="","Code BPU manquant (colonne G)",IF($O3430="?","Code BPU inconnu (onglet Prestations)",IF($P3430="?","Catégorie inconnue (onglet Règles)",IF(AND($E3430&lt;&gt;"",NOT(ISNUMBER($E3430))),"Quantité non reconnue",IF(AND($P3430="au prix",NOT(ISNUMBER($Q3430))),"Prix sur devis à saisir (colonne I)",IF($S3430="","Règle à compléter (onglet Règles)",""))))))))))</f>
        <v/>
      </c>
    </row>
    <row r="3431" customFormat="false" ht="15" hidden="false" customHeight="false" outlineLevel="0" collapsed="false">
      <c r="A3431" s="23"/>
      <c r="I3431" s="24"/>
      <c r="J3431" s="24"/>
      <c r="N3431" s="25"/>
      <c r="O3431" s="26" t="str">
        <f aca="false">IF($G3431="","",IFERROR(INDEX(Prestations!$F$5:$F$256,MATCH($G3431,Prestations!$B$5:$B$256,0)),"?"))</f>
        <v/>
      </c>
      <c r="P3431" s="26" t="str">
        <f aca="false">IF($O3431="","",IF($O3431="?","?",IFERROR(INDEX(Règles!$C$5:$C$17,MATCH($O3431,Règles!$A$5:$A$17,0)),"?")))</f>
        <v/>
      </c>
      <c r="Q3431" s="27" t="str">
        <f aca="false">IF($G3431="","",IF(ISNUMBER($I3431),$I3431,IFERROR(IF(ISNUMBER(INDEX(Prestations!$E$5:$E$256,MATCH($G3431,Prestations!$B$5:$B$256,0))),INDEX(Prestations!$E$5:$E$256,MATCH($G3431,Prestations!$B$5:$B$256,0)),""),"")))</f>
        <v/>
      </c>
      <c r="R3431" s="27" t="str">
        <f aca="false">IFERROR(IF(ISNUMBER($Q3431),$Q3431*IF($E3431="",1,$E3431),""),"")</f>
        <v/>
      </c>
      <c r="S3431" s="28" t="str">
        <f aca="false">IFERROR(IF($P3431="au nombre",IF(N(INDEX(Règles!$D$5:$D$17,MATCH($O3431,Règles!$A$5:$A$17,0)))&gt;0,IF($E3431="",1,$E3431)/INDEX(Règles!$D$5:$D$17,MATCH($O3431,Règles!$A$5:$A$17,0)),""),IF($P3431="au prix",IF(AND(ISNUMBER($R3431),N(INDEX(Règles!$E$5:$E$17,MATCH($O3431,Règles!$A$5:$A$17,0)))&gt;0),$R3431/INDEX(Règles!$E$5:$E$17,MATCH($O3431,Règles!$A$5:$A$17,0)),""),IF(OR($P3431="ne compte pas",$P3431="absence"),0,""))),"")</f>
        <v/>
      </c>
      <c r="T3431" s="26" t="n">
        <f aca="false">IF(AND(ISNUMBER($A3431),$B3431&lt;&gt;"",$G3431&lt;&gt;"",$P3431&lt;&gt;"absence"),1,0)</f>
        <v>0</v>
      </c>
      <c r="U3431" s="26" t="n">
        <f aca="false">IF($T3431=1,IF(COUNTIFS($B$2:$B3431,$B3431,$A$2:$A3431,$A3431,$T$2:$T3431,1)=1,1,0),0)</f>
        <v>0</v>
      </c>
      <c r="V3431" s="29" t="str">
        <f aca="false">IF(AND($A3431="",$B3431="",$G3431=""),"",IF(NOT(ISNUMBER($A3431)),"Date manquante ou non reconnue",IF($B3431="","Technicien manquant",IF(COUNTIF(Production!$A$7:$A$21,$B3431)=0,"Technicien absent de la liste (onglet Production)",IF($G3431="","Code BPU manquant (colonne G)",IF($O3431="?","Code BPU inconnu (onglet Prestations)",IF($P3431="?","Catégorie inconnue (onglet Règles)",IF(AND($E3431&lt;&gt;"",NOT(ISNUMBER($E3431))),"Quantité non reconnue",IF(AND($P3431="au prix",NOT(ISNUMBER($Q3431))),"Prix sur devis à saisir (colonne I)",IF($S3431="","Règle à compléter (onglet Règles)",""))))))))))</f>
        <v/>
      </c>
    </row>
    <row r="3432" customFormat="false" ht="15" hidden="false" customHeight="false" outlineLevel="0" collapsed="false">
      <c r="A3432" s="23"/>
      <c r="I3432" s="24"/>
      <c r="J3432" s="24"/>
      <c r="N3432" s="25"/>
      <c r="O3432" s="26" t="str">
        <f aca="false">IF($G3432="","",IFERROR(INDEX(Prestations!$F$5:$F$256,MATCH($G3432,Prestations!$B$5:$B$256,0)),"?"))</f>
        <v/>
      </c>
      <c r="P3432" s="26" t="str">
        <f aca="false">IF($O3432="","",IF($O3432="?","?",IFERROR(INDEX(Règles!$C$5:$C$17,MATCH($O3432,Règles!$A$5:$A$17,0)),"?")))</f>
        <v/>
      </c>
      <c r="Q3432" s="27" t="str">
        <f aca="false">IF($G3432="","",IF(ISNUMBER($I3432),$I3432,IFERROR(IF(ISNUMBER(INDEX(Prestations!$E$5:$E$256,MATCH($G3432,Prestations!$B$5:$B$256,0))),INDEX(Prestations!$E$5:$E$256,MATCH($G3432,Prestations!$B$5:$B$256,0)),""),"")))</f>
        <v/>
      </c>
      <c r="R3432" s="27" t="str">
        <f aca="false">IFERROR(IF(ISNUMBER($Q3432),$Q3432*IF($E3432="",1,$E3432),""),"")</f>
        <v/>
      </c>
      <c r="S3432" s="28" t="str">
        <f aca="false">IFERROR(IF($P3432="au nombre",IF(N(INDEX(Règles!$D$5:$D$17,MATCH($O3432,Règles!$A$5:$A$17,0)))&gt;0,IF($E3432="",1,$E3432)/INDEX(Règles!$D$5:$D$17,MATCH($O3432,Règles!$A$5:$A$17,0)),""),IF($P3432="au prix",IF(AND(ISNUMBER($R3432),N(INDEX(Règles!$E$5:$E$17,MATCH($O3432,Règles!$A$5:$A$17,0)))&gt;0),$R3432/INDEX(Règles!$E$5:$E$17,MATCH($O3432,Règles!$A$5:$A$17,0)),""),IF(OR($P3432="ne compte pas",$P3432="absence"),0,""))),"")</f>
        <v/>
      </c>
      <c r="T3432" s="26" t="n">
        <f aca="false">IF(AND(ISNUMBER($A3432),$B3432&lt;&gt;"",$G3432&lt;&gt;"",$P3432&lt;&gt;"absence"),1,0)</f>
        <v>0</v>
      </c>
      <c r="U3432" s="26" t="n">
        <f aca="false">IF($T3432=1,IF(COUNTIFS($B$2:$B3432,$B3432,$A$2:$A3432,$A3432,$T$2:$T3432,1)=1,1,0),0)</f>
        <v>0</v>
      </c>
      <c r="V3432" s="29" t="str">
        <f aca="false">IF(AND($A3432="",$B3432="",$G3432=""),"",IF(NOT(ISNUMBER($A3432)),"Date manquante ou non reconnue",IF($B3432="","Technicien manquant",IF(COUNTIF(Production!$A$7:$A$21,$B3432)=0,"Technicien absent de la liste (onglet Production)",IF($G3432="","Code BPU manquant (colonne G)",IF($O3432="?","Code BPU inconnu (onglet Prestations)",IF($P3432="?","Catégorie inconnue (onglet Règles)",IF(AND($E3432&lt;&gt;"",NOT(ISNUMBER($E3432))),"Quantité non reconnue",IF(AND($P3432="au prix",NOT(ISNUMBER($Q3432))),"Prix sur devis à saisir (colonne I)",IF($S3432="","Règle à compléter (onglet Règles)",""))))))))))</f>
        <v/>
      </c>
    </row>
    <row r="3433" customFormat="false" ht="15" hidden="false" customHeight="false" outlineLevel="0" collapsed="false">
      <c r="A3433" s="23"/>
      <c r="I3433" s="24"/>
      <c r="J3433" s="24"/>
      <c r="N3433" s="25"/>
      <c r="O3433" s="26" t="str">
        <f aca="false">IF($G3433="","",IFERROR(INDEX(Prestations!$F$5:$F$256,MATCH($G3433,Prestations!$B$5:$B$256,0)),"?"))</f>
        <v/>
      </c>
      <c r="P3433" s="26" t="str">
        <f aca="false">IF($O3433="","",IF($O3433="?","?",IFERROR(INDEX(Règles!$C$5:$C$17,MATCH($O3433,Règles!$A$5:$A$17,0)),"?")))</f>
        <v/>
      </c>
      <c r="Q3433" s="27" t="str">
        <f aca="false">IF($G3433="","",IF(ISNUMBER($I3433),$I3433,IFERROR(IF(ISNUMBER(INDEX(Prestations!$E$5:$E$256,MATCH($G3433,Prestations!$B$5:$B$256,0))),INDEX(Prestations!$E$5:$E$256,MATCH($G3433,Prestations!$B$5:$B$256,0)),""),"")))</f>
        <v/>
      </c>
      <c r="R3433" s="27" t="str">
        <f aca="false">IFERROR(IF(ISNUMBER($Q3433),$Q3433*IF($E3433="",1,$E3433),""),"")</f>
        <v/>
      </c>
      <c r="S3433" s="28" t="str">
        <f aca="false">IFERROR(IF($P3433="au nombre",IF(N(INDEX(Règles!$D$5:$D$17,MATCH($O3433,Règles!$A$5:$A$17,0)))&gt;0,IF($E3433="",1,$E3433)/INDEX(Règles!$D$5:$D$17,MATCH($O3433,Règles!$A$5:$A$17,0)),""),IF($P3433="au prix",IF(AND(ISNUMBER($R3433),N(INDEX(Règles!$E$5:$E$17,MATCH($O3433,Règles!$A$5:$A$17,0)))&gt;0),$R3433/INDEX(Règles!$E$5:$E$17,MATCH($O3433,Règles!$A$5:$A$17,0)),""),IF(OR($P3433="ne compte pas",$P3433="absence"),0,""))),"")</f>
        <v/>
      </c>
      <c r="T3433" s="26" t="n">
        <f aca="false">IF(AND(ISNUMBER($A3433),$B3433&lt;&gt;"",$G3433&lt;&gt;"",$P3433&lt;&gt;"absence"),1,0)</f>
        <v>0</v>
      </c>
      <c r="U3433" s="26" t="n">
        <f aca="false">IF($T3433=1,IF(COUNTIFS($B$2:$B3433,$B3433,$A$2:$A3433,$A3433,$T$2:$T3433,1)=1,1,0),0)</f>
        <v>0</v>
      </c>
      <c r="V3433" s="29" t="str">
        <f aca="false">IF(AND($A3433="",$B3433="",$G3433=""),"",IF(NOT(ISNUMBER($A3433)),"Date manquante ou non reconnue",IF($B3433="","Technicien manquant",IF(COUNTIF(Production!$A$7:$A$21,$B3433)=0,"Technicien absent de la liste (onglet Production)",IF($G3433="","Code BPU manquant (colonne G)",IF($O3433="?","Code BPU inconnu (onglet Prestations)",IF($P3433="?","Catégorie inconnue (onglet Règles)",IF(AND($E3433&lt;&gt;"",NOT(ISNUMBER($E3433))),"Quantité non reconnue",IF(AND($P3433="au prix",NOT(ISNUMBER($Q3433))),"Prix sur devis à saisir (colonne I)",IF($S3433="","Règle à compléter (onglet Règles)",""))))))))))</f>
        <v/>
      </c>
    </row>
    <row r="3434" customFormat="false" ht="15" hidden="false" customHeight="false" outlineLevel="0" collapsed="false">
      <c r="A3434" s="23"/>
      <c r="I3434" s="24"/>
      <c r="J3434" s="24"/>
      <c r="N3434" s="25"/>
      <c r="O3434" s="26" t="str">
        <f aca="false">IF($G3434="","",IFERROR(INDEX(Prestations!$F$5:$F$256,MATCH($G3434,Prestations!$B$5:$B$256,0)),"?"))</f>
        <v/>
      </c>
      <c r="P3434" s="26" t="str">
        <f aca="false">IF($O3434="","",IF($O3434="?","?",IFERROR(INDEX(Règles!$C$5:$C$17,MATCH($O3434,Règles!$A$5:$A$17,0)),"?")))</f>
        <v/>
      </c>
      <c r="Q3434" s="27" t="str">
        <f aca="false">IF($G3434="","",IF(ISNUMBER($I3434),$I3434,IFERROR(IF(ISNUMBER(INDEX(Prestations!$E$5:$E$256,MATCH($G3434,Prestations!$B$5:$B$256,0))),INDEX(Prestations!$E$5:$E$256,MATCH($G3434,Prestations!$B$5:$B$256,0)),""),"")))</f>
        <v/>
      </c>
      <c r="R3434" s="27" t="str">
        <f aca="false">IFERROR(IF(ISNUMBER($Q3434),$Q3434*IF($E3434="",1,$E3434),""),"")</f>
        <v/>
      </c>
      <c r="S3434" s="28" t="str">
        <f aca="false">IFERROR(IF($P3434="au nombre",IF(N(INDEX(Règles!$D$5:$D$17,MATCH($O3434,Règles!$A$5:$A$17,0)))&gt;0,IF($E3434="",1,$E3434)/INDEX(Règles!$D$5:$D$17,MATCH($O3434,Règles!$A$5:$A$17,0)),""),IF($P3434="au prix",IF(AND(ISNUMBER($R3434),N(INDEX(Règles!$E$5:$E$17,MATCH($O3434,Règles!$A$5:$A$17,0)))&gt;0),$R3434/INDEX(Règles!$E$5:$E$17,MATCH($O3434,Règles!$A$5:$A$17,0)),""),IF(OR($P3434="ne compte pas",$P3434="absence"),0,""))),"")</f>
        <v/>
      </c>
      <c r="T3434" s="26" t="n">
        <f aca="false">IF(AND(ISNUMBER($A3434),$B3434&lt;&gt;"",$G3434&lt;&gt;"",$P3434&lt;&gt;"absence"),1,0)</f>
        <v>0</v>
      </c>
      <c r="U3434" s="26" t="n">
        <f aca="false">IF($T3434=1,IF(COUNTIFS($B$2:$B3434,$B3434,$A$2:$A3434,$A3434,$T$2:$T3434,1)=1,1,0),0)</f>
        <v>0</v>
      </c>
      <c r="V3434" s="29" t="str">
        <f aca="false">IF(AND($A3434="",$B3434="",$G3434=""),"",IF(NOT(ISNUMBER($A3434)),"Date manquante ou non reconnue",IF($B3434="","Technicien manquant",IF(COUNTIF(Production!$A$7:$A$21,$B3434)=0,"Technicien absent de la liste (onglet Production)",IF($G3434="","Code BPU manquant (colonne G)",IF($O3434="?","Code BPU inconnu (onglet Prestations)",IF($P3434="?","Catégorie inconnue (onglet Règles)",IF(AND($E3434&lt;&gt;"",NOT(ISNUMBER($E3434))),"Quantité non reconnue",IF(AND($P3434="au prix",NOT(ISNUMBER($Q3434))),"Prix sur devis à saisir (colonne I)",IF($S3434="","Règle à compléter (onglet Règles)",""))))))))))</f>
        <v/>
      </c>
    </row>
    <row r="3435" customFormat="false" ht="15" hidden="false" customHeight="false" outlineLevel="0" collapsed="false">
      <c r="A3435" s="23"/>
      <c r="I3435" s="24"/>
      <c r="J3435" s="24"/>
      <c r="N3435" s="25"/>
      <c r="O3435" s="26" t="str">
        <f aca="false">IF($G3435="","",IFERROR(INDEX(Prestations!$F$5:$F$256,MATCH($G3435,Prestations!$B$5:$B$256,0)),"?"))</f>
        <v/>
      </c>
      <c r="P3435" s="26" t="str">
        <f aca="false">IF($O3435="","",IF($O3435="?","?",IFERROR(INDEX(Règles!$C$5:$C$17,MATCH($O3435,Règles!$A$5:$A$17,0)),"?")))</f>
        <v/>
      </c>
      <c r="Q3435" s="27" t="str">
        <f aca="false">IF($G3435="","",IF(ISNUMBER($I3435),$I3435,IFERROR(IF(ISNUMBER(INDEX(Prestations!$E$5:$E$256,MATCH($G3435,Prestations!$B$5:$B$256,0))),INDEX(Prestations!$E$5:$E$256,MATCH($G3435,Prestations!$B$5:$B$256,0)),""),"")))</f>
        <v/>
      </c>
      <c r="R3435" s="27" t="str">
        <f aca="false">IFERROR(IF(ISNUMBER($Q3435),$Q3435*IF($E3435="",1,$E3435),""),"")</f>
        <v/>
      </c>
      <c r="S3435" s="28" t="str">
        <f aca="false">IFERROR(IF($P3435="au nombre",IF(N(INDEX(Règles!$D$5:$D$17,MATCH($O3435,Règles!$A$5:$A$17,0)))&gt;0,IF($E3435="",1,$E3435)/INDEX(Règles!$D$5:$D$17,MATCH($O3435,Règles!$A$5:$A$17,0)),""),IF($P3435="au prix",IF(AND(ISNUMBER($R3435),N(INDEX(Règles!$E$5:$E$17,MATCH($O3435,Règles!$A$5:$A$17,0)))&gt;0),$R3435/INDEX(Règles!$E$5:$E$17,MATCH($O3435,Règles!$A$5:$A$17,0)),""),IF(OR($P3435="ne compte pas",$P3435="absence"),0,""))),"")</f>
        <v/>
      </c>
      <c r="T3435" s="26" t="n">
        <f aca="false">IF(AND(ISNUMBER($A3435),$B3435&lt;&gt;"",$G3435&lt;&gt;"",$P3435&lt;&gt;"absence"),1,0)</f>
        <v>0</v>
      </c>
      <c r="U3435" s="26" t="n">
        <f aca="false">IF($T3435=1,IF(COUNTIFS($B$2:$B3435,$B3435,$A$2:$A3435,$A3435,$T$2:$T3435,1)=1,1,0),0)</f>
        <v>0</v>
      </c>
      <c r="V3435" s="29" t="str">
        <f aca="false">IF(AND($A3435="",$B3435="",$G3435=""),"",IF(NOT(ISNUMBER($A3435)),"Date manquante ou non reconnue",IF($B3435="","Technicien manquant",IF(COUNTIF(Production!$A$7:$A$21,$B3435)=0,"Technicien absent de la liste (onglet Production)",IF($G3435="","Code BPU manquant (colonne G)",IF($O3435="?","Code BPU inconnu (onglet Prestations)",IF($P3435="?","Catégorie inconnue (onglet Règles)",IF(AND($E3435&lt;&gt;"",NOT(ISNUMBER($E3435))),"Quantité non reconnue",IF(AND($P3435="au prix",NOT(ISNUMBER($Q3435))),"Prix sur devis à saisir (colonne I)",IF($S3435="","Règle à compléter (onglet Règles)",""))))))))))</f>
        <v/>
      </c>
    </row>
    <row r="3436" customFormat="false" ht="15" hidden="false" customHeight="false" outlineLevel="0" collapsed="false">
      <c r="A3436" s="23"/>
      <c r="I3436" s="24"/>
      <c r="J3436" s="24"/>
      <c r="N3436" s="25"/>
      <c r="O3436" s="26" t="str">
        <f aca="false">IF($G3436="","",IFERROR(INDEX(Prestations!$F$5:$F$256,MATCH($G3436,Prestations!$B$5:$B$256,0)),"?"))</f>
        <v/>
      </c>
      <c r="P3436" s="26" t="str">
        <f aca="false">IF($O3436="","",IF($O3436="?","?",IFERROR(INDEX(Règles!$C$5:$C$17,MATCH($O3436,Règles!$A$5:$A$17,0)),"?")))</f>
        <v/>
      </c>
      <c r="Q3436" s="27" t="str">
        <f aca="false">IF($G3436="","",IF(ISNUMBER($I3436),$I3436,IFERROR(IF(ISNUMBER(INDEX(Prestations!$E$5:$E$256,MATCH($G3436,Prestations!$B$5:$B$256,0))),INDEX(Prestations!$E$5:$E$256,MATCH($G3436,Prestations!$B$5:$B$256,0)),""),"")))</f>
        <v/>
      </c>
      <c r="R3436" s="27" t="str">
        <f aca="false">IFERROR(IF(ISNUMBER($Q3436),$Q3436*IF($E3436="",1,$E3436),""),"")</f>
        <v/>
      </c>
      <c r="S3436" s="28" t="str">
        <f aca="false">IFERROR(IF($P3436="au nombre",IF(N(INDEX(Règles!$D$5:$D$17,MATCH($O3436,Règles!$A$5:$A$17,0)))&gt;0,IF($E3436="",1,$E3436)/INDEX(Règles!$D$5:$D$17,MATCH($O3436,Règles!$A$5:$A$17,0)),""),IF($P3436="au prix",IF(AND(ISNUMBER($R3436),N(INDEX(Règles!$E$5:$E$17,MATCH($O3436,Règles!$A$5:$A$17,0)))&gt;0),$R3436/INDEX(Règles!$E$5:$E$17,MATCH($O3436,Règles!$A$5:$A$17,0)),""),IF(OR($P3436="ne compte pas",$P3436="absence"),0,""))),"")</f>
        <v/>
      </c>
      <c r="T3436" s="26" t="n">
        <f aca="false">IF(AND(ISNUMBER($A3436),$B3436&lt;&gt;"",$G3436&lt;&gt;"",$P3436&lt;&gt;"absence"),1,0)</f>
        <v>0</v>
      </c>
      <c r="U3436" s="26" t="n">
        <f aca="false">IF($T3436=1,IF(COUNTIFS($B$2:$B3436,$B3436,$A$2:$A3436,$A3436,$T$2:$T3436,1)=1,1,0),0)</f>
        <v>0</v>
      </c>
      <c r="V3436" s="29" t="str">
        <f aca="false">IF(AND($A3436="",$B3436="",$G3436=""),"",IF(NOT(ISNUMBER($A3436)),"Date manquante ou non reconnue",IF($B3436="","Technicien manquant",IF(COUNTIF(Production!$A$7:$A$21,$B3436)=0,"Technicien absent de la liste (onglet Production)",IF($G3436="","Code BPU manquant (colonne G)",IF($O3436="?","Code BPU inconnu (onglet Prestations)",IF($P3436="?","Catégorie inconnue (onglet Règles)",IF(AND($E3436&lt;&gt;"",NOT(ISNUMBER($E3436))),"Quantité non reconnue",IF(AND($P3436="au prix",NOT(ISNUMBER($Q3436))),"Prix sur devis à saisir (colonne I)",IF($S3436="","Règle à compléter (onglet Règles)",""))))))))))</f>
        <v/>
      </c>
    </row>
    <row r="3437" customFormat="false" ht="15" hidden="false" customHeight="false" outlineLevel="0" collapsed="false">
      <c r="A3437" s="23"/>
      <c r="I3437" s="24"/>
      <c r="J3437" s="24"/>
      <c r="N3437" s="25"/>
      <c r="O3437" s="26" t="str">
        <f aca="false">IF($G3437="","",IFERROR(INDEX(Prestations!$F$5:$F$256,MATCH($G3437,Prestations!$B$5:$B$256,0)),"?"))</f>
        <v/>
      </c>
      <c r="P3437" s="26" t="str">
        <f aca="false">IF($O3437="","",IF($O3437="?","?",IFERROR(INDEX(Règles!$C$5:$C$17,MATCH($O3437,Règles!$A$5:$A$17,0)),"?")))</f>
        <v/>
      </c>
      <c r="Q3437" s="27" t="str">
        <f aca="false">IF($G3437="","",IF(ISNUMBER($I3437),$I3437,IFERROR(IF(ISNUMBER(INDEX(Prestations!$E$5:$E$256,MATCH($G3437,Prestations!$B$5:$B$256,0))),INDEX(Prestations!$E$5:$E$256,MATCH($G3437,Prestations!$B$5:$B$256,0)),""),"")))</f>
        <v/>
      </c>
      <c r="R3437" s="27" t="str">
        <f aca="false">IFERROR(IF(ISNUMBER($Q3437),$Q3437*IF($E3437="",1,$E3437),""),"")</f>
        <v/>
      </c>
      <c r="S3437" s="28" t="str">
        <f aca="false">IFERROR(IF($P3437="au nombre",IF(N(INDEX(Règles!$D$5:$D$17,MATCH($O3437,Règles!$A$5:$A$17,0)))&gt;0,IF($E3437="",1,$E3437)/INDEX(Règles!$D$5:$D$17,MATCH($O3437,Règles!$A$5:$A$17,0)),""),IF($P3437="au prix",IF(AND(ISNUMBER($R3437),N(INDEX(Règles!$E$5:$E$17,MATCH($O3437,Règles!$A$5:$A$17,0)))&gt;0),$R3437/INDEX(Règles!$E$5:$E$17,MATCH($O3437,Règles!$A$5:$A$17,0)),""),IF(OR($P3437="ne compte pas",$P3437="absence"),0,""))),"")</f>
        <v/>
      </c>
      <c r="T3437" s="26" t="n">
        <f aca="false">IF(AND(ISNUMBER($A3437),$B3437&lt;&gt;"",$G3437&lt;&gt;"",$P3437&lt;&gt;"absence"),1,0)</f>
        <v>0</v>
      </c>
      <c r="U3437" s="26" t="n">
        <f aca="false">IF($T3437=1,IF(COUNTIFS($B$2:$B3437,$B3437,$A$2:$A3437,$A3437,$T$2:$T3437,1)=1,1,0),0)</f>
        <v>0</v>
      </c>
      <c r="V3437" s="29" t="str">
        <f aca="false">IF(AND($A3437="",$B3437="",$G3437=""),"",IF(NOT(ISNUMBER($A3437)),"Date manquante ou non reconnue",IF($B3437="","Technicien manquant",IF(COUNTIF(Production!$A$7:$A$21,$B3437)=0,"Technicien absent de la liste (onglet Production)",IF($G3437="","Code BPU manquant (colonne G)",IF($O3437="?","Code BPU inconnu (onglet Prestations)",IF($P3437="?","Catégorie inconnue (onglet Règles)",IF(AND($E3437&lt;&gt;"",NOT(ISNUMBER($E3437))),"Quantité non reconnue",IF(AND($P3437="au prix",NOT(ISNUMBER($Q3437))),"Prix sur devis à saisir (colonne I)",IF($S3437="","Règle à compléter (onglet Règles)",""))))))))))</f>
        <v/>
      </c>
    </row>
    <row r="3438" customFormat="false" ht="15" hidden="false" customHeight="false" outlineLevel="0" collapsed="false">
      <c r="A3438" s="23"/>
      <c r="I3438" s="24"/>
      <c r="J3438" s="24"/>
      <c r="N3438" s="25"/>
      <c r="O3438" s="26" t="str">
        <f aca="false">IF($G3438="","",IFERROR(INDEX(Prestations!$F$5:$F$256,MATCH($G3438,Prestations!$B$5:$B$256,0)),"?"))</f>
        <v/>
      </c>
      <c r="P3438" s="26" t="str">
        <f aca="false">IF($O3438="","",IF($O3438="?","?",IFERROR(INDEX(Règles!$C$5:$C$17,MATCH($O3438,Règles!$A$5:$A$17,0)),"?")))</f>
        <v/>
      </c>
      <c r="Q3438" s="27" t="str">
        <f aca="false">IF($G3438="","",IF(ISNUMBER($I3438),$I3438,IFERROR(IF(ISNUMBER(INDEX(Prestations!$E$5:$E$256,MATCH($G3438,Prestations!$B$5:$B$256,0))),INDEX(Prestations!$E$5:$E$256,MATCH($G3438,Prestations!$B$5:$B$256,0)),""),"")))</f>
        <v/>
      </c>
      <c r="R3438" s="27" t="str">
        <f aca="false">IFERROR(IF(ISNUMBER($Q3438),$Q3438*IF($E3438="",1,$E3438),""),"")</f>
        <v/>
      </c>
      <c r="S3438" s="28" t="str">
        <f aca="false">IFERROR(IF($P3438="au nombre",IF(N(INDEX(Règles!$D$5:$D$17,MATCH($O3438,Règles!$A$5:$A$17,0)))&gt;0,IF($E3438="",1,$E3438)/INDEX(Règles!$D$5:$D$17,MATCH($O3438,Règles!$A$5:$A$17,0)),""),IF($P3438="au prix",IF(AND(ISNUMBER($R3438),N(INDEX(Règles!$E$5:$E$17,MATCH($O3438,Règles!$A$5:$A$17,0)))&gt;0),$R3438/INDEX(Règles!$E$5:$E$17,MATCH($O3438,Règles!$A$5:$A$17,0)),""),IF(OR($P3438="ne compte pas",$P3438="absence"),0,""))),"")</f>
        <v/>
      </c>
      <c r="T3438" s="26" t="n">
        <f aca="false">IF(AND(ISNUMBER($A3438),$B3438&lt;&gt;"",$G3438&lt;&gt;"",$P3438&lt;&gt;"absence"),1,0)</f>
        <v>0</v>
      </c>
      <c r="U3438" s="26" t="n">
        <f aca="false">IF($T3438=1,IF(COUNTIFS($B$2:$B3438,$B3438,$A$2:$A3438,$A3438,$T$2:$T3438,1)=1,1,0),0)</f>
        <v>0</v>
      </c>
      <c r="V3438" s="29" t="str">
        <f aca="false">IF(AND($A3438="",$B3438="",$G3438=""),"",IF(NOT(ISNUMBER($A3438)),"Date manquante ou non reconnue",IF($B3438="","Technicien manquant",IF(COUNTIF(Production!$A$7:$A$21,$B3438)=0,"Technicien absent de la liste (onglet Production)",IF($G3438="","Code BPU manquant (colonne G)",IF($O3438="?","Code BPU inconnu (onglet Prestations)",IF($P3438="?","Catégorie inconnue (onglet Règles)",IF(AND($E3438&lt;&gt;"",NOT(ISNUMBER($E3438))),"Quantité non reconnue",IF(AND($P3438="au prix",NOT(ISNUMBER($Q3438))),"Prix sur devis à saisir (colonne I)",IF($S3438="","Règle à compléter (onglet Règles)",""))))))))))</f>
        <v/>
      </c>
    </row>
    <row r="3439" customFormat="false" ht="15" hidden="false" customHeight="false" outlineLevel="0" collapsed="false">
      <c r="A3439" s="23"/>
      <c r="I3439" s="24"/>
      <c r="J3439" s="24"/>
      <c r="N3439" s="25"/>
      <c r="O3439" s="26" t="str">
        <f aca="false">IF($G3439="","",IFERROR(INDEX(Prestations!$F$5:$F$256,MATCH($G3439,Prestations!$B$5:$B$256,0)),"?"))</f>
        <v/>
      </c>
      <c r="P3439" s="26" t="str">
        <f aca="false">IF($O3439="","",IF($O3439="?","?",IFERROR(INDEX(Règles!$C$5:$C$17,MATCH($O3439,Règles!$A$5:$A$17,0)),"?")))</f>
        <v/>
      </c>
      <c r="Q3439" s="27" t="str">
        <f aca="false">IF($G3439="","",IF(ISNUMBER($I3439),$I3439,IFERROR(IF(ISNUMBER(INDEX(Prestations!$E$5:$E$256,MATCH($G3439,Prestations!$B$5:$B$256,0))),INDEX(Prestations!$E$5:$E$256,MATCH($G3439,Prestations!$B$5:$B$256,0)),""),"")))</f>
        <v/>
      </c>
      <c r="R3439" s="27" t="str">
        <f aca="false">IFERROR(IF(ISNUMBER($Q3439),$Q3439*IF($E3439="",1,$E3439),""),"")</f>
        <v/>
      </c>
      <c r="S3439" s="28" t="str">
        <f aca="false">IFERROR(IF($P3439="au nombre",IF(N(INDEX(Règles!$D$5:$D$17,MATCH($O3439,Règles!$A$5:$A$17,0)))&gt;0,IF($E3439="",1,$E3439)/INDEX(Règles!$D$5:$D$17,MATCH($O3439,Règles!$A$5:$A$17,0)),""),IF($P3439="au prix",IF(AND(ISNUMBER($R3439),N(INDEX(Règles!$E$5:$E$17,MATCH($O3439,Règles!$A$5:$A$17,0)))&gt;0),$R3439/INDEX(Règles!$E$5:$E$17,MATCH($O3439,Règles!$A$5:$A$17,0)),""),IF(OR($P3439="ne compte pas",$P3439="absence"),0,""))),"")</f>
        <v/>
      </c>
      <c r="T3439" s="26" t="n">
        <f aca="false">IF(AND(ISNUMBER($A3439),$B3439&lt;&gt;"",$G3439&lt;&gt;"",$P3439&lt;&gt;"absence"),1,0)</f>
        <v>0</v>
      </c>
      <c r="U3439" s="26" t="n">
        <f aca="false">IF($T3439=1,IF(COUNTIFS($B$2:$B3439,$B3439,$A$2:$A3439,$A3439,$T$2:$T3439,1)=1,1,0),0)</f>
        <v>0</v>
      </c>
      <c r="V3439" s="29" t="str">
        <f aca="false">IF(AND($A3439="",$B3439="",$G3439=""),"",IF(NOT(ISNUMBER($A3439)),"Date manquante ou non reconnue",IF($B3439="","Technicien manquant",IF(COUNTIF(Production!$A$7:$A$21,$B3439)=0,"Technicien absent de la liste (onglet Production)",IF($G3439="","Code BPU manquant (colonne G)",IF($O3439="?","Code BPU inconnu (onglet Prestations)",IF($P3439="?","Catégorie inconnue (onglet Règles)",IF(AND($E3439&lt;&gt;"",NOT(ISNUMBER($E3439))),"Quantité non reconnue",IF(AND($P3439="au prix",NOT(ISNUMBER($Q3439))),"Prix sur devis à saisir (colonne I)",IF($S3439="","Règle à compléter (onglet Règles)",""))))))))))</f>
        <v/>
      </c>
    </row>
    <row r="3440" customFormat="false" ht="15" hidden="false" customHeight="false" outlineLevel="0" collapsed="false">
      <c r="A3440" s="23"/>
      <c r="I3440" s="24"/>
      <c r="J3440" s="24"/>
      <c r="N3440" s="25"/>
      <c r="O3440" s="26" t="str">
        <f aca="false">IF($G3440="","",IFERROR(INDEX(Prestations!$F$5:$F$256,MATCH($G3440,Prestations!$B$5:$B$256,0)),"?"))</f>
        <v/>
      </c>
      <c r="P3440" s="26" t="str">
        <f aca="false">IF($O3440="","",IF($O3440="?","?",IFERROR(INDEX(Règles!$C$5:$C$17,MATCH($O3440,Règles!$A$5:$A$17,0)),"?")))</f>
        <v/>
      </c>
      <c r="Q3440" s="27" t="str">
        <f aca="false">IF($G3440="","",IF(ISNUMBER($I3440),$I3440,IFERROR(IF(ISNUMBER(INDEX(Prestations!$E$5:$E$256,MATCH($G3440,Prestations!$B$5:$B$256,0))),INDEX(Prestations!$E$5:$E$256,MATCH($G3440,Prestations!$B$5:$B$256,0)),""),"")))</f>
        <v/>
      </c>
      <c r="R3440" s="27" t="str">
        <f aca="false">IFERROR(IF(ISNUMBER($Q3440),$Q3440*IF($E3440="",1,$E3440),""),"")</f>
        <v/>
      </c>
      <c r="S3440" s="28" t="str">
        <f aca="false">IFERROR(IF($P3440="au nombre",IF(N(INDEX(Règles!$D$5:$D$17,MATCH($O3440,Règles!$A$5:$A$17,0)))&gt;0,IF($E3440="",1,$E3440)/INDEX(Règles!$D$5:$D$17,MATCH($O3440,Règles!$A$5:$A$17,0)),""),IF($P3440="au prix",IF(AND(ISNUMBER($R3440),N(INDEX(Règles!$E$5:$E$17,MATCH($O3440,Règles!$A$5:$A$17,0)))&gt;0),$R3440/INDEX(Règles!$E$5:$E$17,MATCH($O3440,Règles!$A$5:$A$17,0)),""),IF(OR($P3440="ne compte pas",$P3440="absence"),0,""))),"")</f>
        <v/>
      </c>
      <c r="T3440" s="26" t="n">
        <f aca="false">IF(AND(ISNUMBER($A3440),$B3440&lt;&gt;"",$G3440&lt;&gt;"",$P3440&lt;&gt;"absence"),1,0)</f>
        <v>0</v>
      </c>
      <c r="U3440" s="26" t="n">
        <f aca="false">IF($T3440=1,IF(COUNTIFS($B$2:$B3440,$B3440,$A$2:$A3440,$A3440,$T$2:$T3440,1)=1,1,0),0)</f>
        <v>0</v>
      </c>
      <c r="V3440" s="29" t="str">
        <f aca="false">IF(AND($A3440="",$B3440="",$G3440=""),"",IF(NOT(ISNUMBER($A3440)),"Date manquante ou non reconnue",IF($B3440="","Technicien manquant",IF(COUNTIF(Production!$A$7:$A$21,$B3440)=0,"Technicien absent de la liste (onglet Production)",IF($G3440="","Code BPU manquant (colonne G)",IF($O3440="?","Code BPU inconnu (onglet Prestations)",IF($P3440="?","Catégorie inconnue (onglet Règles)",IF(AND($E3440&lt;&gt;"",NOT(ISNUMBER($E3440))),"Quantité non reconnue",IF(AND($P3440="au prix",NOT(ISNUMBER($Q3440))),"Prix sur devis à saisir (colonne I)",IF($S3440="","Règle à compléter (onglet Règles)",""))))))))))</f>
        <v/>
      </c>
    </row>
    <row r="3441" customFormat="false" ht="15" hidden="false" customHeight="false" outlineLevel="0" collapsed="false">
      <c r="A3441" s="23"/>
      <c r="I3441" s="24"/>
      <c r="J3441" s="24"/>
      <c r="N3441" s="25"/>
      <c r="O3441" s="26" t="str">
        <f aca="false">IF($G3441="","",IFERROR(INDEX(Prestations!$F$5:$F$256,MATCH($G3441,Prestations!$B$5:$B$256,0)),"?"))</f>
        <v/>
      </c>
      <c r="P3441" s="26" t="str">
        <f aca="false">IF($O3441="","",IF($O3441="?","?",IFERROR(INDEX(Règles!$C$5:$C$17,MATCH($O3441,Règles!$A$5:$A$17,0)),"?")))</f>
        <v/>
      </c>
      <c r="Q3441" s="27" t="str">
        <f aca="false">IF($G3441="","",IF(ISNUMBER($I3441),$I3441,IFERROR(IF(ISNUMBER(INDEX(Prestations!$E$5:$E$256,MATCH($G3441,Prestations!$B$5:$B$256,0))),INDEX(Prestations!$E$5:$E$256,MATCH($G3441,Prestations!$B$5:$B$256,0)),""),"")))</f>
        <v/>
      </c>
      <c r="R3441" s="27" t="str">
        <f aca="false">IFERROR(IF(ISNUMBER($Q3441),$Q3441*IF($E3441="",1,$E3441),""),"")</f>
        <v/>
      </c>
      <c r="S3441" s="28" t="str">
        <f aca="false">IFERROR(IF($P3441="au nombre",IF(N(INDEX(Règles!$D$5:$D$17,MATCH($O3441,Règles!$A$5:$A$17,0)))&gt;0,IF($E3441="",1,$E3441)/INDEX(Règles!$D$5:$D$17,MATCH($O3441,Règles!$A$5:$A$17,0)),""),IF($P3441="au prix",IF(AND(ISNUMBER($R3441),N(INDEX(Règles!$E$5:$E$17,MATCH($O3441,Règles!$A$5:$A$17,0)))&gt;0),$R3441/INDEX(Règles!$E$5:$E$17,MATCH($O3441,Règles!$A$5:$A$17,0)),""),IF(OR($P3441="ne compte pas",$P3441="absence"),0,""))),"")</f>
        <v/>
      </c>
      <c r="T3441" s="26" t="n">
        <f aca="false">IF(AND(ISNUMBER($A3441),$B3441&lt;&gt;"",$G3441&lt;&gt;"",$P3441&lt;&gt;"absence"),1,0)</f>
        <v>0</v>
      </c>
      <c r="U3441" s="26" t="n">
        <f aca="false">IF($T3441=1,IF(COUNTIFS($B$2:$B3441,$B3441,$A$2:$A3441,$A3441,$T$2:$T3441,1)=1,1,0),0)</f>
        <v>0</v>
      </c>
      <c r="V3441" s="29" t="str">
        <f aca="false">IF(AND($A3441="",$B3441="",$G3441=""),"",IF(NOT(ISNUMBER($A3441)),"Date manquante ou non reconnue",IF($B3441="","Technicien manquant",IF(COUNTIF(Production!$A$7:$A$21,$B3441)=0,"Technicien absent de la liste (onglet Production)",IF($G3441="","Code BPU manquant (colonne G)",IF($O3441="?","Code BPU inconnu (onglet Prestations)",IF($P3441="?","Catégorie inconnue (onglet Règles)",IF(AND($E3441&lt;&gt;"",NOT(ISNUMBER($E3441))),"Quantité non reconnue",IF(AND($P3441="au prix",NOT(ISNUMBER($Q3441))),"Prix sur devis à saisir (colonne I)",IF($S3441="","Règle à compléter (onglet Règles)",""))))))))))</f>
        <v/>
      </c>
    </row>
    <row r="3442" customFormat="false" ht="15" hidden="false" customHeight="false" outlineLevel="0" collapsed="false">
      <c r="A3442" s="23"/>
      <c r="I3442" s="24"/>
      <c r="J3442" s="24"/>
      <c r="N3442" s="25"/>
      <c r="O3442" s="26" t="str">
        <f aca="false">IF($G3442="","",IFERROR(INDEX(Prestations!$F$5:$F$256,MATCH($G3442,Prestations!$B$5:$B$256,0)),"?"))</f>
        <v/>
      </c>
      <c r="P3442" s="26" t="str">
        <f aca="false">IF($O3442="","",IF($O3442="?","?",IFERROR(INDEX(Règles!$C$5:$C$17,MATCH($O3442,Règles!$A$5:$A$17,0)),"?")))</f>
        <v/>
      </c>
      <c r="Q3442" s="27" t="str">
        <f aca="false">IF($G3442="","",IF(ISNUMBER($I3442),$I3442,IFERROR(IF(ISNUMBER(INDEX(Prestations!$E$5:$E$256,MATCH($G3442,Prestations!$B$5:$B$256,0))),INDEX(Prestations!$E$5:$E$256,MATCH($G3442,Prestations!$B$5:$B$256,0)),""),"")))</f>
        <v/>
      </c>
      <c r="R3442" s="27" t="str">
        <f aca="false">IFERROR(IF(ISNUMBER($Q3442),$Q3442*IF($E3442="",1,$E3442),""),"")</f>
        <v/>
      </c>
      <c r="S3442" s="28" t="str">
        <f aca="false">IFERROR(IF($P3442="au nombre",IF(N(INDEX(Règles!$D$5:$D$17,MATCH($O3442,Règles!$A$5:$A$17,0)))&gt;0,IF($E3442="",1,$E3442)/INDEX(Règles!$D$5:$D$17,MATCH($O3442,Règles!$A$5:$A$17,0)),""),IF($P3442="au prix",IF(AND(ISNUMBER($R3442),N(INDEX(Règles!$E$5:$E$17,MATCH($O3442,Règles!$A$5:$A$17,0)))&gt;0),$R3442/INDEX(Règles!$E$5:$E$17,MATCH($O3442,Règles!$A$5:$A$17,0)),""),IF(OR($P3442="ne compte pas",$P3442="absence"),0,""))),"")</f>
        <v/>
      </c>
      <c r="T3442" s="26" t="n">
        <f aca="false">IF(AND(ISNUMBER($A3442),$B3442&lt;&gt;"",$G3442&lt;&gt;"",$P3442&lt;&gt;"absence"),1,0)</f>
        <v>0</v>
      </c>
      <c r="U3442" s="26" t="n">
        <f aca="false">IF($T3442=1,IF(COUNTIFS($B$2:$B3442,$B3442,$A$2:$A3442,$A3442,$T$2:$T3442,1)=1,1,0),0)</f>
        <v>0</v>
      </c>
      <c r="V3442" s="29" t="str">
        <f aca="false">IF(AND($A3442="",$B3442="",$G3442=""),"",IF(NOT(ISNUMBER($A3442)),"Date manquante ou non reconnue",IF($B3442="","Technicien manquant",IF(COUNTIF(Production!$A$7:$A$21,$B3442)=0,"Technicien absent de la liste (onglet Production)",IF($G3442="","Code BPU manquant (colonne G)",IF($O3442="?","Code BPU inconnu (onglet Prestations)",IF($P3442="?","Catégorie inconnue (onglet Règles)",IF(AND($E3442&lt;&gt;"",NOT(ISNUMBER($E3442))),"Quantité non reconnue",IF(AND($P3442="au prix",NOT(ISNUMBER($Q3442))),"Prix sur devis à saisir (colonne I)",IF($S3442="","Règle à compléter (onglet Règles)",""))))))))))</f>
        <v/>
      </c>
    </row>
    <row r="3443" customFormat="false" ht="15" hidden="false" customHeight="false" outlineLevel="0" collapsed="false">
      <c r="A3443" s="23"/>
      <c r="I3443" s="24"/>
      <c r="J3443" s="24"/>
      <c r="N3443" s="25"/>
      <c r="O3443" s="26" t="str">
        <f aca="false">IF($G3443="","",IFERROR(INDEX(Prestations!$F$5:$F$256,MATCH($G3443,Prestations!$B$5:$B$256,0)),"?"))</f>
        <v/>
      </c>
      <c r="P3443" s="26" t="str">
        <f aca="false">IF($O3443="","",IF($O3443="?","?",IFERROR(INDEX(Règles!$C$5:$C$17,MATCH($O3443,Règles!$A$5:$A$17,0)),"?")))</f>
        <v/>
      </c>
      <c r="Q3443" s="27" t="str">
        <f aca="false">IF($G3443="","",IF(ISNUMBER($I3443),$I3443,IFERROR(IF(ISNUMBER(INDEX(Prestations!$E$5:$E$256,MATCH($G3443,Prestations!$B$5:$B$256,0))),INDEX(Prestations!$E$5:$E$256,MATCH($G3443,Prestations!$B$5:$B$256,0)),""),"")))</f>
        <v/>
      </c>
      <c r="R3443" s="27" t="str">
        <f aca="false">IFERROR(IF(ISNUMBER($Q3443),$Q3443*IF($E3443="",1,$E3443),""),"")</f>
        <v/>
      </c>
      <c r="S3443" s="28" t="str">
        <f aca="false">IFERROR(IF($P3443="au nombre",IF(N(INDEX(Règles!$D$5:$D$17,MATCH($O3443,Règles!$A$5:$A$17,0)))&gt;0,IF($E3443="",1,$E3443)/INDEX(Règles!$D$5:$D$17,MATCH($O3443,Règles!$A$5:$A$17,0)),""),IF($P3443="au prix",IF(AND(ISNUMBER($R3443),N(INDEX(Règles!$E$5:$E$17,MATCH($O3443,Règles!$A$5:$A$17,0)))&gt;0),$R3443/INDEX(Règles!$E$5:$E$17,MATCH($O3443,Règles!$A$5:$A$17,0)),""),IF(OR($P3443="ne compte pas",$P3443="absence"),0,""))),"")</f>
        <v/>
      </c>
      <c r="T3443" s="26" t="n">
        <f aca="false">IF(AND(ISNUMBER($A3443),$B3443&lt;&gt;"",$G3443&lt;&gt;"",$P3443&lt;&gt;"absence"),1,0)</f>
        <v>0</v>
      </c>
      <c r="U3443" s="26" t="n">
        <f aca="false">IF($T3443=1,IF(COUNTIFS($B$2:$B3443,$B3443,$A$2:$A3443,$A3443,$T$2:$T3443,1)=1,1,0),0)</f>
        <v>0</v>
      </c>
      <c r="V3443" s="29" t="str">
        <f aca="false">IF(AND($A3443="",$B3443="",$G3443=""),"",IF(NOT(ISNUMBER($A3443)),"Date manquante ou non reconnue",IF($B3443="","Technicien manquant",IF(COUNTIF(Production!$A$7:$A$21,$B3443)=0,"Technicien absent de la liste (onglet Production)",IF($G3443="","Code BPU manquant (colonne G)",IF($O3443="?","Code BPU inconnu (onglet Prestations)",IF($P3443="?","Catégorie inconnue (onglet Règles)",IF(AND($E3443&lt;&gt;"",NOT(ISNUMBER($E3443))),"Quantité non reconnue",IF(AND($P3443="au prix",NOT(ISNUMBER($Q3443))),"Prix sur devis à saisir (colonne I)",IF($S3443="","Règle à compléter (onglet Règles)",""))))))))))</f>
        <v/>
      </c>
    </row>
    <row r="3444" customFormat="false" ht="15" hidden="false" customHeight="false" outlineLevel="0" collapsed="false">
      <c r="A3444" s="23"/>
      <c r="I3444" s="24"/>
      <c r="J3444" s="24"/>
      <c r="N3444" s="25"/>
      <c r="O3444" s="26" t="str">
        <f aca="false">IF($G3444="","",IFERROR(INDEX(Prestations!$F$5:$F$256,MATCH($G3444,Prestations!$B$5:$B$256,0)),"?"))</f>
        <v/>
      </c>
      <c r="P3444" s="26" t="str">
        <f aca="false">IF($O3444="","",IF($O3444="?","?",IFERROR(INDEX(Règles!$C$5:$C$17,MATCH($O3444,Règles!$A$5:$A$17,0)),"?")))</f>
        <v/>
      </c>
      <c r="Q3444" s="27" t="str">
        <f aca="false">IF($G3444="","",IF(ISNUMBER($I3444),$I3444,IFERROR(IF(ISNUMBER(INDEX(Prestations!$E$5:$E$256,MATCH($G3444,Prestations!$B$5:$B$256,0))),INDEX(Prestations!$E$5:$E$256,MATCH($G3444,Prestations!$B$5:$B$256,0)),""),"")))</f>
        <v/>
      </c>
      <c r="R3444" s="27" t="str">
        <f aca="false">IFERROR(IF(ISNUMBER($Q3444),$Q3444*IF($E3444="",1,$E3444),""),"")</f>
        <v/>
      </c>
      <c r="S3444" s="28" t="str">
        <f aca="false">IFERROR(IF($P3444="au nombre",IF(N(INDEX(Règles!$D$5:$D$17,MATCH($O3444,Règles!$A$5:$A$17,0)))&gt;0,IF($E3444="",1,$E3444)/INDEX(Règles!$D$5:$D$17,MATCH($O3444,Règles!$A$5:$A$17,0)),""),IF($P3444="au prix",IF(AND(ISNUMBER($R3444),N(INDEX(Règles!$E$5:$E$17,MATCH($O3444,Règles!$A$5:$A$17,0)))&gt;0),$R3444/INDEX(Règles!$E$5:$E$17,MATCH($O3444,Règles!$A$5:$A$17,0)),""),IF(OR($P3444="ne compte pas",$P3444="absence"),0,""))),"")</f>
        <v/>
      </c>
      <c r="T3444" s="26" t="n">
        <f aca="false">IF(AND(ISNUMBER($A3444),$B3444&lt;&gt;"",$G3444&lt;&gt;"",$P3444&lt;&gt;"absence"),1,0)</f>
        <v>0</v>
      </c>
      <c r="U3444" s="26" t="n">
        <f aca="false">IF($T3444=1,IF(COUNTIFS($B$2:$B3444,$B3444,$A$2:$A3444,$A3444,$T$2:$T3444,1)=1,1,0),0)</f>
        <v>0</v>
      </c>
      <c r="V3444" s="29" t="str">
        <f aca="false">IF(AND($A3444="",$B3444="",$G3444=""),"",IF(NOT(ISNUMBER($A3444)),"Date manquante ou non reconnue",IF($B3444="","Technicien manquant",IF(COUNTIF(Production!$A$7:$A$21,$B3444)=0,"Technicien absent de la liste (onglet Production)",IF($G3444="","Code BPU manquant (colonne G)",IF($O3444="?","Code BPU inconnu (onglet Prestations)",IF($P3444="?","Catégorie inconnue (onglet Règles)",IF(AND($E3444&lt;&gt;"",NOT(ISNUMBER($E3444))),"Quantité non reconnue",IF(AND($P3444="au prix",NOT(ISNUMBER($Q3444))),"Prix sur devis à saisir (colonne I)",IF($S3444="","Règle à compléter (onglet Règles)",""))))))))))</f>
        <v/>
      </c>
    </row>
    <row r="3445" customFormat="false" ht="15" hidden="false" customHeight="false" outlineLevel="0" collapsed="false">
      <c r="A3445" s="23"/>
      <c r="I3445" s="24"/>
      <c r="J3445" s="24"/>
      <c r="N3445" s="25"/>
      <c r="O3445" s="26" t="str">
        <f aca="false">IF($G3445="","",IFERROR(INDEX(Prestations!$F$5:$F$256,MATCH($G3445,Prestations!$B$5:$B$256,0)),"?"))</f>
        <v/>
      </c>
      <c r="P3445" s="26" t="str">
        <f aca="false">IF($O3445="","",IF($O3445="?","?",IFERROR(INDEX(Règles!$C$5:$C$17,MATCH($O3445,Règles!$A$5:$A$17,0)),"?")))</f>
        <v/>
      </c>
      <c r="Q3445" s="27" t="str">
        <f aca="false">IF($G3445="","",IF(ISNUMBER($I3445),$I3445,IFERROR(IF(ISNUMBER(INDEX(Prestations!$E$5:$E$256,MATCH($G3445,Prestations!$B$5:$B$256,0))),INDEX(Prestations!$E$5:$E$256,MATCH($G3445,Prestations!$B$5:$B$256,0)),""),"")))</f>
        <v/>
      </c>
      <c r="R3445" s="27" t="str">
        <f aca="false">IFERROR(IF(ISNUMBER($Q3445),$Q3445*IF($E3445="",1,$E3445),""),"")</f>
        <v/>
      </c>
      <c r="S3445" s="28" t="str">
        <f aca="false">IFERROR(IF($P3445="au nombre",IF(N(INDEX(Règles!$D$5:$D$17,MATCH($O3445,Règles!$A$5:$A$17,0)))&gt;0,IF($E3445="",1,$E3445)/INDEX(Règles!$D$5:$D$17,MATCH($O3445,Règles!$A$5:$A$17,0)),""),IF($P3445="au prix",IF(AND(ISNUMBER($R3445),N(INDEX(Règles!$E$5:$E$17,MATCH($O3445,Règles!$A$5:$A$17,0)))&gt;0),$R3445/INDEX(Règles!$E$5:$E$17,MATCH($O3445,Règles!$A$5:$A$17,0)),""),IF(OR($P3445="ne compte pas",$P3445="absence"),0,""))),"")</f>
        <v/>
      </c>
      <c r="T3445" s="26" t="n">
        <f aca="false">IF(AND(ISNUMBER($A3445),$B3445&lt;&gt;"",$G3445&lt;&gt;"",$P3445&lt;&gt;"absence"),1,0)</f>
        <v>0</v>
      </c>
      <c r="U3445" s="26" t="n">
        <f aca="false">IF($T3445=1,IF(COUNTIFS($B$2:$B3445,$B3445,$A$2:$A3445,$A3445,$T$2:$T3445,1)=1,1,0),0)</f>
        <v>0</v>
      </c>
      <c r="V3445" s="29" t="str">
        <f aca="false">IF(AND($A3445="",$B3445="",$G3445=""),"",IF(NOT(ISNUMBER($A3445)),"Date manquante ou non reconnue",IF($B3445="","Technicien manquant",IF(COUNTIF(Production!$A$7:$A$21,$B3445)=0,"Technicien absent de la liste (onglet Production)",IF($G3445="","Code BPU manquant (colonne G)",IF($O3445="?","Code BPU inconnu (onglet Prestations)",IF($P3445="?","Catégorie inconnue (onglet Règles)",IF(AND($E3445&lt;&gt;"",NOT(ISNUMBER($E3445))),"Quantité non reconnue",IF(AND($P3445="au prix",NOT(ISNUMBER($Q3445))),"Prix sur devis à saisir (colonne I)",IF($S3445="","Règle à compléter (onglet Règles)",""))))))))))</f>
        <v/>
      </c>
    </row>
    <row r="3446" customFormat="false" ht="15" hidden="false" customHeight="false" outlineLevel="0" collapsed="false">
      <c r="A3446" s="23"/>
      <c r="I3446" s="24"/>
      <c r="J3446" s="24"/>
      <c r="N3446" s="25"/>
      <c r="O3446" s="26" t="str">
        <f aca="false">IF($G3446="","",IFERROR(INDEX(Prestations!$F$5:$F$256,MATCH($G3446,Prestations!$B$5:$B$256,0)),"?"))</f>
        <v/>
      </c>
      <c r="P3446" s="26" t="str">
        <f aca="false">IF($O3446="","",IF($O3446="?","?",IFERROR(INDEX(Règles!$C$5:$C$17,MATCH($O3446,Règles!$A$5:$A$17,0)),"?")))</f>
        <v/>
      </c>
      <c r="Q3446" s="27" t="str">
        <f aca="false">IF($G3446="","",IF(ISNUMBER($I3446),$I3446,IFERROR(IF(ISNUMBER(INDEX(Prestations!$E$5:$E$256,MATCH($G3446,Prestations!$B$5:$B$256,0))),INDEX(Prestations!$E$5:$E$256,MATCH($G3446,Prestations!$B$5:$B$256,0)),""),"")))</f>
        <v/>
      </c>
      <c r="R3446" s="27" t="str">
        <f aca="false">IFERROR(IF(ISNUMBER($Q3446),$Q3446*IF($E3446="",1,$E3446),""),"")</f>
        <v/>
      </c>
      <c r="S3446" s="28" t="str">
        <f aca="false">IFERROR(IF($P3446="au nombre",IF(N(INDEX(Règles!$D$5:$D$17,MATCH($O3446,Règles!$A$5:$A$17,0)))&gt;0,IF($E3446="",1,$E3446)/INDEX(Règles!$D$5:$D$17,MATCH($O3446,Règles!$A$5:$A$17,0)),""),IF($P3446="au prix",IF(AND(ISNUMBER($R3446),N(INDEX(Règles!$E$5:$E$17,MATCH($O3446,Règles!$A$5:$A$17,0)))&gt;0),$R3446/INDEX(Règles!$E$5:$E$17,MATCH($O3446,Règles!$A$5:$A$17,0)),""),IF(OR($P3446="ne compte pas",$P3446="absence"),0,""))),"")</f>
        <v/>
      </c>
      <c r="T3446" s="26" t="n">
        <f aca="false">IF(AND(ISNUMBER($A3446),$B3446&lt;&gt;"",$G3446&lt;&gt;"",$P3446&lt;&gt;"absence"),1,0)</f>
        <v>0</v>
      </c>
      <c r="U3446" s="26" t="n">
        <f aca="false">IF($T3446=1,IF(COUNTIFS($B$2:$B3446,$B3446,$A$2:$A3446,$A3446,$T$2:$T3446,1)=1,1,0),0)</f>
        <v>0</v>
      </c>
      <c r="V3446" s="29" t="str">
        <f aca="false">IF(AND($A3446="",$B3446="",$G3446=""),"",IF(NOT(ISNUMBER($A3446)),"Date manquante ou non reconnue",IF($B3446="","Technicien manquant",IF(COUNTIF(Production!$A$7:$A$21,$B3446)=0,"Technicien absent de la liste (onglet Production)",IF($G3446="","Code BPU manquant (colonne G)",IF($O3446="?","Code BPU inconnu (onglet Prestations)",IF($P3446="?","Catégorie inconnue (onglet Règles)",IF(AND($E3446&lt;&gt;"",NOT(ISNUMBER($E3446))),"Quantité non reconnue",IF(AND($P3446="au prix",NOT(ISNUMBER($Q3446))),"Prix sur devis à saisir (colonne I)",IF($S3446="","Règle à compléter (onglet Règles)",""))))))))))</f>
        <v/>
      </c>
    </row>
    <row r="3447" customFormat="false" ht="15" hidden="false" customHeight="false" outlineLevel="0" collapsed="false">
      <c r="A3447" s="23"/>
      <c r="I3447" s="24"/>
      <c r="J3447" s="24"/>
      <c r="N3447" s="25"/>
      <c r="O3447" s="26" t="str">
        <f aca="false">IF($G3447="","",IFERROR(INDEX(Prestations!$F$5:$F$256,MATCH($G3447,Prestations!$B$5:$B$256,0)),"?"))</f>
        <v/>
      </c>
      <c r="P3447" s="26" t="str">
        <f aca="false">IF($O3447="","",IF($O3447="?","?",IFERROR(INDEX(Règles!$C$5:$C$17,MATCH($O3447,Règles!$A$5:$A$17,0)),"?")))</f>
        <v/>
      </c>
      <c r="Q3447" s="27" t="str">
        <f aca="false">IF($G3447="","",IF(ISNUMBER($I3447),$I3447,IFERROR(IF(ISNUMBER(INDEX(Prestations!$E$5:$E$256,MATCH($G3447,Prestations!$B$5:$B$256,0))),INDEX(Prestations!$E$5:$E$256,MATCH($G3447,Prestations!$B$5:$B$256,0)),""),"")))</f>
        <v/>
      </c>
      <c r="R3447" s="27" t="str">
        <f aca="false">IFERROR(IF(ISNUMBER($Q3447),$Q3447*IF($E3447="",1,$E3447),""),"")</f>
        <v/>
      </c>
      <c r="S3447" s="28" t="str">
        <f aca="false">IFERROR(IF($P3447="au nombre",IF(N(INDEX(Règles!$D$5:$D$17,MATCH($O3447,Règles!$A$5:$A$17,0)))&gt;0,IF($E3447="",1,$E3447)/INDEX(Règles!$D$5:$D$17,MATCH($O3447,Règles!$A$5:$A$17,0)),""),IF($P3447="au prix",IF(AND(ISNUMBER($R3447),N(INDEX(Règles!$E$5:$E$17,MATCH($O3447,Règles!$A$5:$A$17,0)))&gt;0),$R3447/INDEX(Règles!$E$5:$E$17,MATCH($O3447,Règles!$A$5:$A$17,0)),""),IF(OR($P3447="ne compte pas",$P3447="absence"),0,""))),"")</f>
        <v/>
      </c>
      <c r="T3447" s="26" t="n">
        <f aca="false">IF(AND(ISNUMBER($A3447),$B3447&lt;&gt;"",$G3447&lt;&gt;"",$P3447&lt;&gt;"absence"),1,0)</f>
        <v>0</v>
      </c>
      <c r="U3447" s="26" t="n">
        <f aca="false">IF($T3447=1,IF(COUNTIFS($B$2:$B3447,$B3447,$A$2:$A3447,$A3447,$T$2:$T3447,1)=1,1,0),0)</f>
        <v>0</v>
      </c>
      <c r="V3447" s="29" t="str">
        <f aca="false">IF(AND($A3447="",$B3447="",$G3447=""),"",IF(NOT(ISNUMBER($A3447)),"Date manquante ou non reconnue",IF($B3447="","Technicien manquant",IF(COUNTIF(Production!$A$7:$A$21,$B3447)=0,"Technicien absent de la liste (onglet Production)",IF($G3447="","Code BPU manquant (colonne G)",IF($O3447="?","Code BPU inconnu (onglet Prestations)",IF($P3447="?","Catégorie inconnue (onglet Règles)",IF(AND($E3447&lt;&gt;"",NOT(ISNUMBER($E3447))),"Quantité non reconnue",IF(AND($P3447="au prix",NOT(ISNUMBER($Q3447))),"Prix sur devis à saisir (colonne I)",IF($S3447="","Règle à compléter (onglet Règles)",""))))))))))</f>
        <v/>
      </c>
    </row>
    <row r="3448" customFormat="false" ht="15" hidden="false" customHeight="false" outlineLevel="0" collapsed="false">
      <c r="A3448" s="23"/>
      <c r="I3448" s="24"/>
      <c r="J3448" s="24"/>
      <c r="N3448" s="25"/>
      <c r="O3448" s="26" t="str">
        <f aca="false">IF($G3448="","",IFERROR(INDEX(Prestations!$F$5:$F$256,MATCH($G3448,Prestations!$B$5:$B$256,0)),"?"))</f>
        <v/>
      </c>
      <c r="P3448" s="26" t="str">
        <f aca="false">IF($O3448="","",IF($O3448="?","?",IFERROR(INDEX(Règles!$C$5:$C$17,MATCH($O3448,Règles!$A$5:$A$17,0)),"?")))</f>
        <v/>
      </c>
      <c r="Q3448" s="27" t="str">
        <f aca="false">IF($G3448="","",IF(ISNUMBER($I3448),$I3448,IFERROR(IF(ISNUMBER(INDEX(Prestations!$E$5:$E$256,MATCH($G3448,Prestations!$B$5:$B$256,0))),INDEX(Prestations!$E$5:$E$256,MATCH($G3448,Prestations!$B$5:$B$256,0)),""),"")))</f>
        <v/>
      </c>
      <c r="R3448" s="27" t="str">
        <f aca="false">IFERROR(IF(ISNUMBER($Q3448),$Q3448*IF($E3448="",1,$E3448),""),"")</f>
        <v/>
      </c>
      <c r="S3448" s="28" t="str">
        <f aca="false">IFERROR(IF($P3448="au nombre",IF(N(INDEX(Règles!$D$5:$D$17,MATCH($O3448,Règles!$A$5:$A$17,0)))&gt;0,IF($E3448="",1,$E3448)/INDEX(Règles!$D$5:$D$17,MATCH($O3448,Règles!$A$5:$A$17,0)),""),IF($P3448="au prix",IF(AND(ISNUMBER($R3448),N(INDEX(Règles!$E$5:$E$17,MATCH($O3448,Règles!$A$5:$A$17,0)))&gt;0),$R3448/INDEX(Règles!$E$5:$E$17,MATCH($O3448,Règles!$A$5:$A$17,0)),""),IF(OR($P3448="ne compte pas",$P3448="absence"),0,""))),"")</f>
        <v/>
      </c>
      <c r="T3448" s="26" t="n">
        <f aca="false">IF(AND(ISNUMBER($A3448),$B3448&lt;&gt;"",$G3448&lt;&gt;"",$P3448&lt;&gt;"absence"),1,0)</f>
        <v>0</v>
      </c>
      <c r="U3448" s="26" t="n">
        <f aca="false">IF($T3448=1,IF(COUNTIFS($B$2:$B3448,$B3448,$A$2:$A3448,$A3448,$T$2:$T3448,1)=1,1,0),0)</f>
        <v>0</v>
      </c>
      <c r="V3448" s="29" t="str">
        <f aca="false">IF(AND($A3448="",$B3448="",$G3448=""),"",IF(NOT(ISNUMBER($A3448)),"Date manquante ou non reconnue",IF($B3448="","Technicien manquant",IF(COUNTIF(Production!$A$7:$A$21,$B3448)=0,"Technicien absent de la liste (onglet Production)",IF($G3448="","Code BPU manquant (colonne G)",IF($O3448="?","Code BPU inconnu (onglet Prestations)",IF($P3448="?","Catégorie inconnue (onglet Règles)",IF(AND($E3448&lt;&gt;"",NOT(ISNUMBER($E3448))),"Quantité non reconnue",IF(AND($P3448="au prix",NOT(ISNUMBER($Q3448))),"Prix sur devis à saisir (colonne I)",IF($S3448="","Règle à compléter (onglet Règles)",""))))))))))</f>
        <v/>
      </c>
    </row>
    <row r="3449" customFormat="false" ht="15" hidden="false" customHeight="false" outlineLevel="0" collapsed="false">
      <c r="A3449" s="23"/>
      <c r="I3449" s="24"/>
      <c r="J3449" s="24"/>
      <c r="N3449" s="25"/>
      <c r="O3449" s="26" t="str">
        <f aca="false">IF($G3449="","",IFERROR(INDEX(Prestations!$F$5:$F$256,MATCH($G3449,Prestations!$B$5:$B$256,0)),"?"))</f>
        <v/>
      </c>
      <c r="P3449" s="26" t="str">
        <f aca="false">IF($O3449="","",IF($O3449="?","?",IFERROR(INDEX(Règles!$C$5:$C$17,MATCH($O3449,Règles!$A$5:$A$17,0)),"?")))</f>
        <v/>
      </c>
      <c r="Q3449" s="27" t="str">
        <f aca="false">IF($G3449="","",IF(ISNUMBER($I3449),$I3449,IFERROR(IF(ISNUMBER(INDEX(Prestations!$E$5:$E$256,MATCH($G3449,Prestations!$B$5:$B$256,0))),INDEX(Prestations!$E$5:$E$256,MATCH($G3449,Prestations!$B$5:$B$256,0)),""),"")))</f>
        <v/>
      </c>
      <c r="R3449" s="27" t="str">
        <f aca="false">IFERROR(IF(ISNUMBER($Q3449),$Q3449*IF($E3449="",1,$E3449),""),"")</f>
        <v/>
      </c>
      <c r="S3449" s="28" t="str">
        <f aca="false">IFERROR(IF($P3449="au nombre",IF(N(INDEX(Règles!$D$5:$D$17,MATCH($O3449,Règles!$A$5:$A$17,0)))&gt;0,IF($E3449="",1,$E3449)/INDEX(Règles!$D$5:$D$17,MATCH($O3449,Règles!$A$5:$A$17,0)),""),IF($P3449="au prix",IF(AND(ISNUMBER($R3449),N(INDEX(Règles!$E$5:$E$17,MATCH($O3449,Règles!$A$5:$A$17,0)))&gt;0),$R3449/INDEX(Règles!$E$5:$E$17,MATCH($O3449,Règles!$A$5:$A$17,0)),""),IF(OR($P3449="ne compte pas",$P3449="absence"),0,""))),"")</f>
        <v/>
      </c>
      <c r="T3449" s="26" t="n">
        <f aca="false">IF(AND(ISNUMBER($A3449),$B3449&lt;&gt;"",$G3449&lt;&gt;"",$P3449&lt;&gt;"absence"),1,0)</f>
        <v>0</v>
      </c>
      <c r="U3449" s="26" t="n">
        <f aca="false">IF($T3449=1,IF(COUNTIFS($B$2:$B3449,$B3449,$A$2:$A3449,$A3449,$T$2:$T3449,1)=1,1,0),0)</f>
        <v>0</v>
      </c>
      <c r="V3449" s="29" t="str">
        <f aca="false">IF(AND($A3449="",$B3449="",$G3449=""),"",IF(NOT(ISNUMBER($A3449)),"Date manquante ou non reconnue",IF($B3449="","Technicien manquant",IF(COUNTIF(Production!$A$7:$A$21,$B3449)=0,"Technicien absent de la liste (onglet Production)",IF($G3449="","Code BPU manquant (colonne G)",IF($O3449="?","Code BPU inconnu (onglet Prestations)",IF($P3449="?","Catégorie inconnue (onglet Règles)",IF(AND($E3449&lt;&gt;"",NOT(ISNUMBER($E3449))),"Quantité non reconnue",IF(AND($P3449="au prix",NOT(ISNUMBER($Q3449))),"Prix sur devis à saisir (colonne I)",IF($S3449="","Règle à compléter (onglet Règles)",""))))))))))</f>
        <v/>
      </c>
    </row>
    <row r="3450" customFormat="false" ht="15" hidden="false" customHeight="false" outlineLevel="0" collapsed="false">
      <c r="A3450" s="23"/>
      <c r="I3450" s="24"/>
      <c r="J3450" s="24"/>
      <c r="N3450" s="25"/>
      <c r="O3450" s="26" t="str">
        <f aca="false">IF($G3450="","",IFERROR(INDEX(Prestations!$F$5:$F$256,MATCH($G3450,Prestations!$B$5:$B$256,0)),"?"))</f>
        <v/>
      </c>
      <c r="P3450" s="26" t="str">
        <f aca="false">IF($O3450="","",IF($O3450="?","?",IFERROR(INDEX(Règles!$C$5:$C$17,MATCH($O3450,Règles!$A$5:$A$17,0)),"?")))</f>
        <v/>
      </c>
      <c r="Q3450" s="27" t="str">
        <f aca="false">IF($G3450="","",IF(ISNUMBER($I3450),$I3450,IFERROR(IF(ISNUMBER(INDEX(Prestations!$E$5:$E$256,MATCH($G3450,Prestations!$B$5:$B$256,0))),INDEX(Prestations!$E$5:$E$256,MATCH($G3450,Prestations!$B$5:$B$256,0)),""),"")))</f>
        <v/>
      </c>
      <c r="R3450" s="27" t="str">
        <f aca="false">IFERROR(IF(ISNUMBER($Q3450),$Q3450*IF($E3450="",1,$E3450),""),"")</f>
        <v/>
      </c>
      <c r="S3450" s="28" t="str">
        <f aca="false">IFERROR(IF($P3450="au nombre",IF(N(INDEX(Règles!$D$5:$D$17,MATCH($O3450,Règles!$A$5:$A$17,0)))&gt;0,IF($E3450="",1,$E3450)/INDEX(Règles!$D$5:$D$17,MATCH($O3450,Règles!$A$5:$A$17,0)),""),IF($P3450="au prix",IF(AND(ISNUMBER($R3450),N(INDEX(Règles!$E$5:$E$17,MATCH($O3450,Règles!$A$5:$A$17,0)))&gt;0),$R3450/INDEX(Règles!$E$5:$E$17,MATCH($O3450,Règles!$A$5:$A$17,0)),""),IF(OR($P3450="ne compte pas",$P3450="absence"),0,""))),"")</f>
        <v/>
      </c>
      <c r="T3450" s="26" t="n">
        <f aca="false">IF(AND(ISNUMBER($A3450),$B3450&lt;&gt;"",$G3450&lt;&gt;"",$P3450&lt;&gt;"absence"),1,0)</f>
        <v>0</v>
      </c>
      <c r="U3450" s="26" t="n">
        <f aca="false">IF($T3450=1,IF(COUNTIFS($B$2:$B3450,$B3450,$A$2:$A3450,$A3450,$T$2:$T3450,1)=1,1,0),0)</f>
        <v>0</v>
      </c>
      <c r="V3450" s="29" t="str">
        <f aca="false">IF(AND($A3450="",$B3450="",$G3450=""),"",IF(NOT(ISNUMBER($A3450)),"Date manquante ou non reconnue",IF($B3450="","Technicien manquant",IF(COUNTIF(Production!$A$7:$A$21,$B3450)=0,"Technicien absent de la liste (onglet Production)",IF($G3450="","Code BPU manquant (colonne G)",IF($O3450="?","Code BPU inconnu (onglet Prestations)",IF($P3450="?","Catégorie inconnue (onglet Règles)",IF(AND($E3450&lt;&gt;"",NOT(ISNUMBER($E3450))),"Quantité non reconnue",IF(AND($P3450="au prix",NOT(ISNUMBER($Q3450))),"Prix sur devis à saisir (colonne I)",IF($S3450="","Règle à compléter (onglet Règles)",""))))))))))</f>
        <v/>
      </c>
    </row>
    <row r="3451" customFormat="false" ht="15" hidden="false" customHeight="false" outlineLevel="0" collapsed="false">
      <c r="A3451" s="23"/>
      <c r="I3451" s="24"/>
      <c r="J3451" s="24"/>
      <c r="N3451" s="25"/>
      <c r="O3451" s="26" t="str">
        <f aca="false">IF($G3451="","",IFERROR(INDEX(Prestations!$F$5:$F$256,MATCH($G3451,Prestations!$B$5:$B$256,0)),"?"))</f>
        <v/>
      </c>
      <c r="P3451" s="26" t="str">
        <f aca="false">IF($O3451="","",IF($O3451="?","?",IFERROR(INDEX(Règles!$C$5:$C$17,MATCH($O3451,Règles!$A$5:$A$17,0)),"?")))</f>
        <v/>
      </c>
      <c r="Q3451" s="27" t="str">
        <f aca="false">IF($G3451="","",IF(ISNUMBER($I3451),$I3451,IFERROR(IF(ISNUMBER(INDEX(Prestations!$E$5:$E$256,MATCH($G3451,Prestations!$B$5:$B$256,0))),INDEX(Prestations!$E$5:$E$256,MATCH($G3451,Prestations!$B$5:$B$256,0)),""),"")))</f>
        <v/>
      </c>
      <c r="R3451" s="27" t="str">
        <f aca="false">IFERROR(IF(ISNUMBER($Q3451),$Q3451*IF($E3451="",1,$E3451),""),"")</f>
        <v/>
      </c>
      <c r="S3451" s="28" t="str">
        <f aca="false">IFERROR(IF($P3451="au nombre",IF(N(INDEX(Règles!$D$5:$D$17,MATCH($O3451,Règles!$A$5:$A$17,0)))&gt;0,IF($E3451="",1,$E3451)/INDEX(Règles!$D$5:$D$17,MATCH($O3451,Règles!$A$5:$A$17,0)),""),IF($P3451="au prix",IF(AND(ISNUMBER($R3451),N(INDEX(Règles!$E$5:$E$17,MATCH($O3451,Règles!$A$5:$A$17,0)))&gt;0),$R3451/INDEX(Règles!$E$5:$E$17,MATCH($O3451,Règles!$A$5:$A$17,0)),""),IF(OR($P3451="ne compte pas",$P3451="absence"),0,""))),"")</f>
        <v/>
      </c>
      <c r="T3451" s="26" t="n">
        <f aca="false">IF(AND(ISNUMBER($A3451),$B3451&lt;&gt;"",$G3451&lt;&gt;"",$P3451&lt;&gt;"absence"),1,0)</f>
        <v>0</v>
      </c>
      <c r="U3451" s="26" t="n">
        <f aca="false">IF($T3451=1,IF(COUNTIFS($B$2:$B3451,$B3451,$A$2:$A3451,$A3451,$T$2:$T3451,1)=1,1,0),0)</f>
        <v>0</v>
      </c>
      <c r="V3451" s="29" t="str">
        <f aca="false">IF(AND($A3451="",$B3451="",$G3451=""),"",IF(NOT(ISNUMBER($A3451)),"Date manquante ou non reconnue",IF($B3451="","Technicien manquant",IF(COUNTIF(Production!$A$7:$A$21,$B3451)=0,"Technicien absent de la liste (onglet Production)",IF($G3451="","Code BPU manquant (colonne G)",IF($O3451="?","Code BPU inconnu (onglet Prestations)",IF($P3451="?","Catégorie inconnue (onglet Règles)",IF(AND($E3451&lt;&gt;"",NOT(ISNUMBER($E3451))),"Quantité non reconnue",IF(AND($P3451="au prix",NOT(ISNUMBER($Q3451))),"Prix sur devis à saisir (colonne I)",IF($S3451="","Règle à compléter (onglet Règles)",""))))))))))</f>
        <v/>
      </c>
    </row>
    <row r="3452" customFormat="false" ht="15" hidden="false" customHeight="false" outlineLevel="0" collapsed="false">
      <c r="A3452" s="23"/>
      <c r="I3452" s="24"/>
      <c r="J3452" s="24"/>
      <c r="N3452" s="25"/>
      <c r="O3452" s="26" t="str">
        <f aca="false">IF($G3452="","",IFERROR(INDEX(Prestations!$F$5:$F$256,MATCH($G3452,Prestations!$B$5:$B$256,0)),"?"))</f>
        <v/>
      </c>
      <c r="P3452" s="26" t="str">
        <f aca="false">IF($O3452="","",IF($O3452="?","?",IFERROR(INDEX(Règles!$C$5:$C$17,MATCH($O3452,Règles!$A$5:$A$17,0)),"?")))</f>
        <v/>
      </c>
      <c r="Q3452" s="27" t="str">
        <f aca="false">IF($G3452="","",IF(ISNUMBER($I3452),$I3452,IFERROR(IF(ISNUMBER(INDEX(Prestations!$E$5:$E$256,MATCH($G3452,Prestations!$B$5:$B$256,0))),INDEX(Prestations!$E$5:$E$256,MATCH($G3452,Prestations!$B$5:$B$256,0)),""),"")))</f>
        <v/>
      </c>
      <c r="R3452" s="27" t="str">
        <f aca="false">IFERROR(IF(ISNUMBER($Q3452),$Q3452*IF($E3452="",1,$E3452),""),"")</f>
        <v/>
      </c>
      <c r="S3452" s="28" t="str">
        <f aca="false">IFERROR(IF($P3452="au nombre",IF(N(INDEX(Règles!$D$5:$D$17,MATCH($O3452,Règles!$A$5:$A$17,0)))&gt;0,IF($E3452="",1,$E3452)/INDEX(Règles!$D$5:$D$17,MATCH($O3452,Règles!$A$5:$A$17,0)),""),IF($P3452="au prix",IF(AND(ISNUMBER($R3452),N(INDEX(Règles!$E$5:$E$17,MATCH($O3452,Règles!$A$5:$A$17,0)))&gt;0),$R3452/INDEX(Règles!$E$5:$E$17,MATCH($O3452,Règles!$A$5:$A$17,0)),""),IF(OR($P3452="ne compte pas",$P3452="absence"),0,""))),"")</f>
        <v/>
      </c>
      <c r="T3452" s="26" t="n">
        <f aca="false">IF(AND(ISNUMBER($A3452),$B3452&lt;&gt;"",$G3452&lt;&gt;"",$P3452&lt;&gt;"absence"),1,0)</f>
        <v>0</v>
      </c>
      <c r="U3452" s="26" t="n">
        <f aca="false">IF($T3452=1,IF(COUNTIFS($B$2:$B3452,$B3452,$A$2:$A3452,$A3452,$T$2:$T3452,1)=1,1,0),0)</f>
        <v>0</v>
      </c>
      <c r="V3452" s="29" t="str">
        <f aca="false">IF(AND($A3452="",$B3452="",$G3452=""),"",IF(NOT(ISNUMBER($A3452)),"Date manquante ou non reconnue",IF($B3452="","Technicien manquant",IF(COUNTIF(Production!$A$7:$A$21,$B3452)=0,"Technicien absent de la liste (onglet Production)",IF($G3452="","Code BPU manquant (colonne G)",IF($O3452="?","Code BPU inconnu (onglet Prestations)",IF($P3452="?","Catégorie inconnue (onglet Règles)",IF(AND($E3452&lt;&gt;"",NOT(ISNUMBER($E3452))),"Quantité non reconnue",IF(AND($P3452="au prix",NOT(ISNUMBER($Q3452))),"Prix sur devis à saisir (colonne I)",IF($S3452="","Règle à compléter (onglet Règles)",""))))))))))</f>
        <v/>
      </c>
    </row>
    <row r="3453" customFormat="false" ht="15" hidden="false" customHeight="false" outlineLevel="0" collapsed="false">
      <c r="A3453" s="23"/>
      <c r="I3453" s="24"/>
      <c r="J3453" s="24"/>
      <c r="N3453" s="25"/>
      <c r="O3453" s="26" t="str">
        <f aca="false">IF($G3453="","",IFERROR(INDEX(Prestations!$F$5:$F$256,MATCH($G3453,Prestations!$B$5:$B$256,0)),"?"))</f>
        <v/>
      </c>
      <c r="P3453" s="26" t="str">
        <f aca="false">IF($O3453="","",IF($O3453="?","?",IFERROR(INDEX(Règles!$C$5:$C$17,MATCH($O3453,Règles!$A$5:$A$17,0)),"?")))</f>
        <v/>
      </c>
      <c r="Q3453" s="27" t="str">
        <f aca="false">IF($G3453="","",IF(ISNUMBER($I3453),$I3453,IFERROR(IF(ISNUMBER(INDEX(Prestations!$E$5:$E$256,MATCH($G3453,Prestations!$B$5:$B$256,0))),INDEX(Prestations!$E$5:$E$256,MATCH($G3453,Prestations!$B$5:$B$256,0)),""),"")))</f>
        <v/>
      </c>
      <c r="R3453" s="27" t="str">
        <f aca="false">IFERROR(IF(ISNUMBER($Q3453),$Q3453*IF($E3453="",1,$E3453),""),"")</f>
        <v/>
      </c>
      <c r="S3453" s="28" t="str">
        <f aca="false">IFERROR(IF($P3453="au nombre",IF(N(INDEX(Règles!$D$5:$D$17,MATCH($O3453,Règles!$A$5:$A$17,0)))&gt;0,IF($E3453="",1,$E3453)/INDEX(Règles!$D$5:$D$17,MATCH($O3453,Règles!$A$5:$A$17,0)),""),IF($P3453="au prix",IF(AND(ISNUMBER($R3453),N(INDEX(Règles!$E$5:$E$17,MATCH($O3453,Règles!$A$5:$A$17,0)))&gt;0),$R3453/INDEX(Règles!$E$5:$E$17,MATCH($O3453,Règles!$A$5:$A$17,0)),""),IF(OR($P3453="ne compte pas",$P3453="absence"),0,""))),"")</f>
        <v/>
      </c>
      <c r="T3453" s="26" t="n">
        <f aca="false">IF(AND(ISNUMBER($A3453),$B3453&lt;&gt;"",$G3453&lt;&gt;"",$P3453&lt;&gt;"absence"),1,0)</f>
        <v>0</v>
      </c>
      <c r="U3453" s="26" t="n">
        <f aca="false">IF($T3453=1,IF(COUNTIFS($B$2:$B3453,$B3453,$A$2:$A3453,$A3453,$T$2:$T3453,1)=1,1,0),0)</f>
        <v>0</v>
      </c>
      <c r="V3453" s="29" t="str">
        <f aca="false">IF(AND($A3453="",$B3453="",$G3453=""),"",IF(NOT(ISNUMBER($A3453)),"Date manquante ou non reconnue",IF($B3453="","Technicien manquant",IF(COUNTIF(Production!$A$7:$A$21,$B3453)=0,"Technicien absent de la liste (onglet Production)",IF($G3453="","Code BPU manquant (colonne G)",IF($O3453="?","Code BPU inconnu (onglet Prestations)",IF($P3453="?","Catégorie inconnue (onglet Règles)",IF(AND($E3453&lt;&gt;"",NOT(ISNUMBER($E3453))),"Quantité non reconnue",IF(AND($P3453="au prix",NOT(ISNUMBER($Q3453))),"Prix sur devis à saisir (colonne I)",IF($S3453="","Règle à compléter (onglet Règles)",""))))))))))</f>
        <v/>
      </c>
    </row>
    <row r="3454" customFormat="false" ht="15" hidden="false" customHeight="false" outlineLevel="0" collapsed="false">
      <c r="A3454" s="23"/>
      <c r="I3454" s="24"/>
      <c r="J3454" s="24"/>
      <c r="N3454" s="25"/>
      <c r="O3454" s="26" t="str">
        <f aca="false">IF($G3454="","",IFERROR(INDEX(Prestations!$F$5:$F$256,MATCH($G3454,Prestations!$B$5:$B$256,0)),"?"))</f>
        <v/>
      </c>
      <c r="P3454" s="26" t="str">
        <f aca="false">IF($O3454="","",IF($O3454="?","?",IFERROR(INDEX(Règles!$C$5:$C$17,MATCH($O3454,Règles!$A$5:$A$17,0)),"?")))</f>
        <v/>
      </c>
      <c r="Q3454" s="27" t="str">
        <f aca="false">IF($G3454="","",IF(ISNUMBER($I3454),$I3454,IFERROR(IF(ISNUMBER(INDEX(Prestations!$E$5:$E$256,MATCH($G3454,Prestations!$B$5:$B$256,0))),INDEX(Prestations!$E$5:$E$256,MATCH($G3454,Prestations!$B$5:$B$256,0)),""),"")))</f>
        <v/>
      </c>
      <c r="R3454" s="27" t="str">
        <f aca="false">IFERROR(IF(ISNUMBER($Q3454),$Q3454*IF($E3454="",1,$E3454),""),"")</f>
        <v/>
      </c>
      <c r="S3454" s="28" t="str">
        <f aca="false">IFERROR(IF($P3454="au nombre",IF(N(INDEX(Règles!$D$5:$D$17,MATCH($O3454,Règles!$A$5:$A$17,0)))&gt;0,IF($E3454="",1,$E3454)/INDEX(Règles!$D$5:$D$17,MATCH($O3454,Règles!$A$5:$A$17,0)),""),IF($P3454="au prix",IF(AND(ISNUMBER($R3454),N(INDEX(Règles!$E$5:$E$17,MATCH($O3454,Règles!$A$5:$A$17,0)))&gt;0),$R3454/INDEX(Règles!$E$5:$E$17,MATCH($O3454,Règles!$A$5:$A$17,0)),""),IF(OR($P3454="ne compte pas",$P3454="absence"),0,""))),"")</f>
        <v/>
      </c>
      <c r="T3454" s="26" t="n">
        <f aca="false">IF(AND(ISNUMBER($A3454),$B3454&lt;&gt;"",$G3454&lt;&gt;"",$P3454&lt;&gt;"absence"),1,0)</f>
        <v>0</v>
      </c>
      <c r="U3454" s="26" t="n">
        <f aca="false">IF($T3454=1,IF(COUNTIFS($B$2:$B3454,$B3454,$A$2:$A3454,$A3454,$T$2:$T3454,1)=1,1,0),0)</f>
        <v>0</v>
      </c>
      <c r="V3454" s="29" t="str">
        <f aca="false">IF(AND($A3454="",$B3454="",$G3454=""),"",IF(NOT(ISNUMBER($A3454)),"Date manquante ou non reconnue",IF($B3454="","Technicien manquant",IF(COUNTIF(Production!$A$7:$A$21,$B3454)=0,"Technicien absent de la liste (onglet Production)",IF($G3454="","Code BPU manquant (colonne G)",IF($O3454="?","Code BPU inconnu (onglet Prestations)",IF($P3454="?","Catégorie inconnue (onglet Règles)",IF(AND($E3454&lt;&gt;"",NOT(ISNUMBER($E3454))),"Quantité non reconnue",IF(AND($P3454="au prix",NOT(ISNUMBER($Q3454))),"Prix sur devis à saisir (colonne I)",IF($S3454="","Règle à compléter (onglet Règles)",""))))))))))</f>
        <v/>
      </c>
    </row>
    <row r="3455" customFormat="false" ht="15" hidden="false" customHeight="false" outlineLevel="0" collapsed="false">
      <c r="A3455" s="23"/>
      <c r="I3455" s="24"/>
      <c r="J3455" s="24"/>
      <c r="N3455" s="25"/>
      <c r="O3455" s="26" t="str">
        <f aca="false">IF($G3455="","",IFERROR(INDEX(Prestations!$F$5:$F$256,MATCH($G3455,Prestations!$B$5:$B$256,0)),"?"))</f>
        <v/>
      </c>
      <c r="P3455" s="26" t="str">
        <f aca="false">IF($O3455="","",IF($O3455="?","?",IFERROR(INDEX(Règles!$C$5:$C$17,MATCH($O3455,Règles!$A$5:$A$17,0)),"?")))</f>
        <v/>
      </c>
      <c r="Q3455" s="27" t="str">
        <f aca="false">IF($G3455="","",IF(ISNUMBER($I3455),$I3455,IFERROR(IF(ISNUMBER(INDEX(Prestations!$E$5:$E$256,MATCH($G3455,Prestations!$B$5:$B$256,0))),INDEX(Prestations!$E$5:$E$256,MATCH($G3455,Prestations!$B$5:$B$256,0)),""),"")))</f>
        <v/>
      </c>
      <c r="R3455" s="27" t="str">
        <f aca="false">IFERROR(IF(ISNUMBER($Q3455),$Q3455*IF($E3455="",1,$E3455),""),"")</f>
        <v/>
      </c>
      <c r="S3455" s="28" t="str">
        <f aca="false">IFERROR(IF($P3455="au nombre",IF(N(INDEX(Règles!$D$5:$D$17,MATCH($O3455,Règles!$A$5:$A$17,0)))&gt;0,IF($E3455="",1,$E3455)/INDEX(Règles!$D$5:$D$17,MATCH($O3455,Règles!$A$5:$A$17,0)),""),IF($P3455="au prix",IF(AND(ISNUMBER($R3455),N(INDEX(Règles!$E$5:$E$17,MATCH($O3455,Règles!$A$5:$A$17,0)))&gt;0),$R3455/INDEX(Règles!$E$5:$E$17,MATCH($O3455,Règles!$A$5:$A$17,0)),""),IF(OR($P3455="ne compte pas",$P3455="absence"),0,""))),"")</f>
        <v/>
      </c>
      <c r="T3455" s="26" t="n">
        <f aca="false">IF(AND(ISNUMBER($A3455),$B3455&lt;&gt;"",$G3455&lt;&gt;"",$P3455&lt;&gt;"absence"),1,0)</f>
        <v>0</v>
      </c>
      <c r="U3455" s="26" t="n">
        <f aca="false">IF($T3455=1,IF(COUNTIFS($B$2:$B3455,$B3455,$A$2:$A3455,$A3455,$T$2:$T3455,1)=1,1,0),0)</f>
        <v>0</v>
      </c>
      <c r="V3455" s="29" t="str">
        <f aca="false">IF(AND($A3455="",$B3455="",$G3455=""),"",IF(NOT(ISNUMBER($A3455)),"Date manquante ou non reconnue",IF($B3455="","Technicien manquant",IF(COUNTIF(Production!$A$7:$A$21,$B3455)=0,"Technicien absent de la liste (onglet Production)",IF($G3455="","Code BPU manquant (colonne G)",IF($O3455="?","Code BPU inconnu (onglet Prestations)",IF($P3455="?","Catégorie inconnue (onglet Règles)",IF(AND($E3455&lt;&gt;"",NOT(ISNUMBER($E3455))),"Quantité non reconnue",IF(AND($P3455="au prix",NOT(ISNUMBER($Q3455))),"Prix sur devis à saisir (colonne I)",IF($S3455="","Règle à compléter (onglet Règles)",""))))))))))</f>
        <v/>
      </c>
    </row>
    <row r="3456" customFormat="false" ht="15" hidden="false" customHeight="false" outlineLevel="0" collapsed="false">
      <c r="A3456" s="23"/>
      <c r="I3456" s="24"/>
      <c r="J3456" s="24"/>
      <c r="N3456" s="25"/>
      <c r="O3456" s="26" t="str">
        <f aca="false">IF($G3456="","",IFERROR(INDEX(Prestations!$F$5:$F$256,MATCH($G3456,Prestations!$B$5:$B$256,0)),"?"))</f>
        <v/>
      </c>
      <c r="P3456" s="26" t="str">
        <f aca="false">IF($O3456="","",IF($O3456="?","?",IFERROR(INDEX(Règles!$C$5:$C$17,MATCH($O3456,Règles!$A$5:$A$17,0)),"?")))</f>
        <v/>
      </c>
      <c r="Q3456" s="27" t="str">
        <f aca="false">IF($G3456="","",IF(ISNUMBER($I3456),$I3456,IFERROR(IF(ISNUMBER(INDEX(Prestations!$E$5:$E$256,MATCH($G3456,Prestations!$B$5:$B$256,0))),INDEX(Prestations!$E$5:$E$256,MATCH($G3456,Prestations!$B$5:$B$256,0)),""),"")))</f>
        <v/>
      </c>
      <c r="R3456" s="27" t="str">
        <f aca="false">IFERROR(IF(ISNUMBER($Q3456),$Q3456*IF($E3456="",1,$E3456),""),"")</f>
        <v/>
      </c>
      <c r="S3456" s="28" t="str">
        <f aca="false">IFERROR(IF($P3456="au nombre",IF(N(INDEX(Règles!$D$5:$D$17,MATCH($O3456,Règles!$A$5:$A$17,0)))&gt;0,IF($E3456="",1,$E3456)/INDEX(Règles!$D$5:$D$17,MATCH($O3456,Règles!$A$5:$A$17,0)),""),IF($P3456="au prix",IF(AND(ISNUMBER($R3456),N(INDEX(Règles!$E$5:$E$17,MATCH($O3456,Règles!$A$5:$A$17,0)))&gt;0),$R3456/INDEX(Règles!$E$5:$E$17,MATCH($O3456,Règles!$A$5:$A$17,0)),""),IF(OR($P3456="ne compte pas",$P3456="absence"),0,""))),"")</f>
        <v/>
      </c>
      <c r="T3456" s="26" t="n">
        <f aca="false">IF(AND(ISNUMBER($A3456),$B3456&lt;&gt;"",$G3456&lt;&gt;"",$P3456&lt;&gt;"absence"),1,0)</f>
        <v>0</v>
      </c>
      <c r="U3456" s="26" t="n">
        <f aca="false">IF($T3456=1,IF(COUNTIFS($B$2:$B3456,$B3456,$A$2:$A3456,$A3456,$T$2:$T3456,1)=1,1,0),0)</f>
        <v>0</v>
      </c>
      <c r="V3456" s="29" t="str">
        <f aca="false">IF(AND($A3456="",$B3456="",$G3456=""),"",IF(NOT(ISNUMBER($A3456)),"Date manquante ou non reconnue",IF($B3456="","Technicien manquant",IF(COUNTIF(Production!$A$7:$A$21,$B3456)=0,"Technicien absent de la liste (onglet Production)",IF($G3456="","Code BPU manquant (colonne G)",IF($O3456="?","Code BPU inconnu (onglet Prestations)",IF($P3456="?","Catégorie inconnue (onglet Règles)",IF(AND($E3456&lt;&gt;"",NOT(ISNUMBER($E3456))),"Quantité non reconnue",IF(AND($P3456="au prix",NOT(ISNUMBER($Q3456))),"Prix sur devis à saisir (colonne I)",IF($S3456="","Règle à compléter (onglet Règles)",""))))))))))</f>
        <v/>
      </c>
    </row>
    <row r="3457" customFormat="false" ht="15" hidden="false" customHeight="false" outlineLevel="0" collapsed="false">
      <c r="A3457" s="23"/>
      <c r="I3457" s="24"/>
      <c r="J3457" s="24"/>
      <c r="N3457" s="25"/>
      <c r="O3457" s="26" t="str">
        <f aca="false">IF($G3457="","",IFERROR(INDEX(Prestations!$F$5:$F$256,MATCH($G3457,Prestations!$B$5:$B$256,0)),"?"))</f>
        <v/>
      </c>
      <c r="P3457" s="26" t="str">
        <f aca="false">IF($O3457="","",IF($O3457="?","?",IFERROR(INDEX(Règles!$C$5:$C$17,MATCH($O3457,Règles!$A$5:$A$17,0)),"?")))</f>
        <v/>
      </c>
      <c r="Q3457" s="27" t="str">
        <f aca="false">IF($G3457="","",IF(ISNUMBER($I3457),$I3457,IFERROR(IF(ISNUMBER(INDEX(Prestations!$E$5:$E$256,MATCH($G3457,Prestations!$B$5:$B$256,0))),INDEX(Prestations!$E$5:$E$256,MATCH($G3457,Prestations!$B$5:$B$256,0)),""),"")))</f>
        <v/>
      </c>
      <c r="R3457" s="27" t="str">
        <f aca="false">IFERROR(IF(ISNUMBER($Q3457),$Q3457*IF($E3457="",1,$E3457),""),"")</f>
        <v/>
      </c>
      <c r="S3457" s="28" t="str">
        <f aca="false">IFERROR(IF($P3457="au nombre",IF(N(INDEX(Règles!$D$5:$D$17,MATCH($O3457,Règles!$A$5:$A$17,0)))&gt;0,IF($E3457="",1,$E3457)/INDEX(Règles!$D$5:$D$17,MATCH($O3457,Règles!$A$5:$A$17,0)),""),IF($P3457="au prix",IF(AND(ISNUMBER($R3457),N(INDEX(Règles!$E$5:$E$17,MATCH($O3457,Règles!$A$5:$A$17,0)))&gt;0),$R3457/INDEX(Règles!$E$5:$E$17,MATCH($O3457,Règles!$A$5:$A$17,0)),""),IF(OR($P3457="ne compte pas",$P3457="absence"),0,""))),"")</f>
        <v/>
      </c>
      <c r="T3457" s="26" t="n">
        <f aca="false">IF(AND(ISNUMBER($A3457),$B3457&lt;&gt;"",$G3457&lt;&gt;"",$P3457&lt;&gt;"absence"),1,0)</f>
        <v>0</v>
      </c>
      <c r="U3457" s="26" t="n">
        <f aca="false">IF($T3457=1,IF(COUNTIFS($B$2:$B3457,$B3457,$A$2:$A3457,$A3457,$T$2:$T3457,1)=1,1,0),0)</f>
        <v>0</v>
      </c>
      <c r="V3457" s="29" t="str">
        <f aca="false">IF(AND($A3457="",$B3457="",$G3457=""),"",IF(NOT(ISNUMBER($A3457)),"Date manquante ou non reconnue",IF($B3457="","Technicien manquant",IF(COUNTIF(Production!$A$7:$A$21,$B3457)=0,"Technicien absent de la liste (onglet Production)",IF($G3457="","Code BPU manquant (colonne G)",IF($O3457="?","Code BPU inconnu (onglet Prestations)",IF($P3457="?","Catégorie inconnue (onglet Règles)",IF(AND($E3457&lt;&gt;"",NOT(ISNUMBER($E3457))),"Quantité non reconnue",IF(AND($P3457="au prix",NOT(ISNUMBER($Q3457))),"Prix sur devis à saisir (colonne I)",IF($S3457="","Règle à compléter (onglet Règles)",""))))))))))</f>
        <v/>
      </c>
    </row>
    <row r="3458" customFormat="false" ht="15" hidden="false" customHeight="false" outlineLevel="0" collapsed="false">
      <c r="A3458" s="23"/>
      <c r="I3458" s="24"/>
      <c r="J3458" s="24"/>
      <c r="N3458" s="25"/>
      <c r="O3458" s="26" t="str">
        <f aca="false">IF($G3458="","",IFERROR(INDEX(Prestations!$F$5:$F$256,MATCH($G3458,Prestations!$B$5:$B$256,0)),"?"))</f>
        <v/>
      </c>
      <c r="P3458" s="26" t="str">
        <f aca="false">IF($O3458="","",IF($O3458="?","?",IFERROR(INDEX(Règles!$C$5:$C$17,MATCH($O3458,Règles!$A$5:$A$17,0)),"?")))</f>
        <v/>
      </c>
      <c r="Q3458" s="27" t="str">
        <f aca="false">IF($G3458="","",IF(ISNUMBER($I3458),$I3458,IFERROR(IF(ISNUMBER(INDEX(Prestations!$E$5:$E$256,MATCH($G3458,Prestations!$B$5:$B$256,0))),INDEX(Prestations!$E$5:$E$256,MATCH($G3458,Prestations!$B$5:$B$256,0)),""),"")))</f>
        <v/>
      </c>
      <c r="R3458" s="27" t="str">
        <f aca="false">IFERROR(IF(ISNUMBER($Q3458),$Q3458*IF($E3458="",1,$E3458),""),"")</f>
        <v/>
      </c>
      <c r="S3458" s="28" t="str">
        <f aca="false">IFERROR(IF($P3458="au nombre",IF(N(INDEX(Règles!$D$5:$D$17,MATCH($O3458,Règles!$A$5:$A$17,0)))&gt;0,IF($E3458="",1,$E3458)/INDEX(Règles!$D$5:$D$17,MATCH($O3458,Règles!$A$5:$A$17,0)),""),IF($P3458="au prix",IF(AND(ISNUMBER($R3458),N(INDEX(Règles!$E$5:$E$17,MATCH($O3458,Règles!$A$5:$A$17,0)))&gt;0),$R3458/INDEX(Règles!$E$5:$E$17,MATCH($O3458,Règles!$A$5:$A$17,0)),""),IF(OR($P3458="ne compte pas",$P3458="absence"),0,""))),"")</f>
        <v/>
      </c>
      <c r="T3458" s="26" t="n">
        <f aca="false">IF(AND(ISNUMBER($A3458),$B3458&lt;&gt;"",$G3458&lt;&gt;"",$P3458&lt;&gt;"absence"),1,0)</f>
        <v>0</v>
      </c>
      <c r="U3458" s="26" t="n">
        <f aca="false">IF($T3458=1,IF(COUNTIFS($B$2:$B3458,$B3458,$A$2:$A3458,$A3458,$T$2:$T3458,1)=1,1,0),0)</f>
        <v>0</v>
      </c>
      <c r="V3458" s="29" t="str">
        <f aca="false">IF(AND($A3458="",$B3458="",$G3458=""),"",IF(NOT(ISNUMBER($A3458)),"Date manquante ou non reconnue",IF($B3458="","Technicien manquant",IF(COUNTIF(Production!$A$7:$A$21,$B3458)=0,"Technicien absent de la liste (onglet Production)",IF($G3458="","Code BPU manquant (colonne G)",IF($O3458="?","Code BPU inconnu (onglet Prestations)",IF($P3458="?","Catégorie inconnue (onglet Règles)",IF(AND($E3458&lt;&gt;"",NOT(ISNUMBER($E3458))),"Quantité non reconnue",IF(AND($P3458="au prix",NOT(ISNUMBER($Q3458))),"Prix sur devis à saisir (colonne I)",IF($S3458="","Règle à compléter (onglet Règles)",""))))))))))</f>
        <v/>
      </c>
    </row>
    <row r="3459" customFormat="false" ht="15" hidden="false" customHeight="false" outlineLevel="0" collapsed="false">
      <c r="A3459" s="23"/>
      <c r="I3459" s="24"/>
      <c r="J3459" s="24"/>
      <c r="N3459" s="25"/>
      <c r="O3459" s="26" t="str">
        <f aca="false">IF($G3459="","",IFERROR(INDEX(Prestations!$F$5:$F$256,MATCH($G3459,Prestations!$B$5:$B$256,0)),"?"))</f>
        <v/>
      </c>
      <c r="P3459" s="26" t="str">
        <f aca="false">IF($O3459="","",IF($O3459="?","?",IFERROR(INDEX(Règles!$C$5:$C$17,MATCH($O3459,Règles!$A$5:$A$17,0)),"?")))</f>
        <v/>
      </c>
      <c r="Q3459" s="27" t="str">
        <f aca="false">IF($G3459="","",IF(ISNUMBER($I3459),$I3459,IFERROR(IF(ISNUMBER(INDEX(Prestations!$E$5:$E$256,MATCH($G3459,Prestations!$B$5:$B$256,0))),INDEX(Prestations!$E$5:$E$256,MATCH($G3459,Prestations!$B$5:$B$256,0)),""),"")))</f>
        <v/>
      </c>
      <c r="R3459" s="27" t="str">
        <f aca="false">IFERROR(IF(ISNUMBER($Q3459),$Q3459*IF($E3459="",1,$E3459),""),"")</f>
        <v/>
      </c>
      <c r="S3459" s="28" t="str">
        <f aca="false">IFERROR(IF($P3459="au nombre",IF(N(INDEX(Règles!$D$5:$D$17,MATCH($O3459,Règles!$A$5:$A$17,0)))&gt;0,IF($E3459="",1,$E3459)/INDEX(Règles!$D$5:$D$17,MATCH($O3459,Règles!$A$5:$A$17,0)),""),IF($P3459="au prix",IF(AND(ISNUMBER($R3459),N(INDEX(Règles!$E$5:$E$17,MATCH($O3459,Règles!$A$5:$A$17,0)))&gt;0),$R3459/INDEX(Règles!$E$5:$E$17,MATCH($O3459,Règles!$A$5:$A$17,0)),""),IF(OR($P3459="ne compte pas",$P3459="absence"),0,""))),"")</f>
        <v/>
      </c>
      <c r="T3459" s="26" t="n">
        <f aca="false">IF(AND(ISNUMBER($A3459),$B3459&lt;&gt;"",$G3459&lt;&gt;"",$P3459&lt;&gt;"absence"),1,0)</f>
        <v>0</v>
      </c>
      <c r="U3459" s="26" t="n">
        <f aca="false">IF($T3459=1,IF(COUNTIFS($B$2:$B3459,$B3459,$A$2:$A3459,$A3459,$T$2:$T3459,1)=1,1,0),0)</f>
        <v>0</v>
      </c>
      <c r="V3459" s="29" t="str">
        <f aca="false">IF(AND($A3459="",$B3459="",$G3459=""),"",IF(NOT(ISNUMBER($A3459)),"Date manquante ou non reconnue",IF($B3459="","Technicien manquant",IF(COUNTIF(Production!$A$7:$A$21,$B3459)=0,"Technicien absent de la liste (onglet Production)",IF($G3459="","Code BPU manquant (colonne G)",IF($O3459="?","Code BPU inconnu (onglet Prestations)",IF($P3459="?","Catégorie inconnue (onglet Règles)",IF(AND($E3459&lt;&gt;"",NOT(ISNUMBER($E3459))),"Quantité non reconnue",IF(AND($P3459="au prix",NOT(ISNUMBER($Q3459))),"Prix sur devis à saisir (colonne I)",IF($S3459="","Règle à compléter (onglet Règles)",""))))))))))</f>
        <v/>
      </c>
    </row>
    <row r="3460" customFormat="false" ht="15" hidden="false" customHeight="false" outlineLevel="0" collapsed="false">
      <c r="A3460" s="23"/>
      <c r="I3460" s="24"/>
      <c r="J3460" s="24"/>
      <c r="N3460" s="25"/>
      <c r="O3460" s="26" t="str">
        <f aca="false">IF($G3460="","",IFERROR(INDEX(Prestations!$F$5:$F$256,MATCH($G3460,Prestations!$B$5:$B$256,0)),"?"))</f>
        <v/>
      </c>
      <c r="P3460" s="26" t="str">
        <f aca="false">IF($O3460="","",IF($O3460="?","?",IFERROR(INDEX(Règles!$C$5:$C$17,MATCH($O3460,Règles!$A$5:$A$17,0)),"?")))</f>
        <v/>
      </c>
      <c r="Q3460" s="27" t="str">
        <f aca="false">IF($G3460="","",IF(ISNUMBER($I3460),$I3460,IFERROR(IF(ISNUMBER(INDEX(Prestations!$E$5:$E$256,MATCH($G3460,Prestations!$B$5:$B$256,0))),INDEX(Prestations!$E$5:$E$256,MATCH($G3460,Prestations!$B$5:$B$256,0)),""),"")))</f>
        <v/>
      </c>
      <c r="R3460" s="27" t="str">
        <f aca="false">IFERROR(IF(ISNUMBER($Q3460),$Q3460*IF($E3460="",1,$E3460),""),"")</f>
        <v/>
      </c>
      <c r="S3460" s="28" t="str">
        <f aca="false">IFERROR(IF($P3460="au nombre",IF(N(INDEX(Règles!$D$5:$D$17,MATCH($O3460,Règles!$A$5:$A$17,0)))&gt;0,IF($E3460="",1,$E3460)/INDEX(Règles!$D$5:$D$17,MATCH($O3460,Règles!$A$5:$A$17,0)),""),IF($P3460="au prix",IF(AND(ISNUMBER($R3460),N(INDEX(Règles!$E$5:$E$17,MATCH($O3460,Règles!$A$5:$A$17,0)))&gt;0),$R3460/INDEX(Règles!$E$5:$E$17,MATCH($O3460,Règles!$A$5:$A$17,0)),""),IF(OR($P3460="ne compte pas",$P3460="absence"),0,""))),"")</f>
        <v/>
      </c>
      <c r="T3460" s="26" t="n">
        <f aca="false">IF(AND(ISNUMBER($A3460),$B3460&lt;&gt;"",$G3460&lt;&gt;"",$P3460&lt;&gt;"absence"),1,0)</f>
        <v>0</v>
      </c>
      <c r="U3460" s="26" t="n">
        <f aca="false">IF($T3460=1,IF(COUNTIFS($B$2:$B3460,$B3460,$A$2:$A3460,$A3460,$T$2:$T3460,1)=1,1,0),0)</f>
        <v>0</v>
      </c>
      <c r="V3460" s="29" t="str">
        <f aca="false">IF(AND($A3460="",$B3460="",$G3460=""),"",IF(NOT(ISNUMBER($A3460)),"Date manquante ou non reconnue",IF($B3460="","Technicien manquant",IF(COUNTIF(Production!$A$7:$A$21,$B3460)=0,"Technicien absent de la liste (onglet Production)",IF($G3460="","Code BPU manquant (colonne G)",IF($O3460="?","Code BPU inconnu (onglet Prestations)",IF($P3460="?","Catégorie inconnue (onglet Règles)",IF(AND($E3460&lt;&gt;"",NOT(ISNUMBER($E3460))),"Quantité non reconnue",IF(AND($P3460="au prix",NOT(ISNUMBER($Q3460))),"Prix sur devis à saisir (colonne I)",IF($S3460="","Règle à compléter (onglet Règles)",""))))))))))</f>
        <v/>
      </c>
    </row>
    <row r="3461" customFormat="false" ht="15" hidden="false" customHeight="false" outlineLevel="0" collapsed="false">
      <c r="A3461" s="23"/>
      <c r="I3461" s="24"/>
      <c r="J3461" s="24"/>
      <c r="N3461" s="25"/>
      <c r="O3461" s="26" t="str">
        <f aca="false">IF($G3461="","",IFERROR(INDEX(Prestations!$F$5:$F$256,MATCH($G3461,Prestations!$B$5:$B$256,0)),"?"))</f>
        <v/>
      </c>
      <c r="P3461" s="26" t="str">
        <f aca="false">IF($O3461="","",IF($O3461="?","?",IFERROR(INDEX(Règles!$C$5:$C$17,MATCH($O3461,Règles!$A$5:$A$17,0)),"?")))</f>
        <v/>
      </c>
      <c r="Q3461" s="27" t="str">
        <f aca="false">IF($G3461="","",IF(ISNUMBER($I3461),$I3461,IFERROR(IF(ISNUMBER(INDEX(Prestations!$E$5:$E$256,MATCH($G3461,Prestations!$B$5:$B$256,0))),INDEX(Prestations!$E$5:$E$256,MATCH($G3461,Prestations!$B$5:$B$256,0)),""),"")))</f>
        <v/>
      </c>
      <c r="R3461" s="27" t="str">
        <f aca="false">IFERROR(IF(ISNUMBER($Q3461),$Q3461*IF($E3461="",1,$E3461),""),"")</f>
        <v/>
      </c>
      <c r="S3461" s="28" t="str">
        <f aca="false">IFERROR(IF($P3461="au nombre",IF(N(INDEX(Règles!$D$5:$D$17,MATCH($O3461,Règles!$A$5:$A$17,0)))&gt;0,IF($E3461="",1,$E3461)/INDEX(Règles!$D$5:$D$17,MATCH($O3461,Règles!$A$5:$A$17,0)),""),IF($P3461="au prix",IF(AND(ISNUMBER($R3461),N(INDEX(Règles!$E$5:$E$17,MATCH($O3461,Règles!$A$5:$A$17,0)))&gt;0),$R3461/INDEX(Règles!$E$5:$E$17,MATCH($O3461,Règles!$A$5:$A$17,0)),""),IF(OR($P3461="ne compte pas",$P3461="absence"),0,""))),"")</f>
        <v/>
      </c>
      <c r="T3461" s="26" t="n">
        <f aca="false">IF(AND(ISNUMBER($A3461),$B3461&lt;&gt;"",$G3461&lt;&gt;"",$P3461&lt;&gt;"absence"),1,0)</f>
        <v>0</v>
      </c>
      <c r="U3461" s="26" t="n">
        <f aca="false">IF($T3461=1,IF(COUNTIFS($B$2:$B3461,$B3461,$A$2:$A3461,$A3461,$T$2:$T3461,1)=1,1,0),0)</f>
        <v>0</v>
      </c>
      <c r="V3461" s="29" t="str">
        <f aca="false">IF(AND($A3461="",$B3461="",$G3461=""),"",IF(NOT(ISNUMBER($A3461)),"Date manquante ou non reconnue",IF($B3461="","Technicien manquant",IF(COUNTIF(Production!$A$7:$A$21,$B3461)=0,"Technicien absent de la liste (onglet Production)",IF($G3461="","Code BPU manquant (colonne G)",IF($O3461="?","Code BPU inconnu (onglet Prestations)",IF($P3461="?","Catégorie inconnue (onglet Règles)",IF(AND($E3461&lt;&gt;"",NOT(ISNUMBER($E3461))),"Quantité non reconnue",IF(AND($P3461="au prix",NOT(ISNUMBER($Q3461))),"Prix sur devis à saisir (colonne I)",IF($S3461="","Règle à compléter (onglet Règles)",""))))))))))</f>
        <v/>
      </c>
    </row>
    <row r="3462" customFormat="false" ht="15" hidden="false" customHeight="false" outlineLevel="0" collapsed="false">
      <c r="A3462" s="23"/>
      <c r="I3462" s="24"/>
      <c r="J3462" s="24"/>
      <c r="N3462" s="25"/>
      <c r="O3462" s="26" t="str">
        <f aca="false">IF($G3462="","",IFERROR(INDEX(Prestations!$F$5:$F$256,MATCH($G3462,Prestations!$B$5:$B$256,0)),"?"))</f>
        <v/>
      </c>
      <c r="P3462" s="26" t="str">
        <f aca="false">IF($O3462="","",IF($O3462="?","?",IFERROR(INDEX(Règles!$C$5:$C$17,MATCH($O3462,Règles!$A$5:$A$17,0)),"?")))</f>
        <v/>
      </c>
      <c r="Q3462" s="27" t="str">
        <f aca="false">IF($G3462="","",IF(ISNUMBER($I3462),$I3462,IFERROR(IF(ISNUMBER(INDEX(Prestations!$E$5:$E$256,MATCH($G3462,Prestations!$B$5:$B$256,0))),INDEX(Prestations!$E$5:$E$256,MATCH($G3462,Prestations!$B$5:$B$256,0)),""),"")))</f>
        <v/>
      </c>
      <c r="R3462" s="27" t="str">
        <f aca="false">IFERROR(IF(ISNUMBER($Q3462),$Q3462*IF($E3462="",1,$E3462),""),"")</f>
        <v/>
      </c>
      <c r="S3462" s="28" t="str">
        <f aca="false">IFERROR(IF($P3462="au nombre",IF(N(INDEX(Règles!$D$5:$D$17,MATCH($O3462,Règles!$A$5:$A$17,0)))&gt;0,IF($E3462="",1,$E3462)/INDEX(Règles!$D$5:$D$17,MATCH($O3462,Règles!$A$5:$A$17,0)),""),IF($P3462="au prix",IF(AND(ISNUMBER($R3462),N(INDEX(Règles!$E$5:$E$17,MATCH($O3462,Règles!$A$5:$A$17,0)))&gt;0),$R3462/INDEX(Règles!$E$5:$E$17,MATCH($O3462,Règles!$A$5:$A$17,0)),""),IF(OR($P3462="ne compte pas",$P3462="absence"),0,""))),"")</f>
        <v/>
      </c>
      <c r="T3462" s="26" t="n">
        <f aca="false">IF(AND(ISNUMBER($A3462),$B3462&lt;&gt;"",$G3462&lt;&gt;"",$P3462&lt;&gt;"absence"),1,0)</f>
        <v>0</v>
      </c>
      <c r="U3462" s="26" t="n">
        <f aca="false">IF($T3462=1,IF(COUNTIFS($B$2:$B3462,$B3462,$A$2:$A3462,$A3462,$T$2:$T3462,1)=1,1,0),0)</f>
        <v>0</v>
      </c>
      <c r="V3462" s="29" t="str">
        <f aca="false">IF(AND($A3462="",$B3462="",$G3462=""),"",IF(NOT(ISNUMBER($A3462)),"Date manquante ou non reconnue",IF($B3462="","Technicien manquant",IF(COUNTIF(Production!$A$7:$A$21,$B3462)=0,"Technicien absent de la liste (onglet Production)",IF($G3462="","Code BPU manquant (colonne G)",IF($O3462="?","Code BPU inconnu (onglet Prestations)",IF($P3462="?","Catégorie inconnue (onglet Règles)",IF(AND($E3462&lt;&gt;"",NOT(ISNUMBER($E3462))),"Quantité non reconnue",IF(AND($P3462="au prix",NOT(ISNUMBER($Q3462))),"Prix sur devis à saisir (colonne I)",IF($S3462="","Règle à compléter (onglet Règles)",""))))))))))</f>
        <v/>
      </c>
    </row>
    <row r="3463" customFormat="false" ht="15" hidden="false" customHeight="false" outlineLevel="0" collapsed="false">
      <c r="A3463" s="23"/>
      <c r="I3463" s="24"/>
      <c r="J3463" s="24"/>
      <c r="N3463" s="25"/>
      <c r="O3463" s="26" t="str">
        <f aca="false">IF($G3463="","",IFERROR(INDEX(Prestations!$F$5:$F$256,MATCH($G3463,Prestations!$B$5:$B$256,0)),"?"))</f>
        <v/>
      </c>
      <c r="P3463" s="26" t="str">
        <f aca="false">IF($O3463="","",IF($O3463="?","?",IFERROR(INDEX(Règles!$C$5:$C$17,MATCH($O3463,Règles!$A$5:$A$17,0)),"?")))</f>
        <v/>
      </c>
      <c r="Q3463" s="27" t="str">
        <f aca="false">IF($G3463="","",IF(ISNUMBER($I3463),$I3463,IFERROR(IF(ISNUMBER(INDEX(Prestations!$E$5:$E$256,MATCH($G3463,Prestations!$B$5:$B$256,0))),INDEX(Prestations!$E$5:$E$256,MATCH($G3463,Prestations!$B$5:$B$256,0)),""),"")))</f>
        <v/>
      </c>
      <c r="R3463" s="27" t="str">
        <f aca="false">IFERROR(IF(ISNUMBER($Q3463),$Q3463*IF($E3463="",1,$E3463),""),"")</f>
        <v/>
      </c>
      <c r="S3463" s="28" t="str">
        <f aca="false">IFERROR(IF($P3463="au nombre",IF(N(INDEX(Règles!$D$5:$D$17,MATCH($O3463,Règles!$A$5:$A$17,0)))&gt;0,IF($E3463="",1,$E3463)/INDEX(Règles!$D$5:$D$17,MATCH($O3463,Règles!$A$5:$A$17,0)),""),IF($P3463="au prix",IF(AND(ISNUMBER($R3463),N(INDEX(Règles!$E$5:$E$17,MATCH($O3463,Règles!$A$5:$A$17,0)))&gt;0),$R3463/INDEX(Règles!$E$5:$E$17,MATCH($O3463,Règles!$A$5:$A$17,0)),""),IF(OR($P3463="ne compte pas",$P3463="absence"),0,""))),"")</f>
        <v/>
      </c>
      <c r="T3463" s="26" t="n">
        <f aca="false">IF(AND(ISNUMBER($A3463),$B3463&lt;&gt;"",$G3463&lt;&gt;"",$P3463&lt;&gt;"absence"),1,0)</f>
        <v>0</v>
      </c>
      <c r="U3463" s="26" t="n">
        <f aca="false">IF($T3463=1,IF(COUNTIFS($B$2:$B3463,$B3463,$A$2:$A3463,$A3463,$T$2:$T3463,1)=1,1,0),0)</f>
        <v>0</v>
      </c>
      <c r="V3463" s="29" t="str">
        <f aca="false">IF(AND($A3463="",$B3463="",$G3463=""),"",IF(NOT(ISNUMBER($A3463)),"Date manquante ou non reconnue",IF($B3463="","Technicien manquant",IF(COUNTIF(Production!$A$7:$A$21,$B3463)=0,"Technicien absent de la liste (onglet Production)",IF($G3463="","Code BPU manquant (colonne G)",IF($O3463="?","Code BPU inconnu (onglet Prestations)",IF($P3463="?","Catégorie inconnue (onglet Règles)",IF(AND($E3463&lt;&gt;"",NOT(ISNUMBER($E3463))),"Quantité non reconnue",IF(AND($P3463="au prix",NOT(ISNUMBER($Q3463))),"Prix sur devis à saisir (colonne I)",IF($S3463="","Règle à compléter (onglet Règles)",""))))))))))</f>
        <v/>
      </c>
    </row>
    <row r="3464" customFormat="false" ht="15" hidden="false" customHeight="false" outlineLevel="0" collapsed="false">
      <c r="A3464" s="23"/>
      <c r="I3464" s="24"/>
      <c r="J3464" s="24"/>
      <c r="N3464" s="25"/>
      <c r="O3464" s="26" t="str">
        <f aca="false">IF($G3464="","",IFERROR(INDEX(Prestations!$F$5:$F$256,MATCH($G3464,Prestations!$B$5:$B$256,0)),"?"))</f>
        <v/>
      </c>
      <c r="P3464" s="26" t="str">
        <f aca="false">IF($O3464="","",IF($O3464="?","?",IFERROR(INDEX(Règles!$C$5:$C$17,MATCH($O3464,Règles!$A$5:$A$17,0)),"?")))</f>
        <v/>
      </c>
      <c r="Q3464" s="27" t="str">
        <f aca="false">IF($G3464="","",IF(ISNUMBER($I3464),$I3464,IFERROR(IF(ISNUMBER(INDEX(Prestations!$E$5:$E$256,MATCH($G3464,Prestations!$B$5:$B$256,0))),INDEX(Prestations!$E$5:$E$256,MATCH($G3464,Prestations!$B$5:$B$256,0)),""),"")))</f>
        <v/>
      </c>
      <c r="R3464" s="27" t="str">
        <f aca="false">IFERROR(IF(ISNUMBER($Q3464),$Q3464*IF($E3464="",1,$E3464),""),"")</f>
        <v/>
      </c>
      <c r="S3464" s="28" t="str">
        <f aca="false">IFERROR(IF($P3464="au nombre",IF(N(INDEX(Règles!$D$5:$D$17,MATCH($O3464,Règles!$A$5:$A$17,0)))&gt;0,IF($E3464="",1,$E3464)/INDEX(Règles!$D$5:$D$17,MATCH($O3464,Règles!$A$5:$A$17,0)),""),IF($P3464="au prix",IF(AND(ISNUMBER($R3464),N(INDEX(Règles!$E$5:$E$17,MATCH($O3464,Règles!$A$5:$A$17,0)))&gt;0),$R3464/INDEX(Règles!$E$5:$E$17,MATCH($O3464,Règles!$A$5:$A$17,0)),""),IF(OR($P3464="ne compte pas",$P3464="absence"),0,""))),"")</f>
        <v/>
      </c>
      <c r="T3464" s="26" t="n">
        <f aca="false">IF(AND(ISNUMBER($A3464),$B3464&lt;&gt;"",$G3464&lt;&gt;"",$P3464&lt;&gt;"absence"),1,0)</f>
        <v>0</v>
      </c>
      <c r="U3464" s="26" t="n">
        <f aca="false">IF($T3464=1,IF(COUNTIFS($B$2:$B3464,$B3464,$A$2:$A3464,$A3464,$T$2:$T3464,1)=1,1,0),0)</f>
        <v>0</v>
      </c>
      <c r="V3464" s="29" t="str">
        <f aca="false">IF(AND($A3464="",$B3464="",$G3464=""),"",IF(NOT(ISNUMBER($A3464)),"Date manquante ou non reconnue",IF($B3464="","Technicien manquant",IF(COUNTIF(Production!$A$7:$A$21,$B3464)=0,"Technicien absent de la liste (onglet Production)",IF($G3464="","Code BPU manquant (colonne G)",IF($O3464="?","Code BPU inconnu (onglet Prestations)",IF($P3464="?","Catégorie inconnue (onglet Règles)",IF(AND($E3464&lt;&gt;"",NOT(ISNUMBER($E3464))),"Quantité non reconnue",IF(AND($P3464="au prix",NOT(ISNUMBER($Q3464))),"Prix sur devis à saisir (colonne I)",IF($S3464="","Règle à compléter (onglet Règles)",""))))))))))</f>
        <v/>
      </c>
    </row>
    <row r="3465" customFormat="false" ht="15" hidden="false" customHeight="false" outlineLevel="0" collapsed="false">
      <c r="A3465" s="23"/>
      <c r="I3465" s="24"/>
      <c r="J3465" s="24"/>
      <c r="N3465" s="25"/>
      <c r="O3465" s="26" t="str">
        <f aca="false">IF($G3465="","",IFERROR(INDEX(Prestations!$F$5:$F$256,MATCH($G3465,Prestations!$B$5:$B$256,0)),"?"))</f>
        <v/>
      </c>
      <c r="P3465" s="26" t="str">
        <f aca="false">IF($O3465="","",IF($O3465="?","?",IFERROR(INDEX(Règles!$C$5:$C$17,MATCH($O3465,Règles!$A$5:$A$17,0)),"?")))</f>
        <v/>
      </c>
      <c r="Q3465" s="27" t="str">
        <f aca="false">IF($G3465="","",IF(ISNUMBER($I3465),$I3465,IFERROR(IF(ISNUMBER(INDEX(Prestations!$E$5:$E$256,MATCH($G3465,Prestations!$B$5:$B$256,0))),INDEX(Prestations!$E$5:$E$256,MATCH($G3465,Prestations!$B$5:$B$256,0)),""),"")))</f>
        <v/>
      </c>
      <c r="R3465" s="27" t="str">
        <f aca="false">IFERROR(IF(ISNUMBER($Q3465),$Q3465*IF($E3465="",1,$E3465),""),"")</f>
        <v/>
      </c>
      <c r="S3465" s="28" t="str">
        <f aca="false">IFERROR(IF($P3465="au nombre",IF(N(INDEX(Règles!$D$5:$D$17,MATCH($O3465,Règles!$A$5:$A$17,0)))&gt;0,IF($E3465="",1,$E3465)/INDEX(Règles!$D$5:$D$17,MATCH($O3465,Règles!$A$5:$A$17,0)),""),IF($P3465="au prix",IF(AND(ISNUMBER($R3465),N(INDEX(Règles!$E$5:$E$17,MATCH($O3465,Règles!$A$5:$A$17,0)))&gt;0),$R3465/INDEX(Règles!$E$5:$E$17,MATCH($O3465,Règles!$A$5:$A$17,0)),""),IF(OR($P3465="ne compte pas",$P3465="absence"),0,""))),"")</f>
        <v/>
      </c>
      <c r="T3465" s="26" t="n">
        <f aca="false">IF(AND(ISNUMBER($A3465),$B3465&lt;&gt;"",$G3465&lt;&gt;"",$P3465&lt;&gt;"absence"),1,0)</f>
        <v>0</v>
      </c>
      <c r="U3465" s="26" t="n">
        <f aca="false">IF($T3465=1,IF(COUNTIFS($B$2:$B3465,$B3465,$A$2:$A3465,$A3465,$T$2:$T3465,1)=1,1,0),0)</f>
        <v>0</v>
      </c>
      <c r="V3465" s="29" t="str">
        <f aca="false">IF(AND($A3465="",$B3465="",$G3465=""),"",IF(NOT(ISNUMBER($A3465)),"Date manquante ou non reconnue",IF($B3465="","Technicien manquant",IF(COUNTIF(Production!$A$7:$A$21,$B3465)=0,"Technicien absent de la liste (onglet Production)",IF($G3465="","Code BPU manquant (colonne G)",IF($O3465="?","Code BPU inconnu (onglet Prestations)",IF($P3465="?","Catégorie inconnue (onglet Règles)",IF(AND($E3465&lt;&gt;"",NOT(ISNUMBER($E3465))),"Quantité non reconnue",IF(AND($P3465="au prix",NOT(ISNUMBER($Q3465))),"Prix sur devis à saisir (colonne I)",IF($S3465="","Règle à compléter (onglet Règles)",""))))))))))</f>
        <v/>
      </c>
    </row>
    <row r="3466" customFormat="false" ht="15" hidden="false" customHeight="false" outlineLevel="0" collapsed="false">
      <c r="A3466" s="23"/>
      <c r="I3466" s="24"/>
      <c r="J3466" s="24"/>
      <c r="N3466" s="25"/>
      <c r="O3466" s="26" t="str">
        <f aca="false">IF($G3466="","",IFERROR(INDEX(Prestations!$F$5:$F$256,MATCH($G3466,Prestations!$B$5:$B$256,0)),"?"))</f>
        <v/>
      </c>
      <c r="P3466" s="26" t="str">
        <f aca="false">IF($O3466="","",IF($O3466="?","?",IFERROR(INDEX(Règles!$C$5:$C$17,MATCH($O3466,Règles!$A$5:$A$17,0)),"?")))</f>
        <v/>
      </c>
      <c r="Q3466" s="27" t="str">
        <f aca="false">IF($G3466="","",IF(ISNUMBER($I3466),$I3466,IFERROR(IF(ISNUMBER(INDEX(Prestations!$E$5:$E$256,MATCH($G3466,Prestations!$B$5:$B$256,0))),INDEX(Prestations!$E$5:$E$256,MATCH($G3466,Prestations!$B$5:$B$256,0)),""),"")))</f>
        <v/>
      </c>
      <c r="R3466" s="27" t="str">
        <f aca="false">IFERROR(IF(ISNUMBER($Q3466),$Q3466*IF($E3466="",1,$E3466),""),"")</f>
        <v/>
      </c>
      <c r="S3466" s="28" t="str">
        <f aca="false">IFERROR(IF($P3466="au nombre",IF(N(INDEX(Règles!$D$5:$D$17,MATCH($O3466,Règles!$A$5:$A$17,0)))&gt;0,IF($E3466="",1,$E3466)/INDEX(Règles!$D$5:$D$17,MATCH($O3466,Règles!$A$5:$A$17,0)),""),IF($P3466="au prix",IF(AND(ISNUMBER($R3466),N(INDEX(Règles!$E$5:$E$17,MATCH($O3466,Règles!$A$5:$A$17,0)))&gt;0),$R3466/INDEX(Règles!$E$5:$E$17,MATCH($O3466,Règles!$A$5:$A$17,0)),""),IF(OR($P3466="ne compte pas",$P3466="absence"),0,""))),"")</f>
        <v/>
      </c>
      <c r="T3466" s="26" t="n">
        <f aca="false">IF(AND(ISNUMBER($A3466),$B3466&lt;&gt;"",$G3466&lt;&gt;"",$P3466&lt;&gt;"absence"),1,0)</f>
        <v>0</v>
      </c>
      <c r="U3466" s="26" t="n">
        <f aca="false">IF($T3466=1,IF(COUNTIFS($B$2:$B3466,$B3466,$A$2:$A3466,$A3466,$T$2:$T3466,1)=1,1,0),0)</f>
        <v>0</v>
      </c>
      <c r="V3466" s="29" t="str">
        <f aca="false">IF(AND($A3466="",$B3466="",$G3466=""),"",IF(NOT(ISNUMBER($A3466)),"Date manquante ou non reconnue",IF($B3466="","Technicien manquant",IF(COUNTIF(Production!$A$7:$A$21,$B3466)=0,"Technicien absent de la liste (onglet Production)",IF($G3466="","Code BPU manquant (colonne G)",IF($O3466="?","Code BPU inconnu (onglet Prestations)",IF($P3466="?","Catégorie inconnue (onglet Règles)",IF(AND($E3466&lt;&gt;"",NOT(ISNUMBER($E3466))),"Quantité non reconnue",IF(AND($P3466="au prix",NOT(ISNUMBER($Q3466))),"Prix sur devis à saisir (colonne I)",IF($S3466="","Règle à compléter (onglet Règles)",""))))))))))</f>
        <v/>
      </c>
    </row>
    <row r="3467" customFormat="false" ht="15" hidden="false" customHeight="false" outlineLevel="0" collapsed="false">
      <c r="A3467" s="23"/>
      <c r="I3467" s="24"/>
      <c r="J3467" s="24"/>
      <c r="N3467" s="25"/>
      <c r="O3467" s="26" t="str">
        <f aca="false">IF($G3467="","",IFERROR(INDEX(Prestations!$F$5:$F$256,MATCH($G3467,Prestations!$B$5:$B$256,0)),"?"))</f>
        <v/>
      </c>
      <c r="P3467" s="26" t="str">
        <f aca="false">IF($O3467="","",IF($O3467="?","?",IFERROR(INDEX(Règles!$C$5:$C$17,MATCH($O3467,Règles!$A$5:$A$17,0)),"?")))</f>
        <v/>
      </c>
      <c r="Q3467" s="27" t="str">
        <f aca="false">IF($G3467="","",IF(ISNUMBER($I3467),$I3467,IFERROR(IF(ISNUMBER(INDEX(Prestations!$E$5:$E$256,MATCH($G3467,Prestations!$B$5:$B$256,0))),INDEX(Prestations!$E$5:$E$256,MATCH($G3467,Prestations!$B$5:$B$256,0)),""),"")))</f>
        <v/>
      </c>
      <c r="R3467" s="27" t="str">
        <f aca="false">IFERROR(IF(ISNUMBER($Q3467),$Q3467*IF($E3467="",1,$E3467),""),"")</f>
        <v/>
      </c>
      <c r="S3467" s="28" t="str">
        <f aca="false">IFERROR(IF($P3467="au nombre",IF(N(INDEX(Règles!$D$5:$D$17,MATCH($O3467,Règles!$A$5:$A$17,0)))&gt;0,IF($E3467="",1,$E3467)/INDEX(Règles!$D$5:$D$17,MATCH($O3467,Règles!$A$5:$A$17,0)),""),IF($P3467="au prix",IF(AND(ISNUMBER($R3467),N(INDEX(Règles!$E$5:$E$17,MATCH($O3467,Règles!$A$5:$A$17,0)))&gt;0),$R3467/INDEX(Règles!$E$5:$E$17,MATCH($O3467,Règles!$A$5:$A$17,0)),""),IF(OR($P3467="ne compte pas",$P3467="absence"),0,""))),"")</f>
        <v/>
      </c>
      <c r="T3467" s="26" t="n">
        <f aca="false">IF(AND(ISNUMBER($A3467),$B3467&lt;&gt;"",$G3467&lt;&gt;"",$P3467&lt;&gt;"absence"),1,0)</f>
        <v>0</v>
      </c>
      <c r="U3467" s="26" t="n">
        <f aca="false">IF($T3467=1,IF(COUNTIFS($B$2:$B3467,$B3467,$A$2:$A3467,$A3467,$T$2:$T3467,1)=1,1,0),0)</f>
        <v>0</v>
      </c>
      <c r="V3467" s="29" t="str">
        <f aca="false">IF(AND($A3467="",$B3467="",$G3467=""),"",IF(NOT(ISNUMBER($A3467)),"Date manquante ou non reconnue",IF($B3467="","Technicien manquant",IF(COUNTIF(Production!$A$7:$A$21,$B3467)=0,"Technicien absent de la liste (onglet Production)",IF($G3467="","Code BPU manquant (colonne G)",IF($O3467="?","Code BPU inconnu (onglet Prestations)",IF($P3467="?","Catégorie inconnue (onglet Règles)",IF(AND($E3467&lt;&gt;"",NOT(ISNUMBER($E3467))),"Quantité non reconnue",IF(AND($P3467="au prix",NOT(ISNUMBER($Q3467))),"Prix sur devis à saisir (colonne I)",IF($S3467="","Règle à compléter (onglet Règles)",""))))))))))</f>
        <v/>
      </c>
    </row>
    <row r="3468" customFormat="false" ht="15" hidden="false" customHeight="false" outlineLevel="0" collapsed="false">
      <c r="A3468" s="23"/>
      <c r="I3468" s="24"/>
      <c r="J3468" s="24"/>
      <c r="N3468" s="25"/>
      <c r="O3468" s="26" t="str">
        <f aca="false">IF($G3468="","",IFERROR(INDEX(Prestations!$F$5:$F$256,MATCH($G3468,Prestations!$B$5:$B$256,0)),"?"))</f>
        <v/>
      </c>
      <c r="P3468" s="26" t="str">
        <f aca="false">IF($O3468="","",IF($O3468="?","?",IFERROR(INDEX(Règles!$C$5:$C$17,MATCH($O3468,Règles!$A$5:$A$17,0)),"?")))</f>
        <v/>
      </c>
      <c r="Q3468" s="27" t="str">
        <f aca="false">IF($G3468="","",IF(ISNUMBER($I3468),$I3468,IFERROR(IF(ISNUMBER(INDEX(Prestations!$E$5:$E$256,MATCH($G3468,Prestations!$B$5:$B$256,0))),INDEX(Prestations!$E$5:$E$256,MATCH($G3468,Prestations!$B$5:$B$256,0)),""),"")))</f>
        <v/>
      </c>
      <c r="R3468" s="27" t="str">
        <f aca="false">IFERROR(IF(ISNUMBER($Q3468),$Q3468*IF($E3468="",1,$E3468),""),"")</f>
        <v/>
      </c>
      <c r="S3468" s="28" t="str">
        <f aca="false">IFERROR(IF($P3468="au nombre",IF(N(INDEX(Règles!$D$5:$D$17,MATCH($O3468,Règles!$A$5:$A$17,0)))&gt;0,IF($E3468="",1,$E3468)/INDEX(Règles!$D$5:$D$17,MATCH($O3468,Règles!$A$5:$A$17,0)),""),IF($P3468="au prix",IF(AND(ISNUMBER($R3468),N(INDEX(Règles!$E$5:$E$17,MATCH($O3468,Règles!$A$5:$A$17,0)))&gt;0),$R3468/INDEX(Règles!$E$5:$E$17,MATCH($O3468,Règles!$A$5:$A$17,0)),""),IF(OR($P3468="ne compte pas",$P3468="absence"),0,""))),"")</f>
        <v/>
      </c>
      <c r="T3468" s="26" t="n">
        <f aca="false">IF(AND(ISNUMBER($A3468),$B3468&lt;&gt;"",$G3468&lt;&gt;"",$P3468&lt;&gt;"absence"),1,0)</f>
        <v>0</v>
      </c>
      <c r="U3468" s="26" t="n">
        <f aca="false">IF($T3468=1,IF(COUNTIFS($B$2:$B3468,$B3468,$A$2:$A3468,$A3468,$T$2:$T3468,1)=1,1,0),0)</f>
        <v>0</v>
      </c>
      <c r="V3468" s="29" t="str">
        <f aca="false">IF(AND($A3468="",$B3468="",$G3468=""),"",IF(NOT(ISNUMBER($A3468)),"Date manquante ou non reconnue",IF($B3468="","Technicien manquant",IF(COUNTIF(Production!$A$7:$A$21,$B3468)=0,"Technicien absent de la liste (onglet Production)",IF($G3468="","Code BPU manquant (colonne G)",IF($O3468="?","Code BPU inconnu (onglet Prestations)",IF($P3468="?","Catégorie inconnue (onglet Règles)",IF(AND($E3468&lt;&gt;"",NOT(ISNUMBER($E3468))),"Quantité non reconnue",IF(AND($P3468="au prix",NOT(ISNUMBER($Q3468))),"Prix sur devis à saisir (colonne I)",IF($S3468="","Règle à compléter (onglet Règles)",""))))))))))</f>
        <v/>
      </c>
    </row>
    <row r="3469" customFormat="false" ht="15" hidden="false" customHeight="false" outlineLevel="0" collapsed="false">
      <c r="A3469" s="23"/>
      <c r="I3469" s="24"/>
      <c r="J3469" s="24"/>
      <c r="N3469" s="25"/>
      <c r="O3469" s="26" t="str">
        <f aca="false">IF($G3469="","",IFERROR(INDEX(Prestations!$F$5:$F$256,MATCH($G3469,Prestations!$B$5:$B$256,0)),"?"))</f>
        <v/>
      </c>
      <c r="P3469" s="26" t="str">
        <f aca="false">IF($O3469="","",IF($O3469="?","?",IFERROR(INDEX(Règles!$C$5:$C$17,MATCH($O3469,Règles!$A$5:$A$17,0)),"?")))</f>
        <v/>
      </c>
      <c r="Q3469" s="27" t="str">
        <f aca="false">IF($G3469="","",IF(ISNUMBER($I3469),$I3469,IFERROR(IF(ISNUMBER(INDEX(Prestations!$E$5:$E$256,MATCH($G3469,Prestations!$B$5:$B$256,0))),INDEX(Prestations!$E$5:$E$256,MATCH($G3469,Prestations!$B$5:$B$256,0)),""),"")))</f>
        <v/>
      </c>
      <c r="R3469" s="27" t="str">
        <f aca="false">IFERROR(IF(ISNUMBER($Q3469),$Q3469*IF($E3469="",1,$E3469),""),"")</f>
        <v/>
      </c>
      <c r="S3469" s="28" t="str">
        <f aca="false">IFERROR(IF($P3469="au nombre",IF(N(INDEX(Règles!$D$5:$D$17,MATCH($O3469,Règles!$A$5:$A$17,0)))&gt;0,IF($E3469="",1,$E3469)/INDEX(Règles!$D$5:$D$17,MATCH($O3469,Règles!$A$5:$A$17,0)),""),IF($P3469="au prix",IF(AND(ISNUMBER($R3469),N(INDEX(Règles!$E$5:$E$17,MATCH($O3469,Règles!$A$5:$A$17,0)))&gt;0),$R3469/INDEX(Règles!$E$5:$E$17,MATCH($O3469,Règles!$A$5:$A$17,0)),""),IF(OR($P3469="ne compte pas",$P3469="absence"),0,""))),"")</f>
        <v/>
      </c>
      <c r="T3469" s="26" t="n">
        <f aca="false">IF(AND(ISNUMBER($A3469),$B3469&lt;&gt;"",$G3469&lt;&gt;"",$P3469&lt;&gt;"absence"),1,0)</f>
        <v>0</v>
      </c>
      <c r="U3469" s="26" t="n">
        <f aca="false">IF($T3469=1,IF(COUNTIFS($B$2:$B3469,$B3469,$A$2:$A3469,$A3469,$T$2:$T3469,1)=1,1,0),0)</f>
        <v>0</v>
      </c>
      <c r="V3469" s="29" t="str">
        <f aca="false">IF(AND($A3469="",$B3469="",$G3469=""),"",IF(NOT(ISNUMBER($A3469)),"Date manquante ou non reconnue",IF($B3469="","Technicien manquant",IF(COUNTIF(Production!$A$7:$A$21,$B3469)=0,"Technicien absent de la liste (onglet Production)",IF($G3469="","Code BPU manquant (colonne G)",IF($O3469="?","Code BPU inconnu (onglet Prestations)",IF($P3469="?","Catégorie inconnue (onglet Règles)",IF(AND($E3469&lt;&gt;"",NOT(ISNUMBER($E3469))),"Quantité non reconnue",IF(AND($P3469="au prix",NOT(ISNUMBER($Q3469))),"Prix sur devis à saisir (colonne I)",IF($S3469="","Règle à compléter (onglet Règles)",""))))))))))</f>
        <v/>
      </c>
    </row>
    <row r="3470" customFormat="false" ht="15" hidden="false" customHeight="false" outlineLevel="0" collapsed="false">
      <c r="A3470" s="23"/>
      <c r="I3470" s="24"/>
      <c r="J3470" s="24"/>
      <c r="N3470" s="25"/>
      <c r="O3470" s="26" t="str">
        <f aca="false">IF($G3470="","",IFERROR(INDEX(Prestations!$F$5:$F$256,MATCH($G3470,Prestations!$B$5:$B$256,0)),"?"))</f>
        <v/>
      </c>
      <c r="P3470" s="26" t="str">
        <f aca="false">IF($O3470="","",IF($O3470="?","?",IFERROR(INDEX(Règles!$C$5:$C$17,MATCH($O3470,Règles!$A$5:$A$17,0)),"?")))</f>
        <v/>
      </c>
      <c r="Q3470" s="27" t="str">
        <f aca="false">IF($G3470="","",IF(ISNUMBER($I3470),$I3470,IFERROR(IF(ISNUMBER(INDEX(Prestations!$E$5:$E$256,MATCH($G3470,Prestations!$B$5:$B$256,0))),INDEX(Prestations!$E$5:$E$256,MATCH($G3470,Prestations!$B$5:$B$256,0)),""),"")))</f>
        <v/>
      </c>
      <c r="R3470" s="27" t="str">
        <f aca="false">IFERROR(IF(ISNUMBER($Q3470),$Q3470*IF($E3470="",1,$E3470),""),"")</f>
        <v/>
      </c>
      <c r="S3470" s="28" t="str">
        <f aca="false">IFERROR(IF($P3470="au nombre",IF(N(INDEX(Règles!$D$5:$D$17,MATCH($O3470,Règles!$A$5:$A$17,0)))&gt;0,IF($E3470="",1,$E3470)/INDEX(Règles!$D$5:$D$17,MATCH($O3470,Règles!$A$5:$A$17,0)),""),IF($P3470="au prix",IF(AND(ISNUMBER($R3470),N(INDEX(Règles!$E$5:$E$17,MATCH($O3470,Règles!$A$5:$A$17,0)))&gt;0),$R3470/INDEX(Règles!$E$5:$E$17,MATCH($O3470,Règles!$A$5:$A$17,0)),""),IF(OR($P3470="ne compte pas",$P3470="absence"),0,""))),"")</f>
        <v/>
      </c>
      <c r="T3470" s="26" t="n">
        <f aca="false">IF(AND(ISNUMBER($A3470),$B3470&lt;&gt;"",$G3470&lt;&gt;"",$P3470&lt;&gt;"absence"),1,0)</f>
        <v>0</v>
      </c>
      <c r="U3470" s="26" t="n">
        <f aca="false">IF($T3470=1,IF(COUNTIFS($B$2:$B3470,$B3470,$A$2:$A3470,$A3470,$T$2:$T3470,1)=1,1,0),0)</f>
        <v>0</v>
      </c>
      <c r="V3470" s="29" t="str">
        <f aca="false">IF(AND($A3470="",$B3470="",$G3470=""),"",IF(NOT(ISNUMBER($A3470)),"Date manquante ou non reconnue",IF($B3470="","Technicien manquant",IF(COUNTIF(Production!$A$7:$A$21,$B3470)=0,"Technicien absent de la liste (onglet Production)",IF($G3470="","Code BPU manquant (colonne G)",IF($O3470="?","Code BPU inconnu (onglet Prestations)",IF($P3470="?","Catégorie inconnue (onglet Règles)",IF(AND($E3470&lt;&gt;"",NOT(ISNUMBER($E3470))),"Quantité non reconnue",IF(AND($P3470="au prix",NOT(ISNUMBER($Q3470))),"Prix sur devis à saisir (colonne I)",IF($S3470="","Règle à compléter (onglet Règles)",""))))))))))</f>
        <v/>
      </c>
    </row>
    <row r="3471" customFormat="false" ht="15" hidden="false" customHeight="false" outlineLevel="0" collapsed="false">
      <c r="A3471" s="23"/>
      <c r="I3471" s="24"/>
      <c r="J3471" s="24"/>
      <c r="N3471" s="25"/>
      <c r="O3471" s="26" t="str">
        <f aca="false">IF($G3471="","",IFERROR(INDEX(Prestations!$F$5:$F$256,MATCH($G3471,Prestations!$B$5:$B$256,0)),"?"))</f>
        <v/>
      </c>
      <c r="P3471" s="26" t="str">
        <f aca="false">IF($O3471="","",IF($O3471="?","?",IFERROR(INDEX(Règles!$C$5:$C$17,MATCH($O3471,Règles!$A$5:$A$17,0)),"?")))</f>
        <v/>
      </c>
      <c r="Q3471" s="27" t="str">
        <f aca="false">IF($G3471="","",IF(ISNUMBER($I3471),$I3471,IFERROR(IF(ISNUMBER(INDEX(Prestations!$E$5:$E$256,MATCH($G3471,Prestations!$B$5:$B$256,0))),INDEX(Prestations!$E$5:$E$256,MATCH($G3471,Prestations!$B$5:$B$256,0)),""),"")))</f>
        <v/>
      </c>
      <c r="R3471" s="27" t="str">
        <f aca="false">IFERROR(IF(ISNUMBER($Q3471),$Q3471*IF($E3471="",1,$E3471),""),"")</f>
        <v/>
      </c>
      <c r="S3471" s="28" t="str">
        <f aca="false">IFERROR(IF($P3471="au nombre",IF(N(INDEX(Règles!$D$5:$D$17,MATCH($O3471,Règles!$A$5:$A$17,0)))&gt;0,IF($E3471="",1,$E3471)/INDEX(Règles!$D$5:$D$17,MATCH($O3471,Règles!$A$5:$A$17,0)),""),IF($P3471="au prix",IF(AND(ISNUMBER($R3471),N(INDEX(Règles!$E$5:$E$17,MATCH($O3471,Règles!$A$5:$A$17,0)))&gt;0),$R3471/INDEX(Règles!$E$5:$E$17,MATCH($O3471,Règles!$A$5:$A$17,0)),""),IF(OR($P3471="ne compte pas",$P3471="absence"),0,""))),"")</f>
        <v/>
      </c>
      <c r="T3471" s="26" t="n">
        <f aca="false">IF(AND(ISNUMBER($A3471),$B3471&lt;&gt;"",$G3471&lt;&gt;"",$P3471&lt;&gt;"absence"),1,0)</f>
        <v>0</v>
      </c>
      <c r="U3471" s="26" t="n">
        <f aca="false">IF($T3471=1,IF(COUNTIFS($B$2:$B3471,$B3471,$A$2:$A3471,$A3471,$T$2:$T3471,1)=1,1,0),0)</f>
        <v>0</v>
      </c>
      <c r="V3471" s="29" t="str">
        <f aca="false">IF(AND($A3471="",$B3471="",$G3471=""),"",IF(NOT(ISNUMBER($A3471)),"Date manquante ou non reconnue",IF($B3471="","Technicien manquant",IF(COUNTIF(Production!$A$7:$A$21,$B3471)=0,"Technicien absent de la liste (onglet Production)",IF($G3471="","Code BPU manquant (colonne G)",IF($O3471="?","Code BPU inconnu (onglet Prestations)",IF($P3471="?","Catégorie inconnue (onglet Règles)",IF(AND($E3471&lt;&gt;"",NOT(ISNUMBER($E3471))),"Quantité non reconnue",IF(AND($P3471="au prix",NOT(ISNUMBER($Q3471))),"Prix sur devis à saisir (colonne I)",IF($S3471="","Règle à compléter (onglet Règles)",""))))))))))</f>
        <v/>
      </c>
    </row>
    <row r="3472" customFormat="false" ht="15" hidden="false" customHeight="false" outlineLevel="0" collapsed="false">
      <c r="A3472" s="23"/>
      <c r="I3472" s="24"/>
      <c r="J3472" s="24"/>
      <c r="N3472" s="25"/>
      <c r="O3472" s="26" t="str">
        <f aca="false">IF($G3472="","",IFERROR(INDEX(Prestations!$F$5:$F$256,MATCH($G3472,Prestations!$B$5:$B$256,0)),"?"))</f>
        <v/>
      </c>
      <c r="P3472" s="26" t="str">
        <f aca="false">IF($O3472="","",IF($O3472="?","?",IFERROR(INDEX(Règles!$C$5:$C$17,MATCH($O3472,Règles!$A$5:$A$17,0)),"?")))</f>
        <v/>
      </c>
      <c r="Q3472" s="27" t="str">
        <f aca="false">IF($G3472="","",IF(ISNUMBER($I3472),$I3472,IFERROR(IF(ISNUMBER(INDEX(Prestations!$E$5:$E$256,MATCH($G3472,Prestations!$B$5:$B$256,0))),INDEX(Prestations!$E$5:$E$256,MATCH($G3472,Prestations!$B$5:$B$256,0)),""),"")))</f>
        <v/>
      </c>
      <c r="R3472" s="27" t="str">
        <f aca="false">IFERROR(IF(ISNUMBER($Q3472),$Q3472*IF($E3472="",1,$E3472),""),"")</f>
        <v/>
      </c>
      <c r="S3472" s="28" t="str">
        <f aca="false">IFERROR(IF($P3472="au nombre",IF(N(INDEX(Règles!$D$5:$D$17,MATCH($O3472,Règles!$A$5:$A$17,0)))&gt;0,IF($E3472="",1,$E3472)/INDEX(Règles!$D$5:$D$17,MATCH($O3472,Règles!$A$5:$A$17,0)),""),IF($P3472="au prix",IF(AND(ISNUMBER($R3472),N(INDEX(Règles!$E$5:$E$17,MATCH($O3472,Règles!$A$5:$A$17,0)))&gt;0),$R3472/INDEX(Règles!$E$5:$E$17,MATCH($O3472,Règles!$A$5:$A$17,0)),""),IF(OR($P3472="ne compte pas",$P3472="absence"),0,""))),"")</f>
        <v/>
      </c>
      <c r="T3472" s="26" t="n">
        <f aca="false">IF(AND(ISNUMBER($A3472),$B3472&lt;&gt;"",$G3472&lt;&gt;"",$P3472&lt;&gt;"absence"),1,0)</f>
        <v>0</v>
      </c>
      <c r="U3472" s="26" t="n">
        <f aca="false">IF($T3472=1,IF(COUNTIFS($B$2:$B3472,$B3472,$A$2:$A3472,$A3472,$T$2:$T3472,1)=1,1,0),0)</f>
        <v>0</v>
      </c>
      <c r="V3472" s="29" t="str">
        <f aca="false">IF(AND($A3472="",$B3472="",$G3472=""),"",IF(NOT(ISNUMBER($A3472)),"Date manquante ou non reconnue",IF($B3472="","Technicien manquant",IF(COUNTIF(Production!$A$7:$A$21,$B3472)=0,"Technicien absent de la liste (onglet Production)",IF($G3472="","Code BPU manquant (colonne G)",IF($O3472="?","Code BPU inconnu (onglet Prestations)",IF($P3472="?","Catégorie inconnue (onglet Règles)",IF(AND($E3472&lt;&gt;"",NOT(ISNUMBER($E3472))),"Quantité non reconnue",IF(AND($P3472="au prix",NOT(ISNUMBER($Q3472))),"Prix sur devis à saisir (colonne I)",IF($S3472="","Règle à compléter (onglet Règles)",""))))))))))</f>
        <v/>
      </c>
    </row>
    <row r="3473" customFormat="false" ht="15" hidden="false" customHeight="false" outlineLevel="0" collapsed="false">
      <c r="A3473" s="23"/>
      <c r="I3473" s="24"/>
      <c r="J3473" s="24"/>
      <c r="N3473" s="25"/>
      <c r="O3473" s="26" t="str">
        <f aca="false">IF($G3473="","",IFERROR(INDEX(Prestations!$F$5:$F$256,MATCH($G3473,Prestations!$B$5:$B$256,0)),"?"))</f>
        <v/>
      </c>
      <c r="P3473" s="26" t="str">
        <f aca="false">IF($O3473="","",IF($O3473="?","?",IFERROR(INDEX(Règles!$C$5:$C$17,MATCH($O3473,Règles!$A$5:$A$17,0)),"?")))</f>
        <v/>
      </c>
      <c r="Q3473" s="27" t="str">
        <f aca="false">IF($G3473="","",IF(ISNUMBER($I3473),$I3473,IFERROR(IF(ISNUMBER(INDEX(Prestations!$E$5:$E$256,MATCH($G3473,Prestations!$B$5:$B$256,0))),INDEX(Prestations!$E$5:$E$256,MATCH($G3473,Prestations!$B$5:$B$256,0)),""),"")))</f>
        <v/>
      </c>
      <c r="R3473" s="27" t="str">
        <f aca="false">IFERROR(IF(ISNUMBER($Q3473),$Q3473*IF($E3473="",1,$E3473),""),"")</f>
        <v/>
      </c>
      <c r="S3473" s="28" t="str">
        <f aca="false">IFERROR(IF($P3473="au nombre",IF(N(INDEX(Règles!$D$5:$D$17,MATCH($O3473,Règles!$A$5:$A$17,0)))&gt;0,IF($E3473="",1,$E3473)/INDEX(Règles!$D$5:$D$17,MATCH($O3473,Règles!$A$5:$A$17,0)),""),IF($P3473="au prix",IF(AND(ISNUMBER($R3473),N(INDEX(Règles!$E$5:$E$17,MATCH($O3473,Règles!$A$5:$A$17,0)))&gt;0),$R3473/INDEX(Règles!$E$5:$E$17,MATCH($O3473,Règles!$A$5:$A$17,0)),""),IF(OR($P3473="ne compte pas",$P3473="absence"),0,""))),"")</f>
        <v/>
      </c>
      <c r="T3473" s="26" t="n">
        <f aca="false">IF(AND(ISNUMBER($A3473),$B3473&lt;&gt;"",$G3473&lt;&gt;"",$P3473&lt;&gt;"absence"),1,0)</f>
        <v>0</v>
      </c>
      <c r="U3473" s="26" t="n">
        <f aca="false">IF($T3473=1,IF(COUNTIFS($B$2:$B3473,$B3473,$A$2:$A3473,$A3473,$T$2:$T3473,1)=1,1,0),0)</f>
        <v>0</v>
      </c>
      <c r="V3473" s="29" t="str">
        <f aca="false">IF(AND($A3473="",$B3473="",$G3473=""),"",IF(NOT(ISNUMBER($A3473)),"Date manquante ou non reconnue",IF($B3473="","Technicien manquant",IF(COUNTIF(Production!$A$7:$A$21,$B3473)=0,"Technicien absent de la liste (onglet Production)",IF($G3473="","Code BPU manquant (colonne G)",IF($O3473="?","Code BPU inconnu (onglet Prestations)",IF($P3473="?","Catégorie inconnue (onglet Règles)",IF(AND($E3473&lt;&gt;"",NOT(ISNUMBER($E3473))),"Quantité non reconnue",IF(AND($P3473="au prix",NOT(ISNUMBER($Q3473))),"Prix sur devis à saisir (colonne I)",IF($S3473="","Règle à compléter (onglet Règles)",""))))))))))</f>
        <v/>
      </c>
    </row>
    <row r="3474" customFormat="false" ht="15" hidden="false" customHeight="false" outlineLevel="0" collapsed="false">
      <c r="A3474" s="23"/>
      <c r="I3474" s="24"/>
      <c r="J3474" s="24"/>
      <c r="N3474" s="25"/>
      <c r="O3474" s="26" t="str">
        <f aca="false">IF($G3474="","",IFERROR(INDEX(Prestations!$F$5:$F$256,MATCH($G3474,Prestations!$B$5:$B$256,0)),"?"))</f>
        <v/>
      </c>
      <c r="P3474" s="26" t="str">
        <f aca="false">IF($O3474="","",IF($O3474="?","?",IFERROR(INDEX(Règles!$C$5:$C$17,MATCH($O3474,Règles!$A$5:$A$17,0)),"?")))</f>
        <v/>
      </c>
      <c r="Q3474" s="27" t="str">
        <f aca="false">IF($G3474="","",IF(ISNUMBER($I3474),$I3474,IFERROR(IF(ISNUMBER(INDEX(Prestations!$E$5:$E$256,MATCH($G3474,Prestations!$B$5:$B$256,0))),INDEX(Prestations!$E$5:$E$256,MATCH($G3474,Prestations!$B$5:$B$256,0)),""),"")))</f>
        <v/>
      </c>
      <c r="R3474" s="27" t="str">
        <f aca="false">IFERROR(IF(ISNUMBER($Q3474),$Q3474*IF($E3474="",1,$E3474),""),"")</f>
        <v/>
      </c>
      <c r="S3474" s="28" t="str">
        <f aca="false">IFERROR(IF($P3474="au nombre",IF(N(INDEX(Règles!$D$5:$D$17,MATCH($O3474,Règles!$A$5:$A$17,0)))&gt;0,IF($E3474="",1,$E3474)/INDEX(Règles!$D$5:$D$17,MATCH($O3474,Règles!$A$5:$A$17,0)),""),IF($P3474="au prix",IF(AND(ISNUMBER($R3474),N(INDEX(Règles!$E$5:$E$17,MATCH($O3474,Règles!$A$5:$A$17,0)))&gt;0),$R3474/INDEX(Règles!$E$5:$E$17,MATCH($O3474,Règles!$A$5:$A$17,0)),""),IF(OR($P3474="ne compte pas",$P3474="absence"),0,""))),"")</f>
        <v/>
      </c>
      <c r="T3474" s="26" t="n">
        <f aca="false">IF(AND(ISNUMBER($A3474),$B3474&lt;&gt;"",$G3474&lt;&gt;"",$P3474&lt;&gt;"absence"),1,0)</f>
        <v>0</v>
      </c>
      <c r="U3474" s="26" t="n">
        <f aca="false">IF($T3474=1,IF(COUNTIFS($B$2:$B3474,$B3474,$A$2:$A3474,$A3474,$T$2:$T3474,1)=1,1,0),0)</f>
        <v>0</v>
      </c>
      <c r="V3474" s="29" t="str">
        <f aca="false">IF(AND($A3474="",$B3474="",$G3474=""),"",IF(NOT(ISNUMBER($A3474)),"Date manquante ou non reconnue",IF($B3474="","Technicien manquant",IF(COUNTIF(Production!$A$7:$A$21,$B3474)=0,"Technicien absent de la liste (onglet Production)",IF($G3474="","Code BPU manquant (colonne G)",IF($O3474="?","Code BPU inconnu (onglet Prestations)",IF($P3474="?","Catégorie inconnue (onglet Règles)",IF(AND($E3474&lt;&gt;"",NOT(ISNUMBER($E3474))),"Quantité non reconnue",IF(AND($P3474="au prix",NOT(ISNUMBER($Q3474))),"Prix sur devis à saisir (colonne I)",IF($S3474="","Règle à compléter (onglet Règles)",""))))))))))</f>
        <v/>
      </c>
    </row>
    <row r="3475" customFormat="false" ht="15" hidden="false" customHeight="false" outlineLevel="0" collapsed="false">
      <c r="A3475" s="23"/>
      <c r="I3475" s="24"/>
      <c r="J3475" s="24"/>
      <c r="N3475" s="25"/>
      <c r="O3475" s="26" t="str">
        <f aca="false">IF($G3475="","",IFERROR(INDEX(Prestations!$F$5:$F$256,MATCH($G3475,Prestations!$B$5:$B$256,0)),"?"))</f>
        <v/>
      </c>
      <c r="P3475" s="26" t="str">
        <f aca="false">IF($O3475="","",IF($O3475="?","?",IFERROR(INDEX(Règles!$C$5:$C$17,MATCH($O3475,Règles!$A$5:$A$17,0)),"?")))</f>
        <v/>
      </c>
      <c r="Q3475" s="27" t="str">
        <f aca="false">IF($G3475="","",IF(ISNUMBER($I3475),$I3475,IFERROR(IF(ISNUMBER(INDEX(Prestations!$E$5:$E$256,MATCH($G3475,Prestations!$B$5:$B$256,0))),INDEX(Prestations!$E$5:$E$256,MATCH($G3475,Prestations!$B$5:$B$256,0)),""),"")))</f>
        <v/>
      </c>
      <c r="R3475" s="27" t="str">
        <f aca="false">IFERROR(IF(ISNUMBER($Q3475),$Q3475*IF($E3475="",1,$E3475),""),"")</f>
        <v/>
      </c>
      <c r="S3475" s="28" t="str">
        <f aca="false">IFERROR(IF($P3475="au nombre",IF(N(INDEX(Règles!$D$5:$D$17,MATCH($O3475,Règles!$A$5:$A$17,0)))&gt;0,IF($E3475="",1,$E3475)/INDEX(Règles!$D$5:$D$17,MATCH($O3475,Règles!$A$5:$A$17,0)),""),IF($P3475="au prix",IF(AND(ISNUMBER($R3475),N(INDEX(Règles!$E$5:$E$17,MATCH($O3475,Règles!$A$5:$A$17,0)))&gt;0),$R3475/INDEX(Règles!$E$5:$E$17,MATCH($O3475,Règles!$A$5:$A$17,0)),""),IF(OR($P3475="ne compte pas",$P3475="absence"),0,""))),"")</f>
        <v/>
      </c>
      <c r="T3475" s="26" t="n">
        <f aca="false">IF(AND(ISNUMBER($A3475),$B3475&lt;&gt;"",$G3475&lt;&gt;"",$P3475&lt;&gt;"absence"),1,0)</f>
        <v>0</v>
      </c>
      <c r="U3475" s="26" t="n">
        <f aca="false">IF($T3475=1,IF(COUNTIFS($B$2:$B3475,$B3475,$A$2:$A3475,$A3475,$T$2:$T3475,1)=1,1,0),0)</f>
        <v>0</v>
      </c>
      <c r="V3475" s="29" t="str">
        <f aca="false">IF(AND($A3475="",$B3475="",$G3475=""),"",IF(NOT(ISNUMBER($A3475)),"Date manquante ou non reconnue",IF($B3475="","Technicien manquant",IF(COUNTIF(Production!$A$7:$A$21,$B3475)=0,"Technicien absent de la liste (onglet Production)",IF($G3475="","Code BPU manquant (colonne G)",IF($O3475="?","Code BPU inconnu (onglet Prestations)",IF($P3475="?","Catégorie inconnue (onglet Règles)",IF(AND($E3475&lt;&gt;"",NOT(ISNUMBER($E3475))),"Quantité non reconnue",IF(AND($P3475="au prix",NOT(ISNUMBER($Q3475))),"Prix sur devis à saisir (colonne I)",IF($S3475="","Règle à compléter (onglet Règles)",""))))))))))</f>
        <v/>
      </c>
    </row>
    <row r="3476" customFormat="false" ht="15" hidden="false" customHeight="false" outlineLevel="0" collapsed="false">
      <c r="A3476" s="23"/>
      <c r="I3476" s="24"/>
      <c r="J3476" s="24"/>
      <c r="N3476" s="25"/>
      <c r="O3476" s="26" t="str">
        <f aca="false">IF($G3476="","",IFERROR(INDEX(Prestations!$F$5:$F$256,MATCH($G3476,Prestations!$B$5:$B$256,0)),"?"))</f>
        <v/>
      </c>
      <c r="P3476" s="26" t="str">
        <f aca="false">IF($O3476="","",IF($O3476="?","?",IFERROR(INDEX(Règles!$C$5:$C$17,MATCH($O3476,Règles!$A$5:$A$17,0)),"?")))</f>
        <v/>
      </c>
      <c r="Q3476" s="27" t="str">
        <f aca="false">IF($G3476="","",IF(ISNUMBER($I3476),$I3476,IFERROR(IF(ISNUMBER(INDEX(Prestations!$E$5:$E$256,MATCH($G3476,Prestations!$B$5:$B$256,0))),INDEX(Prestations!$E$5:$E$256,MATCH($G3476,Prestations!$B$5:$B$256,0)),""),"")))</f>
        <v/>
      </c>
      <c r="R3476" s="27" t="str">
        <f aca="false">IFERROR(IF(ISNUMBER($Q3476),$Q3476*IF($E3476="",1,$E3476),""),"")</f>
        <v/>
      </c>
      <c r="S3476" s="28" t="str">
        <f aca="false">IFERROR(IF($P3476="au nombre",IF(N(INDEX(Règles!$D$5:$D$17,MATCH($O3476,Règles!$A$5:$A$17,0)))&gt;0,IF($E3476="",1,$E3476)/INDEX(Règles!$D$5:$D$17,MATCH($O3476,Règles!$A$5:$A$17,0)),""),IF($P3476="au prix",IF(AND(ISNUMBER($R3476),N(INDEX(Règles!$E$5:$E$17,MATCH($O3476,Règles!$A$5:$A$17,0)))&gt;0),$R3476/INDEX(Règles!$E$5:$E$17,MATCH($O3476,Règles!$A$5:$A$17,0)),""),IF(OR($P3476="ne compte pas",$P3476="absence"),0,""))),"")</f>
        <v/>
      </c>
      <c r="T3476" s="26" t="n">
        <f aca="false">IF(AND(ISNUMBER($A3476),$B3476&lt;&gt;"",$G3476&lt;&gt;"",$P3476&lt;&gt;"absence"),1,0)</f>
        <v>0</v>
      </c>
      <c r="U3476" s="26" t="n">
        <f aca="false">IF($T3476=1,IF(COUNTIFS($B$2:$B3476,$B3476,$A$2:$A3476,$A3476,$T$2:$T3476,1)=1,1,0),0)</f>
        <v>0</v>
      </c>
      <c r="V3476" s="29" t="str">
        <f aca="false">IF(AND($A3476="",$B3476="",$G3476=""),"",IF(NOT(ISNUMBER($A3476)),"Date manquante ou non reconnue",IF($B3476="","Technicien manquant",IF(COUNTIF(Production!$A$7:$A$21,$B3476)=0,"Technicien absent de la liste (onglet Production)",IF($G3476="","Code BPU manquant (colonne G)",IF($O3476="?","Code BPU inconnu (onglet Prestations)",IF($P3476="?","Catégorie inconnue (onglet Règles)",IF(AND($E3476&lt;&gt;"",NOT(ISNUMBER($E3476))),"Quantité non reconnue",IF(AND($P3476="au prix",NOT(ISNUMBER($Q3476))),"Prix sur devis à saisir (colonne I)",IF($S3476="","Règle à compléter (onglet Règles)",""))))))))))</f>
        <v/>
      </c>
    </row>
    <row r="3477" customFormat="false" ht="15" hidden="false" customHeight="false" outlineLevel="0" collapsed="false">
      <c r="A3477" s="23"/>
      <c r="I3477" s="24"/>
      <c r="J3477" s="24"/>
      <c r="N3477" s="25"/>
      <c r="O3477" s="26" t="str">
        <f aca="false">IF($G3477="","",IFERROR(INDEX(Prestations!$F$5:$F$256,MATCH($G3477,Prestations!$B$5:$B$256,0)),"?"))</f>
        <v/>
      </c>
      <c r="P3477" s="26" t="str">
        <f aca="false">IF($O3477="","",IF($O3477="?","?",IFERROR(INDEX(Règles!$C$5:$C$17,MATCH($O3477,Règles!$A$5:$A$17,0)),"?")))</f>
        <v/>
      </c>
      <c r="Q3477" s="27" t="str">
        <f aca="false">IF($G3477="","",IF(ISNUMBER($I3477),$I3477,IFERROR(IF(ISNUMBER(INDEX(Prestations!$E$5:$E$256,MATCH($G3477,Prestations!$B$5:$B$256,0))),INDEX(Prestations!$E$5:$E$256,MATCH($G3477,Prestations!$B$5:$B$256,0)),""),"")))</f>
        <v/>
      </c>
      <c r="R3477" s="27" t="str">
        <f aca="false">IFERROR(IF(ISNUMBER($Q3477),$Q3477*IF($E3477="",1,$E3477),""),"")</f>
        <v/>
      </c>
      <c r="S3477" s="28" t="str">
        <f aca="false">IFERROR(IF($P3477="au nombre",IF(N(INDEX(Règles!$D$5:$D$17,MATCH($O3477,Règles!$A$5:$A$17,0)))&gt;0,IF($E3477="",1,$E3477)/INDEX(Règles!$D$5:$D$17,MATCH($O3477,Règles!$A$5:$A$17,0)),""),IF($P3477="au prix",IF(AND(ISNUMBER($R3477),N(INDEX(Règles!$E$5:$E$17,MATCH($O3477,Règles!$A$5:$A$17,0)))&gt;0),$R3477/INDEX(Règles!$E$5:$E$17,MATCH($O3477,Règles!$A$5:$A$17,0)),""),IF(OR($P3477="ne compte pas",$P3477="absence"),0,""))),"")</f>
        <v/>
      </c>
      <c r="T3477" s="26" t="n">
        <f aca="false">IF(AND(ISNUMBER($A3477),$B3477&lt;&gt;"",$G3477&lt;&gt;"",$P3477&lt;&gt;"absence"),1,0)</f>
        <v>0</v>
      </c>
      <c r="U3477" s="26" t="n">
        <f aca="false">IF($T3477=1,IF(COUNTIFS($B$2:$B3477,$B3477,$A$2:$A3477,$A3477,$T$2:$T3477,1)=1,1,0),0)</f>
        <v>0</v>
      </c>
      <c r="V3477" s="29" t="str">
        <f aca="false">IF(AND($A3477="",$B3477="",$G3477=""),"",IF(NOT(ISNUMBER($A3477)),"Date manquante ou non reconnue",IF($B3477="","Technicien manquant",IF(COUNTIF(Production!$A$7:$A$21,$B3477)=0,"Technicien absent de la liste (onglet Production)",IF($G3477="","Code BPU manquant (colonne G)",IF($O3477="?","Code BPU inconnu (onglet Prestations)",IF($P3477="?","Catégorie inconnue (onglet Règles)",IF(AND($E3477&lt;&gt;"",NOT(ISNUMBER($E3477))),"Quantité non reconnue",IF(AND($P3477="au prix",NOT(ISNUMBER($Q3477))),"Prix sur devis à saisir (colonne I)",IF($S3477="","Règle à compléter (onglet Règles)",""))))))))))</f>
        <v/>
      </c>
    </row>
    <row r="3478" customFormat="false" ht="15" hidden="false" customHeight="false" outlineLevel="0" collapsed="false">
      <c r="A3478" s="23"/>
      <c r="I3478" s="24"/>
      <c r="J3478" s="24"/>
      <c r="N3478" s="25"/>
      <c r="O3478" s="26" t="str">
        <f aca="false">IF($G3478="","",IFERROR(INDEX(Prestations!$F$5:$F$256,MATCH($G3478,Prestations!$B$5:$B$256,0)),"?"))</f>
        <v/>
      </c>
      <c r="P3478" s="26" t="str">
        <f aca="false">IF($O3478="","",IF($O3478="?","?",IFERROR(INDEX(Règles!$C$5:$C$17,MATCH($O3478,Règles!$A$5:$A$17,0)),"?")))</f>
        <v/>
      </c>
      <c r="Q3478" s="27" t="str">
        <f aca="false">IF($G3478="","",IF(ISNUMBER($I3478),$I3478,IFERROR(IF(ISNUMBER(INDEX(Prestations!$E$5:$E$256,MATCH($G3478,Prestations!$B$5:$B$256,0))),INDEX(Prestations!$E$5:$E$256,MATCH($G3478,Prestations!$B$5:$B$256,0)),""),"")))</f>
        <v/>
      </c>
      <c r="R3478" s="27" t="str">
        <f aca="false">IFERROR(IF(ISNUMBER($Q3478),$Q3478*IF($E3478="",1,$E3478),""),"")</f>
        <v/>
      </c>
      <c r="S3478" s="28" t="str">
        <f aca="false">IFERROR(IF($P3478="au nombre",IF(N(INDEX(Règles!$D$5:$D$17,MATCH($O3478,Règles!$A$5:$A$17,0)))&gt;0,IF($E3478="",1,$E3478)/INDEX(Règles!$D$5:$D$17,MATCH($O3478,Règles!$A$5:$A$17,0)),""),IF($P3478="au prix",IF(AND(ISNUMBER($R3478),N(INDEX(Règles!$E$5:$E$17,MATCH($O3478,Règles!$A$5:$A$17,0)))&gt;0),$R3478/INDEX(Règles!$E$5:$E$17,MATCH($O3478,Règles!$A$5:$A$17,0)),""),IF(OR($P3478="ne compte pas",$P3478="absence"),0,""))),"")</f>
        <v/>
      </c>
      <c r="T3478" s="26" t="n">
        <f aca="false">IF(AND(ISNUMBER($A3478),$B3478&lt;&gt;"",$G3478&lt;&gt;"",$P3478&lt;&gt;"absence"),1,0)</f>
        <v>0</v>
      </c>
      <c r="U3478" s="26" t="n">
        <f aca="false">IF($T3478=1,IF(COUNTIFS($B$2:$B3478,$B3478,$A$2:$A3478,$A3478,$T$2:$T3478,1)=1,1,0),0)</f>
        <v>0</v>
      </c>
      <c r="V3478" s="29" t="str">
        <f aca="false">IF(AND($A3478="",$B3478="",$G3478=""),"",IF(NOT(ISNUMBER($A3478)),"Date manquante ou non reconnue",IF($B3478="","Technicien manquant",IF(COUNTIF(Production!$A$7:$A$21,$B3478)=0,"Technicien absent de la liste (onglet Production)",IF($G3478="","Code BPU manquant (colonne G)",IF($O3478="?","Code BPU inconnu (onglet Prestations)",IF($P3478="?","Catégorie inconnue (onglet Règles)",IF(AND($E3478&lt;&gt;"",NOT(ISNUMBER($E3478))),"Quantité non reconnue",IF(AND($P3478="au prix",NOT(ISNUMBER($Q3478))),"Prix sur devis à saisir (colonne I)",IF($S3478="","Règle à compléter (onglet Règles)",""))))))))))</f>
        <v/>
      </c>
    </row>
    <row r="3479" customFormat="false" ht="15" hidden="false" customHeight="false" outlineLevel="0" collapsed="false">
      <c r="A3479" s="23"/>
      <c r="I3479" s="24"/>
      <c r="J3479" s="24"/>
      <c r="N3479" s="25"/>
      <c r="O3479" s="26" t="str">
        <f aca="false">IF($G3479="","",IFERROR(INDEX(Prestations!$F$5:$F$256,MATCH($G3479,Prestations!$B$5:$B$256,0)),"?"))</f>
        <v/>
      </c>
      <c r="P3479" s="26" t="str">
        <f aca="false">IF($O3479="","",IF($O3479="?","?",IFERROR(INDEX(Règles!$C$5:$C$17,MATCH($O3479,Règles!$A$5:$A$17,0)),"?")))</f>
        <v/>
      </c>
      <c r="Q3479" s="27" t="str">
        <f aca="false">IF($G3479="","",IF(ISNUMBER($I3479),$I3479,IFERROR(IF(ISNUMBER(INDEX(Prestations!$E$5:$E$256,MATCH($G3479,Prestations!$B$5:$B$256,0))),INDEX(Prestations!$E$5:$E$256,MATCH($G3479,Prestations!$B$5:$B$256,0)),""),"")))</f>
        <v/>
      </c>
      <c r="R3479" s="27" t="str">
        <f aca="false">IFERROR(IF(ISNUMBER($Q3479),$Q3479*IF($E3479="",1,$E3479),""),"")</f>
        <v/>
      </c>
      <c r="S3479" s="28" t="str">
        <f aca="false">IFERROR(IF($P3479="au nombre",IF(N(INDEX(Règles!$D$5:$D$17,MATCH($O3479,Règles!$A$5:$A$17,0)))&gt;0,IF($E3479="",1,$E3479)/INDEX(Règles!$D$5:$D$17,MATCH($O3479,Règles!$A$5:$A$17,0)),""),IF($P3479="au prix",IF(AND(ISNUMBER($R3479),N(INDEX(Règles!$E$5:$E$17,MATCH($O3479,Règles!$A$5:$A$17,0)))&gt;0),$R3479/INDEX(Règles!$E$5:$E$17,MATCH($O3479,Règles!$A$5:$A$17,0)),""),IF(OR($P3479="ne compte pas",$P3479="absence"),0,""))),"")</f>
        <v/>
      </c>
      <c r="T3479" s="26" t="n">
        <f aca="false">IF(AND(ISNUMBER($A3479),$B3479&lt;&gt;"",$G3479&lt;&gt;"",$P3479&lt;&gt;"absence"),1,0)</f>
        <v>0</v>
      </c>
      <c r="U3479" s="26" t="n">
        <f aca="false">IF($T3479=1,IF(COUNTIFS($B$2:$B3479,$B3479,$A$2:$A3479,$A3479,$T$2:$T3479,1)=1,1,0),0)</f>
        <v>0</v>
      </c>
      <c r="V3479" s="29" t="str">
        <f aca="false">IF(AND($A3479="",$B3479="",$G3479=""),"",IF(NOT(ISNUMBER($A3479)),"Date manquante ou non reconnue",IF($B3479="","Technicien manquant",IF(COUNTIF(Production!$A$7:$A$21,$B3479)=0,"Technicien absent de la liste (onglet Production)",IF($G3479="","Code BPU manquant (colonne G)",IF($O3479="?","Code BPU inconnu (onglet Prestations)",IF($P3479="?","Catégorie inconnue (onglet Règles)",IF(AND($E3479&lt;&gt;"",NOT(ISNUMBER($E3479))),"Quantité non reconnue",IF(AND($P3479="au prix",NOT(ISNUMBER($Q3479))),"Prix sur devis à saisir (colonne I)",IF($S3479="","Règle à compléter (onglet Règles)",""))))))))))</f>
        <v/>
      </c>
    </row>
    <row r="3480" customFormat="false" ht="15" hidden="false" customHeight="false" outlineLevel="0" collapsed="false">
      <c r="A3480" s="23"/>
      <c r="I3480" s="24"/>
      <c r="J3480" s="24"/>
      <c r="N3480" s="25"/>
      <c r="O3480" s="26" t="str">
        <f aca="false">IF($G3480="","",IFERROR(INDEX(Prestations!$F$5:$F$256,MATCH($G3480,Prestations!$B$5:$B$256,0)),"?"))</f>
        <v/>
      </c>
      <c r="P3480" s="26" t="str">
        <f aca="false">IF($O3480="","",IF($O3480="?","?",IFERROR(INDEX(Règles!$C$5:$C$17,MATCH($O3480,Règles!$A$5:$A$17,0)),"?")))</f>
        <v/>
      </c>
      <c r="Q3480" s="27" t="str">
        <f aca="false">IF($G3480="","",IF(ISNUMBER($I3480),$I3480,IFERROR(IF(ISNUMBER(INDEX(Prestations!$E$5:$E$256,MATCH($G3480,Prestations!$B$5:$B$256,0))),INDEX(Prestations!$E$5:$E$256,MATCH($G3480,Prestations!$B$5:$B$256,0)),""),"")))</f>
        <v/>
      </c>
      <c r="R3480" s="27" t="str">
        <f aca="false">IFERROR(IF(ISNUMBER($Q3480),$Q3480*IF($E3480="",1,$E3480),""),"")</f>
        <v/>
      </c>
      <c r="S3480" s="28" t="str">
        <f aca="false">IFERROR(IF($P3480="au nombre",IF(N(INDEX(Règles!$D$5:$D$17,MATCH($O3480,Règles!$A$5:$A$17,0)))&gt;0,IF($E3480="",1,$E3480)/INDEX(Règles!$D$5:$D$17,MATCH($O3480,Règles!$A$5:$A$17,0)),""),IF($P3480="au prix",IF(AND(ISNUMBER($R3480),N(INDEX(Règles!$E$5:$E$17,MATCH($O3480,Règles!$A$5:$A$17,0)))&gt;0),$R3480/INDEX(Règles!$E$5:$E$17,MATCH($O3480,Règles!$A$5:$A$17,0)),""),IF(OR($P3480="ne compte pas",$P3480="absence"),0,""))),"")</f>
        <v/>
      </c>
      <c r="T3480" s="26" t="n">
        <f aca="false">IF(AND(ISNUMBER($A3480),$B3480&lt;&gt;"",$G3480&lt;&gt;"",$P3480&lt;&gt;"absence"),1,0)</f>
        <v>0</v>
      </c>
      <c r="U3480" s="26" t="n">
        <f aca="false">IF($T3480=1,IF(COUNTIFS($B$2:$B3480,$B3480,$A$2:$A3480,$A3480,$T$2:$T3480,1)=1,1,0),0)</f>
        <v>0</v>
      </c>
      <c r="V3480" s="29" t="str">
        <f aca="false">IF(AND($A3480="",$B3480="",$G3480=""),"",IF(NOT(ISNUMBER($A3480)),"Date manquante ou non reconnue",IF($B3480="","Technicien manquant",IF(COUNTIF(Production!$A$7:$A$21,$B3480)=0,"Technicien absent de la liste (onglet Production)",IF($G3480="","Code BPU manquant (colonne G)",IF($O3480="?","Code BPU inconnu (onglet Prestations)",IF($P3480="?","Catégorie inconnue (onglet Règles)",IF(AND($E3480&lt;&gt;"",NOT(ISNUMBER($E3480))),"Quantité non reconnue",IF(AND($P3480="au prix",NOT(ISNUMBER($Q3480))),"Prix sur devis à saisir (colonne I)",IF($S3480="","Règle à compléter (onglet Règles)",""))))))))))</f>
        <v/>
      </c>
    </row>
    <row r="3481" customFormat="false" ht="15" hidden="false" customHeight="false" outlineLevel="0" collapsed="false">
      <c r="A3481" s="23"/>
      <c r="I3481" s="24"/>
      <c r="J3481" s="24"/>
      <c r="N3481" s="25"/>
      <c r="O3481" s="26" t="str">
        <f aca="false">IF($G3481="","",IFERROR(INDEX(Prestations!$F$5:$F$256,MATCH($G3481,Prestations!$B$5:$B$256,0)),"?"))</f>
        <v/>
      </c>
      <c r="P3481" s="26" t="str">
        <f aca="false">IF($O3481="","",IF($O3481="?","?",IFERROR(INDEX(Règles!$C$5:$C$17,MATCH($O3481,Règles!$A$5:$A$17,0)),"?")))</f>
        <v/>
      </c>
      <c r="Q3481" s="27" t="str">
        <f aca="false">IF($G3481="","",IF(ISNUMBER($I3481),$I3481,IFERROR(IF(ISNUMBER(INDEX(Prestations!$E$5:$E$256,MATCH($G3481,Prestations!$B$5:$B$256,0))),INDEX(Prestations!$E$5:$E$256,MATCH($G3481,Prestations!$B$5:$B$256,0)),""),"")))</f>
        <v/>
      </c>
      <c r="R3481" s="27" t="str">
        <f aca="false">IFERROR(IF(ISNUMBER($Q3481),$Q3481*IF($E3481="",1,$E3481),""),"")</f>
        <v/>
      </c>
      <c r="S3481" s="28" t="str">
        <f aca="false">IFERROR(IF($P3481="au nombre",IF(N(INDEX(Règles!$D$5:$D$17,MATCH($O3481,Règles!$A$5:$A$17,0)))&gt;0,IF($E3481="",1,$E3481)/INDEX(Règles!$D$5:$D$17,MATCH($O3481,Règles!$A$5:$A$17,0)),""),IF($P3481="au prix",IF(AND(ISNUMBER($R3481),N(INDEX(Règles!$E$5:$E$17,MATCH($O3481,Règles!$A$5:$A$17,0)))&gt;0),$R3481/INDEX(Règles!$E$5:$E$17,MATCH($O3481,Règles!$A$5:$A$17,0)),""),IF(OR($P3481="ne compte pas",$P3481="absence"),0,""))),"")</f>
        <v/>
      </c>
      <c r="T3481" s="26" t="n">
        <f aca="false">IF(AND(ISNUMBER($A3481),$B3481&lt;&gt;"",$G3481&lt;&gt;"",$P3481&lt;&gt;"absence"),1,0)</f>
        <v>0</v>
      </c>
      <c r="U3481" s="26" t="n">
        <f aca="false">IF($T3481=1,IF(COUNTIFS($B$2:$B3481,$B3481,$A$2:$A3481,$A3481,$T$2:$T3481,1)=1,1,0),0)</f>
        <v>0</v>
      </c>
      <c r="V3481" s="29" t="str">
        <f aca="false">IF(AND($A3481="",$B3481="",$G3481=""),"",IF(NOT(ISNUMBER($A3481)),"Date manquante ou non reconnue",IF($B3481="","Technicien manquant",IF(COUNTIF(Production!$A$7:$A$21,$B3481)=0,"Technicien absent de la liste (onglet Production)",IF($G3481="","Code BPU manquant (colonne G)",IF($O3481="?","Code BPU inconnu (onglet Prestations)",IF($P3481="?","Catégorie inconnue (onglet Règles)",IF(AND($E3481&lt;&gt;"",NOT(ISNUMBER($E3481))),"Quantité non reconnue",IF(AND($P3481="au prix",NOT(ISNUMBER($Q3481))),"Prix sur devis à saisir (colonne I)",IF($S3481="","Règle à compléter (onglet Règles)",""))))))))))</f>
        <v/>
      </c>
    </row>
    <row r="3482" customFormat="false" ht="15" hidden="false" customHeight="false" outlineLevel="0" collapsed="false">
      <c r="A3482" s="23"/>
      <c r="I3482" s="24"/>
      <c r="J3482" s="24"/>
      <c r="N3482" s="25"/>
      <c r="O3482" s="26" t="str">
        <f aca="false">IF($G3482="","",IFERROR(INDEX(Prestations!$F$5:$F$256,MATCH($G3482,Prestations!$B$5:$B$256,0)),"?"))</f>
        <v/>
      </c>
      <c r="P3482" s="26" t="str">
        <f aca="false">IF($O3482="","",IF($O3482="?","?",IFERROR(INDEX(Règles!$C$5:$C$17,MATCH($O3482,Règles!$A$5:$A$17,0)),"?")))</f>
        <v/>
      </c>
      <c r="Q3482" s="27" t="str">
        <f aca="false">IF($G3482="","",IF(ISNUMBER($I3482),$I3482,IFERROR(IF(ISNUMBER(INDEX(Prestations!$E$5:$E$256,MATCH($G3482,Prestations!$B$5:$B$256,0))),INDEX(Prestations!$E$5:$E$256,MATCH($G3482,Prestations!$B$5:$B$256,0)),""),"")))</f>
        <v/>
      </c>
      <c r="R3482" s="27" t="str">
        <f aca="false">IFERROR(IF(ISNUMBER($Q3482),$Q3482*IF($E3482="",1,$E3482),""),"")</f>
        <v/>
      </c>
      <c r="S3482" s="28" t="str">
        <f aca="false">IFERROR(IF($P3482="au nombre",IF(N(INDEX(Règles!$D$5:$D$17,MATCH($O3482,Règles!$A$5:$A$17,0)))&gt;0,IF($E3482="",1,$E3482)/INDEX(Règles!$D$5:$D$17,MATCH($O3482,Règles!$A$5:$A$17,0)),""),IF($P3482="au prix",IF(AND(ISNUMBER($R3482),N(INDEX(Règles!$E$5:$E$17,MATCH($O3482,Règles!$A$5:$A$17,0)))&gt;0),$R3482/INDEX(Règles!$E$5:$E$17,MATCH($O3482,Règles!$A$5:$A$17,0)),""),IF(OR($P3482="ne compte pas",$P3482="absence"),0,""))),"")</f>
        <v/>
      </c>
      <c r="T3482" s="26" t="n">
        <f aca="false">IF(AND(ISNUMBER($A3482),$B3482&lt;&gt;"",$G3482&lt;&gt;"",$P3482&lt;&gt;"absence"),1,0)</f>
        <v>0</v>
      </c>
      <c r="U3482" s="26" t="n">
        <f aca="false">IF($T3482=1,IF(COUNTIFS($B$2:$B3482,$B3482,$A$2:$A3482,$A3482,$T$2:$T3482,1)=1,1,0),0)</f>
        <v>0</v>
      </c>
      <c r="V3482" s="29" t="str">
        <f aca="false">IF(AND($A3482="",$B3482="",$G3482=""),"",IF(NOT(ISNUMBER($A3482)),"Date manquante ou non reconnue",IF($B3482="","Technicien manquant",IF(COUNTIF(Production!$A$7:$A$21,$B3482)=0,"Technicien absent de la liste (onglet Production)",IF($G3482="","Code BPU manquant (colonne G)",IF($O3482="?","Code BPU inconnu (onglet Prestations)",IF($P3482="?","Catégorie inconnue (onglet Règles)",IF(AND($E3482&lt;&gt;"",NOT(ISNUMBER($E3482))),"Quantité non reconnue",IF(AND($P3482="au prix",NOT(ISNUMBER($Q3482))),"Prix sur devis à saisir (colonne I)",IF($S3482="","Règle à compléter (onglet Règles)",""))))))))))</f>
        <v/>
      </c>
    </row>
    <row r="3483" customFormat="false" ht="15" hidden="false" customHeight="false" outlineLevel="0" collapsed="false">
      <c r="A3483" s="23"/>
      <c r="I3483" s="24"/>
      <c r="J3483" s="24"/>
      <c r="N3483" s="25"/>
      <c r="O3483" s="26" t="str">
        <f aca="false">IF($G3483="","",IFERROR(INDEX(Prestations!$F$5:$F$256,MATCH($G3483,Prestations!$B$5:$B$256,0)),"?"))</f>
        <v/>
      </c>
      <c r="P3483" s="26" t="str">
        <f aca="false">IF($O3483="","",IF($O3483="?","?",IFERROR(INDEX(Règles!$C$5:$C$17,MATCH($O3483,Règles!$A$5:$A$17,0)),"?")))</f>
        <v/>
      </c>
      <c r="Q3483" s="27" t="str">
        <f aca="false">IF($G3483="","",IF(ISNUMBER($I3483),$I3483,IFERROR(IF(ISNUMBER(INDEX(Prestations!$E$5:$E$256,MATCH($G3483,Prestations!$B$5:$B$256,0))),INDEX(Prestations!$E$5:$E$256,MATCH($G3483,Prestations!$B$5:$B$256,0)),""),"")))</f>
        <v/>
      </c>
      <c r="R3483" s="27" t="str">
        <f aca="false">IFERROR(IF(ISNUMBER($Q3483),$Q3483*IF($E3483="",1,$E3483),""),"")</f>
        <v/>
      </c>
      <c r="S3483" s="28" t="str">
        <f aca="false">IFERROR(IF($P3483="au nombre",IF(N(INDEX(Règles!$D$5:$D$17,MATCH($O3483,Règles!$A$5:$A$17,0)))&gt;0,IF($E3483="",1,$E3483)/INDEX(Règles!$D$5:$D$17,MATCH($O3483,Règles!$A$5:$A$17,0)),""),IF($P3483="au prix",IF(AND(ISNUMBER($R3483),N(INDEX(Règles!$E$5:$E$17,MATCH($O3483,Règles!$A$5:$A$17,0)))&gt;0),$R3483/INDEX(Règles!$E$5:$E$17,MATCH($O3483,Règles!$A$5:$A$17,0)),""),IF(OR($P3483="ne compte pas",$P3483="absence"),0,""))),"")</f>
        <v/>
      </c>
      <c r="T3483" s="26" t="n">
        <f aca="false">IF(AND(ISNUMBER($A3483),$B3483&lt;&gt;"",$G3483&lt;&gt;"",$P3483&lt;&gt;"absence"),1,0)</f>
        <v>0</v>
      </c>
      <c r="U3483" s="26" t="n">
        <f aca="false">IF($T3483=1,IF(COUNTIFS($B$2:$B3483,$B3483,$A$2:$A3483,$A3483,$T$2:$T3483,1)=1,1,0),0)</f>
        <v>0</v>
      </c>
      <c r="V3483" s="29" t="str">
        <f aca="false">IF(AND($A3483="",$B3483="",$G3483=""),"",IF(NOT(ISNUMBER($A3483)),"Date manquante ou non reconnue",IF($B3483="","Technicien manquant",IF(COUNTIF(Production!$A$7:$A$21,$B3483)=0,"Technicien absent de la liste (onglet Production)",IF($G3483="","Code BPU manquant (colonne G)",IF($O3483="?","Code BPU inconnu (onglet Prestations)",IF($P3483="?","Catégorie inconnue (onglet Règles)",IF(AND($E3483&lt;&gt;"",NOT(ISNUMBER($E3483))),"Quantité non reconnue",IF(AND($P3483="au prix",NOT(ISNUMBER($Q3483))),"Prix sur devis à saisir (colonne I)",IF($S3483="","Règle à compléter (onglet Règles)",""))))))))))</f>
        <v/>
      </c>
    </row>
    <row r="3484" customFormat="false" ht="15" hidden="false" customHeight="false" outlineLevel="0" collapsed="false">
      <c r="A3484" s="23"/>
      <c r="I3484" s="24"/>
      <c r="J3484" s="24"/>
      <c r="N3484" s="25"/>
      <c r="O3484" s="26" t="str">
        <f aca="false">IF($G3484="","",IFERROR(INDEX(Prestations!$F$5:$F$256,MATCH($G3484,Prestations!$B$5:$B$256,0)),"?"))</f>
        <v/>
      </c>
      <c r="P3484" s="26" t="str">
        <f aca="false">IF($O3484="","",IF($O3484="?","?",IFERROR(INDEX(Règles!$C$5:$C$17,MATCH($O3484,Règles!$A$5:$A$17,0)),"?")))</f>
        <v/>
      </c>
      <c r="Q3484" s="27" t="str">
        <f aca="false">IF($G3484="","",IF(ISNUMBER($I3484),$I3484,IFERROR(IF(ISNUMBER(INDEX(Prestations!$E$5:$E$256,MATCH($G3484,Prestations!$B$5:$B$256,0))),INDEX(Prestations!$E$5:$E$256,MATCH($G3484,Prestations!$B$5:$B$256,0)),""),"")))</f>
        <v/>
      </c>
      <c r="R3484" s="27" t="str">
        <f aca="false">IFERROR(IF(ISNUMBER($Q3484),$Q3484*IF($E3484="",1,$E3484),""),"")</f>
        <v/>
      </c>
      <c r="S3484" s="28" t="str">
        <f aca="false">IFERROR(IF($P3484="au nombre",IF(N(INDEX(Règles!$D$5:$D$17,MATCH($O3484,Règles!$A$5:$A$17,0)))&gt;0,IF($E3484="",1,$E3484)/INDEX(Règles!$D$5:$D$17,MATCH($O3484,Règles!$A$5:$A$17,0)),""),IF($P3484="au prix",IF(AND(ISNUMBER($R3484),N(INDEX(Règles!$E$5:$E$17,MATCH($O3484,Règles!$A$5:$A$17,0)))&gt;0),$R3484/INDEX(Règles!$E$5:$E$17,MATCH($O3484,Règles!$A$5:$A$17,0)),""),IF(OR($P3484="ne compte pas",$P3484="absence"),0,""))),"")</f>
        <v/>
      </c>
      <c r="T3484" s="26" t="n">
        <f aca="false">IF(AND(ISNUMBER($A3484),$B3484&lt;&gt;"",$G3484&lt;&gt;"",$P3484&lt;&gt;"absence"),1,0)</f>
        <v>0</v>
      </c>
      <c r="U3484" s="26" t="n">
        <f aca="false">IF($T3484=1,IF(COUNTIFS($B$2:$B3484,$B3484,$A$2:$A3484,$A3484,$T$2:$T3484,1)=1,1,0),0)</f>
        <v>0</v>
      </c>
      <c r="V3484" s="29" t="str">
        <f aca="false">IF(AND($A3484="",$B3484="",$G3484=""),"",IF(NOT(ISNUMBER($A3484)),"Date manquante ou non reconnue",IF($B3484="","Technicien manquant",IF(COUNTIF(Production!$A$7:$A$21,$B3484)=0,"Technicien absent de la liste (onglet Production)",IF($G3484="","Code BPU manquant (colonne G)",IF($O3484="?","Code BPU inconnu (onglet Prestations)",IF($P3484="?","Catégorie inconnue (onglet Règles)",IF(AND($E3484&lt;&gt;"",NOT(ISNUMBER($E3484))),"Quantité non reconnue",IF(AND($P3484="au prix",NOT(ISNUMBER($Q3484))),"Prix sur devis à saisir (colonne I)",IF($S3484="","Règle à compléter (onglet Règles)",""))))))))))</f>
        <v/>
      </c>
    </row>
    <row r="3485" customFormat="false" ht="15" hidden="false" customHeight="false" outlineLevel="0" collapsed="false">
      <c r="A3485" s="23"/>
      <c r="I3485" s="24"/>
      <c r="J3485" s="24"/>
      <c r="N3485" s="25"/>
      <c r="O3485" s="26" t="str">
        <f aca="false">IF($G3485="","",IFERROR(INDEX(Prestations!$F$5:$F$256,MATCH($G3485,Prestations!$B$5:$B$256,0)),"?"))</f>
        <v/>
      </c>
      <c r="P3485" s="26" t="str">
        <f aca="false">IF($O3485="","",IF($O3485="?","?",IFERROR(INDEX(Règles!$C$5:$C$17,MATCH($O3485,Règles!$A$5:$A$17,0)),"?")))</f>
        <v/>
      </c>
      <c r="Q3485" s="27" t="str">
        <f aca="false">IF($G3485="","",IF(ISNUMBER($I3485),$I3485,IFERROR(IF(ISNUMBER(INDEX(Prestations!$E$5:$E$256,MATCH($G3485,Prestations!$B$5:$B$256,0))),INDEX(Prestations!$E$5:$E$256,MATCH($G3485,Prestations!$B$5:$B$256,0)),""),"")))</f>
        <v/>
      </c>
      <c r="R3485" s="27" t="str">
        <f aca="false">IFERROR(IF(ISNUMBER($Q3485),$Q3485*IF($E3485="",1,$E3485),""),"")</f>
        <v/>
      </c>
      <c r="S3485" s="28" t="str">
        <f aca="false">IFERROR(IF($P3485="au nombre",IF(N(INDEX(Règles!$D$5:$D$17,MATCH($O3485,Règles!$A$5:$A$17,0)))&gt;0,IF($E3485="",1,$E3485)/INDEX(Règles!$D$5:$D$17,MATCH($O3485,Règles!$A$5:$A$17,0)),""),IF($P3485="au prix",IF(AND(ISNUMBER($R3485),N(INDEX(Règles!$E$5:$E$17,MATCH($O3485,Règles!$A$5:$A$17,0)))&gt;0),$R3485/INDEX(Règles!$E$5:$E$17,MATCH($O3485,Règles!$A$5:$A$17,0)),""),IF(OR($P3485="ne compte pas",$P3485="absence"),0,""))),"")</f>
        <v/>
      </c>
      <c r="T3485" s="26" t="n">
        <f aca="false">IF(AND(ISNUMBER($A3485),$B3485&lt;&gt;"",$G3485&lt;&gt;"",$P3485&lt;&gt;"absence"),1,0)</f>
        <v>0</v>
      </c>
      <c r="U3485" s="26" t="n">
        <f aca="false">IF($T3485=1,IF(COUNTIFS($B$2:$B3485,$B3485,$A$2:$A3485,$A3485,$T$2:$T3485,1)=1,1,0),0)</f>
        <v>0</v>
      </c>
      <c r="V3485" s="29" t="str">
        <f aca="false">IF(AND($A3485="",$B3485="",$G3485=""),"",IF(NOT(ISNUMBER($A3485)),"Date manquante ou non reconnue",IF($B3485="","Technicien manquant",IF(COUNTIF(Production!$A$7:$A$21,$B3485)=0,"Technicien absent de la liste (onglet Production)",IF($G3485="","Code BPU manquant (colonne G)",IF($O3485="?","Code BPU inconnu (onglet Prestations)",IF($P3485="?","Catégorie inconnue (onglet Règles)",IF(AND($E3485&lt;&gt;"",NOT(ISNUMBER($E3485))),"Quantité non reconnue",IF(AND($P3485="au prix",NOT(ISNUMBER($Q3485))),"Prix sur devis à saisir (colonne I)",IF($S3485="","Règle à compléter (onglet Règles)",""))))))))))</f>
        <v/>
      </c>
    </row>
    <row r="3486" customFormat="false" ht="15" hidden="false" customHeight="false" outlineLevel="0" collapsed="false">
      <c r="A3486" s="23"/>
      <c r="I3486" s="24"/>
      <c r="J3486" s="24"/>
      <c r="N3486" s="25"/>
      <c r="O3486" s="26" t="str">
        <f aca="false">IF($G3486="","",IFERROR(INDEX(Prestations!$F$5:$F$256,MATCH($G3486,Prestations!$B$5:$B$256,0)),"?"))</f>
        <v/>
      </c>
      <c r="P3486" s="26" t="str">
        <f aca="false">IF($O3486="","",IF($O3486="?","?",IFERROR(INDEX(Règles!$C$5:$C$17,MATCH($O3486,Règles!$A$5:$A$17,0)),"?")))</f>
        <v/>
      </c>
      <c r="Q3486" s="27" t="str">
        <f aca="false">IF($G3486="","",IF(ISNUMBER($I3486),$I3486,IFERROR(IF(ISNUMBER(INDEX(Prestations!$E$5:$E$256,MATCH($G3486,Prestations!$B$5:$B$256,0))),INDEX(Prestations!$E$5:$E$256,MATCH($G3486,Prestations!$B$5:$B$256,0)),""),"")))</f>
        <v/>
      </c>
      <c r="R3486" s="27" t="str">
        <f aca="false">IFERROR(IF(ISNUMBER($Q3486),$Q3486*IF($E3486="",1,$E3486),""),"")</f>
        <v/>
      </c>
      <c r="S3486" s="28" t="str">
        <f aca="false">IFERROR(IF($P3486="au nombre",IF(N(INDEX(Règles!$D$5:$D$17,MATCH($O3486,Règles!$A$5:$A$17,0)))&gt;0,IF($E3486="",1,$E3486)/INDEX(Règles!$D$5:$D$17,MATCH($O3486,Règles!$A$5:$A$17,0)),""),IF($P3486="au prix",IF(AND(ISNUMBER($R3486),N(INDEX(Règles!$E$5:$E$17,MATCH($O3486,Règles!$A$5:$A$17,0)))&gt;0),$R3486/INDEX(Règles!$E$5:$E$17,MATCH($O3486,Règles!$A$5:$A$17,0)),""),IF(OR($P3486="ne compte pas",$P3486="absence"),0,""))),"")</f>
        <v/>
      </c>
      <c r="T3486" s="26" t="n">
        <f aca="false">IF(AND(ISNUMBER($A3486),$B3486&lt;&gt;"",$G3486&lt;&gt;"",$P3486&lt;&gt;"absence"),1,0)</f>
        <v>0</v>
      </c>
      <c r="U3486" s="26" t="n">
        <f aca="false">IF($T3486=1,IF(COUNTIFS($B$2:$B3486,$B3486,$A$2:$A3486,$A3486,$T$2:$T3486,1)=1,1,0),0)</f>
        <v>0</v>
      </c>
      <c r="V3486" s="29" t="str">
        <f aca="false">IF(AND($A3486="",$B3486="",$G3486=""),"",IF(NOT(ISNUMBER($A3486)),"Date manquante ou non reconnue",IF($B3486="","Technicien manquant",IF(COUNTIF(Production!$A$7:$A$21,$B3486)=0,"Technicien absent de la liste (onglet Production)",IF($G3486="","Code BPU manquant (colonne G)",IF($O3486="?","Code BPU inconnu (onglet Prestations)",IF($P3486="?","Catégorie inconnue (onglet Règles)",IF(AND($E3486&lt;&gt;"",NOT(ISNUMBER($E3486))),"Quantité non reconnue",IF(AND($P3486="au prix",NOT(ISNUMBER($Q3486))),"Prix sur devis à saisir (colonne I)",IF($S3486="","Règle à compléter (onglet Règles)",""))))))))))</f>
        <v/>
      </c>
    </row>
    <row r="3487" customFormat="false" ht="15" hidden="false" customHeight="false" outlineLevel="0" collapsed="false">
      <c r="A3487" s="23"/>
      <c r="I3487" s="24"/>
      <c r="J3487" s="24"/>
      <c r="N3487" s="25"/>
      <c r="O3487" s="26" t="str">
        <f aca="false">IF($G3487="","",IFERROR(INDEX(Prestations!$F$5:$F$256,MATCH($G3487,Prestations!$B$5:$B$256,0)),"?"))</f>
        <v/>
      </c>
      <c r="P3487" s="26" t="str">
        <f aca="false">IF($O3487="","",IF($O3487="?","?",IFERROR(INDEX(Règles!$C$5:$C$17,MATCH($O3487,Règles!$A$5:$A$17,0)),"?")))</f>
        <v/>
      </c>
      <c r="Q3487" s="27" t="str">
        <f aca="false">IF($G3487="","",IF(ISNUMBER($I3487),$I3487,IFERROR(IF(ISNUMBER(INDEX(Prestations!$E$5:$E$256,MATCH($G3487,Prestations!$B$5:$B$256,0))),INDEX(Prestations!$E$5:$E$256,MATCH($G3487,Prestations!$B$5:$B$256,0)),""),"")))</f>
        <v/>
      </c>
      <c r="R3487" s="27" t="str">
        <f aca="false">IFERROR(IF(ISNUMBER($Q3487),$Q3487*IF($E3487="",1,$E3487),""),"")</f>
        <v/>
      </c>
      <c r="S3487" s="28" t="str">
        <f aca="false">IFERROR(IF($P3487="au nombre",IF(N(INDEX(Règles!$D$5:$D$17,MATCH($O3487,Règles!$A$5:$A$17,0)))&gt;0,IF($E3487="",1,$E3487)/INDEX(Règles!$D$5:$D$17,MATCH($O3487,Règles!$A$5:$A$17,0)),""),IF($P3487="au prix",IF(AND(ISNUMBER($R3487),N(INDEX(Règles!$E$5:$E$17,MATCH($O3487,Règles!$A$5:$A$17,0)))&gt;0),$R3487/INDEX(Règles!$E$5:$E$17,MATCH($O3487,Règles!$A$5:$A$17,0)),""),IF(OR($P3487="ne compte pas",$P3487="absence"),0,""))),"")</f>
        <v/>
      </c>
      <c r="T3487" s="26" t="n">
        <f aca="false">IF(AND(ISNUMBER($A3487),$B3487&lt;&gt;"",$G3487&lt;&gt;"",$P3487&lt;&gt;"absence"),1,0)</f>
        <v>0</v>
      </c>
      <c r="U3487" s="26" t="n">
        <f aca="false">IF($T3487=1,IF(COUNTIFS($B$2:$B3487,$B3487,$A$2:$A3487,$A3487,$T$2:$T3487,1)=1,1,0),0)</f>
        <v>0</v>
      </c>
      <c r="V3487" s="29" t="str">
        <f aca="false">IF(AND($A3487="",$B3487="",$G3487=""),"",IF(NOT(ISNUMBER($A3487)),"Date manquante ou non reconnue",IF($B3487="","Technicien manquant",IF(COUNTIF(Production!$A$7:$A$21,$B3487)=0,"Technicien absent de la liste (onglet Production)",IF($G3487="","Code BPU manquant (colonne G)",IF($O3487="?","Code BPU inconnu (onglet Prestations)",IF($P3487="?","Catégorie inconnue (onglet Règles)",IF(AND($E3487&lt;&gt;"",NOT(ISNUMBER($E3487))),"Quantité non reconnue",IF(AND($P3487="au prix",NOT(ISNUMBER($Q3487))),"Prix sur devis à saisir (colonne I)",IF($S3487="","Règle à compléter (onglet Règles)",""))))))))))</f>
        <v/>
      </c>
    </row>
    <row r="3488" customFormat="false" ht="15" hidden="false" customHeight="false" outlineLevel="0" collapsed="false">
      <c r="A3488" s="23"/>
      <c r="I3488" s="24"/>
      <c r="J3488" s="24"/>
      <c r="N3488" s="25"/>
      <c r="O3488" s="26" t="str">
        <f aca="false">IF($G3488="","",IFERROR(INDEX(Prestations!$F$5:$F$256,MATCH($G3488,Prestations!$B$5:$B$256,0)),"?"))</f>
        <v/>
      </c>
      <c r="P3488" s="26" t="str">
        <f aca="false">IF($O3488="","",IF($O3488="?","?",IFERROR(INDEX(Règles!$C$5:$C$17,MATCH($O3488,Règles!$A$5:$A$17,0)),"?")))</f>
        <v/>
      </c>
      <c r="Q3488" s="27" t="str">
        <f aca="false">IF($G3488="","",IF(ISNUMBER($I3488),$I3488,IFERROR(IF(ISNUMBER(INDEX(Prestations!$E$5:$E$256,MATCH($G3488,Prestations!$B$5:$B$256,0))),INDEX(Prestations!$E$5:$E$256,MATCH($G3488,Prestations!$B$5:$B$256,0)),""),"")))</f>
        <v/>
      </c>
      <c r="R3488" s="27" t="str">
        <f aca="false">IFERROR(IF(ISNUMBER($Q3488),$Q3488*IF($E3488="",1,$E3488),""),"")</f>
        <v/>
      </c>
      <c r="S3488" s="28" t="str">
        <f aca="false">IFERROR(IF($P3488="au nombre",IF(N(INDEX(Règles!$D$5:$D$17,MATCH($O3488,Règles!$A$5:$A$17,0)))&gt;0,IF($E3488="",1,$E3488)/INDEX(Règles!$D$5:$D$17,MATCH($O3488,Règles!$A$5:$A$17,0)),""),IF($P3488="au prix",IF(AND(ISNUMBER($R3488),N(INDEX(Règles!$E$5:$E$17,MATCH($O3488,Règles!$A$5:$A$17,0)))&gt;0),$R3488/INDEX(Règles!$E$5:$E$17,MATCH($O3488,Règles!$A$5:$A$17,0)),""),IF(OR($P3488="ne compte pas",$P3488="absence"),0,""))),"")</f>
        <v/>
      </c>
      <c r="T3488" s="26" t="n">
        <f aca="false">IF(AND(ISNUMBER($A3488),$B3488&lt;&gt;"",$G3488&lt;&gt;"",$P3488&lt;&gt;"absence"),1,0)</f>
        <v>0</v>
      </c>
      <c r="U3488" s="26" t="n">
        <f aca="false">IF($T3488=1,IF(COUNTIFS($B$2:$B3488,$B3488,$A$2:$A3488,$A3488,$T$2:$T3488,1)=1,1,0),0)</f>
        <v>0</v>
      </c>
      <c r="V3488" s="29" t="str">
        <f aca="false">IF(AND($A3488="",$B3488="",$G3488=""),"",IF(NOT(ISNUMBER($A3488)),"Date manquante ou non reconnue",IF($B3488="","Technicien manquant",IF(COUNTIF(Production!$A$7:$A$21,$B3488)=0,"Technicien absent de la liste (onglet Production)",IF($G3488="","Code BPU manquant (colonne G)",IF($O3488="?","Code BPU inconnu (onglet Prestations)",IF($P3488="?","Catégorie inconnue (onglet Règles)",IF(AND($E3488&lt;&gt;"",NOT(ISNUMBER($E3488))),"Quantité non reconnue",IF(AND($P3488="au prix",NOT(ISNUMBER($Q3488))),"Prix sur devis à saisir (colonne I)",IF($S3488="","Règle à compléter (onglet Règles)",""))))))))))</f>
        <v/>
      </c>
    </row>
    <row r="3489" customFormat="false" ht="15" hidden="false" customHeight="false" outlineLevel="0" collapsed="false">
      <c r="A3489" s="23"/>
      <c r="I3489" s="24"/>
      <c r="J3489" s="24"/>
      <c r="N3489" s="25"/>
      <c r="O3489" s="26" t="str">
        <f aca="false">IF($G3489="","",IFERROR(INDEX(Prestations!$F$5:$F$256,MATCH($G3489,Prestations!$B$5:$B$256,0)),"?"))</f>
        <v/>
      </c>
      <c r="P3489" s="26" t="str">
        <f aca="false">IF($O3489="","",IF($O3489="?","?",IFERROR(INDEX(Règles!$C$5:$C$17,MATCH($O3489,Règles!$A$5:$A$17,0)),"?")))</f>
        <v/>
      </c>
      <c r="Q3489" s="27" t="str">
        <f aca="false">IF($G3489="","",IF(ISNUMBER($I3489),$I3489,IFERROR(IF(ISNUMBER(INDEX(Prestations!$E$5:$E$256,MATCH($G3489,Prestations!$B$5:$B$256,0))),INDEX(Prestations!$E$5:$E$256,MATCH($G3489,Prestations!$B$5:$B$256,0)),""),"")))</f>
        <v/>
      </c>
      <c r="R3489" s="27" t="str">
        <f aca="false">IFERROR(IF(ISNUMBER($Q3489),$Q3489*IF($E3489="",1,$E3489),""),"")</f>
        <v/>
      </c>
      <c r="S3489" s="28" t="str">
        <f aca="false">IFERROR(IF($P3489="au nombre",IF(N(INDEX(Règles!$D$5:$D$17,MATCH($O3489,Règles!$A$5:$A$17,0)))&gt;0,IF($E3489="",1,$E3489)/INDEX(Règles!$D$5:$D$17,MATCH($O3489,Règles!$A$5:$A$17,0)),""),IF($P3489="au prix",IF(AND(ISNUMBER($R3489),N(INDEX(Règles!$E$5:$E$17,MATCH($O3489,Règles!$A$5:$A$17,0)))&gt;0),$R3489/INDEX(Règles!$E$5:$E$17,MATCH($O3489,Règles!$A$5:$A$17,0)),""),IF(OR($P3489="ne compte pas",$P3489="absence"),0,""))),"")</f>
        <v/>
      </c>
      <c r="T3489" s="26" t="n">
        <f aca="false">IF(AND(ISNUMBER($A3489),$B3489&lt;&gt;"",$G3489&lt;&gt;"",$P3489&lt;&gt;"absence"),1,0)</f>
        <v>0</v>
      </c>
      <c r="U3489" s="26" t="n">
        <f aca="false">IF($T3489=1,IF(COUNTIFS($B$2:$B3489,$B3489,$A$2:$A3489,$A3489,$T$2:$T3489,1)=1,1,0),0)</f>
        <v>0</v>
      </c>
      <c r="V3489" s="29" t="str">
        <f aca="false">IF(AND($A3489="",$B3489="",$G3489=""),"",IF(NOT(ISNUMBER($A3489)),"Date manquante ou non reconnue",IF($B3489="","Technicien manquant",IF(COUNTIF(Production!$A$7:$A$21,$B3489)=0,"Technicien absent de la liste (onglet Production)",IF($G3489="","Code BPU manquant (colonne G)",IF($O3489="?","Code BPU inconnu (onglet Prestations)",IF($P3489="?","Catégorie inconnue (onglet Règles)",IF(AND($E3489&lt;&gt;"",NOT(ISNUMBER($E3489))),"Quantité non reconnue",IF(AND($P3489="au prix",NOT(ISNUMBER($Q3489))),"Prix sur devis à saisir (colonne I)",IF($S3489="","Règle à compléter (onglet Règles)",""))))))))))</f>
        <v/>
      </c>
    </row>
    <row r="3490" customFormat="false" ht="15" hidden="false" customHeight="false" outlineLevel="0" collapsed="false">
      <c r="A3490" s="23"/>
      <c r="I3490" s="24"/>
      <c r="J3490" s="24"/>
      <c r="N3490" s="25"/>
      <c r="O3490" s="26" t="str">
        <f aca="false">IF($G3490="","",IFERROR(INDEX(Prestations!$F$5:$F$256,MATCH($G3490,Prestations!$B$5:$B$256,0)),"?"))</f>
        <v/>
      </c>
      <c r="P3490" s="26" t="str">
        <f aca="false">IF($O3490="","",IF($O3490="?","?",IFERROR(INDEX(Règles!$C$5:$C$17,MATCH($O3490,Règles!$A$5:$A$17,0)),"?")))</f>
        <v/>
      </c>
      <c r="Q3490" s="27" t="str">
        <f aca="false">IF($G3490="","",IF(ISNUMBER($I3490),$I3490,IFERROR(IF(ISNUMBER(INDEX(Prestations!$E$5:$E$256,MATCH($G3490,Prestations!$B$5:$B$256,0))),INDEX(Prestations!$E$5:$E$256,MATCH($G3490,Prestations!$B$5:$B$256,0)),""),"")))</f>
        <v/>
      </c>
      <c r="R3490" s="27" t="str">
        <f aca="false">IFERROR(IF(ISNUMBER($Q3490),$Q3490*IF($E3490="",1,$E3490),""),"")</f>
        <v/>
      </c>
      <c r="S3490" s="28" t="str">
        <f aca="false">IFERROR(IF($P3490="au nombre",IF(N(INDEX(Règles!$D$5:$D$17,MATCH($O3490,Règles!$A$5:$A$17,0)))&gt;0,IF($E3490="",1,$E3490)/INDEX(Règles!$D$5:$D$17,MATCH($O3490,Règles!$A$5:$A$17,0)),""),IF($P3490="au prix",IF(AND(ISNUMBER($R3490),N(INDEX(Règles!$E$5:$E$17,MATCH($O3490,Règles!$A$5:$A$17,0)))&gt;0),$R3490/INDEX(Règles!$E$5:$E$17,MATCH($O3490,Règles!$A$5:$A$17,0)),""),IF(OR($P3490="ne compte pas",$P3490="absence"),0,""))),"")</f>
        <v/>
      </c>
      <c r="T3490" s="26" t="n">
        <f aca="false">IF(AND(ISNUMBER($A3490),$B3490&lt;&gt;"",$G3490&lt;&gt;"",$P3490&lt;&gt;"absence"),1,0)</f>
        <v>0</v>
      </c>
      <c r="U3490" s="26" t="n">
        <f aca="false">IF($T3490=1,IF(COUNTIFS($B$2:$B3490,$B3490,$A$2:$A3490,$A3490,$T$2:$T3490,1)=1,1,0),0)</f>
        <v>0</v>
      </c>
      <c r="V3490" s="29" t="str">
        <f aca="false">IF(AND($A3490="",$B3490="",$G3490=""),"",IF(NOT(ISNUMBER($A3490)),"Date manquante ou non reconnue",IF($B3490="","Technicien manquant",IF(COUNTIF(Production!$A$7:$A$21,$B3490)=0,"Technicien absent de la liste (onglet Production)",IF($G3490="","Code BPU manquant (colonne G)",IF($O3490="?","Code BPU inconnu (onglet Prestations)",IF($P3490="?","Catégorie inconnue (onglet Règles)",IF(AND($E3490&lt;&gt;"",NOT(ISNUMBER($E3490))),"Quantité non reconnue",IF(AND($P3490="au prix",NOT(ISNUMBER($Q3490))),"Prix sur devis à saisir (colonne I)",IF($S3490="","Règle à compléter (onglet Règles)",""))))))))))</f>
        <v/>
      </c>
    </row>
    <row r="3491" customFormat="false" ht="15" hidden="false" customHeight="false" outlineLevel="0" collapsed="false">
      <c r="A3491" s="23"/>
      <c r="I3491" s="24"/>
      <c r="J3491" s="24"/>
      <c r="N3491" s="25"/>
      <c r="O3491" s="26" t="str">
        <f aca="false">IF($G3491="","",IFERROR(INDEX(Prestations!$F$5:$F$256,MATCH($G3491,Prestations!$B$5:$B$256,0)),"?"))</f>
        <v/>
      </c>
      <c r="P3491" s="26" t="str">
        <f aca="false">IF($O3491="","",IF($O3491="?","?",IFERROR(INDEX(Règles!$C$5:$C$17,MATCH($O3491,Règles!$A$5:$A$17,0)),"?")))</f>
        <v/>
      </c>
      <c r="Q3491" s="27" t="str">
        <f aca="false">IF($G3491="","",IF(ISNUMBER($I3491),$I3491,IFERROR(IF(ISNUMBER(INDEX(Prestations!$E$5:$E$256,MATCH($G3491,Prestations!$B$5:$B$256,0))),INDEX(Prestations!$E$5:$E$256,MATCH($G3491,Prestations!$B$5:$B$256,0)),""),"")))</f>
        <v/>
      </c>
      <c r="R3491" s="27" t="str">
        <f aca="false">IFERROR(IF(ISNUMBER($Q3491),$Q3491*IF($E3491="",1,$E3491),""),"")</f>
        <v/>
      </c>
      <c r="S3491" s="28" t="str">
        <f aca="false">IFERROR(IF($P3491="au nombre",IF(N(INDEX(Règles!$D$5:$D$17,MATCH($O3491,Règles!$A$5:$A$17,0)))&gt;0,IF($E3491="",1,$E3491)/INDEX(Règles!$D$5:$D$17,MATCH($O3491,Règles!$A$5:$A$17,0)),""),IF($P3491="au prix",IF(AND(ISNUMBER($R3491),N(INDEX(Règles!$E$5:$E$17,MATCH($O3491,Règles!$A$5:$A$17,0)))&gt;0),$R3491/INDEX(Règles!$E$5:$E$17,MATCH($O3491,Règles!$A$5:$A$17,0)),""),IF(OR($P3491="ne compte pas",$P3491="absence"),0,""))),"")</f>
        <v/>
      </c>
      <c r="T3491" s="26" t="n">
        <f aca="false">IF(AND(ISNUMBER($A3491),$B3491&lt;&gt;"",$G3491&lt;&gt;"",$P3491&lt;&gt;"absence"),1,0)</f>
        <v>0</v>
      </c>
      <c r="U3491" s="26" t="n">
        <f aca="false">IF($T3491=1,IF(COUNTIFS($B$2:$B3491,$B3491,$A$2:$A3491,$A3491,$T$2:$T3491,1)=1,1,0),0)</f>
        <v>0</v>
      </c>
      <c r="V3491" s="29" t="str">
        <f aca="false">IF(AND($A3491="",$B3491="",$G3491=""),"",IF(NOT(ISNUMBER($A3491)),"Date manquante ou non reconnue",IF($B3491="","Technicien manquant",IF(COUNTIF(Production!$A$7:$A$21,$B3491)=0,"Technicien absent de la liste (onglet Production)",IF($G3491="","Code BPU manquant (colonne G)",IF($O3491="?","Code BPU inconnu (onglet Prestations)",IF($P3491="?","Catégorie inconnue (onglet Règles)",IF(AND($E3491&lt;&gt;"",NOT(ISNUMBER($E3491))),"Quantité non reconnue",IF(AND($P3491="au prix",NOT(ISNUMBER($Q3491))),"Prix sur devis à saisir (colonne I)",IF($S3491="","Règle à compléter (onglet Règles)",""))))))))))</f>
        <v/>
      </c>
    </row>
    <row r="3492" customFormat="false" ht="15" hidden="false" customHeight="false" outlineLevel="0" collapsed="false">
      <c r="A3492" s="23"/>
      <c r="I3492" s="24"/>
      <c r="J3492" s="24"/>
      <c r="N3492" s="25"/>
      <c r="O3492" s="26" t="str">
        <f aca="false">IF($G3492="","",IFERROR(INDEX(Prestations!$F$5:$F$256,MATCH($G3492,Prestations!$B$5:$B$256,0)),"?"))</f>
        <v/>
      </c>
      <c r="P3492" s="26" t="str">
        <f aca="false">IF($O3492="","",IF($O3492="?","?",IFERROR(INDEX(Règles!$C$5:$C$17,MATCH($O3492,Règles!$A$5:$A$17,0)),"?")))</f>
        <v/>
      </c>
      <c r="Q3492" s="27" t="str">
        <f aca="false">IF($G3492="","",IF(ISNUMBER($I3492),$I3492,IFERROR(IF(ISNUMBER(INDEX(Prestations!$E$5:$E$256,MATCH($G3492,Prestations!$B$5:$B$256,0))),INDEX(Prestations!$E$5:$E$256,MATCH($G3492,Prestations!$B$5:$B$256,0)),""),"")))</f>
        <v/>
      </c>
      <c r="R3492" s="27" t="str">
        <f aca="false">IFERROR(IF(ISNUMBER($Q3492),$Q3492*IF($E3492="",1,$E3492),""),"")</f>
        <v/>
      </c>
      <c r="S3492" s="28" t="str">
        <f aca="false">IFERROR(IF($P3492="au nombre",IF(N(INDEX(Règles!$D$5:$D$17,MATCH($O3492,Règles!$A$5:$A$17,0)))&gt;0,IF($E3492="",1,$E3492)/INDEX(Règles!$D$5:$D$17,MATCH($O3492,Règles!$A$5:$A$17,0)),""),IF($P3492="au prix",IF(AND(ISNUMBER($R3492),N(INDEX(Règles!$E$5:$E$17,MATCH($O3492,Règles!$A$5:$A$17,0)))&gt;0),$R3492/INDEX(Règles!$E$5:$E$17,MATCH($O3492,Règles!$A$5:$A$17,0)),""),IF(OR($P3492="ne compte pas",$P3492="absence"),0,""))),"")</f>
        <v/>
      </c>
      <c r="T3492" s="26" t="n">
        <f aca="false">IF(AND(ISNUMBER($A3492),$B3492&lt;&gt;"",$G3492&lt;&gt;"",$P3492&lt;&gt;"absence"),1,0)</f>
        <v>0</v>
      </c>
      <c r="U3492" s="26" t="n">
        <f aca="false">IF($T3492=1,IF(COUNTIFS($B$2:$B3492,$B3492,$A$2:$A3492,$A3492,$T$2:$T3492,1)=1,1,0),0)</f>
        <v>0</v>
      </c>
      <c r="V3492" s="29" t="str">
        <f aca="false">IF(AND($A3492="",$B3492="",$G3492=""),"",IF(NOT(ISNUMBER($A3492)),"Date manquante ou non reconnue",IF($B3492="","Technicien manquant",IF(COUNTIF(Production!$A$7:$A$21,$B3492)=0,"Technicien absent de la liste (onglet Production)",IF($G3492="","Code BPU manquant (colonne G)",IF($O3492="?","Code BPU inconnu (onglet Prestations)",IF($P3492="?","Catégorie inconnue (onglet Règles)",IF(AND($E3492&lt;&gt;"",NOT(ISNUMBER($E3492))),"Quantité non reconnue",IF(AND($P3492="au prix",NOT(ISNUMBER($Q3492))),"Prix sur devis à saisir (colonne I)",IF($S3492="","Règle à compléter (onglet Règles)",""))))))))))</f>
        <v/>
      </c>
    </row>
    <row r="3493" customFormat="false" ht="15" hidden="false" customHeight="false" outlineLevel="0" collapsed="false">
      <c r="A3493" s="23"/>
      <c r="I3493" s="24"/>
      <c r="J3493" s="24"/>
      <c r="N3493" s="25"/>
      <c r="O3493" s="26" t="str">
        <f aca="false">IF($G3493="","",IFERROR(INDEX(Prestations!$F$5:$F$256,MATCH($G3493,Prestations!$B$5:$B$256,0)),"?"))</f>
        <v/>
      </c>
      <c r="P3493" s="26" t="str">
        <f aca="false">IF($O3493="","",IF($O3493="?","?",IFERROR(INDEX(Règles!$C$5:$C$17,MATCH($O3493,Règles!$A$5:$A$17,0)),"?")))</f>
        <v/>
      </c>
      <c r="Q3493" s="27" t="str">
        <f aca="false">IF($G3493="","",IF(ISNUMBER($I3493),$I3493,IFERROR(IF(ISNUMBER(INDEX(Prestations!$E$5:$E$256,MATCH($G3493,Prestations!$B$5:$B$256,0))),INDEX(Prestations!$E$5:$E$256,MATCH($G3493,Prestations!$B$5:$B$256,0)),""),"")))</f>
        <v/>
      </c>
      <c r="R3493" s="27" t="str">
        <f aca="false">IFERROR(IF(ISNUMBER($Q3493),$Q3493*IF($E3493="",1,$E3493),""),"")</f>
        <v/>
      </c>
      <c r="S3493" s="28" t="str">
        <f aca="false">IFERROR(IF($P3493="au nombre",IF(N(INDEX(Règles!$D$5:$D$17,MATCH($O3493,Règles!$A$5:$A$17,0)))&gt;0,IF($E3493="",1,$E3493)/INDEX(Règles!$D$5:$D$17,MATCH($O3493,Règles!$A$5:$A$17,0)),""),IF($P3493="au prix",IF(AND(ISNUMBER($R3493),N(INDEX(Règles!$E$5:$E$17,MATCH($O3493,Règles!$A$5:$A$17,0)))&gt;0),$R3493/INDEX(Règles!$E$5:$E$17,MATCH($O3493,Règles!$A$5:$A$17,0)),""),IF(OR($P3493="ne compte pas",$P3493="absence"),0,""))),"")</f>
        <v/>
      </c>
      <c r="T3493" s="26" t="n">
        <f aca="false">IF(AND(ISNUMBER($A3493),$B3493&lt;&gt;"",$G3493&lt;&gt;"",$P3493&lt;&gt;"absence"),1,0)</f>
        <v>0</v>
      </c>
      <c r="U3493" s="26" t="n">
        <f aca="false">IF($T3493=1,IF(COUNTIFS($B$2:$B3493,$B3493,$A$2:$A3493,$A3493,$T$2:$T3493,1)=1,1,0),0)</f>
        <v>0</v>
      </c>
      <c r="V3493" s="29" t="str">
        <f aca="false">IF(AND($A3493="",$B3493="",$G3493=""),"",IF(NOT(ISNUMBER($A3493)),"Date manquante ou non reconnue",IF($B3493="","Technicien manquant",IF(COUNTIF(Production!$A$7:$A$21,$B3493)=0,"Technicien absent de la liste (onglet Production)",IF($G3493="","Code BPU manquant (colonne G)",IF($O3493="?","Code BPU inconnu (onglet Prestations)",IF($P3493="?","Catégorie inconnue (onglet Règles)",IF(AND($E3493&lt;&gt;"",NOT(ISNUMBER($E3493))),"Quantité non reconnue",IF(AND($P3493="au prix",NOT(ISNUMBER($Q3493))),"Prix sur devis à saisir (colonne I)",IF($S3493="","Règle à compléter (onglet Règles)",""))))))))))</f>
        <v/>
      </c>
    </row>
    <row r="3494" customFormat="false" ht="15" hidden="false" customHeight="false" outlineLevel="0" collapsed="false">
      <c r="A3494" s="23"/>
      <c r="I3494" s="24"/>
      <c r="J3494" s="24"/>
      <c r="N3494" s="25"/>
      <c r="O3494" s="26" t="str">
        <f aca="false">IF($G3494="","",IFERROR(INDEX(Prestations!$F$5:$F$256,MATCH($G3494,Prestations!$B$5:$B$256,0)),"?"))</f>
        <v/>
      </c>
      <c r="P3494" s="26" t="str">
        <f aca="false">IF($O3494="","",IF($O3494="?","?",IFERROR(INDEX(Règles!$C$5:$C$17,MATCH($O3494,Règles!$A$5:$A$17,0)),"?")))</f>
        <v/>
      </c>
      <c r="Q3494" s="27" t="str">
        <f aca="false">IF($G3494="","",IF(ISNUMBER($I3494),$I3494,IFERROR(IF(ISNUMBER(INDEX(Prestations!$E$5:$E$256,MATCH($G3494,Prestations!$B$5:$B$256,0))),INDEX(Prestations!$E$5:$E$256,MATCH($G3494,Prestations!$B$5:$B$256,0)),""),"")))</f>
        <v/>
      </c>
      <c r="R3494" s="27" t="str">
        <f aca="false">IFERROR(IF(ISNUMBER($Q3494),$Q3494*IF($E3494="",1,$E3494),""),"")</f>
        <v/>
      </c>
      <c r="S3494" s="28" t="str">
        <f aca="false">IFERROR(IF($P3494="au nombre",IF(N(INDEX(Règles!$D$5:$D$17,MATCH($O3494,Règles!$A$5:$A$17,0)))&gt;0,IF($E3494="",1,$E3494)/INDEX(Règles!$D$5:$D$17,MATCH($O3494,Règles!$A$5:$A$17,0)),""),IF($P3494="au prix",IF(AND(ISNUMBER($R3494),N(INDEX(Règles!$E$5:$E$17,MATCH($O3494,Règles!$A$5:$A$17,0)))&gt;0),$R3494/INDEX(Règles!$E$5:$E$17,MATCH($O3494,Règles!$A$5:$A$17,0)),""),IF(OR($P3494="ne compte pas",$P3494="absence"),0,""))),"")</f>
        <v/>
      </c>
      <c r="T3494" s="26" t="n">
        <f aca="false">IF(AND(ISNUMBER($A3494),$B3494&lt;&gt;"",$G3494&lt;&gt;"",$P3494&lt;&gt;"absence"),1,0)</f>
        <v>0</v>
      </c>
      <c r="U3494" s="26" t="n">
        <f aca="false">IF($T3494=1,IF(COUNTIFS($B$2:$B3494,$B3494,$A$2:$A3494,$A3494,$T$2:$T3494,1)=1,1,0),0)</f>
        <v>0</v>
      </c>
      <c r="V3494" s="29" t="str">
        <f aca="false">IF(AND($A3494="",$B3494="",$G3494=""),"",IF(NOT(ISNUMBER($A3494)),"Date manquante ou non reconnue",IF($B3494="","Technicien manquant",IF(COUNTIF(Production!$A$7:$A$21,$B3494)=0,"Technicien absent de la liste (onglet Production)",IF($G3494="","Code BPU manquant (colonne G)",IF($O3494="?","Code BPU inconnu (onglet Prestations)",IF($P3494="?","Catégorie inconnue (onglet Règles)",IF(AND($E3494&lt;&gt;"",NOT(ISNUMBER($E3494))),"Quantité non reconnue",IF(AND($P3494="au prix",NOT(ISNUMBER($Q3494))),"Prix sur devis à saisir (colonne I)",IF($S3494="","Règle à compléter (onglet Règles)",""))))))))))</f>
        <v/>
      </c>
    </row>
    <row r="3495" customFormat="false" ht="15" hidden="false" customHeight="false" outlineLevel="0" collapsed="false">
      <c r="A3495" s="23"/>
      <c r="I3495" s="24"/>
      <c r="J3495" s="24"/>
      <c r="N3495" s="25"/>
      <c r="O3495" s="26" t="str">
        <f aca="false">IF($G3495="","",IFERROR(INDEX(Prestations!$F$5:$F$256,MATCH($G3495,Prestations!$B$5:$B$256,0)),"?"))</f>
        <v/>
      </c>
      <c r="P3495" s="26" t="str">
        <f aca="false">IF($O3495="","",IF($O3495="?","?",IFERROR(INDEX(Règles!$C$5:$C$17,MATCH($O3495,Règles!$A$5:$A$17,0)),"?")))</f>
        <v/>
      </c>
      <c r="Q3495" s="27" t="str">
        <f aca="false">IF($G3495="","",IF(ISNUMBER($I3495),$I3495,IFERROR(IF(ISNUMBER(INDEX(Prestations!$E$5:$E$256,MATCH($G3495,Prestations!$B$5:$B$256,0))),INDEX(Prestations!$E$5:$E$256,MATCH($G3495,Prestations!$B$5:$B$256,0)),""),"")))</f>
        <v/>
      </c>
      <c r="R3495" s="27" t="str">
        <f aca="false">IFERROR(IF(ISNUMBER($Q3495),$Q3495*IF($E3495="",1,$E3495),""),"")</f>
        <v/>
      </c>
      <c r="S3495" s="28" t="str">
        <f aca="false">IFERROR(IF($P3495="au nombre",IF(N(INDEX(Règles!$D$5:$D$17,MATCH($O3495,Règles!$A$5:$A$17,0)))&gt;0,IF($E3495="",1,$E3495)/INDEX(Règles!$D$5:$D$17,MATCH($O3495,Règles!$A$5:$A$17,0)),""),IF($P3495="au prix",IF(AND(ISNUMBER($R3495),N(INDEX(Règles!$E$5:$E$17,MATCH($O3495,Règles!$A$5:$A$17,0)))&gt;0),$R3495/INDEX(Règles!$E$5:$E$17,MATCH($O3495,Règles!$A$5:$A$17,0)),""),IF(OR($P3495="ne compte pas",$P3495="absence"),0,""))),"")</f>
        <v/>
      </c>
      <c r="T3495" s="26" t="n">
        <f aca="false">IF(AND(ISNUMBER($A3495),$B3495&lt;&gt;"",$G3495&lt;&gt;"",$P3495&lt;&gt;"absence"),1,0)</f>
        <v>0</v>
      </c>
      <c r="U3495" s="26" t="n">
        <f aca="false">IF($T3495=1,IF(COUNTIFS($B$2:$B3495,$B3495,$A$2:$A3495,$A3495,$T$2:$T3495,1)=1,1,0),0)</f>
        <v>0</v>
      </c>
      <c r="V3495" s="29" t="str">
        <f aca="false">IF(AND($A3495="",$B3495="",$G3495=""),"",IF(NOT(ISNUMBER($A3495)),"Date manquante ou non reconnue",IF($B3495="","Technicien manquant",IF(COUNTIF(Production!$A$7:$A$21,$B3495)=0,"Technicien absent de la liste (onglet Production)",IF($G3495="","Code BPU manquant (colonne G)",IF($O3495="?","Code BPU inconnu (onglet Prestations)",IF($P3495="?","Catégorie inconnue (onglet Règles)",IF(AND($E3495&lt;&gt;"",NOT(ISNUMBER($E3495))),"Quantité non reconnue",IF(AND($P3495="au prix",NOT(ISNUMBER($Q3495))),"Prix sur devis à saisir (colonne I)",IF($S3495="","Règle à compléter (onglet Règles)",""))))))))))</f>
        <v/>
      </c>
    </row>
    <row r="3496" customFormat="false" ht="15" hidden="false" customHeight="false" outlineLevel="0" collapsed="false">
      <c r="A3496" s="23"/>
      <c r="I3496" s="24"/>
      <c r="J3496" s="24"/>
      <c r="N3496" s="25"/>
      <c r="O3496" s="26" t="str">
        <f aca="false">IF($G3496="","",IFERROR(INDEX(Prestations!$F$5:$F$256,MATCH($G3496,Prestations!$B$5:$B$256,0)),"?"))</f>
        <v/>
      </c>
      <c r="P3496" s="26" t="str">
        <f aca="false">IF($O3496="","",IF($O3496="?","?",IFERROR(INDEX(Règles!$C$5:$C$17,MATCH($O3496,Règles!$A$5:$A$17,0)),"?")))</f>
        <v/>
      </c>
      <c r="Q3496" s="27" t="str">
        <f aca="false">IF($G3496="","",IF(ISNUMBER($I3496),$I3496,IFERROR(IF(ISNUMBER(INDEX(Prestations!$E$5:$E$256,MATCH($G3496,Prestations!$B$5:$B$256,0))),INDEX(Prestations!$E$5:$E$256,MATCH($G3496,Prestations!$B$5:$B$256,0)),""),"")))</f>
        <v/>
      </c>
      <c r="R3496" s="27" t="str">
        <f aca="false">IFERROR(IF(ISNUMBER($Q3496),$Q3496*IF($E3496="",1,$E3496),""),"")</f>
        <v/>
      </c>
      <c r="S3496" s="28" t="str">
        <f aca="false">IFERROR(IF($P3496="au nombre",IF(N(INDEX(Règles!$D$5:$D$17,MATCH($O3496,Règles!$A$5:$A$17,0)))&gt;0,IF($E3496="",1,$E3496)/INDEX(Règles!$D$5:$D$17,MATCH($O3496,Règles!$A$5:$A$17,0)),""),IF($P3496="au prix",IF(AND(ISNUMBER($R3496),N(INDEX(Règles!$E$5:$E$17,MATCH($O3496,Règles!$A$5:$A$17,0)))&gt;0),$R3496/INDEX(Règles!$E$5:$E$17,MATCH($O3496,Règles!$A$5:$A$17,0)),""),IF(OR($P3496="ne compte pas",$P3496="absence"),0,""))),"")</f>
        <v/>
      </c>
      <c r="T3496" s="26" t="n">
        <f aca="false">IF(AND(ISNUMBER($A3496),$B3496&lt;&gt;"",$G3496&lt;&gt;"",$P3496&lt;&gt;"absence"),1,0)</f>
        <v>0</v>
      </c>
      <c r="U3496" s="26" t="n">
        <f aca="false">IF($T3496=1,IF(COUNTIFS($B$2:$B3496,$B3496,$A$2:$A3496,$A3496,$T$2:$T3496,1)=1,1,0),0)</f>
        <v>0</v>
      </c>
      <c r="V3496" s="29" t="str">
        <f aca="false">IF(AND($A3496="",$B3496="",$G3496=""),"",IF(NOT(ISNUMBER($A3496)),"Date manquante ou non reconnue",IF($B3496="","Technicien manquant",IF(COUNTIF(Production!$A$7:$A$21,$B3496)=0,"Technicien absent de la liste (onglet Production)",IF($G3496="","Code BPU manquant (colonne G)",IF($O3496="?","Code BPU inconnu (onglet Prestations)",IF($P3496="?","Catégorie inconnue (onglet Règles)",IF(AND($E3496&lt;&gt;"",NOT(ISNUMBER($E3496))),"Quantité non reconnue",IF(AND($P3496="au prix",NOT(ISNUMBER($Q3496))),"Prix sur devis à saisir (colonne I)",IF($S3496="","Règle à compléter (onglet Règles)",""))))))))))</f>
        <v/>
      </c>
    </row>
    <row r="3497" customFormat="false" ht="15" hidden="false" customHeight="false" outlineLevel="0" collapsed="false">
      <c r="A3497" s="23"/>
      <c r="I3497" s="24"/>
      <c r="J3497" s="24"/>
      <c r="N3497" s="25"/>
      <c r="O3497" s="26" t="str">
        <f aca="false">IF($G3497="","",IFERROR(INDEX(Prestations!$F$5:$F$256,MATCH($G3497,Prestations!$B$5:$B$256,0)),"?"))</f>
        <v/>
      </c>
      <c r="P3497" s="26" t="str">
        <f aca="false">IF($O3497="","",IF($O3497="?","?",IFERROR(INDEX(Règles!$C$5:$C$17,MATCH($O3497,Règles!$A$5:$A$17,0)),"?")))</f>
        <v/>
      </c>
      <c r="Q3497" s="27" t="str">
        <f aca="false">IF($G3497="","",IF(ISNUMBER($I3497),$I3497,IFERROR(IF(ISNUMBER(INDEX(Prestations!$E$5:$E$256,MATCH($G3497,Prestations!$B$5:$B$256,0))),INDEX(Prestations!$E$5:$E$256,MATCH($G3497,Prestations!$B$5:$B$256,0)),""),"")))</f>
        <v/>
      </c>
      <c r="R3497" s="27" t="str">
        <f aca="false">IFERROR(IF(ISNUMBER($Q3497),$Q3497*IF($E3497="",1,$E3497),""),"")</f>
        <v/>
      </c>
      <c r="S3497" s="28" t="str">
        <f aca="false">IFERROR(IF($P3497="au nombre",IF(N(INDEX(Règles!$D$5:$D$17,MATCH($O3497,Règles!$A$5:$A$17,0)))&gt;0,IF($E3497="",1,$E3497)/INDEX(Règles!$D$5:$D$17,MATCH($O3497,Règles!$A$5:$A$17,0)),""),IF($P3497="au prix",IF(AND(ISNUMBER($R3497),N(INDEX(Règles!$E$5:$E$17,MATCH($O3497,Règles!$A$5:$A$17,0)))&gt;0),$R3497/INDEX(Règles!$E$5:$E$17,MATCH($O3497,Règles!$A$5:$A$17,0)),""),IF(OR($P3497="ne compte pas",$P3497="absence"),0,""))),"")</f>
        <v/>
      </c>
      <c r="T3497" s="26" t="n">
        <f aca="false">IF(AND(ISNUMBER($A3497),$B3497&lt;&gt;"",$G3497&lt;&gt;"",$P3497&lt;&gt;"absence"),1,0)</f>
        <v>0</v>
      </c>
      <c r="U3497" s="26" t="n">
        <f aca="false">IF($T3497=1,IF(COUNTIFS($B$2:$B3497,$B3497,$A$2:$A3497,$A3497,$T$2:$T3497,1)=1,1,0),0)</f>
        <v>0</v>
      </c>
      <c r="V3497" s="29" t="str">
        <f aca="false">IF(AND($A3497="",$B3497="",$G3497=""),"",IF(NOT(ISNUMBER($A3497)),"Date manquante ou non reconnue",IF($B3497="","Technicien manquant",IF(COUNTIF(Production!$A$7:$A$21,$B3497)=0,"Technicien absent de la liste (onglet Production)",IF($G3497="","Code BPU manquant (colonne G)",IF($O3497="?","Code BPU inconnu (onglet Prestations)",IF($P3497="?","Catégorie inconnue (onglet Règles)",IF(AND($E3497&lt;&gt;"",NOT(ISNUMBER($E3497))),"Quantité non reconnue",IF(AND($P3497="au prix",NOT(ISNUMBER($Q3497))),"Prix sur devis à saisir (colonne I)",IF($S3497="","Règle à compléter (onglet Règles)",""))))))))))</f>
        <v/>
      </c>
    </row>
    <row r="3498" customFormat="false" ht="15" hidden="false" customHeight="false" outlineLevel="0" collapsed="false">
      <c r="A3498" s="23"/>
      <c r="I3498" s="24"/>
      <c r="J3498" s="24"/>
      <c r="N3498" s="25"/>
      <c r="O3498" s="26" t="str">
        <f aca="false">IF($G3498="","",IFERROR(INDEX(Prestations!$F$5:$F$256,MATCH($G3498,Prestations!$B$5:$B$256,0)),"?"))</f>
        <v/>
      </c>
      <c r="P3498" s="26" t="str">
        <f aca="false">IF($O3498="","",IF($O3498="?","?",IFERROR(INDEX(Règles!$C$5:$C$17,MATCH($O3498,Règles!$A$5:$A$17,0)),"?")))</f>
        <v/>
      </c>
      <c r="Q3498" s="27" t="str">
        <f aca="false">IF($G3498="","",IF(ISNUMBER($I3498),$I3498,IFERROR(IF(ISNUMBER(INDEX(Prestations!$E$5:$E$256,MATCH($G3498,Prestations!$B$5:$B$256,0))),INDEX(Prestations!$E$5:$E$256,MATCH($G3498,Prestations!$B$5:$B$256,0)),""),"")))</f>
        <v/>
      </c>
      <c r="R3498" s="27" t="str">
        <f aca="false">IFERROR(IF(ISNUMBER($Q3498),$Q3498*IF($E3498="",1,$E3498),""),"")</f>
        <v/>
      </c>
      <c r="S3498" s="28" t="str">
        <f aca="false">IFERROR(IF($P3498="au nombre",IF(N(INDEX(Règles!$D$5:$D$17,MATCH($O3498,Règles!$A$5:$A$17,0)))&gt;0,IF($E3498="",1,$E3498)/INDEX(Règles!$D$5:$D$17,MATCH($O3498,Règles!$A$5:$A$17,0)),""),IF($P3498="au prix",IF(AND(ISNUMBER($R3498),N(INDEX(Règles!$E$5:$E$17,MATCH($O3498,Règles!$A$5:$A$17,0)))&gt;0),$R3498/INDEX(Règles!$E$5:$E$17,MATCH($O3498,Règles!$A$5:$A$17,0)),""),IF(OR($P3498="ne compte pas",$P3498="absence"),0,""))),"")</f>
        <v/>
      </c>
      <c r="T3498" s="26" t="n">
        <f aca="false">IF(AND(ISNUMBER($A3498),$B3498&lt;&gt;"",$G3498&lt;&gt;"",$P3498&lt;&gt;"absence"),1,0)</f>
        <v>0</v>
      </c>
      <c r="U3498" s="26" t="n">
        <f aca="false">IF($T3498=1,IF(COUNTIFS($B$2:$B3498,$B3498,$A$2:$A3498,$A3498,$T$2:$T3498,1)=1,1,0),0)</f>
        <v>0</v>
      </c>
      <c r="V3498" s="29" t="str">
        <f aca="false">IF(AND($A3498="",$B3498="",$G3498=""),"",IF(NOT(ISNUMBER($A3498)),"Date manquante ou non reconnue",IF($B3498="","Technicien manquant",IF(COUNTIF(Production!$A$7:$A$21,$B3498)=0,"Technicien absent de la liste (onglet Production)",IF($G3498="","Code BPU manquant (colonne G)",IF($O3498="?","Code BPU inconnu (onglet Prestations)",IF($P3498="?","Catégorie inconnue (onglet Règles)",IF(AND($E3498&lt;&gt;"",NOT(ISNUMBER($E3498))),"Quantité non reconnue",IF(AND($P3498="au prix",NOT(ISNUMBER($Q3498))),"Prix sur devis à saisir (colonne I)",IF($S3498="","Règle à compléter (onglet Règles)",""))))))))))</f>
        <v/>
      </c>
    </row>
    <row r="3499" customFormat="false" ht="15" hidden="false" customHeight="false" outlineLevel="0" collapsed="false">
      <c r="A3499" s="23"/>
      <c r="I3499" s="24"/>
      <c r="J3499" s="24"/>
      <c r="N3499" s="25"/>
      <c r="O3499" s="26" t="str">
        <f aca="false">IF($G3499="","",IFERROR(INDEX(Prestations!$F$5:$F$256,MATCH($G3499,Prestations!$B$5:$B$256,0)),"?"))</f>
        <v/>
      </c>
      <c r="P3499" s="26" t="str">
        <f aca="false">IF($O3499="","",IF($O3499="?","?",IFERROR(INDEX(Règles!$C$5:$C$17,MATCH($O3499,Règles!$A$5:$A$17,0)),"?")))</f>
        <v/>
      </c>
      <c r="Q3499" s="27" t="str">
        <f aca="false">IF($G3499="","",IF(ISNUMBER($I3499),$I3499,IFERROR(IF(ISNUMBER(INDEX(Prestations!$E$5:$E$256,MATCH($G3499,Prestations!$B$5:$B$256,0))),INDEX(Prestations!$E$5:$E$256,MATCH($G3499,Prestations!$B$5:$B$256,0)),""),"")))</f>
        <v/>
      </c>
      <c r="R3499" s="27" t="str">
        <f aca="false">IFERROR(IF(ISNUMBER($Q3499),$Q3499*IF($E3499="",1,$E3499),""),"")</f>
        <v/>
      </c>
      <c r="S3499" s="28" t="str">
        <f aca="false">IFERROR(IF($P3499="au nombre",IF(N(INDEX(Règles!$D$5:$D$17,MATCH($O3499,Règles!$A$5:$A$17,0)))&gt;0,IF($E3499="",1,$E3499)/INDEX(Règles!$D$5:$D$17,MATCH($O3499,Règles!$A$5:$A$17,0)),""),IF($P3499="au prix",IF(AND(ISNUMBER($R3499),N(INDEX(Règles!$E$5:$E$17,MATCH($O3499,Règles!$A$5:$A$17,0)))&gt;0),$R3499/INDEX(Règles!$E$5:$E$17,MATCH($O3499,Règles!$A$5:$A$17,0)),""),IF(OR($P3499="ne compte pas",$P3499="absence"),0,""))),"")</f>
        <v/>
      </c>
      <c r="T3499" s="26" t="n">
        <f aca="false">IF(AND(ISNUMBER($A3499),$B3499&lt;&gt;"",$G3499&lt;&gt;"",$P3499&lt;&gt;"absence"),1,0)</f>
        <v>0</v>
      </c>
      <c r="U3499" s="26" t="n">
        <f aca="false">IF($T3499=1,IF(COUNTIFS($B$2:$B3499,$B3499,$A$2:$A3499,$A3499,$T$2:$T3499,1)=1,1,0),0)</f>
        <v>0</v>
      </c>
      <c r="V3499" s="29" t="str">
        <f aca="false">IF(AND($A3499="",$B3499="",$G3499=""),"",IF(NOT(ISNUMBER($A3499)),"Date manquante ou non reconnue",IF($B3499="","Technicien manquant",IF(COUNTIF(Production!$A$7:$A$21,$B3499)=0,"Technicien absent de la liste (onglet Production)",IF($G3499="","Code BPU manquant (colonne G)",IF($O3499="?","Code BPU inconnu (onglet Prestations)",IF($P3499="?","Catégorie inconnue (onglet Règles)",IF(AND($E3499&lt;&gt;"",NOT(ISNUMBER($E3499))),"Quantité non reconnue",IF(AND($P3499="au prix",NOT(ISNUMBER($Q3499))),"Prix sur devis à saisir (colonne I)",IF($S3499="","Règle à compléter (onglet Règles)",""))))))))))</f>
        <v/>
      </c>
    </row>
    <row r="3500" customFormat="false" ht="15" hidden="false" customHeight="false" outlineLevel="0" collapsed="false">
      <c r="A3500" s="23"/>
      <c r="I3500" s="24"/>
      <c r="J3500" s="24"/>
      <c r="N3500" s="25"/>
      <c r="O3500" s="26" t="str">
        <f aca="false">IF($G3500="","",IFERROR(INDEX(Prestations!$F$5:$F$256,MATCH($G3500,Prestations!$B$5:$B$256,0)),"?"))</f>
        <v/>
      </c>
      <c r="P3500" s="26" t="str">
        <f aca="false">IF($O3500="","",IF($O3500="?","?",IFERROR(INDEX(Règles!$C$5:$C$17,MATCH($O3500,Règles!$A$5:$A$17,0)),"?")))</f>
        <v/>
      </c>
      <c r="Q3500" s="27" t="str">
        <f aca="false">IF($G3500="","",IF(ISNUMBER($I3500),$I3500,IFERROR(IF(ISNUMBER(INDEX(Prestations!$E$5:$E$256,MATCH($G3500,Prestations!$B$5:$B$256,0))),INDEX(Prestations!$E$5:$E$256,MATCH($G3500,Prestations!$B$5:$B$256,0)),""),"")))</f>
        <v/>
      </c>
      <c r="R3500" s="27" t="str">
        <f aca="false">IFERROR(IF(ISNUMBER($Q3500),$Q3500*IF($E3500="",1,$E3500),""),"")</f>
        <v/>
      </c>
      <c r="S3500" s="28" t="str">
        <f aca="false">IFERROR(IF($P3500="au nombre",IF(N(INDEX(Règles!$D$5:$D$17,MATCH($O3500,Règles!$A$5:$A$17,0)))&gt;0,IF($E3500="",1,$E3500)/INDEX(Règles!$D$5:$D$17,MATCH($O3500,Règles!$A$5:$A$17,0)),""),IF($P3500="au prix",IF(AND(ISNUMBER($R3500),N(INDEX(Règles!$E$5:$E$17,MATCH($O3500,Règles!$A$5:$A$17,0)))&gt;0),$R3500/INDEX(Règles!$E$5:$E$17,MATCH($O3500,Règles!$A$5:$A$17,0)),""),IF(OR($P3500="ne compte pas",$P3500="absence"),0,""))),"")</f>
        <v/>
      </c>
      <c r="T3500" s="26" t="n">
        <f aca="false">IF(AND(ISNUMBER($A3500),$B3500&lt;&gt;"",$G3500&lt;&gt;"",$P3500&lt;&gt;"absence"),1,0)</f>
        <v>0</v>
      </c>
      <c r="U3500" s="26" t="n">
        <f aca="false">IF($T3500=1,IF(COUNTIFS($B$2:$B3500,$B3500,$A$2:$A3500,$A3500,$T$2:$T3500,1)=1,1,0),0)</f>
        <v>0</v>
      </c>
      <c r="V3500" s="29" t="str">
        <f aca="false">IF(AND($A3500="",$B3500="",$G3500=""),"",IF(NOT(ISNUMBER($A3500)),"Date manquante ou non reconnue",IF($B3500="","Technicien manquant",IF(COUNTIF(Production!$A$7:$A$21,$B3500)=0,"Technicien absent de la liste (onglet Production)",IF($G3500="","Code BPU manquant (colonne G)",IF($O3500="?","Code BPU inconnu (onglet Prestations)",IF($P3500="?","Catégorie inconnue (onglet Règles)",IF(AND($E3500&lt;&gt;"",NOT(ISNUMBER($E3500))),"Quantité non reconnue",IF(AND($P3500="au prix",NOT(ISNUMBER($Q3500))),"Prix sur devis à saisir (colonne I)",IF($S3500="","Règle à compléter (onglet Règles)",""))))))))))</f>
        <v/>
      </c>
    </row>
    <row r="3501" customFormat="false" ht="15" hidden="false" customHeight="false" outlineLevel="0" collapsed="false">
      <c r="A3501" s="23"/>
      <c r="I3501" s="24"/>
      <c r="J3501" s="24"/>
      <c r="N3501" s="25"/>
      <c r="O3501" s="26" t="str">
        <f aca="false">IF($G3501="","",IFERROR(INDEX(Prestations!$F$5:$F$256,MATCH($G3501,Prestations!$B$5:$B$256,0)),"?"))</f>
        <v/>
      </c>
      <c r="P3501" s="26" t="str">
        <f aca="false">IF($O3501="","",IF($O3501="?","?",IFERROR(INDEX(Règles!$C$5:$C$17,MATCH($O3501,Règles!$A$5:$A$17,0)),"?")))</f>
        <v/>
      </c>
      <c r="Q3501" s="27" t="str">
        <f aca="false">IF($G3501="","",IF(ISNUMBER($I3501),$I3501,IFERROR(IF(ISNUMBER(INDEX(Prestations!$E$5:$E$256,MATCH($G3501,Prestations!$B$5:$B$256,0))),INDEX(Prestations!$E$5:$E$256,MATCH($G3501,Prestations!$B$5:$B$256,0)),""),"")))</f>
        <v/>
      </c>
      <c r="R3501" s="27" t="str">
        <f aca="false">IFERROR(IF(ISNUMBER($Q3501),$Q3501*IF($E3501="",1,$E3501),""),"")</f>
        <v/>
      </c>
      <c r="S3501" s="28" t="str">
        <f aca="false">IFERROR(IF($P3501="au nombre",IF(N(INDEX(Règles!$D$5:$D$17,MATCH($O3501,Règles!$A$5:$A$17,0)))&gt;0,IF($E3501="",1,$E3501)/INDEX(Règles!$D$5:$D$17,MATCH($O3501,Règles!$A$5:$A$17,0)),""),IF($P3501="au prix",IF(AND(ISNUMBER($R3501),N(INDEX(Règles!$E$5:$E$17,MATCH($O3501,Règles!$A$5:$A$17,0)))&gt;0),$R3501/INDEX(Règles!$E$5:$E$17,MATCH($O3501,Règles!$A$5:$A$17,0)),""),IF(OR($P3501="ne compte pas",$P3501="absence"),0,""))),"")</f>
        <v/>
      </c>
      <c r="T3501" s="26" t="n">
        <f aca="false">IF(AND(ISNUMBER($A3501),$B3501&lt;&gt;"",$G3501&lt;&gt;"",$P3501&lt;&gt;"absence"),1,0)</f>
        <v>0</v>
      </c>
      <c r="U3501" s="26" t="n">
        <f aca="false">IF($T3501=1,IF(COUNTIFS($B$2:$B3501,$B3501,$A$2:$A3501,$A3501,$T$2:$T3501,1)=1,1,0),0)</f>
        <v>0</v>
      </c>
      <c r="V3501" s="29" t="str">
        <f aca="false">IF(AND($A3501="",$B3501="",$G3501=""),"",IF(NOT(ISNUMBER($A3501)),"Date manquante ou non reconnue",IF($B3501="","Technicien manquant",IF(COUNTIF(Production!$A$7:$A$21,$B3501)=0,"Technicien absent de la liste (onglet Production)",IF($G3501="","Code BPU manquant (colonne G)",IF($O3501="?","Code BPU inconnu (onglet Prestations)",IF($P3501="?","Catégorie inconnue (onglet Règles)",IF(AND($E3501&lt;&gt;"",NOT(ISNUMBER($E3501))),"Quantité non reconnue",IF(AND($P3501="au prix",NOT(ISNUMBER($Q3501))),"Prix sur devis à saisir (colonne I)",IF($S3501="","Règle à compléter (onglet Règles)",""))))))))))</f>
        <v/>
      </c>
    </row>
    <row r="3502" customFormat="false" ht="15" hidden="false" customHeight="false" outlineLevel="0" collapsed="false">
      <c r="A3502" s="23"/>
      <c r="I3502" s="24"/>
      <c r="J3502" s="24"/>
      <c r="N3502" s="25"/>
      <c r="O3502" s="26" t="str">
        <f aca="false">IF($G3502="","",IFERROR(INDEX(Prestations!$F$5:$F$256,MATCH($G3502,Prestations!$B$5:$B$256,0)),"?"))</f>
        <v/>
      </c>
      <c r="P3502" s="26" t="str">
        <f aca="false">IF($O3502="","",IF($O3502="?","?",IFERROR(INDEX(Règles!$C$5:$C$17,MATCH($O3502,Règles!$A$5:$A$17,0)),"?")))</f>
        <v/>
      </c>
      <c r="Q3502" s="27" t="str">
        <f aca="false">IF($G3502="","",IF(ISNUMBER($I3502),$I3502,IFERROR(IF(ISNUMBER(INDEX(Prestations!$E$5:$E$256,MATCH($G3502,Prestations!$B$5:$B$256,0))),INDEX(Prestations!$E$5:$E$256,MATCH($G3502,Prestations!$B$5:$B$256,0)),""),"")))</f>
        <v/>
      </c>
      <c r="R3502" s="27" t="str">
        <f aca="false">IFERROR(IF(ISNUMBER($Q3502),$Q3502*IF($E3502="",1,$E3502),""),"")</f>
        <v/>
      </c>
      <c r="S3502" s="28" t="str">
        <f aca="false">IFERROR(IF($P3502="au nombre",IF(N(INDEX(Règles!$D$5:$D$17,MATCH($O3502,Règles!$A$5:$A$17,0)))&gt;0,IF($E3502="",1,$E3502)/INDEX(Règles!$D$5:$D$17,MATCH($O3502,Règles!$A$5:$A$17,0)),""),IF($P3502="au prix",IF(AND(ISNUMBER($R3502),N(INDEX(Règles!$E$5:$E$17,MATCH($O3502,Règles!$A$5:$A$17,0)))&gt;0),$R3502/INDEX(Règles!$E$5:$E$17,MATCH($O3502,Règles!$A$5:$A$17,0)),""),IF(OR($P3502="ne compte pas",$P3502="absence"),0,""))),"")</f>
        <v/>
      </c>
      <c r="T3502" s="26" t="n">
        <f aca="false">IF(AND(ISNUMBER($A3502),$B3502&lt;&gt;"",$G3502&lt;&gt;"",$P3502&lt;&gt;"absence"),1,0)</f>
        <v>0</v>
      </c>
      <c r="U3502" s="26" t="n">
        <f aca="false">IF($T3502=1,IF(COUNTIFS($B$2:$B3502,$B3502,$A$2:$A3502,$A3502,$T$2:$T3502,1)=1,1,0),0)</f>
        <v>0</v>
      </c>
      <c r="V3502" s="29" t="str">
        <f aca="false">IF(AND($A3502="",$B3502="",$G3502=""),"",IF(NOT(ISNUMBER($A3502)),"Date manquante ou non reconnue",IF($B3502="","Technicien manquant",IF(COUNTIF(Production!$A$7:$A$21,$B3502)=0,"Technicien absent de la liste (onglet Production)",IF($G3502="","Code BPU manquant (colonne G)",IF($O3502="?","Code BPU inconnu (onglet Prestations)",IF($P3502="?","Catégorie inconnue (onglet Règles)",IF(AND($E3502&lt;&gt;"",NOT(ISNUMBER($E3502))),"Quantité non reconnue",IF(AND($P3502="au prix",NOT(ISNUMBER($Q3502))),"Prix sur devis à saisir (colonne I)",IF($S3502="","Règle à compléter (onglet Règles)",""))))))))))</f>
        <v/>
      </c>
    </row>
    <row r="3503" customFormat="false" ht="15" hidden="false" customHeight="false" outlineLevel="0" collapsed="false">
      <c r="A3503" s="23"/>
      <c r="I3503" s="24"/>
      <c r="J3503" s="24"/>
      <c r="N3503" s="25"/>
      <c r="O3503" s="26" t="str">
        <f aca="false">IF($G3503="","",IFERROR(INDEX(Prestations!$F$5:$F$256,MATCH($G3503,Prestations!$B$5:$B$256,0)),"?"))</f>
        <v/>
      </c>
      <c r="P3503" s="26" t="str">
        <f aca="false">IF($O3503="","",IF($O3503="?","?",IFERROR(INDEX(Règles!$C$5:$C$17,MATCH($O3503,Règles!$A$5:$A$17,0)),"?")))</f>
        <v/>
      </c>
      <c r="Q3503" s="27" t="str">
        <f aca="false">IF($G3503="","",IF(ISNUMBER($I3503),$I3503,IFERROR(IF(ISNUMBER(INDEX(Prestations!$E$5:$E$256,MATCH($G3503,Prestations!$B$5:$B$256,0))),INDEX(Prestations!$E$5:$E$256,MATCH($G3503,Prestations!$B$5:$B$256,0)),""),"")))</f>
        <v/>
      </c>
      <c r="R3503" s="27" t="str">
        <f aca="false">IFERROR(IF(ISNUMBER($Q3503),$Q3503*IF($E3503="",1,$E3503),""),"")</f>
        <v/>
      </c>
      <c r="S3503" s="28" t="str">
        <f aca="false">IFERROR(IF($P3503="au nombre",IF(N(INDEX(Règles!$D$5:$D$17,MATCH($O3503,Règles!$A$5:$A$17,0)))&gt;0,IF($E3503="",1,$E3503)/INDEX(Règles!$D$5:$D$17,MATCH($O3503,Règles!$A$5:$A$17,0)),""),IF($P3503="au prix",IF(AND(ISNUMBER($R3503),N(INDEX(Règles!$E$5:$E$17,MATCH($O3503,Règles!$A$5:$A$17,0)))&gt;0),$R3503/INDEX(Règles!$E$5:$E$17,MATCH($O3503,Règles!$A$5:$A$17,0)),""),IF(OR($P3503="ne compte pas",$P3503="absence"),0,""))),"")</f>
        <v/>
      </c>
      <c r="T3503" s="26" t="n">
        <f aca="false">IF(AND(ISNUMBER($A3503),$B3503&lt;&gt;"",$G3503&lt;&gt;"",$P3503&lt;&gt;"absence"),1,0)</f>
        <v>0</v>
      </c>
      <c r="U3503" s="26" t="n">
        <f aca="false">IF($T3503=1,IF(COUNTIFS($B$2:$B3503,$B3503,$A$2:$A3503,$A3503,$T$2:$T3503,1)=1,1,0),0)</f>
        <v>0</v>
      </c>
      <c r="V3503" s="29" t="str">
        <f aca="false">IF(AND($A3503="",$B3503="",$G3503=""),"",IF(NOT(ISNUMBER($A3503)),"Date manquante ou non reconnue",IF($B3503="","Technicien manquant",IF(COUNTIF(Production!$A$7:$A$21,$B3503)=0,"Technicien absent de la liste (onglet Production)",IF($G3503="","Code BPU manquant (colonne G)",IF($O3503="?","Code BPU inconnu (onglet Prestations)",IF($P3503="?","Catégorie inconnue (onglet Règles)",IF(AND($E3503&lt;&gt;"",NOT(ISNUMBER($E3503))),"Quantité non reconnue",IF(AND($P3503="au prix",NOT(ISNUMBER($Q3503))),"Prix sur devis à saisir (colonne I)",IF($S3503="","Règle à compléter (onglet Règles)",""))))))))))</f>
        <v/>
      </c>
    </row>
    <row r="3504" customFormat="false" ht="15" hidden="false" customHeight="false" outlineLevel="0" collapsed="false">
      <c r="A3504" s="23"/>
      <c r="I3504" s="24"/>
      <c r="J3504" s="24"/>
      <c r="N3504" s="25"/>
      <c r="O3504" s="26" t="str">
        <f aca="false">IF($G3504="","",IFERROR(INDEX(Prestations!$F$5:$F$256,MATCH($G3504,Prestations!$B$5:$B$256,0)),"?"))</f>
        <v/>
      </c>
      <c r="P3504" s="26" t="str">
        <f aca="false">IF($O3504="","",IF($O3504="?","?",IFERROR(INDEX(Règles!$C$5:$C$17,MATCH($O3504,Règles!$A$5:$A$17,0)),"?")))</f>
        <v/>
      </c>
      <c r="Q3504" s="27" t="str">
        <f aca="false">IF($G3504="","",IF(ISNUMBER($I3504),$I3504,IFERROR(IF(ISNUMBER(INDEX(Prestations!$E$5:$E$256,MATCH($G3504,Prestations!$B$5:$B$256,0))),INDEX(Prestations!$E$5:$E$256,MATCH($G3504,Prestations!$B$5:$B$256,0)),""),"")))</f>
        <v/>
      </c>
      <c r="R3504" s="27" t="str">
        <f aca="false">IFERROR(IF(ISNUMBER($Q3504),$Q3504*IF($E3504="",1,$E3504),""),"")</f>
        <v/>
      </c>
      <c r="S3504" s="28" t="str">
        <f aca="false">IFERROR(IF($P3504="au nombre",IF(N(INDEX(Règles!$D$5:$D$17,MATCH($O3504,Règles!$A$5:$A$17,0)))&gt;0,IF($E3504="",1,$E3504)/INDEX(Règles!$D$5:$D$17,MATCH($O3504,Règles!$A$5:$A$17,0)),""),IF($P3504="au prix",IF(AND(ISNUMBER($R3504),N(INDEX(Règles!$E$5:$E$17,MATCH($O3504,Règles!$A$5:$A$17,0)))&gt;0),$R3504/INDEX(Règles!$E$5:$E$17,MATCH($O3504,Règles!$A$5:$A$17,0)),""),IF(OR($P3504="ne compte pas",$P3504="absence"),0,""))),"")</f>
        <v/>
      </c>
      <c r="T3504" s="26" t="n">
        <f aca="false">IF(AND(ISNUMBER($A3504),$B3504&lt;&gt;"",$G3504&lt;&gt;"",$P3504&lt;&gt;"absence"),1,0)</f>
        <v>0</v>
      </c>
      <c r="U3504" s="26" t="n">
        <f aca="false">IF($T3504=1,IF(COUNTIFS($B$2:$B3504,$B3504,$A$2:$A3504,$A3504,$T$2:$T3504,1)=1,1,0),0)</f>
        <v>0</v>
      </c>
      <c r="V3504" s="29" t="str">
        <f aca="false">IF(AND($A3504="",$B3504="",$G3504=""),"",IF(NOT(ISNUMBER($A3504)),"Date manquante ou non reconnue",IF($B3504="","Technicien manquant",IF(COUNTIF(Production!$A$7:$A$21,$B3504)=0,"Technicien absent de la liste (onglet Production)",IF($G3504="","Code BPU manquant (colonne G)",IF($O3504="?","Code BPU inconnu (onglet Prestations)",IF($P3504="?","Catégorie inconnue (onglet Règles)",IF(AND($E3504&lt;&gt;"",NOT(ISNUMBER($E3504))),"Quantité non reconnue",IF(AND($P3504="au prix",NOT(ISNUMBER($Q3504))),"Prix sur devis à saisir (colonne I)",IF($S3504="","Règle à compléter (onglet Règles)",""))))))))))</f>
        <v/>
      </c>
    </row>
    <row r="3505" customFormat="false" ht="15" hidden="false" customHeight="false" outlineLevel="0" collapsed="false">
      <c r="A3505" s="23"/>
      <c r="I3505" s="24"/>
      <c r="J3505" s="24"/>
      <c r="N3505" s="25"/>
      <c r="O3505" s="26" t="str">
        <f aca="false">IF($G3505="","",IFERROR(INDEX(Prestations!$F$5:$F$256,MATCH($G3505,Prestations!$B$5:$B$256,0)),"?"))</f>
        <v/>
      </c>
      <c r="P3505" s="26" t="str">
        <f aca="false">IF($O3505="","",IF($O3505="?","?",IFERROR(INDEX(Règles!$C$5:$C$17,MATCH($O3505,Règles!$A$5:$A$17,0)),"?")))</f>
        <v/>
      </c>
      <c r="Q3505" s="27" t="str">
        <f aca="false">IF($G3505="","",IF(ISNUMBER($I3505),$I3505,IFERROR(IF(ISNUMBER(INDEX(Prestations!$E$5:$E$256,MATCH($G3505,Prestations!$B$5:$B$256,0))),INDEX(Prestations!$E$5:$E$256,MATCH($G3505,Prestations!$B$5:$B$256,0)),""),"")))</f>
        <v/>
      </c>
      <c r="R3505" s="27" t="str">
        <f aca="false">IFERROR(IF(ISNUMBER($Q3505),$Q3505*IF($E3505="",1,$E3505),""),"")</f>
        <v/>
      </c>
      <c r="S3505" s="28" t="str">
        <f aca="false">IFERROR(IF($P3505="au nombre",IF(N(INDEX(Règles!$D$5:$D$17,MATCH($O3505,Règles!$A$5:$A$17,0)))&gt;0,IF($E3505="",1,$E3505)/INDEX(Règles!$D$5:$D$17,MATCH($O3505,Règles!$A$5:$A$17,0)),""),IF($P3505="au prix",IF(AND(ISNUMBER($R3505),N(INDEX(Règles!$E$5:$E$17,MATCH($O3505,Règles!$A$5:$A$17,0)))&gt;0),$R3505/INDEX(Règles!$E$5:$E$17,MATCH($O3505,Règles!$A$5:$A$17,0)),""),IF(OR($P3505="ne compte pas",$P3505="absence"),0,""))),"")</f>
        <v/>
      </c>
      <c r="T3505" s="26" t="n">
        <f aca="false">IF(AND(ISNUMBER($A3505),$B3505&lt;&gt;"",$G3505&lt;&gt;"",$P3505&lt;&gt;"absence"),1,0)</f>
        <v>0</v>
      </c>
      <c r="U3505" s="26" t="n">
        <f aca="false">IF($T3505=1,IF(COUNTIFS($B$2:$B3505,$B3505,$A$2:$A3505,$A3505,$T$2:$T3505,1)=1,1,0),0)</f>
        <v>0</v>
      </c>
      <c r="V3505" s="29" t="str">
        <f aca="false">IF(AND($A3505="",$B3505="",$G3505=""),"",IF(NOT(ISNUMBER($A3505)),"Date manquante ou non reconnue",IF($B3505="","Technicien manquant",IF(COUNTIF(Production!$A$7:$A$21,$B3505)=0,"Technicien absent de la liste (onglet Production)",IF($G3505="","Code BPU manquant (colonne G)",IF($O3505="?","Code BPU inconnu (onglet Prestations)",IF($P3505="?","Catégorie inconnue (onglet Règles)",IF(AND($E3505&lt;&gt;"",NOT(ISNUMBER($E3505))),"Quantité non reconnue",IF(AND($P3505="au prix",NOT(ISNUMBER($Q3505))),"Prix sur devis à saisir (colonne I)",IF($S3505="","Règle à compléter (onglet Règles)",""))))))))))</f>
        <v/>
      </c>
    </row>
    <row r="3506" customFormat="false" ht="15" hidden="false" customHeight="false" outlineLevel="0" collapsed="false">
      <c r="A3506" s="23"/>
      <c r="I3506" s="24"/>
      <c r="J3506" s="24"/>
      <c r="N3506" s="25"/>
      <c r="O3506" s="26" t="str">
        <f aca="false">IF($G3506="","",IFERROR(INDEX(Prestations!$F$5:$F$256,MATCH($G3506,Prestations!$B$5:$B$256,0)),"?"))</f>
        <v/>
      </c>
      <c r="P3506" s="26" t="str">
        <f aca="false">IF($O3506="","",IF($O3506="?","?",IFERROR(INDEX(Règles!$C$5:$C$17,MATCH($O3506,Règles!$A$5:$A$17,0)),"?")))</f>
        <v/>
      </c>
      <c r="Q3506" s="27" t="str">
        <f aca="false">IF($G3506="","",IF(ISNUMBER($I3506),$I3506,IFERROR(IF(ISNUMBER(INDEX(Prestations!$E$5:$E$256,MATCH($G3506,Prestations!$B$5:$B$256,0))),INDEX(Prestations!$E$5:$E$256,MATCH($G3506,Prestations!$B$5:$B$256,0)),""),"")))</f>
        <v/>
      </c>
      <c r="R3506" s="27" t="str">
        <f aca="false">IFERROR(IF(ISNUMBER($Q3506),$Q3506*IF($E3506="",1,$E3506),""),"")</f>
        <v/>
      </c>
      <c r="S3506" s="28" t="str">
        <f aca="false">IFERROR(IF($P3506="au nombre",IF(N(INDEX(Règles!$D$5:$D$17,MATCH($O3506,Règles!$A$5:$A$17,0)))&gt;0,IF($E3506="",1,$E3506)/INDEX(Règles!$D$5:$D$17,MATCH($O3506,Règles!$A$5:$A$17,0)),""),IF($P3506="au prix",IF(AND(ISNUMBER($R3506),N(INDEX(Règles!$E$5:$E$17,MATCH($O3506,Règles!$A$5:$A$17,0)))&gt;0),$R3506/INDEX(Règles!$E$5:$E$17,MATCH($O3506,Règles!$A$5:$A$17,0)),""),IF(OR($P3506="ne compte pas",$P3506="absence"),0,""))),"")</f>
        <v/>
      </c>
      <c r="T3506" s="26" t="n">
        <f aca="false">IF(AND(ISNUMBER($A3506),$B3506&lt;&gt;"",$G3506&lt;&gt;"",$P3506&lt;&gt;"absence"),1,0)</f>
        <v>0</v>
      </c>
      <c r="U3506" s="26" t="n">
        <f aca="false">IF($T3506=1,IF(COUNTIFS($B$2:$B3506,$B3506,$A$2:$A3506,$A3506,$T$2:$T3506,1)=1,1,0),0)</f>
        <v>0</v>
      </c>
      <c r="V3506" s="29" t="str">
        <f aca="false">IF(AND($A3506="",$B3506="",$G3506=""),"",IF(NOT(ISNUMBER($A3506)),"Date manquante ou non reconnue",IF($B3506="","Technicien manquant",IF(COUNTIF(Production!$A$7:$A$21,$B3506)=0,"Technicien absent de la liste (onglet Production)",IF($G3506="","Code BPU manquant (colonne G)",IF($O3506="?","Code BPU inconnu (onglet Prestations)",IF($P3506="?","Catégorie inconnue (onglet Règles)",IF(AND($E3506&lt;&gt;"",NOT(ISNUMBER($E3506))),"Quantité non reconnue",IF(AND($P3506="au prix",NOT(ISNUMBER($Q3506))),"Prix sur devis à saisir (colonne I)",IF($S3506="","Règle à compléter (onglet Règles)",""))))))))))</f>
        <v/>
      </c>
    </row>
    <row r="3507" customFormat="false" ht="15" hidden="false" customHeight="false" outlineLevel="0" collapsed="false">
      <c r="A3507" s="23"/>
      <c r="I3507" s="24"/>
      <c r="J3507" s="24"/>
      <c r="N3507" s="25"/>
      <c r="O3507" s="26" t="str">
        <f aca="false">IF($G3507="","",IFERROR(INDEX(Prestations!$F$5:$F$256,MATCH($G3507,Prestations!$B$5:$B$256,0)),"?"))</f>
        <v/>
      </c>
      <c r="P3507" s="26" t="str">
        <f aca="false">IF($O3507="","",IF($O3507="?","?",IFERROR(INDEX(Règles!$C$5:$C$17,MATCH($O3507,Règles!$A$5:$A$17,0)),"?")))</f>
        <v/>
      </c>
      <c r="Q3507" s="27" t="str">
        <f aca="false">IF($G3507="","",IF(ISNUMBER($I3507),$I3507,IFERROR(IF(ISNUMBER(INDEX(Prestations!$E$5:$E$256,MATCH($G3507,Prestations!$B$5:$B$256,0))),INDEX(Prestations!$E$5:$E$256,MATCH($G3507,Prestations!$B$5:$B$256,0)),""),"")))</f>
        <v/>
      </c>
      <c r="R3507" s="27" t="str">
        <f aca="false">IFERROR(IF(ISNUMBER($Q3507),$Q3507*IF($E3507="",1,$E3507),""),"")</f>
        <v/>
      </c>
      <c r="S3507" s="28" t="str">
        <f aca="false">IFERROR(IF($P3507="au nombre",IF(N(INDEX(Règles!$D$5:$D$17,MATCH($O3507,Règles!$A$5:$A$17,0)))&gt;0,IF($E3507="",1,$E3507)/INDEX(Règles!$D$5:$D$17,MATCH($O3507,Règles!$A$5:$A$17,0)),""),IF($P3507="au prix",IF(AND(ISNUMBER($R3507),N(INDEX(Règles!$E$5:$E$17,MATCH($O3507,Règles!$A$5:$A$17,0)))&gt;0),$R3507/INDEX(Règles!$E$5:$E$17,MATCH($O3507,Règles!$A$5:$A$17,0)),""),IF(OR($P3507="ne compte pas",$P3507="absence"),0,""))),"")</f>
        <v/>
      </c>
      <c r="T3507" s="26" t="n">
        <f aca="false">IF(AND(ISNUMBER($A3507),$B3507&lt;&gt;"",$G3507&lt;&gt;"",$P3507&lt;&gt;"absence"),1,0)</f>
        <v>0</v>
      </c>
      <c r="U3507" s="26" t="n">
        <f aca="false">IF($T3507=1,IF(COUNTIFS($B$2:$B3507,$B3507,$A$2:$A3507,$A3507,$T$2:$T3507,1)=1,1,0),0)</f>
        <v>0</v>
      </c>
      <c r="V3507" s="29" t="str">
        <f aca="false">IF(AND($A3507="",$B3507="",$G3507=""),"",IF(NOT(ISNUMBER($A3507)),"Date manquante ou non reconnue",IF($B3507="","Technicien manquant",IF(COUNTIF(Production!$A$7:$A$21,$B3507)=0,"Technicien absent de la liste (onglet Production)",IF($G3507="","Code BPU manquant (colonne G)",IF($O3507="?","Code BPU inconnu (onglet Prestations)",IF($P3507="?","Catégorie inconnue (onglet Règles)",IF(AND($E3507&lt;&gt;"",NOT(ISNUMBER($E3507))),"Quantité non reconnue",IF(AND($P3507="au prix",NOT(ISNUMBER($Q3507))),"Prix sur devis à saisir (colonne I)",IF($S3507="","Règle à compléter (onglet Règles)",""))))))))))</f>
        <v/>
      </c>
    </row>
    <row r="3508" customFormat="false" ht="15" hidden="false" customHeight="false" outlineLevel="0" collapsed="false">
      <c r="A3508" s="23"/>
      <c r="I3508" s="24"/>
      <c r="J3508" s="24"/>
      <c r="N3508" s="25"/>
      <c r="O3508" s="26" t="str">
        <f aca="false">IF($G3508="","",IFERROR(INDEX(Prestations!$F$5:$F$256,MATCH($G3508,Prestations!$B$5:$B$256,0)),"?"))</f>
        <v/>
      </c>
      <c r="P3508" s="26" t="str">
        <f aca="false">IF($O3508="","",IF($O3508="?","?",IFERROR(INDEX(Règles!$C$5:$C$17,MATCH($O3508,Règles!$A$5:$A$17,0)),"?")))</f>
        <v/>
      </c>
      <c r="Q3508" s="27" t="str">
        <f aca="false">IF($G3508="","",IF(ISNUMBER($I3508),$I3508,IFERROR(IF(ISNUMBER(INDEX(Prestations!$E$5:$E$256,MATCH($G3508,Prestations!$B$5:$B$256,0))),INDEX(Prestations!$E$5:$E$256,MATCH($G3508,Prestations!$B$5:$B$256,0)),""),"")))</f>
        <v/>
      </c>
      <c r="R3508" s="27" t="str">
        <f aca="false">IFERROR(IF(ISNUMBER($Q3508),$Q3508*IF($E3508="",1,$E3508),""),"")</f>
        <v/>
      </c>
      <c r="S3508" s="28" t="str">
        <f aca="false">IFERROR(IF($P3508="au nombre",IF(N(INDEX(Règles!$D$5:$D$17,MATCH($O3508,Règles!$A$5:$A$17,0)))&gt;0,IF($E3508="",1,$E3508)/INDEX(Règles!$D$5:$D$17,MATCH($O3508,Règles!$A$5:$A$17,0)),""),IF($P3508="au prix",IF(AND(ISNUMBER($R3508),N(INDEX(Règles!$E$5:$E$17,MATCH($O3508,Règles!$A$5:$A$17,0)))&gt;0),$R3508/INDEX(Règles!$E$5:$E$17,MATCH($O3508,Règles!$A$5:$A$17,0)),""),IF(OR($P3508="ne compte pas",$P3508="absence"),0,""))),"")</f>
        <v/>
      </c>
      <c r="T3508" s="26" t="n">
        <f aca="false">IF(AND(ISNUMBER($A3508),$B3508&lt;&gt;"",$G3508&lt;&gt;"",$P3508&lt;&gt;"absence"),1,0)</f>
        <v>0</v>
      </c>
      <c r="U3508" s="26" t="n">
        <f aca="false">IF($T3508=1,IF(COUNTIFS($B$2:$B3508,$B3508,$A$2:$A3508,$A3508,$T$2:$T3508,1)=1,1,0),0)</f>
        <v>0</v>
      </c>
      <c r="V3508" s="29" t="str">
        <f aca="false">IF(AND($A3508="",$B3508="",$G3508=""),"",IF(NOT(ISNUMBER($A3508)),"Date manquante ou non reconnue",IF($B3508="","Technicien manquant",IF(COUNTIF(Production!$A$7:$A$21,$B3508)=0,"Technicien absent de la liste (onglet Production)",IF($G3508="","Code BPU manquant (colonne G)",IF($O3508="?","Code BPU inconnu (onglet Prestations)",IF($P3508="?","Catégorie inconnue (onglet Règles)",IF(AND($E3508&lt;&gt;"",NOT(ISNUMBER($E3508))),"Quantité non reconnue",IF(AND($P3508="au prix",NOT(ISNUMBER($Q3508))),"Prix sur devis à saisir (colonne I)",IF($S3508="","Règle à compléter (onglet Règles)",""))))))))))</f>
        <v/>
      </c>
    </row>
    <row r="3509" customFormat="false" ht="15" hidden="false" customHeight="false" outlineLevel="0" collapsed="false">
      <c r="A3509" s="23"/>
      <c r="I3509" s="24"/>
      <c r="J3509" s="24"/>
      <c r="N3509" s="25"/>
      <c r="O3509" s="26" t="str">
        <f aca="false">IF($G3509="","",IFERROR(INDEX(Prestations!$F$5:$F$256,MATCH($G3509,Prestations!$B$5:$B$256,0)),"?"))</f>
        <v/>
      </c>
      <c r="P3509" s="26" t="str">
        <f aca="false">IF($O3509="","",IF($O3509="?","?",IFERROR(INDEX(Règles!$C$5:$C$17,MATCH($O3509,Règles!$A$5:$A$17,0)),"?")))</f>
        <v/>
      </c>
      <c r="Q3509" s="27" t="str">
        <f aca="false">IF($G3509="","",IF(ISNUMBER($I3509),$I3509,IFERROR(IF(ISNUMBER(INDEX(Prestations!$E$5:$E$256,MATCH($G3509,Prestations!$B$5:$B$256,0))),INDEX(Prestations!$E$5:$E$256,MATCH($G3509,Prestations!$B$5:$B$256,0)),""),"")))</f>
        <v/>
      </c>
      <c r="R3509" s="27" t="str">
        <f aca="false">IFERROR(IF(ISNUMBER($Q3509),$Q3509*IF($E3509="",1,$E3509),""),"")</f>
        <v/>
      </c>
      <c r="S3509" s="28" t="str">
        <f aca="false">IFERROR(IF($P3509="au nombre",IF(N(INDEX(Règles!$D$5:$D$17,MATCH($O3509,Règles!$A$5:$A$17,0)))&gt;0,IF($E3509="",1,$E3509)/INDEX(Règles!$D$5:$D$17,MATCH($O3509,Règles!$A$5:$A$17,0)),""),IF($P3509="au prix",IF(AND(ISNUMBER($R3509),N(INDEX(Règles!$E$5:$E$17,MATCH($O3509,Règles!$A$5:$A$17,0)))&gt;0),$R3509/INDEX(Règles!$E$5:$E$17,MATCH($O3509,Règles!$A$5:$A$17,0)),""),IF(OR($P3509="ne compte pas",$P3509="absence"),0,""))),"")</f>
        <v/>
      </c>
      <c r="T3509" s="26" t="n">
        <f aca="false">IF(AND(ISNUMBER($A3509),$B3509&lt;&gt;"",$G3509&lt;&gt;"",$P3509&lt;&gt;"absence"),1,0)</f>
        <v>0</v>
      </c>
      <c r="U3509" s="26" t="n">
        <f aca="false">IF($T3509=1,IF(COUNTIFS($B$2:$B3509,$B3509,$A$2:$A3509,$A3509,$T$2:$T3509,1)=1,1,0),0)</f>
        <v>0</v>
      </c>
      <c r="V3509" s="29" t="str">
        <f aca="false">IF(AND($A3509="",$B3509="",$G3509=""),"",IF(NOT(ISNUMBER($A3509)),"Date manquante ou non reconnue",IF($B3509="","Technicien manquant",IF(COUNTIF(Production!$A$7:$A$21,$B3509)=0,"Technicien absent de la liste (onglet Production)",IF($G3509="","Code BPU manquant (colonne G)",IF($O3509="?","Code BPU inconnu (onglet Prestations)",IF($P3509="?","Catégorie inconnue (onglet Règles)",IF(AND($E3509&lt;&gt;"",NOT(ISNUMBER($E3509))),"Quantité non reconnue",IF(AND($P3509="au prix",NOT(ISNUMBER($Q3509))),"Prix sur devis à saisir (colonne I)",IF($S3509="","Règle à compléter (onglet Règles)",""))))))))))</f>
        <v/>
      </c>
    </row>
    <row r="3510" customFormat="false" ht="15" hidden="false" customHeight="false" outlineLevel="0" collapsed="false">
      <c r="A3510" s="23"/>
      <c r="I3510" s="24"/>
      <c r="J3510" s="24"/>
      <c r="N3510" s="25"/>
      <c r="O3510" s="26" t="str">
        <f aca="false">IF($G3510="","",IFERROR(INDEX(Prestations!$F$5:$F$256,MATCH($G3510,Prestations!$B$5:$B$256,0)),"?"))</f>
        <v/>
      </c>
      <c r="P3510" s="26" t="str">
        <f aca="false">IF($O3510="","",IF($O3510="?","?",IFERROR(INDEX(Règles!$C$5:$C$17,MATCH($O3510,Règles!$A$5:$A$17,0)),"?")))</f>
        <v/>
      </c>
      <c r="Q3510" s="27" t="str">
        <f aca="false">IF($G3510="","",IF(ISNUMBER($I3510),$I3510,IFERROR(IF(ISNUMBER(INDEX(Prestations!$E$5:$E$256,MATCH($G3510,Prestations!$B$5:$B$256,0))),INDEX(Prestations!$E$5:$E$256,MATCH($G3510,Prestations!$B$5:$B$256,0)),""),"")))</f>
        <v/>
      </c>
      <c r="R3510" s="27" t="str">
        <f aca="false">IFERROR(IF(ISNUMBER($Q3510),$Q3510*IF($E3510="",1,$E3510),""),"")</f>
        <v/>
      </c>
      <c r="S3510" s="28" t="str">
        <f aca="false">IFERROR(IF($P3510="au nombre",IF(N(INDEX(Règles!$D$5:$D$17,MATCH($O3510,Règles!$A$5:$A$17,0)))&gt;0,IF($E3510="",1,$E3510)/INDEX(Règles!$D$5:$D$17,MATCH($O3510,Règles!$A$5:$A$17,0)),""),IF($P3510="au prix",IF(AND(ISNUMBER($R3510),N(INDEX(Règles!$E$5:$E$17,MATCH($O3510,Règles!$A$5:$A$17,0)))&gt;0),$R3510/INDEX(Règles!$E$5:$E$17,MATCH($O3510,Règles!$A$5:$A$17,0)),""),IF(OR($P3510="ne compte pas",$P3510="absence"),0,""))),"")</f>
        <v/>
      </c>
      <c r="T3510" s="26" t="n">
        <f aca="false">IF(AND(ISNUMBER($A3510),$B3510&lt;&gt;"",$G3510&lt;&gt;"",$P3510&lt;&gt;"absence"),1,0)</f>
        <v>0</v>
      </c>
      <c r="U3510" s="26" t="n">
        <f aca="false">IF($T3510=1,IF(COUNTIFS($B$2:$B3510,$B3510,$A$2:$A3510,$A3510,$T$2:$T3510,1)=1,1,0),0)</f>
        <v>0</v>
      </c>
      <c r="V3510" s="29" t="str">
        <f aca="false">IF(AND($A3510="",$B3510="",$G3510=""),"",IF(NOT(ISNUMBER($A3510)),"Date manquante ou non reconnue",IF($B3510="","Technicien manquant",IF(COUNTIF(Production!$A$7:$A$21,$B3510)=0,"Technicien absent de la liste (onglet Production)",IF($G3510="","Code BPU manquant (colonne G)",IF($O3510="?","Code BPU inconnu (onglet Prestations)",IF($P3510="?","Catégorie inconnue (onglet Règles)",IF(AND($E3510&lt;&gt;"",NOT(ISNUMBER($E3510))),"Quantité non reconnue",IF(AND($P3510="au prix",NOT(ISNUMBER($Q3510))),"Prix sur devis à saisir (colonne I)",IF($S3510="","Règle à compléter (onglet Règles)",""))))))))))</f>
        <v/>
      </c>
    </row>
    <row r="3511" customFormat="false" ht="15" hidden="false" customHeight="false" outlineLevel="0" collapsed="false">
      <c r="A3511" s="23"/>
      <c r="I3511" s="24"/>
      <c r="J3511" s="24"/>
      <c r="N3511" s="25"/>
      <c r="O3511" s="26" t="str">
        <f aca="false">IF($G3511="","",IFERROR(INDEX(Prestations!$F$5:$F$256,MATCH($G3511,Prestations!$B$5:$B$256,0)),"?"))</f>
        <v/>
      </c>
      <c r="P3511" s="26" t="str">
        <f aca="false">IF($O3511="","",IF($O3511="?","?",IFERROR(INDEX(Règles!$C$5:$C$17,MATCH($O3511,Règles!$A$5:$A$17,0)),"?")))</f>
        <v/>
      </c>
      <c r="Q3511" s="27" t="str">
        <f aca="false">IF($G3511="","",IF(ISNUMBER($I3511),$I3511,IFERROR(IF(ISNUMBER(INDEX(Prestations!$E$5:$E$256,MATCH($G3511,Prestations!$B$5:$B$256,0))),INDEX(Prestations!$E$5:$E$256,MATCH($G3511,Prestations!$B$5:$B$256,0)),""),"")))</f>
        <v/>
      </c>
      <c r="R3511" s="27" t="str">
        <f aca="false">IFERROR(IF(ISNUMBER($Q3511),$Q3511*IF($E3511="",1,$E3511),""),"")</f>
        <v/>
      </c>
      <c r="S3511" s="28" t="str">
        <f aca="false">IFERROR(IF($P3511="au nombre",IF(N(INDEX(Règles!$D$5:$D$17,MATCH($O3511,Règles!$A$5:$A$17,0)))&gt;0,IF($E3511="",1,$E3511)/INDEX(Règles!$D$5:$D$17,MATCH($O3511,Règles!$A$5:$A$17,0)),""),IF($P3511="au prix",IF(AND(ISNUMBER($R3511),N(INDEX(Règles!$E$5:$E$17,MATCH($O3511,Règles!$A$5:$A$17,0)))&gt;0),$R3511/INDEX(Règles!$E$5:$E$17,MATCH($O3511,Règles!$A$5:$A$17,0)),""),IF(OR($P3511="ne compte pas",$P3511="absence"),0,""))),"")</f>
        <v/>
      </c>
      <c r="T3511" s="26" t="n">
        <f aca="false">IF(AND(ISNUMBER($A3511),$B3511&lt;&gt;"",$G3511&lt;&gt;"",$P3511&lt;&gt;"absence"),1,0)</f>
        <v>0</v>
      </c>
      <c r="U3511" s="26" t="n">
        <f aca="false">IF($T3511=1,IF(COUNTIFS($B$2:$B3511,$B3511,$A$2:$A3511,$A3511,$T$2:$T3511,1)=1,1,0),0)</f>
        <v>0</v>
      </c>
      <c r="V3511" s="29" t="str">
        <f aca="false">IF(AND($A3511="",$B3511="",$G3511=""),"",IF(NOT(ISNUMBER($A3511)),"Date manquante ou non reconnue",IF($B3511="","Technicien manquant",IF(COUNTIF(Production!$A$7:$A$21,$B3511)=0,"Technicien absent de la liste (onglet Production)",IF($G3511="","Code BPU manquant (colonne G)",IF($O3511="?","Code BPU inconnu (onglet Prestations)",IF($P3511="?","Catégorie inconnue (onglet Règles)",IF(AND($E3511&lt;&gt;"",NOT(ISNUMBER($E3511))),"Quantité non reconnue",IF(AND($P3511="au prix",NOT(ISNUMBER($Q3511))),"Prix sur devis à saisir (colonne I)",IF($S3511="","Règle à compléter (onglet Règles)",""))))))))))</f>
        <v/>
      </c>
    </row>
    <row r="3512" customFormat="false" ht="15" hidden="false" customHeight="false" outlineLevel="0" collapsed="false">
      <c r="A3512" s="23"/>
      <c r="I3512" s="24"/>
      <c r="J3512" s="24"/>
      <c r="N3512" s="25"/>
      <c r="O3512" s="26" t="str">
        <f aca="false">IF($G3512="","",IFERROR(INDEX(Prestations!$F$5:$F$256,MATCH($G3512,Prestations!$B$5:$B$256,0)),"?"))</f>
        <v/>
      </c>
      <c r="P3512" s="26" t="str">
        <f aca="false">IF($O3512="","",IF($O3512="?","?",IFERROR(INDEX(Règles!$C$5:$C$17,MATCH($O3512,Règles!$A$5:$A$17,0)),"?")))</f>
        <v/>
      </c>
      <c r="Q3512" s="27" t="str">
        <f aca="false">IF($G3512="","",IF(ISNUMBER($I3512),$I3512,IFERROR(IF(ISNUMBER(INDEX(Prestations!$E$5:$E$256,MATCH($G3512,Prestations!$B$5:$B$256,0))),INDEX(Prestations!$E$5:$E$256,MATCH($G3512,Prestations!$B$5:$B$256,0)),""),"")))</f>
        <v/>
      </c>
      <c r="R3512" s="27" t="str">
        <f aca="false">IFERROR(IF(ISNUMBER($Q3512),$Q3512*IF($E3512="",1,$E3512),""),"")</f>
        <v/>
      </c>
      <c r="S3512" s="28" t="str">
        <f aca="false">IFERROR(IF($P3512="au nombre",IF(N(INDEX(Règles!$D$5:$D$17,MATCH($O3512,Règles!$A$5:$A$17,0)))&gt;0,IF($E3512="",1,$E3512)/INDEX(Règles!$D$5:$D$17,MATCH($O3512,Règles!$A$5:$A$17,0)),""),IF($P3512="au prix",IF(AND(ISNUMBER($R3512),N(INDEX(Règles!$E$5:$E$17,MATCH($O3512,Règles!$A$5:$A$17,0)))&gt;0),$R3512/INDEX(Règles!$E$5:$E$17,MATCH($O3512,Règles!$A$5:$A$17,0)),""),IF(OR($P3512="ne compte pas",$P3512="absence"),0,""))),"")</f>
        <v/>
      </c>
      <c r="T3512" s="26" t="n">
        <f aca="false">IF(AND(ISNUMBER($A3512),$B3512&lt;&gt;"",$G3512&lt;&gt;"",$P3512&lt;&gt;"absence"),1,0)</f>
        <v>0</v>
      </c>
      <c r="U3512" s="26" t="n">
        <f aca="false">IF($T3512=1,IF(COUNTIFS($B$2:$B3512,$B3512,$A$2:$A3512,$A3512,$T$2:$T3512,1)=1,1,0),0)</f>
        <v>0</v>
      </c>
      <c r="V3512" s="29" t="str">
        <f aca="false">IF(AND($A3512="",$B3512="",$G3512=""),"",IF(NOT(ISNUMBER($A3512)),"Date manquante ou non reconnue",IF($B3512="","Technicien manquant",IF(COUNTIF(Production!$A$7:$A$21,$B3512)=0,"Technicien absent de la liste (onglet Production)",IF($G3512="","Code BPU manquant (colonne G)",IF($O3512="?","Code BPU inconnu (onglet Prestations)",IF($P3512="?","Catégorie inconnue (onglet Règles)",IF(AND($E3512&lt;&gt;"",NOT(ISNUMBER($E3512))),"Quantité non reconnue",IF(AND($P3512="au prix",NOT(ISNUMBER($Q3512))),"Prix sur devis à saisir (colonne I)",IF($S3512="","Règle à compléter (onglet Règles)",""))))))))))</f>
        <v/>
      </c>
    </row>
    <row r="3513" customFormat="false" ht="15" hidden="false" customHeight="false" outlineLevel="0" collapsed="false">
      <c r="A3513" s="23"/>
      <c r="I3513" s="24"/>
      <c r="J3513" s="24"/>
      <c r="N3513" s="25"/>
      <c r="O3513" s="26" t="str">
        <f aca="false">IF($G3513="","",IFERROR(INDEX(Prestations!$F$5:$F$256,MATCH($G3513,Prestations!$B$5:$B$256,0)),"?"))</f>
        <v/>
      </c>
      <c r="P3513" s="26" t="str">
        <f aca="false">IF($O3513="","",IF($O3513="?","?",IFERROR(INDEX(Règles!$C$5:$C$17,MATCH($O3513,Règles!$A$5:$A$17,0)),"?")))</f>
        <v/>
      </c>
      <c r="Q3513" s="27" t="str">
        <f aca="false">IF($G3513="","",IF(ISNUMBER($I3513),$I3513,IFERROR(IF(ISNUMBER(INDEX(Prestations!$E$5:$E$256,MATCH($G3513,Prestations!$B$5:$B$256,0))),INDEX(Prestations!$E$5:$E$256,MATCH($G3513,Prestations!$B$5:$B$256,0)),""),"")))</f>
        <v/>
      </c>
      <c r="R3513" s="27" t="str">
        <f aca="false">IFERROR(IF(ISNUMBER($Q3513),$Q3513*IF($E3513="",1,$E3513),""),"")</f>
        <v/>
      </c>
      <c r="S3513" s="28" t="str">
        <f aca="false">IFERROR(IF($P3513="au nombre",IF(N(INDEX(Règles!$D$5:$D$17,MATCH($O3513,Règles!$A$5:$A$17,0)))&gt;0,IF($E3513="",1,$E3513)/INDEX(Règles!$D$5:$D$17,MATCH($O3513,Règles!$A$5:$A$17,0)),""),IF($P3513="au prix",IF(AND(ISNUMBER($R3513),N(INDEX(Règles!$E$5:$E$17,MATCH($O3513,Règles!$A$5:$A$17,0)))&gt;0),$R3513/INDEX(Règles!$E$5:$E$17,MATCH($O3513,Règles!$A$5:$A$17,0)),""),IF(OR($P3513="ne compte pas",$P3513="absence"),0,""))),"")</f>
        <v/>
      </c>
      <c r="T3513" s="26" t="n">
        <f aca="false">IF(AND(ISNUMBER($A3513),$B3513&lt;&gt;"",$G3513&lt;&gt;"",$P3513&lt;&gt;"absence"),1,0)</f>
        <v>0</v>
      </c>
      <c r="U3513" s="26" t="n">
        <f aca="false">IF($T3513=1,IF(COUNTIFS($B$2:$B3513,$B3513,$A$2:$A3513,$A3513,$T$2:$T3513,1)=1,1,0),0)</f>
        <v>0</v>
      </c>
      <c r="V3513" s="29" t="str">
        <f aca="false">IF(AND($A3513="",$B3513="",$G3513=""),"",IF(NOT(ISNUMBER($A3513)),"Date manquante ou non reconnue",IF($B3513="","Technicien manquant",IF(COUNTIF(Production!$A$7:$A$21,$B3513)=0,"Technicien absent de la liste (onglet Production)",IF($G3513="","Code BPU manquant (colonne G)",IF($O3513="?","Code BPU inconnu (onglet Prestations)",IF($P3513="?","Catégorie inconnue (onglet Règles)",IF(AND($E3513&lt;&gt;"",NOT(ISNUMBER($E3513))),"Quantité non reconnue",IF(AND($P3513="au prix",NOT(ISNUMBER($Q3513))),"Prix sur devis à saisir (colonne I)",IF($S3513="","Règle à compléter (onglet Règles)",""))))))))))</f>
        <v/>
      </c>
    </row>
    <row r="3514" customFormat="false" ht="15" hidden="false" customHeight="false" outlineLevel="0" collapsed="false">
      <c r="A3514" s="23"/>
      <c r="I3514" s="24"/>
      <c r="J3514" s="24"/>
      <c r="N3514" s="25"/>
      <c r="O3514" s="26" t="str">
        <f aca="false">IF($G3514="","",IFERROR(INDEX(Prestations!$F$5:$F$256,MATCH($G3514,Prestations!$B$5:$B$256,0)),"?"))</f>
        <v/>
      </c>
      <c r="P3514" s="26" t="str">
        <f aca="false">IF($O3514="","",IF($O3514="?","?",IFERROR(INDEX(Règles!$C$5:$C$17,MATCH($O3514,Règles!$A$5:$A$17,0)),"?")))</f>
        <v/>
      </c>
      <c r="Q3514" s="27" t="str">
        <f aca="false">IF($G3514="","",IF(ISNUMBER($I3514),$I3514,IFERROR(IF(ISNUMBER(INDEX(Prestations!$E$5:$E$256,MATCH($G3514,Prestations!$B$5:$B$256,0))),INDEX(Prestations!$E$5:$E$256,MATCH($G3514,Prestations!$B$5:$B$256,0)),""),"")))</f>
        <v/>
      </c>
      <c r="R3514" s="27" t="str">
        <f aca="false">IFERROR(IF(ISNUMBER($Q3514),$Q3514*IF($E3514="",1,$E3514),""),"")</f>
        <v/>
      </c>
      <c r="S3514" s="28" t="str">
        <f aca="false">IFERROR(IF($P3514="au nombre",IF(N(INDEX(Règles!$D$5:$D$17,MATCH($O3514,Règles!$A$5:$A$17,0)))&gt;0,IF($E3514="",1,$E3514)/INDEX(Règles!$D$5:$D$17,MATCH($O3514,Règles!$A$5:$A$17,0)),""),IF($P3514="au prix",IF(AND(ISNUMBER($R3514),N(INDEX(Règles!$E$5:$E$17,MATCH($O3514,Règles!$A$5:$A$17,0)))&gt;0),$R3514/INDEX(Règles!$E$5:$E$17,MATCH($O3514,Règles!$A$5:$A$17,0)),""),IF(OR($P3514="ne compte pas",$P3514="absence"),0,""))),"")</f>
        <v/>
      </c>
      <c r="T3514" s="26" t="n">
        <f aca="false">IF(AND(ISNUMBER($A3514),$B3514&lt;&gt;"",$G3514&lt;&gt;"",$P3514&lt;&gt;"absence"),1,0)</f>
        <v>0</v>
      </c>
      <c r="U3514" s="26" t="n">
        <f aca="false">IF($T3514=1,IF(COUNTIFS($B$2:$B3514,$B3514,$A$2:$A3514,$A3514,$T$2:$T3514,1)=1,1,0),0)</f>
        <v>0</v>
      </c>
      <c r="V3514" s="29" t="str">
        <f aca="false">IF(AND($A3514="",$B3514="",$G3514=""),"",IF(NOT(ISNUMBER($A3514)),"Date manquante ou non reconnue",IF($B3514="","Technicien manquant",IF(COUNTIF(Production!$A$7:$A$21,$B3514)=0,"Technicien absent de la liste (onglet Production)",IF($G3514="","Code BPU manquant (colonne G)",IF($O3514="?","Code BPU inconnu (onglet Prestations)",IF($P3514="?","Catégorie inconnue (onglet Règles)",IF(AND($E3514&lt;&gt;"",NOT(ISNUMBER($E3514))),"Quantité non reconnue",IF(AND($P3514="au prix",NOT(ISNUMBER($Q3514))),"Prix sur devis à saisir (colonne I)",IF($S3514="","Règle à compléter (onglet Règles)",""))))))))))</f>
        <v/>
      </c>
    </row>
    <row r="3515" customFormat="false" ht="15" hidden="false" customHeight="false" outlineLevel="0" collapsed="false">
      <c r="A3515" s="23"/>
      <c r="I3515" s="24"/>
      <c r="J3515" s="24"/>
      <c r="N3515" s="25"/>
      <c r="O3515" s="26" t="str">
        <f aca="false">IF($G3515="","",IFERROR(INDEX(Prestations!$F$5:$F$256,MATCH($G3515,Prestations!$B$5:$B$256,0)),"?"))</f>
        <v/>
      </c>
      <c r="P3515" s="26" t="str">
        <f aca="false">IF($O3515="","",IF($O3515="?","?",IFERROR(INDEX(Règles!$C$5:$C$17,MATCH($O3515,Règles!$A$5:$A$17,0)),"?")))</f>
        <v/>
      </c>
      <c r="Q3515" s="27" t="str">
        <f aca="false">IF($G3515="","",IF(ISNUMBER($I3515),$I3515,IFERROR(IF(ISNUMBER(INDEX(Prestations!$E$5:$E$256,MATCH($G3515,Prestations!$B$5:$B$256,0))),INDEX(Prestations!$E$5:$E$256,MATCH($G3515,Prestations!$B$5:$B$256,0)),""),"")))</f>
        <v/>
      </c>
      <c r="R3515" s="27" t="str">
        <f aca="false">IFERROR(IF(ISNUMBER($Q3515),$Q3515*IF($E3515="",1,$E3515),""),"")</f>
        <v/>
      </c>
      <c r="S3515" s="28" t="str">
        <f aca="false">IFERROR(IF($P3515="au nombre",IF(N(INDEX(Règles!$D$5:$D$17,MATCH($O3515,Règles!$A$5:$A$17,0)))&gt;0,IF($E3515="",1,$E3515)/INDEX(Règles!$D$5:$D$17,MATCH($O3515,Règles!$A$5:$A$17,0)),""),IF($P3515="au prix",IF(AND(ISNUMBER($R3515),N(INDEX(Règles!$E$5:$E$17,MATCH($O3515,Règles!$A$5:$A$17,0)))&gt;0),$R3515/INDEX(Règles!$E$5:$E$17,MATCH($O3515,Règles!$A$5:$A$17,0)),""),IF(OR($P3515="ne compte pas",$P3515="absence"),0,""))),"")</f>
        <v/>
      </c>
      <c r="T3515" s="26" t="n">
        <f aca="false">IF(AND(ISNUMBER($A3515),$B3515&lt;&gt;"",$G3515&lt;&gt;"",$P3515&lt;&gt;"absence"),1,0)</f>
        <v>0</v>
      </c>
      <c r="U3515" s="26" t="n">
        <f aca="false">IF($T3515=1,IF(COUNTIFS($B$2:$B3515,$B3515,$A$2:$A3515,$A3515,$T$2:$T3515,1)=1,1,0),0)</f>
        <v>0</v>
      </c>
      <c r="V3515" s="29" t="str">
        <f aca="false">IF(AND($A3515="",$B3515="",$G3515=""),"",IF(NOT(ISNUMBER($A3515)),"Date manquante ou non reconnue",IF($B3515="","Technicien manquant",IF(COUNTIF(Production!$A$7:$A$21,$B3515)=0,"Technicien absent de la liste (onglet Production)",IF($G3515="","Code BPU manquant (colonne G)",IF($O3515="?","Code BPU inconnu (onglet Prestations)",IF($P3515="?","Catégorie inconnue (onglet Règles)",IF(AND($E3515&lt;&gt;"",NOT(ISNUMBER($E3515))),"Quantité non reconnue",IF(AND($P3515="au prix",NOT(ISNUMBER($Q3515))),"Prix sur devis à saisir (colonne I)",IF($S3515="","Règle à compléter (onglet Règles)",""))))))))))</f>
        <v/>
      </c>
    </row>
    <row r="3516" customFormat="false" ht="15" hidden="false" customHeight="false" outlineLevel="0" collapsed="false">
      <c r="A3516" s="23"/>
      <c r="I3516" s="24"/>
      <c r="J3516" s="24"/>
      <c r="N3516" s="25"/>
      <c r="O3516" s="26" t="str">
        <f aca="false">IF($G3516="","",IFERROR(INDEX(Prestations!$F$5:$F$256,MATCH($G3516,Prestations!$B$5:$B$256,0)),"?"))</f>
        <v/>
      </c>
      <c r="P3516" s="26" t="str">
        <f aca="false">IF($O3516="","",IF($O3516="?","?",IFERROR(INDEX(Règles!$C$5:$C$17,MATCH($O3516,Règles!$A$5:$A$17,0)),"?")))</f>
        <v/>
      </c>
      <c r="Q3516" s="27" t="str">
        <f aca="false">IF($G3516="","",IF(ISNUMBER($I3516),$I3516,IFERROR(IF(ISNUMBER(INDEX(Prestations!$E$5:$E$256,MATCH($G3516,Prestations!$B$5:$B$256,0))),INDEX(Prestations!$E$5:$E$256,MATCH($G3516,Prestations!$B$5:$B$256,0)),""),"")))</f>
        <v/>
      </c>
      <c r="R3516" s="27" t="str">
        <f aca="false">IFERROR(IF(ISNUMBER($Q3516),$Q3516*IF($E3516="",1,$E3516),""),"")</f>
        <v/>
      </c>
      <c r="S3516" s="28" t="str">
        <f aca="false">IFERROR(IF($P3516="au nombre",IF(N(INDEX(Règles!$D$5:$D$17,MATCH($O3516,Règles!$A$5:$A$17,0)))&gt;0,IF($E3516="",1,$E3516)/INDEX(Règles!$D$5:$D$17,MATCH($O3516,Règles!$A$5:$A$17,0)),""),IF($P3516="au prix",IF(AND(ISNUMBER($R3516),N(INDEX(Règles!$E$5:$E$17,MATCH($O3516,Règles!$A$5:$A$17,0)))&gt;0),$R3516/INDEX(Règles!$E$5:$E$17,MATCH($O3516,Règles!$A$5:$A$17,0)),""),IF(OR($P3516="ne compte pas",$P3516="absence"),0,""))),"")</f>
        <v/>
      </c>
      <c r="T3516" s="26" t="n">
        <f aca="false">IF(AND(ISNUMBER($A3516),$B3516&lt;&gt;"",$G3516&lt;&gt;"",$P3516&lt;&gt;"absence"),1,0)</f>
        <v>0</v>
      </c>
      <c r="U3516" s="26" t="n">
        <f aca="false">IF($T3516=1,IF(COUNTIFS($B$2:$B3516,$B3516,$A$2:$A3516,$A3516,$T$2:$T3516,1)=1,1,0),0)</f>
        <v>0</v>
      </c>
      <c r="V3516" s="29" t="str">
        <f aca="false">IF(AND($A3516="",$B3516="",$G3516=""),"",IF(NOT(ISNUMBER($A3516)),"Date manquante ou non reconnue",IF($B3516="","Technicien manquant",IF(COUNTIF(Production!$A$7:$A$21,$B3516)=0,"Technicien absent de la liste (onglet Production)",IF($G3516="","Code BPU manquant (colonne G)",IF($O3516="?","Code BPU inconnu (onglet Prestations)",IF($P3516="?","Catégorie inconnue (onglet Règles)",IF(AND($E3516&lt;&gt;"",NOT(ISNUMBER($E3516))),"Quantité non reconnue",IF(AND($P3516="au prix",NOT(ISNUMBER($Q3516))),"Prix sur devis à saisir (colonne I)",IF($S3516="","Règle à compléter (onglet Règles)",""))))))))))</f>
        <v/>
      </c>
    </row>
    <row r="3517" customFormat="false" ht="15" hidden="false" customHeight="false" outlineLevel="0" collapsed="false">
      <c r="A3517" s="23"/>
      <c r="I3517" s="24"/>
      <c r="J3517" s="24"/>
      <c r="N3517" s="25"/>
      <c r="O3517" s="26" t="str">
        <f aca="false">IF($G3517="","",IFERROR(INDEX(Prestations!$F$5:$F$256,MATCH($G3517,Prestations!$B$5:$B$256,0)),"?"))</f>
        <v/>
      </c>
      <c r="P3517" s="26" t="str">
        <f aca="false">IF($O3517="","",IF($O3517="?","?",IFERROR(INDEX(Règles!$C$5:$C$17,MATCH($O3517,Règles!$A$5:$A$17,0)),"?")))</f>
        <v/>
      </c>
      <c r="Q3517" s="27" t="str">
        <f aca="false">IF($G3517="","",IF(ISNUMBER($I3517),$I3517,IFERROR(IF(ISNUMBER(INDEX(Prestations!$E$5:$E$256,MATCH($G3517,Prestations!$B$5:$B$256,0))),INDEX(Prestations!$E$5:$E$256,MATCH($G3517,Prestations!$B$5:$B$256,0)),""),"")))</f>
        <v/>
      </c>
      <c r="R3517" s="27" t="str">
        <f aca="false">IFERROR(IF(ISNUMBER($Q3517),$Q3517*IF($E3517="",1,$E3517),""),"")</f>
        <v/>
      </c>
      <c r="S3517" s="28" t="str">
        <f aca="false">IFERROR(IF($P3517="au nombre",IF(N(INDEX(Règles!$D$5:$D$17,MATCH($O3517,Règles!$A$5:$A$17,0)))&gt;0,IF($E3517="",1,$E3517)/INDEX(Règles!$D$5:$D$17,MATCH($O3517,Règles!$A$5:$A$17,0)),""),IF($P3517="au prix",IF(AND(ISNUMBER($R3517),N(INDEX(Règles!$E$5:$E$17,MATCH($O3517,Règles!$A$5:$A$17,0)))&gt;0),$R3517/INDEX(Règles!$E$5:$E$17,MATCH($O3517,Règles!$A$5:$A$17,0)),""),IF(OR($P3517="ne compte pas",$P3517="absence"),0,""))),"")</f>
        <v/>
      </c>
      <c r="T3517" s="26" t="n">
        <f aca="false">IF(AND(ISNUMBER($A3517),$B3517&lt;&gt;"",$G3517&lt;&gt;"",$P3517&lt;&gt;"absence"),1,0)</f>
        <v>0</v>
      </c>
      <c r="U3517" s="26" t="n">
        <f aca="false">IF($T3517=1,IF(COUNTIFS($B$2:$B3517,$B3517,$A$2:$A3517,$A3517,$T$2:$T3517,1)=1,1,0),0)</f>
        <v>0</v>
      </c>
      <c r="V3517" s="29" t="str">
        <f aca="false">IF(AND($A3517="",$B3517="",$G3517=""),"",IF(NOT(ISNUMBER($A3517)),"Date manquante ou non reconnue",IF($B3517="","Technicien manquant",IF(COUNTIF(Production!$A$7:$A$21,$B3517)=0,"Technicien absent de la liste (onglet Production)",IF($G3517="","Code BPU manquant (colonne G)",IF($O3517="?","Code BPU inconnu (onglet Prestations)",IF($P3517="?","Catégorie inconnue (onglet Règles)",IF(AND($E3517&lt;&gt;"",NOT(ISNUMBER($E3517))),"Quantité non reconnue",IF(AND($P3517="au prix",NOT(ISNUMBER($Q3517))),"Prix sur devis à saisir (colonne I)",IF($S3517="","Règle à compléter (onglet Règles)",""))))))))))</f>
        <v/>
      </c>
    </row>
    <row r="3518" customFormat="false" ht="15" hidden="false" customHeight="false" outlineLevel="0" collapsed="false">
      <c r="A3518" s="23"/>
      <c r="I3518" s="24"/>
      <c r="J3518" s="24"/>
      <c r="N3518" s="25"/>
      <c r="O3518" s="26" t="str">
        <f aca="false">IF($G3518="","",IFERROR(INDEX(Prestations!$F$5:$F$256,MATCH($G3518,Prestations!$B$5:$B$256,0)),"?"))</f>
        <v/>
      </c>
      <c r="P3518" s="26" t="str">
        <f aca="false">IF($O3518="","",IF($O3518="?","?",IFERROR(INDEX(Règles!$C$5:$C$17,MATCH($O3518,Règles!$A$5:$A$17,0)),"?")))</f>
        <v/>
      </c>
      <c r="Q3518" s="27" t="str">
        <f aca="false">IF($G3518="","",IF(ISNUMBER($I3518),$I3518,IFERROR(IF(ISNUMBER(INDEX(Prestations!$E$5:$E$256,MATCH($G3518,Prestations!$B$5:$B$256,0))),INDEX(Prestations!$E$5:$E$256,MATCH($G3518,Prestations!$B$5:$B$256,0)),""),"")))</f>
        <v/>
      </c>
      <c r="R3518" s="27" t="str">
        <f aca="false">IFERROR(IF(ISNUMBER($Q3518),$Q3518*IF($E3518="",1,$E3518),""),"")</f>
        <v/>
      </c>
      <c r="S3518" s="28" t="str">
        <f aca="false">IFERROR(IF($P3518="au nombre",IF(N(INDEX(Règles!$D$5:$D$17,MATCH($O3518,Règles!$A$5:$A$17,0)))&gt;0,IF($E3518="",1,$E3518)/INDEX(Règles!$D$5:$D$17,MATCH($O3518,Règles!$A$5:$A$17,0)),""),IF($P3518="au prix",IF(AND(ISNUMBER($R3518),N(INDEX(Règles!$E$5:$E$17,MATCH($O3518,Règles!$A$5:$A$17,0)))&gt;0),$R3518/INDEX(Règles!$E$5:$E$17,MATCH($O3518,Règles!$A$5:$A$17,0)),""),IF(OR($P3518="ne compte pas",$P3518="absence"),0,""))),"")</f>
        <v/>
      </c>
      <c r="T3518" s="26" t="n">
        <f aca="false">IF(AND(ISNUMBER($A3518),$B3518&lt;&gt;"",$G3518&lt;&gt;"",$P3518&lt;&gt;"absence"),1,0)</f>
        <v>0</v>
      </c>
      <c r="U3518" s="26" t="n">
        <f aca="false">IF($T3518=1,IF(COUNTIFS($B$2:$B3518,$B3518,$A$2:$A3518,$A3518,$T$2:$T3518,1)=1,1,0),0)</f>
        <v>0</v>
      </c>
      <c r="V3518" s="29" t="str">
        <f aca="false">IF(AND($A3518="",$B3518="",$G3518=""),"",IF(NOT(ISNUMBER($A3518)),"Date manquante ou non reconnue",IF($B3518="","Technicien manquant",IF(COUNTIF(Production!$A$7:$A$21,$B3518)=0,"Technicien absent de la liste (onglet Production)",IF($G3518="","Code BPU manquant (colonne G)",IF($O3518="?","Code BPU inconnu (onglet Prestations)",IF($P3518="?","Catégorie inconnue (onglet Règles)",IF(AND($E3518&lt;&gt;"",NOT(ISNUMBER($E3518))),"Quantité non reconnue",IF(AND($P3518="au prix",NOT(ISNUMBER($Q3518))),"Prix sur devis à saisir (colonne I)",IF($S3518="","Règle à compléter (onglet Règles)",""))))))))))</f>
        <v/>
      </c>
    </row>
    <row r="3519" customFormat="false" ht="15" hidden="false" customHeight="false" outlineLevel="0" collapsed="false">
      <c r="A3519" s="23"/>
      <c r="I3519" s="24"/>
      <c r="J3519" s="24"/>
      <c r="N3519" s="25"/>
      <c r="O3519" s="26" t="str">
        <f aca="false">IF($G3519="","",IFERROR(INDEX(Prestations!$F$5:$F$256,MATCH($G3519,Prestations!$B$5:$B$256,0)),"?"))</f>
        <v/>
      </c>
      <c r="P3519" s="26" t="str">
        <f aca="false">IF($O3519="","",IF($O3519="?","?",IFERROR(INDEX(Règles!$C$5:$C$17,MATCH($O3519,Règles!$A$5:$A$17,0)),"?")))</f>
        <v/>
      </c>
      <c r="Q3519" s="27" t="str">
        <f aca="false">IF($G3519="","",IF(ISNUMBER($I3519),$I3519,IFERROR(IF(ISNUMBER(INDEX(Prestations!$E$5:$E$256,MATCH($G3519,Prestations!$B$5:$B$256,0))),INDEX(Prestations!$E$5:$E$256,MATCH($G3519,Prestations!$B$5:$B$256,0)),""),"")))</f>
        <v/>
      </c>
      <c r="R3519" s="27" t="str">
        <f aca="false">IFERROR(IF(ISNUMBER($Q3519),$Q3519*IF($E3519="",1,$E3519),""),"")</f>
        <v/>
      </c>
      <c r="S3519" s="28" t="str">
        <f aca="false">IFERROR(IF($P3519="au nombre",IF(N(INDEX(Règles!$D$5:$D$17,MATCH($O3519,Règles!$A$5:$A$17,0)))&gt;0,IF($E3519="",1,$E3519)/INDEX(Règles!$D$5:$D$17,MATCH($O3519,Règles!$A$5:$A$17,0)),""),IF($P3519="au prix",IF(AND(ISNUMBER($R3519),N(INDEX(Règles!$E$5:$E$17,MATCH($O3519,Règles!$A$5:$A$17,0)))&gt;0),$R3519/INDEX(Règles!$E$5:$E$17,MATCH($O3519,Règles!$A$5:$A$17,0)),""),IF(OR($P3519="ne compte pas",$P3519="absence"),0,""))),"")</f>
        <v/>
      </c>
      <c r="T3519" s="26" t="n">
        <f aca="false">IF(AND(ISNUMBER($A3519),$B3519&lt;&gt;"",$G3519&lt;&gt;"",$P3519&lt;&gt;"absence"),1,0)</f>
        <v>0</v>
      </c>
      <c r="U3519" s="26" t="n">
        <f aca="false">IF($T3519=1,IF(COUNTIFS($B$2:$B3519,$B3519,$A$2:$A3519,$A3519,$T$2:$T3519,1)=1,1,0),0)</f>
        <v>0</v>
      </c>
      <c r="V3519" s="29" t="str">
        <f aca="false">IF(AND($A3519="",$B3519="",$G3519=""),"",IF(NOT(ISNUMBER($A3519)),"Date manquante ou non reconnue",IF($B3519="","Technicien manquant",IF(COUNTIF(Production!$A$7:$A$21,$B3519)=0,"Technicien absent de la liste (onglet Production)",IF($G3519="","Code BPU manquant (colonne G)",IF($O3519="?","Code BPU inconnu (onglet Prestations)",IF($P3519="?","Catégorie inconnue (onglet Règles)",IF(AND($E3519&lt;&gt;"",NOT(ISNUMBER($E3519))),"Quantité non reconnue",IF(AND($P3519="au prix",NOT(ISNUMBER($Q3519))),"Prix sur devis à saisir (colonne I)",IF($S3519="","Règle à compléter (onglet Règles)",""))))))))))</f>
        <v/>
      </c>
    </row>
    <row r="3520" customFormat="false" ht="15" hidden="false" customHeight="false" outlineLevel="0" collapsed="false">
      <c r="A3520" s="23"/>
      <c r="I3520" s="24"/>
      <c r="J3520" s="24"/>
      <c r="N3520" s="25"/>
      <c r="O3520" s="26" t="str">
        <f aca="false">IF($G3520="","",IFERROR(INDEX(Prestations!$F$5:$F$256,MATCH($G3520,Prestations!$B$5:$B$256,0)),"?"))</f>
        <v/>
      </c>
      <c r="P3520" s="26" t="str">
        <f aca="false">IF($O3520="","",IF($O3520="?","?",IFERROR(INDEX(Règles!$C$5:$C$17,MATCH($O3520,Règles!$A$5:$A$17,0)),"?")))</f>
        <v/>
      </c>
      <c r="Q3520" s="27" t="str">
        <f aca="false">IF($G3520="","",IF(ISNUMBER($I3520),$I3520,IFERROR(IF(ISNUMBER(INDEX(Prestations!$E$5:$E$256,MATCH($G3520,Prestations!$B$5:$B$256,0))),INDEX(Prestations!$E$5:$E$256,MATCH($G3520,Prestations!$B$5:$B$256,0)),""),"")))</f>
        <v/>
      </c>
      <c r="R3520" s="27" t="str">
        <f aca="false">IFERROR(IF(ISNUMBER($Q3520),$Q3520*IF($E3520="",1,$E3520),""),"")</f>
        <v/>
      </c>
      <c r="S3520" s="28" t="str">
        <f aca="false">IFERROR(IF($P3520="au nombre",IF(N(INDEX(Règles!$D$5:$D$17,MATCH($O3520,Règles!$A$5:$A$17,0)))&gt;0,IF($E3520="",1,$E3520)/INDEX(Règles!$D$5:$D$17,MATCH($O3520,Règles!$A$5:$A$17,0)),""),IF($P3520="au prix",IF(AND(ISNUMBER($R3520),N(INDEX(Règles!$E$5:$E$17,MATCH($O3520,Règles!$A$5:$A$17,0)))&gt;0),$R3520/INDEX(Règles!$E$5:$E$17,MATCH($O3520,Règles!$A$5:$A$17,0)),""),IF(OR($P3520="ne compte pas",$P3520="absence"),0,""))),"")</f>
        <v/>
      </c>
      <c r="T3520" s="26" t="n">
        <f aca="false">IF(AND(ISNUMBER($A3520),$B3520&lt;&gt;"",$G3520&lt;&gt;"",$P3520&lt;&gt;"absence"),1,0)</f>
        <v>0</v>
      </c>
      <c r="U3520" s="26" t="n">
        <f aca="false">IF($T3520=1,IF(COUNTIFS($B$2:$B3520,$B3520,$A$2:$A3520,$A3520,$T$2:$T3520,1)=1,1,0),0)</f>
        <v>0</v>
      </c>
      <c r="V3520" s="29" t="str">
        <f aca="false">IF(AND($A3520="",$B3520="",$G3520=""),"",IF(NOT(ISNUMBER($A3520)),"Date manquante ou non reconnue",IF($B3520="","Technicien manquant",IF(COUNTIF(Production!$A$7:$A$21,$B3520)=0,"Technicien absent de la liste (onglet Production)",IF($G3520="","Code BPU manquant (colonne G)",IF($O3520="?","Code BPU inconnu (onglet Prestations)",IF($P3520="?","Catégorie inconnue (onglet Règles)",IF(AND($E3520&lt;&gt;"",NOT(ISNUMBER($E3520))),"Quantité non reconnue",IF(AND($P3520="au prix",NOT(ISNUMBER($Q3520))),"Prix sur devis à saisir (colonne I)",IF($S3520="","Règle à compléter (onglet Règles)",""))))))))))</f>
        <v/>
      </c>
    </row>
    <row r="3521" customFormat="false" ht="15" hidden="false" customHeight="false" outlineLevel="0" collapsed="false">
      <c r="A3521" s="23"/>
      <c r="I3521" s="24"/>
      <c r="J3521" s="24"/>
      <c r="N3521" s="25"/>
      <c r="O3521" s="26" t="str">
        <f aca="false">IF($G3521="","",IFERROR(INDEX(Prestations!$F$5:$F$256,MATCH($G3521,Prestations!$B$5:$B$256,0)),"?"))</f>
        <v/>
      </c>
      <c r="P3521" s="26" t="str">
        <f aca="false">IF($O3521="","",IF($O3521="?","?",IFERROR(INDEX(Règles!$C$5:$C$17,MATCH($O3521,Règles!$A$5:$A$17,0)),"?")))</f>
        <v/>
      </c>
      <c r="Q3521" s="27" t="str">
        <f aca="false">IF($G3521="","",IF(ISNUMBER($I3521),$I3521,IFERROR(IF(ISNUMBER(INDEX(Prestations!$E$5:$E$256,MATCH($G3521,Prestations!$B$5:$B$256,0))),INDEX(Prestations!$E$5:$E$256,MATCH($G3521,Prestations!$B$5:$B$256,0)),""),"")))</f>
        <v/>
      </c>
      <c r="R3521" s="27" t="str">
        <f aca="false">IFERROR(IF(ISNUMBER($Q3521),$Q3521*IF($E3521="",1,$E3521),""),"")</f>
        <v/>
      </c>
      <c r="S3521" s="28" t="str">
        <f aca="false">IFERROR(IF($P3521="au nombre",IF(N(INDEX(Règles!$D$5:$D$17,MATCH($O3521,Règles!$A$5:$A$17,0)))&gt;0,IF($E3521="",1,$E3521)/INDEX(Règles!$D$5:$D$17,MATCH($O3521,Règles!$A$5:$A$17,0)),""),IF($P3521="au prix",IF(AND(ISNUMBER($R3521),N(INDEX(Règles!$E$5:$E$17,MATCH($O3521,Règles!$A$5:$A$17,0)))&gt;0),$R3521/INDEX(Règles!$E$5:$E$17,MATCH($O3521,Règles!$A$5:$A$17,0)),""),IF(OR($P3521="ne compte pas",$P3521="absence"),0,""))),"")</f>
        <v/>
      </c>
      <c r="T3521" s="26" t="n">
        <f aca="false">IF(AND(ISNUMBER($A3521),$B3521&lt;&gt;"",$G3521&lt;&gt;"",$P3521&lt;&gt;"absence"),1,0)</f>
        <v>0</v>
      </c>
      <c r="U3521" s="26" t="n">
        <f aca="false">IF($T3521=1,IF(COUNTIFS($B$2:$B3521,$B3521,$A$2:$A3521,$A3521,$T$2:$T3521,1)=1,1,0),0)</f>
        <v>0</v>
      </c>
      <c r="V3521" s="29" t="str">
        <f aca="false">IF(AND($A3521="",$B3521="",$G3521=""),"",IF(NOT(ISNUMBER($A3521)),"Date manquante ou non reconnue",IF($B3521="","Technicien manquant",IF(COUNTIF(Production!$A$7:$A$21,$B3521)=0,"Technicien absent de la liste (onglet Production)",IF($G3521="","Code BPU manquant (colonne G)",IF($O3521="?","Code BPU inconnu (onglet Prestations)",IF($P3521="?","Catégorie inconnue (onglet Règles)",IF(AND($E3521&lt;&gt;"",NOT(ISNUMBER($E3521))),"Quantité non reconnue",IF(AND($P3521="au prix",NOT(ISNUMBER($Q3521))),"Prix sur devis à saisir (colonne I)",IF($S3521="","Règle à compléter (onglet Règles)",""))))))))))</f>
        <v/>
      </c>
    </row>
    <row r="3522" customFormat="false" ht="15" hidden="false" customHeight="false" outlineLevel="0" collapsed="false">
      <c r="A3522" s="23"/>
      <c r="I3522" s="24"/>
      <c r="J3522" s="24"/>
      <c r="N3522" s="25"/>
      <c r="O3522" s="26" t="str">
        <f aca="false">IF($G3522="","",IFERROR(INDEX(Prestations!$F$5:$F$256,MATCH($G3522,Prestations!$B$5:$B$256,0)),"?"))</f>
        <v/>
      </c>
      <c r="P3522" s="26" t="str">
        <f aca="false">IF($O3522="","",IF($O3522="?","?",IFERROR(INDEX(Règles!$C$5:$C$17,MATCH($O3522,Règles!$A$5:$A$17,0)),"?")))</f>
        <v/>
      </c>
      <c r="Q3522" s="27" t="str">
        <f aca="false">IF($G3522="","",IF(ISNUMBER($I3522),$I3522,IFERROR(IF(ISNUMBER(INDEX(Prestations!$E$5:$E$256,MATCH($G3522,Prestations!$B$5:$B$256,0))),INDEX(Prestations!$E$5:$E$256,MATCH($G3522,Prestations!$B$5:$B$256,0)),""),"")))</f>
        <v/>
      </c>
      <c r="R3522" s="27" t="str">
        <f aca="false">IFERROR(IF(ISNUMBER($Q3522),$Q3522*IF($E3522="",1,$E3522),""),"")</f>
        <v/>
      </c>
      <c r="S3522" s="28" t="str">
        <f aca="false">IFERROR(IF($P3522="au nombre",IF(N(INDEX(Règles!$D$5:$D$17,MATCH($O3522,Règles!$A$5:$A$17,0)))&gt;0,IF($E3522="",1,$E3522)/INDEX(Règles!$D$5:$D$17,MATCH($O3522,Règles!$A$5:$A$17,0)),""),IF($P3522="au prix",IF(AND(ISNUMBER($R3522),N(INDEX(Règles!$E$5:$E$17,MATCH($O3522,Règles!$A$5:$A$17,0)))&gt;0),$R3522/INDEX(Règles!$E$5:$E$17,MATCH($O3522,Règles!$A$5:$A$17,0)),""),IF(OR($P3522="ne compte pas",$P3522="absence"),0,""))),"")</f>
        <v/>
      </c>
      <c r="T3522" s="26" t="n">
        <f aca="false">IF(AND(ISNUMBER($A3522),$B3522&lt;&gt;"",$G3522&lt;&gt;"",$P3522&lt;&gt;"absence"),1,0)</f>
        <v>0</v>
      </c>
      <c r="U3522" s="26" t="n">
        <f aca="false">IF($T3522=1,IF(COUNTIFS($B$2:$B3522,$B3522,$A$2:$A3522,$A3522,$T$2:$T3522,1)=1,1,0),0)</f>
        <v>0</v>
      </c>
      <c r="V3522" s="29" t="str">
        <f aca="false">IF(AND($A3522="",$B3522="",$G3522=""),"",IF(NOT(ISNUMBER($A3522)),"Date manquante ou non reconnue",IF($B3522="","Technicien manquant",IF(COUNTIF(Production!$A$7:$A$21,$B3522)=0,"Technicien absent de la liste (onglet Production)",IF($G3522="","Code BPU manquant (colonne G)",IF($O3522="?","Code BPU inconnu (onglet Prestations)",IF($P3522="?","Catégorie inconnue (onglet Règles)",IF(AND($E3522&lt;&gt;"",NOT(ISNUMBER($E3522))),"Quantité non reconnue",IF(AND($P3522="au prix",NOT(ISNUMBER($Q3522))),"Prix sur devis à saisir (colonne I)",IF($S3522="","Règle à compléter (onglet Règles)",""))))))))))</f>
        <v/>
      </c>
    </row>
    <row r="3523" customFormat="false" ht="15" hidden="false" customHeight="false" outlineLevel="0" collapsed="false">
      <c r="A3523" s="23"/>
      <c r="I3523" s="24"/>
      <c r="J3523" s="24"/>
      <c r="N3523" s="25"/>
      <c r="O3523" s="26" t="str">
        <f aca="false">IF($G3523="","",IFERROR(INDEX(Prestations!$F$5:$F$256,MATCH($G3523,Prestations!$B$5:$B$256,0)),"?"))</f>
        <v/>
      </c>
      <c r="P3523" s="26" t="str">
        <f aca="false">IF($O3523="","",IF($O3523="?","?",IFERROR(INDEX(Règles!$C$5:$C$17,MATCH($O3523,Règles!$A$5:$A$17,0)),"?")))</f>
        <v/>
      </c>
      <c r="Q3523" s="27" t="str">
        <f aca="false">IF($G3523="","",IF(ISNUMBER($I3523),$I3523,IFERROR(IF(ISNUMBER(INDEX(Prestations!$E$5:$E$256,MATCH($G3523,Prestations!$B$5:$B$256,0))),INDEX(Prestations!$E$5:$E$256,MATCH($G3523,Prestations!$B$5:$B$256,0)),""),"")))</f>
        <v/>
      </c>
      <c r="R3523" s="27" t="str">
        <f aca="false">IFERROR(IF(ISNUMBER($Q3523),$Q3523*IF($E3523="",1,$E3523),""),"")</f>
        <v/>
      </c>
      <c r="S3523" s="28" t="str">
        <f aca="false">IFERROR(IF($P3523="au nombre",IF(N(INDEX(Règles!$D$5:$D$17,MATCH($O3523,Règles!$A$5:$A$17,0)))&gt;0,IF($E3523="",1,$E3523)/INDEX(Règles!$D$5:$D$17,MATCH($O3523,Règles!$A$5:$A$17,0)),""),IF($P3523="au prix",IF(AND(ISNUMBER($R3523),N(INDEX(Règles!$E$5:$E$17,MATCH($O3523,Règles!$A$5:$A$17,0)))&gt;0),$R3523/INDEX(Règles!$E$5:$E$17,MATCH($O3523,Règles!$A$5:$A$17,0)),""),IF(OR($P3523="ne compte pas",$P3523="absence"),0,""))),"")</f>
        <v/>
      </c>
      <c r="T3523" s="26" t="n">
        <f aca="false">IF(AND(ISNUMBER($A3523),$B3523&lt;&gt;"",$G3523&lt;&gt;"",$P3523&lt;&gt;"absence"),1,0)</f>
        <v>0</v>
      </c>
      <c r="U3523" s="26" t="n">
        <f aca="false">IF($T3523=1,IF(COUNTIFS($B$2:$B3523,$B3523,$A$2:$A3523,$A3523,$T$2:$T3523,1)=1,1,0),0)</f>
        <v>0</v>
      </c>
      <c r="V3523" s="29" t="str">
        <f aca="false">IF(AND($A3523="",$B3523="",$G3523=""),"",IF(NOT(ISNUMBER($A3523)),"Date manquante ou non reconnue",IF($B3523="","Technicien manquant",IF(COUNTIF(Production!$A$7:$A$21,$B3523)=0,"Technicien absent de la liste (onglet Production)",IF($G3523="","Code BPU manquant (colonne G)",IF($O3523="?","Code BPU inconnu (onglet Prestations)",IF($P3523="?","Catégorie inconnue (onglet Règles)",IF(AND($E3523&lt;&gt;"",NOT(ISNUMBER($E3523))),"Quantité non reconnue",IF(AND($P3523="au prix",NOT(ISNUMBER($Q3523))),"Prix sur devis à saisir (colonne I)",IF($S3523="","Règle à compléter (onglet Règles)",""))))))))))</f>
        <v/>
      </c>
    </row>
    <row r="3524" customFormat="false" ht="15" hidden="false" customHeight="false" outlineLevel="0" collapsed="false">
      <c r="A3524" s="23"/>
      <c r="I3524" s="24"/>
      <c r="J3524" s="24"/>
      <c r="N3524" s="25"/>
      <c r="O3524" s="26" t="str">
        <f aca="false">IF($G3524="","",IFERROR(INDEX(Prestations!$F$5:$F$256,MATCH($G3524,Prestations!$B$5:$B$256,0)),"?"))</f>
        <v/>
      </c>
      <c r="P3524" s="26" t="str">
        <f aca="false">IF($O3524="","",IF($O3524="?","?",IFERROR(INDEX(Règles!$C$5:$C$17,MATCH($O3524,Règles!$A$5:$A$17,0)),"?")))</f>
        <v/>
      </c>
      <c r="Q3524" s="27" t="str">
        <f aca="false">IF($G3524="","",IF(ISNUMBER($I3524),$I3524,IFERROR(IF(ISNUMBER(INDEX(Prestations!$E$5:$E$256,MATCH($G3524,Prestations!$B$5:$B$256,0))),INDEX(Prestations!$E$5:$E$256,MATCH($G3524,Prestations!$B$5:$B$256,0)),""),"")))</f>
        <v/>
      </c>
      <c r="R3524" s="27" t="str">
        <f aca="false">IFERROR(IF(ISNUMBER($Q3524),$Q3524*IF($E3524="",1,$E3524),""),"")</f>
        <v/>
      </c>
      <c r="S3524" s="28" t="str">
        <f aca="false">IFERROR(IF($P3524="au nombre",IF(N(INDEX(Règles!$D$5:$D$17,MATCH($O3524,Règles!$A$5:$A$17,0)))&gt;0,IF($E3524="",1,$E3524)/INDEX(Règles!$D$5:$D$17,MATCH($O3524,Règles!$A$5:$A$17,0)),""),IF($P3524="au prix",IF(AND(ISNUMBER($R3524),N(INDEX(Règles!$E$5:$E$17,MATCH($O3524,Règles!$A$5:$A$17,0)))&gt;0),$R3524/INDEX(Règles!$E$5:$E$17,MATCH($O3524,Règles!$A$5:$A$17,0)),""),IF(OR($P3524="ne compte pas",$P3524="absence"),0,""))),"")</f>
        <v/>
      </c>
      <c r="T3524" s="26" t="n">
        <f aca="false">IF(AND(ISNUMBER($A3524),$B3524&lt;&gt;"",$G3524&lt;&gt;"",$P3524&lt;&gt;"absence"),1,0)</f>
        <v>0</v>
      </c>
      <c r="U3524" s="26" t="n">
        <f aca="false">IF($T3524=1,IF(COUNTIFS($B$2:$B3524,$B3524,$A$2:$A3524,$A3524,$T$2:$T3524,1)=1,1,0),0)</f>
        <v>0</v>
      </c>
      <c r="V3524" s="29" t="str">
        <f aca="false">IF(AND($A3524="",$B3524="",$G3524=""),"",IF(NOT(ISNUMBER($A3524)),"Date manquante ou non reconnue",IF($B3524="","Technicien manquant",IF(COUNTIF(Production!$A$7:$A$21,$B3524)=0,"Technicien absent de la liste (onglet Production)",IF($G3524="","Code BPU manquant (colonne G)",IF($O3524="?","Code BPU inconnu (onglet Prestations)",IF($P3524="?","Catégorie inconnue (onglet Règles)",IF(AND($E3524&lt;&gt;"",NOT(ISNUMBER($E3524))),"Quantité non reconnue",IF(AND($P3524="au prix",NOT(ISNUMBER($Q3524))),"Prix sur devis à saisir (colonne I)",IF($S3524="","Règle à compléter (onglet Règles)",""))))))))))</f>
        <v/>
      </c>
    </row>
    <row r="3525" customFormat="false" ht="15" hidden="false" customHeight="false" outlineLevel="0" collapsed="false">
      <c r="A3525" s="23"/>
      <c r="I3525" s="24"/>
      <c r="J3525" s="24"/>
      <c r="N3525" s="25"/>
      <c r="O3525" s="26" t="str">
        <f aca="false">IF($G3525="","",IFERROR(INDEX(Prestations!$F$5:$F$256,MATCH($G3525,Prestations!$B$5:$B$256,0)),"?"))</f>
        <v/>
      </c>
      <c r="P3525" s="26" t="str">
        <f aca="false">IF($O3525="","",IF($O3525="?","?",IFERROR(INDEX(Règles!$C$5:$C$17,MATCH($O3525,Règles!$A$5:$A$17,0)),"?")))</f>
        <v/>
      </c>
      <c r="Q3525" s="27" t="str">
        <f aca="false">IF($G3525="","",IF(ISNUMBER($I3525),$I3525,IFERROR(IF(ISNUMBER(INDEX(Prestations!$E$5:$E$256,MATCH($G3525,Prestations!$B$5:$B$256,0))),INDEX(Prestations!$E$5:$E$256,MATCH($G3525,Prestations!$B$5:$B$256,0)),""),"")))</f>
        <v/>
      </c>
      <c r="R3525" s="27" t="str">
        <f aca="false">IFERROR(IF(ISNUMBER($Q3525),$Q3525*IF($E3525="",1,$E3525),""),"")</f>
        <v/>
      </c>
      <c r="S3525" s="28" t="str">
        <f aca="false">IFERROR(IF($P3525="au nombre",IF(N(INDEX(Règles!$D$5:$D$17,MATCH($O3525,Règles!$A$5:$A$17,0)))&gt;0,IF($E3525="",1,$E3525)/INDEX(Règles!$D$5:$D$17,MATCH($O3525,Règles!$A$5:$A$17,0)),""),IF($P3525="au prix",IF(AND(ISNUMBER($R3525),N(INDEX(Règles!$E$5:$E$17,MATCH($O3525,Règles!$A$5:$A$17,0)))&gt;0),$R3525/INDEX(Règles!$E$5:$E$17,MATCH($O3525,Règles!$A$5:$A$17,0)),""),IF(OR($P3525="ne compte pas",$P3525="absence"),0,""))),"")</f>
        <v/>
      </c>
      <c r="T3525" s="26" t="n">
        <f aca="false">IF(AND(ISNUMBER($A3525),$B3525&lt;&gt;"",$G3525&lt;&gt;"",$P3525&lt;&gt;"absence"),1,0)</f>
        <v>0</v>
      </c>
      <c r="U3525" s="26" t="n">
        <f aca="false">IF($T3525=1,IF(COUNTIFS($B$2:$B3525,$B3525,$A$2:$A3525,$A3525,$T$2:$T3525,1)=1,1,0),0)</f>
        <v>0</v>
      </c>
      <c r="V3525" s="29" t="str">
        <f aca="false">IF(AND($A3525="",$B3525="",$G3525=""),"",IF(NOT(ISNUMBER($A3525)),"Date manquante ou non reconnue",IF($B3525="","Technicien manquant",IF(COUNTIF(Production!$A$7:$A$21,$B3525)=0,"Technicien absent de la liste (onglet Production)",IF($G3525="","Code BPU manquant (colonne G)",IF($O3525="?","Code BPU inconnu (onglet Prestations)",IF($P3525="?","Catégorie inconnue (onglet Règles)",IF(AND($E3525&lt;&gt;"",NOT(ISNUMBER($E3525))),"Quantité non reconnue",IF(AND($P3525="au prix",NOT(ISNUMBER($Q3525))),"Prix sur devis à saisir (colonne I)",IF($S3525="","Règle à compléter (onglet Règles)",""))))))))))</f>
        <v/>
      </c>
    </row>
    <row r="3526" customFormat="false" ht="15" hidden="false" customHeight="false" outlineLevel="0" collapsed="false">
      <c r="A3526" s="23"/>
      <c r="I3526" s="24"/>
      <c r="J3526" s="24"/>
      <c r="N3526" s="25"/>
      <c r="O3526" s="26" t="str">
        <f aca="false">IF($G3526="","",IFERROR(INDEX(Prestations!$F$5:$F$256,MATCH($G3526,Prestations!$B$5:$B$256,0)),"?"))</f>
        <v/>
      </c>
      <c r="P3526" s="26" t="str">
        <f aca="false">IF($O3526="","",IF($O3526="?","?",IFERROR(INDEX(Règles!$C$5:$C$17,MATCH($O3526,Règles!$A$5:$A$17,0)),"?")))</f>
        <v/>
      </c>
      <c r="Q3526" s="27" t="str">
        <f aca="false">IF($G3526="","",IF(ISNUMBER($I3526),$I3526,IFERROR(IF(ISNUMBER(INDEX(Prestations!$E$5:$E$256,MATCH($G3526,Prestations!$B$5:$B$256,0))),INDEX(Prestations!$E$5:$E$256,MATCH($G3526,Prestations!$B$5:$B$256,0)),""),"")))</f>
        <v/>
      </c>
      <c r="R3526" s="27" t="str">
        <f aca="false">IFERROR(IF(ISNUMBER($Q3526),$Q3526*IF($E3526="",1,$E3526),""),"")</f>
        <v/>
      </c>
      <c r="S3526" s="28" t="str">
        <f aca="false">IFERROR(IF($P3526="au nombre",IF(N(INDEX(Règles!$D$5:$D$17,MATCH($O3526,Règles!$A$5:$A$17,0)))&gt;0,IF($E3526="",1,$E3526)/INDEX(Règles!$D$5:$D$17,MATCH($O3526,Règles!$A$5:$A$17,0)),""),IF($P3526="au prix",IF(AND(ISNUMBER($R3526),N(INDEX(Règles!$E$5:$E$17,MATCH($O3526,Règles!$A$5:$A$17,0)))&gt;0),$R3526/INDEX(Règles!$E$5:$E$17,MATCH($O3526,Règles!$A$5:$A$17,0)),""),IF(OR($P3526="ne compte pas",$P3526="absence"),0,""))),"")</f>
        <v/>
      </c>
      <c r="T3526" s="26" t="n">
        <f aca="false">IF(AND(ISNUMBER($A3526),$B3526&lt;&gt;"",$G3526&lt;&gt;"",$P3526&lt;&gt;"absence"),1,0)</f>
        <v>0</v>
      </c>
      <c r="U3526" s="26" t="n">
        <f aca="false">IF($T3526=1,IF(COUNTIFS($B$2:$B3526,$B3526,$A$2:$A3526,$A3526,$T$2:$T3526,1)=1,1,0),0)</f>
        <v>0</v>
      </c>
      <c r="V3526" s="29" t="str">
        <f aca="false">IF(AND($A3526="",$B3526="",$G3526=""),"",IF(NOT(ISNUMBER($A3526)),"Date manquante ou non reconnue",IF($B3526="","Technicien manquant",IF(COUNTIF(Production!$A$7:$A$21,$B3526)=0,"Technicien absent de la liste (onglet Production)",IF($G3526="","Code BPU manquant (colonne G)",IF($O3526="?","Code BPU inconnu (onglet Prestations)",IF($P3526="?","Catégorie inconnue (onglet Règles)",IF(AND($E3526&lt;&gt;"",NOT(ISNUMBER($E3526))),"Quantité non reconnue",IF(AND($P3526="au prix",NOT(ISNUMBER($Q3526))),"Prix sur devis à saisir (colonne I)",IF($S3526="","Règle à compléter (onglet Règles)",""))))))))))</f>
        <v/>
      </c>
    </row>
    <row r="3527" customFormat="false" ht="15" hidden="false" customHeight="false" outlineLevel="0" collapsed="false">
      <c r="A3527" s="23"/>
      <c r="I3527" s="24"/>
      <c r="J3527" s="24"/>
      <c r="N3527" s="25"/>
      <c r="O3527" s="26" t="str">
        <f aca="false">IF($G3527="","",IFERROR(INDEX(Prestations!$F$5:$F$256,MATCH($G3527,Prestations!$B$5:$B$256,0)),"?"))</f>
        <v/>
      </c>
      <c r="P3527" s="26" t="str">
        <f aca="false">IF($O3527="","",IF($O3527="?","?",IFERROR(INDEX(Règles!$C$5:$C$17,MATCH($O3527,Règles!$A$5:$A$17,0)),"?")))</f>
        <v/>
      </c>
      <c r="Q3527" s="27" t="str">
        <f aca="false">IF($G3527="","",IF(ISNUMBER($I3527),$I3527,IFERROR(IF(ISNUMBER(INDEX(Prestations!$E$5:$E$256,MATCH($G3527,Prestations!$B$5:$B$256,0))),INDEX(Prestations!$E$5:$E$256,MATCH($G3527,Prestations!$B$5:$B$256,0)),""),"")))</f>
        <v/>
      </c>
      <c r="R3527" s="27" t="str">
        <f aca="false">IFERROR(IF(ISNUMBER($Q3527),$Q3527*IF($E3527="",1,$E3527),""),"")</f>
        <v/>
      </c>
      <c r="S3527" s="28" t="str">
        <f aca="false">IFERROR(IF($P3527="au nombre",IF(N(INDEX(Règles!$D$5:$D$17,MATCH($O3527,Règles!$A$5:$A$17,0)))&gt;0,IF($E3527="",1,$E3527)/INDEX(Règles!$D$5:$D$17,MATCH($O3527,Règles!$A$5:$A$17,0)),""),IF($P3527="au prix",IF(AND(ISNUMBER($R3527),N(INDEX(Règles!$E$5:$E$17,MATCH($O3527,Règles!$A$5:$A$17,0)))&gt;0),$R3527/INDEX(Règles!$E$5:$E$17,MATCH($O3527,Règles!$A$5:$A$17,0)),""),IF(OR($P3527="ne compte pas",$P3527="absence"),0,""))),"")</f>
        <v/>
      </c>
      <c r="T3527" s="26" t="n">
        <f aca="false">IF(AND(ISNUMBER($A3527),$B3527&lt;&gt;"",$G3527&lt;&gt;"",$P3527&lt;&gt;"absence"),1,0)</f>
        <v>0</v>
      </c>
      <c r="U3527" s="26" t="n">
        <f aca="false">IF($T3527=1,IF(COUNTIFS($B$2:$B3527,$B3527,$A$2:$A3527,$A3527,$T$2:$T3527,1)=1,1,0),0)</f>
        <v>0</v>
      </c>
      <c r="V3527" s="29" t="str">
        <f aca="false">IF(AND($A3527="",$B3527="",$G3527=""),"",IF(NOT(ISNUMBER($A3527)),"Date manquante ou non reconnue",IF($B3527="","Technicien manquant",IF(COUNTIF(Production!$A$7:$A$21,$B3527)=0,"Technicien absent de la liste (onglet Production)",IF($G3527="","Code BPU manquant (colonne G)",IF($O3527="?","Code BPU inconnu (onglet Prestations)",IF($P3527="?","Catégorie inconnue (onglet Règles)",IF(AND($E3527&lt;&gt;"",NOT(ISNUMBER($E3527))),"Quantité non reconnue",IF(AND($P3527="au prix",NOT(ISNUMBER($Q3527))),"Prix sur devis à saisir (colonne I)",IF($S3527="","Règle à compléter (onglet Règles)",""))))))))))</f>
        <v/>
      </c>
    </row>
    <row r="3528" customFormat="false" ht="15" hidden="false" customHeight="false" outlineLevel="0" collapsed="false">
      <c r="A3528" s="23"/>
      <c r="I3528" s="24"/>
      <c r="J3528" s="24"/>
      <c r="N3528" s="25"/>
      <c r="O3528" s="26" t="str">
        <f aca="false">IF($G3528="","",IFERROR(INDEX(Prestations!$F$5:$F$256,MATCH($G3528,Prestations!$B$5:$B$256,0)),"?"))</f>
        <v/>
      </c>
      <c r="P3528" s="26" t="str">
        <f aca="false">IF($O3528="","",IF($O3528="?","?",IFERROR(INDEX(Règles!$C$5:$C$17,MATCH($O3528,Règles!$A$5:$A$17,0)),"?")))</f>
        <v/>
      </c>
      <c r="Q3528" s="27" t="str">
        <f aca="false">IF($G3528="","",IF(ISNUMBER($I3528),$I3528,IFERROR(IF(ISNUMBER(INDEX(Prestations!$E$5:$E$256,MATCH($G3528,Prestations!$B$5:$B$256,0))),INDEX(Prestations!$E$5:$E$256,MATCH($G3528,Prestations!$B$5:$B$256,0)),""),"")))</f>
        <v/>
      </c>
      <c r="R3528" s="27" t="str">
        <f aca="false">IFERROR(IF(ISNUMBER($Q3528),$Q3528*IF($E3528="",1,$E3528),""),"")</f>
        <v/>
      </c>
      <c r="S3528" s="28" t="str">
        <f aca="false">IFERROR(IF($P3528="au nombre",IF(N(INDEX(Règles!$D$5:$D$17,MATCH($O3528,Règles!$A$5:$A$17,0)))&gt;0,IF($E3528="",1,$E3528)/INDEX(Règles!$D$5:$D$17,MATCH($O3528,Règles!$A$5:$A$17,0)),""),IF($P3528="au prix",IF(AND(ISNUMBER($R3528),N(INDEX(Règles!$E$5:$E$17,MATCH($O3528,Règles!$A$5:$A$17,0)))&gt;0),$R3528/INDEX(Règles!$E$5:$E$17,MATCH($O3528,Règles!$A$5:$A$17,0)),""),IF(OR($P3528="ne compte pas",$P3528="absence"),0,""))),"")</f>
        <v/>
      </c>
      <c r="T3528" s="26" t="n">
        <f aca="false">IF(AND(ISNUMBER($A3528),$B3528&lt;&gt;"",$G3528&lt;&gt;"",$P3528&lt;&gt;"absence"),1,0)</f>
        <v>0</v>
      </c>
      <c r="U3528" s="26" t="n">
        <f aca="false">IF($T3528=1,IF(COUNTIFS($B$2:$B3528,$B3528,$A$2:$A3528,$A3528,$T$2:$T3528,1)=1,1,0),0)</f>
        <v>0</v>
      </c>
      <c r="V3528" s="29" t="str">
        <f aca="false">IF(AND($A3528="",$B3528="",$G3528=""),"",IF(NOT(ISNUMBER($A3528)),"Date manquante ou non reconnue",IF($B3528="","Technicien manquant",IF(COUNTIF(Production!$A$7:$A$21,$B3528)=0,"Technicien absent de la liste (onglet Production)",IF($G3528="","Code BPU manquant (colonne G)",IF($O3528="?","Code BPU inconnu (onglet Prestations)",IF($P3528="?","Catégorie inconnue (onglet Règles)",IF(AND($E3528&lt;&gt;"",NOT(ISNUMBER($E3528))),"Quantité non reconnue",IF(AND($P3528="au prix",NOT(ISNUMBER($Q3528))),"Prix sur devis à saisir (colonne I)",IF($S3528="","Règle à compléter (onglet Règles)",""))))))))))</f>
        <v/>
      </c>
    </row>
    <row r="3529" customFormat="false" ht="15" hidden="false" customHeight="false" outlineLevel="0" collapsed="false">
      <c r="A3529" s="23"/>
      <c r="I3529" s="24"/>
      <c r="J3529" s="24"/>
      <c r="N3529" s="25"/>
      <c r="O3529" s="26" t="str">
        <f aca="false">IF($G3529="","",IFERROR(INDEX(Prestations!$F$5:$F$256,MATCH($G3529,Prestations!$B$5:$B$256,0)),"?"))</f>
        <v/>
      </c>
      <c r="P3529" s="26" t="str">
        <f aca="false">IF($O3529="","",IF($O3529="?","?",IFERROR(INDEX(Règles!$C$5:$C$17,MATCH($O3529,Règles!$A$5:$A$17,0)),"?")))</f>
        <v/>
      </c>
      <c r="Q3529" s="27" t="str">
        <f aca="false">IF($G3529="","",IF(ISNUMBER($I3529),$I3529,IFERROR(IF(ISNUMBER(INDEX(Prestations!$E$5:$E$256,MATCH($G3529,Prestations!$B$5:$B$256,0))),INDEX(Prestations!$E$5:$E$256,MATCH($G3529,Prestations!$B$5:$B$256,0)),""),"")))</f>
        <v/>
      </c>
      <c r="R3529" s="27" t="str">
        <f aca="false">IFERROR(IF(ISNUMBER($Q3529),$Q3529*IF($E3529="",1,$E3529),""),"")</f>
        <v/>
      </c>
      <c r="S3529" s="28" t="str">
        <f aca="false">IFERROR(IF($P3529="au nombre",IF(N(INDEX(Règles!$D$5:$D$17,MATCH($O3529,Règles!$A$5:$A$17,0)))&gt;0,IF($E3529="",1,$E3529)/INDEX(Règles!$D$5:$D$17,MATCH($O3529,Règles!$A$5:$A$17,0)),""),IF($P3529="au prix",IF(AND(ISNUMBER($R3529),N(INDEX(Règles!$E$5:$E$17,MATCH($O3529,Règles!$A$5:$A$17,0)))&gt;0),$R3529/INDEX(Règles!$E$5:$E$17,MATCH($O3529,Règles!$A$5:$A$17,0)),""),IF(OR($P3529="ne compte pas",$P3529="absence"),0,""))),"")</f>
        <v/>
      </c>
      <c r="T3529" s="26" t="n">
        <f aca="false">IF(AND(ISNUMBER($A3529),$B3529&lt;&gt;"",$G3529&lt;&gt;"",$P3529&lt;&gt;"absence"),1,0)</f>
        <v>0</v>
      </c>
      <c r="U3529" s="26" t="n">
        <f aca="false">IF($T3529=1,IF(COUNTIFS($B$2:$B3529,$B3529,$A$2:$A3529,$A3529,$T$2:$T3529,1)=1,1,0),0)</f>
        <v>0</v>
      </c>
      <c r="V3529" s="29" t="str">
        <f aca="false">IF(AND($A3529="",$B3529="",$G3529=""),"",IF(NOT(ISNUMBER($A3529)),"Date manquante ou non reconnue",IF($B3529="","Technicien manquant",IF(COUNTIF(Production!$A$7:$A$21,$B3529)=0,"Technicien absent de la liste (onglet Production)",IF($G3529="","Code BPU manquant (colonne G)",IF($O3529="?","Code BPU inconnu (onglet Prestations)",IF($P3529="?","Catégorie inconnue (onglet Règles)",IF(AND($E3529&lt;&gt;"",NOT(ISNUMBER($E3529))),"Quantité non reconnue",IF(AND($P3529="au prix",NOT(ISNUMBER($Q3529))),"Prix sur devis à saisir (colonne I)",IF($S3529="","Règle à compléter (onglet Règles)",""))))))))))</f>
        <v/>
      </c>
    </row>
    <row r="3530" customFormat="false" ht="15" hidden="false" customHeight="false" outlineLevel="0" collapsed="false">
      <c r="A3530" s="23"/>
      <c r="I3530" s="24"/>
      <c r="J3530" s="24"/>
      <c r="N3530" s="25"/>
      <c r="O3530" s="26" t="str">
        <f aca="false">IF($G3530="","",IFERROR(INDEX(Prestations!$F$5:$F$256,MATCH($G3530,Prestations!$B$5:$B$256,0)),"?"))</f>
        <v/>
      </c>
      <c r="P3530" s="26" t="str">
        <f aca="false">IF($O3530="","",IF($O3530="?","?",IFERROR(INDEX(Règles!$C$5:$C$17,MATCH($O3530,Règles!$A$5:$A$17,0)),"?")))</f>
        <v/>
      </c>
      <c r="Q3530" s="27" t="str">
        <f aca="false">IF($G3530="","",IF(ISNUMBER($I3530),$I3530,IFERROR(IF(ISNUMBER(INDEX(Prestations!$E$5:$E$256,MATCH($G3530,Prestations!$B$5:$B$256,0))),INDEX(Prestations!$E$5:$E$256,MATCH($G3530,Prestations!$B$5:$B$256,0)),""),"")))</f>
        <v/>
      </c>
      <c r="R3530" s="27" t="str">
        <f aca="false">IFERROR(IF(ISNUMBER($Q3530),$Q3530*IF($E3530="",1,$E3530),""),"")</f>
        <v/>
      </c>
      <c r="S3530" s="28" t="str">
        <f aca="false">IFERROR(IF($P3530="au nombre",IF(N(INDEX(Règles!$D$5:$D$17,MATCH($O3530,Règles!$A$5:$A$17,0)))&gt;0,IF($E3530="",1,$E3530)/INDEX(Règles!$D$5:$D$17,MATCH($O3530,Règles!$A$5:$A$17,0)),""),IF($P3530="au prix",IF(AND(ISNUMBER($R3530),N(INDEX(Règles!$E$5:$E$17,MATCH($O3530,Règles!$A$5:$A$17,0)))&gt;0),$R3530/INDEX(Règles!$E$5:$E$17,MATCH($O3530,Règles!$A$5:$A$17,0)),""),IF(OR($P3530="ne compte pas",$P3530="absence"),0,""))),"")</f>
        <v/>
      </c>
      <c r="T3530" s="26" t="n">
        <f aca="false">IF(AND(ISNUMBER($A3530),$B3530&lt;&gt;"",$G3530&lt;&gt;"",$P3530&lt;&gt;"absence"),1,0)</f>
        <v>0</v>
      </c>
      <c r="U3530" s="26" t="n">
        <f aca="false">IF($T3530=1,IF(COUNTIFS($B$2:$B3530,$B3530,$A$2:$A3530,$A3530,$T$2:$T3530,1)=1,1,0),0)</f>
        <v>0</v>
      </c>
      <c r="V3530" s="29" t="str">
        <f aca="false">IF(AND($A3530="",$B3530="",$G3530=""),"",IF(NOT(ISNUMBER($A3530)),"Date manquante ou non reconnue",IF($B3530="","Technicien manquant",IF(COUNTIF(Production!$A$7:$A$21,$B3530)=0,"Technicien absent de la liste (onglet Production)",IF($G3530="","Code BPU manquant (colonne G)",IF($O3530="?","Code BPU inconnu (onglet Prestations)",IF($P3530="?","Catégorie inconnue (onglet Règles)",IF(AND($E3530&lt;&gt;"",NOT(ISNUMBER($E3530))),"Quantité non reconnue",IF(AND($P3530="au prix",NOT(ISNUMBER($Q3530))),"Prix sur devis à saisir (colonne I)",IF($S3530="","Règle à compléter (onglet Règles)",""))))))))))</f>
        <v/>
      </c>
    </row>
    <row r="3531" customFormat="false" ht="15" hidden="false" customHeight="false" outlineLevel="0" collapsed="false">
      <c r="A3531" s="23"/>
      <c r="I3531" s="24"/>
      <c r="J3531" s="24"/>
      <c r="N3531" s="25"/>
      <c r="O3531" s="26" t="str">
        <f aca="false">IF($G3531="","",IFERROR(INDEX(Prestations!$F$5:$F$256,MATCH($G3531,Prestations!$B$5:$B$256,0)),"?"))</f>
        <v/>
      </c>
      <c r="P3531" s="26" t="str">
        <f aca="false">IF($O3531="","",IF($O3531="?","?",IFERROR(INDEX(Règles!$C$5:$C$17,MATCH($O3531,Règles!$A$5:$A$17,0)),"?")))</f>
        <v/>
      </c>
      <c r="Q3531" s="27" t="str">
        <f aca="false">IF($G3531="","",IF(ISNUMBER($I3531),$I3531,IFERROR(IF(ISNUMBER(INDEX(Prestations!$E$5:$E$256,MATCH($G3531,Prestations!$B$5:$B$256,0))),INDEX(Prestations!$E$5:$E$256,MATCH($G3531,Prestations!$B$5:$B$256,0)),""),"")))</f>
        <v/>
      </c>
      <c r="R3531" s="27" t="str">
        <f aca="false">IFERROR(IF(ISNUMBER($Q3531),$Q3531*IF($E3531="",1,$E3531),""),"")</f>
        <v/>
      </c>
      <c r="S3531" s="28" t="str">
        <f aca="false">IFERROR(IF($P3531="au nombre",IF(N(INDEX(Règles!$D$5:$D$17,MATCH($O3531,Règles!$A$5:$A$17,0)))&gt;0,IF($E3531="",1,$E3531)/INDEX(Règles!$D$5:$D$17,MATCH($O3531,Règles!$A$5:$A$17,0)),""),IF($P3531="au prix",IF(AND(ISNUMBER($R3531),N(INDEX(Règles!$E$5:$E$17,MATCH($O3531,Règles!$A$5:$A$17,0)))&gt;0),$R3531/INDEX(Règles!$E$5:$E$17,MATCH($O3531,Règles!$A$5:$A$17,0)),""),IF(OR($P3531="ne compte pas",$P3531="absence"),0,""))),"")</f>
        <v/>
      </c>
      <c r="T3531" s="26" t="n">
        <f aca="false">IF(AND(ISNUMBER($A3531),$B3531&lt;&gt;"",$G3531&lt;&gt;"",$P3531&lt;&gt;"absence"),1,0)</f>
        <v>0</v>
      </c>
      <c r="U3531" s="26" t="n">
        <f aca="false">IF($T3531=1,IF(COUNTIFS($B$2:$B3531,$B3531,$A$2:$A3531,$A3531,$T$2:$T3531,1)=1,1,0),0)</f>
        <v>0</v>
      </c>
      <c r="V3531" s="29" t="str">
        <f aca="false">IF(AND($A3531="",$B3531="",$G3531=""),"",IF(NOT(ISNUMBER($A3531)),"Date manquante ou non reconnue",IF($B3531="","Technicien manquant",IF(COUNTIF(Production!$A$7:$A$21,$B3531)=0,"Technicien absent de la liste (onglet Production)",IF($G3531="","Code BPU manquant (colonne G)",IF($O3531="?","Code BPU inconnu (onglet Prestations)",IF($P3531="?","Catégorie inconnue (onglet Règles)",IF(AND($E3531&lt;&gt;"",NOT(ISNUMBER($E3531))),"Quantité non reconnue",IF(AND($P3531="au prix",NOT(ISNUMBER($Q3531))),"Prix sur devis à saisir (colonne I)",IF($S3531="","Règle à compléter (onglet Règles)",""))))))))))</f>
        <v/>
      </c>
    </row>
    <row r="3532" customFormat="false" ht="15" hidden="false" customHeight="false" outlineLevel="0" collapsed="false">
      <c r="A3532" s="23"/>
      <c r="I3532" s="24"/>
      <c r="J3532" s="24"/>
      <c r="N3532" s="25"/>
      <c r="O3532" s="26" t="str">
        <f aca="false">IF($G3532="","",IFERROR(INDEX(Prestations!$F$5:$F$256,MATCH($G3532,Prestations!$B$5:$B$256,0)),"?"))</f>
        <v/>
      </c>
      <c r="P3532" s="26" t="str">
        <f aca="false">IF($O3532="","",IF($O3532="?","?",IFERROR(INDEX(Règles!$C$5:$C$17,MATCH($O3532,Règles!$A$5:$A$17,0)),"?")))</f>
        <v/>
      </c>
      <c r="Q3532" s="27" t="str">
        <f aca="false">IF($G3532="","",IF(ISNUMBER($I3532),$I3532,IFERROR(IF(ISNUMBER(INDEX(Prestations!$E$5:$E$256,MATCH($G3532,Prestations!$B$5:$B$256,0))),INDEX(Prestations!$E$5:$E$256,MATCH($G3532,Prestations!$B$5:$B$256,0)),""),"")))</f>
        <v/>
      </c>
      <c r="R3532" s="27" t="str">
        <f aca="false">IFERROR(IF(ISNUMBER($Q3532),$Q3532*IF($E3532="",1,$E3532),""),"")</f>
        <v/>
      </c>
      <c r="S3532" s="28" t="str">
        <f aca="false">IFERROR(IF($P3532="au nombre",IF(N(INDEX(Règles!$D$5:$D$17,MATCH($O3532,Règles!$A$5:$A$17,0)))&gt;0,IF($E3532="",1,$E3532)/INDEX(Règles!$D$5:$D$17,MATCH($O3532,Règles!$A$5:$A$17,0)),""),IF($P3532="au prix",IF(AND(ISNUMBER($R3532),N(INDEX(Règles!$E$5:$E$17,MATCH($O3532,Règles!$A$5:$A$17,0)))&gt;0),$R3532/INDEX(Règles!$E$5:$E$17,MATCH($O3532,Règles!$A$5:$A$17,0)),""),IF(OR($P3532="ne compte pas",$P3532="absence"),0,""))),"")</f>
        <v/>
      </c>
      <c r="T3532" s="26" t="n">
        <f aca="false">IF(AND(ISNUMBER($A3532),$B3532&lt;&gt;"",$G3532&lt;&gt;"",$P3532&lt;&gt;"absence"),1,0)</f>
        <v>0</v>
      </c>
      <c r="U3532" s="26" t="n">
        <f aca="false">IF($T3532=1,IF(COUNTIFS($B$2:$B3532,$B3532,$A$2:$A3532,$A3532,$T$2:$T3532,1)=1,1,0),0)</f>
        <v>0</v>
      </c>
      <c r="V3532" s="29" t="str">
        <f aca="false">IF(AND($A3532="",$B3532="",$G3532=""),"",IF(NOT(ISNUMBER($A3532)),"Date manquante ou non reconnue",IF($B3532="","Technicien manquant",IF(COUNTIF(Production!$A$7:$A$21,$B3532)=0,"Technicien absent de la liste (onglet Production)",IF($G3532="","Code BPU manquant (colonne G)",IF($O3532="?","Code BPU inconnu (onglet Prestations)",IF($P3532="?","Catégorie inconnue (onglet Règles)",IF(AND($E3532&lt;&gt;"",NOT(ISNUMBER($E3532))),"Quantité non reconnue",IF(AND($P3532="au prix",NOT(ISNUMBER($Q3532))),"Prix sur devis à saisir (colonne I)",IF($S3532="","Règle à compléter (onglet Règles)",""))))))))))</f>
        <v/>
      </c>
    </row>
    <row r="3533" customFormat="false" ht="15" hidden="false" customHeight="false" outlineLevel="0" collapsed="false">
      <c r="A3533" s="23"/>
      <c r="I3533" s="24"/>
      <c r="J3533" s="24"/>
      <c r="N3533" s="25"/>
      <c r="O3533" s="26" t="str">
        <f aca="false">IF($G3533="","",IFERROR(INDEX(Prestations!$F$5:$F$256,MATCH($G3533,Prestations!$B$5:$B$256,0)),"?"))</f>
        <v/>
      </c>
      <c r="P3533" s="26" t="str">
        <f aca="false">IF($O3533="","",IF($O3533="?","?",IFERROR(INDEX(Règles!$C$5:$C$17,MATCH($O3533,Règles!$A$5:$A$17,0)),"?")))</f>
        <v/>
      </c>
      <c r="Q3533" s="27" t="str">
        <f aca="false">IF($G3533="","",IF(ISNUMBER($I3533),$I3533,IFERROR(IF(ISNUMBER(INDEX(Prestations!$E$5:$E$256,MATCH($G3533,Prestations!$B$5:$B$256,0))),INDEX(Prestations!$E$5:$E$256,MATCH($G3533,Prestations!$B$5:$B$256,0)),""),"")))</f>
        <v/>
      </c>
      <c r="R3533" s="27" t="str">
        <f aca="false">IFERROR(IF(ISNUMBER($Q3533),$Q3533*IF($E3533="",1,$E3533),""),"")</f>
        <v/>
      </c>
      <c r="S3533" s="28" t="str">
        <f aca="false">IFERROR(IF($P3533="au nombre",IF(N(INDEX(Règles!$D$5:$D$17,MATCH($O3533,Règles!$A$5:$A$17,0)))&gt;0,IF($E3533="",1,$E3533)/INDEX(Règles!$D$5:$D$17,MATCH($O3533,Règles!$A$5:$A$17,0)),""),IF($P3533="au prix",IF(AND(ISNUMBER($R3533),N(INDEX(Règles!$E$5:$E$17,MATCH($O3533,Règles!$A$5:$A$17,0)))&gt;0),$R3533/INDEX(Règles!$E$5:$E$17,MATCH($O3533,Règles!$A$5:$A$17,0)),""),IF(OR($P3533="ne compte pas",$P3533="absence"),0,""))),"")</f>
        <v/>
      </c>
      <c r="T3533" s="26" t="n">
        <f aca="false">IF(AND(ISNUMBER($A3533),$B3533&lt;&gt;"",$G3533&lt;&gt;"",$P3533&lt;&gt;"absence"),1,0)</f>
        <v>0</v>
      </c>
      <c r="U3533" s="26" t="n">
        <f aca="false">IF($T3533=1,IF(COUNTIFS($B$2:$B3533,$B3533,$A$2:$A3533,$A3533,$T$2:$T3533,1)=1,1,0),0)</f>
        <v>0</v>
      </c>
      <c r="V3533" s="29" t="str">
        <f aca="false">IF(AND($A3533="",$B3533="",$G3533=""),"",IF(NOT(ISNUMBER($A3533)),"Date manquante ou non reconnue",IF($B3533="","Technicien manquant",IF(COUNTIF(Production!$A$7:$A$21,$B3533)=0,"Technicien absent de la liste (onglet Production)",IF($G3533="","Code BPU manquant (colonne G)",IF($O3533="?","Code BPU inconnu (onglet Prestations)",IF($P3533="?","Catégorie inconnue (onglet Règles)",IF(AND($E3533&lt;&gt;"",NOT(ISNUMBER($E3533))),"Quantité non reconnue",IF(AND($P3533="au prix",NOT(ISNUMBER($Q3533))),"Prix sur devis à saisir (colonne I)",IF($S3533="","Règle à compléter (onglet Règles)",""))))))))))</f>
        <v/>
      </c>
    </row>
    <row r="3534" customFormat="false" ht="15" hidden="false" customHeight="false" outlineLevel="0" collapsed="false">
      <c r="A3534" s="23"/>
      <c r="I3534" s="24"/>
      <c r="J3534" s="24"/>
      <c r="N3534" s="25"/>
      <c r="O3534" s="26" t="str">
        <f aca="false">IF($G3534="","",IFERROR(INDEX(Prestations!$F$5:$F$256,MATCH($G3534,Prestations!$B$5:$B$256,0)),"?"))</f>
        <v/>
      </c>
      <c r="P3534" s="26" t="str">
        <f aca="false">IF($O3534="","",IF($O3534="?","?",IFERROR(INDEX(Règles!$C$5:$C$17,MATCH($O3534,Règles!$A$5:$A$17,0)),"?")))</f>
        <v/>
      </c>
      <c r="Q3534" s="27" t="str">
        <f aca="false">IF($G3534="","",IF(ISNUMBER($I3534),$I3534,IFERROR(IF(ISNUMBER(INDEX(Prestations!$E$5:$E$256,MATCH($G3534,Prestations!$B$5:$B$256,0))),INDEX(Prestations!$E$5:$E$256,MATCH($G3534,Prestations!$B$5:$B$256,0)),""),"")))</f>
        <v/>
      </c>
      <c r="R3534" s="27" t="str">
        <f aca="false">IFERROR(IF(ISNUMBER($Q3534),$Q3534*IF($E3534="",1,$E3534),""),"")</f>
        <v/>
      </c>
      <c r="S3534" s="28" t="str">
        <f aca="false">IFERROR(IF($P3534="au nombre",IF(N(INDEX(Règles!$D$5:$D$17,MATCH($O3534,Règles!$A$5:$A$17,0)))&gt;0,IF($E3534="",1,$E3534)/INDEX(Règles!$D$5:$D$17,MATCH($O3534,Règles!$A$5:$A$17,0)),""),IF($P3534="au prix",IF(AND(ISNUMBER($R3534),N(INDEX(Règles!$E$5:$E$17,MATCH($O3534,Règles!$A$5:$A$17,0)))&gt;0),$R3534/INDEX(Règles!$E$5:$E$17,MATCH($O3534,Règles!$A$5:$A$17,0)),""),IF(OR($P3534="ne compte pas",$P3534="absence"),0,""))),"")</f>
        <v/>
      </c>
      <c r="T3534" s="26" t="n">
        <f aca="false">IF(AND(ISNUMBER($A3534),$B3534&lt;&gt;"",$G3534&lt;&gt;"",$P3534&lt;&gt;"absence"),1,0)</f>
        <v>0</v>
      </c>
      <c r="U3534" s="26" t="n">
        <f aca="false">IF($T3534=1,IF(COUNTIFS($B$2:$B3534,$B3534,$A$2:$A3534,$A3534,$T$2:$T3534,1)=1,1,0),0)</f>
        <v>0</v>
      </c>
      <c r="V3534" s="29" t="str">
        <f aca="false">IF(AND($A3534="",$B3534="",$G3534=""),"",IF(NOT(ISNUMBER($A3534)),"Date manquante ou non reconnue",IF($B3534="","Technicien manquant",IF(COUNTIF(Production!$A$7:$A$21,$B3534)=0,"Technicien absent de la liste (onglet Production)",IF($G3534="","Code BPU manquant (colonne G)",IF($O3534="?","Code BPU inconnu (onglet Prestations)",IF($P3534="?","Catégorie inconnue (onglet Règles)",IF(AND($E3534&lt;&gt;"",NOT(ISNUMBER($E3534))),"Quantité non reconnue",IF(AND($P3534="au prix",NOT(ISNUMBER($Q3534))),"Prix sur devis à saisir (colonne I)",IF($S3534="","Règle à compléter (onglet Règles)",""))))))))))</f>
        <v/>
      </c>
    </row>
    <row r="3535" customFormat="false" ht="15" hidden="false" customHeight="false" outlineLevel="0" collapsed="false">
      <c r="A3535" s="23"/>
      <c r="I3535" s="24"/>
      <c r="J3535" s="24"/>
      <c r="N3535" s="25"/>
      <c r="O3535" s="26" t="str">
        <f aca="false">IF($G3535="","",IFERROR(INDEX(Prestations!$F$5:$F$256,MATCH($G3535,Prestations!$B$5:$B$256,0)),"?"))</f>
        <v/>
      </c>
      <c r="P3535" s="26" t="str">
        <f aca="false">IF($O3535="","",IF($O3535="?","?",IFERROR(INDEX(Règles!$C$5:$C$17,MATCH($O3535,Règles!$A$5:$A$17,0)),"?")))</f>
        <v/>
      </c>
      <c r="Q3535" s="27" t="str">
        <f aca="false">IF($G3535="","",IF(ISNUMBER($I3535),$I3535,IFERROR(IF(ISNUMBER(INDEX(Prestations!$E$5:$E$256,MATCH($G3535,Prestations!$B$5:$B$256,0))),INDEX(Prestations!$E$5:$E$256,MATCH($G3535,Prestations!$B$5:$B$256,0)),""),"")))</f>
        <v/>
      </c>
      <c r="R3535" s="27" t="str">
        <f aca="false">IFERROR(IF(ISNUMBER($Q3535),$Q3535*IF($E3535="",1,$E3535),""),"")</f>
        <v/>
      </c>
      <c r="S3535" s="28" t="str">
        <f aca="false">IFERROR(IF($P3535="au nombre",IF(N(INDEX(Règles!$D$5:$D$17,MATCH($O3535,Règles!$A$5:$A$17,0)))&gt;0,IF($E3535="",1,$E3535)/INDEX(Règles!$D$5:$D$17,MATCH($O3535,Règles!$A$5:$A$17,0)),""),IF($P3535="au prix",IF(AND(ISNUMBER($R3535),N(INDEX(Règles!$E$5:$E$17,MATCH($O3535,Règles!$A$5:$A$17,0)))&gt;0),$R3535/INDEX(Règles!$E$5:$E$17,MATCH($O3535,Règles!$A$5:$A$17,0)),""),IF(OR($P3535="ne compte pas",$P3535="absence"),0,""))),"")</f>
        <v/>
      </c>
      <c r="T3535" s="26" t="n">
        <f aca="false">IF(AND(ISNUMBER($A3535),$B3535&lt;&gt;"",$G3535&lt;&gt;"",$P3535&lt;&gt;"absence"),1,0)</f>
        <v>0</v>
      </c>
      <c r="U3535" s="26" t="n">
        <f aca="false">IF($T3535=1,IF(COUNTIFS($B$2:$B3535,$B3535,$A$2:$A3535,$A3535,$T$2:$T3535,1)=1,1,0),0)</f>
        <v>0</v>
      </c>
      <c r="V3535" s="29" t="str">
        <f aca="false">IF(AND($A3535="",$B3535="",$G3535=""),"",IF(NOT(ISNUMBER($A3535)),"Date manquante ou non reconnue",IF($B3535="","Technicien manquant",IF(COUNTIF(Production!$A$7:$A$21,$B3535)=0,"Technicien absent de la liste (onglet Production)",IF($G3535="","Code BPU manquant (colonne G)",IF($O3535="?","Code BPU inconnu (onglet Prestations)",IF($P3535="?","Catégorie inconnue (onglet Règles)",IF(AND($E3535&lt;&gt;"",NOT(ISNUMBER($E3535))),"Quantité non reconnue",IF(AND($P3535="au prix",NOT(ISNUMBER($Q3535))),"Prix sur devis à saisir (colonne I)",IF($S3535="","Règle à compléter (onglet Règles)",""))))))))))</f>
        <v/>
      </c>
    </row>
    <row r="3536" customFormat="false" ht="15" hidden="false" customHeight="false" outlineLevel="0" collapsed="false">
      <c r="A3536" s="23"/>
      <c r="I3536" s="24"/>
      <c r="J3536" s="24"/>
      <c r="N3536" s="25"/>
      <c r="O3536" s="26" t="str">
        <f aca="false">IF($G3536="","",IFERROR(INDEX(Prestations!$F$5:$F$256,MATCH($G3536,Prestations!$B$5:$B$256,0)),"?"))</f>
        <v/>
      </c>
      <c r="P3536" s="26" t="str">
        <f aca="false">IF($O3536="","",IF($O3536="?","?",IFERROR(INDEX(Règles!$C$5:$C$17,MATCH($O3536,Règles!$A$5:$A$17,0)),"?")))</f>
        <v/>
      </c>
      <c r="Q3536" s="27" t="str">
        <f aca="false">IF($G3536="","",IF(ISNUMBER($I3536),$I3536,IFERROR(IF(ISNUMBER(INDEX(Prestations!$E$5:$E$256,MATCH($G3536,Prestations!$B$5:$B$256,0))),INDEX(Prestations!$E$5:$E$256,MATCH($G3536,Prestations!$B$5:$B$256,0)),""),"")))</f>
        <v/>
      </c>
      <c r="R3536" s="27" t="str">
        <f aca="false">IFERROR(IF(ISNUMBER($Q3536),$Q3536*IF($E3536="",1,$E3536),""),"")</f>
        <v/>
      </c>
      <c r="S3536" s="28" t="str">
        <f aca="false">IFERROR(IF($P3536="au nombre",IF(N(INDEX(Règles!$D$5:$D$17,MATCH($O3536,Règles!$A$5:$A$17,0)))&gt;0,IF($E3536="",1,$E3536)/INDEX(Règles!$D$5:$D$17,MATCH($O3536,Règles!$A$5:$A$17,0)),""),IF($P3536="au prix",IF(AND(ISNUMBER($R3536),N(INDEX(Règles!$E$5:$E$17,MATCH($O3536,Règles!$A$5:$A$17,0)))&gt;0),$R3536/INDEX(Règles!$E$5:$E$17,MATCH($O3536,Règles!$A$5:$A$17,0)),""),IF(OR($P3536="ne compte pas",$P3536="absence"),0,""))),"")</f>
        <v/>
      </c>
      <c r="T3536" s="26" t="n">
        <f aca="false">IF(AND(ISNUMBER($A3536),$B3536&lt;&gt;"",$G3536&lt;&gt;"",$P3536&lt;&gt;"absence"),1,0)</f>
        <v>0</v>
      </c>
      <c r="U3536" s="26" t="n">
        <f aca="false">IF($T3536=1,IF(COUNTIFS($B$2:$B3536,$B3536,$A$2:$A3536,$A3536,$T$2:$T3536,1)=1,1,0),0)</f>
        <v>0</v>
      </c>
      <c r="V3536" s="29" t="str">
        <f aca="false">IF(AND($A3536="",$B3536="",$G3536=""),"",IF(NOT(ISNUMBER($A3536)),"Date manquante ou non reconnue",IF($B3536="","Technicien manquant",IF(COUNTIF(Production!$A$7:$A$21,$B3536)=0,"Technicien absent de la liste (onglet Production)",IF($G3536="","Code BPU manquant (colonne G)",IF($O3536="?","Code BPU inconnu (onglet Prestations)",IF($P3536="?","Catégorie inconnue (onglet Règles)",IF(AND($E3536&lt;&gt;"",NOT(ISNUMBER($E3536))),"Quantité non reconnue",IF(AND($P3536="au prix",NOT(ISNUMBER($Q3536))),"Prix sur devis à saisir (colonne I)",IF($S3536="","Règle à compléter (onglet Règles)",""))))))))))</f>
        <v/>
      </c>
    </row>
    <row r="3537" customFormat="false" ht="15" hidden="false" customHeight="false" outlineLevel="0" collapsed="false">
      <c r="A3537" s="23"/>
      <c r="I3537" s="24"/>
      <c r="J3537" s="24"/>
      <c r="N3537" s="25"/>
      <c r="O3537" s="26" t="str">
        <f aca="false">IF($G3537="","",IFERROR(INDEX(Prestations!$F$5:$F$256,MATCH($G3537,Prestations!$B$5:$B$256,0)),"?"))</f>
        <v/>
      </c>
      <c r="P3537" s="26" t="str">
        <f aca="false">IF($O3537="","",IF($O3537="?","?",IFERROR(INDEX(Règles!$C$5:$C$17,MATCH($O3537,Règles!$A$5:$A$17,0)),"?")))</f>
        <v/>
      </c>
      <c r="Q3537" s="27" t="str">
        <f aca="false">IF($G3537="","",IF(ISNUMBER($I3537),$I3537,IFERROR(IF(ISNUMBER(INDEX(Prestations!$E$5:$E$256,MATCH($G3537,Prestations!$B$5:$B$256,0))),INDEX(Prestations!$E$5:$E$256,MATCH($G3537,Prestations!$B$5:$B$256,0)),""),"")))</f>
        <v/>
      </c>
      <c r="R3537" s="27" t="str">
        <f aca="false">IFERROR(IF(ISNUMBER($Q3537),$Q3537*IF($E3537="",1,$E3537),""),"")</f>
        <v/>
      </c>
      <c r="S3537" s="28" t="str">
        <f aca="false">IFERROR(IF($P3537="au nombre",IF(N(INDEX(Règles!$D$5:$D$17,MATCH($O3537,Règles!$A$5:$A$17,0)))&gt;0,IF($E3537="",1,$E3537)/INDEX(Règles!$D$5:$D$17,MATCH($O3537,Règles!$A$5:$A$17,0)),""),IF($P3537="au prix",IF(AND(ISNUMBER($R3537),N(INDEX(Règles!$E$5:$E$17,MATCH($O3537,Règles!$A$5:$A$17,0)))&gt;0),$R3537/INDEX(Règles!$E$5:$E$17,MATCH($O3537,Règles!$A$5:$A$17,0)),""),IF(OR($P3537="ne compte pas",$P3537="absence"),0,""))),"")</f>
        <v/>
      </c>
      <c r="T3537" s="26" t="n">
        <f aca="false">IF(AND(ISNUMBER($A3537),$B3537&lt;&gt;"",$G3537&lt;&gt;"",$P3537&lt;&gt;"absence"),1,0)</f>
        <v>0</v>
      </c>
      <c r="U3537" s="26" t="n">
        <f aca="false">IF($T3537=1,IF(COUNTIFS($B$2:$B3537,$B3537,$A$2:$A3537,$A3537,$T$2:$T3537,1)=1,1,0),0)</f>
        <v>0</v>
      </c>
      <c r="V3537" s="29" t="str">
        <f aca="false">IF(AND($A3537="",$B3537="",$G3537=""),"",IF(NOT(ISNUMBER($A3537)),"Date manquante ou non reconnue",IF($B3537="","Technicien manquant",IF(COUNTIF(Production!$A$7:$A$21,$B3537)=0,"Technicien absent de la liste (onglet Production)",IF($G3537="","Code BPU manquant (colonne G)",IF($O3537="?","Code BPU inconnu (onglet Prestations)",IF($P3537="?","Catégorie inconnue (onglet Règles)",IF(AND($E3537&lt;&gt;"",NOT(ISNUMBER($E3537))),"Quantité non reconnue",IF(AND($P3537="au prix",NOT(ISNUMBER($Q3537))),"Prix sur devis à saisir (colonne I)",IF($S3537="","Règle à compléter (onglet Règles)",""))))))))))</f>
        <v/>
      </c>
    </row>
    <row r="3538" customFormat="false" ht="15" hidden="false" customHeight="false" outlineLevel="0" collapsed="false">
      <c r="A3538" s="23"/>
      <c r="I3538" s="24"/>
      <c r="J3538" s="24"/>
      <c r="N3538" s="25"/>
      <c r="O3538" s="26" t="str">
        <f aca="false">IF($G3538="","",IFERROR(INDEX(Prestations!$F$5:$F$256,MATCH($G3538,Prestations!$B$5:$B$256,0)),"?"))</f>
        <v/>
      </c>
      <c r="P3538" s="26" t="str">
        <f aca="false">IF($O3538="","",IF($O3538="?","?",IFERROR(INDEX(Règles!$C$5:$C$17,MATCH($O3538,Règles!$A$5:$A$17,0)),"?")))</f>
        <v/>
      </c>
      <c r="Q3538" s="27" t="str">
        <f aca="false">IF($G3538="","",IF(ISNUMBER($I3538),$I3538,IFERROR(IF(ISNUMBER(INDEX(Prestations!$E$5:$E$256,MATCH($G3538,Prestations!$B$5:$B$256,0))),INDEX(Prestations!$E$5:$E$256,MATCH($G3538,Prestations!$B$5:$B$256,0)),""),"")))</f>
        <v/>
      </c>
      <c r="R3538" s="27" t="str">
        <f aca="false">IFERROR(IF(ISNUMBER($Q3538),$Q3538*IF($E3538="",1,$E3538),""),"")</f>
        <v/>
      </c>
      <c r="S3538" s="28" t="str">
        <f aca="false">IFERROR(IF($P3538="au nombre",IF(N(INDEX(Règles!$D$5:$D$17,MATCH($O3538,Règles!$A$5:$A$17,0)))&gt;0,IF($E3538="",1,$E3538)/INDEX(Règles!$D$5:$D$17,MATCH($O3538,Règles!$A$5:$A$17,0)),""),IF($P3538="au prix",IF(AND(ISNUMBER($R3538),N(INDEX(Règles!$E$5:$E$17,MATCH($O3538,Règles!$A$5:$A$17,0)))&gt;0),$R3538/INDEX(Règles!$E$5:$E$17,MATCH($O3538,Règles!$A$5:$A$17,0)),""),IF(OR($P3538="ne compte pas",$P3538="absence"),0,""))),"")</f>
        <v/>
      </c>
      <c r="T3538" s="26" t="n">
        <f aca="false">IF(AND(ISNUMBER($A3538),$B3538&lt;&gt;"",$G3538&lt;&gt;"",$P3538&lt;&gt;"absence"),1,0)</f>
        <v>0</v>
      </c>
      <c r="U3538" s="26" t="n">
        <f aca="false">IF($T3538=1,IF(COUNTIFS($B$2:$B3538,$B3538,$A$2:$A3538,$A3538,$T$2:$T3538,1)=1,1,0),0)</f>
        <v>0</v>
      </c>
      <c r="V3538" s="29" t="str">
        <f aca="false">IF(AND($A3538="",$B3538="",$G3538=""),"",IF(NOT(ISNUMBER($A3538)),"Date manquante ou non reconnue",IF($B3538="","Technicien manquant",IF(COUNTIF(Production!$A$7:$A$21,$B3538)=0,"Technicien absent de la liste (onglet Production)",IF($G3538="","Code BPU manquant (colonne G)",IF($O3538="?","Code BPU inconnu (onglet Prestations)",IF($P3538="?","Catégorie inconnue (onglet Règles)",IF(AND($E3538&lt;&gt;"",NOT(ISNUMBER($E3538))),"Quantité non reconnue",IF(AND($P3538="au prix",NOT(ISNUMBER($Q3538))),"Prix sur devis à saisir (colonne I)",IF($S3538="","Règle à compléter (onglet Règles)",""))))))))))</f>
        <v/>
      </c>
    </row>
    <row r="3539" customFormat="false" ht="15" hidden="false" customHeight="false" outlineLevel="0" collapsed="false">
      <c r="A3539" s="23"/>
      <c r="I3539" s="24"/>
      <c r="J3539" s="24"/>
      <c r="N3539" s="25"/>
      <c r="O3539" s="26" t="str">
        <f aca="false">IF($G3539="","",IFERROR(INDEX(Prestations!$F$5:$F$256,MATCH($G3539,Prestations!$B$5:$B$256,0)),"?"))</f>
        <v/>
      </c>
      <c r="P3539" s="26" t="str">
        <f aca="false">IF($O3539="","",IF($O3539="?","?",IFERROR(INDEX(Règles!$C$5:$C$17,MATCH($O3539,Règles!$A$5:$A$17,0)),"?")))</f>
        <v/>
      </c>
      <c r="Q3539" s="27" t="str">
        <f aca="false">IF($G3539="","",IF(ISNUMBER($I3539),$I3539,IFERROR(IF(ISNUMBER(INDEX(Prestations!$E$5:$E$256,MATCH($G3539,Prestations!$B$5:$B$256,0))),INDEX(Prestations!$E$5:$E$256,MATCH($G3539,Prestations!$B$5:$B$256,0)),""),"")))</f>
        <v/>
      </c>
      <c r="R3539" s="27" t="str">
        <f aca="false">IFERROR(IF(ISNUMBER($Q3539),$Q3539*IF($E3539="",1,$E3539),""),"")</f>
        <v/>
      </c>
      <c r="S3539" s="28" t="str">
        <f aca="false">IFERROR(IF($P3539="au nombre",IF(N(INDEX(Règles!$D$5:$D$17,MATCH($O3539,Règles!$A$5:$A$17,0)))&gt;0,IF($E3539="",1,$E3539)/INDEX(Règles!$D$5:$D$17,MATCH($O3539,Règles!$A$5:$A$17,0)),""),IF($P3539="au prix",IF(AND(ISNUMBER($R3539),N(INDEX(Règles!$E$5:$E$17,MATCH($O3539,Règles!$A$5:$A$17,0)))&gt;0),$R3539/INDEX(Règles!$E$5:$E$17,MATCH($O3539,Règles!$A$5:$A$17,0)),""),IF(OR($P3539="ne compte pas",$P3539="absence"),0,""))),"")</f>
        <v/>
      </c>
      <c r="T3539" s="26" t="n">
        <f aca="false">IF(AND(ISNUMBER($A3539),$B3539&lt;&gt;"",$G3539&lt;&gt;"",$P3539&lt;&gt;"absence"),1,0)</f>
        <v>0</v>
      </c>
      <c r="U3539" s="26" t="n">
        <f aca="false">IF($T3539=1,IF(COUNTIFS($B$2:$B3539,$B3539,$A$2:$A3539,$A3539,$T$2:$T3539,1)=1,1,0),0)</f>
        <v>0</v>
      </c>
      <c r="V3539" s="29" t="str">
        <f aca="false">IF(AND($A3539="",$B3539="",$G3539=""),"",IF(NOT(ISNUMBER($A3539)),"Date manquante ou non reconnue",IF($B3539="","Technicien manquant",IF(COUNTIF(Production!$A$7:$A$21,$B3539)=0,"Technicien absent de la liste (onglet Production)",IF($G3539="","Code BPU manquant (colonne G)",IF($O3539="?","Code BPU inconnu (onglet Prestations)",IF($P3539="?","Catégorie inconnue (onglet Règles)",IF(AND($E3539&lt;&gt;"",NOT(ISNUMBER($E3539))),"Quantité non reconnue",IF(AND($P3539="au prix",NOT(ISNUMBER($Q3539))),"Prix sur devis à saisir (colonne I)",IF($S3539="","Règle à compléter (onglet Règles)",""))))))))))</f>
        <v/>
      </c>
    </row>
    <row r="3540" customFormat="false" ht="15" hidden="false" customHeight="false" outlineLevel="0" collapsed="false">
      <c r="A3540" s="23"/>
      <c r="I3540" s="24"/>
      <c r="J3540" s="24"/>
      <c r="N3540" s="25"/>
      <c r="O3540" s="26" t="str">
        <f aca="false">IF($G3540="","",IFERROR(INDEX(Prestations!$F$5:$F$256,MATCH($G3540,Prestations!$B$5:$B$256,0)),"?"))</f>
        <v/>
      </c>
      <c r="P3540" s="26" t="str">
        <f aca="false">IF($O3540="","",IF($O3540="?","?",IFERROR(INDEX(Règles!$C$5:$C$17,MATCH($O3540,Règles!$A$5:$A$17,0)),"?")))</f>
        <v/>
      </c>
      <c r="Q3540" s="27" t="str">
        <f aca="false">IF($G3540="","",IF(ISNUMBER($I3540),$I3540,IFERROR(IF(ISNUMBER(INDEX(Prestations!$E$5:$E$256,MATCH($G3540,Prestations!$B$5:$B$256,0))),INDEX(Prestations!$E$5:$E$256,MATCH($G3540,Prestations!$B$5:$B$256,0)),""),"")))</f>
        <v/>
      </c>
      <c r="R3540" s="27" t="str">
        <f aca="false">IFERROR(IF(ISNUMBER($Q3540),$Q3540*IF($E3540="",1,$E3540),""),"")</f>
        <v/>
      </c>
      <c r="S3540" s="28" t="str">
        <f aca="false">IFERROR(IF($P3540="au nombre",IF(N(INDEX(Règles!$D$5:$D$17,MATCH($O3540,Règles!$A$5:$A$17,0)))&gt;0,IF($E3540="",1,$E3540)/INDEX(Règles!$D$5:$D$17,MATCH($O3540,Règles!$A$5:$A$17,0)),""),IF($P3540="au prix",IF(AND(ISNUMBER($R3540),N(INDEX(Règles!$E$5:$E$17,MATCH($O3540,Règles!$A$5:$A$17,0)))&gt;0),$R3540/INDEX(Règles!$E$5:$E$17,MATCH($O3540,Règles!$A$5:$A$17,0)),""),IF(OR($P3540="ne compte pas",$P3540="absence"),0,""))),"")</f>
        <v/>
      </c>
      <c r="T3540" s="26" t="n">
        <f aca="false">IF(AND(ISNUMBER($A3540),$B3540&lt;&gt;"",$G3540&lt;&gt;"",$P3540&lt;&gt;"absence"),1,0)</f>
        <v>0</v>
      </c>
      <c r="U3540" s="26" t="n">
        <f aca="false">IF($T3540=1,IF(COUNTIFS($B$2:$B3540,$B3540,$A$2:$A3540,$A3540,$T$2:$T3540,1)=1,1,0),0)</f>
        <v>0</v>
      </c>
      <c r="V3540" s="29" t="str">
        <f aca="false">IF(AND($A3540="",$B3540="",$G3540=""),"",IF(NOT(ISNUMBER($A3540)),"Date manquante ou non reconnue",IF($B3540="","Technicien manquant",IF(COUNTIF(Production!$A$7:$A$21,$B3540)=0,"Technicien absent de la liste (onglet Production)",IF($G3540="","Code BPU manquant (colonne G)",IF($O3540="?","Code BPU inconnu (onglet Prestations)",IF($P3540="?","Catégorie inconnue (onglet Règles)",IF(AND($E3540&lt;&gt;"",NOT(ISNUMBER($E3540))),"Quantité non reconnue",IF(AND($P3540="au prix",NOT(ISNUMBER($Q3540))),"Prix sur devis à saisir (colonne I)",IF($S3540="","Règle à compléter (onglet Règles)",""))))))))))</f>
        <v/>
      </c>
    </row>
    <row r="3541" customFormat="false" ht="15" hidden="false" customHeight="false" outlineLevel="0" collapsed="false">
      <c r="A3541" s="23"/>
      <c r="I3541" s="24"/>
      <c r="J3541" s="24"/>
      <c r="N3541" s="25"/>
      <c r="O3541" s="26" t="str">
        <f aca="false">IF($G3541="","",IFERROR(INDEX(Prestations!$F$5:$F$256,MATCH($G3541,Prestations!$B$5:$B$256,0)),"?"))</f>
        <v/>
      </c>
      <c r="P3541" s="26" t="str">
        <f aca="false">IF($O3541="","",IF($O3541="?","?",IFERROR(INDEX(Règles!$C$5:$C$17,MATCH($O3541,Règles!$A$5:$A$17,0)),"?")))</f>
        <v/>
      </c>
      <c r="Q3541" s="27" t="str">
        <f aca="false">IF($G3541="","",IF(ISNUMBER($I3541),$I3541,IFERROR(IF(ISNUMBER(INDEX(Prestations!$E$5:$E$256,MATCH($G3541,Prestations!$B$5:$B$256,0))),INDEX(Prestations!$E$5:$E$256,MATCH($G3541,Prestations!$B$5:$B$256,0)),""),"")))</f>
        <v/>
      </c>
      <c r="R3541" s="27" t="str">
        <f aca="false">IFERROR(IF(ISNUMBER($Q3541),$Q3541*IF($E3541="",1,$E3541),""),"")</f>
        <v/>
      </c>
      <c r="S3541" s="28" t="str">
        <f aca="false">IFERROR(IF($P3541="au nombre",IF(N(INDEX(Règles!$D$5:$D$17,MATCH($O3541,Règles!$A$5:$A$17,0)))&gt;0,IF($E3541="",1,$E3541)/INDEX(Règles!$D$5:$D$17,MATCH($O3541,Règles!$A$5:$A$17,0)),""),IF($P3541="au prix",IF(AND(ISNUMBER($R3541),N(INDEX(Règles!$E$5:$E$17,MATCH($O3541,Règles!$A$5:$A$17,0)))&gt;0),$R3541/INDEX(Règles!$E$5:$E$17,MATCH($O3541,Règles!$A$5:$A$17,0)),""),IF(OR($P3541="ne compte pas",$P3541="absence"),0,""))),"")</f>
        <v/>
      </c>
      <c r="T3541" s="26" t="n">
        <f aca="false">IF(AND(ISNUMBER($A3541),$B3541&lt;&gt;"",$G3541&lt;&gt;"",$P3541&lt;&gt;"absence"),1,0)</f>
        <v>0</v>
      </c>
      <c r="U3541" s="26" t="n">
        <f aca="false">IF($T3541=1,IF(COUNTIFS($B$2:$B3541,$B3541,$A$2:$A3541,$A3541,$T$2:$T3541,1)=1,1,0),0)</f>
        <v>0</v>
      </c>
      <c r="V3541" s="29" t="str">
        <f aca="false">IF(AND($A3541="",$B3541="",$G3541=""),"",IF(NOT(ISNUMBER($A3541)),"Date manquante ou non reconnue",IF($B3541="","Technicien manquant",IF(COUNTIF(Production!$A$7:$A$21,$B3541)=0,"Technicien absent de la liste (onglet Production)",IF($G3541="","Code BPU manquant (colonne G)",IF($O3541="?","Code BPU inconnu (onglet Prestations)",IF($P3541="?","Catégorie inconnue (onglet Règles)",IF(AND($E3541&lt;&gt;"",NOT(ISNUMBER($E3541))),"Quantité non reconnue",IF(AND($P3541="au prix",NOT(ISNUMBER($Q3541))),"Prix sur devis à saisir (colonne I)",IF($S3541="","Règle à compléter (onglet Règles)",""))))))))))</f>
        <v/>
      </c>
    </row>
    <row r="3542" customFormat="false" ht="15" hidden="false" customHeight="false" outlineLevel="0" collapsed="false">
      <c r="A3542" s="23"/>
      <c r="I3542" s="24"/>
      <c r="J3542" s="24"/>
      <c r="N3542" s="25"/>
      <c r="O3542" s="26" t="str">
        <f aca="false">IF($G3542="","",IFERROR(INDEX(Prestations!$F$5:$F$256,MATCH($G3542,Prestations!$B$5:$B$256,0)),"?"))</f>
        <v/>
      </c>
      <c r="P3542" s="26" t="str">
        <f aca="false">IF($O3542="","",IF($O3542="?","?",IFERROR(INDEX(Règles!$C$5:$C$17,MATCH($O3542,Règles!$A$5:$A$17,0)),"?")))</f>
        <v/>
      </c>
      <c r="Q3542" s="27" t="str">
        <f aca="false">IF($G3542="","",IF(ISNUMBER($I3542),$I3542,IFERROR(IF(ISNUMBER(INDEX(Prestations!$E$5:$E$256,MATCH($G3542,Prestations!$B$5:$B$256,0))),INDEX(Prestations!$E$5:$E$256,MATCH($G3542,Prestations!$B$5:$B$256,0)),""),"")))</f>
        <v/>
      </c>
      <c r="R3542" s="27" t="str">
        <f aca="false">IFERROR(IF(ISNUMBER($Q3542),$Q3542*IF($E3542="",1,$E3542),""),"")</f>
        <v/>
      </c>
      <c r="S3542" s="28" t="str">
        <f aca="false">IFERROR(IF($P3542="au nombre",IF(N(INDEX(Règles!$D$5:$D$17,MATCH($O3542,Règles!$A$5:$A$17,0)))&gt;0,IF($E3542="",1,$E3542)/INDEX(Règles!$D$5:$D$17,MATCH($O3542,Règles!$A$5:$A$17,0)),""),IF($P3542="au prix",IF(AND(ISNUMBER($R3542),N(INDEX(Règles!$E$5:$E$17,MATCH($O3542,Règles!$A$5:$A$17,0)))&gt;0),$R3542/INDEX(Règles!$E$5:$E$17,MATCH($O3542,Règles!$A$5:$A$17,0)),""),IF(OR($P3542="ne compte pas",$P3542="absence"),0,""))),"")</f>
        <v/>
      </c>
      <c r="T3542" s="26" t="n">
        <f aca="false">IF(AND(ISNUMBER($A3542),$B3542&lt;&gt;"",$G3542&lt;&gt;"",$P3542&lt;&gt;"absence"),1,0)</f>
        <v>0</v>
      </c>
      <c r="U3542" s="26" t="n">
        <f aca="false">IF($T3542=1,IF(COUNTIFS($B$2:$B3542,$B3542,$A$2:$A3542,$A3542,$T$2:$T3542,1)=1,1,0),0)</f>
        <v>0</v>
      </c>
      <c r="V3542" s="29" t="str">
        <f aca="false">IF(AND($A3542="",$B3542="",$G3542=""),"",IF(NOT(ISNUMBER($A3542)),"Date manquante ou non reconnue",IF($B3542="","Technicien manquant",IF(COUNTIF(Production!$A$7:$A$21,$B3542)=0,"Technicien absent de la liste (onglet Production)",IF($G3542="","Code BPU manquant (colonne G)",IF($O3542="?","Code BPU inconnu (onglet Prestations)",IF($P3542="?","Catégorie inconnue (onglet Règles)",IF(AND($E3542&lt;&gt;"",NOT(ISNUMBER($E3542))),"Quantité non reconnue",IF(AND($P3542="au prix",NOT(ISNUMBER($Q3542))),"Prix sur devis à saisir (colonne I)",IF($S3542="","Règle à compléter (onglet Règles)",""))))))))))</f>
        <v/>
      </c>
    </row>
    <row r="3543" customFormat="false" ht="15" hidden="false" customHeight="false" outlineLevel="0" collapsed="false">
      <c r="A3543" s="23"/>
      <c r="I3543" s="24"/>
      <c r="J3543" s="24"/>
      <c r="N3543" s="25"/>
      <c r="O3543" s="26" t="str">
        <f aca="false">IF($G3543="","",IFERROR(INDEX(Prestations!$F$5:$F$256,MATCH($G3543,Prestations!$B$5:$B$256,0)),"?"))</f>
        <v/>
      </c>
      <c r="P3543" s="26" t="str">
        <f aca="false">IF($O3543="","",IF($O3543="?","?",IFERROR(INDEX(Règles!$C$5:$C$17,MATCH($O3543,Règles!$A$5:$A$17,0)),"?")))</f>
        <v/>
      </c>
      <c r="Q3543" s="27" t="str">
        <f aca="false">IF($G3543="","",IF(ISNUMBER($I3543),$I3543,IFERROR(IF(ISNUMBER(INDEX(Prestations!$E$5:$E$256,MATCH($G3543,Prestations!$B$5:$B$256,0))),INDEX(Prestations!$E$5:$E$256,MATCH($G3543,Prestations!$B$5:$B$256,0)),""),"")))</f>
        <v/>
      </c>
      <c r="R3543" s="27" t="str">
        <f aca="false">IFERROR(IF(ISNUMBER($Q3543),$Q3543*IF($E3543="",1,$E3543),""),"")</f>
        <v/>
      </c>
      <c r="S3543" s="28" t="str">
        <f aca="false">IFERROR(IF($P3543="au nombre",IF(N(INDEX(Règles!$D$5:$D$17,MATCH($O3543,Règles!$A$5:$A$17,0)))&gt;0,IF($E3543="",1,$E3543)/INDEX(Règles!$D$5:$D$17,MATCH($O3543,Règles!$A$5:$A$17,0)),""),IF($P3543="au prix",IF(AND(ISNUMBER($R3543),N(INDEX(Règles!$E$5:$E$17,MATCH($O3543,Règles!$A$5:$A$17,0)))&gt;0),$R3543/INDEX(Règles!$E$5:$E$17,MATCH($O3543,Règles!$A$5:$A$17,0)),""),IF(OR($P3543="ne compte pas",$P3543="absence"),0,""))),"")</f>
        <v/>
      </c>
      <c r="T3543" s="26" t="n">
        <f aca="false">IF(AND(ISNUMBER($A3543),$B3543&lt;&gt;"",$G3543&lt;&gt;"",$P3543&lt;&gt;"absence"),1,0)</f>
        <v>0</v>
      </c>
      <c r="U3543" s="26" t="n">
        <f aca="false">IF($T3543=1,IF(COUNTIFS($B$2:$B3543,$B3543,$A$2:$A3543,$A3543,$T$2:$T3543,1)=1,1,0),0)</f>
        <v>0</v>
      </c>
      <c r="V3543" s="29" t="str">
        <f aca="false">IF(AND($A3543="",$B3543="",$G3543=""),"",IF(NOT(ISNUMBER($A3543)),"Date manquante ou non reconnue",IF($B3543="","Technicien manquant",IF(COUNTIF(Production!$A$7:$A$21,$B3543)=0,"Technicien absent de la liste (onglet Production)",IF($G3543="","Code BPU manquant (colonne G)",IF($O3543="?","Code BPU inconnu (onglet Prestations)",IF($P3543="?","Catégorie inconnue (onglet Règles)",IF(AND($E3543&lt;&gt;"",NOT(ISNUMBER($E3543))),"Quantité non reconnue",IF(AND($P3543="au prix",NOT(ISNUMBER($Q3543))),"Prix sur devis à saisir (colonne I)",IF($S3543="","Règle à compléter (onglet Règles)",""))))))))))</f>
        <v/>
      </c>
    </row>
    <row r="3544" customFormat="false" ht="15" hidden="false" customHeight="false" outlineLevel="0" collapsed="false">
      <c r="A3544" s="23"/>
      <c r="I3544" s="24"/>
      <c r="J3544" s="24"/>
      <c r="N3544" s="25"/>
      <c r="O3544" s="26" t="str">
        <f aca="false">IF($G3544="","",IFERROR(INDEX(Prestations!$F$5:$F$256,MATCH($G3544,Prestations!$B$5:$B$256,0)),"?"))</f>
        <v/>
      </c>
      <c r="P3544" s="26" t="str">
        <f aca="false">IF($O3544="","",IF($O3544="?","?",IFERROR(INDEX(Règles!$C$5:$C$17,MATCH($O3544,Règles!$A$5:$A$17,0)),"?")))</f>
        <v/>
      </c>
      <c r="Q3544" s="27" t="str">
        <f aca="false">IF($G3544="","",IF(ISNUMBER($I3544),$I3544,IFERROR(IF(ISNUMBER(INDEX(Prestations!$E$5:$E$256,MATCH($G3544,Prestations!$B$5:$B$256,0))),INDEX(Prestations!$E$5:$E$256,MATCH($G3544,Prestations!$B$5:$B$256,0)),""),"")))</f>
        <v/>
      </c>
      <c r="R3544" s="27" t="str">
        <f aca="false">IFERROR(IF(ISNUMBER($Q3544),$Q3544*IF($E3544="",1,$E3544),""),"")</f>
        <v/>
      </c>
      <c r="S3544" s="28" t="str">
        <f aca="false">IFERROR(IF($P3544="au nombre",IF(N(INDEX(Règles!$D$5:$D$17,MATCH($O3544,Règles!$A$5:$A$17,0)))&gt;0,IF($E3544="",1,$E3544)/INDEX(Règles!$D$5:$D$17,MATCH($O3544,Règles!$A$5:$A$17,0)),""),IF($P3544="au prix",IF(AND(ISNUMBER($R3544),N(INDEX(Règles!$E$5:$E$17,MATCH($O3544,Règles!$A$5:$A$17,0)))&gt;0),$R3544/INDEX(Règles!$E$5:$E$17,MATCH($O3544,Règles!$A$5:$A$17,0)),""),IF(OR($P3544="ne compte pas",$P3544="absence"),0,""))),"")</f>
        <v/>
      </c>
      <c r="T3544" s="26" t="n">
        <f aca="false">IF(AND(ISNUMBER($A3544),$B3544&lt;&gt;"",$G3544&lt;&gt;"",$P3544&lt;&gt;"absence"),1,0)</f>
        <v>0</v>
      </c>
      <c r="U3544" s="26" t="n">
        <f aca="false">IF($T3544=1,IF(COUNTIFS($B$2:$B3544,$B3544,$A$2:$A3544,$A3544,$T$2:$T3544,1)=1,1,0),0)</f>
        <v>0</v>
      </c>
      <c r="V3544" s="29" t="str">
        <f aca="false">IF(AND($A3544="",$B3544="",$G3544=""),"",IF(NOT(ISNUMBER($A3544)),"Date manquante ou non reconnue",IF($B3544="","Technicien manquant",IF(COUNTIF(Production!$A$7:$A$21,$B3544)=0,"Technicien absent de la liste (onglet Production)",IF($G3544="","Code BPU manquant (colonne G)",IF($O3544="?","Code BPU inconnu (onglet Prestations)",IF($P3544="?","Catégorie inconnue (onglet Règles)",IF(AND($E3544&lt;&gt;"",NOT(ISNUMBER($E3544))),"Quantité non reconnue",IF(AND($P3544="au prix",NOT(ISNUMBER($Q3544))),"Prix sur devis à saisir (colonne I)",IF($S3544="","Règle à compléter (onglet Règles)",""))))))))))</f>
        <v/>
      </c>
    </row>
    <row r="3545" customFormat="false" ht="15" hidden="false" customHeight="false" outlineLevel="0" collapsed="false">
      <c r="A3545" s="23"/>
      <c r="I3545" s="24"/>
      <c r="J3545" s="24"/>
      <c r="N3545" s="25"/>
      <c r="O3545" s="26" t="str">
        <f aca="false">IF($G3545="","",IFERROR(INDEX(Prestations!$F$5:$F$256,MATCH($G3545,Prestations!$B$5:$B$256,0)),"?"))</f>
        <v/>
      </c>
      <c r="P3545" s="26" t="str">
        <f aca="false">IF($O3545="","",IF($O3545="?","?",IFERROR(INDEX(Règles!$C$5:$C$17,MATCH($O3545,Règles!$A$5:$A$17,0)),"?")))</f>
        <v/>
      </c>
      <c r="Q3545" s="27" t="str">
        <f aca="false">IF($G3545="","",IF(ISNUMBER($I3545),$I3545,IFERROR(IF(ISNUMBER(INDEX(Prestations!$E$5:$E$256,MATCH($G3545,Prestations!$B$5:$B$256,0))),INDEX(Prestations!$E$5:$E$256,MATCH($G3545,Prestations!$B$5:$B$256,0)),""),"")))</f>
        <v/>
      </c>
      <c r="R3545" s="27" t="str">
        <f aca="false">IFERROR(IF(ISNUMBER($Q3545),$Q3545*IF($E3545="",1,$E3545),""),"")</f>
        <v/>
      </c>
      <c r="S3545" s="28" t="str">
        <f aca="false">IFERROR(IF($P3545="au nombre",IF(N(INDEX(Règles!$D$5:$D$17,MATCH($O3545,Règles!$A$5:$A$17,0)))&gt;0,IF($E3545="",1,$E3545)/INDEX(Règles!$D$5:$D$17,MATCH($O3545,Règles!$A$5:$A$17,0)),""),IF($P3545="au prix",IF(AND(ISNUMBER($R3545),N(INDEX(Règles!$E$5:$E$17,MATCH($O3545,Règles!$A$5:$A$17,0)))&gt;0),$R3545/INDEX(Règles!$E$5:$E$17,MATCH($O3545,Règles!$A$5:$A$17,0)),""),IF(OR($P3545="ne compte pas",$P3545="absence"),0,""))),"")</f>
        <v/>
      </c>
      <c r="T3545" s="26" t="n">
        <f aca="false">IF(AND(ISNUMBER($A3545),$B3545&lt;&gt;"",$G3545&lt;&gt;"",$P3545&lt;&gt;"absence"),1,0)</f>
        <v>0</v>
      </c>
      <c r="U3545" s="26" t="n">
        <f aca="false">IF($T3545=1,IF(COUNTIFS($B$2:$B3545,$B3545,$A$2:$A3545,$A3545,$T$2:$T3545,1)=1,1,0),0)</f>
        <v>0</v>
      </c>
      <c r="V3545" s="29" t="str">
        <f aca="false">IF(AND($A3545="",$B3545="",$G3545=""),"",IF(NOT(ISNUMBER($A3545)),"Date manquante ou non reconnue",IF($B3545="","Technicien manquant",IF(COUNTIF(Production!$A$7:$A$21,$B3545)=0,"Technicien absent de la liste (onglet Production)",IF($G3545="","Code BPU manquant (colonne G)",IF($O3545="?","Code BPU inconnu (onglet Prestations)",IF($P3545="?","Catégorie inconnue (onglet Règles)",IF(AND($E3545&lt;&gt;"",NOT(ISNUMBER($E3545))),"Quantité non reconnue",IF(AND($P3545="au prix",NOT(ISNUMBER($Q3545))),"Prix sur devis à saisir (colonne I)",IF($S3545="","Règle à compléter (onglet Règles)",""))))))))))</f>
        <v/>
      </c>
    </row>
    <row r="3546" customFormat="false" ht="15" hidden="false" customHeight="false" outlineLevel="0" collapsed="false">
      <c r="A3546" s="23"/>
      <c r="I3546" s="24"/>
      <c r="J3546" s="24"/>
      <c r="N3546" s="25"/>
      <c r="O3546" s="26" t="str">
        <f aca="false">IF($G3546="","",IFERROR(INDEX(Prestations!$F$5:$F$256,MATCH($G3546,Prestations!$B$5:$B$256,0)),"?"))</f>
        <v/>
      </c>
      <c r="P3546" s="26" t="str">
        <f aca="false">IF($O3546="","",IF($O3546="?","?",IFERROR(INDEX(Règles!$C$5:$C$17,MATCH($O3546,Règles!$A$5:$A$17,0)),"?")))</f>
        <v/>
      </c>
      <c r="Q3546" s="27" t="str">
        <f aca="false">IF($G3546="","",IF(ISNUMBER($I3546),$I3546,IFERROR(IF(ISNUMBER(INDEX(Prestations!$E$5:$E$256,MATCH($G3546,Prestations!$B$5:$B$256,0))),INDEX(Prestations!$E$5:$E$256,MATCH($G3546,Prestations!$B$5:$B$256,0)),""),"")))</f>
        <v/>
      </c>
      <c r="R3546" s="27" t="str">
        <f aca="false">IFERROR(IF(ISNUMBER($Q3546),$Q3546*IF($E3546="",1,$E3546),""),"")</f>
        <v/>
      </c>
      <c r="S3546" s="28" t="str">
        <f aca="false">IFERROR(IF($P3546="au nombre",IF(N(INDEX(Règles!$D$5:$D$17,MATCH($O3546,Règles!$A$5:$A$17,0)))&gt;0,IF($E3546="",1,$E3546)/INDEX(Règles!$D$5:$D$17,MATCH($O3546,Règles!$A$5:$A$17,0)),""),IF($P3546="au prix",IF(AND(ISNUMBER($R3546),N(INDEX(Règles!$E$5:$E$17,MATCH($O3546,Règles!$A$5:$A$17,0)))&gt;0),$R3546/INDEX(Règles!$E$5:$E$17,MATCH($O3546,Règles!$A$5:$A$17,0)),""),IF(OR($P3546="ne compte pas",$P3546="absence"),0,""))),"")</f>
        <v/>
      </c>
      <c r="T3546" s="26" t="n">
        <f aca="false">IF(AND(ISNUMBER($A3546),$B3546&lt;&gt;"",$G3546&lt;&gt;"",$P3546&lt;&gt;"absence"),1,0)</f>
        <v>0</v>
      </c>
      <c r="U3546" s="26" t="n">
        <f aca="false">IF($T3546=1,IF(COUNTIFS($B$2:$B3546,$B3546,$A$2:$A3546,$A3546,$T$2:$T3546,1)=1,1,0),0)</f>
        <v>0</v>
      </c>
      <c r="V3546" s="29" t="str">
        <f aca="false">IF(AND($A3546="",$B3546="",$G3546=""),"",IF(NOT(ISNUMBER($A3546)),"Date manquante ou non reconnue",IF($B3546="","Technicien manquant",IF(COUNTIF(Production!$A$7:$A$21,$B3546)=0,"Technicien absent de la liste (onglet Production)",IF($G3546="","Code BPU manquant (colonne G)",IF($O3546="?","Code BPU inconnu (onglet Prestations)",IF($P3546="?","Catégorie inconnue (onglet Règles)",IF(AND($E3546&lt;&gt;"",NOT(ISNUMBER($E3546))),"Quantité non reconnue",IF(AND($P3546="au prix",NOT(ISNUMBER($Q3546))),"Prix sur devis à saisir (colonne I)",IF($S3546="","Règle à compléter (onglet Règles)",""))))))))))</f>
        <v/>
      </c>
    </row>
    <row r="3547" customFormat="false" ht="15" hidden="false" customHeight="false" outlineLevel="0" collapsed="false">
      <c r="A3547" s="23"/>
      <c r="I3547" s="24"/>
      <c r="J3547" s="24"/>
      <c r="N3547" s="25"/>
      <c r="O3547" s="26" t="str">
        <f aca="false">IF($G3547="","",IFERROR(INDEX(Prestations!$F$5:$F$256,MATCH($G3547,Prestations!$B$5:$B$256,0)),"?"))</f>
        <v/>
      </c>
      <c r="P3547" s="26" t="str">
        <f aca="false">IF($O3547="","",IF($O3547="?","?",IFERROR(INDEX(Règles!$C$5:$C$17,MATCH($O3547,Règles!$A$5:$A$17,0)),"?")))</f>
        <v/>
      </c>
      <c r="Q3547" s="27" t="str">
        <f aca="false">IF($G3547="","",IF(ISNUMBER($I3547),$I3547,IFERROR(IF(ISNUMBER(INDEX(Prestations!$E$5:$E$256,MATCH($G3547,Prestations!$B$5:$B$256,0))),INDEX(Prestations!$E$5:$E$256,MATCH($G3547,Prestations!$B$5:$B$256,0)),""),"")))</f>
        <v/>
      </c>
      <c r="R3547" s="27" t="str">
        <f aca="false">IFERROR(IF(ISNUMBER($Q3547),$Q3547*IF($E3547="",1,$E3547),""),"")</f>
        <v/>
      </c>
      <c r="S3547" s="28" t="str">
        <f aca="false">IFERROR(IF($P3547="au nombre",IF(N(INDEX(Règles!$D$5:$D$17,MATCH($O3547,Règles!$A$5:$A$17,0)))&gt;0,IF($E3547="",1,$E3547)/INDEX(Règles!$D$5:$D$17,MATCH($O3547,Règles!$A$5:$A$17,0)),""),IF($P3547="au prix",IF(AND(ISNUMBER($R3547),N(INDEX(Règles!$E$5:$E$17,MATCH($O3547,Règles!$A$5:$A$17,0)))&gt;0),$R3547/INDEX(Règles!$E$5:$E$17,MATCH($O3547,Règles!$A$5:$A$17,0)),""),IF(OR($P3547="ne compte pas",$P3547="absence"),0,""))),"")</f>
        <v/>
      </c>
      <c r="T3547" s="26" t="n">
        <f aca="false">IF(AND(ISNUMBER($A3547),$B3547&lt;&gt;"",$G3547&lt;&gt;"",$P3547&lt;&gt;"absence"),1,0)</f>
        <v>0</v>
      </c>
      <c r="U3547" s="26" t="n">
        <f aca="false">IF($T3547=1,IF(COUNTIFS($B$2:$B3547,$B3547,$A$2:$A3547,$A3547,$T$2:$T3547,1)=1,1,0),0)</f>
        <v>0</v>
      </c>
      <c r="V3547" s="29" t="str">
        <f aca="false">IF(AND($A3547="",$B3547="",$G3547=""),"",IF(NOT(ISNUMBER($A3547)),"Date manquante ou non reconnue",IF($B3547="","Technicien manquant",IF(COUNTIF(Production!$A$7:$A$21,$B3547)=0,"Technicien absent de la liste (onglet Production)",IF($G3547="","Code BPU manquant (colonne G)",IF($O3547="?","Code BPU inconnu (onglet Prestations)",IF($P3547="?","Catégorie inconnue (onglet Règles)",IF(AND($E3547&lt;&gt;"",NOT(ISNUMBER($E3547))),"Quantité non reconnue",IF(AND($P3547="au prix",NOT(ISNUMBER($Q3547))),"Prix sur devis à saisir (colonne I)",IF($S3547="","Règle à compléter (onglet Règles)",""))))))))))</f>
        <v/>
      </c>
    </row>
    <row r="3548" customFormat="false" ht="15" hidden="false" customHeight="false" outlineLevel="0" collapsed="false">
      <c r="A3548" s="23"/>
      <c r="I3548" s="24"/>
      <c r="J3548" s="24"/>
      <c r="N3548" s="25"/>
      <c r="O3548" s="26" t="str">
        <f aca="false">IF($G3548="","",IFERROR(INDEX(Prestations!$F$5:$F$256,MATCH($G3548,Prestations!$B$5:$B$256,0)),"?"))</f>
        <v/>
      </c>
      <c r="P3548" s="26" t="str">
        <f aca="false">IF($O3548="","",IF($O3548="?","?",IFERROR(INDEX(Règles!$C$5:$C$17,MATCH($O3548,Règles!$A$5:$A$17,0)),"?")))</f>
        <v/>
      </c>
      <c r="Q3548" s="27" t="str">
        <f aca="false">IF($G3548="","",IF(ISNUMBER($I3548),$I3548,IFERROR(IF(ISNUMBER(INDEX(Prestations!$E$5:$E$256,MATCH($G3548,Prestations!$B$5:$B$256,0))),INDEX(Prestations!$E$5:$E$256,MATCH($G3548,Prestations!$B$5:$B$256,0)),""),"")))</f>
        <v/>
      </c>
      <c r="R3548" s="27" t="str">
        <f aca="false">IFERROR(IF(ISNUMBER($Q3548),$Q3548*IF($E3548="",1,$E3548),""),"")</f>
        <v/>
      </c>
      <c r="S3548" s="28" t="str">
        <f aca="false">IFERROR(IF($P3548="au nombre",IF(N(INDEX(Règles!$D$5:$D$17,MATCH($O3548,Règles!$A$5:$A$17,0)))&gt;0,IF($E3548="",1,$E3548)/INDEX(Règles!$D$5:$D$17,MATCH($O3548,Règles!$A$5:$A$17,0)),""),IF($P3548="au prix",IF(AND(ISNUMBER($R3548),N(INDEX(Règles!$E$5:$E$17,MATCH($O3548,Règles!$A$5:$A$17,0)))&gt;0),$R3548/INDEX(Règles!$E$5:$E$17,MATCH($O3548,Règles!$A$5:$A$17,0)),""),IF(OR($P3548="ne compte pas",$P3548="absence"),0,""))),"")</f>
        <v/>
      </c>
      <c r="T3548" s="26" t="n">
        <f aca="false">IF(AND(ISNUMBER($A3548),$B3548&lt;&gt;"",$G3548&lt;&gt;"",$P3548&lt;&gt;"absence"),1,0)</f>
        <v>0</v>
      </c>
      <c r="U3548" s="26" t="n">
        <f aca="false">IF($T3548=1,IF(COUNTIFS($B$2:$B3548,$B3548,$A$2:$A3548,$A3548,$T$2:$T3548,1)=1,1,0),0)</f>
        <v>0</v>
      </c>
      <c r="V3548" s="29" t="str">
        <f aca="false">IF(AND($A3548="",$B3548="",$G3548=""),"",IF(NOT(ISNUMBER($A3548)),"Date manquante ou non reconnue",IF($B3548="","Technicien manquant",IF(COUNTIF(Production!$A$7:$A$21,$B3548)=0,"Technicien absent de la liste (onglet Production)",IF($G3548="","Code BPU manquant (colonne G)",IF($O3548="?","Code BPU inconnu (onglet Prestations)",IF($P3548="?","Catégorie inconnue (onglet Règles)",IF(AND($E3548&lt;&gt;"",NOT(ISNUMBER($E3548))),"Quantité non reconnue",IF(AND($P3548="au prix",NOT(ISNUMBER($Q3548))),"Prix sur devis à saisir (colonne I)",IF($S3548="","Règle à compléter (onglet Règles)",""))))))))))</f>
        <v/>
      </c>
    </row>
    <row r="3549" customFormat="false" ht="15" hidden="false" customHeight="false" outlineLevel="0" collapsed="false">
      <c r="A3549" s="23"/>
      <c r="I3549" s="24"/>
      <c r="J3549" s="24"/>
      <c r="N3549" s="25"/>
      <c r="O3549" s="26" t="str">
        <f aca="false">IF($G3549="","",IFERROR(INDEX(Prestations!$F$5:$F$256,MATCH($G3549,Prestations!$B$5:$B$256,0)),"?"))</f>
        <v/>
      </c>
      <c r="P3549" s="26" t="str">
        <f aca="false">IF($O3549="","",IF($O3549="?","?",IFERROR(INDEX(Règles!$C$5:$C$17,MATCH($O3549,Règles!$A$5:$A$17,0)),"?")))</f>
        <v/>
      </c>
      <c r="Q3549" s="27" t="str">
        <f aca="false">IF($G3549="","",IF(ISNUMBER($I3549),$I3549,IFERROR(IF(ISNUMBER(INDEX(Prestations!$E$5:$E$256,MATCH($G3549,Prestations!$B$5:$B$256,0))),INDEX(Prestations!$E$5:$E$256,MATCH($G3549,Prestations!$B$5:$B$256,0)),""),"")))</f>
        <v/>
      </c>
      <c r="R3549" s="27" t="str">
        <f aca="false">IFERROR(IF(ISNUMBER($Q3549),$Q3549*IF($E3549="",1,$E3549),""),"")</f>
        <v/>
      </c>
      <c r="S3549" s="28" t="str">
        <f aca="false">IFERROR(IF($P3549="au nombre",IF(N(INDEX(Règles!$D$5:$D$17,MATCH($O3549,Règles!$A$5:$A$17,0)))&gt;0,IF($E3549="",1,$E3549)/INDEX(Règles!$D$5:$D$17,MATCH($O3549,Règles!$A$5:$A$17,0)),""),IF($P3549="au prix",IF(AND(ISNUMBER($R3549),N(INDEX(Règles!$E$5:$E$17,MATCH($O3549,Règles!$A$5:$A$17,0)))&gt;0),$R3549/INDEX(Règles!$E$5:$E$17,MATCH($O3549,Règles!$A$5:$A$17,0)),""),IF(OR($P3549="ne compte pas",$P3549="absence"),0,""))),"")</f>
        <v/>
      </c>
      <c r="T3549" s="26" t="n">
        <f aca="false">IF(AND(ISNUMBER($A3549),$B3549&lt;&gt;"",$G3549&lt;&gt;"",$P3549&lt;&gt;"absence"),1,0)</f>
        <v>0</v>
      </c>
      <c r="U3549" s="26" t="n">
        <f aca="false">IF($T3549=1,IF(COUNTIFS($B$2:$B3549,$B3549,$A$2:$A3549,$A3549,$T$2:$T3549,1)=1,1,0),0)</f>
        <v>0</v>
      </c>
      <c r="V3549" s="29" t="str">
        <f aca="false">IF(AND($A3549="",$B3549="",$G3549=""),"",IF(NOT(ISNUMBER($A3549)),"Date manquante ou non reconnue",IF($B3549="","Technicien manquant",IF(COUNTIF(Production!$A$7:$A$21,$B3549)=0,"Technicien absent de la liste (onglet Production)",IF($G3549="","Code BPU manquant (colonne G)",IF($O3549="?","Code BPU inconnu (onglet Prestations)",IF($P3549="?","Catégorie inconnue (onglet Règles)",IF(AND($E3549&lt;&gt;"",NOT(ISNUMBER($E3549))),"Quantité non reconnue",IF(AND($P3549="au prix",NOT(ISNUMBER($Q3549))),"Prix sur devis à saisir (colonne I)",IF($S3549="","Règle à compléter (onglet Règles)",""))))))))))</f>
        <v/>
      </c>
    </row>
    <row r="3550" customFormat="false" ht="15" hidden="false" customHeight="false" outlineLevel="0" collapsed="false">
      <c r="A3550" s="23"/>
      <c r="I3550" s="24"/>
      <c r="J3550" s="24"/>
      <c r="N3550" s="25"/>
      <c r="O3550" s="26" t="str">
        <f aca="false">IF($G3550="","",IFERROR(INDEX(Prestations!$F$5:$F$256,MATCH($G3550,Prestations!$B$5:$B$256,0)),"?"))</f>
        <v/>
      </c>
      <c r="P3550" s="26" t="str">
        <f aca="false">IF($O3550="","",IF($O3550="?","?",IFERROR(INDEX(Règles!$C$5:$C$17,MATCH($O3550,Règles!$A$5:$A$17,0)),"?")))</f>
        <v/>
      </c>
      <c r="Q3550" s="27" t="str">
        <f aca="false">IF($G3550="","",IF(ISNUMBER($I3550),$I3550,IFERROR(IF(ISNUMBER(INDEX(Prestations!$E$5:$E$256,MATCH($G3550,Prestations!$B$5:$B$256,0))),INDEX(Prestations!$E$5:$E$256,MATCH($G3550,Prestations!$B$5:$B$256,0)),""),"")))</f>
        <v/>
      </c>
      <c r="R3550" s="27" t="str">
        <f aca="false">IFERROR(IF(ISNUMBER($Q3550),$Q3550*IF($E3550="",1,$E3550),""),"")</f>
        <v/>
      </c>
      <c r="S3550" s="28" t="str">
        <f aca="false">IFERROR(IF($P3550="au nombre",IF(N(INDEX(Règles!$D$5:$D$17,MATCH($O3550,Règles!$A$5:$A$17,0)))&gt;0,IF($E3550="",1,$E3550)/INDEX(Règles!$D$5:$D$17,MATCH($O3550,Règles!$A$5:$A$17,0)),""),IF($P3550="au prix",IF(AND(ISNUMBER($R3550),N(INDEX(Règles!$E$5:$E$17,MATCH($O3550,Règles!$A$5:$A$17,0)))&gt;0),$R3550/INDEX(Règles!$E$5:$E$17,MATCH($O3550,Règles!$A$5:$A$17,0)),""),IF(OR($P3550="ne compte pas",$P3550="absence"),0,""))),"")</f>
        <v/>
      </c>
      <c r="T3550" s="26" t="n">
        <f aca="false">IF(AND(ISNUMBER($A3550),$B3550&lt;&gt;"",$G3550&lt;&gt;"",$P3550&lt;&gt;"absence"),1,0)</f>
        <v>0</v>
      </c>
      <c r="U3550" s="26" t="n">
        <f aca="false">IF($T3550=1,IF(COUNTIFS($B$2:$B3550,$B3550,$A$2:$A3550,$A3550,$T$2:$T3550,1)=1,1,0),0)</f>
        <v>0</v>
      </c>
      <c r="V3550" s="29" t="str">
        <f aca="false">IF(AND($A3550="",$B3550="",$G3550=""),"",IF(NOT(ISNUMBER($A3550)),"Date manquante ou non reconnue",IF($B3550="","Technicien manquant",IF(COUNTIF(Production!$A$7:$A$21,$B3550)=0,"Technicien absent de la liste (onglet Production)",IF($G3550="","Code BPU manquant (colonne G)",IF($O3550="?","Code BPU inconnu (onglet Prestations)",IF($P3550="?","Catégorie inconnue (onglet Règles)",IF(AND($E3550&lt;&gt;"",NOT(ISNUMBER($E3550))),"Quantité non reconnue",IF(AND($P3550="au prix",NOT(ISNUMBER($Q3550))),"Prix sur devis à saisir (colonne I)",IF($S3550="","Règle à compléter (onglet Règles)",""))))))))))</f>
        <v/>
      </c>
    </row>
    <row r="3551" customFormat="false" ht="15" hidden="false" customHeight="false" outlineLevel="0" collapsed="false">
      <c r="A3551" s="23"/>
      <c r="I3551" s="24"/>
      <c r="J3551" s="24"/>
      <c r="N3551" s="25"/>
      <c r="O3551" s="26" t="str">
        <f aca="false">IF($G3551="","",IFERROR(INDEX(Prestations!$F$5:$F$256,MATCH($G3551,Prestations!$B$5:$B$256,0)),"?"))</f>
        <v/>
      </c>
      <c r="P3551" s="26" t="str">
        <f aca="false">IF($O3551="","",IF($O3551="?","?",IFERROR(INDEX(Règles!$C$5:$C$17,MATCH($O3551,Règles!$A$5:$A$17,0)),"?")))</f>
        <v/>
      </c>
      <c r="Q3551" s="27" t="str">
        <f aca="false">IF($G3551="","",IF(ISNUMBER($I3551),$I3551,IFERROR(IF(ISNUMBER(INDEX(Prestations!$E$5:$E$256,MATCH($G3551,Prestations!$B$5:$B$256,0))),INDEX(Prestations!$E$5:$E$256,MATCH($G3551,Prestations!$B$5:$B$256,0)),""),"")))</f>
        <v/>
      </c>
      <c r="R3551" s="27" t="str">
        <f aca="false">IFERROR(IF(ISNUMBER($Q3551),$Q3551*IF($E3551="",1,$E3551),""),"")</f>
        <v/>
      </c>
      <c r="S3551" s="28" t="str">
        <f aca="false">IFERROR(IF($P3551="au nombre",IF(N(INDEX(Règles!$D$5:$D$17,MATCH($O3551,Règles!$A$5:$A$17,0)))&gt;0,IF($E3551="",1,$E3551)/INDEX(Règles!$D$5:$D$17,MATCH($O3551,Règles!$A$5:$A$17,0)),""),IF($P3551="au prix",IF(AND(ISNUMBER($R3551),N(INDEX(Règles!$E$5:$E$17,MATCH($O3551,Règles!$A$5:$A$17,0)))&gt;0),$R3551/INDEX(Règles!$E$5:$E$17,MATCH($O3551,Règles!$A$5:$A$17,0)),""),IF(OR($P3551="ne compte pas",$P3551="absence"),0,""))),"")</f>
        <v/>
      </c>
      <c r="T3551" s="26" t="n">
        <f aca="false">IF(AND(ISNUMBER($A3551),$B3551&lt;&gt;"",$G3551&lt;&gt;"",$P3551&lt;&gt;"absence"),1,0)</f>
        <v>0</v>
      </c>
      <c r="U3551" s="26" t="n">
        <f aca="false">IF($T3551=1,IF(COUNTIFS($B$2:$B3551,$B3551,$A$2:$A3551,$A3551,$T$2:$T3551,1)=1,1,0),0)</f>
        <v>0</v>
      </c>
      <c r="V3551" s="29" t="str">
        <f aca="false">IF(AND($A3551="",$B3551="",$G3551=""),"",IF(NOT(ISNUMBER($A3551)),"Date manquante ou non reconnue",IF($B3551="","Technicien manquant",IF(COUNTIF(Production!$A$7:$A$21,$B3551)=0,"Technicien absent de la liste (onglet Production)",IF($G3551="","Code BPU manquant (colonne G)",IF($O3551="?","Code BPU inconnu (onglet Prestations)",IF($P3551="?","Catégorie inconnue (onglet Règles)",IF(AND($E3551&lt;&gt;"",NOT(ISNUMBER($E3551))),"Quantité non reconnue",IF(AND($P3551="au prix",NOT(ISNUMBER($Q3551))),"Prix sur devis à saisir (colonne I)",IF($S3551="","Règle à compléter (onglet Règles)",""))))))))))</f>
        <v/>
      </c>
    </row>
    <row r="3552" customFormat="false" ht="15" hidden="false" customHeight="false" outlineLevel="0" collapsed="false">
      <c r="A3552" s="23"/>
      <c r="I3552" s="24"/>
      <c r="J3552" s="24"/>
      <c r="N3552" s="25"/>
      <c r="O3552" s="26" t="str">
        <f aca="false">IF($G3552="","",IFERROR(INDEX(Prestations!$F$5:$F$256,MATCH($G3552,Prestations!$B$5:$B$256,0)),"?"))</f>
        <v/>
      </c>
      <c r="P3552" s="26" t="str">
        <f aca="false">IF($O3552="","",IF($O3552="?","?",IFERROR(INDEX(Règles!$C$5:$C$17,MATCH($O3552,Règles!$A$5:$A$17,0)),"?")))</f>
        <v/>
      </c>
      <c r="Q3552" s="27" t="str">
        <f aca="false">IF($G3552="","",IF(ISNUMBER($I3552),$I3552,IFERROR(IF(ISNUMBER(INDEX(Prestations!$E$5:$E$256,MATCH($G3552,Prestations!$B$5:$B$256,0))),INDEX(Prestations!$E$5:$E$256,MATCH($G3552,Prestations!$B$5:$B$256,0)),""),"")))</f>
        <v/>
      </c>
      <c r="R3552" s="27" t="str">
        <f aca="false">IFERROR(IF(ISNUMBER($Q3552),$Q3552*IF($E3552="",1,$E3552),""),"")</f>
        <v/>
      </c>
      <c r="S3552" s="28" t="str">
        <f aca="false">IFERROR(IF($P3552="au nombre",IF(N(INDEX(Règles!$D$5:$D$17,MATCH($O3552,Règles!$A$5:$A$17,0)))&gt;0,IF($E3552="",1,$E3552)/INDEX(Règles!$D$5:$D$17,MATCH($O3552,Règles!$A$5:$A$17,0)),""),IF($P3552="au prix",IF(AND(ISNUMBER($R3552),N(INDEX(Règles!$E$5:$E$17,MATCH($O3552,Règles!$A$5:$A$17,0)))&gt;0),$R3552/INDEX(Règles!$E$5:$E$17,MATCH($O3552,Règles!$A$5:$A$17,0)),""),IF(OR($P3552="ne compte pas",$P3552="absence"),0,""))),"")</f>
        <v/>
      </c>
      <c r="T3552" s="26" t="n">
        <f aca="false">IF(AND(ISNUMBER($A3552),$B3552&lt;&gt;"",$G3552&lt;&gt;"",$P3552&lt;&gt;"absence"),1,0)</f>
        <v>0</v>
      </c>
      <c r="U3552" s="26" t="n">
        <f aca="false">IF($T3552=1,IF(COUNTIFS($B$2:$B3552,$B3552,$A$2:$A3552,$A3552,$T$2:$T3552,1)=1,1,0),0)</f>
        <v>0</v>
      </c>
      <c r="V3552" s="29" t="str">
        <f aca="false">IF(AND($A3552="",$B3552="",$G3552=""),"",IF(NOT(ISNUMBER($A3552)),"Date manquante ou non reconnue",IF($B3552="","Technicien manquant",IF(COUNTIF(Production!$A$7:$A$21,$B3552)=0,"Technicien absent de la liste (onglet Production)",IF($G3552="","Code BPU manquant (colonne G)",IF($O3552="?","Code BPU inconnu (onglet Prestations)",IF($P3552="?","Catégorie inconnue (onglet Règles)",IF(AND($E3552&lt;&gt;"",NOT(ISNUMBER($E3552))),"Quantité non reconnue",IF(AND($P3552="au prix",NOT(ISNUMBER($Q3552))),"Prix sur devis à saisir (colonne I)",IF($S3552="","Règle à compléter (onglet Règles)",""))))))))))</f>
        <v/>
      </c>
    </row>
    <row r="3553" customFormat="false" ht="15" hidden="false" customHeight="false" outlineLevel="0" collapsed="false">
      <c r="A3553" s="23"/>
      <c r="I3553" s="24"/>
      <c r="J3553" s="24"/>
      <c r="N3553" s="25"/>
      <c r="O3553" s="26" t="str">
        <f aca="false">IF($G3553="","",IFERROR(INDEX(Prestations!$F$5:$F$256,MATCH($G3553,Prestations!$B$5:$B$256,0)),"?"))</f>
        <v/>
      </c>
      <c r="P3553" s="26" t="str">
        <f aca="false">IF($O3553="","",IF($O3553="?","?",IFERROR(INDEX(Règles!$C$5:$C$17,MATCH($O3553,Règles!$A$5:$A$17,0)),"?")))</f>
        <v/>
      </c>
      <c r="Q3553" s="27" t="str">
        <f aca="false">IF($G3553="","",IF(ISNUMBER($I3553),$I3553,IFERROR(IF(ISNUMBER(INDEX(Prestations!$E$5:$E$256,MATCH($G3553,Prestations!$B$5:$B$256,0))),INDEX(Prestations!$E$5:$E$256,MATCH($G3553,Prestations!$B$5:$B$256,0)),""),"")))</f>
        <v/>
      </c>
      <c r="R3553" s="27" t="str">
        <f aca="false">IFERROR(IF(ISNUMBER($Q3553),$Q3553*IF($E3553="",1,$E3553),""),"")</f>
        <v/>
      </c>
      <c r="S3553" s="28" t="str">
        <f aca="false">IFERROR(IF($P3553="au nombre",IF(N(INDEX(Règles!$D$5:$D$17,MATCH($O3553,Règles!$A$5:$A$17,0)))&gt;0,IF($E3553="",1,$E3553)/INDEX(Règles!$D$5:$D$17,MATCH($O3553,Règles!$A$5:$A$17,0)),""),IF($P3553="au prix",IF(AND(ISNUMBER($R3553),N(INDEX(Règles!$E$5:$E$17,MATCH($O3553,Règles!$A$5:$A$17,0)))&gt;0),$R3553/INDEX(Règles!$E$5:$E$17,MATCH($O3553,Règles!$A$5:$A$17,0)),""),IF(OR($P3553="ne compte pas",$P3553="absence"),0,""))),"")</f>
        <v/>
      </c>
      <c r="T3553" s="26" t="n">
        <f aca="false">IF(AND(ISNUMBER($A3553),$B3553&lt;&gt;"",$G3553&lt;&gt;"",$P3553&lt;&gt;"absence"),1,0)</f>
        <v>0</v>
      </c>
      <c r="U3553" s="26" t="n">
        <f aca="false">IF($T3553=1,IF(COUNTIFS($B$2:$B3553,$B3553,$A$2:$A3553,$A3553,$T$2:$T3553,1)=1,1,0),0)</f>
        <v>0</v>
      </c>
      <c r="V3553" s="29" t="str">
        <f aca="false">IF(AND($A3553="",$B3553="",$G3553=""),"",IF(NOT(ISNUMBER($A3553)),"Date manquante ou non reconnue",IF($B3553="","Technicien manquant",IF(COUNTIF(Production!$A$7:$A$21,$B3553)=0,"Technicien absent de la liste (onglet Production)",IF($G3553="","Code BPU manquant (colonne G)",IF($O3553="?","Code BPU inconnu (onglet Prestations)",IF($P3553="?","Catégorie inconnue (onglet Règles)",IF(AND($E3553&lt;&gt;"",NOT(ISNUMBER($E3553))),"Quantité non reconnue",IF(AND($P3553="au prix",NOT(ISNUMBER($Q3553))),"Prix sur devis à saisir (colonne I)",IF($S3553="","Règle à compléter (onglet Règles)",""))))))))))</f>
        <v/>
      </c>
    </row>
    <row r="3554" customFormat="false" ht="15" hidden="false" customHeight="false" outlineLevel="0" collapsed="false">
      <c r="A3554" s="23"/>
      <c r="I3554" s="24"/>
      <c r="J3554" s="24"/>
      <c r="N3554" s="25"/>
      <c r="O3554" s="26" t="str">
        <f aca="false">IF($G3554="","",IFERROR(INDEX(Prestations!$F$5:$F$256,MATCH($G3554,Prestations!$B$5:$B$256,0)),"?"))</f>
        <v/>
      </c>
      <c r="P3554" s="26" t="str">
        <f aca="false">IF($O3554="","",IF($O3554="?","?",IFERROR(INDEX(Règles!$C$5:$C$17,MATCH($O3554,Règles!$A$5:$A$17,0)),"?")))</f>
        <v/>
      </c>
      <c r="Q3554" s="27" t="str">
        <f aca="false">IF($G3554="","",IF(ISNUMBER($I3554),$I3554,IFERROR(IF(ISNUMBER(INDEX(Prestations!$E$5:$E$256,MATCH($G3554,Prestations!$B$5:$B$256,0))),INDEX(Prestations!$E$5:$E$256,MATCH($G3554,Prestations!$B$5:$B$256,0)),""),"")))</f>
        <v/>
      </c>
      <c r="R3554" s="27" t="str">
        <f aca="false">IFERROR(IF(ISNUMBER($Q3554),$Q3554*IF($E3554="",1,$E3554),""),"")</f>
        <v/>
      </c>
      <c r="S3554" s="28" t="str">
        <f aca="false">IFERROR(IF($P3554="au nombre",IF(N(INDEX(Règles!$D$5:$D$17,MATCH($O3554,Règles!$A$5:$A$17,0)))&gt;0,IF($E3554="",1,$E3554)/INDEX(Règles!$D$5:$D$17,MATCH($O3554,Règles!$A$5:$A$17,0)),""),IF($P3554="au prix",IF(AND(ISNUMBER($R3554),N(INDEX(Règles!$E$5:$E$17,MATCH($O3554,Règles!$A$5:$A$17,0)))&gt;0),$R3554/INDEX(Règles!$E$5:$E$17,MATCH($O3554,Règles!$A$5:$A$17,0)),""),IF(OR($P3554="ne compte pas",$P3554="absence"),0,""))),"")</f>
        <v/>
      </c>
      <c r="T3554" s="26" t="n">
        <f aca="false">IF(AND(ISNUMBER($A3554),$B3554&lt;&gt;"",$G3554&lt;&gt;"",$P3554&lt;&gt;"absence"),1,0)</f>
        <v>0</v>
      </c>
      <c r="U3554" s="26" t="n">
        <f aca="false">IF($T3554=1,IF(COUNTIFS($B$2:$B3554,$B3554,$A$2:$A3554,$A3554,$T$2:$T3554,1)=1,1,0),0)</f>
        <v>0</v>
      </c>
      <c r="V3554" s="29" t="str">
        <f aca="false">IF(AND($A3554="",$B3554="",$G3554=""),"",IF(NOT(ISNUMBER($A3554)),"Date manquante ou non reconnue",IF($B3554="","Technicien manquant",IF(COUNTIF(Production!$A$7:$A$21,$B3554)=0,"Technicien absent de la liste (onglet Production)",IF($G3554="","Code BPU manquant (colonne G)",IF($O3554="?","Code BPU inconnu (onglet Prestations)",IF($P3554="?","Catégorie inconnue (onglet Règles)",IF(AND($E3554&lt;&gt;"",NOT(ISNUMBER($E3554))),"Quantité non reconnue",IF(AND($P3554="au prix",NOT(ISNUMBER($Q3554))),"Prix sur devis à saisir (colonne I)",IF($S3554="","Règle à compléter (onglet Règles)",""))))))))))</f>
        <v/>
      </c>
    </row>
    <row r="3555" customFormat="false" ht="15" hidden="false" customHeight="false" outlineLevel="0" collapsed="false">
      <c r="A3555" s="23"/>
      <c r="I3555" s="24"/>
      <c r="J3555" s="24"/>
      <c r="N3555" s="25"/>
      <c r="O3555" s="26" t="str">
        <f aca="false">IF($G3555="","",IFERROR(INDEX(Prestations!$F$5:$F$256,MATCH($G3555,Prestations!$B$5:$B$256,0)),"?"))</f>
        <v/>
      </c>
      <c r="P3555" s="26" t="str">
        <f aca="false">IF($O3555="","",IF($O3555="?","?",IFERROR(INDEX(Règles!$C$5:$C$17,MATCH($O3555,Règles!$A$5:$A$17,0)),"?")))</f>
        <v/>
      </c>
      <c r="Q3555" s="27" t="str">
        <f aca="false">IF($G3555="","",IF(ISNUMBER($I3555),$I3555,IFERROR(IF(ISNUMBER(INDEX(Prestations!$E$5:$E$256,MATCH($G3555,Prestations!$B$5:$B$256,0))),INDEX(Prestations!$E$5:$E$256,MATCH($G3555,Prestations!$B$5:$B$256,0)),""),"")))</f>
        <v/>
      </c>
      <c r="R3555" s="27" t="str">
        <f aca="false">IFERROR(IF(ISNUMBER($Q3555),$Q3555*IF($E3555="",1,$E3555),""),"")</f>
        <v/>
      </c>
      <c r="S3555" s="28" t="str">
        <f aca="false">IFERROR(IF($P3555="au nombre",IF(N(INDEX(Règles!$D$5:$D$17,MATCH($O3555,Règles!$A$5:$A$17,0)))&gt;0,IF($E3555="",1,$E3555)/INDEX(Règles!$D$5:$D$17,MATCH($O3555,Règles!$A$5:$A$17,0)),""),IF($P3555="au prix",IF(AND(ISNUMBER($R3555),N(INDEX(Règles!$E$5:$E$17,MATCH($O3555,Règles!$A$5:$A$17,0)))&gt;0),$R3555/INDEX(Règles!$E$5:$E$17,MATCH($O3555,Règles!$A$5:$A$17,0)),""),IF(OR($P3555="ne compte pas",$P3555="absence"),0,""))),"")</f>
        <v/>
      </c>
      <c r="T3555" s="26" t="n">
        <f aca="false">IF(AND(ISNUMBER($A3555),$B3555&lt;&gt;"",$G3555&lt;&gt;"",$P3555&lt;&gt;"absence"),1,0)</f>
        <v>0</v>
      </c>
      <c r="U3555" s="26" t="n">
        <f aca="false">IF($T3555=1,IF(COUNTIFS($B$2:$B3555,$B3555,$A$2:$A3555,$A3555,$T$2:$T3555,1)=1,1,0),0)</f>
        <v>0</v>
      </c>
      <c r="V3555" s="29" t="str">
        <f aca="false">IF(AND($A3555="",$B3555="",$G3555=""),"",IF(NOT(ISNUMBER($A3555)),"Date manquante ou non reconnue",IF($B3555="","Technicien manquant",IF(COUNTIF(Production!$A$7:$A$21,$B3555)=0,"Technicien absent de la liste (onglet Production)",IF($G3555="","Code BPU manquant (colonne G)",IF($O3555="?","Code BPU inconnu (onglet Prestations)",IF($P3555="?","Catégorie inconnue (onglet Règles)",IF(AND($E3555&lt;&gt;"",NOT(ISNUMBER($E3555))),"Quantité non reconnue",IF(AND($P3555="au prix",NOT(ISNUMBER($Q3555))),"Prix sur devis à saisir (colonne I)",IF($S3555="","Règle à compléter (onglet Règles)",""))))))))))</f>
        <v/>
      </c>
    </row>
    <row r="3556" customFormat="false" ht="15" hidden="false" customHeight="false" outlineLevel="0" collapsed="false">
      <c r="A3556" s="23"/>
      <c r="I3556" s="24"/>
      <c r="J3556" s="24"/>
      <c r="N3556" s="25"/>
      <c r="O3556" s="26" t="str">
        <f aca="false">IF($G3556="","",IFERROR(INDEX(Prestations!$F$5:$F$256,MATCH($G3556,Prestations!$B$5:$B$256,0)),"?"))</f>
        <v/>
      </c>
      <c r="P3556" s="26" t="str">
        <f aca="false">IF($O3556="","",IF($O3556="?","?",IFERROR(INDEX(Règles!$C$5:$C$17,MATCH($O3556,Règles!$A$5:$A$17,0)),"?")))</f>
        <v/>
      </c>
      <c r="Q3556" s="27" t="str">
        <f aca="false">IF($G3556="","",IF(ISNUMBER($I3556),$I3556,IFERROR(IF(ISNUMBER(INDEX(Prestations!$E$5:$E$256,MATCH($G3556,Prestations!$B$5:$B$256,0))),INDEX(Prestations!$E$5:$E$256,MATCH($G3556,Prestations!$B$5:$B$256,0)),""),"")))</f>
        <v/>
      </c>
      <c r="R3556" s="27" t="str">
        <f aca="false">IFERROR(IF(ISNUMBER($Q3556),$Q3556*IF($E3556="",1,$E3556),""),"")</f>
        <v/>
      </c>
      <c r="S3556" s="28" t="str">
        <f aca="false">IFERROR(IF($P3556="au nombre",IF(N(INDEX(Règles!$D$5:$D$17,MATCH($O3556,Règles!$A$5:$A$17,0)))&gt;0,IF($E3556="",1,$E3556)/INDEX(Règles!$D$5:$D$17,MATCH($O3556,Règles!$A$5:$A$17,0)),""),IF($P3556="au prix",IF(AND(ISNUMBER($R3556),N(INDEX(Règles!$E$5:$E$17,MATCH($O3556,Règles!$A$5:$A$17,0)))&gt;0),$R3556/INDEX(Règles!$E$5:$E$17,MATCH($O3556,Règles!$A$5:$A$17,0)),""),IF(OR($P3556="ne compte pas",$P3556="absence"),0,""))),"")</f>
        <v/>
      </c>
      <c r="T3556" s="26" t="n">
        <f aca="false">IF(AND(ISNUMBER($A3556),$B3556&lt;&gt;"",$G3556&lt;&gt;"",$P3556&lt;&gt;"absence"),1,0)</f>
        <v>0</v>
      </c>
      <c r="U3556" s="26" t="n">
        <f aca="false">IF($T3556=1,IF(COUNTIFS($B$2:$B3556,$B3556,$A$2:$A3556,$A3556,$T$2:$T3556,1)=1,1,0),0)</f>
        <v>0</v>
      </c>
      <c r="V3556" s="29" t="str">
        <f aca="false">IF(AND($A3556="",$B3556="",$G3556=""),"",IF(NOT(ISNUMBER($A3556)),"Date manquante ou non reconnue",IF($B3556="","Technicien manquant",IF(COUNTIF(Production!$A$7:$A$21,$B3556)=0,"Technicien absent de la liste (onglet Production)",IF($G3556="","Code BPU manquant (colonne G)",IF($O3556="?","Code BPU inconnu (onglet Prestations)",IF($P3556="?","Catégorie inconnue (onglet Règles)",IF(AND($E3556&lt;&gt;"",NOT(ISNUMBER($E3556))),"Quantité non reconnue",IF(AND($P3556="au prix",NOT(ISNUMBER($Q3556))),"Prix sur devis à saisir (colonne I)",IF($S3556="","Règle à compléter (onglet Règles)",""))))))))))</f>
        <v/>
      </c>
    </row>
    <row r="3557" customFormat="false" ht="15" hidden="false" customHeight="false" outlineLevel="0" collapsed="false">
      <c r="A3557" s="23"/>
      <c r="I3557" s="24"/>
      <c r="J3557" s="24"/>
      <c r="N3557" s="25"/>
      <c r="O3557" s="26" t="str">
        <f aca="false">IF($G3557="","",IFERROR(INDEX(Prestations!$F$5:$F$256,MATCH($G3557,Prestations!$B$5:$B$256,0)),"?"))</f>
        <v/>
      </c>
      <c r="P3557" s="26" t="str">
        <f aca="false">IF($O3557="","",IF($O3557="?","?",IFERROR(INDEX(Règles!$C$5:$C$17,MATCH($O3557,Règles!$A$5:$A$17,0)),"?")))</f>
        <v/>
      </c>
      <c r="Q3557" s="27" t="str">
        <f aca="false">IF($G3557="","",IF(ISNUMBER($I3557),$I3557,IFERROR(IF(ISNUMBER(INDEX(Prestations!$E$5:$E$256,MATCH($G3557,Prestations!$B$5:$B$256,0))),INDEX(Prestations!$E$5:$E$256,MATCH($G3557,Prestations!$B$5:$B$256,0)),""),"")))</f>
        <v/>
      </c>
      <c r="R3557" s="27" t="str">
        <f aca="false">IFERROR(IF(ISNUMBER($Q3557),$Q3557*IF($E3557="",1,$E3557),""),"")</f>
        <v/>
      </c>
      <c r="S3557" s="28" t="str">
        <f aca="false">IFERROR(IF($P3557="au nombre",IF(N(INDEX(Règles!$D$5:$D$17,MATCH($O3557,Règles!$A$5:$A$17,0)))&gt;0,IF($E3557="",1,$E3557)/INDEX(Règles!$D$5:$D$17,MATCH($O3557,Règles!$A$5:$A$17,0)),""),IF($P3557="au prix",IF(AND(ISNUMBER($R3557),N(INDEX(Règles!$E$5:$E$17,MATCH($O3557,Règles!$A$5:$A$17,0)))&gt;0),$R3557/INDEX(Règles!$E$5:$E$17,MATCH($O3557,Règles!$A$5:$A$17,0)),""),IF(OR($P3557="ne compte pas",$P3557="absence"),0,""))),"")</f>
        <v/>
      </c>
      <c r="T3557" s="26" t="n">
        <f aca="false">IF(AND(ISNUMBER($A3557),$B3557&lt;&gt;"",$G3557&lt;&gt;"",$P3557&lt;&gt;"absence"),1,0)</f>
        <v>0</v>
      </c>
      <c r="U3557" s="26" t="n">
        <f aca="false">IF($T3557=1,IF(COUNTIFS($B$2:$B3557,$B3557,$A$2:$A3557,$A3557,$T$2:$T3557,1)=1,1,0),0)</f>
        <v>0</v>
      </c>
      <c r="V3557" s="29" t="str">
        <f aca="false">IF(AND($A3557="",$B3557="",$G3557=""),"",IF(NOT(ISNUMBER($A3557)),"Date manquante ou non reconnue",IF($B3557="","Technicien manquant",IF(COUNTIF(Production!$A$7:$A$21,$B3557)=0,"Technicien absent de la liste (onglet Production)",IF($G3557="","Code BPU manquant (colonne G)",IF($O3557="?","Code BPU inconnu (onglet Prestations)",IF($P3557="?","Catégorie inconnue (onglet Règles)",IF(AND($E3557&lt;&gt;"",NOT(ISNUMBER($E3557))),"Quantité non reconnue",IF(AND($P3557="au prix",NOT(ISNUMBER($Q3557))),"Prix sur devis à saisir (colonne I)",IF($S3557="","Règle à compléter (onglet Règles)",""))))))))))</f>
        <v/>
      </c>
    </row>
    <row r="3558" customFormat="false" ht="15" hidden="false" customHeight="false" outlineLevel="0" collapsed="false">
      <c r="A3558" s="23"/>
      <c r="I3558" s="24"/>
      <c r="J3558" s="24"/>
      <c r="N3558" s="25"/>
      <c r="O3558" s="26" t="str">
        <f aca="false">IF($G3558="","",IFERROR(INDEX(Prestations!$F$5:$F$256,MATCH($G3558,Prestations!$B$5:$B$256,0)),"?"))</f>
        <v/>
      </c>
      <c r="P3558" s="26" t="str">
        <f aca="false">IF($O3558="","",IF($O3558="?","?",IFERROR(INDEX(Règles!$C$5:$C$17,MATCH($O3558,Règles!$A$5:$A$17,0)),"?")))</f>
        <v/>
      </c>
      <c r="Q3558" s="27" t="str">
        <f aca="false">IF($G3558="","",IF(ISNUMBER($I3558),$I3558,IFERROR(IF(ISNUMBER(INDEX(Prestations!$E$5:$E$256,MATCH($G3558,Prestations!$B$5:$B$256,0))),INDEX(Prestations!$E$5:$E$256,MATCH($G3558,Prestations!$B$5:$B$256,0)),""),"")))</f>
        <v/>
      </c>
      <c r="R3558" s="27" t="str">
        <f aca="false">IFERROR(IF(ISNUMBER($Q3558),$Q3558*IF($E3558="",1,$E3558),""),"")</f>
        <v/>
      </c>
      <c r="S3558" s="28" t="str">
        <f aca="false">IFERROR(IF($P3558="au nombre",IF(N(INDEX(Règles!$D$5:$D$17,MATCH($O3558,Règles!$A$5:$A$17,0)))&gt;0,IF($E3558="",1,$E3558)/INDEX(Règles!$D$5:$D$17,MATCH($O3558,Règles!$A$5:$A$17,0)),""),IF($P3558="au prix",IF(AND(ISNUMBER($R3558),N(INDEX(Règles!$E$5:$E$17,MATCH($O3558,Règles!$A$5:$A$17,0)))&gt;0),$R3558/INDEX(Règles!$E$5:$E$17,MATCH($O3558,Règles!$A$5:$A$17,0)),""),IF(OR($P3558="ne compte pas",$P3558="absence"),0,""))),"")</f>
        <v/>
      </c>
      <c r="T3558" s="26" t="n">
        <f aca="false">IF(AND(ISNUMBER($A3558),$B3558&lt;&gt;"",$G3558&lt;&gt;"",$P3558&lt;&gt;"absence"),1,0)</f>
        <v>0</v>
      </c>
      <c r="U3558" s="26" t="n">
        <f aca="false">IF($T3558=1,IF(COUNTIFS($B$2:$B3558,$B3558,$A$2:$A3558,$A3558,$T$2:$T3558,1)=1,1,0),0)</f>
        <v>0</v>
      </c>
      <c r="V3558" s="29" t="str">
        <f aca="false">IF(AND($A3558="",$B3558="",$G3558=""),"",IF(NOT(ISNUMBER($A3558)),"Date manquante ou non reconnue",IF($B3558="","Technicien manquant",IF(COUNTIF(Production!$A$7:$A$21,$B3558)=0,"Technicien absent de la liste (onglet Production)",IF($G3558="","Code BPU manquant (colonne G)",IF($O3558="?","Code BPU inconnu (onglet Prestations)",IF($P3558="?","Catégorie inconnue (onglet Règles)",IF(AND($E3558&lt;&gt;"",NOT(ISNUMBER($E3558))),"Quantité non reconnue",IF(AND($P3558="au prix",NOT(ISNUMBER($Q3558))),"Prix sur devis à saisir (colonne I)",IF($S3558="","Règle à compléter (onglet Règles)",""))))))))))</f>
        <v/>
      </c>
    </row>
    <row r="3559" customFormat="false" ht="15" hidden="false" customHeight="false" outlineLevel="0" collapsed="false">
      <c r="A3559" s="23"/>
      <c r="I3559" s="24"/>
      <c r="J3559" s="24"/>
      <c r="N3559" s="25"/>
      <c r="O3559" s="26" t="str">
        <f aca="false">IF($G3559="","",IFERROR(INDEX(Prestations!$F$5:$F$256,MATCH($G3559,Prestations!$B$5:$B$256,0)),"?"))</f>
        <v/>
      </c>
      <c r="P3559" s="26" t="str">
        <f aca="false">IF($O3559="","",IF($O3559="?","?",IFERROR(INDEX(Règles!$C$5:$C$17,MATCH($O3559,Règles!$A$5:$A$17,0)),"?")))</f>
        <v/>
      </c>
      <c r="Q3559" s="27" t="str">
        <f aca="false">IF($G3559="","",IF(ISNUMBER($I3559),$I3559,IFERROR(IF(ISNUMBER(INDEX(Prestations!$E$5:$E$256,MATCH($G3559,Prestations!$B$5:$B$256,0))),INDEX(Prestations!$E$5:$E$256,MATCH($G3559,Prestations!$B$5:$B$256,0)),""),"")))</f>
        <v/>
      </c>
      <c r="R3559" s="27" t="str">
        <f aca="false">IFERROR(IF(ISNUMBER($Q3559),$Q3559*IF($E3559="",1,$E3559),""),"")</f>
        <v/>
      </c>
      <c r="S3559" s="28" t="str">
        <f aca="false">IFERROR(IF($P3559="au nombre",IF(N(INDEX(Règles!$D$5:$D$17,MATCH($O3559,Règles!$A$5:$A$17,0)))&gt;0,IF($E3559="",1,$E3559)/INDEX(Règles!$D$5:$D$17,MATCH($O3559,Règles!$A$5:$A$17,0)),""),IF($P3559="au prix",IF(AND(ISNUMBER($R3559),N(INDEX(Règles!$E$5:$E$17,MATCH($O3559,Règles!$A$5:$A$17,0)))&gt;0),$R3559/INDEX(Règles!$E$5:$E$17,MATCH($O3559,Règles!$A$5:$A$17,0)),""),IF(OR($P3559="ne compte pas",$P3559="absence"),0,""))),"")</f>
        <v/>
      </c>
      <c r="T3559" s="26" t="n">
        <f aca="false">IF(AND(ISNUMBER($A3559),$B3559&lt;&gt;"",$G3559&lt;&gt;"",$P3559&lt;&gt;"absence"),1,0)</f>
        <v>0</v>
      </c>
      <c r="U3559" s="26" t="n">
        <f aca="false">IF($T3559=1,IF(COUNTIFS($B$2:$B3559,$B3559,$A$2:$A3559,$A3559,$T$2:$T3559,1)=1,1,0),0)</f>
        <v>0</v>
      </c>
      <c r="V3559" s="29" t="str">
        <f aca="false">IF(AND($A3559="",$B3559="",$G3559=""),"",IF(NOT(ISNUMBER($A3559)),"Date manquante ou non reconnue",IF($B3559="","Technicien manquant",IF(COUNTIF(Production!$A$7:$A$21,$B3559)=0,"Technicien absent de la liste (onglet Production)",IF($G3559="","Code BPU manquant (colonne G)",IF($O3559="?","Code BPU inconnu (onglet Prestations)",IF($P3559="?","Catégorie inconnue (onglet Règles)",IF(AND($E3559&lt;&gt;"",NOT(ISNUMBER($E3559))),"Quantité non reconnue",IF(AND($P3559="au prix",NOT(ISNUMBER($Q3559))),"Prix sur devis à saisir (colonne I)",IF($S3559="","Règle à compléter (onglet Règles)",""))))))))))</f>
        <v/>
      </c>
    </row>
    <row r="3560" customFormat="false" ht="15" hidden="false" customHeight="false" outlineLevel="0" collapsed="false">
      <c r="A3560" s="23"/>
      <c r="I3560" s="24"/>
      <c r="J3560" s="24"/>
      <c r="N3560" s="25"/>
      <c r="O3560" s="26" t="str">
        <f aca="false">IF($G3560="","",IFERROR(INDEX(Prestations!$F$5:$F$256,MATCH($G3560,Prestations!$B$5:$B$256,0)),"?"))</f>
        <v/>
      </c>
      <c r="P3560" s="26" t="str">
        <f aca="false">IF($O3560="","",IF($O3560="?","?",IFERROR(INDEX(Règles!$C$5:$C$17,MATCH($O3560,Règles!$A$5:$A$17,0)),"?")))</f>
        <v/>
      </c>
      <c r="Q3560" s="27" t="str">
        <f aca="false">IF($G3560="","",IF(ISNUMBER($I3560),$I3560,IFERROR(IF(ISNUMBER(INDEX(Prestations!$E$5:$E$256,MATCH($G3560,Prestations!$B$5:$B$256,0))),INDEX(Prestations!$E$5:$E$256,MATCH($G3560,Prestations!$B$5:$B$256,0)),""),"")))</f>
        <v/>
      </c>
      <c r="R3560" s="27" t="str">
        <f aca="false">IFERROR(IF(ISNUMBER($Q3560),$Q3560*IF($E3560="",1,$E3560),""),"")</f>
        <v/>
      </c>
      <c r="S3560" s="28" t="str">
        <f aca="false">IFERROR(IF($P3560="au nombre",IF(N(INDEX(Règles!$D$5:$D$17,MATCH($O3560,Règles!$A$5:$A$17,0)))&gt;0,IF($E3560="",1,$E3560)/INDEX(Règles!$D$5:$D$17,MATCH($O3560,Règles!$A$5:$A$17,0)),""),IF($P3560="au prix",IF(AND(ISNUMBER($R3560),N(INDEX(Règles!$E$5:$E$17,MATCH($O3560,Règles!$A$5:$A$17,0)))&gt;0),$R3560/INDEX(Règles!$E$5:$E$17,MATCH($O3560,Règles!$A$5:$A$17,0)),""),IF(OR($P3560="ne compte pas",$P3560="absence"),0,""))),"")</f>
        <v/>
      </c>
      <c r="T3560" s="26" t="n">
        <f aca="false">IF(AND(ISNUMBER($A3560),$B3560&lt;&gt;"",$G3560&lt;&gt;"",$P3560&lt;&gt;"absence"),1,0)</f>
        <v>0</v>
      </c>
      <c r="U3560" s="26" t="n">
        <f aca="false">IF($T3560=1,IF(COUNTIFS($B$2:$B3560,$B3560,$A$2:$A3560,$A3560,$T$2:$T3560,1)=1,1,0),0)</f>
        <v>0</v>
      </c>
      <c r="V3560" s="29" t="str">
        <f aca="false">IF(AND($A3560="",$B3560="",$G3560=""),"",IF(NOT(ISNUMBER($A3560)),"Date manquante ou non reconnue",IF($B3560="","Technicien manquant",IF(COUNTIF(Production!$A$7:$A$21,$B3560)=0,"Technicien absent de la liste (onglet Production)",IF($G3560="","Code BPU manquant (colonne G)",IF($O3560="?","Code BPU inconnu (onglet Prestations)",IF($P3560="?","Catégorie inconnue (onglet Règles)",IF(AND($E3560&lt;&gt;"",NOT(ISNUMBER($E3560))),"Quantité non reconnue",IF(AND($P3560="au prix",NOT(ISNUMBER($Q3560))),"Prix sur devis à saisir (colonne I)",IF($S3560="","Règle à compléter (onglet Règles)",""))))))))))</f>
        <v/>
      </c>
    </row>
    <row r="3561" customFormat="false" ht="15" hidden="false" customHeight="false" outlineLevel="0" collapsed="false">
      <c r="A3561" s="23"/>
      <c r="I3561" s="24"/>
      <c r="J3561" s="24"/>
      <c r="N3561" s="25"/>
      <c r="O3561" s="26" t="str">
        <f aca="false">IF($G3561="","",IFERROR(INDEX(Prestations!$F$5:$F$256,MATCH($G3561,Prestations!$B$5:$B$256,0)),"?"))</f>
        <v/>
      </c>
      <c r="P3561" s="26" t="str">
        <f aca="false">IF($O3561="","",IF($O3561="?","?",IFERROR(INDEX(Règles!$C$5:$C$17,MATCH($O3561,Règles!$A$5:$A$17,0)),"?")))</f>
        <v/>
      </c>
      <c r="Q3561" s="27" t="str">
        <f aca="false">IF($G3561="","",IF(ISNUMBER($I3561),$I3561,IFERROR(IF(ISNUMBER(INDEX(Prestations!$E$5:$E$256,MATCH($G3561,Prestations!$B$5:$B$256,0))),INDEX(Prestations!$E$5:$E$256,MATCH($G3561,Prestations!$B$5:$B$256,0)),""),"")))</f>
        <v/>
      </c>
      <c r="R3561" s="27" t="str">
        <f aca="false">IFERROR(IF(ISNUMBER($Q3561),$Q3561*IF($E3561="",1,$E3561),""),"")</f>
        <v/>
      </c>
      <c r="S3561" s="28" t="str">
        <f aca="false">IFERROR(IF($P3561="au nombre",IF(N(INDEX(Règles!$D$5:$D$17,MATCH($O3561,Règles!$A$5:$A$17,0)))&gt;0,IF($E3561="",1,$E3561)/INDEX(Règles!$D$5:$D$17,MATCH($O3561,Règles!$A$5:$A$17,0)),""),IF($P3561="au prix",IF(AND(ISNUMBER($R3561),N(INDEX(Règles!$E$5:$E$17,MATCH($O3561,Règles!$A$5:$A$17,0)))&gt;0),$R3561/INDEX(Règles!$E$5:$E$17,MATCH($O3561,Règles!$A$5:$A$17,0)),""),IF(OR($P3561="ne compte pas",$P3561="absence"),0,""))),"")</f>
        <v/>
      </c>
      <c r="T3561" s="26" t="n">
        <f aca="false">IF(AND(ISNUMBER($A3561),$B3561&lt;&gt;"",$G3561&lt;&gt;"",$P3561&lt;&gt;"absence"),1,0)</f>
        <v>0</v>
      </c>
      <c r="U3561" s="26" t="n">
        <f aca="false">IF($T3561=1,IF(COUNTIFS($B$2:$B3561,$B3561,$A$2:$A3561,$A3561,$T$2:$T3561,1)=1,1,0),0)</f>
        <v>0</v>
      </c>
      <c r="V3561" s="29" t="str">
        <f aca="false">IF(AND($A3561="",$B3561="",$G3561=""),"",IF(NOT(ISNUMBER($A3561)),"Date manquante ou non reconnue",IF($B3561="","Technicien manquant",IF(COUNTIF(Production!$A$7:$A$21,$B3561)=0,"Technicien absent de la liste (onglet Production)",IF($G3561="","Code BPU manquant (colonne G)",IF($O3561="?","Code BPU inconnu (onglet Prestations)",IF($P3561="?","Catégorie inconnue (onglet Règles)",IF(AND($E3561&lt;&gt;"",NOT(ISNUMBER($E3561))),"Quantité non reconnue",IF(AND($P3561="au prix",NOT(ISNUMBER($Q3561))),"Prix sur devis à saisir (colonne I)",IF($S3561="","Règle à compléter (onglet Règles)",""))))))))))</f>
        <v/>
      </c>
    </row>
    <row r="3562" customFormat="false" ht="15" hidden="false" customHeight="false" outlineLevel="0" collapsed="false">
      <c r="A3562" s="23"/>
      <c r="I3562" s="24"/>
      <c r="J3562" s="24"/>
      <c r="N3562" s="25"/>
      <c r="O3562" s="26" t="str">
        <f aca="false">IF($G3562="","",IFERROR(INDEX(Prestations!$F$5:$F$256,MATCH($G3562,Prestations!$B$5:$B$256,0)),"?"))</f>
        <v/>
      </c>
      <c r="P3562" s="26" t="str">
        <f aca="false">IF($O3562="","",IF($O3562="?","?",IFERROR(INDEX(Règles!$C$5:$C$17,MATCH($O3562,Règles!$A$5:$A$17,0)),"?")))</f>
        <v/>
      </c>
      <c r="Q3562" s="27" t="str">
        <f aca="false">IF($G3562="","",IF(ISNUMBER($I3562),$I3562,IFERROR(IF(ISNUMBER(INDEX(Prestations!$E$5:$E$256,MATCH($G3562,Prestations!$B$5:$B$256,0))),INDEX(Prestations!$E$5:$E$256,MATCH($G3562,Prestations!$B$5:$B$256,0)),""),"")))</f>
        <v/>
      </c>
      <c r="R3562" s="27" t="str">
        <f aca="false">IFERROR(IF(ISNUMBER($Q3562),$Q3562*IF($E3562="",1,$E3562),""),"")</f>
        <v/>
      </c>
      <c r="S3562" s="28" t="str">
        <f aca="false">IFERROR(IF($P3562="au nombre",IF(N(INDEX(Règles!$D$5:$D$17,MATCH($O3562,Règles!$A$5:$A$17,0)))&gt;0,IF($E3562="",1,$E3562)/INDEX(Règles!$D$5:$D$17,MATCH($O3562,Règles!$A$5:$A$17,0)),""),IF($P3562="au prix",IF(AND(ISNUMBER($R3562),N(INDEX(Règles!$E$5:$E$17,MATCH($O3562,Règles!$A$5:$A$17,0)))&gt;0),$R3562/INDEX(Règles!$E$5:$E$17,MATCH($O3562,Règles!$A$5:$A$17,0)),""),IF(OR($P3562="ne compte pas",$P3562="absence"),0,""))),"")</f>
        <v/>
      </c>
      <c r="T3562" s="26" t="n">
        <f aca="false">IF(AND(ISNUMBER($A3562),$B3562&lt;&gt;"",$G3562&lt;&gt;"",$P3562&lt;&gt;"absence"),1,0)</f>
        <v>0</v>
      </c>
      <c r="U3562" s="26" t="n">
        <f aca="false">IF($T3562=1,IF(COUNTIFS($B$2:$B3562,$B3562,$A$2:$A3562,$A3562,$T$2:$T3562,1)=1,1,0),0)</f>
        <v>0</v>
      </c>
      <c r="V3562" s="29" t="str">
        <f aca="false">IF(AND($A3562="",$B3562="",$G3562=""),"",IF(NOT(ISNUMBER($A3562)),"Date manquante ou non reconnue",IF($B3562="","Technicien manquant",IF(COUNTIF(Production!$A$7:$A$21,$B3562)=0,"Technicien absent de la liste (onglet Production)",IF($G3562="","Code BPU manquant (colonne G)",IF($O3562="?","Code BPU inconnu (onglet Prestations)",IF($P3562="?","Catégorie inconnue (onglet Règles)",IF(AND($E3562&lt;&gt;"",NOT(ISNUMBER($E3562))),"Quantité non reconnue",IF(AND($P3562="au prix",NOT(ISNUMBER($Q3562))),"Prix sur devis à saisir (colonne I)",IF($S3562="","Règle à compléter (onglet Règles)",""))))))))))</f>
        <v/>
      </c>
    </row>
    <row r="3563" customFormat="false" ht="15" hidden="false" customHeight="false" outlineLevel="0" collapsed="false">
      <c r="A3563" s="23"/>
      <c r="I3563" s="24"/>
      <c r="J3563" s="24"/>
      <c r="N3563" s="25"/>
      <c r="O3563" s="26" t="str">
        <f aca="false">IF($G3563="","",IFERROR(INDEX(Prestations!$F$5:$F$256,MATCH($G3563,Prestations!$B$5:$B$256,0)),"?"))</f>
        <v/>
      </c>
      <c r="P3563" s="26" t="str">
        <f aca="false">IF($O3563="","",IF($O3563="?","?",IFERROR(INDEX(Règles!$C$5:$C$17,MATCH($O3563,Règles!$A$5:$A$17,0)),"?")))</f>
        <v/>
      </c>
      <c r="Q3563" s="27" t="str">
        <f aca="false">IF($G3563="","",IF(ISNUMBER($I3563),$I3563,IFERROR(IF(ISNUMBER(INDEX(Prestations!$E$5:$E$256,MATCH($G3563,Prestations!$B$5:$B$256,0))),INDEX(Prestations!$E$5:$E$256,MATCH($G3563,Prestations!$B$5:$B$256,0)),""),"")))</f>
        <v/>
      </c>
      <c r="R3563" s="27" t="str">
        <f aca="false">IFERROR(IF(ISNUMBER($Q3563),$Q3563*IF($E3563="",1,$E3563),""),"")</f>
        <v/>
      </c>
      <c r="S3563" s="28" t="str">
        <f aca="false">IFERROR(IF($P3563="au nombre",IF(N(INDEX(Règles!$D$5:$D$17,MATCH($O3563,Règles!$A$5:$A$17,0)))&gt;0,IF($E3563="",1,$E3563)/INDEX(Règles!$D$5:$D$17,MATCH($O3563,Règles!$A$5:$A$17,0)),""),IF($P3563="au prix",IF(AND(ISNUMBER($R3563),N(INDEX(Règles!$E$5:$E$17,MATCH($O3563,Règles!$A$5:$A$17,0)))&gt;0),$R3563/INDEX(Règles!$E$5:$E$17,MATCH($O3563,Règles!$A$5:$A$17,0)),""),IF(OR($P3563="ne compte pas",$P3563="absence"),0,""))),"")</f>
        <v/>
      </c>
      <c r="T3563" s="26" t="n">
        <f aca="false">IF(AND(ISNUMBER($A3563),$B3563&lt;&gt;"",$G3563&lt;&gt;"",$P3563&lt;&gt;"absence"),1,0)</f>
        <v>0</v>
      </c>
      <c r="U3563" s="26" t="n">
        <f aca="false">IF($T3563=1,IF(COUNTIFS($B$2:$B3563,$B3563,$A$2:$A3563,$A3563,$T$2:$T3563,1)=1,1,0),0)</f>
        <v>0</v>
      </c>
      <c r="V3563" s="29" t="str">
        <f aca="false">IF(AND($A3563="",$B3563="",$G3563=""),"",IF(NOT(ISNUMBER($A3563)),"Date manquante ou non reconnue",IF($B3563="","Technicien manquant",IF(COUNTIF(Production!$A$7:$A$21,$B3563)=0,"Technicien absent de la liste (onglet Production)",IF($G3563="","Code BPU manquant (colonne G)",IF($O3563="?","Code BPU inconnu (onglet Prestations)",IF($P3563="?","Catégorie inconnue (onglet Règles)",IF(AND($E3563&lt;&gt;"",NOT(ISNUMBER($E3563))),"Quantité non reconnue",IF(AND($P3563="au prix",NOT(ISNUMBER($Q3563))),"Prix sur devis à saisir (colonne I)",IF($S3563="","Règle à compléter (onglet Règles)",""))))))))))</f>
        <v/>
      </c>
    </row>
    <row r="3564" customFormat="false" ht="15" hidden="false" customHeight="false" outlineLevel="0" collapsed="false">
      <c r="A3564" s="23"/>
      <c r="I3564" s="24"/>
      <c r="J3564" s="24"/>
      <c r="N3564" s="25"/>
      <c r="O3564" s="26" t="str">
        <f aca="false">IF($G3564="","",IFERROR(INDEX(Prestations!$F$5:$F$256,MATCH($G3564,Prestations!$B$5:$B$256,0)),"?"))</f>
        <v/>
      </c>
      <c r="P3564" s="26" t="str">
        <f aca="false">IF($O3564="","",IF($O3564="?","?",IFERROR(INDEX(Règles!$C$5:$C$17,MATCH($O3564,Règles!$A$5:$A$17,0)),"?")))</f>
        <v/>
      </c>
      <c r="Q3564" s="27" t="str">
        <f aca="false">IF($G3564="","",IF(ISNUMBER($I3564),$I3564,IFERROR(IF(ISNUMBER(INDEX(Prestations!$E$5:$E$256,MATCH($G3564,Prestations!$B$5:$B$256,0))),INDEX(Prestations!$E$5:$E$256,MATCH($G3564,Prestations!$B$5:$B$256,0)),""),"")))</f>
        <v/>
      </c>
      <c r="R3564" s="27" t="str">
        <f aca="false">IFERROR(IF(ISNUMBER($Q3564),$Q3564*IF($E3564="",1,$E3564),""),"")</f>
        <v/>
      </c>
      <c r="S3564" s="28" t="str">
        <f aca="false">IFERROR(IF($P3564="au nombre",IF(N(INDEX(Règles!$D$5:$D$17,MATCH($O3564,Règles!$A$5:$A$17,0)))&gt;0,IF($E3564="",1,$E3564)/INDEX(Règles!$D$5:$D$17,MATCH($O3564,Règles!$A$5:$A$17,0)),""),IF($P3564="au prix",IF(AND(ISNUMBER($R3564),N(INDEX(Règles!$E$5:$E$17,MATCH($O3564,Règles!$A$5:$A$17,0)))&gt;0),$R3564/INDEX(Règles!$E$5:$E$17,MATCH($O3564,Règles!$A$5:$A$17,0)),""),IF(OR($P3564="ne compte pas",$P3564="absence"),0,""))),"")</f>
        <v/>
      </c>
      <c r="T3564" s="26" t="n">
        <f aca="false">IF(AND(ISNUMBER($A3564),$B3564&lt;&gt;"",$G3564&lt;&gt;"",$P3564&lt;&gt;"absence"),1,0)</f>
        <v>0</v>
      </c>
      <c r="U3564" s="26" t="n">
        <f aca="false">IF($T3564=1,IF(COUNTIFS($B$2:$B3564,$B3564,$A$2:$A3564,$A3564,$T$2:$T3564,1)=1,1,0),0)</f>
        <v>0</v>
      </c>
      <c r="V3564" s="29" t="str">
        <f aca="false">IF(AND($A3564="",$B3564="",$G3564=""),"",IF(NOT(ISNUMBER($A3564)),"Date manquante ou non reconnue",IF($B3564="","Technicien manquant",IF(COUNTIF(Production!$A$7:$A$21,$B3564)=0,"Technicien absent de la liste (onglet Production)",IF($G3564="","Code BPU manquant (colonne G)",IF($O3564="?","Code BPU inconnu (onglet Prestations)",IF($P3564="?","Catégorie inconnue (onglet Règles)",IF(AND($E3564&lt;&gt;"",NOT(ISNUMBER($E3564))),"Quantité non reconnue",IF(AND($P3564="au prix",NOT(ISNUMBER($Q3564))),"Prix sur devis à saisir (colonne I)",IF($S3564="","Règle à compléter (onglet Règles)",""))))))))))</f>
        <v/>
      </c>
    </row>
    <row r="3565" customFormat="false" ht="15" hidden="false" customHeight="false" outlineLevel="0" collapsed="false">
      <c r="A3565" s="23"/>
      <c r="I3565" s="24"/>
      <c r="J3565" s="24"/>
      <c r="N3565" s="25"/>
      <c r="O3565" s="26" t="str">
        <f aca="false">IF($G3565="","",IFERROR(INDEX(Prestations!$F$5:$F$256,MATCH($G3565,Prestations!$B$5:$B$256,0)),"?"))</f>
        <v/>
      </c>
      <c r="P3565" s="26" t="str">
        <f aca="false">IF($O3565="","",IF($O3565="?","?",IFERROR(INDEX(Règles!$C$5:$C$17,MATCH($O3565,Règles!$A$5:$A$17,0)),"?")))</f>
        <v/>
      </c>
      <c r="Q3565" s="27" t="str">
        <f aca="false">IF($G3565="","",IF(ISNUMBER($I3565),$I3565,IFERROR(IF(ISNUMBER(INDEX(Prestations!$E$5:$E$256,MATCH($G3565,Prestations!$B$5:$B$256,0))),INDEX(Prestations!$E$5:$E$256,MATCH($G3565,Prestations!$B$5:$B$256,0)),""),"")))</f>
        <v/>
      </c>
      <c r="R3565" s="27" t="str">
        <f aca="false">IFERROR(IF(ISNUMBER($Q3565),$Q3565*IF($E3565="",1,$E3565),""),"")</f>
        <v/>
      </c>
      <c r="S3565" s="28" t="str">
        <f aca="false">IFERROR(IF($P3565="au nombre",IF(N(INDEX(Règles!$D$5:$D$17,MATCH($O3565,Règles!$A$5:$A$17,0)))&gt;0,IF($E3565="",1,$E3565)/INDEX(Règles!$D$5:$D$17,MATCH($O3565,Règles!$A$5:$A$17,0)),""),IF($P3565="au prix",IF(AND(ISNUMBER($R3565),N(INDEX(Règles!$E$5:$E$17,MATCH($O3565,Règles!$A$5:$A$17,0)))&gt;0),$R3565/INDEX(Règles!$E$5:$E$17,MATCH($O3565,Règles!$A$5:$A$17,0)),""),IF(OR($P3565="ne compte pas",$P3565="absence"),0,""))),"")</f>
        <v/>
      </c>
      <c r="T3565" s="26" t="n">
        <f aca="false">IF(AND(ISNUMBER($A3565),$B3565&lt;&gt;"",$G3565&lt;&gt;"",$P3565&lt;&gt;"absence"),1,0)</f>
        <v>0</v>
      </c>
      <c r="U3565" s="26" t="n">
        <f aca="false">IF($T3565=1,IF(COUNTIFS($B$2:$B3565,$B3565,$A$2:$A3565,$A3565,$T$2:$T3565,1)=1,1,0),0)</f>
        <v>0</v>
      </c>
      <c r="V3565" s="29" t="str">
        <f aca="false">IF(AND($A3565="",$B3565="",$G3565=""),"",IF(NOT(ISNUMBER($A3565)),"Date manquante ou non reconnue",IF($B3565="","Technicien manquant",IF(COUNTIF(Production!$A$7:$A$21,$B3565)=0,"Technicien absent de la liste (onglet Production)",IF($G3565="","Code BPU manquant (colonne G)",IF($O3565="?","Code BPU inconnu (onglet Prestations)",IF($P3565="?","Catégorie inconnue (onglet Règles)",IF(AND($E3565&lt;&gt;"",NOT(ISNUMBER($E3565))),"Quantité non reconnue",IF(AND($P3565="au prix",NOT(ISNUMBER($Q3565))),"Prix sur devis à saisir (colonne I)",IF($S3565="","Règle à compléter (onglet Règles)",""))))))))))</f>
        <v/>
      </c>
    </row>
    <row r="3566" customFormat="false" ht="15" hidden="false" customHeight="false" outlineLevel="0" collapsed="false">
      <c r="A3566" s="23"/>
      <c r="I3566" s="24"/>
      <c r="J3566" s="24"/>
      <c r="N3566" s="25"/>
      <c r="O3566" s="26" t="str">
        <f aca="false">IF($G3566="","",IFERROR(INDEX(Prestations!$F$5:$F$256,MATCH($G3566,Prestations!$B$5:$B$256,0)),"?"))</f>
        <v/>
      </c>
      <c r="P3566" s="26" t="str">
        <f aca="false">IF($O3566="","",IF($O3566="?","?",IFERROR(INDEX(Règles!$C$5:$C$17,MATCH($O3566,Règles!$A$5:$A$17,0)),"?")))</f>
        <v/>
      </c>
      <c r="Q3566" s="27" t="str">
        <f aca="false">IF($G3566="","",IF(ISNUMBER($I3566),$I3566,IFERROR(IF(ISNUMBER(INDEX(Prestations!$E$5:$E$256,MATCH($G3566,Prestations!$B$5:$B$256,0))),INDEX(Prestations!$E$5:$E$256,MATCH($G3566,Prestations!$B$5:$B$256,0)),""),"")))</f>
        <v/>
      </c>
      <c r="R3566" s="27" t="str">
        <f aca="false">IFERROR(IF(ISNUMBER($Q3566),$Q3566*IF($E3566="",1,$E3566),""),"")</f>
        <v/>
      </c>
      <c r="S3566" s="28" t="str">
        <f aca="false">IFERROR(IF($P3566="au nombre",IF(N(INDEX(Règles!$D$5:$D$17,MATCH($O3566,Règles!$A$5:$A$17,0)))&gt;0,IF($E3566="",1,$E3566)/INDEX(Règles!$D$5:$D$17,MATCH($O3566,Règles!$A$5:$A$17,0)),""),IF($P3566="au prix",IF(AND(ISNUMBER($R3566),N(INDEX(Règles!$E$5:$E$17,MATCH($O3566,Règles!$A$5:$A$17,0)))&gt;0),$R3566/INDEX(Règles!$E$5:$E$17,MATCH($O3566,Règles!$A$5:$A$17,0)),""),IF(OR($P3566="ne compte pas",$P3566="absence"),0,""))),"")</f>
        <v/>
      </c>
      <c r="T3566" s="26" t="n">
        <f aca="false">IF(AND(ISNUMBER($A3566),$B3566&lt;&gt;"",$G3566&lt;&gt;"",$P3566&lt;&gt;"absence"),1,0)</f>
        <v>0</v>
      </c>
      <c r="U3566" s="26" t="n">
        <f aca="false">IF($T3566=1,IF(COUNTIFS($B$2:$B3566,$B3566,$A$2:$A3566,$A3566,$T$2:$T3566,1)=1,1,0),0)</f>
        <v>0</v>
      </c>
      <c r="V3566" s="29" t="str">
        <f aca="false">IF(AND($A3566="",$B3566="",$G3566=""),"",IF(NOT(ISNUMBER($A3566)),"Date manquante ou non reconnue",IF($B3566="","Technicien manquant",IF(COUNTIF(Production!$A$7:$A$21,$B3566)=0,"Technicien absent de la liste (onglet Production)",IF($G3566="","Code BPU manquant (colonne G)",IF($O3566="?","Code BPU inconnu (onglet Prestations)",IF($P3566="?","Catégorie inconnue (onglet Règles)",IF(AND($E3566&lt;&gt;"",NOT(ISNUMBER($E3566))),"Quantité non reconnue",IF(AND($P3566="au prix",NOT(ISNUMBER($Q3566))),"Prix sur devis à saisir (colonne I)",IF($S3566="","Règle à compléter (onglet Règles)",""))))))))))</f>
        <v/>
      </c>
    </row>
    <row r="3567" customFormat="false" ht="15" hidden="false" customHeight="false" outlineLevel="0" collapsed="false">
      <c r="A3567" s="23"/>
      <c r="I3567" s="24"/>
      <c r="J3567" s="24"/>
      <c r="N3567" s="25"/>
      <c r="O3567" s="26" t="str">
        <f aca="false">IF($G3567="","",IFERROR(INDEX(Prestations!$F$5:$F$256,MATCH($G3567,Prestations!$B$5:$B$256,0)),"?"))</f>
        <v/>
      </c>
      <c r="P3567" s="26" t="str">
        <f aca="false">IF($O3567="","",IF($O3567="?","?",IFERROR(INDEX(Règles!$C$5:$C$17,MATCH($O3567,Règles!$A$5:$A$17,0)),"?")))</f>
        <v/>
      </c>
      <c r="Q3567" s="27" t="str">
        <f aca="false">IF($G3567="","",IF(ISNUMBER($I3567),$I3567,IFERROR(IF(ISNUMBER(INDEX(Prestations!$E$5:$E$256,MATCH($G3567,Prestations!$B$5:$B$256,0))),INDEX(Prestations!$E$5:$E$256,MATCH($G3567,Prestations!$B$5:$B$256,0)),""),"")))</f>
        <v/>
      </c>
      <c r="R3567" s="27" t="str">
        <f aca="false">IFERROR(IF(ISNUMBER($Q3567),$Q3567*IF($E3567="",1,$E3567),""),"")</f>
        <v/>
      </c>
      <c r="S3567" s="28" t="str">
        <f aca="false">IFERROR(IF($P3567="au nombre",IF(N(INDEX(Règles!$D$5:$D$17,MATCH($O3567,Règles!$A$5:$A$17,0)))&gt;0,IF($E3567="",1,$E3567)/INDEX(Règles!$D$5:$D$17,MATCH($O3567,Règles!$A$5:$A$17,0)),""),IF($P3567="au prix",IF(AND(ISNUMBER($R3567),N(INDEX(Règles!$E$5:$E$17,MATCH($O3567,Règles!$A$5:$A$17,0)))&gt;0),$R3567/INDEX(Règles!$E$5:$E$17,MATCH($O3567,Règles!$A$5:$A$17,0)),""),IF(OR($P3567="ne compte pas",$P3567="absence"),0,""))),"")</f>
        <v/>
      </c>
      <c r="T3567" s="26" t="n">
        <f aca="false">IF(AND(ISNUMBER($A3567),$B3567&lt;&gt;"",$G3567&lt;&gt;"",$P3567&lt;&gt;"absence"),1,0)</f>
        <v>0</v>
      </c>
      <c r="U3567" s="26" t="n">
        <f aca="false">IF($T3567=1,IF(COUNTIFS($B$2:$B3567,$B3567,$A$2:$A3567,$A3567,$T$2:$T3567,1)=1,1,0),0)</f>
        <v>0</v>
      </c>
      <c r="V3567" s="29" t="str">
        <f aca="false">IF(AND($A3567="",$B3567="",$G3567=""),"",IF(NOT(ISNUMBER($A3567)),"Date manquante ou non reconnue",IF($B3567="","Technicien manquant",IF(COUNTIF(Production!$A$7:$A$21,$B3567)=0,"Technicien absent de la liste (onglet Production)",IF($G3567="","Code BPU manquant (colonne G)",IF($O3567="?","Code BPU inconnu (onglet Prestations)",IF($P3567="?","Catégorie inconnue (onglet Règles)",IF(AND($E3567&lt;&gt;"",NOT(ISNUMBER($E3567))),"Quantité non reconnue",IF(AND($P3567="au prix",NOT(ISNUMBER($Q3567))),"Prix sur devis à saisir (colonne I)",IF($S3567="","Règle à compléter (onglet Règles)",""))))))))))</f>
        <v/>
      </c>
    </row>
    <row r="3568" customFormat="false" ht="15" hidden="false" customHeight="false" outlineLevel="0" collapsed="false">
      <c r="A3568" s="23"/>
      <c r="I3568" s="24"/>
      <c r="J3568" s="24"/>
      <c r="N3568" s="25"/>
      <c r="O3568" s="26" t="str">
        <f aca="false">IF($G3568="","",IFERROR(INDEX(Prestations!$F$5:$F$256,MATCH($G3568,Prestations!$B$5:$B$256,0)),"?"))</f>
        <v/>
      </c>
      <c r="P3568" s="26" t="str">
        <f aca="false">IF($O3568="","",IF($O3568="?","?",IFERROR(INDEX(Règles!$C$5:$C$17,MATCH($O3568,Règles!$A$5:$A$17,0)),"?")))</f>
        <v/>
      </c>
      <c r="Q3568" s="27" t="str">
        <f aca="false">IF($G3568="","",IF(ISNUMBER($I3568),$I3568,IFERROR(IF(ISNUMBER(INDEX(Prestations!$E$5:$E$256,MATCH($G3568,Prestations!$B$5:$B$256,0))),INDEX(Prestations!$E$5:$E$256,MATCH($G3568,Prestations!$B$5:$B$256,0)),""),"")))</f>
        <v/>
      </c>
      <c r="R3568" s="27" t="str">
        <f aca="false">IFERROR(IF(ISNUMBER($Q3568),$Q3568*IF($E3568="",1,$E3568),""),"")</f>
        <v/>
      </c>
      <c r="S3568" s="28" t="str">
        <f aca="false">IFERROR(IF($P3568="au nombre",IF(N(INDEX(Règles!$D$5:$D$17,MATCH($O3568,Règles!$A$5:$A$17,0)))&gt;0,IF($E3568="",1,$E3568)/INDEX(Règles!$D$5:$D$17,MATCH($O3568,Règles!$A$5:$A$17,0)),""),IF($P3568="au prix",IF(AND(ISNUMBER($R3568),N(INDEX(Règles!$E$5:$E$17,MATCH($O3568,Règles!$A$5:$A$17,0)))&gt;0),$R3568/INDEX(Règles!$E$5:$E$17,MATCH($O3568,Règles!$A$5:$A$17,0)),""),IF(OR($P3568="ne compte pas",$P3568="absence"),0,""))),"")</f>
        <v/>
      </c>
      <c r="T3568" s="26" t="n">
        <f aca="false">IF(AND(ISNUMBER($A3568),$B3568&lt;&gt;"",$G3568&lt;&gt;"",$P3568&lt;&gt;"absence"),1,0)</f>
        <v>0</v>
      </c>
      <c r="U3568" s="26" t="n">
        <f aca="false">IF($T3568=1,IF(COUNTIFS($B$2:$B3568,$B3568,$A$2:$A3568,$A3568,$T$2:$T3568,1)=1,1,0),0)</f>
        <v>0</v>
      </c>
      <c r="V3568" s="29" t="str">
        <f aca="false">IF(AND($A3568="",$B3568="",$G3568=""),"",IF(NOT(ISNUMBER($A3568)),"Date manquante ou non reconnue",IF($B3568="","Technicien manquant",IF(COUNTIF(Production!$A$7:$A$21,$B3568)=0,"Technicien absent de la liste (onglet Production)",IF($G3568="","Code BPU manquant (colonne G)",IF($O3568="?","Code BPU inconnu (onglet Prestations)",IF($P3568="?","Catégorie inconnue (onglet Règles)",IF(AND($E3568&lt;&gt;"",NOT(ISNUMBER($E3568))),"Quantité non reconnue",IF(AND($P3568="au prix",NOT(ISNUMBER($Q3568))),"Prix sur devis à saisir (colonne I)",IF($S3568="","Règle à compléter (onglet Règles)",""))))))))))</f>
        <v/>
      </c>
    </row>
    <row r="3569" customFormat="false" ht="15" hidden="false" customHeight="false" outlineLevel="0" collapsed="false">
      <c r="A3569" s="23"/>
      <c r="I3569" s="24"/>
      <c r="J3569" s="24"/>
      <c r="N3569" s="25"/>
      <c r="O3569" s="26" t="str">
        <f aca="false">IF($G3569="","",IFERROR(INDEX(Prestations!$F$5:$F$256,MATCH($G3569,Prestations!$B$5:$B$256,0)),"?"))</f>
        <v/>
      </c>
      <c r="P3569" s="26" t="str">
        <f aca="false">IF($O3569="","",IF($O3569="?","?",IFERROR(INDEX(Règles!$C$5:$C$17,MATCH($O3569,Règles!$A$5:$A$17,0)),"?")))</f>
        <v/>
      </c>
      <c r="Q3569" s="27" t="str">
        <f aca="false">IF($G3569="","",IF(ISNUMBER($I3569),$I3569,IFERROR(IF(ISNUMBER(INDEX(Prestations!$E$5:$E$256,MATCH($G3569,Prestations!$B$5:$B$256,0))),INDEX(Prestations!$E$5:$E$256,MATCH($G3569,Prestations!$B$5:$B$256,0)),""),"")))</f>
        <v/>
      </c>
      <c r="R3569" s="27" t="str">
        <f aca="false">IFERROR(IF(ISNUMBER($Q3569),$Q3569*IF($E3569="",1,$E3569),""),"")</f>
        <v/>
      </c>
      <c r="S3569" s="28" t="str">
        <f aca="false">IFERROR(IF($P3569="au nombre",IF(N(INDEX(Règles!$D$5:$D$17,MATCH($O3569,Règles!$A$5:$A$17,0)))&gt;0,IF($E3569="",1,$E3569)/INDEX(Règles!$D$5:$D$17,MATCH($O3569,Règles!$A$5:$A$17,0)),""),IF($P3569="au prix",IF(AND(ISNUMBER($R3569),N(INDEX(Règles!$E$5:$E$17,MATCH($O3569,Règles!$A$5:$A$17,0)))&gt;0),$R3569/INDEX(Règles!$E$5:$E$17,MATCH($O3569,Règles!$A$5:$A$17,0)),""),IF(OR($P3569="ne compte pas",$P3569="absence"),0,""))),"")</f>
        <v/>
      </c>
      <c r="T3569" s="26" t="n">
        <f aca="false">IF(AND(ISNUMBER($A3569),$B3569&lt;&gt;"",$G3569&lt;&gt;"",$P3569&lt;&gt;"absence"),1,0)</f>
        <v>0</v>
      </c>
      <c r="U3569" s="26" t="n">
        <f aca="false">IF($T3569=1,IF(COUNTIFS($B$2:$B3569,$B3569,$A$2:$A3569,$A3569,$T$2:$T3569,1)=1,1,0),0)</f>
        <v>0</v>
      </c>
      <c r="V3569" s="29" t="str">
        <f aca="false">IF(AND($A3569="",$B3569="",$G3569=""),"",IF(NOT(ISNUMBER($A3569)),"Date manquante ou non reconnue",IF($B3569="","Technicien manquant",IF(COUNTIF(Production!$A$7:$A$21,$B3569)=0,"Technicien absent de la liste (onglet Production)",IF($G3569="","Code BPU manquant (colonne G)",IF($O3569="?","Code BPU inconnu (onglet Prestations)",IF($P3569="?","Catégorie inconnue (onglet Règles)",IF(AND($E3569&lt;&gt;"",NOT(ISNUMBER($E3569))),"Quantité non reconnue",IF(AND($P3569="au prix",NOT(ISNUMBER($Q3569))),"Prix sur devis à saisir (colonne I)",IF($S3569="","Règle à compléter (onglet Règles)",""))))))))))</f>
        <v/>
      </c>
    </row>
    <row r="3570" customFormat="false" ht="15" hidden="false" customHeight="false" outlineLevel="0" collapsed="false">
      <c r="A3570" s="23"/>
      <c r="I3570" s="24"/>
      <c r="J3570" s="24"/>
      <c r="N3570" s="25"/>
      <c r="O3570" s="26" t="str">
        <f aca="false">IF($G3570="","",IFERROR(INDEX(Prestations!$F$5:$F$256,MATCH($G3570,Prestations!$B$5:$B$256,0)),"?"))</f>
        <v/>
      </c>
      <c r="P3570" s="26" t="str">
        <f aca="false">IF($O3570="","",IF($O3570="?","?",IFERROR(INDEX(Règles!$C$5:$C$17,MATCH($O3570,Règles!$A$5:$A$17,0)),"?")))</f>
        <v/>
      </c>
      <c r="Q3570" s="27" t="str">
        <f aca="false">IF($G3570="","",IF(ISNUMBER($I3570),$I3570,IFERROR(IF(ISNUMBER(INDEX(Prestations!$E$5:$E$256,MATCH($G3570,Prestations!$B$5:$B$256,0))),INDEX(Prestations!$E$5:$E$256,MATCH($G3570,Prestations!$B$5:$B$256,0)),""),"")))</f>
        <v/>
      </c>
      <c r="R3570" s="27" t="str">
        <f aca="false">IFERROR(IF(ISNUMBER($Q3570),$Q3570*IF($E3570="",1,$E3570),""),"")</f>
        <v/>
      </c>
      <c r="S3570" s="28" t="str">
        <f aca="false">IFERROR(IF($P3570="au nombre",IF(N(INDEX(Règles!$D$5:$D$17,MATCH($O3570,Règles!$A$5:$A$17,0)))&gt;0,IF($E3570="",1,$E3570)/INDEX(Règles!$D$5:$D$17,MATCH($O3570,Règles!$A$5:$A$17,0)),""),IF($P3570="au prix",IF(AND(ISNUMBER($R3570),N(INDEX(Règles!$E$5:$E$17,MATCH($O3570,Règles!$A$5:$A$17,0)))&gt;0),$R3570/INDEX(Règles!$E$5:$E$17,MATCH($O3570,Règles!$A$5:$A$17,0)),""),IF(OR($P3570="ne compte pas",$P3570="absence"),0,""))),"")</f>
        <v/>
      </c>
      <c r="T3570" s="26" t="n">
        <f aca="false">IF(AND(ISNUMBER($A3570),$B3570&lt;&gt;"",$G3570&lt;&gt;"",$P3570&lt;&gt;"absence"),1,0)</f>
        <v>0</v>
      </c>
      <c r="U3570" s="26" t="n">
        <f aca="false">IF($T3570=1,IF(COUNTIFS($B$2:$B3570,$B3570,$A$2:$A3570,$A3570,$T$2:$T3570,1)=1,1,0),0)</f>
        <v>0</v>
      </c>
      <c r="V3570" s="29" t="str">
        <f aca="false">IF(AND($A3570="",$B3570="",$G3570=""),"",IF(NOT(ISNUMBER($A3570)),"Date manquante ou non reconnue",IF($B3570="","Technicien manquant",IF(COUNTIF(Production!$A$7:$A$21,$B3570)=0,"Technicien absent de la liste (onglet Production)",IF($G3570="","Code BPU manquant (colonne G)",IF($O3570="?","Code BPU inconnu (onglet Prestations)",IF($P3570="?","Catégorie inconnue (onglet Règles)",IF(AND($E3570&lt;&gt;"",NOT(ISNUMBER($E3570))),"Quantité non reconnue",IF(AND($P3570="au prix",NOT(ISNUMBER($Q3570))),"Prix sur devis à saisir (colonne I)",IF($S3570="","Règle à compléter (onglet Règles)",""))))))))))</f>
        <v/>
      </c>
    </row>
    <row r="3571" customFormat="false" ht="15" hidden="false" customHeight="false" outlineLevel="0" collapsed="false">
      <c r="A3571" s="23"/>
      <c r="I3571" s="24"/>
      <c r="J3571" s="24"/>
      <c r="N3571" s="25"/>
      <c r="O3571" s="26" t="str">
        <f aca="false">IF($G3571="","",IFERROR(INDEX(Prestations!$F$5:$F$256,MATCH($G3571,Prestations!$B$5:$B$256,0)),"?"))</f>
        <v/>
      </c>
      <c r="P3571" s="26" t="str">
        <f aca="false">IF($O3571="","",IF($O3571="?","?",IFERROR(INDEX(Règles!$C$5:$C$17,MATCH($O3571,Règles!$A$5:$A$17,0)),"?")))</f>
        <v/>
      </c>
      <c r="Q3571" s="27" t="str">
        <f aca="false">IF($G3571="","",IF(ISNUMBER($I3571),$I3571,IFERROR(IF(ISNUMBER(INDEX(Prestations!$E$5:$E$256,MATCH($G3571,Prestations!$B$5:$B$256,0))),INDEX(Prestations!$E$5:$E$256,MATCH($G3571,Prestations!$B$5:$B$256,0)),""),"")))</f>
        <v/>
      </c>
      <c r="R3571" s="27" t="str">
        <f aca="false">IFERROR(IF(ISNUMBER($Q3571),$Q3571*IF($E3571="",1,$E3571),""),"")</f>
        <v/>
      </c>
      <c r="S3571" s="28" t="str">
        <f aca="false">IFERROR(IF($P3571="au nombre",IF(N(INDEX(Règles!$D$5:$D$17,MATCH($O3571,Règles!$A$5:$A$17,0)))&gt;0,IF($E3571="",1,$E3571)/INDEX(Règles!$D$5:$D$17,MATCH($O3571,Règles!$A$5:$A$17,0)),""),IF($P3571="au prix",IF(AND(ISNUMBER($R3571),N(INDEX(Règles!$E$5:$E$17,MATCH($O3571,Règles!$A$5:$A$17,0)))&gt;0),$R3571/INDEX(Règles!$E$5:$E$17,MATCH($O3571,Règles!$A$5:$A$17,0)),""),IF(OR($P3571="ne compte pas",$P3571="absence"),0,""))),"")</f>
        <v/>
      </c>
      <c r="T3571" s="26" t="n">
        <f aca="false">IF(AND(ISNUMBER($A3571),$B3571&lt;&gt;"",$G3571&lt;&gt;"",$P3571&lt;&gt;"absence"),1,0)</f>
        <v>0</v>
      </c>
      <c r="U3571" s="26" t="n">
        <f aca="false">IF($T3571=1,IF(COUNTIFS($B$2:$B3571,$B3571,$A$2:$A3571,$A3571,$T$2:$T3571,1)=1,1,0),0)</f>
        <v>0</v>
      </c>
      <c r="V3571" s="29" t="str">
        <f aca="false">IF(AND($A3571="",$B3571="",$G3571=""),"",IF(NOT(ISNUMBER($A3571)),"Date manquante ou non reconnue",IF($B3571="","Technicien manquant",IF(COUNTIF(Production!$A$7:$A$21,$B3571)=0,"Technicien absent de la liste (onglet Production)",IF($G3571="","Code BPU manquant (colonne G)",IF($O3571="?","Code BPU inconnu (onglet Prestations)",IF($P3571="?","Catégorie inconnue (onglet Règles)",IF(AND($E3571&lt;&gt;"",NOT(ISNUMBER($E3571))),"Quantité non reconnue",IF(AND($P3571="au prix",NOT(ISNUMBER($Q3571))),"Prix sur devis à saisir (colonne I)",IF($S3571="","Règle à compléter (onglet Règles)",""))))))))))</f>
        <v/>
      </c>
    </row>
    <row r="3572" customFormat="false" ht="15" hidden="false" customHeight="false" outlineLevel="0" collapsed="false">
      <c r="A3572" s="23"/>
      <c r="I3572" s="24"/>
      <c r="J3572" s="24"/>
      <c r="N3572" s="25"/>
      <c r="O3572" s="26" t="str">
        <f aca="false">IF($G3572="","",IFERROR(INDEX(Prestations!$F$5:$F$256,MATCH($G3572,Prestations!$B$5:$B$256,0)),"?"))</f>
        <v/>
      </c>
      <c r="P3572" s="26" t="str">
        <f aca="false">IF($O3572="","",IF($O3572="?","?",IFERROR(INDEX(Règles!$C$5:$C$17,MATCH($O3572,Règles!$A$5:$A$17,0)),"?")))</f>
        <v/>
      </c>
      <c r="Q3572" s="27" t="str">
        <f aca="false">IF($G3572="","",IF(ISNUMBER($I3572),$I3572,IFERROR(IF(ISNUMBER(INDEX(Prestations!$E$5:$E$256,MATCH($G3572,Prestations!$B$5:$B$256,0))),INDEX(Prestations!$E$5:$E$256,MATCH($G3572,Prestations!$B$5:$B$256,0)),""),"")))</f>
        <v/>
      </c>
      <c r="R3572" s="27" t="str">
        <f aca="false">IFERROR(IF(ISNUMBER($Q3572),$Q3572*IF($E3572="",1,$E3572),""),"")</f>
        <v/>
      </c>
      <c r="S3572" s="28" t="str">
        <f aca="false">IFERROR(IF($P3572="au nombre",IF(N(INDEX(Règles!$D$5:$D$17,MATCH($O3572,Règles!$A$5:$A$17,0)))&gt;0,IF($E3572="",1,$E3572)/INDEX(Règles!$D$5:$D$17,MATCH($O3572,Règles!$A$5:$A$17,0)),""),IF($P3572="au prix",IF(AND(ISNUMBER($R3572),N(INDEX(Règles!$E$5:$E$17,MATCH($O3572,Règles!$A$5:$A$17,0)))&gt;0),$R3572/INDEX(Règles!$E$5:$E$17,MATCH($O3572,Règles!$A$5:$A$17,0)),""),IF(OR($P3572="ne compte pas",$P3572="absence"),0,""))),"")</f>
        <v/>
      </c>
      <c r="T3572" s="26" t="n">
        <f aca="false">IF(AND(ISNUMBER($A3572),$B3572&lt;&gt;"",$G3572&lt;&gt;"",$P3572&lt;&gt;"absence"),1,0)</f>
        <v>0</v>
      </c>
      <c r="U3572" s="26" t="n">
        <f aca="false">IF($T3572=1,IF(COUNTIFS($B$2:$B3572,$B3572,$A$2:$A3572,$A3572,$T$2:$T3572,1)=1,1,0),0)</f>
        <v>0</v>
      </c>
      <c r="V3572" s="29" t="str">
        <f aca="false">IF(AND($A3572="",$B3572="",$G3572=""),"",IF(NOT(ISNUMBER($A3572)),"Date manquante ou non reconnue",IF($B3572="","Technicien manquant",IF(COUNTIF(Production!$A$7:$A$21,$B3572)=0,"Technicien absent de la liste (onglet Production)",IF($G3572="","Code BPU manquant (colonne G)",IF($O3572="?","Code BPU inconnu (onglet Prestations)",IF($P3572="?","Catégorie inconnue (onglet Règles)",IF(AND($E3572&lt;&gt;"",NOT(ISNUMBER($E3572))),"Quantité non reconnue",IF(AND($P3572="au prix",NOT(ISNUMBER($Q3572))),"Prix sur devis à saisir (colonne I)",IF($S3572="","Règle à compléter (onglet Règles)",""))))))))))</f>
        <v/>
      </c>
    </row>
    <row r="3573" customFormat="false" ht="15" hidden="false" customHeight="false" outlineLevel="0" collapsed="false">
      <c r="A3573" s="23"/>
      <c r="I3573" s="24"/>
      <c r="J3573" s="24"/>
      <c r="N3573" s="25"/>
      <c r="O3573" s="26" t="str">
        <f aca="false">IF($G3573="","",IFERROR(INDEX(Prestations!$F$5:$F$256,MATCH($G3573,Prestations!$B$5:$B$256,0)),"?"))</f>
        <v/>
      </c>
      <c r="P3573" s="26" t="str">
        <f aca="false">IF($O3573="","",IF($O3573="?","?",IFERROR(INDEX(Règles!$C$5:$C$17,MATCH($O3573,Règles!$A$5:$A$17,0)),"?")))</f>
        <v/>
      </c>
      <c r="Q3573" s="27" t="str">
        <f aca="false">IF($G3573="","",IF(ISNUMBER($I3573),$I3573,IFERROR(IF(ISNUMBER(INDEX(Prestations!$E$5:$E$256,MATCH($G3573,Prestations!$B$5:$B$256,0))),INDEX(Prestations!$E$5:$E$256,MATCH($G3573,Prestations!$B$5:$B$256,0)),""),"")))</f>
        <v/>
      </c>
      <c r="R3573" s="27" t="str">
        <f aca="false">IFERROR(IF(ISNUMBER($Q3573),$Q3573*IF($E3573="",1,$E3573),""),"")</f>
        <v/>
      </c>
      <c r="S3573" s="28" t="str">
        <f aca="false">IFERROR(IF($P3573="au nombre",IF(N(INDEX(Règles!$D$5:$D$17,MATCH($O3573,Règles!$A$5:$A$17,0)))&gt;0,IF($E3573="",1,$E3573)/INDEX(Règles!$D$5:$D$17,MATCH($O3573,Règles!$A$5:$A$17,0)),""),IF($P3573="au prix",IF(AND(ISNUMBER($R3573),N(INDEX(Règles!$E$5:$E$17,MATCH($O3573,Règles!$A$5:$A$17,0)))&gt;0),$R3573/INDEX(Règles!$E$5:$E$17,MATCH($O3573,Règles!$A$5:$A$17,0)),""),IF(OR($P3573="ne compte pas",$P3573="absence"),0,""))),"")</f>
        <v/>
      </c>
      <c r="T3573" s="26" t="n">
        <f aca="false">IF(AND(ISNUMBER($A3573),$B3573&lt;&gt;"",$G3573&lt;&gt;"",$P3573&lt;&gt;"absence"),1,0)</f>
        <v>0</v>
      </c>
      <c r="U3573" s="26" t="n">
        <f aca="false">IF($T3573=1,IF(COUNTIFS($B$2:$B3573,$B3573,$A$2:$A3573,$A3573,$T$2:$T3573,1)=1,1,0),0)</f>
        <v>0</v>
      </c>
      <c r="V3573" s="29" t="str">
        <f aca="false">IF(AND($A3573="",$B3573="",$G3573=""),"",IF(NOT(ISNUMBER($A3573)),"Date manquante ou non reconnue",IF($B3573="","Technicien manquant",IF(COUNTIF(Production!$A$7:$A$21,$B3573)=0,"Technicien absent de la liste (onglet Production)",IF($G3573="","Code BPU manquant (colonne G)",IF($O3573="?","Code BPU inconnu (onglet Prestations)",IF($P3573="?","Catégorie inconnue (onglet Règles)",IF(AND($E3573&lt;&gt;"",NOT(ISNUMBER($E3573))),"Quantité non reconnue",IF(AND($P3573="au prix",NOT(ISNUMBER($Q3573))),"Prix sur devis à saisir (colonne I)",IF($S3573="","Règle à compléter (onglet Règles)",""))))))))))</f>
        <v/>
      </c>
    </row>
    <row r="3574" customFormat="false" ht="15" hidden="false" customHeight="false" outlineLevel="0" collapsed="false">
      <c r="A3574" s="23"/>
      <c r="I3574" s="24"/>
      <c r="J3574" s="24"/>
      <c r="N3574" s="25"/>
      <c r="O3574" s="26" t="str">
        <f aca="false">IF($G3574="","",IFERROR(INDEX(Prestations!$F$5:$F$256,MATCH($G3574,Prestations!$B$5:$B$256,0)),"?"))</f>
        <v/>
      </c>
      <c r="P3574" s="26" t="str">
        <f aca="false">IF($O3574="","",IF($O3574="?","?",IFERROR(INDEX(Règles!$C$5:$C$17,MATCH($O3574,Règles!$A$5:$A$17,0)),"?")))</f>
        <v/>
      </c>
      <c r="Q3574" s="27" t="str">
        <f aca="false">IF($G3574="","",IF(ISNUMBER($I3574),$I3574,IFERROR(IF(ISNUMBER(INDEX(Prestations!$E$5:$E$256,MATCH($G3574,Prestations!$B$5:$B$256,0))),INDEX(Prestations!$E$5:$E$256,MATCH($G3574,Prestations!$B$5:$B$256,0)),""),"")))</f>
        <v/>
      </c>
      <c r="R3574" s="27" t="str">
        <f aca="false">IFERROR(IF(ISNUMBER($Q3574),$Q3574*IF($E3574="",1,$E3574),""),"")</f>
        <v/>
      </c>
      <c r="S3574" s="28" t="str">
        <f aca="false">IFERROR(IF($P3574="au nombre",IF(N(INDEX(Règles!$D$5:$D$17,MATCH($O3574,Règles!$A$5:$A$17,0)))&gt;0,IF($E3574="",1,$E3574)/INDEX(Règles!$D$5:$D$17,MATCH($O3574,Règles!$A$5:$A$17,0)),""),IF($P3574="au prix",IF(AND(ISNUMBER($R3574),N(INDEX(Règles!$E$5:$E$17,MATCH($O3574,Règles!$A$5:$A$17,0)))&gt;0),$R3574/INDEX(Règles!$E$5:$E$17,MATCH($O3574,Règles!$A$5:$A$17,0)),""),IF(OR($P3574="ne compte pas",$P3574="absence"),0,""))),"")</f>
        <v/>
      </c>
      <c r="T3574" s="26" t="n">
        <f aca="false">IF(AND(ISNUMBER($A3574),$B3574&lt;&gt;"",$G3574&lt;&gt;"",$P3574&lt;&gt;"absence"),1,0)</f>
        <v>0</v>
      </c>
      <c r="U3574" s="26" t="n">
        <f aca="false">IF($T3574=1,IF(COUNTIFS($B$2:$B3574,$B3574,$A$2:$A3574,$A3574,$T$2:$T3574,1)=1,1,0),0)</f>
        <v>0</v>
      </c>
      <c r="V3574" s="29" t="str">
        <f aca="false">IF(AND($A3574="",$B3574="",$G3574=""),"",IF(NOT(ISNUMBER($A3574)),"Date manquante ou non reconnue",IF($B3574="","Technicien manquant",IF(COUNTIF(Production!$A$7:$A$21,$B3574)=0,"Technicien absent de la liste (onglet Production)",IF($G3574="","Code BPU manquant (colonne G)",IF($O3574="?","Code BPU inconnu (onglet Prestations)",IF($P3574="?","Catégorie inconnue (onglet Règles)",IF(AND($E3574&lt;&gt;"",NOT(ISNUMBER($E3574))),"Quantité non reconnue",IF(AND($P3574="au prix",NOT(ISNUMBER($Q3574))),"Prix sur devis à saisir (colonne I)",IF($S3574="","Règle à compléter (onglet Règles)",""))))))))))</f>
        <v/>
      </c>
    </row>
    <row r="3575" customFormat="false" ht="15" hidden="false" customHeight="false" outlineLevel="0" collapsed="false">
      <c r="A3575" s="23"/>
      <c r="I3575" s="24"/>
      <c r="J3575" s="24"/>
      <c r="N3575" s="25"/>
      <c r="O3575" s="26" t="str">
        <f aca="false">IF($G3575="","",IFERROR(INDEX(Prestations!$F$5:$F$256,MATCH($G3575,Prestations!$B$5:$B$256,0)),"?"))</f>
        <v/>
      </c>
      <c r="P3575" s="26" t="str">
        <f aca="false">IF($O3575="","",IF($O3575="?","?",IFERROR(INDEX(Règles!$C$5:$C$17,MATCH($O3575,Règles!$A$5:$A$17,0)),"?")))</f>
        <v/>
      </c>
      <c r="Q3575" s="27" t="str">
        <f aca="false">IF($G3575="","",IF(ISNUMBER($I3575),$I3575,IFERROR(IF(ISNUMBER(INDEX(Prestations!$E$5:$E$256,MATCH($G3575,Prestations!$B$5:$B$256,0))),INDEX(Prestations!$E$5:$E$256,MATCH($G3575,Prestations!$B$5:$B$256,0)),""),"")))</f>
        <v/>
      </c>
      <c r="R3575" s="27" t="str">
        <f aca="false">IFERROR(IF(ISNUMBER($Q3575),$Q3575*IF($E3575="",1,$E3575),""),"")</f>
        <v/>
      </c>
      <c r="S3575" s="28" t="str">
        <f aca="false">IFERROR(IF($P3575="au nombre",IF(N(INDEX(Règles!$D$5:$D$17,MATCH($O3575,Règles!$A$5:$A$17,0)))&gt;0,IF($E3575="",1,$E3575)/INDEX(Règles!$D$5:$D$17,MATCH($O3575,Règles!$A$5:$A$17,0)),""),IF($P3575="au prix",IF(AND(ISNUMBER($R3575),N(INDEX(Règles!$E$5:$E$17,MATCH($O3575,Règles!$A$5:$A$17,0)))&gt;0),$R3575/INDEX(Règles!$E$5:$E$17,MATCH($O3575,Règles!$A$5:$A$17,0)),""),IF(OR($P3575="ne compte pas",$P3575="absence"),0,""))),"")</f>
        <v/>
      </c>
      <c r="T3575" s="26" t="n">
        <f aca="false">IF(AND(ISNUMBER($A3575),$B3575&lt;&gt;"",$G3575&lt;&gt;"",$P3575&lt;&gt;"absence"),1,0)</f>
        <v>0</v>
      </c>
      <c r="U3575" s="26" t="n">
        <f aca="false">IF($T3575=1,IF(COUNTIFS($B$2:$B3575,$B3575,$A$2:$A3575,$A3575,$T$2:$T3575,1)=1,1,0),0)</f>
        <v>0</v>
      </c>
      <c r="V3575" s="29" t="str">
        <f aca="false">IF(AND($A3575="",$B3575="",$G3575=""),"",IF(NOT(ISNUMBER($A3575)),"Date manquante ou non reconnue",IF($B3575="","Technicien manquant",IF(COUNTIF(Production!$A$7:$A$21,$B3575)=0,"Technicien absent de la liste (onglet Production)",IF($G3575="","Code BPU manquant (colonne G)",IF($O3575="?","Code BPU inconnu (onglet Prestations)",IF($P3575="?","Catégorie inconnue (onglet Règles)",IF(AND($E3575&lt;&gt;"",NOT(ISNUMBER($E3575))),"Quantité non reconnue",IF(AND($P3575="au prix",NOT(ISNUMBER($Q3575))),"Prix sur devis à saisir (colonne I)",IF($S3575="","Règle à compléter (onglet Règles)",""))))))))))</f>
        <v/>
      </c>
    </row>
    <row r="3576" customFormat="false" ht="15" hidden="false" customHeight="false" outlineLevel="0" collapsed="false">
      <c r="A3576" s="23"/>
      <c r="I3576" s="24"/>
      <c r="J3576" s="24"/>
      <c r="N3576" s="25"/>
      <c r="O3576" s="26" t="str">
        <f aca="false">IF($G3576="","",IFERROR(INDEX(Prestations!$F$5:$F$256,MATCH($G3576,Prestations!$B$5:$B$256,0)),"?"))</f>
        <v/>
      </c>
      <c r="P3576" s="26" t="str">
        <f aca="false">IF($O3576="","",IF($O3576="?","?",IFERROR(INDEX(Règles!$C$5:$C$17,MATCH($O3576,Règles!$A$5:$A$17,0)),"?")))</f>
        <v/>
      </c>
      <c r="Q3576" s="27" t="str">
        <f aca="false">IF($G3576="","",IF(ISNUMBER($I3576),$I3576,IFERROR(IF(ISNUMBER(INDEX(Prestations!$E$5:$E$256,MATCH($G3576,Prestations!$B$5:$B$256,0))),INDEX(Prestations!$E$5:$E$256,MATCH($G3576,Prestations!$B$5:$B$256,0)),""),"")))</f>
        <v/>
      </c>
      <c r="R3576" s="27" t="str">
        <f aca="false">IFERROR(IF(ISNUMBER($Q3576),$Q3576*IF($E3576="",1,$E3576),""),"")</f>
        <v/>
      </c>
      <c r="S3576" s="28" t="str">
        <f aca="false">IFERROR(IF($P3576="au nombre",IF(N(INDEX(Règles!$D$5:$D$17,MATCH($O3576,Règles!$A$5:$A$17,0)))&gt;0,IF($E3576="",1,$E3576)/INDEX(Règles!$D$5:$D$17,MATCH($O3576,Règles!$A$5:$A$17,0)),""),IF($P3576="au prix",IF(AND(ISNUMBER($R3576),N(INDEX(Règles!$E$5:$E$17,MATCH($O3576,Règles!$A$5:$A$17,0)))&gt;0),$R3576/INDEX(Règles!$E$5:$E$17,MATCH($O3576,Règles!$A$5:$A$17,0)),""),IF(OR($P3576="ne compte pas",$P3576="absence"),0,""))),"")</f>
        <v/>
      </c>
      <c r="T3576" s="26" t="n">
        <f aca="false">IF(AND(ISNUMBER($A3576),$B3576&lt;&gt;"",$G3576&lt;&gt;"",$P3576&lt;&gt;"absence"),1,0)</f>
        <v>0</v>
      </c>
      <c r="U3576" s="26" t="n">
        <f aca="false">IF($T3576=1,IF(COUNTIFS($B$2:$B3576,$B3576,$A$2:$A3576,$A3576,$T$2:$T3576,1)=1,1,0),0)</f>
        <v>0</v>
      </c>
      <c r="V3576" s="29" t="str">
        <f aca="false">IF(AND($A3576="",$B3576="",$G3576=""),"",IF(NOT(ISNUMBER($A3576)),"Date manquante ou non reconnue",IF($B3576="","Technicien manquant",IF(COUNTIF(Production!$A$7:$A$21,$B3576)=0,"Technicien absent de la liste (onglet Production)",IF($G3576="","Code BPU manquant (colonne G)",IF($O3576="?","Code BPU inconnu (onglet Prestations)",IF($P3576="?","Catégorie inconnue (onglet Règles)",IF(AND($E3576&lt;&gt;"",NOT(ISNUMBER($E3576))),"Quantité non reconnue",IF(AND($P3576="au prix",NOT(ISNUMBER($Q3576))),"Prix sur devis à saisir (colonne I)",IF($S3576="","Règle à compléter (onglet Règles)",""))))))))))</f>
        <v/>
      </c>
    </row>
    <row r="3577" customFormat="false" ht="15" hidden="false" customHeight="false" outlineLevel="0" collapsed="false">
      <c r="A3577" s="23"/>
      <c r="I3577" s="24"/>
      <c r="J3577" s="24"/>
      <c r="N3577" s="25"/>
      <c r="O3577" s="26" t="str">
        <f aca="false">IF($G3577="","",IFERROR(INDEX(Prestations!$F$5:$F$256,MATCH($G3577,Prestations!$B$5:$B$256,0)),"?"))</f>
        <v/>
      </c>
      <c r="P3577" s="26" t="str">
        <f aca="false">IF($O3577="","",IF($O3577="?","?",IFERROR(INDEX(Règles!$C$5:$C$17,MATCH($O3577,Règles!$A$5:$A$17,0)),"?")))</f>
        <v/>
      </c>
      <c r="Q3577" s="27" t="str">
        <f aca="false">IF($G3577="","",IF(ISNUMBER($I3577),$I3577,IFERROR(IF(ISNUMBER(INDEX(Prestations!$E$5:$E$256,MATCH($G3577,Prestations!$B$5:$B$256,0))),INDEX(Prestations!$E$5:$E$256,MATCH($G3577,Prestations!$B$5:$B$256,0)),""),"")))</f>
        <v/>
      </c>
      <c r="R3577" s="27" t="str">
        <f aca="false">IFERROR(IF(ISNUMBER($Q3577),$Q3577*IF($E3577="",1,$E3577),""),"")</f>
        <v/>
      </c>
      <c r="S3577" s="28" t="str">
        <f aca="false">IFERROR(IF($P3577="au nombre",IF(N(INDEX(Règles!$D$5:$D$17,MATCH($O3577,Règles!$A$5:$A$17,0)))&gt;0,IF($E3577="",1,$E3577)/INDEX(Règles!$D$5:$D$17,MATCH($O3577,Règles!$A$5:$A$17,0)),""),IF($P3577="au prix",IF(AND(ISNUMBER($R3577),N(INDEX(Règles!$E$5:$E$17,MATCH($O3577,Règles!$A$5:$A$17,0)))&gt;0),$R3577/INDEX(Règles!$E$5:$E$17,MATCH($O3577,Règles!$A$5:$A$17,0)),""),IF(OR($P3577="ne compte pas",$P3577="absence"),0,""))),"")</f>
        <v/>
      </c>
      <c r="T3577" s="26" t="n">
        <f aca="false">IF(AND(ISNUMBER($A3577),$B3577&lt;&gt;"",$G3577&lt;&gt;"",$P3577&lt;&gt;"absence"),1,0)</f>
        <v>0</v>
      </c>
      <c r="U3577" s="26" t="n">
        <f aca="false">IF($T3577=1,IF(COUNTIFS($B$2:$B3577,$B3577,$A$2:$A3577,$A3577,$T$2:$T3577,1)=1,1,0),0)</f>
        <v>0</v>
      </c>
      <c r="V3577" s="29" t="str">
        <f aca="false">IF(AND($A3577="",$B3577="",$G3577=""),"",IF(NOT(ISNUMBER($A3577)),"Date manquante ou non reconnue",IF($B3577="","Technicien manquant",IF(COUNTIF(Production!$A$7:$A$21,$B3577)=0,"Technicien absent de la liste (onglet Production)",IF($G3577="","Code BPU manquant (colonne G)",IF($O3577="?","Code BPU inconnu (onglet Prestations)",IF($P3577="?","Catégorie inconnue (onglet Règles)",IF(AND($E3577&lt;&gt;"",NOT(ISNUMBER($E3577))),"Quantité non reconnue",IF(AND($P3577="au prix",NOT(ISNUMBER($Q3577))),"Prix sur devis à saisir (colonne I)",IF($S3577="","Règle à compléter (onglet Règles)",""))))))))))</f>
        <v/>
      </c>
    </row>
    <row r="3578" customFormat="false" ht="15" hidden="false" customHeight="false" outlineLevel="0" collapsed="false">
      <c r="A3578" s="23"/>
      <c r="I3578" s="24"/>
      <c r="J3578" s="24"/>
      <c r="N3578" s="25"/>
      <c r="O3578" s="26" t="str">
        <f aca="false">IF($G3578="","",IFERROR(INDEX(Prestations!$F$5:$F$256,MATCH($G3578,Prestations!$B$5:$B$256,0)),"?"))</f>
        <v/>
      </c>
      <c r="P3578" s="26" t="str">
        <f aca="false">IF($O3578="","",IF($O3578="?","?",IFERROR(INDEX(Règles!$C$5:$C$17,MATCH($O3578,Règles!$A$5:$A$17,0)),"?")))</f>
        <v/>
      </c>
      <c r="Q3578" s="27" t="str">
        <f aca="false">IF($G3578="","",IF(ISNUMBER($I3578),$I3578,IFERROR(IF(ISNUMBER(INDEX(Prestations!$E$5:$E$256,MATCH($G3578,Prestations!$B$5:$B$256,0))),INDEX(Prestations!$E$5:$E$256,MATCH($G3578,Prestations!$B$5:$B$256,0)),""),"")))</f>
        <v/>
      </c>
      <c r="R3578" s="27" t="str">
        <f aca="false">IFERROR(IF(ISNUMBER($Q3578),$Q3578*IF($E3578="",1,$E3578),""),"")</f>
        <v/>
      </c>
      <c r="S3578" s="28" t="str">
        <f aca="false">IFERROR(IF($P3578="au nombre",IF(N(INDEX(Règles!$D$5:$D$17,MATCH($O3578,Règles!$A$5:$A$17,0)))&gt;0,IF($E3578="",1,$E3578)/INDEX(Règles!$D$5:$D$17,MATCH($O3578,Règles!$A$5:$A$17,0)),""),IF($P3578="au prix",IF(AND(ISNUMBER($R3578),N(INDEX(Règles!$E$5:$E$17,MATCH($O3578,Règles!$A$5:$A$17,0)))&gt;0),$R3578/INDEX(Règles!$E$5:$E$17,MATCH($O3578,Règles!$A$5:$A$17,0)),""),IF(OR($P3578="ne compte pas",$P3578="absence"),0,""))),"")</f>
        <v/>
      </c>
      <c r="T3578" s="26" t="n">
        <f aca="false">IF(AND(ISNUMBER($A3578),$B3578&lt;&gt;"",$G3578&lt;&gt;"",$P3578&lt;&gt;"absence"),1,0)</f>
        <v>0</v>
      </c>
      <c r="U3578" s="26" t="n">
        <f aca="false">IF($T3578=1,IF(COUNTIFS($B$2:$B3578,$B3578,$A$2:$A3578,$A3578,$T$2:$T3578,1)=1,1,0),0)</f>
        <v>0</v>
      </c>
      <c r="V3578" s="29" t="str">
        <f aca="false">IF(AND($A3578="",$B3578="",$G3578=""),"",IF(NOT(ISNUMBER($A3578)),"Date manquante ou non reconnue",IF($B3578="","Technicien manquant",IF(COUNTIF(Production!$A$7:$A$21,$B3578)=0,"Technicien absent de la liste (onglet Production)",IF($G3578="","Code BPU manquant (colonne G)",IF($O3578="?","Code BPU inconnu (onglet Prestations)",IF($P3578="?","Catégorie inconnue (onglet Règles)",IF(AND($E3578&lt;&gt;"",NOT(ISNUMBER($E3578))),"Quantité non reconnue",IF(AND($P3578="au prix",NOT(ISNUMBER($Q3578))),"Prix sur devis à saisir (colonne I)",IF($S3578="","Règle à compléter (onglet Règles)",""))))))))))</f>
        <v/>
      </c>
    </row>
    <row r="3579" customFormat="false" ht="15" hidden="false" customHeight="false" outlineLevel="0" collapsed="false">
      <c r="A3579" s="23"/>
      <c r="I3579" s="24"/>
      <c r="J3579" s="24"/>
      <c r="N3579" s="25"/>
      <c r="O3579" s="26" t="str">
        <f aca="false">IF($G3579="","",IFERROR(INDEX(Prestations!$F$5:$F$256,MATCH($G3579,Prestations!$B$5:$B$256,0)),"?"))</f>
        <v/>
      </c>
      <c r="P3579" s="26" t="str">
        <f aca="false">IF($O3579="","",IF($O3579="?","?",IFERROR(INDEX(Règles!$C$5:$C$17,MATCH($O3579,Règles!$A$5:$A$17,0)),"?")))</f>
        <v/>
      </c>
      <c r="Q3579" s="27" t="str">
        <f aca="false">IF($G3579="","",IF(ISNUMBER($I3579),$I3579,IFERROR(IF(ISNUMBER(INDEX(Prestations!$E$5:$E$256,MATCH($G3579,Prestations!$B$5:$B$256,0))),INDEX(Prestations!$E$5:$E$256,MATCH($G3579,Prestations!$B$5:$B$256,0)),""),"")))</f>
        <v/>
      </c>
      <c r="R3579" s="27" t="str">
        <f aca="false">IFERROR(IF(ISNUMBER($Q3579),$Q3579*IF($E3579="",1,$E3579),""),"")</f>
        <v/>
      </c>
      <c r="S3579" s="28" t="str">
        <f aca="false">IFERROR(IF($P3579="au nombre",IF(N(INDEX(Règles!$D$5:$D$17,MATCH($O3579,Règles!$A$5:$A$17,0)))&gt;0,IF($E3579="",1,$E3579)/INDEX(Règles!$D$5:$D$17,MATCH($O3579,Règles!$A$5:$A$17,0)),""),IF($P3579="au prix",IF(AND(ISNUMBER($R3579),N(INDEX(Règles!$E$5:$E$17,MATCH($O3579,Règles!$A$5:$A$17,0)))&gt;0),$R3579/INDEX(Règles!$E$5:$E$17,MATCH($O3579,Règles!$A$5:$A$17,0)),""),IF(OR($P3579="ne compte pas",$P3579="absence"),0,""))),"")</f>
        <v/>
      </c>
      <c r="T3579" s="26" t="n">
        <f aca="false">IF(AND(ISNUMBER($A3579),$B3579&lt;&gt;"",$G3579&lt;&gt;"",$P3579&lt;&gt;"absence"),1,0)</f>
        <v>0</v>
      </c>
      <c r="U3579" s="26" t="n">
        <f aca="false">IF($T3579=1,IF(COUNTIFS($B$2:$B3579,$B3579,$A$2:$A3579,$A3579,$T$2:$T3579,1)=1,1,0),0)</f>
        <v>0</v>
      </c>
      <c r="V3579" s="29" t="str">
        <f aca="false">IF(AND($A3579="",$B3579="",$G3579=""),"",IF(NOT(ISNUMBER($A3579)),"Date manquante ou non reconnue",IF($B3579="","Technicien manquant",IF(COUNTIF(Production!$A$7:$A$21,$B3579)=0,"Technicien absent de la liste (onglet Production)",IF($G3579="","Code BPU manquant (colonne G)",IF($O3579="?","Code BPU inconnu (onglet Prestations)",IF($P3579="?","Catégorie inconnue (onglet Règles)",IF(AND($E3579&lt;&gt;"",NOT(ISNUMBER($E3579))),"Quantité non reconnue",IF(AND($P3579="au prix",NOT(ISNUMBER($Q3579))),"Prix sur devis à saisir (colonne I)",IF($S3579="","Règle à compléter (onglet Règles)",""))))))))))</f>
        <v/>
      </c>
    </row>
    <row r="3580" customFormat="false" ht="15" hidden="false" customHeight="false" outlineLevel="0" collapsed="false">
      <c r="A3580" s="23"/>
      <c r="I3580" s="24"/>
      <c r="J3580" s="24"/>
      <c r="N3580" s="25"/>
      <c r="O3580" s="26" t="str">
        <f aca="false">IF($G3580="","",IFERROR(INDEX(Prestations!$F$5:$F$256,MATCH($G3580,Prestations!$B$5:$B$256,0)),"?"))</f>
        <v/>
      </c>
      <c r="P3580" s="26" t="str">
        <f aca="false">IF($O3580="","",IF($O3580="?","?",IFERROR(INDEX(Règles!$C$5:$C$17,MATCH($O3580,Règles!$A$5:$A$17,0)),"?")))</f>
        <v/>
      </c>
      <c r="Q3580" s="27" t="str">
        <f aca="false">IF($G3580="","",IF(ISNUMBER($I3580),$I3580,IFERROR(IF(ISNUMBER(INDEX(Prestations!$E$5:$E$256,MATCH($G3580,Prestations!$B$5:$B$256,0))),INDEX(Prestations!$E$5:$E$256,MATCH($G3580,Prestations!$B$5:$B$256,0)),""),"")))</f>
        <v/>
      </c>
      <c r="R3580" s="27" t="str">
        <f aca="false">IFERROR(IF(ISNUMBER($Q3580),$Q3580*IF($E3580="",1,$E3580),""),"")</f>
        <v/>
      </c>
      <c r="S3580" s="28" t="str">
        <f aca="false">IFERROR(IF($P3580="au nombre",IF(N(INDEX(Règles!$D$5:$D$17,MATCH($O3580,Règles!$A$5:$A$17,0)))&gt;0,IF($E3580="",1,$E3580)/INDEX(Règles!$D$5:$D$17,MATCH($O3580,Règles!$A$5:$A$17,0)),""),IF($P3580="au prix",IF(AND(ISNUMBER($R3580),N(INDEX(Règles!$E$5:$E$17,MATCH($O3580,Règles!$A$5:$A$17,0)))&gt;0),$R3580/INDEX(Règles!$E$5:$E$17,MATCH($O3580,Règles!$A$5:$A$17,0)),""),IF(OR($P3580="ne compte pas",$P3580="absence"),0,""))),"")</f>
        <v/>
      </c>
      <c r="T3580" s="26" t="n">
        <f aca="false">IF(AND(ISNUMBER($A3580),$B3580&lt;&gt;"",$G3580&lt;&gt;"",$P3580&lt;&gt;"absence"),1,0)</f>
        <v>0</v>
      </c>
      <c r="U3580" s="26" t="n">
        <f aca="false">IF($T3580=1,IF(COUNTIFS($B$2:$B3580,$B3580,$A$2:$A3580,$A3580,$T$2:$T3580,1)=1,1,0),0)</f>
        <v>0</v>
      </c>
      <c r="V3580" s="29" t="str">
        <f aca="false">IF(AND($A3580="",$B3580="",$G3580=""),"",IF(NOT(ISNUMBER($A3580)),"Date manquante ou non reconnue",IF($B3580="","Technicien manquant",IF(COUNTIF(Production!$A$7:$A$21,$B3580)=0,"Technicien absent de la liste (onglet Production)",IF($G3580="","Code BPU manquant (colonne G)",IF($O3580="?","Code BPU inconnu (onglet Prestations)",IF($P3580="?","Catégorie inconnue (onglet Règles)",IF(AND($E3580&lt;&gt;"",NOT(ISNUMBER($E3580))),"Quantité non reconnue",IF(AND($P3580="au prix",NOT(ISNUMBER($Q3580))),"Prix sur devis à saisir (colonne I)",IF($S3580="","Règle à compléter (onglet Règles)",""))))))))))</f>
        <v/>
      </c>
    </row>
    <row r="3581" customFormat="false" ht="15" hidden="false" customHeight="false" outlineLevel="0" collapsed="false">
      <c r="A3581" s="23"/>
      <c r="I3581" s="24"/>
      <c r="J3581" s="24"/>
      <c r="N3581" s="25"/>
      <c r="O3581" s="26" t="str">
        <f aca="false">IF($G3581="","",IFERROR(INDEX(Prestations!$F$5:$F$256,MATCH($G3581,Prestations!$B$5:$B$256,0)),"?"))</f>
        <v/>
      </c>
      <c r="P3581" s="26" t="str">
        <f aca="false">IF($O3581="","",IF($O3581="?","?",IFERROR(INDEX(Règles!$C$5:$C$17,MATCH($O3581,Règles!$A$5:$A$17,0)),"?")))</f>
        <v/>
      </c>
      <c r="Q3581" s="27" t="str">
        <f aca="false">IF($G3581="","",IF(ISNUMBER($I3581),$I3581,IFERROR(IF(ISNUMBER(INDEX(Prestations!$E$5:$E$256,MATCH($G3581,Prestations!$B$5:$B$256,0))),INDEX(Prestations!$E$5:$E$256,MATCH($G3581,Prestations!$B$5:$B$256,0)),""),"")))</f>
        <v/>
      </c>
      <c r="R3581" s="27" t="str">
        <f aca="false">IFERROR(IF(ISNUMBER($Q3581),$Q3581*IF($E3581="",1,$E3581),""),"")</f>
        <v/>
      </c>
      <c r="S3581" s="28" t="str">
        <f aca="false">IFERROR(IF($P3581="au nombre",IF(N(INDEX(Règles!$D$5:$D$17,MATCH($O3581,Règles!$A$5:$A$17,0)))&gt;0,IF($E3581="",1,$E3581)/INDEX(Règles!$D$5:$D$17,MATCH($O3581,Règles!$A$5:$A$17,0)),""),IF($P3581="au prix",IF(AND(ISNUMBER($R3581),N(INDEX(Règles!$E$5:$E$17,MATCH($O3581,Règles!$A$5:$A$17,0)))&gt;0),$R3581/INDEX(Règles!$E$5:$E$17,MATCH($O3581,Règles!$A$5:$A$17,0)),""),IF(OR($P3581="ne compte pas",$P3581="absence"),0,""))),"")</f>
        <v/>
      </c>
      <c r="T3581" s="26" t="n">
        <f aca="false">IF(AND(ISNUMBER($A3581),$B3581&lt;&gt;"",$G3581&lt;&gt;"",$P3581&lt;&gt;"absence"),1,0)</f>
        <v>0</v>
      </c>
      <c r="U3581" s="26" t="n">
        <f aca="false">IF($T3581=1,IF(COUNTIFS($B$2:$B3581,$B3581,$A$2:$A3581,$A3581,$T$2:$T3581,1)=1,1,0),0)</f>
        <v>0</v>
      </c>
      <c r="V3581" s="29" t="str">
        <f aca="false">IF(AND($A3581="",$B3581="",$G3581=""),"",IF(NOT(ISNUMBER($A3581)),"Date manquante ou non reconnue",IF($B3581="","Technicien manquant",IF(COUNTIF(Production!$A$7:$A$21,$B3581)=0,"Technicien absent de la liste (onglet Production)",IF($G3581="","Code BPU manquant (colonne G)",IF($O3581="?","Code BPU inconnu (onglet Prestations)",IF($P3581="?","Catégorie inconnue (onglet Règles)",IF(AND($E3581&lt;&gt;"",NOT(ISNUMBER($E3581))),"Quantité non reconnue",IF(AND($P3581="au prix",NOT(ISNUMBER($Q3581))),"Prix sur devis à saisir (colonne I)",IF($S3581="","Règle à compléter (onglet Règles)",""))))))))))</f>
        <v/>
      </c>
    </row>
    <row r="3582" customFormat="false" ht="15" hidden="false" customHeight="false" outlineLevel="0" collapsed="false">
      <c r="A3582" s="23"/>
      <c r="I3582" s="24"/>
      <c r="J3582" s="24"/>
      <c r="N3582" s="25"/>
      <c r="O3582" s="26" t="str">
        <f aca="false">IF($G3582="","",IFERROR(INDEX(Prestations!$F$5:$F$256,MATCH($G3582,Prestations!$B$5:$B$256,0)),"?"))</f>
        <v/>
      </c>
      <c r="P3582" s="26" t="str">
        <f aca="false">IF($O3582="","",IF($O3582="?","?",IFERROR(INDEX(Règles!$C$5:$C$17,MATCH($O3582,Règles!$A$5:$A$17,0)),"?")))</f>
        <v/>
      </c>
      <c r="Q3582" s="27" t="str">
        <f aca="false">IF($G3582="","",IF(ISNUMBER($I3582),$I3582,IFERROR(IF(ISNUMBER(INDEX(Prestations!$E$5:$E$256,MATCH($G3582,Prestations!$B$5:$B$256,0))),INDEX(Prestations!$E$5:$E$256,MATCH($G3582,Prestations!$B$5:$B$256,0)),""),"")))</f>
        <v/>
      </c>
      <c r="R3582" s="27" t="str">
        <f aca="false">IFERROR(IF(ISNUMBER($Q3582),$Q3582*IF($E3582="",1,$E3582),""),"")</f>
        <v/>
      </c>
      <c r="S3582" s="28" t="str">
        <f aca="false">IFERROR(IF($P3582="au nombre",IF(N(INDEX(Règles!$D$5:$D$17,MATCH($O3582,Règles!$A$5:$A$17,0)))&gt;0,IF($E3582="",1,$E3582)/INDEX(Règles!$D$5:$D$17,MATCH($O3582,Règles!$A$5:$A$17,0)),""),IF($P3582="au prix",IF(AND(ISNUMBER($R3582),N(INDEX(Règles!$E$5:$E$17,MATCH($O3582,Règles!$A$5:$A$17,0)))&gt;0),$R3582/INDEX(Règles!$E$5:$E$17,MATCH($O3582,Règles!$A$5:$A$17,0)),""),IF(OR($P3582="ne compte pas",$P3582="absence"),0,""))),"")</f>
        <v/>
      </c>
      <c r="T3582" s="26" t="n">
        <f aca="false">IF(AND(ISNUMBER($A3582),$B3582&lt;&gt;"",$G3582&lt;&gt;"",$P3582&lt;&gt;"absence"),1,0)</f>
        <v>0</v>
      </c>
      <c r="U3582" s="26" t="n">
        <f aca="false">IF($T3582=1,IF(COUNTIFS($B$2:$B3582,$B3582,$A$2:$A3582,$A3582,$T$2:$T3582,1)=1,1,0),0)</f>
        <v>0</v>
      </c>
      <c r="V3582" s="29" t="str">
        <f aca="false">IF(AND($A3582="",$B3582="",$G3582=""),"",IF(NOT(ISNUMBER($A3582)),"Date manquante ou non reconnue",IF($B3582="","Technicien manquant",IF(COUNTIF(Production!$A$7:$A$21,$B3582)=0,"Technicien absent de la liste (onglet Production)",IF($G3582="","Code BPU manquant (colonne G)",IF($O3582="?","Code BPU inconnu (onglet Prestations)",IF($P3582="?","Catégorie inconnue (onglet Règles)",IF(AND($E3582&lt;&gt;"",NOT(ISNUMBER($E3582))),"Quantité non reconnue",IF(AND($P3582="au prix",NOT(ISNUMBER($Q3582))),"Prix sur devis à saisir (colonne I)",IF($S3582="","Règle à compléter (onglet Règles)",""))))))))))</f>
        <v/>
      </c>
    </row>
    <row r="3583" customFormat="false" ht="15" hidden="false" customHeight="false" outlineLevel="0" collapsed="false">
      <c r="A3583" s="23"/>
      <c r="I3583" s="24"/>
      <c r="J3583" s="24"/>
      <c r="N3583" s="25"/>
      <c r="O3583" s="26" t="str">
        <f aca="false">IF($G3583="","",IFERROR(INDEX(Prestations!$F$5:$F$256,MATCH($G3583,Prestations!$B$5:$B$256,0)),"?"))</f>
        <v/>
      </c>
      <c r="P3583" s="26" t="str">
        <f aca="false">IF($O3583="","",IF($O3583="?","?",IFERROR(INDEX(Règles!$C$5:$C$17,MATCH($O3583,Règles!$A$5:$A$17,0)),"?")))</f>
        <v/>
      </c>
      <c r="Q3583" s="27" t="str">
        <f aca="false">IF($G3583="","",IF(ISNUMBER($I3583),$I3583,IFERROR(IF(ISNUMBER(INDEX(Prestations!$E$5:$E$256,MATCH($G3583,Prestations!$B$5:$B$256,0))),INDEX(Prestations!$E$5:$E$256,MATCH($G3583,Prestations!$B$5:$B$256,0)),""),"")))</f>
        <v/>
      </c>
      <c r="R3583" s="27" t="str">
        <f aca="false">IFERROR(IF(ISNUMBER($Q3583),$Q3583*IF($E3583="",1,$E3583),""),"")</f>
        <v/>
      </c>
      <c r="S3583" s="28" t="str">
        <f aca="false">IFERROR(IF($P3583="au nombre",IF(N(INDEX(Règles!$D$5:$D$17,MATCH($O3583,Règles!$A$5:$A$17,0)))&gt;0,IF($E3583="",1,$E3583)/INDEX(Règles!$D$5:$D$17,MATCH($O3583,Règles!$A$5:$A$17,0)),""),IF($P3583="au prix",IF(AND(ISNUMBER($R3583),N(INDEX(Règles!$E$5:$E$17,MATCH($O3583,Règles!$A$5:$A$17,0)))&gt;0),$R3583/INDEX(Règles!$E$5:$E$17,MATCH($O3583,Règles!$A$5:$A$17,0)),""),IF(OR($P3583="ne compte pas",$P3583="absence"),0,""))),"")</f>
        <v/>
      </c>
      <c r="T3583" s="26" t="n">
        <f aca="false">IF(AND(ISNUMBER($A3583),$B3583&lt;&gt;"",$G3583&lt;&gt;"",$P3583&lt;&gt;"absence"),1,0)</f>
        <v>0</v>
      </c>
      <c r="U3583" s="26" t="n">
        <f aca="false">IF($T3583=1,IF(COUNTIFS($B$2:$B3583,$B3583,$A$2:$A3583,$A3583,$T$2:$T3583,1)=1,1,0),0)</f>
        <v>0</v>
      </c>
      <c r="V3583" s="29" t="str">
        <f aca="false">IF(AND($A3583="",$B3583="",$G3583=""),"",IF(NOT(ISNUMBER($A3583)),"Date manquante ou non reconnue",IF($B3583="","Technicien manquant",IF(COUNTIF(Production!$A$7:$A$21,$B3583)=0,"Technicien absent de la liste (onglet Production)",IF($G3583="","Code BPU manquant (colonne G)",IF($O3583="?","Code BPU inconnu (onglet Prestations)",IF($P3583="?","Catégorie inconnue (onglet Règles)",IF(AND($E3583&lt;&gt;"",NOT(ISNUMBER($E3583))),"Quantité non reconnue",IF(AND($P3583="au prix",NOT(ISNUMBER($Q3583))),"Prix sur devis à saisir (colonne I)",IF($S3583="","Règle à compléter (onglet Règles)",""))))))))))</f>
        <v/>
      </c>
    </row>
    <row r="3584" customFormat="false" ht="15" hidden="false" customHeight="false" outlineLevel="0" collapsed="false">
      <c r="A3584" s="23"/>
      <c r="I3584" s="24"/>
      <c r="J3584" s="24"/>
      <c r="N3584" s="25"/>
      <c r="O3584" s="26" t="str">
        <f aca="false">IF($G3584="","",IFERROR(INDEX(Prestations!$F$5:$F$256,MATCH($G3584,Prestations!$B$5:$B$256,0)),"?"))</f>
        <v/>
      </c>
      <c r="P3584" s="26" t="str">
        <f aca="false">IF($O3584="","",IF($O3584="?","?",IFERROR(INDEX(Règles!$C$5:$C$17,MATCH($O3584,Règles!$A$5:$A$17,0)),"?")))</f>
        <v/>
      </c>
      <c r="Q3584" s="27" t="str">
        <f aca="false">IF($G3584="","",IF(ISNUMBER($I3584),$I3584,IFERROR(IF(ISNUMBER(INDEX(Prestations!$E$5:$E$256,MATCH($G3584,Prestations!$B$5:$B$256,0))),INDEX(Prestations!$E$5:$E$256,MATCH($G3584,Prestations!$B$5:$B$256,0)),""),"")))</f>
        <v/>
      </c>
      <c r="R3584" s="27" t="str">
        <f aca="false">IFERROR(IF(ISNUMBER($Q3584),$Q3584*IF($E3584="",1,$E3584),""),"")</f>
        <v/>
      </c>
      <c r="S3584" s="28" t="str">
        <f aca="false">IFERROR(IF($P3584="au nombre",IF(N(INDEX(Règles!$D$5:$D$17,MATCH($O3584,Règles!$A$5:$A$17,0)))&gt;0,IF($E3584="",1,$E3584)/INDEX(Règles!$D$5:$D$17,MATCH($O3584,Règles!$A$5:$A$17,0)),""),IF($P3584="au prix",IF(AND(ISNUMBER($R3584),N(INDEX(Règles!$E$5:$E$17,MATCH($O3584,Règles!$A$5:$A$17,0)))&gt;0),$R3584/INDEX(Règles!$E$5:$E$17,MATCH($O3584,Règles!$A$5:$A$17,0)),""),IF(OR($P3584="ne compte pas",$P3584="absence"),0,""))),"")</f>
        <v/>
      </c>
      <c r="T3584" s="26" t="n">
        <f aca="false">IF(AND(ISNUMBER($A3584),$B3584&lt;&gt;"",$G3584&lt;&gt;"",$P3584&lt;&gt;"absence"),1,0)</f>
        <v>0</v>
      </c>
      <c r="U3584" s="26" t="n">
        <f aca="false">IF($T3584=1,IF(COUNTIFS($B$2:$B3584,$B3584,$A$2:$A3584,$A3584,$T$2:$T3584,1)=1,1,0),0)</f>
        <v>0</v>
      </c>
      <c r="V3584" s="29" t="str">
        <f aca="false">IF(AND($A3584="",$B3584="",$G3584=""),"",IF(NOT(ISNUMBER($A3584)),"Date manquante ou non reconnue",IF($B3584="","Technicien manquant",IF(COUNTIF(Production!$A$7:$A$21,$B3584)=0,"Technicien absent de la liste (onglet Production)",IF($G3584="","Code BPU manquant (colonne G)",IF($O3584="?","Code BPU inconnu (onglet Prestations)",IF($P3584="?","Catégorie inconnue (onglet Règles)",IF(AND($E3584&lt;&gt;"",NOT(ISNUMBER($E3584))),"Quantité non reconnue",IF(AND($P3584="au prix",NOT(ISNUMBER($Q3584))),"Prix sur devis à saisir (colonne I)",IF($S3584="","Règle à compléter (onglet Règles)",""))))))))))</f>
        <v/>
      </c>
    </row>
    <row r="3585" customFormat="false" ht="15" hidden="false" customHeight="false" outlineLevel="0" collapsed="false">
      <c r="A3585" s="23"/>
      <c r="I3585" s="24"/>
      <c r="J3585" s="24"/>
      <c r="N3585" s="25"/>
      <c r="O3585" s="26" t="str">
        <f aca="false">IF($G3585="","",IFERROR(INDEX(Prestations!$F$5:$F$256,MATCH($G3585,Prestations!$B$5:$B$256,0)),"?"))</f>
        <v/>
      </c>
      <c r="P3585" s="26" t="str">
        <f aca="false">IF($O3585="","",IF($O3585="?","?",IFERROR(INDEX(Règles!$C$5:$C$17,MATCH($O3585,Règles!$A$5:$A$17,0)),"?")))</f>
        <v/>
      </c>
      <c r="Q3585" s="27" t="str">
        <f aca="false">IF($G3585="","",IF(ISNUMBER($I3585),$I3585,IFERROR(IF(ISNUMBER(INDEX(Prestations!$E$5:$E$256,MATCH($G3585,Prestations!$B$5:$B$256,0))),INDEX(Prestations!$E$5:$E$256,MATCH($G3585,Prestations!$B$5:$B$256,0)),""),"")))</f>
        <v/>
      </c>
      <c r="R3585" s="27" t="str">
        <f aca="false">IFERROR(IF(ISNUMBER($Q3585),$Q3585*IF($E3585="",1,$E3585),""),"")</f>
        <v/>
      </c>
      <c r="S3585" s="28" t="str">
        <f aca="false">IFERROR(IF($P3585="au nombre",IF(N(INDEX(Règles!$D$5:$D$17,MATCH($O3585,Règles!$A$5:$A$17,0)))&gt;0,IF($E3585="",1,$E3585)/INDEX(Règles!$D$5:$D$17,MATCH($O3585,Règles!$A$5:$A$17,0)),""),IF($P3585="au prix",IF(AND(ISNUMBER($R3585),N(INDEX(Règles!$E$5:$E$17,MATCH($O3585,Règles!$A$5:$A$17,0)))&gt;0),$R3585/INDEX(Règles!$E$5:$E$17,MATCH($O3585,Règles!$A$5:$A$17,0)),""),IF(OR($P3585="ne compte pas",$P3585="absence"),0,""))),"")</f>
        <v/>
      </c>
      <c r="T3585" s="26" t="n">
        <f aca="false">IF(AND(ISNUMBER($A3585),$B3585&lt;&gt;"",$G3585&lt;&gt;"",$P3585&lt;&gt;"absence"),1,0)</f>
        <v>0</v>
      </c>
      <c r="U3585" s="26" t="n">
        <f aca="false">IF($T3585=1,IF(COUNTIFS($B$2:$B3585,$B3585,$A$2:$A3585,$A3585,$T$2:$T3585,1)=1,1,0),0)</f>
        <v>0</v>
      </c>
      <c r="V3585" s="29" t="str">
        <f aca="false">IF(AND($A3585="",$B3585="",$G3585=""),"",IF(NOT(ISNUMBER($A3585)),"Date manquante ou non reconnue",IF($B3585="","Technicien manquant",IF(COUNTIF(Production!$A$7:$A$21,$B3585)=0,"Technicien absent de la liste (onglet Production)",IF($G3585="","Code BPU manquant (colonne G)",IF($O3585="?","Code BPU inconnu (onglet Prestations)",IF($P3585="?","Catégorie inconnue (onglet Règles)",IF(AND($E3585&lt;&gt;"",NOT(ISNUMBER($E3585))),"Quantité non reconnue",IF(AND($P3585="au prix",NOT(ISNUMBER($Q3585))),"Prix sur devis à saisir (colonne I)",IF($S3585="","Règle à compléter (onglet Règles)",""))))))))))</f>
        <v/>
      </c>
    </row>
    <row r="3586" customFormat="false" ht="15" hidden="false" customHeight="false" outlineLevel="0" collapsed="false">
      <c r="A3586" s="23"/>
      <c r="I3586" s="24"/>
      <c r="J3586" s="24"/>
      <c r="N3586" s="25"/>
      <c r="O3586" s="26" t="str">
        <f aca="false">IF($G3586="","",IFERROR(INDEX(Prestations!$F$5:$F$256,MATCH($G3586,Prestations!$B$5:$B$256,0)),"?"))</f>
        <v/>
      </c>
      <c r="P3586" s="26" t="str">
        <f aca="false">IF($O3586="","",IF($O3586="?","?",IFERROR(INDEX(Règles!$C$5:$C$17,MATCH($O3586,Règles!$A$5:$A$17,0)),"?")))</f>
        <v/>
      </c>
      <c r="Q3586" s="27" t="str">
        <f aca="false">IF($G3586="","",IF(ISNUMBER($I3586),$I3586,IFERROR(IF(ISNUMBER(INDEX(Prestations!$E$5:$E$256,MATCH($G3586,Prestations!$B$5:$B$256,0))),INDEX(Prestations!$E$5:$E$256,MATCH($G3586,Prestations!$B$5:$B$256,0)),""),"")))</f>
        <v/>
      </c>
      <c r="R3586" s="27" t="str">
        <f aca="false">IFERROR(IF(ISNUMBER($Q3586),$Q3586*IF($E3586="",1,$E3586),""),"")</f>
        <v/>
      </c>
      <c r="S3586" s="28" t="str">
        <f aca="false">IFERROR(IF($P3586="au nombre",IF(N(INDEX(Règles!$D$5:$D$17,MATCH($O3586,Règles!$A$5:$A$17,0)))&gt;0,IF($E3586="",1,$E3586)/INDEX(Règles!$D$5:$D$17,MATCH($O3586,Règles!$A$5:$A$17,0)),""),IF($P3586="au prix",IF(AND(ISNUMBER($R3586),N(INDEX(Règles!$E$5:$E$17,MATCH($O3586,Règles!$A$5:$A$17,0)))&gt;0),$R3586/INDEX(Règles!$E$5:$E$17,MATCH($O3586,Règles!$A$5:$A$17,0)),""),IF(OR($P3586="ne compte pas",$P3586="absence"),0,""))),"")</f>
        <v/>
      </c>
      <c r="T3586" s="26" t="n">
        <f aca="false">IF(AND(ISNUMBER($A3586),$B3586&lt;&gt;"",$G3586&lt;&gt;"",$P3586&lt;&gt;"absence"),1,0)</f>
        <v>0</v>
      </c>
      <c r="U3586" s="26" t="n">
        <f aca="false">IF($T3586=1,IF(COUNTIFS($B$2:$B3586,$B3586,$A$2:$A3586,$A3586,$T$2:$T3586,1)=1,1,0),0)</f>
        <v>0</v>
      </c>
      <c r="V3586" s="29" t="str">
        <f aca="false">IF(AND($A3586="",$B3586="",$G3586=""),"",IF(NOT(ISNUMBER($A3586)),"Date manquante ou non reconnue",IF($B3586="","Technicien manquant",IF(COUNTIF(Production!$A$7:$A$21,$B3586)=0,"Technicien absent de la liste (onglet Production)",IF($G3586="","Code BPU manquant (colonne G)",IF($O3586="?","Code BPU inconnu (onglet Prestations)",IF($P3586="?","Catégorie inconnue (onglet Règles)",IF(AND($E3586&lt;&gt;"",NOT(ISNUMBER($E3586))),"Quantité non reconnue",IF(AND($P3586="au prix",NOT(ISNUMBER($Q3586))),"Prix sur devis à saisir (colonne I)",IF($S3586="","Règle à compléter (onglet Règles)",""))))))))))</f>
        <v/>
      </c>
    </row>
    <row r="3587" customFormat="false" ht="15" hidden="false" customHeight="false" outlineLevel="0" collapsed="false">
      <c r="A3587" s="23"/>
      <c r="I3587" s="24"/>
      <c r="J3587" s="24"/>
      <c r="N3587" s="25"/>
      <c r="O3587" s="26" t="str">
        <f aca="false">IF($G3587="","",IFERROR(INDEX(Prestations!$F$5:$F$256,MATCH($G3587,Prestations!$B$5:$B$256,0)),"?"))</f>
        <v/>
      </c>
      <c r="P3587" s="26" t="str">
        <f aca="false">IF($O3587="","",IF($O3587="?","?",IFERROR(INDEX(Règles!$C$5:$C$17,MATCH($O3587,Règles!$A$5:$A$17,0)),"?")))</f>
        <v/>
      </c>
      <c r="Q3587" s="27" t="str">
        <f aca="false">IF($G3587="","",IF(ISNUMBER($I3587),$I3587,IFERROR(IF(ISNUMBER(INDEX(Prestations!$E$5:$E$256,MATCH($G3587,Prestations!$B$5:$B$256,0))),INDEX(Prestations!$E$5:$E$256,MATCH($G3587,Prestations!$B$5:$B$256,0)),""),"")))</f>
        <v/>
      </c>
      <c r="R3587" s="27" t="str">
        <f aca="false">IFERROR(IF(ISNUMBER($Q3587),$Q3587*IF($E3587="",1,$E3587),""),"")</f>
        <v/>
      </c>
      <c r="S3587" s="28" t="str">
        <f aca="false">IFERROR(IF($P3587="au nombre",IF(N(INDEX(Règles!$D$5:$D$17,MATCH($O3587,Règles!$A$5:$A$17,0)))&gt;0,IF($E3587="",1,$E3587)/INDEX(Règles!$D$5:$D$17,MATCH($O3587,Règles!$A$5:$A$17,0)),""),IF($P3587="au prix",IF(AND(ISNUMBER($R3587),N(INDEX(Règles!$E$5:$E$17,MATCH($O3587,Règles!$A$5:$A$17,0)))&gt;0),$R3587/INDEX(Règles!$E$5:$E$17,MATCH($O3587,Règles!$A$5:$A$17,0)),""),IF(OR($P3587="ne compte pas",$P3587="absence"),0,""))),"")</f>
        <v/>
      </c>
      <c r="T3587" s="26" t="n">
        <f aca="false">IF(AND(ISNUMBER($A3587),$B3587&lt;&gt;"",$G3587&lt;&gt;"",$P3587&lt;&gt;"absence"),1,0)</f>
        <v>0</v>
      </c>
      <c r="U3587" s="26" t="n">
        <f aca="false">IF($T3587=1,IF(COUNTIFS($B$2:$B3587,$B3587,$A$2:$A3587,$A3587,$T$2:$T3587,1)=1,1,0),0)</f>
        <v>0</v>
      </c>
      <c r="V3587" s="29" t="str">
        <f aca="false">IF(AND($A3587="",$B3587="",$G3587=""),"",IF(NOT(ISNUMBER($A3587)),"Date manquante ou non reconnue",IF($B3587="","Technicien manquant",IF(COUNTIF(Production!$A$7:$A$21,$B3587)=0,"Technicien absent de la liste (onglet Production)",IF($G3587="","Code BPU manquant (colonne G)",IF($O3587="?","Code BPU inconnu (onglet Prestations)",IF($P3587="?","Catégorie inconnue (onglet Règles)",IF(AND($E3587&lt;&gt;"",NOT(ISNUMBER($E3587))),"Quantité non reconnue",IF(AND($P3587="au prix",NOT(ISNUMBER($Q3587))),"Prix sur devis à saisir (colonne I)",IF($S3587="","Règle à compléter (onglet Règles)",""))))))))))</f>
        <v/>
      </c>
    </row>
    <row r="3588" customFormat="false" ht="15" hidden="false" customHeight="false" outlineLevel="0" collapsed="false">
      <c r="A3588" s="23"/>
      <c r="I3588" s="24"/>
      <c r="J3588" s="24"/>
      <c r="N3588" s="25"/>
      <c r="O3588" s="26" t="str">
        <f aca="false">IF($G3588="","",IFERROR(INDEX(Prestations!$F$5:$F$256,MATCH($G3588,Prestations!$B$5:$B$256,0)),"?"))</f>
        <v/>
      </c>
      <c r="P3588" s="26" t="str">
        <f aca="false">IF($O3588="","",IF($O3588="?","?",IFERROR(INDEX(Règles!$C$5:$C$17,MATCH($O3588,Règles!$A$5:$A$17,0)),"?")))</f>
        <v/>
      </c>
      <c r="Q3588" s="27" t="str">
        <f aca="false">IF($G3588="","",IF(ISNUMBER($I3588),$I3588,IFERROR(IF(ISNUMBER(INDEX(Prestations!$E$5:$E$256,MATCH($G3588,Prestations!$B$5:$B$256,0))),INDEX(Prestations!$E$5:$E$256,MATCH($G3588,Prestations!$B$5:$B$256,0)),""),"")))</f>
        <v/>
      </c>
      <c r="R3588" s="27" t="str">
        <f aca="false">IFERROR(IF(ISNUMBER($Q3588),$Q3588*IF($E3588="",1,$E3588),""),"")</f>
        <v/>
      </c>
      <c r="S3588" s="28" t="str">
        <f aca="false">IFERROR(IF($P3588="au nombre",IF(N(INDEX(Règles!$D$5:$D$17,MATCH($O3588,Règles!$A$5:$A$17,0)))&gt;0,IF($E3588="",1,$E3588)/INDEX(Règles!$D$5:$D$17,MATCH($O3588,Règles!$A$5:$A$17,0)),""),IF($P3588="au prix",IF(AND(ISNUMBER($R3588),N(INDEX(Règles!$E$5:$E$17,MATCH($O3588,Règles!$A$5:$A$17,0)))&gt;0),$R3588/INDEX(Règles!$E$5:$E$17,MATCH($O3588,Règles!$A$5:$A$17,0)),""),IF(OR($P3588="ne compte pas",$P3588="absence"),0,""))),"")</f>
        <v/>
      </c>
      <c r="T3588" s="26" t="n">
        <f aca="false">IF(AND(ISNUMBER($A3588),$B3588&lt;&gt;"",$G3588&lt;&gt;"",$P3588&lt;&gt;"absence"),1,0)</f>
        <v>0</v>
      </c>
      <c r="U3588" s="26" t="n">
        <f aca="false">IF($T3588=1,IF(COUNTIFS($B$2:$B3588,$B3588,$A$2:$A3588,$A3588,$T$2:$T3588,1)=1,1,0),0)</f>
        <v>0</v>
      </c>
      <c r="V3588" s="29" t="str">
        <f aca="false">IF(AND($A3588="",$B3588="",$G3588=""),"",IF(NOT(ISNUMBER($A3588)),"Date manquante ou non reconnue",IF($B3588="","Technicien manquant",IF(COUNTIF(Production!$A$7:$A$21,$B3588)=0,"Technicien absent de la liste (onglet Production)",IF($G3588="","Code BPU manquant (colonne G)",IF($O3588="?","Code BPU inconnu (onglet Prestations)",IF($P3588="?","Catégorie inconnue (onglet Règles)",IF(AND($E3588&lt;&gt;"",NOT(ISNUMBER($E3588))),"Quantité non reconnue",IF(AND($P3588="au prix",NOT(ISNUMBER($Q3588))),"Prix sur devis à saisir (colonne I)",IF($S3588="","Règle à compléter (onglet Règles)",""))))))))))</f>
        <v/>
      </c>
    </row>
    <row r="3589" customFormat="false" ht="15" hidden="false" customHeight="false" outlineLevel="0" collapsed="false">
      <c r="A3589" s="23"/>
      <c r="I3589" s="24"/>
      <c r="J3589" s="24"/>
      <c r="N3589" s="25"/>
      <c r="O3589" s="26" t="str">
        <f aca="false">IF($G3589="","",IFERROR(INDEX(Prestations!$F$5:$F$256,MATCH($G3589,Prestations!$B$5:$B$256,0)),"?"))</f>
        <v/>
      </c>
      <c r="P3589" s="26" t="str">
        <f aca="false">IF($O3589="","",IF($O3589="?","?",IFERROR(INDEX(Règles!$C$5:$C$17,MATCH($O3589,Règles!$A$5:$A$17,0)),"?")))</f>
        <v/>
      </c>
      <c r="Q3589" s="27" t="str">
        <f aca="false">IF($G3589="","",IF(ISNUMBER($I3589),$I3589,IFERROR(IF(ISNUMBER(INDEX(Prestations!$E$5:$E$256,MATCH($G3589,Prestations!$B$5:$B$256,0))),INDEX(Prestations!$E$5:$E$256,MATCH($G3589,Prestations!$B$5:$B$256,0)),""),"")))</f>
        <v/>
      </c>
      <c r="R3589" s="27" t="str">
        <f aca="false">IFERROR(IF(ISNUMBER($Q3589),$Q3589*IF($E3589="",1,$E3589),""),"")</f>
        <v/>
      </c>
      <c r="S3589" s="28" t="str">
        <f aca="false">IFERROR(IF($P3589="au nombre",IF(N(INDEX(Règles!$D$5:$D$17,MATCH($O3589,Règles!$A$5:$A$17,0)))&gt;0,IF($E3589="",1,$E3589)/INDEX(Règles!$D$5:$D$17,MATCH($O3589,Règles!$A$5:$A$17,0)),""),IF($P3589="au prix",IF(AND(ISNUMBER($R3589),N(INDEX(Règles!$E$5:$E$17,MATCH($O3589,Règles!$A$5:$A$17,0)))&gt;0),$R3589/INDEX(Règles!$E$5:$E$17,MATCH($O3589,Règles!$A$5:$A$17,0)),""),IF(OR($P3589="ne compte pas",$P3589="absence"),0,""))),"")</f>
        <v/>
      </c>
      <c r="T3589" s="26" t="n">
        <f aca="false">IF(AND(ISNUMBER($A3589),$B3589&lt;&gt;"",$G3589&lt;&gt;"",$P3589&lt;&gt;"absence"),1,0)</f>
        <v>0</v>
      </c>
      <c r="U3589" s="26" t="n">
        <f aca="false">IF($T3589=1,IF(COUNTIFS($B$2:$B3589,$B3589,$A$2:$A3589,$A3589,$T$2:$T3589,1)=1,1,0),0)</f>
        <v>0</v>
      </c>
      <c r="V3589" s="29" t="str">
        <f aca="false">IF(AND($A3589="",$B3589="",$G3589=""),"",IF(NOT(ISNUMBER($A3589)),"Date manquante ou non reconnue",IF($B3589="","Technicien manquant",IF(COUNTIF(Production!$A$7:$A$21,$B3589)=0,"Technicien absent de la liste (onglet Production)",IF($G3589="","Code BPU manquant (colonne G)",IF($O3589="?","Code BPU inconnu (onglet Prestations)",IF($P3589="?","Catégorie inconnue (onglet Règles)",IF(AND($E3589&lt;&gt;"",NOT(ISNUMBER($E3589))),"Quantité non reconnue",IF(AND($P3589="au prix",NOT(ISNUMBER($Q3589))),"Prix sur devis à saisir (colonne I)",IF($S3589="","Règle à compléter (onglet Règles)",""))))))))))</f>
        <v/>
      </c>
    </row>
    <row r="3590" customFormat="false" ht="15" hidden="false" customHeight="false" outlineLevel="0" collapsed="false">
      <c r="A3590" s="23"/>
      <c r="I3590" s="24"/>
      <c r="J3590" s="24"/>
      <c r="N3590" s="25"/>
      <c r="O3590" s="26" t="str">
        <f aca="false">IF($G3590="","",IFERROR(INDEX(Prestations!$F$5:$F$256,MATCH($G3590,Prestations!$B$5:$B$256,0)),"?"))</f>
        <v/>
      </c>
      <c r="P3590" s="26" t="str">
        <f aca="false">IF($O3590="","",IF($O3590="?","?",IFERROR(INDEX(Règles!$C$5:$C$17,MATCH($O3590,Règles!$A$5:$A$17,0)),"?")))</f>
        <v/>
      </c>
      <c r="Q3590" s="27" t="str">
        <f aca="false">IF($G3590="","",IF(ISNUMBER($I3590),$I3590,IFERROR(IF(ISNUMBER(INDEX(Prestations!$E$5:$E$256,MATCH($G3590,Prestations!$B$5:$B$256,0))),INDEX(Prestations!$E$5:$E$256,MATCH($G3590,Prestations!$B$5:$B$256,0)),""),"")))</f>
        <v/>
      </c>
      <c r="R3590" s="27" t="str">
        <f aca="false">IFERROR(IF(ISNUMBER($Q3590),$Q3590*IF($E3590="",1,$E3590),""),"")</f>
        <v/>
      </c>
      <c r="S3590" s="28" t="str">
        <f aca="false">IFERROR(IF($P3590="au nombre",IF(N(INDEX(Règles!$D$5:$D$17,MATCH($O3590,Règles!$A$5:$A$17,0)))&gt;0,IF($E3590="",1,$E3590)/INDEX(Règles!$D$5:$D$17,MATCH($O3590,Règles!$A$5:$A$17,0)),""),IF($P3590="au prix",IF(AND(ISNUMBER($R3590),N(INDEX(Règles!$E$5:$E$17,MATCH($O3590,Règles!$A$5:$A$17,0)))&gt;0),$R3590/INDEX(Règles!$E$5:$E$17,MATCH($O3590,Règles!$A$5:$A$17,0)),""),IF(OR($P3590="ne compte pas",$P3590="absence"),0,""))),"")</f>
        <v/>
      </c>
      <c r="T3590" s="26" t="n">
        <f aca="false">IF(AND(ISNUMBER($A3590),$B3590&lt;&gt;"",$G3590&lt;&gt;"",$P3590&lt;&gt;"absence"),1,0)</f>
        <v>0</v>
      </c>
      <c r="U3590" s="26" t="n">
        <f aca="false">IF($T3590=1,IF(COUNTIFS($B$2:$B3590,$B3590,$A$2:$A3590,$A3590,$T$2:$T3590,1)=1,1,0),0)</f>
        <v>0</v>
      </c>
      <c r="V3590" s="29" t="str">
        <f aca="false">IF(AND($A3590="",$B3590="",$G3590=""),"",IF(NOT(ISNUMBER($A3590)),"Date manquante ou non reconnue",IF($B3590="","Technicien manquant",IF(COUNTIF(Production!$A$7:$A$21,$B3590)=0,"Technicien absent de la liste (onglet Production)",IF($G3590="","Code BPU manquant (colonne G)",IF($O3590="?","Code BPU inconnu (onglet Prestations)",IF($P3590="?","Catégorie inconnue (onglet Règles)",IF(AND($E3590&lt;&gt;"",NOT(ISNUMBER($E3590))),"Quantité non reconnue",IF(AND($P3590="au prix",NOT(ISNUMBER($Q3590))),"Prix sur devis à saisir (colonne I)",IF($S3590="","Règle à compléter (onglet Règles)",""))))))))))</f>
        <v/>
      </c>
    </row>
    <row r="3591" customFormat="false" ht="15" hidden="false" customHeight="false" outlineLevel="0" collapsed="false">
      <c r="A3591" s="23"/>
      <c r="I3591" s="24"/>
      <c r="J3591" s="24"/>
      <c r="N3591" s="25"/>
      <c r="O3591" s="26" t="str">
        <f aca="false">IF($G3591="","",IFERROR(INDEX(Prestations!$F$5:$F$256,MATCH($G3591,Prestations!$B$5:$B$256,0)),"?"))</f>
        <v/>
      </c>
      <c r="P3591" s="26" t="str">
        <f aca="false">IF($O3591="","",IF($O3591="?","?",IFERROR(INDEX(Règles!$C$5:$C$17,MATCH($O3591,Règles!$A$5:$A$17,0)),"?")))</f>
        <v/>
      </c>
      <c r="Q3591" s="27" t="str">
        <f aca="false">IF($G3591="","",IF(ISNUMBER($I3591),$I3591,IFERROR(IF(ISNUMBER(INDEX(Prestations!$E$5:$E$256,MATCH($G3591,Prestations!$B$5:$B$256,0))),INDEX(Prestations!$E$5:$E$256,MATCH($G3591,Prestations!$B$5:$B$256,0)),""),"")))</f>
        <v/>
      </c>
      <c r="R3591" s="27" t="str">
        <f aca="false">IFERROR(IF(ISNUMBER($Q3591),$Q3591*IF($E3591="",1,$E3591),""),"")</f>
        <v/>
      </c>
      <c r="S3591" s="28" t="str">
        <f aca="false">IFERROR(IF($P3591="au nombre",IF(N(INDEX(Règles!$D$5:$D$17,MATCH($O3591,Règles!$A$5:$A$17,0)))&gt;0,IF($E3591="",1,$E3591)/INDEX(Règles!$D$5:$D$17,MATCH($O3591,Règles!$A$5:$A$17,0)),""),IF($P3591="au prix",IF(AND(ISNUMBER($R3591),N(INDEX(Règles!$E$5:$E$17,MATCH($O3591,Règles!$A$5:$A$17,0)))&gt;0),$R3591/INDEX(Règles!$E$5:$E$17,MATCH($O3591,Règles!$A$5:$A$17,0)),""),IF(OR($P3591="ne compte pas",$P3591="absence"),0,""))),"")</f>
        <v/>
      </c>
      <c r="T3591" s="26" t="n">
        <f aca="false">IF(AND(ISNUMBER($A3591),$B3591&lt;&gt;"",$G3591&lt;&gt;"",$P3591&lt;&gt;"absence"),1,0)</f>
        <v>0</v>
      </c>
      <c r="U3591" s="26" t="n">
        <f aca="false">IF($T3591=1,IF(COUNTIFS($B$2:$B3591,$B3591,$A$2:$A3591,$A3591,$T$2:$T3591,1)=1,1,0),0)</f>
        <v>0</v>
      </c>
      <c r="V3591" s="29" t="str">
        <f aca="false">IF(AND($A3591="",$B3591="",$G3591=""),"",IF(NOT(ISNUMBER($A3591)),"Date manquante ou non reconnue",IF($B3591="","Technicien manquant",IF(COUNTIF(Production!$A$7:$A$21,$B3591)=0,"Technicien absent de la liste (onglet Production)",IF($G3591="","Code BPU manquant (colonne G)",IF($O3591="?","Code BPU inconnu (onglet Prestations)",IF($P3591="?","Catégorie inconnue (onglet Règles)",IF(AND($E3591&lt;&gt;"",NOT(ISNUMBER($E3591))),"Quantité non reconnue",IF(AND($P3591="au prix",NOT(ISNUMBER($Q3591))),"Prix sur devis à saisir (colonne I)",IF($S3591="","Règle à compléter (onglet Règles)",""))))))))))</f>
        <v/>
      </c>
    </row>
    <row r="3592" customFormat="false" ht="15" hidden="false" customHeight="false" outlineLevel="0" collapsed="false">
      <c r="A3592" s="23"/>
      <c r="I3592" s="24"/>
      <c r="J3592" s="24"/>
      <c r="N3592" s="25"/>
      <c r="O3592" s="26" t="str">
        <f aca="false">IF($G3592="","",IFERROR(INDEX(Prestations!$F$5:$F$256,MATCH($G3592,Prestations!$B$5:$B$256,0)),"?"))</f>
        <v/>
      </c>
      <c r="P3592" s="26" t="str">
        <f aca="false">IF($O3592="","",IF($O3592="?","?",IFERROR(INDEX(Règles!$C$5:$C$17,MATCH($O3592,Règles!$A$5:$A$17,0)),"?")))</f>
        <v/>
      </c>
      <c r="Q3592" s="27" t="str">
        <f aca="false">IF($G3592="","",IF(ISNUMBER($I3592),$I3592,IFERROR(IF(ISNUMBER(INDEX(Prestations!$E$5:$E$256,MATCH($G3592,Prestations!$B$5:$B$256,0))),INDEX(Prestations!$E$5:$E$256,MATCH($G3592,Prestations!$B$5:$B$256,0)),""),"")))</f>
        <v/>
      </c>
      <c r="R3592" s="27" t="str">
        <f aca="false">IFERROR(IF(ISNUMBER($Q3592),$Q3592*IF($E3592="",1,$E3592),""),"")</f>
        <v/>
      </c>
      <c r="S3592" s="28" t="str">
        <f aca="false">IFERROR(IF($P3592="au nombre",IF(N(INDEX(Règles!$D$5:$D$17,MATCH($O3592,Règles!$A$5:$A$17,0)))&gt;0,IF($E3592="",1,$E3592)/INDEX(Règles!$D$5:$D$17,MATCH($O3592,Règles!$A$5:$A$17,0)),""),IF($P3592="au prix",IF(AND(ISNUMBER($R3592),N(INDEX(Règles!$E$5:$E$17,MATCH($O3592,Règles!$A$5:$A$17,0)))&gt;0),$R3592/INDEX(Règles!$E$5:$E$17,MATCH($O3592,Règles!$A$5:$A$17,0)),""),IF(OR($P3592="ne compte pas",$P3592="absence"),0,""))),"")</f>
        <v/>
      </c>
      <c r="T3592" s="26" t="n">
        <f aca="false">IF(AND(ISNUMBER($A3592),$B3592&lt;&gt;"",$G3592&lt;&gt;"",$P3592&lt;&gt;"absence"),1,0)</f>
        <v>0</v>
      </c>
      <c r="U3592" s="26" t="n">
        <f aca="false">IF($T3592=1,IF(COUNTIFS($B$2:$B3592,$B3592,$A$2:$A3592,$A3592,$T$2:$T3592,1)=1,1,0),0)</f>
        <v>0</v>
      </c>
      <c r="V3592" s="29" t="str">
        <f aca="false">IF(AND($A3592="",$B3592="",$G3592=""),"",IF(NOT(ISNUMBER($A3592)),"Date manquante ou non reconnue",IF($B3592="","Technicien manquant",IF(COUNTIF(Production!$A$7:$A$21,$B3592)=0,"Technicien absent de la liste (onglet Production)",IF($G3592="","Code BPU manquant (colonne G)",IF($O3592="?","Code BPU inconnu (onglet Prestations)",IF($P3592="?","Catégorie inconnue (onglet Règles)",IF(AND($E3592&lt;&gt;"",NOT(ISNUMBER($E3592))),"Quantité non reconnue",IF(AND($P3592="au prix",NOT(ISNUMBER($Q3592))),"Prix sur devis à saisir (colonne I)",IF($S3592="","Règle à compléter (onglet Règles)",""))))))))))</f>
        <v/>
      </c>
    </row>
    <row r="3593" customFormat="false" ht="15" hidden="false" customHeight="false" outlineLevel="0" collapsed="false">
      <c r="A3593" s="23"/>
      <c r="I3593" s="24"/>
      <c r="J3593" s="24"/>
      <c r="N3593" s="25"/>
      <c r="O3593" s="26" t="str">
        <f aca="false">IF($G3593="","",IFERROR(INDEX(Prestations!$F$5:$F$256,MATCH($G3593,Prestations!$B$5:$B$256,0)),"?"))</f>
        <v/>
      </c>
      <c r="P3593" s="26" t="str">
        <f aca="false">IF($O3593="","",IF($O3593="?","?",IFERROR(INDEX(Règles!$C$5:$C$17,MATCH($O3593,Règles!$A$5:$A$17,0)),"?")))</f>
        <v/>
      </c>
      <c r="Q3593" s="27" t="str">
        <f aca="false">IF($G3593="","",IF(ISNUMBER($I3593),$I3593,IFERROR(IF(ISNUMBER(INDEX(Prestations!$E$5:$E$256,MATCH($G3593,Prestations!$B$5:$B$256,0))),INDEX(Prestations!$E$5:$E$256,MATCH($G3593,Prestations!$B$5:$B$256,0)),""),"")))</f>
        <v/>
      </c>
      <c r="R3593" s="27" t="str">
        <f aca="false">IFERROR(IF(ISNUMBER($Q3593),$Q3593*IF($E3593="",1,$E3593),""),"")</f>
        <v/>
      </c>
      <c r="S3593" s="28" t="str">
        <f aca="false">IFERROR(IF($P3593="au nombre",IF(N(INDEX(Règles!$D$5:$D$17,MATCH($O3593,Règles!$A$5:$A$17,0)))&gt;0,IF($E3593="",1,$E3593)/INDEX(Règles!$D$5:$D$17,MATCH($O3593,Règles!$A$5:$A$17,0)),""),IF($P3593="au prix",IF(AND(ISNUMBER($R3593),N(INDEX(Règles!$E$5:$E$17,MATCH($O3593,Règles!$A$5:$A$17,0)))&gt;0),$R3593/INDEX(Règles!$E$5:$E$17,MATCH($O3593,Règles!$A$5:$A$17,0)),""),IF(OR($P3593="ne compte pas",$P3593="absence"),0,""))),"")</f>
        <v/>
      </c>
      <c r="T3593" s="26" t="n">
        <f aca="false">IF(AND(ISNUMBER($A3593),$B3593&lt;&gt;"",$G3593&lt;&gt;"",$P3593&lt;&gt;"absence"),1,0)</f>
        <v>0</v>
      </c>
      <c r="U3593" s="26" t="n">
        <f aca="false">IF($T3593=1,IF(COUNTIFS($B$2:$B3593,$B3593,$A$2:$A3593,$A3593,$T$2:$T3593,1)=1,1,0),0)</f>
        <v>0</v>
      </c>
      <c r="V3593" s="29" t="str">
        <f aca="false">IF(AND($A3593="",$B3593="",$G3593=""),"",IF(NOT(ISNUMBER($A3593)),"Date manquante ou non reconnue",IF($B3593="","Technicien manquant",IF(COUNTIF(Production!$A$7:$A$21,$B3593)=0,"Technicien absent de la liste (onglet Production)",IF($G3593="","Code BPU manquant (colonne G)",IF($O3593="?","Code BPU inconnu (onglet Prestations)",IF($P3593="?","Catégorie inconnue (onglet Règles)",IF(AND($E3593&lt;&gt;"",NOT(ISNUMBER($E3593))),"Quantité non reconnue",IF(AND($P3593="au prix",NOT(ISNUMBER($Q3593))),"Prix sur devis à saisir (colonne I)",IF($S3593="","Règle à compléter (onglet Règles)",""))))))))))</f>
        <v/>
      </c>
    </row>
    <row r="3594" customFormat="false" ht="15" hidden="false" customHeight="false" outlineLevel="0" collapsed="false">
      <c r="A3594" s="23"/>
      <c r="I3594" s="24"/>
      <c r="J3594" s="24"/>
      <c r="N3594" s="25"/>
      <c r="O3594" s="26" t="str">
        <f aca="false">IF($G3594="","",IFERROR(INDEX(Prestations!$F$5:$F$256,MATCH($G3594,Prestations!$B$5:$B$256,0)),"?"))</f>
        <v/>
      </c>
      <c r="P3594" s="26" t="str">
        <f aca="false">IF($O3594="","",IF($O3594="?","?",IFERROR(INDEX(Règles!$C$5:$C$17,MATCH($O3594,Règles!$A$5:$A$17,0)),"?")))</f>
        <v/>
      </c>
      <c r="Q3594" s="27" t="str">
        <f aca="false">IF($G3594="","",IF(ISNUMBER($I3594),$I3594,IFERROR(IF(ISNUMBER(INDEX(Prestations!$E$5:$E$256,MATCH($G3594,Prestations!$B$5:$B$256,0))),INDEX(Prestations!$E$5:$E$256,MATCH($G3594,Prestations!$B$5:$B$256,0)),""),"")))</f>
        <v/>
      </c>
      <c r="R3594" s="27" t="str">
        <f aca="false">IFERROR(IF(ISNUMBER($Q3594),$Q3594*IF($E3594="",1,$E3594),""),"")</f>
        <v/>
      </c>
      <c r="S3594" s="28" t="str">
        <f aca="false">IFERROR(IF($P3594="au nombre",IF(N(INDEX(Règles!$D$5:$D$17,MATCH($O3594,Règles!$A$5:$A$17,0)))&gt;0,IF($E3594="",1,$E3594)/INDEX(Règles!$D$5:$D$17,MATCH($O3594,Règles!$A$5:$A$17,0)),""),IF($P3594="au prix",IF(AND(ISNUMBER($R3594),N(INDEX(Règles!$E$5:$E$17,MATCH($O3594,Règles!$A$5:$A$17,0)))&gt;0),$R3594/INDEX(Règles!$E$5:$E$17,MATCH($O3594,Règles!$A$5:$A$17,0)),""),IF(OR($P3594="ne compte pas",$P3594="absence"),0,""))),"")</f>
        <v/>
      </c>
      <c r="T3594" s="26" t="n">
        <f aca="false">IF(AND(ISNUMBER($A3594),$B3594&lt;&gt;"",$G3594&lt;&gt;"",$P3594&lt;&gt;"absence"),1,0)</f>
        <v>0</v>
      </c>
      <c r="U3594" s="26" t="n">
        <f aca="false">IF($T3594=1,IF(COUNTIFS($B$2:$B3594,$B3594,$A$2:$A3594,$A3594,$T$2:$T3594,1)=1,1,0),0)</f>
        <v>0</v>
      </c>
      <c r="V3594" s="29" t="str">
        <f aca="false">IF(AND($A3594="",$B3594="",$G3594=""),"",IF(NOT(ISNUMBER($A3594)),"Date manquante ou non reconnue",IF($B3594="","Technicien manquant",IF(COUNTIF(Production!$A$7:$A$21,$B3594)=0,"Technicien absent de la liste (onglet Production)",IF($G3594="","Code BPU manquant (colonne G)",IF($O3594="?","Code BPU inconnu (onglet Prestations)",IF($P3594="?","Catégorie inconnue (onglet Règles)",IF(AND($E3594&lt;&gt;"",NOT(ISNUMBER($E3594))),"Quantité non reconnue",IF(AND($P3594="au prix",NOT(ISNUMBER($Q3594))),"Prix sur devis à saisir (colonne I)",IF($S3594="","Règle à compléter (onglet Règles)",""))))))))))</f>
        <v/>
      </c>
    </row>
    <row r="3595" customFormat="false" ht="15" hidden="false" customHeight="false" outlineLevel="0" collapsed="false">
      <c r="A3595" s="23"/>
      <c r="I3595" s="24"/>
      <c r="J3595" s="24"/>
      <c r="N3595" s="25"/>
      <c r="O3595" s="26" t="str">
        <f aca="false">IF($G3595="","",IFERROR(INDEX(Prestations!$F$5:$F$256,MATCH($G3595,Prestations!$B$5:$B$256,0)),"?"))</f>
        <v/>
      </c>
      <c r="P3595" s="26" t="str">
        <f aca="false">IF($O3595="","",IF($O3595="?","?",IFERROR(INDEX(Règles!$C$5:$C$17,MATCH($O3595,Règles!$A$5:$A$17,0)),"?")))</f>
        <v/>
      </c>
      <c r="Q3595" s="27" t="str">
        <f aca="false">IF($G3595="","",IF(ISNUMBER($I3595),$I3595,IFERROR(IF(ISNUMBER(INDEX(Prestations!$E$5:$E$256,MATCH($G3595,Prestations!$B$5:$B$256,0))),INDEX(Prestations!$E$5:$E$256,MATCH($G3595,Prestations!$B$5:$B$256,0)),""),"")))</f>
        <v/>
      </c>
      <c r="R3595" s="27" t="str">
        <f aca="false">IFERROR(IF(ISNUMBER($Q3595),$Q3595*IF($E3595="",1,$E3595),""),"")</f>
        <v/>
      </c>
      <c r="S3595" s="28" t="str">
        <f aca="false">IFERROR(IF($P3595="au nombre",IF(N(INDEX(Règles!$D$5:$D$17,MATCH($O3595,Règles!$A$5:$A$17,0)))&gt;0,IF($E3595="",1,$E3595)/INDEX(Règles!$D$5:$D$17,MATCH($O3595,Règles!$A$5:$A$17,0)),""),IF($P3595="au prix",IF(AND(ISNUMBER($R3595),N(INDEX(Règles!$E$5:$E$17,MATCH($O3595,Règles!$A$5:$A$17,0)))&gt;0),$R3595/INDEX(Règles!$E$5:$E$17,MATCH($O3595,Règles!$A$5:$A$17,0)),""),IF(OR($P3595="ne compte pas",$P3595="absence"),0,""))),"")</f>
        <v/>
      </c>
      <c r="T3595" s="26" t="n">
        <f aca="false">IF(AND(ISNUMBER($A3595),$B3595&lt;&gt;"",$G3595&lt;&gt;"",$P3595&lt;&gt;"absence"),1,0)</f>
        <v>0</v>
      </c>
      <c r="U3595" s="26" t="n">
        <f aca="false">IF($T3595=1,IF(COUNTIFS($B$2:$B3595,$B3595,$A$2:$A3595,$A3595,$T$2:$T3595,1)=1,1,0),0)</f>
        <v>0</v>
      </c>
      <c r="V3595" s="29" t="str">
        <f aca="false">IF(AND($A3595="",$B3595="",$G3595=""),"",IF(NOT(ISNUMBER($A3595)),"Date manquante ou non reconnue",IF($B3595="","Technicien manquant",IF(COUNTIF(Production!$A$7:$A$21,$B3595)=0,"Technicien absent de la liste (onglet Production)",IF($G3595="","Code BPU manquant (colonne G)",IF($O3595="?","Code BPU inconnu (onglet Prestations)",IF($P3595="?","Catégorie inconnue (onglet Règles)",IF(AND($E3595&lt;&gt;"",NOT(ISNUMBER($E3595))),"Quantité non reconnue",IF(AND($P3595="au prix",NOT(ISNUMBER($Q3595))),"Prix sur devis à saisir (colonne I)",IF($S3595="","Règle à compléter (onglet Règles)",""))))))))))</f>
        <v/>
      </c>
    </row>
    <row r="3596" customFormat="false" ht="15" hidden="false" customHeight="false" outlineLevel="0" collapsed="false">
      <c r="A3596" s="23"/>
      <c r="I3596" s="24"/>
      <c r="J3596" s="24"/>
      <c r="N3596" s="25"/>
      <c r="O3596" s="26" t="str">
        <f aca="false">IF($G3596="","",IFERROR(INDEX(Prestations!$F$5:$F$256,MATCH($G3596,Prestations!$B$5:$B$256,0)),"?"))</f>
        <v/>
      </c>
      <c r="P3596" s="26" t="str">
        <f aca="false">IF($O3596="","",IF($O3596="?","?",IFERROR(INDEX(Règles!$C$5:$C$17,MATCH($O3596,Règles!$A$5:$A$17,0)),"?")))</f>
        <v/>
      </c>
      <c r="Q3596" s="27" t="str">
        <f aca="false">IF($G3596="","",IF(ISNUMBER($I3596),$I3596,IFERROR(IF(ISNUMBER(INDEX(Prestations!$E$5:$E$256,MATCH($G3596,Prestations!$B$5:$B$256,0))),INDEX(Prestations!$E$5:$E$256,MATCH($G3596,Prestations!$B$5:$B$256,0)),""),"")))</f>
        <v/>
      </c>
      <c r="R3596" s="27" t="str">
        <f aca="false">IFERROR(IF(ISNUMBER($Q3596),$Q3596*IF($E3596="",1,$E3596),""),"")</f>
        <v/>
      </c>
      <c r="S3596" s="28" t="str">
        <f aca="false">IFERROR(IF($P3596="au nombre",IF(N(INDEX(Règles!$D$5:$D$17,MATCH($O3596,Règles!$A$5:$A$17,0)))&gt;0,IF($E3596="",1,$E3596)/INDEX(Règles!$D$5:$D$17,MATCH($O3596,Règles!$A$5:$A$17,0)),""),IF($P3596="au prix",IF(AND(ISNUMBER($R3596),N(INDEX(Règles!$E$5:$E$17,MATCH($O3596,Règles!$A$5:$A$17,0)))&gt;0),$R3596/INDEX(Règles!$E$5:$E$17,MATCH($O3596,Règles!$A$5:$A$17,0)),""),IF(OR($P3596="ne compte pas",$P3596="absence"),0,""))),"")</f>
        <v/>
      </c>
      <c r="T3596" s="26" t="n">
        <f aca="false">IF(AND(ISNUMBER($A3596),$B3596&lt;&gt;"",$G3596&lt;&gt;"",$P3596&lt;&gt;"absence"),1,0)</f>
        <v>0</v>
      </c>
      <c r="U3596" s="26" t="n">
        <f aca="false">IF($T3596=1,IF(COUNTIFS($B$2:$B3596,$B3596,$A$2:$A3596,$A3596,$T$2:$T3596,1)=1,1,0),0)</f>
        <v>0</v>
      </c>
      <c r="V3596" s="29" t="str">
        <f aca="false">IF(AND($A3596="",$B3596="",$G3596=""),"",IF(NOT(ISNUMBER($A3596)),"Date manquante ou non reconnue",IF($B3596="","Technicien manquant",IF(COUNTIF(Production!$A$7:$A$21,$B3596)=0,"Technicien absent de la liste (onglet Production)",IF($G3596="","Code BPU manquant (colonne G)",IF($O3596="?","Code BPU inconnu (onglet Prestations)",IF($P3596="?","Catégorie inconnue (onglet Règles)",IF(AND($E3596&lt;&gt;"",NOT(ISNUMBER($E3596))),"Quantité non reconnue",IF(AND($P3596="au prix",NOT(ISNUMBER($Q3596))),"Prix sur devis à saisir (colonne I)",IF($S3596="","Règle à compléter (onglet Règles)",""))))))))))</f>
        <v/>
      </c>
    </row>
    <row r="3597" customFormat="false" ht="15" hidden="false" customHeight="false" outlineLevel="0" collapsed="false">
      <c r="A3597" s="23"/>
      <c r="I3597" s="24"/>
      <c r="J3597" s="24"/>
      <c r="N3597" s="25"/>
      <c r="O3597" s="26" t="str">
        <f aca="false">IF($G3597="","",IFERROR(INDEX(Prestations!$F$5:$F$256,MATCH($G3597,Prestations!$B$5:$B$256,0)),"?"))</f>
        <v/>
      </c>
      <c r="P3597" s="26" t="str">
        <f aca="false">IF($O3597="","",IF($O3597="?","?",IFERROR(INDEX(Règles!$C$5:$C$17,MATCH($O3597,Règles!$A$5:$A$17,0)),"?")))</f>
        <v/>
      </c>
      <c r="Q3597" s="27" t="str">
        <f aca="false">IF($G3597="","",IF(ISNUMBER($I3597),$I3597,IFERROR(IF(ISNUMBER(INDEX(Prestations!$E$5:$E$256,MATCH($G3597,Prestations!$B$5:$B$256,0))),INDEX(Prestations!$E$5:$E$256,MATCH($G3597,Prestations!$B$5:$B$256,0)),""),"")))</f>
        <v/>
      </c>
      <c r="R3597" s="27" t="str">
        <f aca="false">IFERROR(IF(ISNUMBER($Q3597),$Q3597*IF($E3597="",1,$E3597),""),"")</f>
        <v/>
      </c>
      <c r="S3597" s="28" t="str">
        <f aca="false">IFERROR(IF($P3597="au nombre",IF(N(INDEX(Règles!$D$5:$D$17,MATCH($O3597,Règles!$A$5:$A$17,0)))&gt;0,IF($E3597="",1,$E3597)/INDEX(Règles!$D$5:$D$17,MATCH($O3597,Règles!$A$5:$A$17,0)),""),IF($P3597="au prix",IF(AND(ISNUMBER($R3597),N(INDEX(Règles!$E$5:$E$17,MATCH($O3597,Règles!$A$5:$A$17,0)))&gt;0),$R3597/INDEX(Règles!$E$5:$E$17,MATCH($O3597,Règles!$A$5:$A$17,0)),""),IF(OR($P3597="ne compte pas",$P3597="absence"),0,""))),"")</f>
        <v/>
      </c>
      <c r="T3597" s="26" t="n">
        <f aca="false">IF(AND(ISNUMBER($A3597),$B3597&lt;&gt;"",$G3597&lt;&gt;"",$P3597&lt;&gt;"absence"),1,0)</f>
        <v>0</v>
      </c>
      <c r="U3597" s="26" t="n">
        <f aca="false">IF($T3597=1,IF(COUNTIFS($B$2:$B3597,$B3597,$A$2:$A3597,$A3597,$T$2:$T3597,1)=1,1,0),0)</f>
        <v>0</v>
      </c>
      <c r="V3597" s="29" t="str">
        <f aca="false">IF(AND($A3597="",$B3597="",$G3597=""),"",IF(NOT(ISNUMBER($A3597)),"Date manquante ou non reconnue",IF($B3597="","Technicien manquant",IF(COUNTIF(Production!$A$7:$A$21,$B3597)=0,"Technicien absent de la liste (onglet Production)",IF($G3597="","Code BPU manquant (colonne G)",IF($O3597="?","Code BPU inconnu (onglet Prestations)",IF($P3597="?","Catégorie inconnue (onglet Règles)",IF(AND($E3597&lt;&gt;"",NOT(ISNUMBER($E3597))),"Quantité non reconnue",IF(AND($P3597="au prix",NOT(ISNUMBER($Q3597))),"Prix sur devis à saisir (colonne I)",IF($S3597="","Règle à compléter (onglet Règles)",""))))))))))</f>
        <v/>
      </c>
    </row>
    <row r="3598" customFormat="false" ht="15" hidden="false" customHeight="false" outlineLevel="0" collapsed="false">
      <c r="A3598" s="23"/>
      <c r="I3598" s="24"/>
      <c r="J3598" s="24"/>
      <c r="N3598" s="25"/>
      <c r="O3598" s="26" t="str">
        <f aca="false">IF($G3598="","",IFERROR(INDEX(Prestations!$F$5:$F$256,MATCH($G3598,Prestations!$B$5:$B$256,0)),"?"))</f>
        <v/>
      </c>
      <c r="P3598" s="26" t="str">
        <f aca="false">IF($O3598="","",IF($O3598="?","?",IFERROR(INDEX(Règles!$C$5:$C$17,MATCH($O3598,Règles!$A$5:$A$17,0)),"?")))</f>
        <v/>
      </c>
      <c r="Q3598" s="27" t="str">
        <f aca="false">IF($G3598="","",IF(ISNUMBER($I3598),$I3598,IFERROR(IF(ISNUMBER(INDEX(Prestations!$E$5:$E$256,MATCH($G3598,Prestations!$B$5:$B$256,0))),INDEX(Prestations!$E$5:$E$256,MATCH($G3598,Prestations!$B$5:$B$256,0)),""),"")))</f>
        <v/>
      </c>
      <c r="R3598" s="27" t="str">
        <f aca="false">IFERROR(IF(ISNUMBER($Q3598),$Q3598*IF($E3598="",1,$E3598),""),"")</f>
        <v/>
      </c>
      <c r="S3598" s="28" t="str">
        <f aca="false">IFERROR(IF($P3598="au nombre",IF(N(INDEX(Règles!$D$5:$D$17,MATCH($O3598,Règles!$A$5:$A$17,0)))&gt;0,IF($E3598="",1,$E3598)/INDEX(Règles!$D$5:$D$17,MATCH($O3598,Règles!$A$5:$A$17,0)),""),IF($P3598="au prix",IF(AND(ISNUMBER($R3598),N(INDEX(Règles!$E$5:$E$17,MATCH($O3598,Règles!$A$5:$A$17,0)))&gt;0),$R3598/INDEX(Règles!$E$5:$E$17,MATCH($O3598,Règles!$A$5:$A$17,0)),""),IF(OR($P3598="ne compte pas",$P3598="absence"),0,""))),"")</f>
        <v/>
      </c>
      <c r="T3598" s="26" t="n">
        <f aca="false">IF(AND(ISNUMBER($A3598),$B3598&lt;&gt;"",$G3598&lt;&gt;"",$P3598&lt;&gt;"absence"),1,0)</f>
        <v>0</v>
      </c>
      <c r="U3598" s="26" t="n">
        <f aca="false">IF($T3598=1,IF(COUNTIFS($B$2:$B3598,$B3598,$A$2:$A3598,$A3598,$T$2:$T3598,1)=1,1,0),0)</f>
        <v>0</v>
      </c>
      <c r="V3598" s="29" t="str">
        <f aca="false">IF(AND($A3598="",$B3598="",$G3598=""),"",IF(NOT(ISNUMBER($A3598)),"Date manquante ou non reconnue",IF($B3598="","Technicien manquant",IF(COUNTIF(Production!$A$7:$A$21,$B3598)=0,"Technicien absent de la liste (onglet Production)",IF($G3598="","Code BPU manquant (colonne G)",IF($O3598="?","Code BPU inconnu (onglet Prestations)",IF($P3598="?","Catégorie inconnue (onglet Règles)",IF(AND($E3598&lt;&gt;"",NOT(ISNUMBER($E3598))),"Quantité non reconnue",IF(AND($P3598="au prix",NOT(ISNUMBER($Q3598))),"Prix sur devis à saisir (colonne I)",IF($S3598="","Règle à compléter (onglet Règles)",""))))))))))</f>
        <v/>
      </c>
    </row>
    <row r="3599" customFormat="false" ht="15" hidden="false" customHeight="false" outlineLevel="0" collapsed="false">
      <c r="A3599" s="23"/>
      <c r="I3599" s="24"/>
      <c r="J3599" s="24"/>
      <c r="N3599" s="25"/>
      <c r="O3599" s="26" t="str">
        <f aca="false">IF($G3599="","",IFERROR(INDEX(Prestations!$F$5:$F$256,MATCH($G3599,Prestations!$B$5:$B$256,0)),"?"))</f>
        <v/>
      </c>
      <c r="P3599" s="26" t="str">
        <f aca="false">IF($O3599="","",IF($O3599="?","?",IFERROR(INDEX(Règles!$C$5:$C$17,MATCH($O3599,Règles!$A$5:$A$17,0)),"?")))</f>
        <v/>
      </c>
      <c r="Q3599" s="27" t="str">
        <f aca="false">IF($G3599="","",IF(ISNUMBER($I3599),$I3599,IFERROR(IF(ISNUMBER(INDEX(Prestations!$E$5:$E$256,MATCH($G3599,Prestations!$B$5:$B$256,0))),INDEX(Prestations!$E$5:$E$256,MATCH($G3599,Prestations!$B$5:$B$256,0)),""),"")))</f>
        <v/>
      </c>
      <c r="R3599" s="27" t="str">
        <f aca="false">IFERROR(IF(ISNUMBER($Q3599),$Q3599*IF($E3599="",1,$E3599),""),"")</f>
        <v/>
      </c>
      <c r="S3599" s="28" t="str">
        <f aca="false">IFERROR(IF($P3599="au nombre",IF(N(INDEX(Règles!$D$5:$D$17,MATCH($O3599,Règles!$A$5:$A$17,0)))&gt;0,IF($E3599="",1,$E3599)/INDEX(Règles!$D$5:$D$17,MATCH($O3599,Règles!$A$5:$A$17,0)),""),IF($P3599="au prix",IF(AND(ISNUMBER($R3599),N(INDEX(Règles!$E$5:$E$17,MATCH($O3599,Règles!$A$5:$A$17,0)))&gt;0),$R3599/INDEX(Règles!$E$5:$E$17,MATCH($O3599,Règles!$A$5:$A$17,0)),""),IF(OR($P3599="ne compte pas",$P3599="absence"),0,""))),"")</f>
        <v/>
      </c>
      <c r="T3599" s="26" t="n">
        <f aca="false">IF(AND(ISNUMBER($A3599),$B3599&lt;&gt;"",$G3599&lt;&gt;"",$P3599&lt;&gt;"absence"),1,0)</f>
        <v>0</v>
      </c>
      <c r="U3599" s="26" t="n">
        <f aca="false">IF($T3599=1,IF(COUNTIFS($B$2:$B3599,$B3599,$A$2:$A3599,$A3599,$T$2:$T3599,1)=1,1,0),0)</f>
        <v>0</v>
      </c>
      <c r="V3599" s="29" t="str">
        <f aca="false">IF(AND($A3599="",$B3599="",$G3599=""),"",IF(NOT(ISNUMBER($A3599)),"Date manquante ou non reconnue",IF($B3599="","Technicien manquant",IF(COUNTIF(Production!$A$7:$A$21,$B3599)=0,"Technicien absent de la liste (onglet Production)",IF($G3599="","Code BPU manquant (colonne G)",IF($O3599="?","Code BPU inconnu (onglet Prestations)",IF($P3599="?","Catégorie inconnue (onglet Règles)",IF(AND($E3599&lt;&gt;"",NOT(ISNUMBER($E3599))),"Quantité non reconnue",IF(AND($P3599="au prix",NOT(ISNUMBER($Q3599))),"Prix sur devis à saisir (colonne I)",IF($S3599="","Règle à compléter (onglet Règles)",""))))))))))</f>
        <v/>
      </c>
    </row>
    <row r="3600" customFormat="false" ht="15" hidden="false" customHeight="false" outlineLevel="0" collapsed="false">
      <c r="A3600" s="23"/>
      <c r="I3600" s="24"/>
      <c r="J3600" s="24"/>
      <c r="N3600" s="25"/>
      <c r="O3600" s="26" t="str">
        <f aca="false">IF($G3600="","",IFERROR(INDEX(Prestations!$F$5:$F$256,MATCH($G3600,Prestations!$B$5:$B$256,0)),"?"))</f>
        <v/>
      </c>
      <c r="P3600" s="26" t="str">
        <f aca="false">IF($O3600="","",IF($O3600="?","?",IFERROR(INDEX(Règles!$C$5:$C$17,MATCH($O3600,Règles!$A$5:$A$17,0)),"?")))</f>
        <v/>
      </c>
      <c r="Q3600" s="27" t="str">
        <f aca="false">IF($G3600="","",IF(ISNUMBER($I3600),$I3600,IFERROR(IF(ISNUMBER(INDEX(Prestations!$E$5:$E$256,MATCH($G3600,Prestations!$B$5:$B$256,0))),INDEX(Prestations!$E$5:$E$256,MATCH($G3600,Prestations!$B$5:$B$256,0)),""),"")))</f>
        <v/>
      </c>
      <c r="R3600" s="27" t="str">
        <f aca="false">IFERROR(IF(ISNUMBER($Q3600),$Q3600*IF($E3600="",1,$E3600),""),"")</f>
        <v/>
      </c>
      <c r="S3600" s="28" t="str">
        <f aca="false">IFERROR(IF($P3600="au nombre",IF(N(INDEX(Règles!$D$5:$D$17,MATCH($O3600,Règles!$A$5:$A$17,0)))&gt;0,IF($E3600="",1,$E3600)/INDEX(Règles!$D$5:$D$17,MATCH($O3600,Règles!$A$5:$A$17,0)),""),IF($P3600="au prix",IF(AND(ISNUMBER($R3600),N(INDEX(Règles!$E$5:$E$17,MATCH($O3600,Règles!$A$5:$A$17,0)))&gt;0),$R3600/INDEX(Règles!$E$5:$E$17,MATCH($O3600,Règles!$A$5:$A$17,0)),""),IF(OR($P3600="ne compte pas",$P3600="absence"),0,""))),"")</f>
        <v/>
      </c>
      <c r="T3600" s="26" t="n">
        <f aca="false">IF(AND(ISNUMBER($A3600),$B3600&lt;&gt;"",$G3600&lt;&gt;"",$P3600&lt;&gt;"absence"),1,0)</f>
        <v>0</v>
      </c>
      <c r="U3600" s="26" t="n">
        <f aca="false">IF($T3600=1,IF(COUNTIFS($B$2:$B3600,$B3600,$A$2:$A3600,$A3600,$T$2:$T3600,1)=1,1,0),0)</f>
        <v>0</v>
      </c>
      <c r="V3600" s="29" t="str">
        <f aca="false">IF(AND($A3600="",$B3600="",$G3600=""),"",IF(NOT(ISNUMBER($A3600)),"Date manquante ou non reconnue",IF($B3600="","Technicien manquant",IF(COUNTIF(Production!$A$7:$A$21,$B3600)=0,"Technicien absent de la liste (onglet Production)",IF($G3600="","Code BPU manquant (colonne G)",IF($O3600="?","Code BPU inconnu (onglet Prestations)",IF($P3600="?","Catégorie inconnue (onglet Règles)",IF(AND($E3600&lt;&gt;"",NOT(ISNUMBER($E3600))),"Quantité non reconnue",IF(AND($P3600="au prix",NOT(ISNUMBER($Q3600))),"Prix sur devis à saisir (colonne I)",IF($S3600="","Règle à compléter (onglet Règles)",""))))))))))</f>
        <v/>
      </c>
    </row>
    <row r="3601" customFormat="false" ht="15" hidden="false" customHeight="false" outlineLevel="0" collapsed="false">
      <c r="A3601" s="23"/>
      <c r="I3601" s="24"/>
      <c r="J3601" s="24"/>
      <c r="N3601" s="25"/>
      <c r="O3601" s="26" t="str">
        <f aca="false">IF($G3601="","",IFERROR(INDEX(Prestations!$F$5:$F$256,MATCH($G3601,Prestations!$B$5:$B$256,0)),"?"))</f>
        <v/>
      </c>
      <c r="P3601" s="26" t="str">
        <f aca="false">IF($O3601="","",IF($O3601="?","?",IFERROR(INDEX(Règles!$C$5:$C$17,MATCH($O3601,Règles!$A$5:$A$17,0)),"?")))</f>
        <v/>
      </c>
      <c r="Q3601" s="27" t="str">
        <f aca="false">IF($G3601="","",IF(ISNUMBER($I3601),$I3601,IFERROR(IF(ISNUMBER(INDEX(Prestations!$E$5:$E$256,MATCH($G3601,Prestations!$B$5:$B$256,0))),INDEX(Prestations!$E$5:$E$256,MATCH($G3601,Prestations!$B$5:$B$256,0)),""),"")))</f>
        <v/>
      </c>
      <c r="R3601" s="27" t="str">
        <f aca="false">IFERROR(IF(ISNUMBER($Q3601),$Q3601*IF($E3601="",1,$E3601),""),"")</f>
        <v/>
      </c>
      <c r="S3601" s="28" t="str">
        <f aca="false">IFERROR(IF($P3601="au nombre",IF(N(INDEX(Règles!$D$5:$D$17,MATCH($O3601,Règles!$A$5:$A$17,0)))&gt;0,IF($E3601="",1,$E3601)/INDEX(Règles!$D$5:$D$17,MATCH($O3601,Règles!$A$5:$A$17,0)),""),IF($P3601="au prix",IF(AND(ISNUMBER($R3601),N(INDEX(Règles!$E$5:$E$17,MATCH($O3601,Règles!$A$5:$A$17,0)))&gt;0),$R3601/INDEX(Règles!$E$5:$E$17,MATCH($O3601,Règles!$A$5:$A$17,0)),""),IF(OR($P3601="ne compte pas",$P3601="absence"),0,""))),"")</f>
        <v/>
      </c>
      <c r="T3601" s="26" t="n">
        <f aca="false">IF(AND(ISNUMBER($A3601),$B3601&lt;&gt;"",$G3601&lt;&gt;"",$P3601&lt;&gt;"absence"),1,0)</f>
        <v>0</v>
      </c>
      <c r="U3601" s="26" t="n">
        <f aca="false">IF($T3601=1,IF(COUNTIFS($B$2:$B3601,$B3601,$A$2:$A3601,$A3601,$T$2:$T3601,1)=1,1,0),0)</f>
        <v>0</v>
      </c>
      <c r="V3601" s="29" t="str">
        <f aca="false">IF(AND($A3601="",$B3601="",$G3601=""),"",IF(NOT(ISNUMBER($A3601)),"Date manquante ou non reconnue",IF($B3601="","Technicien manquant",IF(COUNTIF(Production!$A$7:$A$21,$B3601)=0,"Technicien absent de la liste (onglet Production)",IF($G3601="","Code BPU manquant (colonne G)",IF($O3601="?","Code BPU inconnu (onglet Prestations)",IF($P3601="?","Catégorie inconnue (onglet Règles)",IF(AND($E3601&lt;&gt;"",NOT(ISNUMBER($E3601))),"Quantité non reconnue",IF(AND($P3601="au prix",NOT(ISNUMBER($Q3601))),"Prix sur devis à saisir (colonne I)",IF($S3601="","Règle à compléter (onglet Règles)",""))))))))))</f>
        <v/>
      </c>
    </row>
    <row r="3602" customFormat="false" ht="15" hidden="false" customHeight="false" outlineLevel="0" collapsed="false">
      <c r="A3602" s="23"/>
      <c r="I3602" s="24"/>
      <c r="J3602" s="24"/>
      <c r="N3602" s="25"/>
      <c r="O3602" s="26" t="str">
        <f aca="false">IF($G3602="","",IFERROR(INDEX(Prestations!$F$5:$F$256,MATCH($G3602,Prestations!$B$5:$B$256,0)),"?"))</f>
        <v/>
      </c>
      <c r="P3602" s="26" t="str">
        <f aca="false">IF($O3602="","",IF($O3602="?","?",IFERROR(INDEX(Règles!$C$5:$C$17,MATCH($O3602,Règles!$A$5:$A$17,0)),"?")))</f>
        <v/>
      </c>
      <c r="Q3602" s="27" t="str">
        <f aca="false">IF($G3602="","",IF(ISNUMBER($I3602),$I3602,IFERROR(IF(ISNUMBER(INDEX(Prestations!$E$5:$E$256,MATCH($G3602,Prestations!$B$5:$B$256,0))),INDEX(Prestations!$E$5:$E$256,MATCH($G3602,Prestations!$B$5:$B$256,0)),""),"")))</f>
        <v/>
      </c>
      <c r="R3602" s="27" t="str">
        <f aca="false">IFERROR(IF(ISNUMBER($Q3602),$Q3602*IF($E3602="",1,$E3602),""),"")</f>
        <v/>
      </c>
      <c r="S3602" s="28" t="str">
        <f aca="false">IFERROR(IF($P3602="au nombre",IF(N(INDEX(Règles!$D$5:$D$17,MATCH($O3602,Règles!$A$5:$A$17,0)))&gt;0,IF($E3602="",1,$E3602)/INDEX(Règles!$D$5:$D$17,MATCH($O3602,Règles!$A$5:$A$17,0)),""),IF($P3602="au prix",IF(AND(ISNUMBER($R3602),N(INDEX(Règles!$E$5:$E$17,MATCH($O3602,Règles!$A$5:$A$17,0)))&gt;0),$R3602/INDEX(Règles!$E$5:$E$17,MATCH($O3602,Règles!$A$5:$A$17,0)),""),IF(OR($P3602="ne compte pas",$P3602="absence"),0,""))),"")</f>
        <v/>
      </c>
      <c r="T3602" s="26" t="n">
        <f aca="false">IF(AND(ISNUMBER($A3602),$B3602&lt;&gt;"",$G3602&lt;&gt;"",$P3602&lt;&gt;"absence"),1,0)</f>
        <v>0</v>
      </c>
      <c r="U3602" s="26" t="n">
        <f aca="false">IF($T3602=1,IF(COUNTIFS($B$2:$B3602,$B3602,$A$2:$A3602,$A3602,$T$2:$T3602,1)=1,1,0),0)</f>
        <v>0</v>
      </c>
      <c r="V3602" s="29" t="str">
        <f aca="false">IF(AND($A3602="",$B3602="",$G3602=""),"",IF(NOT(ISNUMBER($A3602)),"Date manquante ou non reconnue",IF($B3602="","Technicien manquant",IF(COUNTIF(Production!$A$7:$A$21,$B3602)=0,"Technicien absent de la liste (onglet Production)",IF($G3602="","Code BPU manquant (colonne G)",IF($O3602="?","Code BPU inconnu (onglet Prestations)",IF($P3602="?","Catégorie inconnue (onglet Règles)",IF(AND($E3602&lt;&gt;"",NOT(ISNUMBER($E3602))),"Quantité non reconnue",IF(AND($P3602="au prix",NOT(ISNUMBER($Q3602))),"Prix sur devis à saisir (colonne I)",IF($S3602="","Règle à compléter (onglet Règles)",""))))))))))</f>
        <v/>
      </c>
    </row>
    <row r="3603" customFormat="false" ht="15" hidden="false" customHeight="false" outlineLevel="0" collapsed="false">
      <c r="A3603" s="23"/>
      <c r="I3603" s="24"/>
      <c r="J3603" s="24"/>
      <c r="N3603" s="25"/>
      <c r="O3603" s="26" t="str">
        <f aca="false">IF($G3603="","",IFERROR(INDEX(Prestations!$F$5:$F$256,MATCH($G3603,Prestations!$B$5:$B$256,0)),"?"))</f>
        <v/>
      </c>
      <c r="P3603" s="26" t="str">
        <f aca="false">IF($O3603="","",IF($O3603="?","?",IFERROR(INDEX(Règles!$C$5:$C$17,MATCH($O3603,Règles!$A$5:$A$17,0)),"?")))</f>
        <v/>
      </c>
      <c r="Q3603" s="27" t="str">
        <f aca="false">IF($G3603="","",IF(ISNUMBER($I3603),$I3603,IFERROR(IF(ISNUMBER(INDEX(Prestations!$E$5:$E$256,MATCH($G3603,Prestations!$B$5:$B$256,0))),INDEX(Prestations!$E$5:$E$256,MATCH($G3603,Prestations!$B$5:$B$256,0)),""),"")))</f>
        <v/>
      </c>
      <c r="R3603" s="27" t="str">
        <f aca="false">IFERROR(IF(ISNUMBER($Q3603),$Q3603*IF($E3603="",1,$E3603),""),"")</f>
        <v/>
      </c>
      <c r="S3603" s="28" t="str">
        <f aca="false">IFERROR(IF($P3603="au nombre",IF(N(INDEX(Règles!$D$5:$D$17,MATCH($O3603,Règles!$A$5:$A$17,0)))&gt;0,IF($E3603="",1,$E3603)/INDEX(Règles!$D$5:$D$17,MATCH($O3603,Règles!$A$5:$A$17,0)),""),IF($P3603="au prix",IF(AND(ISNUMBER($R3603),N(INDEX(Règles!$E$5:$E$17,MATCH($O3603,Règles!$A$5:$A$17,0)))&gt;0),$R3603/INDEX(Règles!$E$5:$E$17,MATCH($O3603,Règles!$A$5:$A$17,0)),""),IF(OR($P3603="ne compte pas",$P3603="absence"),0,""))),"")</f>
        <v/>
      </c>
      <c r="T3603" s="26" t="n">
        <f aca="false">IF(AND(ISNUMBER($A3603),$B3603&lt;&gt;"",$G3603&lt;&gt;"",$P3603&lt;&gt;"absence"),1,0)</f>
        <v>0</v>
      </c>
      <c r="U3603" s="26" t="n">
        <f aca="false">IF($T3603=1,IF(COUNTIFS($B$2:$B3603,$B3603,$A$2:$A3603,$A3603,$T$2:$T3603,1)=1,1,0),0)</f>
        <v>0</v>
      </c>
      <c r="V3603" s="29" t="str">
        <f aca="false">IF(AND($A3603="",$B3603="",$G3603=""),"",IF(NOT(ISNUMBER($A3603)),"Date manquante ou non reconnue",IF($B3603="","Technicien manquant",IF(COUNTIF(Production!$A$7:$A$21,$B3603)=0,"Technicien absent de la liste (onglet Production)",IF($G3603="","Code BPU manquant (colonne G)",IF($O3603="?","Code BPU inconnu (onglet Prestations)",IF($P3603="?","Catégorie inconnue (onglet Règles)",IF(AND($E3603&lt;&gt;"",NOT(ISNUMBER($E3603))),"Quantité non reconnue",IF(AND($P3603="au prix",NOT(ISNUMBER($Q3603))),"Prix sur devis à saisir (colonne I)",IF($S3603="","Règle à compléter (onglet Règles)",""))))))))))</f>
        <v/>
      </c>
    </row>
    <row r="3604" customFormat="false" ht="15" hidden="false" customHeight="false" outlineLevel="0" collapsed="false">
      <c r="A3604" s="23"/>
      <c r="I3604" s="24"/>
      <c r="J3604" s="24"/>
      <c r="N3604" s="25"/>
      <c r="O3604" s="26" t="str">
        <f aca="false">IF($G3604="","",IFERROR(INDEX(Prestations!$F$5:$F$256,MATCH($G3604,Prestations!$B$5:$B$256,0)),"?"))</f>
        <v/>
      </c>
      <c r="P3604" s="26" t="str">
        <f aca="false">IF($O3604="","",IF($O3604="?","?",IFERROR(INDEX(Règles!$C$5:$C$17,MATCH($O3604,Règles!$A$5:$A$17,0)),"?")))</f>
        <v/>
      </c>
      <c r="Q3604" s="27" t="str">
        <f aca="false">IF($G3604="","",IF(ISNUMBER($I3604),$I3604,IFERROR(IF(ISNUMBER(INDEX(Prestations!$E$5:$E$256,MATCH($G3604,Prestations!$B$5:$B$256,0))),INDEX(Prestations!$E$5:$E$256,MATCH($G3604,Prestations!$B$5:$B$256,0)),""),"")))</f>
        <v/>
      </c>
      <c r="R3604" s="27" t="str">
        <f aca="false">IFERROR(IF(ISNUMBER($Q3604),$Q3604*IF($E3604="",1,$E3604),""),"")</f>
        <v/>
      </c>
      <c r="S3604" s="28" t="str">
        <f aca="false">IFERROR(IF($P3604="au nombre",IF(N(INDEX(Règles!$D$5:$D$17,MATCH($O3604,Règles!$A$5:$A$17,0)))&gt;0,IF($E3604="",1,$E3604)/INDEX(Règles!$D$5:$D$17,MATCH($O3604,Règles!$A$5:$A$17,0)),""),IF($P3604="au prix",IF(AND(ISNUMBER($R3604),N(INDEX(Règles!$E$5:$E$17,MATCH($O3604,Règles!$A$5:$A$17,0)))&gt;0),$R3604/INDEX(Règles!$E$5:$E$17,MATCH($O3604,Règles!$A$5:$A$17,0)),""),IF(OR($P3604="ne compte pas",$P3604="absence"),0,""))),"")</f>
        <v/>
      </c>
      <c r="T3604" s="26" t="n">
        <f aca="false">IF(AND(ISNUMBER($A3604),$B3604&lt;&gt;"",$G3604&lt;&gt;"",$P3604&lt;&gt;"absence"),1,0)</f>
        <v>0</v>
      </c>
      <c r="U3604" s="26" t="n">
        <f aca="false">IF($T3604=1,IF(COUNTIFS($B$2:$B3604,$B3604,$A$2:$A3604,$A3604,$T$2:$T3604,1)=1,1,0),0)</f>
        <v>0</v>
      </c>
      <c r="V3604" s="29" t="str">
        <f aca="false">IF(AND($A3604="",$B3604="",$G3604=""),"",IF(NOT(ISNUMBER($A3604)),"Date manquante ou non reconnue",IF($B3604="","Technicien manquant",IF(COUNTIF(Production!$A$7:$A$21,$B3604)=0,"Technicien absent de la liste (onglet Production)",IF($G3604="","Code BPU manquant (colonne G)",IF($O3604="?","Code BPU inconnu (onglet Prestations)",IF($P3604="?","Catégorie inconnue (onglet Règles)",IF(AND($E3604&lt;&gt;"",NOT(ISNUMBER($E3604))),"Quantité non reconnue",IF(AND($P3604="au prix",NOT(ISNUMBER($Q3604))),"Prix sur devis à saisir (colonne I)",IF($S3604="","Règle à compléter (onglet Règles)",""))))))))))</f>
        <v/>
      </c>
    </row>
    <row r="3605" customFormat="false" ht="15" hidden="false" customHeight="false" outlineLevel="0" collapsed="false">
      <c r="A3605" s="23"/>
      <c r="I3605" s="24"/>
      <c r="J3605" s="24"/>
      <c r="N3605" s="25"/>
      <c r="O3605" s="26" t="str">
        <f aca="false">IF($G3605="","",IFERROR(INDEX(Prestations!$F$5:$F$256,MATCH($G3605,Prestations!$B$5:$B$256,0)),"?"))</f>
        <v/>
      </c>
      <c r="P3605" s="26" t="str">
        <f aca="false">IF($O3605="","",IF($O3605="?","?",IFERROR(INDEX(Règles!$C$5:$C$17,MATCH($O3605,Règles!$A$5:$A$17,0)),"?")))</f>
        <v/>
      </c>
      <c r="Q3605" s="27" t="str">
        <f aca="false">IF($G3605="","",IF(ISNUMBER($I3605),$I3605,IFERROR(IF(ISNUMBER(INDEX(Prestations!$E$5:$E$256,MATCH($G3605,Prestations!$B$5:$B$256,0))),INDEX(Prestations!$E$5:$E$256,MATCH($G3605,Prestations!$B$5:$B$256,0)),""),"")))</f>
        <v/>
      </c>
      <c r="R3605" s="27" t="str">
        <f aca="false">IFERROR(IF(ISNUMBER($Q3605),$Q3605*IF($E3605="",1,$E3605),""),"")</f>
        <v/>
      </c>
      <c r="S3605" s="28" t="str">
        <f aca="false">IFERROR(IF($P3605="au nombre",IF(N(INDEX(Règles!$D$5:$D$17,MATCH($O3605,Règles!$A$5:$A$17,0)))&gt;0,IF($E3605="",1,$E3605)/INDEX(Règles!$D$5:$D$17,MATCH($O3605,Règles!$A$5:$A$17,0)),""),IF($P3605="au prix",IF(AND(ISNUMBER($R3605),N(INDEX(Règles!$E$5:$E$17,MATCH($O3605,Règles!$A$5:$A$17,0)))&gt;0),$R3605/INDEX(Règles!$E$5:$E$17,MATCH($O3605,Règles!$A$5:$A$17,0)),""),IF(OR($P3605="ne compte pas",$P3605="absence"),0,""))),"")</f>
        <v/>
      </c>
      <c r="T3605" s="26" t="n">
        <f aca="false">IF(AND(ISNUMBER($A3605),$B3605&lt;&gt;"",$G3605&lt;&gt;"",$P3605&lt;&gt;"absence"),1,0)</f>
        <v>0</v>
      </c>
      <c r="U3605" s="26" t="n">
        <f aca="false">IF($T3605=1,IF(COUNTIFS($B$2:$B3605,$B3605,$A$2:$A3605,$A3605,$T$2:$T3605,1)=1,1,0),0)</f>
        <v>0</v>
      </c>
      <c r="V3605" s="29" t="str">
        <f aca="false">IF(AND($A3605="",$B3605="",$G3605=""),"",IF(NOT(ISNUMBER($A3605)),"Date manquante ou non reconnue",IF($B3605="","Technicien manquant",IF(COUNTIF(Production!$A$7:$A$21,$B3605)=0,"Technicien absent de la liste (onglet Production)",IF($G3605="","Code BPU manquant (colonne G)",IF($O3605="?","Code BPU inconnu (onglet Prestations)",IF($P3605="?","Catégorie inconnue (onglet Règles)",IF(AND($E3605&lt;&gt;"",NOT(ISNUMBER($E3605))),"Quantité non reconnue",IF(AND($P3605="au prix",NOT(ISNUMBER($Q3605))),"Prix sur devis à saisir (colonne I)",IF($S3605="","Règle à compléter (onglet Règles)",""))))))))))</f>
        <v/>
      </c>
    </row>
    <row r="3606" customFormat="false" ht="15" hidden="false" customHeight="false" outlineLevel="0" collapsed="false">
      <c r="A3606" s="23"/>
      <c r="I3606" s="24"/>
      <c r="J3606" s="24"/>
      <c r="N3606" s="25"/>
      <c r="O3606" s="26" t="str">
        <f aca="false">IF($G3606="","",IFERROR(INDEX(Prestations!$F$5:$F$256,MATCH($G3606,Prestations!$B$5:$B$256,0)),"?"))</f>
        <v/>
      </c>
      <c r="P3606" s="26" t="str">
        <f aca="false">IF($O3606="","",IF($O3606="?","?",IFERROR(INDEX(Règles!$C$5:$C$17,MATCH($O3606,Règles!$A$5:$A$17,0)),"?")))</f>
        <v/>
      </c>
      <c r="Q3606" s="27" t="str">
        <f aca="false">IF($G3606="","",IF(ISNUMBER($I3606),$I3606,IFERROR(IF(ISNUMBER(INDEX(Prestations!$E$5:$E$256,MATCH($G3606,Prestations!$B$5:$B$256,0))),INDEX(Prestations!$E$5:$E$256,MATCH($G3606,Prestations!$B$5:$B$256,0)),""),"")))</f>
        <v/>
      </c>
      <c r="R3606" s="27" t="str">
        <f aca="false">IFERROR(IF(ISNUMBER($Q3606),$Q3606*IF($E3606="",1,$E3606),""),"")</f>
        <v/>
      </c>
      <c r="S3606" s="28" t="str">
        <f aca="false">IFERROR(IF($P3606="au nombre",IF(N(INDEX(Règles!$D$5:$D$17,MATCH($O3606,Règles!$A$5:$A$17,0)))&gt;0,IF($E3606="",1,$E3606)/INDEX(Règles!$D$5:$D$17,MATCH($O3606,Règles!$A$5:$A$17,0)),""),IF($P3606="au prix",IF(AND(ISNUMBER($R3606),N(INDEX(Règles!$E$5:$E$17,MATCH($O3606,Règles!$A$5:$A$17,0)))&gt;0),$R3606/INDEX(Règles!$E$5:$E$17,MATCH($O3606,Règles!$A$5:$A$17,0)),""),IF(OR($P3606="ne compte pas",$P3606="absence"),0,""))),"")</f>
        <v/>
      </c>
      <c r="T3606" s="26" t="n">
        <f aca="false">IF(AND(ISNUMBER($A3606),$B3606&lt;&gt;"",$G3606&lt;&gt;"",$P3606&lt;&gt;"absence"),1,0)</f>
        <v>0</v>
      </c>
      <c r="U3606" s="26" t="n">
        <f aca="false">IF($T3606=1,IF(COUNTIFS($B$2:$B3606,$B3606,$A$2:$A3606,$A3606,$T$2:$T3606,1)=1,1,0),0)</f>
        <v>0</v>
      </c>
      <c r="V3606" s="29" t="str">
        <f aca="false">IF(AND($A3606="",$B3606="",$G3606=""),"",IF(NOT(ISNUMBER($A3606)),"Date manquante ou non reconnue",IF($B3606="","Technicien manquant",IF(COUNTIF(Production!$A$7:$A$21,$B3606)=0,"Technicien absent de la liste (onglet Production)",IF($G3606="","Code BPU manquant (colonne G)",IF($O3606="?","Code BPU inconnu (onglet Prestations)",IF($P3606="?","Catégorie inconnue (onglet Règles)",IF(AND($E3606&lt;&gt;"",NOT(ISNUMBER($E3606))),"Quantité non reconnue",IF(AND($P3606="au prix",NOT(ISNUMBER($Q3606))),"Prix sur devis à saisir (colonne I)",IF($S3606="","Règle à compléter (onglet Règles)",""))))))))))</f>
        <v/>
      </c>
    </row>
    <row r="3607" customFormat="false" ht="15" hidden="false" customHeight="false" outlineLevel="0" collapsed="false">
      <c r="A3607" s="23"/>
      <c r="I3607" s="24"/>
      <c r="J3607" s="24"/>
      <c r="N3607" s="25"/>
      <c r="O3607" s="26" t="str">
        <f aca="false">IF($G3607="","",IFERROR(INDEX(Prestations!$F$5:$F$256,MATCH($G3607,Prestations!$B$5:$B$256,0)),"?"))</f>
        <v/>
      </c>
      <c r="P3607" s="26" t="str">
        <f aca="false">IF($O3607="","",IF($O3607="?","?",IFERROR(INDEX(Règles!$C$5:$C$17,MATCH($O3607,Règles!$A$5:$A$17,0)),"?")))</f>
        <v/>
      </c>
      <c r="Q3607" s="27" t="str">
        <f aca="false">IF($G3607="","",IF(ISNUMBER($I3607),$I3607,IFERROR(IF(ISNUMBER(INDEX(Prestations!$E$5:$E$256,MATCH($G3607,Prestations!$B$5:$B$256,0))),INDEX(Prestations!$E$5:$E$256,MATCH($G3607,Prestations!$B$5:$B$256,0)),""),"")))</f>
        <v/>
      </c>
      <c r="R3607" s="27" t="str">
        <f aca="false">IFERROR(IF(ISNUMBER($Q3607),$Q3607*IF($E3607="",1,$E3607),""),"")</f>
        <v/>
      </c>
      <c r="S3607" s="28" t="str">
        <f aca="false">IFERROR(IF($P3607="au nombre",IF(N(INDEX(Règles!$D$5:$D$17,MATCH($O3607,Règles!$A$5:$A$17,0)))&gt;0,IF($E3607="",1,$E3607)/INDEX(Règles!$D$5:$D$17,MATCH($O3607,Règles!$A$5:$A$17,0)),""),IF($P3607="au prix",IF(AND(ISNUMBER($R3607),N(INDEX(Règles!$E$5:$E$17,MATCH($O3607,Règles!$A$5:$A$17,0)))&gt;0),$R3607/INDEX(Règles!$E$5:$E$17,MATCH($O3607,Règles!$A$5:$A$17,0)),""),IF(OR($P3607="ne compte pas",$P3607="absence"),0,""))),"")</f>
        <v/>
      </c>
      <c r="T3607" s="26" t="n">
        <f aca="false">IF(AND(ISNUMBER($A3607),$B3607&lt;&gt;"",$G3607&lt;&gt;"",$P3607&lt;&gt;"absence"),1,0)</f>
        <v>0</v>
      </c>
      <c r="U3607" s="26" t="n">
        <f aca="false">IF($T3607=1,IF(COUNTIFS($B$2:$B3607,$B3607,$A$2:$A3607,$A3607,$T$2:$T3607,1)=1,1,0),0)</f>
        <v>0</v>
      </c>
      <c r="V3607" s="29" t="str">
        <f aca="false">IF(AND($A3607="",$B3607="",$G3607=""),"",IF(NOT(ISNUMBER($A3607)),"Date manquante ou non reconnue",IF($B3607="","Technicien manquant",IF(COUNTIF(Production!$A$7:$A$21,$B3607)=0,"Technicien absent de la liste (onglet Production)",IF($G3607="","Code BPU manquant (colonne G)",IF($O3607="?","Code BPU inconnu (onglet Prestations)",IF($P3607="?","Catégorie inconnue (onglet Règles)",IF(AND($E3607&lt;&gt;"",NOT(ISNUMBER($E3607))),"Quantité non reconnue",IF(AND($P3607="au prix",NOT(ISNUMBER($Q3607))),"Prix sur devis à saisir (colonne I)",IF($S3607="","Règle à compléter (onglet Règles)",""))))))))))</f>
        <v/>
      </c>
    </row>
    <row r="3608" customFormat="false" ht="15" hidden="false" customHeight="false" outlineLevel="0" collapsed="false">
      <c r="A3608" s="23"/>
      <c r="I3608" s="24"/>
      <c r="J3608" s="24"/>
      <c r="N3608" s="25"/>
      <c r="O3608" s="26" t="str">
        <f aca="false">IF($G3608="","",IFERROR(INDEX(Prestations!$F$5:$F$256,MATCH($G3608,Prestations!$B$5:$B$256,0)),"?"))</f>
        <v/>
      </c>
      <c r="P3608" s="26" t="str">
        <f aca="false">IF($O3608="","",IF($O3608="?","?",IFERROR(INDEX(Règles!$C$5:$C$17,MATCH($O3608,Règles!$A$5:$A$17,0)),"?")))</f>
        <v/>
      </c>
      <c r="Q3608" s="27" t="str">
        <f aca="false">IF($G3608="","",IF(ISNUMBER($I3608),$I3608,IFERROR(IF(ISNUMBER(INDEX(Prestations!$E$5:$E$256,MATCH($G3608,Prestations!$B$5:$B$256,0))),INDEX(Prestations!$E$5:$E$256,MATCH($G3608,Prestations!$B$5:$B$256,0)),""),"")))</f>
        <v/>
      </c>
      <c r="R3608" s="27" t="str">
        <f aca="false">IFERROR(IF(ISNUMBER($Q3608),$Q3608*IF($E3608="",1,$E3608),""),"")</f>
        <v/>
      </c>
      <c r="S3608" s="28" t="str">
        <f aca="false">IFERROR(IF($P3608="au nombre",IF(N(INDEX(Règles!$D$5:$D$17,MATCH($O3608,Règles!$A$5:$A$17,0)))&gt;0,IF($E3608="",1,$E3608)/INDEX(Règles!$D$5:$D$17,MATCH($O3608,Règles!$A$5:$A$17,0)),""),IF($P3608="au prix",IF(AND(ISNUMBER($R3608),N(INDEX(Règles!$E$5:$E$17,MATCH($O3608,Règles!$A$5:$A$17,0)))&gt;0),$R3608/INDEX(Règles!$E$5:$E$17,MATCH($O3608,Règles!$A$5:$A$17,0)),""),IF(OR($P3608="ne compte pas",$P3608="absence"),0,""))),"")</f>
        <v/>
      </c>
      <c r="T3608" s="26" t="n">
        <f aca="false">IF(AND(ISNUMBER($A3608),$B3608&lt;&gt;"",$G3608&lt;&gt;"",$P3608&lt;&gt;"absence"),1,0)</f>
        <v>0</v>
      </c>
      <c r="U3608" s="26" t="n">
        <f aca="false">IF($T3608=1,IF(COUNTIFS($B$2:$B3608,$B3608,$A$2:$A3608,$A3608,$T$2:$T3608,1)=1,1,0),0)</f>
        <v>0</v>
      </c>
      <c r="V3608" s="29" t="str">
        <f aca="false">IF(AND($A3608="",$B3608="",$G3608=""),"",IF(NOT(ISNUMBER($A3608)),"Date manquante ou non reconnue",IF($B3608="","Technicien manquant",IF(COUNTIF(Production!$A$7:$A$21,$B3608)=0,"Technicien absent de la liste (onglet Production)",IF($G3608="","Code BPU manquant (colonne G)",IF($O3608="?","Code BPU inconnu (onglet Prestations)",IF($P3608="?","Catégorie inconnue (onglet Règles)",IF(AND($E3608&lt;&gt;"",NOT(ISNUMBER($E3608))),"Quantité non reconnue",IF(AND($P3608="au prix",NOT(ISNUMBER($Q3608))),"Prix sur devis à saisir (colonne I)",IF($S3608="","Règle à compléter (onglet Règles)",""))))))))))</f>
        <v/>
      </c>
    </row>
    <row r="3609" customFormat="false" ht="15" hidden="false" customHeight="false" outlineLevel="0" collapsed="false">
      <c r="A3609" s="23"/>
      <c r="I3609" s="24"/>
      <c r="J3609" s="24"/>
      <c r="N3609" s="25"/>
      <c r="O3609" s="26" t="str">
        <f aca="false">IF($G3609="","",IFERROR(INDEX(Prestations!$F$5:$F$256,MATCH($G3609,Prestations!$B$5:$B$256,0)),"?"))</f>
        <v/>
      </c>
      <c r="P3609" s="26" t="str">
        <f aca="false">IF($O3609="","",IF($O3609="?","?",IFERROR(INDEX(Règles!$C$5:$C$17,MATCH($O3609,Règles!$A$5:$A$17,0)),"?")))</f>
        <v/>
      </c>
      <c r="Q3609" s="27" t="str">
        <f aca="false">IF($G3609="","",IF(ISNUMBER($I3609),$I3609,IFERROR(IF(ISNUMBER(INDEX(Prestations!$E$5:$E$256,MATCH($G3609,Prestations!$B$5:$B$256,0))),INDEX(Prestations!$E$5:$E$256,MATCH($G3609,Prestations!$B$5:$B$256,0)),""),"")))</f>
        <v/>
      </c>
      <c r="R3609" s="27" t="str">
        <f aca="false">IFERROR(IF(ISNUMBER($Q3609),$Q3609*IF($E3609="",1,$E3609),""),"")</f>
        <v/>
      </c>
      <c r="S3609" s="28" t="str">
        <f aca="false">IFERROR(IF($P3609="au nombre",IF(N(INDEX(Règles!$D$5:$D$17,MATCH($O3609,Règles!$A$5:$A$17,0)))&gt;0,IF($E3609="",1,$E3609)/INDEX(Règles!$D$5:$D$17,MATCH($O3609,Règles!$A$5:$A$17,0)),""),IF($P3609="au prix",IF(AND(ISNUMBER($R3609),N(INDEX(Règles!$E$5:$E$17,MATCH($O3609,Règles!$A$5:$A$17,0)))&gt;0),$R3609/INDEX(Règles!$E$5:$E$17,MATCH($O3609,Règles!$A$5:$A$17,0)),""),IF(OR($P3609="ne compte pas",$P3609="absence"),0,""))),"")</f>
        <v/>
      </c>
      <c r="T3609" s="26" t="n">
        <f aca="false">IF(AND(ISNUMBER($A3609),$B3609&lt;&gt;"",$G3609&lt;&gt;"",$P3609&lt;&gt;"absence"),1,0)</f>
        <v>0</v>
      </c>
      <c r="U3609" s="26" t="n">
        <f aca="false">IF($T3609=1,IF(COUNTIFS($B$2:$B3609,$B3609,$A$2:$A3609,$A3609,$T$2:$T3609,1)=1,1,0),0)</f>
        <v>0</v>
      </c>
      <c r="V3609" s="29" t="str">
        <f aca="false">IF(AND($A3609="",$B3609="",$G3609=""),"",IF(NOT(ISNUMBER($A3609)),"Date manquante ou non reconnue",IF($B3609="","Technicien manquant",IF(COUNTIF(Production!$A$7:$A$21,$B3609)=0,"Technicien absent de la liste (onglet Production)",IF($G3609="","Code BPU manquant (colonne G)",IF($O3609="?","Code BPU inconnu (onglet Prestations)",IF($P3609="?","Catégorie inconnue (onglet Règles)",IF(AND($E3609&lt;&gt;"",NOT(ISNUMBER($E3609))),"Quantité non reconnue",IF(AND($P3609="au prix",NOT(ISNUMBER($Q3609))),"Prix sur devis à saisir (colonne I)",IF($S3609="","Règle à compléter (onglet Règles)",""))))))))))</f>
        <v/>
      </c>
    </row>
    <row r="3610" customFormat="false" ht="15" hidden="false" customHeight="false" outlineLevel="0" collapsed="false">
      <c r="A3610" s="23"/>
      <c r="I3610" s="24"/>
      <c r="J3610" s="24"/>
      <c r="N3610" s="25"/>
      <c r="O3610" s="26" t="str">
        <f aca="false">IF($G3610="","",IFERROR(INDEX(Prestations!$F$5:$F$256,MATCH($G3610,Prestations!$B$5:$B$256,0)),"?"))</f>
        <v/>
      </c>
      <c r="P3610" s="26" t="str">
        <f aca="false">IF($O3610="","",IF($O3610="?","?",IFERROR(INDEX(Règles!$C$5:$C$17,MATCH($O3610,Règles!$A$5:$A$17,0)),"?")))</f>
        <v/>
      </c>
      <c r="Q3610" s="27" t="str">
        <f aca="false">IF($G3610="","",IF(ISNUMBER($I3610),$I3610,IFERROR(IF(ISNUMBER(INDEX(Prestations!$E$5:$E$256,MATCH($G3610,Prestations!$B$5:$B$256,0))),INDEX(Prestations!$E$5:$E$256,MATCH($G3610,Prestations!$B$5:$B$256,0)),""),"")))</f>
        <v/>
      </c>
      <c r="R3610" s="27" t="str">
        <f aca="false">IFERROR(IF(ISNUMBER($Q3610),$Q3610*IF($E3610="",1,$E3610),""),"")</f>
        <v/>
      </c>
      <c r="S3610" s="28" t="str">
        <f aca="false">IFERROR(IF($P3610="au nombre",IF(N(INDEX(Règles!$D$5:$D$17,MATCH($O3610,Règles!$A$5:$A$17,0)))&gt;0,IF($E3610="",1,$E3610)/INDEX(Règles!$D$5:$D$17,MATCH($O3610,Règles!$A$5:$A$17,0)),""),IF($P3610="au prix",IF(AND(ISNUMBER($R3610),N(INDEX(Règles!$E$5:$E$17,MATCH($O3610,Règles!$A$5:$A$17,0)))&gt;0),$R3610/INDEX(Règles!$E$5:$E$17,MATCH($O3610,Règles!$A$5:$A$17,0)),""),IF(OR($P3610="ne compte pas",$P3610="absence"),0,""))),"")</f>
        <v/>
      </c>
      <c r="T3610" s="26" t="n">
        <f aca="false">IF(AND(ISNUMBER($A3610),$B3610&lt;&gt;"",$G3610&lt;&gt;"",$P3610&lt;&gt;"absence"),1,0)</f>
        <v>0</v>
      </c>
      <c r="U3610" s="26" t="n">
        <f aca="false">IF($T3610=1,IF(COUNTIFS($B$2:$B3610,$B3610,$A$2:$A3610,$A3610,$T$2:$T3610,1)=1,1,0),0)</f>
        <v>0</v>
      </c>
      <c r="V3610" s="29" t="str">
        <f aca="false">IF(AND($A3610="",$B3610="",$G3610=""),"",IF(NOT(ISNUMBER($A3610)),"Date manquante ou non reconnue",IF($B3610="","Technicien manquant",IF(COUNTIF(Production!$A$7:$A$21,$B3610)=0,"Technicien absent de la liste (onglet Production)",IF($G3610="","Code BPU manquant (colonne G)",IF($O3610="?","Code BPU inconnu (onglet Prestations)",IF($P3610="?","Catégorie inconnue (onglet Règles)",IF(AND($E3610&lt;&gt;"",NOT(ISNUMBER($E3610))),"Quantité non reconnue",IF(AND($P3610="au prix",NOT(ISNUMBER($Q3610))),"Prix sur devis à saisir (colonne I)",IF($S3610="","Règle à compléter (onglet Règles)",""))))))))))</f>
        <v/>
      </c>
    </row>
    <row r="3611" customFormat="false" ht="15" hidden="false" customHeight="false" outlineLevel="0" collapsed="false">
      <c r="A3611" s="23"/>
      <c r="I3611" s="24"/>
      <c r="J3611" s="24"/>
      <c r="N3611" s="25"/>
      <c r="O3611" s="26" t="str">
        <f aca="false">IF($G3611="","",IFERROR(INDEX(Prestations!$F$5:$F$256,MATCH($G3611,Prestations!$B$5:$B$256,0)),"?"))</f>
        <v/>
      </c>
      <c r="P3611" s="26" t="str">
        <f aca="false">IF($O3611="","",IF($O3611="?","?",IFERROR(INDEX(Règles!$C$5:$C$17,MATCH($O3611,Règles!$A$5:$A$17,0)),"?")))</f>
        <v/>
      </c>
      <c r="Q3611" s="27" t="str">
        <f aca="false">IF($G3611="","",IF(ISNUMBER($I3611),$I3611,IFERROR(IF(ISNUMBER(INDEX(Prestations!$E$5:$E$256,MATCH($G3611,Prestations!$B$5:$B$256,0))),INDEX(Prestations!$E$5:$E$256,MATCH($G3611,Prestations!$B$5:$B$256,0)),""),"")))</f>
        <v/>
      </c>
      <c r="R3611" s="27" t="str">
        <f aca="false">IFERROR(IF(ISNUMBER($Q3611),$Q3611*IF($E3611="",1,$E3611),""),"")</f>
        <v/>
      </c>
      <c r="S3611" s="28" t="str">
        <f aca="false">IFERROR(IF($P3611="au nombre",IF(N(INDEX(Règles!$D$5:$D$17,MATCH($O3611,Règles!$A$5:$A$17,0)))&gt;0,IF($E3611="",1,$E3611)/INDEX(Règles!$D$5:$D$17,MATCH($O3611,Règles!$A$5:$A$17,0)),""),IF($P3611="au prix",IF(AND(ISNUMBER($R3611),N(INDEX(Règles!$E$5:$E$17,MATCH($O3611,Règles!$A$5:$A$17,0)))&gt;0),$R3611/INDEX(Règles!$E$5:$E$17,MATCH($O3611,Règles!$A$5:$A$17,0)),""),IF(OR($P3611="ne compte pas",$P3611="absence"),0,""))),"")</f>
        <v/>
      </c>
      <c r="T3611" s="26" t="n">
        <f aca="false">IF(AND(ISNUMBER($A3611),$B3611&lt;&gt;"",$G3611&lt;&gt;"",$P3611&lt;&gt;"absence"),1,0)</f>
        <v>0</v>
      </c>
      <c r="U3611" s="26" t="n">
        <f aca="false">IF($T3611=1,IF(COUNTIFS($B$2:$B3611,$B3611,$A$2:$A3611,$A3611,$T$2:$T3611,1)=1,1,0),0)</f>
        <v>0</v>
      </c>
      <c r="V3611" s="29" t="str">
        <f aca="false">IF(AND($A3611="",$B3611="",$G3611=""),"",IF(NOT(ISNUMBER($A3611)),"Date manquante ou non reconnue",IF($B3611="","Technicien manquant",IF(COUNTIF(Production!$A$7:$A$21,$B3611)=0,"Technicien absent de la liste (onglet Production)",IF($G3611="","Code BPU manquant (colonne G)",IF($O3611="?","Code BPU inconnu (onglet Prestations)",IF($P3611="?","Catégorie inconnue (onglet Règles)",IF(AND($E3611&lt;&gt;"",NOT(ISNUMBER($E3611))),"Quantité non reconnue",IF(AND($P3611="au prix",NOT(ISNUMBER($Q3611))),"Prix sur devis à saisir (colonne I)",IF($S3611="","Règle à compléter (onglet Règles)",""))))))))))</f>
        <v/>
      </c>
    </row>
    <row r="3612" customFormat="false" ht="15" hidden="false" customHeight="false" outlineLevel="0" collapsed="false">
      <c r="A3612" s="23"/>
      <c r="I3612" s="24"/>
      <c r="J3612" s="24"/>
      <c r="N3612" s="25"/>
      <c r="O3612" s="26" t="str">
        <f aca="false">IF($G3612="","",IFERROR(INDEX(Prestations!$F$5:$F$256,MATCH($G3612,Prestations!$B$5:$B$256,0)),"?"))</f>
        <v/>
      </c>
      <c r="P3612" s="26" t="str">
        <f aca="false">IF($O3612="","",IF($O3612="?","?",IFERROR(INDEX(Règles!$C$5:$C$17,MATCH($O3612,Règles!$A$5:$A$17,0)),"?")))</f>
        <v/>
      </c>
      <c r="Q3612" s="27" t="str">
        <f aca="false">IF($G3612="","",IF(ISNUMBER($I3612),$I3612,IFERROR(IF(ISNUMBER(INDEX(Prestations!$E$5:$E$256,MATCH($G3612,Prestations!$B$5:$B$256,0))),INDEX(Prestations!$E$5:$E$256,MATCH($G3612,Prestations!$B$5:$B$256,0)),""),"")))</f>
        <v/>
      </c>
      <c r="R3612" s="27" t="str">
        <f aca="false">IFERROR(IF(ISNUMBER($Q3612),$Q3612*IF($E3612="",1,$E3612),""),"")</f>
        <v/>
      </c>
      <c r="S3612" s="28" t="str">
        <f aca="false">IFERROR(IF($P3612="au nombre",IF(N(INDEX(Règles!$D$5:$D$17,MATCH($O3612,Règles!$A$5:$A$17,0)))&gt;0,IF($E3612="",1,$E3612)/INDEX(Règles!$D$5:$D$17,MATCH($O3612,Règles!$A$5:$A$17,0)),""),IF($P3612="au prix",IF(AND(ISNUMBER($R3612),N(INDEX(Règles!$E$5:$E$17,MATCH($O3612,Règles!$A$5:$A$17,0)))&gt;0),$R3612/INDEX(Règles!$E$5:$E$17,MATCH($O3612,Règles!$A$5:$A$17,0)),""),IF(OR($P3612="ne compte pas",$P3612="absence"),0,""))),"")</f>
        <v/>
      </c>
      <c r="T3612" s="26" t="n">
        <f aca="false">IF(AND(ISNUMBER($A3612),$B3612&lt;&gt;"",$G3612&lt;&gt;"",$P3612&lt;&gt;"absence"),1,0)</f>
        <v>0</v>
      </c>
      <c r="U3612" s="26" t="n">
        <f aca="false">IF($T3612=1,IF(COUNTIFS($B$2:$B3612,$B3612,$A$2:$A3612,$A3612,$T$2:$T3612,1)=1,1,0),0)</f>
        <v>0</v>
      </c>
      <c r="V3612" s="29" t="str">
        <f aca="false">IF(AND($A3612="",$B3612="",$G3612=""),"",IF(NOT(ISNUMBER($A3612)),"Date manquante ou non reconnue",IF($B3612="","Technicien manquant",IF(COUNTIF(Production!$A$7:$A$21,$B3612)=0,"Technicien absent de la liste (onglet Production)",IF($G3612="","Code BPU manquant (colonne G)",IF($O3612="?","Code BPU inconnu (onglet Prestations)",IF($P3612="?","Catégorie inconnue (onglet Règles)",IF(AND($E3612&lt;&gt;"",NOT(ISNUMBER($E3612))),"Quantité non reconnue",IF(AND($P3612="au prix",NOT(ISNUMBER($Q3612))),"Prix sur devis à saisir (colonne I)",IF($S3612="","Règle à compléter (onglet Règles)",""))))))))))</f>
        <v/>
      </c>
    </row>
    <row r="3613" customFormat="false" ht="15" hidden="false" customHeight="false" outlineLevel="0" collapsed="false">
      <c r="A3613" s="23"/>
      <c r="I3613" s="24"/>
      <c r="J3613" s="24"/>
      <c r="N3613" s="25"/>
      <c r="O3613" s="26" t="str">
        <f aca="false">IF($G3613="","",IFERROR(INDEX(Prestations!$F$5:$F$256,MATCH($G3613,Prestations!$B$5:$B$256,0)),"?"))</f>
        <v/>
      </c>
      <c r="P3613" s="26" t="str">
        <f aca="false">IF($O3613="","",IF($O3613="?","?",IFERROR(INDEX(Règles!$C$5:$C$17,MATCH($O3613,Règles!$A$5:$A$17,0)),"?")))</f>
        <v/>
      </c>
      <c r="Q3613" s="27" t="str">
        <f aca="false">IF($G3613="","",IF(ISNUMBER($I3613),$I3613,IFERROR(IF(ISNUMBER(INDEX(Prestations!$E$5:$E$256,MATCH($G3613,Prestations!$B$5:$B$256,0))),INDEX(Prestations!$E$5:$E$256,MATCH($G3613,Prestations!$B$5:$B$256,0)),""),"")))</f>
        <v/>
      </c>
      <c r="R3613" s="27" t="str">
        <f aca="false">IFERROR(IF(ISNUMBER($Q3613),$Q3613*IF($E3613="",1,$E3613),""),"")</f>
        <v/>
      </c>
      <c r="S3613" s="28" t="str">
        <f aca="false">IFERROR(IF($P3613="au nombre",IF(N(INDEX(Règles!$D$5:$D$17,MATCH($O3613,Règles!$A$5:$A$17,0)))&gt;0,IF($E3613="",1,$E3613)/INDEX(Règles!$D$5:$D$17,MATCH($O3613,Règles!$A$5:$A$17,0)),""),IF($P3613="au prix",IF(AND(ISNUMBER($R3613),N(INDEX(Règles!$E$5:$E$17,MATCH($O3613,Règles!$A$5:$A$17,0)))&gt;0),$R3613/INDEX(Règles!$E$5:$E$17,MATCH($O3613,Règles!$A$5:$A$17,0)),""),IF(OR($P3613="ne compte pas",$P3613="absence"),0,""))),"")</f>
        <v/>
      </c>
      <c r="T3613" s="26" t="n">
        <f aca="false">IF(AND(ISNUMBER($A3613),$B3613&lt;&gt;"",$G3613&lt;&gt;"",$P3613&lt;&gt;"absence"),1,0)</f>
        <v>0</v>
      </c>
      <c r="U3613" s="26" t="n">
        <f aca="false">IF($T3613=1,IF(COUNTIFS($B$2:$B3613,$B3613,$A$2:$A3613,$A3613,$T$2:$T3613,1)=1,1,0),0)</f>
        <v>0</v>
      </c>
      <c r="V3613" s="29" t="str">
        <f aca="false">IF(AND($A3613="",$B3613="",$G3613=""),"",IF(NOT(ISNUMBER($A3613)),"Date manquante ou non reconnue",IF($B3613="","Technicien manquant",IF(COUNTIF(Production!$A$7:$A$21,$B3613)=0,"Technicien absent de la liste (onglet Production)",IF($G3613="","Code BPU manquant (colonne G)",IF($O3613="?","Code BPU inconnu (onglet Prestations)",IF($P3613="?","Catégorie inconnue (onglet Règles)",IF(AND($E3613&lt;&gt;"",NOT(ISNUMBER($E3613))),"Quantité non reconnue",IF(AND($P3613="au prix",NOT(ISNUMBER($Q3613))),"Prix sur devis à saisir (colonne I)",IF($S3613="","Règle à compléter (onglet Règles)",""))))))))))</f>
        <v/>
      </c>
    </row>
    <row r="3614" customFormat="false" ht="15" hidden="false" customHeight="false" outlineLevel="0" collapsed="false">
      <c r="A3614" s="23"/>
      <c r="I3614" s="24"/>
      <c r="J3614" s="24"/>
      <c r="N3614" s="25"/>
      <c r="O3614" s="26" t="str">
        <f aca="false">IF($G3614="","",IFERROR(INDEX(Prestations!$F$5:$F$256,MATCH($G3614,Prestations!$B$5:$B$256,0)),"?"))</f>
        <v/>
      </c>
      <c r="P3614" s="26" t="str">
        <f aca="false">IF($O3614="","",IF($O3614="?","?",IFERROR(INDEX(Règles!$C$5:$C$17,MATCH($O3614,Règles!$A$5:$A$17,0)),"?")))</f>
        <v/>
      </c>
      <c r="Q3614" s="27" t="str">
        <f aca="false">IF($G3614="","",IF(ISNUMBER($I3614),$I3614,IFERROR(IF(ISNUMBER(INDEX(Prestations!$E$5:$E$256,MATCH($G3614,Prestations!$B$5:$B$256,0))),INDEX(Prestations!$E$5:$E$256,MATCH($G3614,Prestations!$B$5:$B$256,0)),""),"")))</f>
        <v/>
      </c>
      <c r="R3614" s="27" t="str">
        <f aca="false">IFERROR(IF(ISNUMBER($Q3614),$Q3614*IF($E3614="",1,$E3614),""),"")</f>
        <v/>
      </c>
      <c r="S3614" s="28" t="str">
        <f aca="false">IFERROR(IF($P3614="au nombre",IF(N(INDEX(Règles!$D$5:$D$17,MATCH($O3614,Règles!$A$5:$A$17,0)))&gt;0,IF($E3614="",1,$E3614)/INDEX(Règles!$D$5:$D$17,MATCH($O3614,Règles!$A$5:$A$17,0)),""),IF($P3614="au prix",IF(AND(ISNUMBER($R3614),N(INDEX(Règles!$E$5:$E$17,MATCH($O3614,Règles!$A$5:$A$17,0)))&gt;0),$R3614/INDEX(Règles!$E$5:$E$17,MATCH($O3614,Règles!$A$5:$A$17,0)),""),IF(OR($P3614="ne compte pas",$P3614="absence"),0,""))),"")</f>
        <v/>
      </c>
      <c r="T3614" s="26" t="n">
        <f aca="false">IF(AND(ISNUMBER($A3614),$B3614&lt;&gt;"",$G3614&lt;&gt;"",$P3614&lt;&gt;"absence"),1,0)</f>
        <v>0</v>
      </c>
      <c r="U3614" s="26" t="n">
        <f aca="false">IF($T3614=1,IF(COUNTIFS($B$2:$B3614,$B3614,$A$2:$A3614,$A3614,$T$2:$T3614,1)=1,1,0),0)</f>
        <v>0</v>
      </c>
      <c r="V3614" s="29" t="str">
        <f aca="false">IF(AND($A3614="",$B3614="",$G3614=""),"",IF(NOT(ISNUMBER($A3614)),"Date manquante ou non reconnue",IF($B3614="","Technicien manquant",IF(COUNTIF(Production!$A$7:$A$21,$B3614)=0,"Technicien absent de la liste (onglet Production)",IF($G3614="","Code BPU manquant (colonne G)",IF($O3614="?","Code BPU inconnu (onglet Prestations)",IF($P3614="?","Catégorie inconnue (onglet Règles)",IF(AND($E3614&lt;&gt;"",NOT(ISNUMBER($E3614))),"Quantité non reconnue",IF(AND($P3614="au prix",NOT(ISNUMBER($Q3614))),"Prix sur devis à saisir (colonne I)",IF($S3614="","Règle à compléter (onglet Règles)",""))))))))))</f>
        <v/>
      </c>
    </row>
    <row r="3615" customFormat="false" ht="15" hidden="false" customHeight="false" outlineLevel="0" collapsed="false">
      <c r="A3615" s="23"/>
      <c r="I3615" s="24"/>
      <c r="J3615" s="24"/>
      <c r="N3615" s="25"/>
      <c r="O3615" s="26" t="str">
        <f aca="false">IF($G3615="","",IFERROR(INDEX(Prestations!$F$5:$F$256,MATCH($G3615,Prestations!$B$5:$B$256,0)),"?"))</f>
        <v/>
      </c>
      <c r="P3615" s="26" t="str">
        <f aca="false">IF($O3615="","",IF($O3615="?","?",IFERROR(INDEX(Règles!$C$5:$C$17,MATCH($O3615,Règles!$A$5:$A$17,0)),"?")))</f>
        <v/>
      </c>
      <c r="Q3615" s="27" t="str">
        <f aca="false">IF($G3615="","",IF(ISNUMBER($I3615),$I3615,IFERROR(IF(ISNUMBER(INDEX(Prestations!$E$5:$E$256,MATCH($G3615,Prestations!$B$5:$B$256,0))),INDEX(Prestations!$E$5:$E$256,MATCH($G3615,Prestations!$B$5:$B$256,0)),""),"")))</f>
        <v/>
      </c>
      <c r="R3615" s="27" t="str">
        <f aca="false">IFERROR(IF(ISNUMBER($Q3615),$Q3615*IF($E3615="",1,$E3615),""),"")</f>
        <v/>
      </c>
      <c r="S3615" s="28" t="str">
        <f aca="false">IFERROR(IF($P3615="au nombre",IF(N(INDEX(Règles!$D$5:$D$17,MATCH($O3615,Règles!$A$5:$A$17,0)))&gt;0,IF($E3615="",1,$E3615)/INDEX(Règles!$D$5:$D$17,MATCH($O3615,Règles!$A$5:$A$17,0)),""),IF($P3615="au prix",IF(AND(ISNUMBER($R3615),N(INDEX(Règles!$E$5:$E$17,MATCH($O3615,Règles!$A$5:$A$17,0)))&gt;0),$R3615/INDEX(Règles!$E$5:$E$17,MATCH($O3615,Règles!$A$5:$A$17,0)),""),IF(OR($P3615="ne compte pas",$P3615="absence"),0,""))),"")</f>
        <v/>
      </c>
      <c r="T3615" s="26" t="n">
        <f aca="false">IF(AND(ISNUMBER($A3615),$B3615&lt;&gt;"",$G3615&lt;&gt;"",$P3615&lt;&gt;"absence"),1,0)</f>
        <v>0</v>
      </c>
      <c r="U3615" s="26" t="n">
        <f aca="false">IF($T3615=1,IF(COUNTIFS($B$2:$B3615,$B3615,$A$2:$A3615,$A3615,$T$2:$T3615,1)=1,1,0),0)</f>
        <v>0</v>
      </c>
      <c r="V3615" s="29" t="str">
        <f aca="false">IF(AND($A3615="",$B3615="",$G3615=""),"",IF(NOT(ISNUMBER($A3615)),"Date manquante ou non reconnue",IF($B3615="","Technicien manquant",IF(COUNTIF(Production!$A$7:$A$21,$B3615)=0,"Technicien absent de la liste (onglet Production)",IF($G3615="","Code BPU manquant (colonne G)",IF($O3615="?","Code BPU inconnu (onglet Prestations)",IF($P3615="?","Catégorie inconnue (onglet Règles)",IF(AND($E3615&lt;&gt;"",NOT(ISNUMBER($E3615))),"Quantité non reconnue",IF(AND($P3615="au prix",NOT(ISNUMBER($Q3615))),"Prix sur devis à saisir (colonne I)",IF($S3615="","Règle à compléter (onglet Règles)",""))))))))))</f>
        <v/>
      </c>
    </row>
    <row r="3616" customFormat="false" ht="15" hidden="false" customHeight="false" outlineLevel="0" collapsed="false">
      <c r="A3616" s="23"/>
      <c r="I3616" s="24"/>
      <c r="J3616" s="24"/>
      <c r="N3616" s="25"/>
      <c r="O3616" s="26" t="str">
        <f aca="false">IF($G3616="","",IFERROR(INDEX(Prestations!$F$5:$F$256,MATCH($G3616,Prestations!$B$5:$B$256,0)),"?"))</f>
        <v/>
      </c>
      <c r="P3616" s="26" t="str">
        <f aca="false">IF($O3616="","",IF($O3616="?","?",IFERROR(INDEX(Règles!$C$5:$C$17,MATCH($O3616,Règles!$A$5:$A$17,0)),"?")))</f>
        <v/>
      </c>
      <c r="Q3616" s="27" t="str">
        <f aca="false">IF($G3616="","",IF(ISNUMBER($I3616),$I3616,IFERROR(IF(ISNUMBER(INDEX(Prestations!$E$5:$E$256,MATCH($G3616,Prestations!$B$5:$B$256,0))),INDEX(Prestations!$E$5:$E$256,MATCH($G3616,Prestations!$B$5:$B$256,0)),""),"")))</f>
        <v/>
      </c>
      <c r="R3616" s="27" t="str">
        <f aca="false">IFERROR(IF(ISNUMBER($Q3616),$Q3616*IF($E3616="",1,$E3616),""),"")</f>
        <v/>
      </c>
      <c r="S3616" s="28" t="str">
        <f aca="false">IFERROR(IF($P3616="au nombre",IF(N(INDEX(Règles!$D$5:$D$17,MATCH($O3616,Règles!$A$5:$A$17,0)))&gt;0,IF($E3616="",1,$E3616)/INDEX(Règles!$D$5:$D$17,MATCH($O3616,Règles!$A$5:$A$17,0)),""),IF($P3616="au prix",IF(AND(ISNUMBER($R3616),N(INDEX(Règles!$E$5:$E$17,MATCH($O3616,Règles!$A$5:$A$17,0)))&gt;0),$R3616/INDEX(Règles!$E$5:$E$17,MATCH($O3616,Règles!$A$5:$A$17,0)),""),IF(OR($P3616="ne compte pas",$P3616="absence"),0,""))),"")</f>
        <v/>
      </c>
      <c r="T3616" s="26" t="n">
        <f aca="false">IF(AND(ISNUMBER($A3616),$B3616&lt;&gt;"",$G3616&lt;&gt;"",$P3616&lt;&gt;"absence"),1,0)</f>
        <v>0</v>
      </c>
      <c r="U3616" s="26" t="n">
        <f aca="false">IF($T3616=1,IF(COUNTIFS($B$2:$B3616,$B3616,$A$2:$A3616,$A3616,$T$2:$T3616,1)=1,1,0),0)</f>
        <v>0</v>
      </c>
      <c r="V3616" s="29" t="str">
        <f aca="false">IF(AND($A3616="",$B3616="",$G3616=""),"",IF(NOT(ISNUMBER($A3616)),"Date manquante ou non reconnue",IF($B3616="","Technicien manquant",IF(COUNTIF(Production!$A$7:$A$21,$B3616)=0,"Technicien absent de la liste (onglet Production)",IF($G3616="","Code BPU manquant (colonne G)",IF($O3616="?","Code BPU inconnu (onglet Prestations)",IF($P3616="?","Catégorie inconnue (onglet Règles)",IF(AND($E3616&lt;&gt;"",NOT(ISNUMBER($E3616))),"Quantité non reconnue",IF(AND($P3616="au prix",NOT(ISNUMBER($Q3616))),"Prix sur devis à saisir (colonne I)",IF($S3616="","Règle à compléter (onglet Règles)",""))))))))))</f>
        <v/>
      </c>
    </row>
    <row r="3617" customFormat="false" ht="15" hidden="false" customHeight="false" outlineLevel="0" collapsed="false">
      <c r="A3617" s="23"/>
      <c r="I3617" s="24"/>
      <c r="J3617" s="24"/>
      <c r="N3617" s="25"/>
      <c r="O3617" s="26" t="str">
        <f aca="false">IF($G3617="","",IFERROR(INDEX(Prestations!$F$5:$F$256,MATCH($G3617,Prestations!$B$5:$B$256,0)),"?"))</f>
        <v/>
      </c>
      <c r="P3617" s="26" t="str">
        <f aca="false">IF($O3617="","",IF($O3617="?","?",IFERROR(INDEX(Règles!$C$5:$C$17,MATCH($O3617,Règles!$A$5:$A$17,0)),"?")))</f>
        <v/>
      </c>
      <c r="Q3617" s="27" t="str">
        <f aca="false">IF($G3617="","",IF(ISNUMBER($I3617),$I3617,IFERROR(IF(ISNUMBER(INDEX(Prestations!$E$5:$E$256,MATCH($G3617,Prestations!$B$5:$B$256,0))),INDEX(Prestations!$E$5:$E$256,MATCH($G3617,Prestations!$B$5:$B$256,0)),""),"")))</f>
        <v/>
      </c>
      <c r="R3617" s="27" t="str">
        <f aca="false">IFERROR(IF(ISNUMBER($Q3617),$Q3617*IF($E3617="",1,$E3617),""),"")</f>
        <v/>
      </c>
      <c r="S3617" s="28" t="str">
        <f aca="false">IFERROR(IF($P3617="au nombre",IF(N(INDEX(Règles!$D$5:$D$17,MATCH($O3617,Règles!$A$5:$A$17,0)))&gt;0,IF($E3617="",1,$E3617)/INDEX(Règles!$D$5:$D$17,MATCH($O3617,Règles!$A$5:$A$17,0)),""),IF($P3617="au prix",IF(AND(ISNUMBER($R3617),N(INDEX(Règles!$E$5:$E$17,MATCH($O3617,Règles!$A$5:$A$17,0)))&gt;0),$R3617/INDEX(Règles!$E$5:$E$17,MATCH($O3617,Règles!$A$5:$A$17,0)),""),IF(OR($P3617="ne compte pas",$P3617="absence"),0,""))),"")</f>
        <v/>
      </c>
      <c r="T3617" s="26" t="n">
        <f aca="false">IF(AND(ISNUMBER($A3617),$B3617&lt;&gt;"",$G3617&lt;&gt;"",$P3617&lt;&gt;"absence"),1,0)</f>
        <v>0</v>
      </c>
      <c r="U3617" s="26" t="n">
        <f aca="false">IF($T3617=1,IF(COUNTIFS($B$2:$B3617,$B3617,$A$2:$A3617,$A3617,$T$2:$T3617,1)=1,1,0),0)</f>
        <v>0</v>
      </c>
      <c r="V3617" s="29" t="str">
        <f aca="false">IF(AND($A3617="",$B3617="",$G3617=""),"",IF(NOT(ISNUMBER($A3617)),"Date manquante ou non reconnue",IF($B3617="","Technicien manquant",IF(COUNTIF(Production!$A$7:$A$21,$B3617)=0,"Technicien absent de la liste (onglet Production)",IF($G3617="","Code BPU manquant (colonne G)",IF($O3617="?","Code BPU inconnu (onglet Prestations)",IF($P3617="?","Catégorie inconnue (onglet Règles)",IF(AND($E3617&lt;&gt;"",NOT(ISNUMBER($E3617))),"Quantité non reconnue",IF(AND($P3617="au prix",NOT(ISNUMBER($Q3617))),"Prix sur devis à saisir (colonne I)",IF($S3617="","Règle à compléter (onglet Règles)",""))))))))))</f>
        <v/>
      </c>
    </row>
    <row r="3618" customFormat="false" ht="15" hidden="false" customHeight="false" outlineLevel="0" collapsed="false">
      <c r="A3618" s="23"/>
      <c r="I3618" s="24"/>
      <c r="J3618" s="24"/>
      <c r="N3618" s="25"/>
      <c r="O3618" s="26" t="str">
        <f aca="false">IF($G3618="","",IFERROR(INDEX(Prestations!$F$5:$F$256,MATCH($G3618,Prestations!$B$5:$B$256,0)),"?"))</f>
        <v/>
      </c>
      <c r="P3618" s="26" t="str">
        <f aca="false">IF($O3618="","",IF($O3618="?","?",IFERROR(INDEX(Règles!$C$5:$C$17,MATCH($O3618,Règles!$A$5:$A$17,0)),"?")))</f>
        <v/>
      </c>
      <c r="Q3618" s="27" t="str">
        <f aca="false">IF($G3618="","",IF(ISNUMBER($I3618),$I3618,IFERROR(IF(ISNUMBER(INDEX(Prestations!$E$5:$E$256,MATCH($G3618,Prestations!$B$5:$B$256,0))),INDEX(Prestations!$E$5:$E$256,MATCH($G3618,Prestations!$B$5:$B$256,0)),""),"")))</f>
        <v/>
      </c>
      <c r="R3618" s="27" t="str">
        <f aca="false">IFERROR(IF(ISNUMBER($Q3618),$Q3618*IF($E3618="",1,$E3618),""),"")</f>
        <v/>
      </c>
      <c r="S3618" s="28" t="str">
        <f aca="false">IFERROR(IF($P3618="au nombre",IF(N(INDEX(Règles!$D$5:$D$17,MATCH($O3618,Règles!$A$5:$A$17,0)))&gt;0,IF($E3618="",1,$E3618)/INDEX(Règles!$D$5:$D$17,MATCH($O3618,Règles!$A$5:$A$17,0)),""),IF($P3618="au prix",IF(AND(ISNUMBER($R3618),N(INDEX(Règles!$E$5:$E$17,MATCH($O3618,Règles!$A$5:$A$17,0)))&gt;0),$R3618/INDEX(Règles!$E$5:$E$17,MATCH($O3618,Règles!$A$5:$A$17,0)),""),IF(OR($P3618="ne compte pas",$P3618="absence"),0,""))),"")</f>
        <v/>
      </c>
      <c r="T3618" s="26" t="n">
        <f aca="false">IF(AND(ISNUMBER($A3618),$B3618&lt;&gt;"",$G3618&lt;&gt;"",$P3618&lt;&gt;"absence"),1,0)</f>
        <v>0</v>
      </c>
      <c r="U3618" s="26" t="n">
        <f aca="false">IF($T3618=1,IF(COUNTIFS($B$2:$B3618,$B3618,$A$2:$A3618,$A3618,$T$2:$T3618,1)=1,1,0),0)</f>
        <v>0</v>
      </c>
      <c r="V3618" s="29" t="str">
        <f aca="false">IF(AND($A3618="",$B3618="",$G3618=""),"",IF(NOT(ISNUMBER($A3618)),"Date manquante ou non reconnue",IF($B3618="","Technicien manquant",IF(COUNTIF(Production!$A$7:$A$21,$B3618)=0,"Technicien absent de la liste (onglet Production)",IF($G3618="","Code BPU manquant (colonne G)",IF($O3618="?","Code BPU inconnu (onglet Prestations)",IF($P3618="?","Catégorie inconnue (onglet Règles)",IF(AND($E3618&lt;&gt;"",NOT(ISNUMBER($E3618))),"Quantité non reconnue",IF(AND($P3618="au prix",NOT(ISNUMBER($Q3618))),"Prix sur devis à saisir (colonne I)",IF($S3618="","Règle à compléter (onglet Règles)",""))))))))))</f>
        <v/>
      </c>
    </row>
    <row r="3619" customFormat="false" ht="15" hidden="false" customHeight="false" outlineLevel="0" collapsed="false">
      <c r="A3619" s="23"/>
      <c r="I3619" s="24"/>
      <c r="J3619" s="24"/>
      <c r="N3619" s="25"/>
      <c r="O3619" s="26" t="str">
        <f aca="false">IF($G3619="","",IFERROR(INDEX(Prestations!$F$5:$F$256,MATCH($G3619,Prestations!$B$5:$B$256,0)),"?"))</f>
        <v/>
      </c>
      <c r="P3619" s="26" t="str">
        <f aca="false">IF($O3619="","",IF($O3619="?","?",IFERROR(INDEX(Règles!$C$5:$C$17,MATCH($O3619,Règles!$A$5:$A$17,0)),"?")))</f>
        <v/>
      </c>
      <c r="Q3619" s="27" t="str">
        <f aca="false">IF($G3619="","",IF(ISNUMBER($I3619),$I3619,IFERROR(IF(ISNUMBER(INDEX(Prestations!$E$5:$E$256,MATCH($G3619,Prestations!$B$5:$B$256,0))),INDEX(Prestations!$E$5:$E$256,MATCH($G3619,Prestations!$B$5:$B$256,0)),""),"")))</f>
        <v/>
      </c>
      <c r="R3619" s="27" t="str">
        <f aca="false">IFERROR(IF(ISNUMBER($Q3619),$Q3619*IF($E3619="",1,$E3619),""),"")</f>
        <v/>
      </c>
      <c r="S3619" s="28" t="str">
        <f aca="false">IFERROR(IF($P3619="au nombre",IF(N(INDEX(Règles!$D$5:$D$17,MATCH($O3619,Règles!$A$5:$A$17,0)))&gt;0,IF($E3619="",1,$E3619)/INDEX(Règles!$D$5:$D$17,MATCH($O3619,Règles!$A$5:$A$17,0)),""),IF($P3619="au prix",IF(AND(ISNUMBER($R3619),N(INDEX(Règles!$E$5:$E$17,MATCH($O3619,Règles!$A$5:$A$17,0)))&gt;0),$R3619/INDEX(Règles!$E$5:$E$17,MATCH($O3619,Règles!$A$5:$A$17,0)),""),IF(OR($P3619="ne compte pas",$P3619="absence"),0,""))),"")</f>
        <v/>
      </c>
      <c r="T3619" s="26" t="n">
        <f aca="false">IF(AND(ISNUMBER($A3619),$B3619&lt;&gt;"",$G3619&lt;&gt;"",$P3619&lt;&gt;"absence"),1,0)</f>
        <v>0</v>
      </c>
      <c r="U3619" s="26" t="n">
        <f aca="false">IF($T3619=1,IF(COUNTIFS($B$2:$B3619,$B3619,$A$2:$A3619,$A3619,$T$2:$T3619,1)=1,1,0),0)</f>
        <v>0</v>
      </c>
      <c r="V3619" s="29" t="str">
        <f aca="false">IF(AND($A3619="",$B3619="",$G3619=""),"",IF(NOT(ISNUMBER($A3619)),"Date manquante ou non reconnue",IF($B3619="","Technicien manquant",IF(COUNTIF(Production!$A$7:$A$21,$B3619)=0,"Technicien absent de la liste (onglet Production)",IF($G3619="","Code BPU manquant (colonne G)",IF($O3619="?","Code BPU inconnu (onglet Prestations)",IF($P3619="?","Catégorie inconnue (onglet Règles)",IF(AND($E3619&lt;&gt;"",NOT(ISNUMBER($E3619))),"Quantité non reconnue",IF(AND($P3619="au prix",NOT(ISNUMBER($Q3619))),"Prix sur devis à saisir (colonne I)",IF($S3619="","Règle à compléter (onglet Règles)",""))))))))))</f>
        <v/>
      </c>
    </row>
    <row r="3620" customFormat="false" ht="15" hidden="false" customHeight="false" outlineLevel="0" collapsed="false">
      <c r="A3620" s="23"/>
      <c r="I3620" s="24"/>
      <c r="J3620" s="24"/>
      <c r="N3620" s="25"/>
      <c r="O3620" s="26" t="str">
        <f aca="false">IF($G3620="","",IFERROR(INDEX(Prestations!$F$5:$F$256,MATCH($G3620,Prestations!$B$5:$B$256,0)),"?"))</f>
        <v/>
      </c>
      <c r="P3620" s="26" t="str">
        <f aca="false">IF($O3620="","",IF($O3620="?","?",IFERROR(INDEX(Règles!$C$5:$C$17,MATCH($O3620,Règles!$A$5:$A$17,0)),"?")))</f>
        <v/>
      </c>
      <c r="Q3620" s="27" t="str">
        <f aca="false">IF($G3620="","",IF(ISNUMBER($I3620),$I3620,IFERROR(IF(ISNUMBER(INDEX(Prestations!$E$5:$E$256,MATCH($G3620,Prestations!$B$5:$B$256,0))),INDEX(Prestations!$E$5:$E$256,MATCH($G3620,Prestations!$B$5:$B$256,0)),""),"")))</f>
        <v/>
      </c>
      <c r="R3620" s="27" t="str">
        <f aca="false">IFERROR(IF(ISNUMBER($Q3620),$Q3620*IF($E3620="",1,$E3620),""),"")</f>
        <v/>
      </c>
      <c r="S3620" s="28" t="str">
        <f aca="false">IFERROR(IF($P3620="au nombre",IF(N(INDEX(Règles!$D$5:$D$17,MATCH($O3620,Règles!$A$5:$A$17,0)))&gt;0,IF($E3620="",1,$E3620)/INDEX(Règles!$D$5:$D$17,MATCH($O3620,Règles!$A$5:$A$17,0)),""),IF($P3620="au prix",IF(AND(ISNUMBER($R3620),N(INDEX(Règles!$E$5:$E$17,MATCH($O3620,Règles!$A$5:$A$17,0)))&gt;0),$R3620/INDEX(Règles!$E$5:$E$17,MATCH($O3620,Règles!$A$5:$A$17,0)),""),IF(OR($P3620="ne compte pas",$P3620="absence"),0,""))),"")</f>
        <v/>
      </c>
      <c r="T3620" s="26" t="n">
        <f aca="false">IF(AND(ISNUMBER($A3620),$B3620&lt;&gt;"",$G3620&lt;&gt;"",$P3620&lt;&gt;"absence"),1,0)</f>
        <v>0</v>
      </c>
      <c r="U3620" s="26" t="n">
        <f aca="false">IF($T3620=1,IF(COUNTIFS($B$2:$B3620,$B3620,$A$2:$A3620,$A3620,$T$2:$T3620,1)=1,1,0),0)</f>
        <v>0</v>
      </c>
      <c r="V3620" s="29" t="str">
        <f aca="false">IF(AND($A3620="",$B3620="",$G3620=""),"",IF(NOT(ISNUMBER($A3620)),"Date manquante ou non reconnue",IF($B3620="","Technicien manquant",IF(COUNTIF(Production!$A$7:$A$21,$B3620)=0,"Technicien absent de la liste (onglet Production)",IF($G3620="","Code BPU manquant (colonne G)",IF($O3620="?","Code BPU inconnu (onglet Prestations)",IF($P3620="?","Catégorie inconnue (onglet Règles)",IF(AND($E3620&lt;&gt;"",NOT(ISNUMBER($E3620))),"Quantité non reconnue",IF(AND($P3620="au prix",NOT(ISNUMBER($Q3620))),"Prix sur devis à saisir (colonne I)",IF($S3620="","Règle à compléter (onglet Règles)",""))))))))))</f>
        <v/>
      </c>
    </row>
    <row r="3621" customFormat="false" ht="15" hidden="false" customHeight="false" outlineLevel="0" collapsed="false">
      <c r="A3621" s="23"/>
      <c r="I3621" s="24"/>
      <c r="J3621" s="24"/>
      <c r="N3621" s="25"/>
      <c r="O3621" s="26" t="str">
        <f aca="false">IF($G3621="","",IFERROR(INDEX(Prestations!$F$5:$F$256,MATCH($G3621,Prestations!$B$5:$B$256,0)),"?"))</f>
        <v/>
      </c>
      <c r="P3621" s="26" t="str">
        <f aca="false">IF($O3621="","",IF($O3621="?","?",IFERROR(INDEX(Règles!$C$5:$C$17,MATCH($O3621,Règles!$A$5:$A$17,0)),"?")))</f>
        <v/>
      </c>
      <c r="Q3621" s="27" t="str">
        <f aca="false">IF($G3621="","",IF(ISNUMBER($I3621),$I3621,IFERROR(IF(ISNUMBER(INDEX(Prestations!$E$5:$E$256,MATCH($G3621,Prestations!$B$5:$B$256,0))),INDEX(Prestations!$E$5:$E$256,MATCH($G3621,Prestations!$B$5:$B$256,0)),""),"")))</f>
        <v/>
      </c>
      <c r="R3621" s="27" t="str">
        <f aca="false">IFERROR(IF(ISNUMBER($Q3621),$Q3621*IF($E3621="",1,$E3621),""),"")</f>
        <v/>
      </c>
      <c r="S3621" s="28" t="str">
        <f aca="false">IFERROR(IF($P3621="au nombre",IF(N(INDEX(Règles!$D$5:$D$17,MATCH($O3621,Règles!$A$5:$A$17,0)))&gt;0,IF($E3621="",1,$E3621)/INDEX(Règles!$D$5:$D$17,MATCH($O3621,Règles!$A$5:$A$17,0)),""),IF($P3621="au prix",IF(AND(ISNUMBER($R3621),N(INDEX(Règles!$E$5:$E$17,MATCH($O3621,Règles!$A$5:$A$17,0)))&gt;0),$R3621/INDEX(Règles!$E$5:$E$17,MATCH($O3621,Règles!$A$5:$A$17,0)),""),IF(OR($P3621="ne compte pas",$P3621="absence"),0,""))),"")</f>
        <v/>
      </c>
      <c r="T3621" s="26" t="n">
        <f aca="false">IF(AND(ISNUMBER($A3621),$B3621&lt;&gt;"",$G3621&lt;&gt;"",$P3621&lt;&gt;"absence"),1,0)</f>
        <v>0</v>
      </c>
      <c r="U3621" s="26" t="n">
        <f aca="false">IF($T3621=1,IF(COUNTIFS($B$2:$B3621,$B3621,$A$2:$A3621,$A3621,$T$2:$T3621,1)=1,1,0),0)</f>
        <v>0</v>
      </c>
      <c r="V3621" s="29" t="str">
        <f aca="false">IF(AND($A3621="",$B3621="",$G3621=""),"",IF(NOT(ISNUMBER($A3621)),"Date manquante ou non reconnue",IF($B3621="","Technicien manquant",IF(COUNTIF(Production!$A$7:$A$21,$B3621)=0,"Technicien absent de la liste (onglet Production)",IF($G3621="","Code BPU manquant (colonne G)",IF($O3621="?","Code BPU inconnu (onglet Prestations)",IF($P3621="?","Catégorie inconnue (onglet Règles)",IF(AND($E3621&lt;&gt;"",NOT(ISNUMBER($E3621))),"Quantité non reconnue",IF(AND($P3621="au prix",NOT(ISNUMBER($Q3621))),"Prix sur devis à saisir (colonne I)",IF($S3621="","Règle à compléter (onglet Règles)",""))))))))))</f>
        <v/>
      </c>
    </row>
    <row r="3622" customFormat="false" ht="15" hidden="false" customHeight="false" outlineLevel="0" collapsed="false">
      <c r="A3622" s="23"/>
      <c r="I3622" s="24"/>
      <c r="J3622" s="24"/>
      <c r="N3622" s="25"/>
      <c r="O3622" s="26" t="str">
        <f aca="false">IF($G3622="","",IFERROR(INDEX(Prestations!$F$5:$F$256,MATCH($G3622,Prestations!$B$5:$B$256,0)),"?"))</f>
        <v/>
      </c>
      <c r="P3622" s="26" t="str">
        <f aca="false">IF($O3622="","",IF($O3622="?","?",IFERROR(INDEX(Règles!$C$5:$C$17,MATCH($O3622,Règles!$A$5:$A$17,0)),"?")))</f>
        <v/>
      </c>
      <c r="Q3622" s="27" t="str">
        <f aca="false">IF($G3622="","",IF(ISNUMBER($I3622),$I3622,IFERROR(IF(ISNUMBER(INDEX(Prestations!$E$5:$E$256,MATCH($G3622,Prestations!$B$5:$B$256,0))),INDEX(Prestations!$E$5:$E$256,MATCH($G3622,Prestations!$B$5:$B$256,0)),""),"")))</f>
        <v/>
      </c>
      <c r="R3622" s="27" t="str">
        <f aca="false">IFERROR(IF(ISNUMBER($Q3622),$Q3622*IF($E3622="",1,$E3622),""),"")</f>
        <v/>
      </c>
      <c r="S3622" s="28" t="str">
        <f aca="false">IFERROR(IF($P3622="au nombre",IF(N(INDEX(Règles!$D$5:$D$17,MATCH($O3622,Règles!$A$5:$A$17,0)))&gt;0,IF($E3622="",1,$E3622)/INDEX(Règles!$D$5:$D$17,MATCH($O3622,Règles!$A$5:$A$17,0)),""),IF($P3622="au prix",IF(AND(ISNUMBER($R3622),N(INDEX(Règles!$E$5:$E$17,MATCH($O3622,Règles!$A$5:$A$17,0)))&gt;0),$R3622/INDEX(Règles!$E$5:$E$17,MATCH($O3622,Règles!$A$5:$A$17,0)),""),IF(OR($P3622="ne compte pas",$P3622="absence"),0,""))),"")</f>
        <v/>
      </c>
      <c r="T3622" s="26" t="n">
        <f aca="false">IF(AND(ISNUMBER($A3622),$B3622&lt;&gt;"",$G3622&lt;&gt;"",$P3622&lt;&gt;"absence"),1,0)</f>
        <v>0</v>
      </c>
      <c r="U3622" s="26" t="n">
        <f aca="false">IF($T3622=1,IF(COUNTIFS($B$2:$B3622,$B3622,$A$2:$A3622,$A3622,$T$2:$T3622,1)=1,1,0),0)</f>
        <v>0</v>
      </c>
      <c r="V3622" s="29" t="str">
        <f aca="false">IF(AND($A3622="",$B3622="",$G3622=""),"",IF(NOT(ISNUMBER($A3622)),"Date manquante ou non reconnue",IF($B3622="","Technicien manquant",IF(COUNTIF(Production!$A$7:$A$21,$B3622)=0,"Technicien absent de la liste (onglet Production)",IF($G3622="","Code BPU manquant (colonne G)",IF($O3622="?","Code BPU inconnu (onglet Prestations)",IF($P3622="?","Catégorie inconnue (onglet Règles)",IF(AND($E3622&lt;&gt;"",NOT(ISNUMBER($E3622))),"Quantité non reconnue",IF(AND($P3622="au prix",NOT(ISNUMBER($Q3622))),"Prix sur devis à saisir (colonne I)",IF($S3622="","Règle à compléter (onglet Règles)",""))))))))))</f>
        <v/>
      </c>
    </row>
    <row r="3623" customFormat="false" ht="15" hidden="false" customHeight="false" outlineLevel="0" collapsed="false">
      <c r="A3623" s="23"/>
      <c r="I3623" s="24"/>
      <c r="J3623" s="24"/>
      <c r="N3623" s="25"/>
      <c r="O3623" s="26" t="str">
        <f aca="false">IF($G3623="","",IFERROR(INDEX(Prestations!$F$5:$F$256,MATCH($G3623,Prestations!$B$5:$B$256,0)),"?"))</f>
        <v/>
      </c>
      <c r="P3623" s="26" t="str">
        <f aca="false">IF($O3623="","",IF($O3623="?","?",IFERROR(INDEX(Règles!$C$5:$C$17,MATCH($O3623,Règles!$A$5:$A$17,0)),"?")))</f>
        <v/>
      </c>
      <c r="Q3623" s="27" t="str">
        <f aca="false">IF($G3623="","",IF(ISNUMBER($I3623),$I3623,IFERROR(IF(ISNUMBER(INDEX(Prestations!$E$5:$E$256,MATCH($G3623,Prestations!$B$5:$B$256,0))),INDEX(Prestations!$E$5:$E$256,MATCH($G3623,Prestations!$B$5:$B$256,0)),""),"")))</f>
        <v/>
      </c>
      <c r="R3623" s="27" t="str">
        <f aca="false">IFERROR(IF(ISNUMBER($Q3623),$Q3623*IF($E3623="",1,$E3623),""),"")</f>
        <v/>
      </c>
      <c r="S3623" s="28" t="str">
        <f aca="false">IFERROR(IF($P3623="au nombre",IF(N(INDEX(Règles!$D$5:$D$17,MATCH($O3623,Règles!$A$5:$A$17,0)))&gt;0,IF($E3623="",1,$E3623)/INDEX(Règles!$D$5:$D$17,MATCH($O3623,Règles!$A$5:$A$17,0)),""),IF($P3623="au prix",IF(AND(ISNUMBER($R3623),N(INDEX(Règles!$E$5:$E$17,MATCH($O3623,Règles!$A$5:$A$17,0)))&gt;0),$R3623/INDEX(Règles!$E$5:$E$17,MATCH($O3623,Règles!$A$5:$A$17,0)),""),IF(OR($P3623="ne compte pas",$P3623="absence"),0,""))),"")</f>
        <v/>
      </c>
      <c r="T3623" s="26" t="n">
        <f aca="false">IF(AND(ISNUMBER($A3623),$B3623&lt;&gt;"",$G3623&lt;&gt;"",$P3623&lt;&gt;"absence"),1,0)</f>
        <v>0</v>
      </c>
      <c r="U3623" s="26" t="n">
        <f aca="false">IF($T3623=1,IF(COUNTIFS($B$2:$B3623,$B3623,$A$2:$A3623,$A3623,$T$2:$T3623,1)=1,1,0),0)</f>
        <v>0</v>
      </c>
      <c r="V3623" s="29" t="str">
        <f aca="false">IF(AND($A3623="",$B3623="",$G3623=""),"",IF(NOT(ISNUMBER($A3623)),"Date manquante ou non reconnue",IF($B3623="","Technicien manquant",IF(COUNTIF(Production!$A$7:$A$21,$B3623)=0,"Technicien absent de la liste (onglet Production)",IF($G3623="","Code BPU manquant (colonne G)",IF($O3623="?","Code BPU inconnu (onglet Prestations)",IF($P3623="?","Catégorie inconnue (onglet Règles)",IF(AND($E3623&lt;&gt;"",NOT(ISNUMBER($E3623))),"Quantité non reconnue",IF(AND($P3623="au prix",NOT(ISNUMBER($Q3623))),"Prix sur devis à saisir (colonne I)",IF($S3623="","Règle à compléter (onglet Règles)",""))))))))))</f>
        <v/>
      </c>
    </row>
    <row r="3624" customFormat="false" ht="15" hidden="false" customHeight="false" outlineLevel="0" collapsed="false">
      <c r="A3624" s="23"/>
      <c r="I3624" s="24"/>
      <c r="J3624" s="24"/>
      <c r="N3624" s="25"/>
      <c r="O3624" s="26" t="str">
        <f aca="false">IF($G3624="","",IFERROR(INDEX(Prestations!$F$5:$F$256,MATCH($G3624,Prestations!$B$5:$B$256,0)),"?"))</f>
        <v/>
      </c>
      <c r="P3624" s="26" t="str">
        <f aca="false">IF($O3624="","",IF($O3624="?","?",IFERROR(INDEX(Règles!$C$5:$C$17,MATCH($O3624,Règles!$A$5:$A$17,0)),"?")))</f>
        <v/>
      </c>
      <c r="Q3624" s="27" t="str">
        <f aca="false">IF($G3624="","",IF(ISNUMBER($I3624),$I3624,IFERROR(IF(ISNUMBER(INDEX(Prestations!$E$5:$E$256,MATCH($G3624,Prestations!$B$5:$B$256,0))),INDEX(Prestations!$E$5:$E$256,MATCH($G3624,Prestations!$B$5:$B$256,0)),""),"")))</f>
        <v/>
      </c>
      <c r="R3624" s="27" t="str">
        <f aca="false">IFERROR(IF(ISNUMBER($Q3624),$Q3624*IF($E3624="",1,$E3624),""),"")</f>
        <v/>
      </c>
      <c r="S3624" s="28" t="str">
        <f aca="false">IFERROR(IF($P3624="au nombre",IF(N(INDEX(Règles!$D$5:$D$17,MATCH($O3624,Règles!$A$5:$A$17,0)))&gt;0,IF($E3624="",1,$E3624)/INDEX(Règles!$D$5:$D$17,MATCH($O3624,Règles!$A$5:$A$17,0)),""),IF($P3624="au prix",IF(AND(ISNUMBER($R3624),N(INDEX(Règles!$E$5:$E$17,MATCH($O3624,Règles!$A$5:$A$17,0)))&gt;0),$R3624/INDEX(Règles!$E$5:$E$17,MATCH($O3624,Règles!$A$5:$A$17,0)),""),IF(OR($P3624="ne compte pas",$P3624="absence"),0,""))),"")</f>
        <v/>
      </c>
      <c r="T3624" s="26" t="n">
        <f aca="false">IF(AND(ISNUMBER($A3624),$B3624&lt;&gt;"",$G3624&lt;&gt;"",$P3624&lt;&gt;"absence"),1,0)</f>
        <v>0</v>
      </c>
      <c r="U3624" s="26" t="n">
        <f aca="false">IF($T3624=1,IF(COUNTIFS($B$2:$B3624,$B3624,$A$2:$A3624,$A3624,$T$2:$T3624,1)=1,1,0),0)</f>
        <v>0</v>
      </c>
      <c r="V3624" s="29" t="str">
        <f aca="false">IF(AND($A3624="",$B3624="",$G3624=""),"",IF(NOT(ISNUMBER($A3624)),"Date manquante ou non reconnue",IF($B3624="","Technicien manquant",IF(COUNTIF(Production!$A$7:$A$21,$B3624)=0,"Technicien absent de la liste (onglet Production)",IF($G3624="","Code BPU manquant (colonne G)",IF($O3624="?","Code BPU inconnu (onglet Prestations)",IF($P3624="?","Catégorie inconnue (onglet Règles)",IF(AND($E3624&lt;&gt;"",NOT(ISNUMBER($E3624))),"Quantité non reconnue",IF(AND($P3624="au prix",NOT(ISNUMBER($Q3624))),"Prix sur devis à saisir (colonne I)",IF($S3624="","Règle à compléter (onglet Règles)",""))))))))))</f>
        <v/>
      </c>
    </row>
    <row r="3625" customFormat="false" ht="15" hidden="false" customHeight="false" outlineLevel="0" collapsed="false">
      <c r="A3625" s="23"/>
      <c r="I3625" s="24"/>
      <c r="J3625" s="24"/>
      <c r="N3625" s="25"/>
      <c r="O3625" s="26" t="str">
        <f aca="false">IF($G3625="","",IFERROR(INDEX(Prestations!$F$5:$F$256,MATCH($G3625,Prestations!$B$5:$B$256,0)),"?"))</f>
        <v/>
      </c>
      <c r="P3625" s="26" t="str">
        <f aca="false">IF($O3625="","",IF($O3625="?","?",IFERROR(INDEX(Règles!$C$5:$C$17,MATCH($O3625,Règles!$A$5:$A$17,0)),"?")))</f>
        <v/>
      </c>
      <c r="Q3625" s="27" t="str">
        <f aca="false">IF($G3625="","",IF(ISNUMBER($I3625),$I3625,IFERROR(IF(ISNUMBER(INDEX(Prestations!$E$5:$E$256,MATCH($G3625,Prestations!$B$5:$B$256,0))),INDEX(Prestations!$E$5:$E$256,MATCH($G3625,Prestations!$B$5:$B$256,0)),""),"")))</f>
        <v/>
      </c>
      <c r="R3625" s="27" t="str">
        <f aca="false">IFERROR(IF(ISNUMBER($Q3625),$Q3625*IF($E3625="",1,$E3625),""),"")</f>
        <v/>
      </c>
      <c r="S3625" s="28" t="str">
        <f aca="false">IFERROR(IF($P3625="au nombre",IF(N(INDEX(Règles!$D$5:$D$17,MATCH($O3625,Règles!$A$5:$A$17,0)))&gt;0,IF($E3625="",1,$E3625)/INDEX(Règles!$D$5:$D$17,MATCH($O3625,Règles!$A$5:$A$17,0)),""),IF($P3625="au prix",IF(AND(ISNUMBER($R3625),N(INDEX(Règles!$E$5:$E$17,MATCH($O3625,Règles!$A$5:$A$17,0)))&gt;0),$R3625/INDEX(Règles!$E$5:$E$17,MATCH($O3625,Règles!$A$5:$A$17,0)),""),IF(OR($P3625="ne compte pas",$P3625="absence"),0,""))),"")</f>
        <v/>
      </c>
      <c r="T3625" s="26" t="n">
        <f aca="false">IF(AND(ISNUMBER($A3625),$B3625&lt;&gt;"",$G3625&lt;&gt;"",$P3625&lt;&gt;"absence"),1,0)</f>
        <v>0</v>
      </c>
      <c r="U3625" s="26" t="n">
        <f aca="false">IF($T3625=1,IF(COUNTIFS($B$2:$B3625,$B3625,$A$2:$A3625,$A3625,$T$2:$T3625,1)=1,1,0),0)</f>
        <v>0</v>
      </c>
      <c r="V3625" s="29" t="str">
        <f aca="false">IF(AND($A3625="",$B3625="",$G3625=""),"",IF(NOT(ISNUMBER($A3625)),"Date manquante ou non reconnue",IF($B3625="","Technicien manquant",IF(COUNTIF(Production!$A$7:$A$21,$B3625)=0,"Technicien absent de la liste (onglet Production)",IF($G3625="","Code BPU manquant (colonne G)",IF($O3625="?","Code BPU inconnu (onglet Prestations)",IF($P3625="?","Catégorie inconnue (onglet Règles)",IF(AND($E3625&lt;&gt;"",NOT(ISNUMBER($E3625))),"Quantité non reconnue",IF(AND($P3625="au prix",NOT(ISNUMBER($Q3625))),"Prix sur devis à saisir (colonne I)",IF($S3625="","Règle à compléter (onglet Règles)",""))))))))))</f>
        <v/>
      </c>
    </row>
    <row r="3626" customFormat="false" ht="15" hidden="false" customHeight="false" outlineLevel="0" collapsed="false">
      <c r="A3626" s="23"/>
      <c r="I3626" s="24"/>
      <c r="J3626" s="24"/>
      <c r="N3626" s="25"/>
      <c r="O3626" s="26" t="str">
        <f aca="false">IF($G3626="","",IFERROR(INDEX(Prestations!$F$5:$F$256,MATCH($G3626,Prestations!$B$5:$B$256,0)),"?"))</f>
        <v/>
      </c>
      <c r="P3626" s="26" t="str">
        <f aca="false">IF($O3626="","",IF($O3626="?","?",IFERROR(INDEX(Règles!$C$5:$C$17,MATCH($O3626,Règles!$A$5:$A$17,0)),"?")))</f>
        <v/>
      </c>
      <c r="Q3626" s="27" t="str">
        <f aca="false">IF($G3626="","",IF(ISNUMBER($I3626),$I3626,IFERROR(IF(ISNUMBER(INDEX(Prestations!$E$5:$E$256,MATCH($G3626,Prestations!$B$5:$B$256,0))),INDEX(Prestations!$E$5:$E$256,MATCH($G3626,Prestations!$B$5:$B$256,0)),""),"")))</f>
        <v/>
      </c>
      <c r="R3626" s="27" t="str">
        <f aca="false">IFERROR(IF(ISNUMBER($Q3626),$Q3626*IF($E3626="",1,$E3626),""),"")</f>
        <v/>
      </c>
      <c r="S3626" s="28" t="str">
        <f aca="false">IFERROR(IF($P3626="au nombre",IF(N(INDEX(Règles!$D$5:$D$17,MATCH($O3626,Règles!$A$5:$A$17,0)))&gt;0,IF($E3626="",1,$E3626)/INDEX(Règles!$D$5:$D$17,MATCH($O3626,Règles!$A$5:$A$17,0)),""),IF($P3626="au prix",IF(AND(ISNUMBER($R3626),N(INDEX(Règles!$E$5:$E$17,MATCH($O3626,Règles!$A$5:$A$17,0)))&gt;0),$R3626/INDEX(Règles!$E$5:$E$17,MATCH($O3626,Règles!$A$5:$A$17,0)),""),IF(OR($P3626="ne compte pas",$P3626="absence"),0,""))),"")</f>
        <v/>
      </c>
      <c r="T3626" s="26" t="n">
        <f aca="false">IF(AND(ISNUMBER($A3626),$B3626&lt;&gt;"",$G3626&lt;&gt;"",$P3626&lt;&gt;"absence"),1,0)</f>
        <v>0</v>
      </c>
      <c r="U3626" s="26" t="n">
        <f aca="false">IF($T3626=1,IF(COUNTIFS($B$2:$B3626,$B3626,$A$2:$A3626,$A3626,$T$2:$T3626,1)=1,1,0),0)</f>
        <v>0</v>
      </c>
      <c r="V3626" s="29" t="str">
        <f aca="false">IF(AND($A3626="",$B3626="",$G3626=""),"",IF(NOT(ISNUMBER($A3626)),"Date manquante ou non reconnue",IF($B3626="","Technicien manquant",IF(COUNTIF(Production!$A$7:$A$21,$B3626)=0,"Technicien absent de la liste (onglet Production)",IF($G3626="","Code BPU manquant (colonne G)",IF($O3626="?","Code BPU inconnu (onglet Prestations)",IF($P3626="?","Catégorie inconnue (onglet Règles)",IF(AND($E3626&lt;&gt;"",NOT(ISNUMBER($E3626))),"Quantité non reconnue",IF(AND($P3626="au prix",NOT(ISNUMBER($Q3626))),"Prix sur devis à saisir (colonne I)",IF($S3626="","Règle à compléter (onglet Règles)",""))))))))))</f>
        <v/>
      </c>
    </row>
    <row r="3627" customFormat="false" ht="15" hidden="false" customHeight="false" outlineLevel="0" collapsed="false">
      <c r="A3627" s="23"/>
      <c r="I3627" s="24"/>
      <c r="J3627" s="24"/>
      <c r="N3627" s="25"/>
      <c r="O3627" s="26" t="str">
        <f aca="false">IF($G3627="","",IFERROR(INDEX(Prestations!$F$5:$F$256,MATCH($G3627,Prestations!$B$5:$B$256,0)),"?"))</f>
        <v/>
      </c>
      <c r="P3627" s="26" t="str">
        <f aca="false">IF($O3627="","",IF($O3627="?","?",IFERROR(INDEX(Règles!$C$5:$C$17,MATCH($O3627,Règles!$A$5:$A$17,0)),"?")))</f>
        <v/>
      </c>
      <c r="Q3627" s="27" t="str">
        <f aca="false">IF($G3627="","",IF(ISNUMBER($I3627),$I3627,IFERROR(IF(ISNUMBER(INDEX(Prestations!$E$5:$E$256,MATCH($G3627,Prestations!$B$5:$B$256,0))),INDEX(Prestations!$E$5:$E$256,MATCH($G3627,Prestations!$B$5:$B$256,0)),""),"")))</f>
        <v/>
      </c>
      <c r="R3627" s="27" t="str">
        <f aca="false">IFERROR(IF(ISNUMBER($Q3627),$Q3627*IF($E3627="",1,$E3627),""),"")</f>
        <v/>
      </c>
      <c r="S3627" s="28" t="str">
        <f aca="false">IFERROR(IF($P3627="au nombre",IF(N(INDEX(Règles!$D$5:$D$17,MATCH($O3627,Règles!$A$5:$A$17,0)))&gt;0,IF($E3627="",1,$E3627)/INDEX(Règles!$D$5:$D$17,MATCH($O3627,Règles!$A$5:$A$17,0)),""),IF($P3627="au prix",IF(AND(ISNUMBER($R3627),N(INDEX(Règles!$E$5:$E$17,MATCH($O3627,Règles!$A$5:$A$17,0)))&gt;0),$R3627/INDEX(Règles!$E$5:$E$17,MATCH($O3627,Règles!$A$5:$A$17,0)),""),IF(OR($P3627="ne compte pas",$P3627="absence"),0,""))),"")</f>
        <v/>
      </c>
      <c r="T3627" s="26" t="n">
        <f aca="false">IF(AND(ISNUMBER($A3627),$B3627&lt;&gt;"",$G3627&lt;&gt;"",$P3627&lt;&gt;"absence"),1,0)</f>
        <v>0</v>
      </c>
      <c r="U3627" s="26" t="n">
        <f aca="false">IF($T3627=1,IF(COUNTIFS($B$2:$B3627,$B3627,$A$2:$A3627,$A3627,$T$2:$T3627,1)=1,1,0),0)</f>
        <v>0</v>
      </c>
      <c r="V3627" s="29" t="str">
        <f aca="false">IF(AND($A3627="",$B3627="",$G3627=""),"",IF(NOT(ISNUMBER($A3627)),"Date manquante ou non reconnue",IF($B3627="","Technicien manquant",IF(COUNTIF(Production!$A$7:$A$21,$B3627)=0,"Technicien absent de la liste (onglet Production)",IF($G3627="","Code BPU manquant (colonne G)",IF($O3627="?","Code BPU inconnu (onglet Prestations)",IF($P3627="?","Catégorie inconnue (onglet Règles)",IF(AND($E3627&lt;&gt;"",NOT(ISNUMBER($E3627))),"Quantité non reconnue",IF(AND($P3627="au prix",NOT(ISNUMBER($Q3627))),"Prix sur devis à saisir (colonne I)",IF($S3627="","Règle à compléter (onglet Règles)",""))))))))))</f>
        <v/>
      </c>
    </row>
    <row r="3628" customFormat="false" ht="15" hidden="false" customHeight="false" outlineLevel="0" collapsed="false">
      <c r="A3628" s="23"/>
      <c r="I3628" s="24"/>
      <c r="J3628" s="24"/>
      <c r="N3628" s="25"/>
      <c r="O3628" s="26" t="str">
        <f aca="false">IF($G3628="","",IFERROR(INDEX(Prestations!$F$5:$F$256,MATCH($G3628,Prestations!$B$5:$B$256,0)),"?"))</f>
        <v/>
      </c>
      <c r="P3628" s="26" t="str">
        <f aca="false">IF($O3628="","",IF($O3628="?","?",IFERROR(INDEX(Règles!$C$5:$C$17,MATCH($O3628,Règles!$A$5:$A$17,0)),"?")))</f>
        <v/>
      </c>
      <c r="Q3628" s="27" t="str">
        <f aca="false">IF($G3628="","",IF(ISNUMBER($I3628),$I3628,IFERROR(IF(ISNUMBER(INDEX(Prestations!$E$5:$E$256,MATCH($G3628,Prestations!$B$5:$B$256,0))),INDEX(Prestations!$E$5:$E$256,MATCH($G3628,Prestations!$B$5:$B$256,0)),""),"")))</f>
        <v/>
      </c>
      <c r="R3628" s="27" t="str">
        <f aca="false">IFERROR(IF(ISNUMBER($Q3628),$Q3628*IF($E3628="",1,$E3628),""),"")</f>
        <v/>
      </c>
      <c r="S3628" s="28" t="str">
        <f aca="false">IFERROR(IF($P3628="au nombre",IF(N(INDEX(Règles!$D$5:$D$17,MATCH($O3628,Règles!$A$5:$A$17,0)))&gt;0,IF($E3628="",1,$E3628)/INDEX(Règles!$D$5:$D$17,MATCH($O3628,Règles!$A$5:$A$17,0)),""),IF($P3628="au prix",IF(AND(ISNUMBER($R3628),N(INDEX(Règles!$E$5:$E$17,MATCH($O3628,Règles!$A$5:$A$17,0)))&gt;0),$R3628/INDEX(Règles!$E$5:$E$17,MATCH($O3628,Règles!$A$5:$A$17,0)),""),IF(OR($P3628="ne compte pas",$P3628="absence"),0,""))),"")</f>
        <v/>
      </c>
      <c r="T3628" s="26" t="n">
        <f aca="false">IF(AND(ISNUMBER($A3628),$B3628&lt;&gt;"",$G3628&lt;&gt;"",$P3628&lt;&gt;"absence"),1,0)</f>
        <v>0</v>
      </c>
      <c r="U3628" s="26" t="n">
        <f aca="false">IF($T3628=1,IF(COUNTIFS($B$2:$B3628,$B3628,$A$2:$A3628,$A3628,$T$2:$T3628,1)=1,1,0),0)</f>
        <v>0</v>
      </c>
      <c r="V3628" s="29" t="str">
        <f aca="false">IF(AND($A3628="",$B3628="",$G3628=""),"",IF(NOT(ISNUMBER($A3628)),"Date manquante ou non reconnue",IF($B3628="","Technicien manquant",IF(COUNTIF(Production!$A$7:$A$21,$B3628)=0,"Technicien absent de la liste (onglet Production)",IF($G3628="","Code BPU manquant (colonne G)",IF($O3628="?","Code BPU inconnu (onglet Prestations)",IF($P3628="?","Catégorie inconnue (onglet Règles)",IF(AND($E3628&lt;&gt;"",NOT(ISNUMBER($E3628))),"Quantité non reconnue",IF(AND($P3628="au prix",NOT(ISNUMBER($Q3628))),"Prix sur devis à saisir (colonne I)",IF($S3628="","Règle à compléter (onglet Règles)",""))))))))))</f>
        <v/>
      </c>
    </row>
    <row r="3629" customFormat="false" ht="15" hidden="false" customHeight="false" outlineLevel="0" collapsed="false">
      <c r="A3629" s="23"/>
      <c r="I3629" s="24"/>
      <c r="J3629" s="24"/>
      <c r="N3629" s="25"/>
      <c r="O3629" s="26" t="str">
        <f aca="false">IF($G3629="","",IFERROR(INDEX(Prestations!$F$5:$F$256,MATCH($G3629,Prestations!$B$5:$B$256,0)),"?"))</f>
        <v/>
      </c>
      <c r="P3629" s="26" t="str">
        <f aca="false">IF($O3629="","",IF($O3629="?","?",IFERROR(INDEX(Règles!$C$5:$C$17,MATCH($O3629,Règles!$A$5:$A$17,0)),"?")))</f>
        <v/>
      </c>
      <c r="Q3629" s="27" t="str">
        <f aca="false">IF($G3629="","",IF(ISNUMBER($I3629),$I3629,IFERROR(IF(ISNUMBER(INDEX(Prestations!$E$5:$E$256,MATCH($G3629,Prestations!$B$5:$B$256,0))),INDEX(Prestations!$E$5:$E$256,MATCH($G3629,Prestations!$B$5:$B$256,0)),""),"")))</f>
        <v/>
      </c>
      <c r="R3629" s="27" t="str">
        <f aca="false">IFERROR(IF(ISNUMBER($Q3629),$Q3629*IF($E3629="",1,$E3629),""),"")</f>
        <v/>
      </c>
      <c r="S3629" s="28" t="str">
        <f aca="false">IFERROR(IF($P3629="au nombre",IF(N(INDEX(Règles!$D$5:$D$17,MATCH($O3629,Règles!$A$5:$A$17,0)))&gt;0,IF($E3629="",1,$E3629)/INDEX(Règles!$D$5:$D$17,MATCH($O3629,Règles!$A$5:$A$17,0)),""),IF($P3629="au prix",IF(AND(ISNUMBER($R3629),N(INDEX(Règles!$E$5:$E$17,MATCH($O3629,Règles!$A$5:$A$17,0)))&gt;0),$R3629/INDEX(Règles!$E$5:$E$17,MATCH($O3629,Règles!$A$5:$A$17,0)),""),IF(OR($P3629="ne compte pas",$P3629="absence"),0,""))),"")</f>
        <v/>
      </c>
      <c r="T3629" s="26" t="n">
        <f aca="false">IF(AND(ISNUMBER($A3629),$B3629&lt;&gt;"",$G3629&lt;&gt;"",$P3629&lt;&gt;"absence"),1,0)</f>
        <v>0</v>
      </c>
      <c r="U3629" s="26" t="n">
        <f aca="false">IF($T3629=1,IF(COUNTIFS($B$2:$B3629,$B3629,$A$2:$A3629,$A3629,$T$2:$T3629,1)=1,1,0),0)</f>
        <v>0</v>
      </c>
      <c r="V3629" s="29" t="str">
        <f aca="false">IF(AND($A3629="",$B3629="",$G3629=""),"",IF(NOT(ISNUMBER($A3629)),"Date manquante ou non reconnue",IF($B3629="","Technicien manquant",IF(COUNTIF(Production!$A$7:$A$21,$B3629)=0,"Technicien absent de la liste (onglet Production)",IF($G3629="","Code BPU manquant (colonne G)",IF($O3629="?","Code BPU inconnu (onglet Prestations)",IF($P3629="?","Catégorie inconnue (onglet Règles)",IF(AND($E3629&lt;&gt;"",NOT(ISNUMBER($E3629))),"Quantité non reconnue",IF(AND($P3629="au prix",NOT(ISNUMBER($Q3629))),"Prix sur devis à saisir (colonne I)",IF($S3629="","Règle à compléter (onglet Règles)",""))))))))))</f>
        <v/>
      </c>
    </row>
    <row r="3630" customFormat="false" ht="15" hidden="false" customHeight="false" outlineLevel="0" collapsed="false">
      <c r="A3630" s="23"/>
      <c r="I3630" s="24"/>
      <c r="J3630" s="24"/>
      <c r="N3630" s="25"/>
      <c r="O3630" s="26" t="str">
        <f aca="false">IF($G3630="","",IFERROR(INDEX(Prestations!$F$5:$F$256,MATCH($G3630,Prestations!$B$5:$B$256,0)),"?"))</f>
        <v/>
      </c>
      <c r="P3630" s="26" t="str">
        <f aca="false">IF($O3630="","",IF($O3630="?","?",IFERROR(INDEX(Règles!$C$5:$C$17,MATCH($O3630,Règles!$A$5:$A$17,0)),"?")))</f>
        <v/>
      </c>
      <c r="Q3630" s="27" t="str">
        <f aca="false">IF($G3630="","",IF(ISNUMBER($I3630),$I3630,IFERROR(IF(ISNUMBER(INDEX(Prestations!$E$5:$E$256,MATCH($G3630,Prestations!$B$5:$B$256,0))),INDEX(Prestations!$E$5:$E$256,MATCH($G3630,Prestations!$B$5:$B$256,0)),""),"")))</f>
        <v/>
      </c>
      <c r="R3630" s="27" t="str">
        <f aca="false">IFERROR(IF(ISNUMBER($Q3630),$Q3630*IF($E3630="",1,$E3630),""),"")</f>
        <v/>
      </c>
      <c r="S3630" s="28" t="str">
        <f aca="false">IFERROR(IF($P3630="au nombre",IF(N(INDEX(Règles!$D$5:$D$17,MATCH($O3630,Règles!$A$5:$A$17,0)))&gt;0,IF($E3630="",1,$E3630)/INDEX(Règles!$D$5:$D$17,MATCH($O3630,Règles!$A$5:$A$17,0)),""),IF($P3630="au prix",IF(AND(ISNUMBER($R3630),N(INDEX(Règles!$E$5:$E$17,MATCH($O3630,Règles!$A$5:$A$17,0)))&gt;0),$R3630/INDEX(Règles!$E$5:$E$17,MATCH($O3630,Règles!$A$5:$A$17,0)),""),IF(OR($P3630="ne compte pas",$P3630="absence"),0,""))),"")</f>
        <v/>
      </c>
      <c r="T3630" s="26" t="n">
        <f aca="false">IF(AND(ISNUMBER($A3630),$B3630&lt;&gt;"",$G3630&lt;&gt;"",$P3630&lt;&gt;"absence"),1,0)</f>
        <v>0</v>
      </c>
      <c r="U3630" s="26" t="n">
        <f aca="false">IF($T3630=1,IF(COUNTIFS($B$2:$B3630,$B3630,$A$2:$A3630,$A3630,$T$2:$T3630,1)=1,1,0),0)</f>
        <v>0</v>
      </c>
      <c r="V3630" s="29" t="str">
        <f aca="false">IF(AND($A3630="",$B3630="",$G3630=""),"",IF(NOT(ISNUMBER($A3630)),"Date manquante ou non reconnue",IF($B3630="","Technicien manquant",IF(COUNTIF(Production!$A$7:$A$21,$B3630)=0,"Technicien absent de la liste (onglet Production)",IF($G3630="","Code BPU manquant (colonne G)",IF($O3630="?","Code BPU inconnu (onglet Prestations)",IF($P3630="?","Catégorie inconnue (onglet Règles)",IF(AND($E3630&lt;&gt;"",NOT(ISNUMBER($E3630))),"Quantité non reconnue",IF(AND($P3630="au prix",NOT(ISNUMBER($Q3630))),"Prix sur devis à saisir (colonne I)",IF($S3630="","Règle à compléter (onglet Règles)",""))))))))))</f>
        <v/>
      </c>
    </row>
    <row r="3631" customFormat="false" ht="15" hidden="false" customHeight="false" outlineLevel="0" collapsed="false">
      <c r="A3631" s="23"/>
      <c r="I3631" s="24"/>
      <c r="J3631" s="24"/>
      <c r="N3631" s="25"/>
      <c r="O3631" s="26" t="str">
        <f aca="false">IF($G3631="","",IFERROR(INDEX(Prestations!$F$5:$F$256,MATCH($G3631,Prestations!$B$5:$B$256,0)),"?"))</f>
        <v/>
      </c>
      <c r="P3631" s="26" t="str">
        <f aca="false">IF($O3631="","",IF($O3631="?","?",IFERROR(INDEX(Règles!$C$5:$C$17,MATCH($O3631,Règles!$A$5:$A$17,0)),"?")))</f>
        <v/>
      </c>
      <c r="Q3631" s="27" t="str">
        <f aca="false">IF($G3631="","",IF(ISNUMBER($I3631),$I3631,IFERROR(IF(ISNUMBER(INDEX(Prestations!$E$5:$E$256,MATCH($G3631,Prestations!$B$5:$B$256,0))),INDEX(Prestations!$E$5:$E$256,MATCH($G3631,Prestations!$B$5:$B$256,0)),""),"")))</f>
        <v/>
      </c>
      <c r="R3631" s="27" t="str">
        <f aca="false">IFERROR(IF(ISNUMBER($Q3631),$Q3631*IF($E3631="",1,$E3631),""),"")</f>
        <v/>
      </c>
      <c r="S3631" s="28" t="str">
        <f aca="false">IFERROR(IF($P3631="au nombre",IF(N(INDEX(Règles!$D$5:$D$17,MATCH($O3631,Règles!$A$5:$A$17,0)))&gt;0,IF($E3631="",1,$E3631)/INDEX(Règles!$D$5:$D$17,MATCH($O3631,Règles!$A$5:$A$17,0)),""),IF($P3631="au prix",IF(AND(ISNUMBER($R3631),N(INDEX(Règles!$E$5:$E$17,MATCH($O3631,Règles!$A$5:$A$17,0)))&gt;0),$R3631/INDEX(Règles!$E$5:$E$17,MATCH($O3631,Règles!$A$5:$A$17,0)),""),IF(OR($P3631="ne compte pas",$P3631="absence"),0,""))),"")</f>
        <v/>
      </c>
      <c r="T3631" s="26" t="n">
        <f aca="false">IF(AND(ISNUMBER($A3631),$B3631&lt;&gt;"",$G3631&lt;&gt;"",$P3631&lt;&gt;"absence"),1,0)</f>
        <v>0</v>
      </c>
      <c r="U3631" s="26" t="n">
        <f aca="false">IF($T3631=1,IF(COUNTIFS($B$2:$B3631,$B3631,$A$2:$A3631,$A3631,$T$2:$T3631,1)=1,1,0),0)</f>
        <v>0</v>
      </c>
      <c r="V3631" s="29" t="str">
        <f aca="false">IF(AND($A3631="",$B3631="",$G3631=""),"",IF(NOT(ISNUMBER($A3631)),"Date manquante ou non reconnue",IF($B3631="","Technicien manquant",IF(COUNTIF(Production!$A$7:$A$21,$B3631)=0,"Technicien absent de la liste (onglet Production)",IF($G3631="","Code BPU manquant (colonne G)",IF($O3631="?","Code BPU inconnu (onglet Prestations)",IF($P3631="?","Catégorie inconnue (onglet Règles)",IF(AND($E3631&lt;&gt;"",NOT(ISNUMBER($E3631))),"Quantité non reconnue",IF(AND($P3631="au prix",NOT(ISNUMBER($Q3631))),"Prix sur devis à saisir (colonne I)",IF($S3631="","Règle à compléter (onglet Règles)",""))))))))))</f>
        <v/>
      </c>
    </row>
    <row r="3632" customFormat="false" ht="15" hidden="false" customHeight="false" outlineLevel="0" collapsed="false">
      <c r="A3632" s="23"/>
      <c r="I3632" s="24"/>
      <c r="J3632" s="24"/>
      <c r="N3632" s="25"/>
      <c r="O3632" s="26" t="str">
        <f aca="false">IF($G3632="","",IFERROR(INDEX(Prestations!$F$5:$F$256,MATCH($G3632,Prestations!$B$5:$B$256,0)),"?"))</f>
        <v/>
      </c>
      <c r="P3632" s="26" t="str">
        <f aca="false">IF($O3632="","",IF($O3632="?","?",IFERROR(INDEX(Règles!$C$5:$C$17,MATCH($O3632,Règles!$A$5:$A$17,0)),"?")))</f>
        <v/>
      </c>
      <c r="Q3632" s="27" t="str">
        <f aca="false">IF($G3632="","",IF(ISNUMBER($I3632),$I3632,IFERROR(IF(ISNUMBER(INDEX(Prestations!$E$5:$E$256,MATCH($G3632,Prestations!$B$5:$B$256,0))),INDEX(Prestations!$E$5:$E$256,MATCH($G3632,Prestations!$B$5:$B$256,0)),""),"")))</f>
        <v/>
      </c>
      <c r="R3632" s="27" t="str">
        <f aca="false">IFERROR(IF(ISNUMBER($Q3632),$Q3632*IF($E3632="",1,$E3632),""),"")</f>
        <v/>
      </c>
      <c r="S3632" s="28" t="str">
        <f aca="false">IFERROR(IF($P3632="au nombre",IF(N(INDEX(Règles!$D$5:$D$17,MATCH($O3632,Règles!$A$5:$A$17,0)))&gt;0,IF($E3632="",1,$E3632)/INDEX(Règles!$D$5:$D$17,MATCH($O3632,Règles!$A$5:$A$17,0)),""),IF($P3632="au prix",IF(AND(ISNUMBER($R3632),N(INDEX(Règles!$E$5:$E$17,MATCH($O3632,Règles!$A$5:$A$17,0)))&gt;0),$R3632/INDEX(Règles!$E$5:$E$17,MATCH($O3632,Règles!$A$5:$A$17,0)),""),IF(OR($P3632="ne compte pas",$P3632="absence"),0,""))),"")</f>
        <v/>
      </c>
      <c r="T3632" s="26" t="n">
        <f aca="false">IF(AND(ISNUMBER($A3632),$B3632&lt;&gt;"",$G3632&lt;&gt;"",$P3632&lt;&gt;"absence"),1,0)</f>
        <v>0</v>
      </c>
      <c r="U3632" s="26" t="n">
        <f aca="false">IF($T3632=1,IF(COUNTIFS($B$2:$B3632,$B3632,$A$2:$A3632,$A3632,$T$2:$T3632,1)=1,1,0),0)</f>
        <v>0</v>
      </c>
      <c r="V3632" s="29" t="str">
        <f aca="false">IF(AND($A3632="",$B3632="",$G3632=""),"",IF(NOT(ISNUMBER($A3632)),"Date manquante ou non reconnue",IF($B3632="","Technicien manquant",IF(COUNTIF(Production!$A$7:$A$21,$B3632)=0,"Technicien absent de la liste (onglet Production)",IF($G3632="","Code BPU manquant (colonne G)",IF($O3632="?","Code BPU inconnu (onglet Prestations)",IF($P3632="?","Catégorie inconnue (onglet Règles)",IF(AND($E3632&lt;&gt;"",NOT(ISNUMBER($E3632))),"Quantité non reconnue",IF(AND($P3632="au prix",NOT(ISNUMBER($Q3632))),"Prix sur devis à saisir (colonne I)",IF($S3632="","Règle à compléter (onglet Règles)",""))))))))))</f>
        <v/>
      </c>
    </row>
    <row r="3633" customFormat="false" ht="15" hidden="false" customHeight="false" outlineLevel="0" collapsed="false">
      <c r="A3633" s="23"/>
      <c r="I3633" s="24"/>
      <c r="J3633" s="24"/>
      <c r="N3633" s="25"/>
      <c r="O3633" s="26" t="str">
        <f aca="false">IF($G3633="","",IFERROR(INDEX(Prestations!$F$5:$F$256,MATCH($G3633,Prestations!$B$5:$B$256,0)),"?"))</f>
        <v/>
      </c>
      <c r="P3633" s="26" t="str">
        <f aca="false">IF($O3633="","",IF($O3633="?","?",IFERROR(INDEX(Règles!$C$5:$C$17,MATCH($O3633,Règles!$A$5:$A$17,0)),"?")))</f>
        <v/>
      </c>
      <c r="Q3633" s="27" t="str">
        <f aca="false">IF($G3633="","",IF(ISNUMBER($I3633),$I3633,IFERROR(IF(ISNUMBER(INDEX(Prestations!$E$5:$E$256,MATCH($G3633,Prestations!$B$5:$B$256,0))),INDEX(Prestations!$E$5:$E$256,MATCH($G3633,Prestations!$B$5:$B$256,0)),""),"")))</f>
        <v/>
      </c>
      <c r="R3633" s="27" t="str">
        <f aca="false">IFERROR(IF(ISNUMBER($Q3633),$Q3633*IF($E3633="",1,$E3633),""),"")</f>
        <v/>
      </c>
      <c r="S3633" s="28" t="str">
        <f aca="false">IFERROR(IF($P3633="au nombre",IF(N(INDEX(Règles!$D$5:$D$17,MATCH($O3633,Règles!$A$5:$A$17,0)))&gt;0,IF($E3633="",1,$E3633)/INDEX(Règles!$D$5:$D$17,MATCH($O3633,Règles!$A$5:$A$17,0)),""),IF($P3633="au prix",IF(AND(ISNUMBER($R3633),N(INDEX(Règles!$E$5:$E$17,MATCH($O3633,Règles!$A$5:$A$17,0)))&gt;0),$R3633/INDEX(Règles!$E$5:$E$17,MATCH($O3633,Règles!$A$5:$A$17,0)),""),IF(OR($P3633="ne compte pas",$P3633="absence"),0,""))),"")</f>
        <v/>
      </c>
      <c r="T3633" s="26" t="n">
        <f aca="false">IF(AND(ISNUMBER($A3633),$B3633&lt;&gt;"",$G3633&lt;&gt;"",$P3633&lt;&gt;"absence"),1,0)</f>
        <v>0</v>
      </c>
      <c r="U3633" s="26" t="n">
        <f aca="false">IF($T3633=1,IF(COUNTIFS($B$2:$B3633,$B3633,$A$2:$A3633,$A3633,$T$2:$T3633,1)=1,1,0),0)</f>
        <v>0</v>
      </c>
      <c r="V3633" s="29" t="str">
        <f aca="false">IF(AND($A3633="",$B3633="",$G3633=""),"",IF(NOT(ISNUMBER($A3633)),"Date manquante ou non reconnue",IF($B3633="","Technicien manquant",IF(COUNTIF(Production!$A$7:$A$21,$B3633)=0,"Technicien absent de la liste (onglet Production)",IF($G3633="","Code BPU manquant (colonne G)",IF($O3633="?","Code BPU inconnu (onglet Prestations)",IF($P3633="?","Catégorie inconnue (onglet Règles)",IF(AND($E3633&lt;&gt;"",NOT(ISNUMBER($E3633))),"Quantité non reconnue",IF(AND($P3633="au prix",NOT(ISNUMBER($Q3633))),"Prix sur devis à saisir (colonne I)",IF($S3633="","Règle à compléter (onglet Règles)",""))))))))))</f>
        <v/>
      </c>
    </row>
    <row r="3634" customFormat="false" ht="15" hidden="false" customHeight="false" outlineLevel="0" collapsed="false">
      <c r="A3634" s="23"/>
      <c r="I3634" s="24"/>
      <c r="J3634" s="24"/>
      <c r="N3634" s="25"/>
      <c r="O3634" s="26" t="str">
        <f aca="false">IF($G3634="","",IFERROR(INDEX(Prestations!$F$5:$F$256,MATCH($G3634,Prestations!$B$5:$B$256,0)),"?"))</f>
        <v/>
      </c>
      <c r="P3634" s="26" t="str">
        <f aca="false">IF($O3634="","",IF($O3634="?","?",IFERROR(INDEX(Règles!$C$5:$C$17,MATCH($O3634,Règles!$A$5:$A$17,0)),"?")))</f>
        <v/>
      </c>
      <c r="Q3634" s="27" t="str">
        <f aca="false">IF($G3634="","",IF(ISNUMBER($I3634),$I3634,IFERROR(IF(ISNUMBER(INDEX(Prestations!$E$5:$E$256,MATCH($G3634,Prestations!$B$5:$B$256,0))),INDEX(Prestations!$E$5:$E$256,MATCH($G3634,Prestations!$B$5:$B$256,0)),""),"")))</f>
        <v/>
      </c>
      <c r="R3634" s="27" t="str">
        <f aca="false">IFERROR(IF(ISNUMBER($Q3634),$Q3634*IF($E3634="",1,$E3634),""),"")</f>
        <v/>
      </c>
      <c r="S3634" s="28" t="str">
        <f aca="false">IFERROR(IF($P3634="au nombre",IF(N(INDEX(Règles!$D$5:$D$17,MATCH($O3634,Règles!$A$5:$A$17,0)))&gt;0,IF($E3634="",1,$E3634)/INDEX(Règles!$D$5:$D$17,MATCH($O3634,Règles!$A$5:$A$17,0)),""),IF($P3634="au prix",IF(AND(ISNUMBER($R3634),N(INDEX(Règles!$E$5:$E$17,MATCH($O3634,Règles!$A$5:$A$17,0)))&gt;0),$R3634/INDEX(Règles!$E$5:$E$17,MATCH($O3634,Règles!$A$5:$A$17,0)),""),IF(OR($P3634="ne compte pas",$P3634="absence"),0,""))),"")</f>
        <v/>
      </c>
      <c r="T3634" s="26" t="n">
        <f aca="false">IF(AND(ISNUMBER($A3634),$B3634&lt;&gt;"",$G3634&lt;&gt;"",$P3634&lt;&gt;"absence"),1,0)</f>
        <v>0</v>
      </c>
      <c r="U3634" s="26" t="n">
        <f aca="false">IF($T3634=1,IF(COUNTIFS($B$2:$B3634,$B3634,$A$2:$A3634,$A3634,$T$2:$T3634,1)=1,1,0),0)</f>
        <v>0</v>
      </c>
      <c r="V3634" s="29" t="str">
        <f aca="false">IF(AND($A3634="",$B3634="",$G3634=""),"",IF(NOT(ISNUMBER($A3634)),"Date manquante ou non reconnue",IF($B3634="","Technicien manquant",IF(COUNTIF(Production!$A$7:$A$21,$B3634)=0,"Technicien absent de la liste (onglet Production)",IF($G3634="","Code BPU manquant (colonne G)",IF($O3634="?","Code BPU inconnu (onglet Prestations)",IF($P3634="?","Catégorie inconnue (onglet Règles)",IF(AND($E3634&lt;&gt;"",NOT(ISNUMBER($E3634))),"Quantité non reconnue",IF(AND($P3634="au prix",NOT(ISNUMBER($Q3634))),"Prix sur devis à saisir (colonne I)",IF($S3634="","Règle à compléter (onglet Règles)",""))))))))))</f>
        <v/>
      </c>
    </row>
    <row r="3635" customFormat="false" ht="15" hidden="false" customHeight="false" outlineLevel="0" collapsed="false">
      <c r="A3635" s="23"/>
      <c r="I3635" s="24"/>
      <c r="J3635" s="24"/>
      <c r="N3635" s="25"/>
      <c r="O3635" s="26" t="str">
        <f aca="false">IF($G3635="","",IFERROR(INDEX(Prestations!$F$5:$F$256,MATCH($G3635,Prestations!$B$5:$B$256,0)),"?"))</f>
        <v/>
      </c>
      <c r="P3635" s="26" t="str">
        <f aca="false">IF($O3635="","",IF($O3635="?","?",IFERROR(INDEX(Règles!$C$5:$C$17,MATCH($O3635,Règles!$A$5:$A$17,0)),"?")))</f>
        <v/>
      </c>
      <c r="Q3635" s="27" t="str">
        <f aca="false">IF($G3635="","",IF(ISNUMBER($I3635),$I3635,IFERROR(IF(ISNUMBER(INDEX(Prestations!$E$5:$E$256,MATCH($G3635,Prestations!$B$5:$B$256,0))),INDEX(Prestations!$E$5:$E$256,MATCH($G3635,Prestations!$B$5:$B$256,0)),""),"")))</f>
        <v/>
      </c>
      <c r="R3635" s="27" t="str">
        <f aca="false">IFERROR(IF(ISNUMBER($Q3635),$Q3635*IF($E3635="",1,$E3635),""),"")</f>
        <v/>
      </c>
      <c r="S3635" s="28" t="str">
        <f aca="false">IFERROR(IF($P3635="au nombre",IF(N(INDEX(Règles!$D$5:$D$17,MATCH($O3635,Règles!$A$5:$A$17,0)))&gt;0,IF($E3635="",1,$E3635)/INDEX(Règles!$D$5:$D$17,MATCH($O3635,Règles!$A$5:$A$17,0)),""),IF($P3635="au prix",IF(AND(ISNUMBER($R3635),N(INDEX(Règles!$E$5:$E$17,MATCH($O3635,Règles!$A$5:$A$17,0)))&gt;0),$R3635/INDEX(Règles!$E$5:$E$17,MATCH($O3635,Règles!$A$5:$A$17,0)),""),IF(OR($P3635="ne compte pas",$P3635="absence"),0,""))),"")</f>
        <v/>
      </c>
      <c r="T3635" s="26" t="n">
        <f aca="false">IF(AND(ISNUMBER($A3635),$B3635&lt;&gt;"",$G3635&lt;&gt;"",$P3635&lt;&gt;"absence"),1,0)</f>
        <v>0</v>
      </c>
      <c r="U3635" s="26" t="n">
        <f aca="false">IF($T3635=1,IF(COUNTIFS($B$2:$B3635,$B3635,$A$2:$A3635,$A3635,$T$2:$T3635,1)=1,1,0),0)</f>
        <v>0</v>
      </c>
      <c r="V3635" s="29" t="str">
        <f aca="false">IF(AND($A3635="",$B3635="",$G3635=""),"",IF(NOT(ISNUMBER($A3635)),"Date manquante ou non reconnue",IF($B3635="","Technicien manquant",IF(COUNTIF(Production!$A$7:$A$21,$B3635)=0,"Technicien absent de la liste (onglet Production)",IF($G3635="","Code BPU manquant (colonne G)",IF($O3635="?","Code BPU inconnu (onglet Prestations)",IF($P3635="?","Catégorie inconnue (onglet Règles)",IF(AND($E3635&lt;&gt;"",NOT(ISNUMBER($E3635))),"Quantité non reconnue",IF(AND($P3635="au prix",NOT(ISNUMBER($Q3635))),"Prix sur devis à saisir (colonne I)",IF($S3635="","Règle à compléter (onglet Règles)",""))))))))))</f>
        <v/>
      </c>
    </row>
    <row r="3636" customFormat="false" ht="15" hidden="false" customHeight="false" outlineLevel="0" collapsed="false">
      <c r="A3636" s="23"/>
      <c r="I3636" s="24"/>
      <c r="J3636" s="24"/>
      <c r="N3636" s="25"/>
      <c r="O3636" s="26" t="str">
        <f aca="false">IF($G3636="","",IFERROR(INDEX(Prestations!$F$5:$F$256,MATCH($G3636,Prestations!$B$5:$B$256,0)),"?"))</f>
        <v/>
      </c>
      <c r="P3636" s="26" t="str">
        <f aca="false">IF($O3636="","",IF($O3636="?","?",IFERROR(INDEX(Règles!$C$5:$C$17,MATCH($O3636,Règles!$A$5:$A$17,0)),"?")))</f>
        <v/>
      </c>
      <c r="Q3636" s="27" t="str">
        <f aca="false">IF($G3636="","",IF(ISNUMBER($I3636),$I3636,IFERROR(IF(ISNUMBER(INDEX(Prestations!$E$5:$E$256,MATCH($G3636,Prestations!$B$5:$B$256,0))),INDEX(Prestations!$E$5:$E$256,MATCH($G3636,Prestations!$B$5:$B$256,0)),""),"")))</f>
        <v/>
      </c>
      <c r="R3636" s="27" t="str">
        <f aca="false">IFERROR(IF(ISNUMBER($Q3636),$Q3636*IF($E3636="",1,$E3636),""),"")</f>
        <v/>
      </c>
      <c r="S3636" s="28" t="str">
        <f aca="false">IFERROR(IF($P3636="au nombre",IF(N(INDEX(Règles!$D$5:$D$17,MATCH($O3636,Règles!$A$5:$A$17,0)))&gt;0,IF($E3636="",1,$E3636)/INDEX(Règles!$D$5:$D$17,MATCH($O3636,Règles!$A$5:$A$17,0)),""),IF($P3636="au prix",IF(AND(ISNUMBER($R3636),N(INDEX(Règles!$E$5:$E$17,MATCH($O3636,Règles!$A$5:$A$17,0)))&gt;0),$R3636/INDEX(Règles!$E$5:$E$17,MATCH($O3636,Règles!$A$5:$A$17,0)),""),IF(OR($P3636="ne compte pas",$P3636="absence"),0,""))),"")</f>
        <v/>
      </c>
      <c r="T3636" s="26" t="n">
        <f aca="false">IF(AND(ISNUMBER($A3636),$B3636&lt;&gt;"",$G3636&lt;&gt;"",$P3636&lt;&gt;"absence"),1,0)</f>
        <v>0</v>
      </c>
      <c r="U3636" s="26" t="n">
        <f aca="false">IF($T3636=1,IF(COUNTIFS($B$2:$B3636,$B3636,$A$2:$A3636,$A3636,$T$2:$T3636,1)=1,1,0),0)</f>
        <v>0</v>
      </c>
      <c r="V3636" s="29" t="str">
        <f aca="false">IF(AND($A3636="",$B3636="",$G3636=""),"",IF(NOT(ISNUMBER($A3636)),"Date manquante ou non reconnue",IF($B3636="","Technicien manquant",IF(COUNTIF(Production!$A$7:$A$21,$B3636)=0,"Technicien absent de la liste (onglet Production)",IF($G3636="","Code BPU manquant (colonne G)",IF($O3636="?","Code BPU inconnu (onglet Prestations)",IF($P3636="?","Catégorie inconnue (onglet Règles)",IF(AND($E3636&lt;&gt;"",NOT(ISNUMBER($E3636))),"Quantité non reconnue",IF(AND($P3636="au prix",NOT(ISNUMBER($Q3636))),"Prix sur devis à saisir (colonne I)",IF($S3636="","Règle à compléter (onglet Règles)",""))))))))))</f>
        <v/>
      </c>
    </row>
    <row r="3637" customFormat="false" ht="15" hidden="false" customHeight="false" outlineLevel="0" collapsed="false">
      <c r="A3637" s="23"/>
      <c r="I3637" s="24"/>
      <c r="J3637" s="24"/>
      <c r="N3637" s="25"/>
      <c r="O3637" s="26" t="str">
        <f aca="false">IF($G3637="","",IFERROR(INDEX(Prestations!$F$5:$F$256,MATCH($G3637,Prestations!$B$5:$B$256,0)),"?"))</f>
        <v/>
      </c>
      <c r="P3637" s="26" t="str">
        <f aca="false">IF($O3637="","",IF($O3637="?","?",IFERROR(INDEX(Règles!$C$5:$C$17,MATCH($O3637,Règles!$A$5:$A$17,0)),"?")))</f>
        <v/>
      </c>
      <c r="Q3637" s="27" t="str">
        <f aca="false">IF($G3637="","",IF(ISNUMBER($I3637),$I3637,IFERROR(IF(ISNUMBER(INDEX(Prestations!$E$5:$E$256,MATCH($G3637,Prestations!$B$5:$B$256,0))),INDEX(Prestations!$E$5:$E$256,MATCH($G3637,Prestations!$B$5:$B$256,0)),""),"")))</f>
        <v/>
      </c>
      <c r="R3637" s="27" t="str">
        <f aca="false">IFERROR(IF(ISNUMBER($Q3637),$Q3637*IF($E3637="",1,$E3637),""),"")</f>
        <v/>
      </c>
      <c r="S3637" s="28" t="str">
        <f aca="false">IFERROR(IF($P3637="au nombre",IF(N(INDEX(Règles!$D$5:$D$17,MATCH($O3637,Règles!$A$5:$A$17,0)))&gt;0,IF($E3637="",1,$E3637)/INDEX(Règles!$D$5:$D$17,MATCH($O3637,Règles!$A$5:$A$17,0)),""),IF($P3637="au prix",IF(AND(ISNUMBER($R3637),N(INDEX(Règles!$E$5:$E$17,MATCH($O3637,Règles!$A$5:$A$17,0)))&gt;0),$R3637/INDEX(Règles!$E$5:$E$17,MATCH($O3637,Règles!$A$5:$A$17,0)),""),IF(OR($P3637="ne compte pas",$P3637="absence"),0,""))),"")</f>
        <v/>
      </c>
      <c r="T3637" s="26" t="n">
        <f aca="false">IF(AND(ISNUMBER($A3637),$B3637&lt;&gt;"",$G3637&lt;&gt;"",$P3637&lt;&gt;"absence"),1,0)</f>
        <v>0</v>
      </c>
      <c r="U3637" s="26" t="n">
        <f aca="false">IF($T3637=1,IF(COUNTIFS($B$2:$B3637,$B3637,$A$2:$A3637,$A3637,$T$2:$T3637,1)=1,1,0),0)</f>
        <v>0</v>
      </c>
      <c r="V3637" s="29" t="str">
        <f aca="false">IF(AND($A3637="",$B3637="",$G3637=""),"",IF(NOT(ISNUMBER($A3637)),"Date manquante ou non reconnue",IF($B3637="","Technicien manquant",IF(COUNTIF(Production!$A$7:$A$21,$B3637)=0,"Technicien absent de la liste (onglet Production)",IF($G3637="","Code BPU manquant (colonne G)",IF($O3637="?","Code BPU inconnu (onglet Prestations)",IF($P3637="?","Catégorie inconnue (onglet Règles)",IF(AND($E3637&lt;&gt;"",NOT(ISNUMBER($E3637))),"Quantité non reconnue",IF(AND($P3637="au prix",NOT(ISNUMBER($Q3637))),"Prix sur devis à saisir (colonne I)",IF($S3637="","Règle à compléter (onglet Règles)",""))))))))))</f>
        <v/>
      </c>
    </row>
    <row r="3638" customFormat="false" ht="15" hidden="false" customHeight="false" outlineLevel="0" collapsed="false">
      <c r="A3638" s="23"/>
      <c r="I3638" s="24"/>
      <c r="J3638" s="24"/>
      <c r="N3638" s="25"/>
      <c r="O3638" s="26" t="str">
        <f aca="false">IF($G3638="","",IFERROR(INDEX(Prestations!$F$5:$F$256,MATCH($G3638,Prestations!$B$5:$B$256,0)),"?"))</f>
        <v/>
      </c>
      <c r="P3638" s="26" t="str">
        <f aca="false">IF($O3638="","",IF($O3638="?","?",IFERROR(INDEX(Règles!$C$5:$C$17,MATCH($O3638,Règles!$A$5:$A$17,0)),"?")))</f>
        <v/>
      </c>
      <c r="Q3638" s="27" t="str">
        <f aca="false">IF($G3638="","",IF(ISNUMBER($I3638),$I3638,IFERROR(IF(ISNUMBER(INDEX(Prestations!$E$5:$E$256,MATCH($G3638,Prestations!$B$5:$B$256,0))),INDEX(Prestations!$E$5:$E$256,MATCH($G3638,Prestations!$B$5:$B$256,0)),""),"")))</f>
        <v/>
      </c>
      <c r="R3638" s="27" t="str">
        <f aca="false">IFERROR(IF(ISNUMBER($Q3638),$Q3638*IF($E3638="",1,$E3638),""),"")</f>
        <v/>
      </c>
      <c r="S3638" s="28" t="str">
        <f aca="false">IFERROR(IF($P3638="au nombre",IF(N(INDEX(Règles!$D$5:$D$17,MATCH($O3638,Règles!$A$5:$A$17,0)))&gt;0,IF($E3638="",1,$E3638)/INDEX(Règles!$D$5:$D$17,MATCH($O3638,Règles!$A$5:$A$17,0)),""),IF($P3638="au prix",IF(AND(ISNUMBER($R3638),N(INDEX(Règles!$E$5:$E$17,MATCH($O3638,Règles!$A$5:$A$17,0)))&gt;0),$R3638/INDEX(Règles!$E$5:$E$17,MATCH($O3638,Règles!$A$5:$A$17,0)),""),IF(OR($P3638="ne compte pas",$P3638="absence"),0,""))),"")</f>
        <v/>
      </c>
      <c r="T3638" s="26" t="n">
        <f aca="false">IF(AND(ISNUMBER($A3638),$B3638&lt;&gt;"",$G3638&lt;&gt;"",$P3638&lt;&gt;"absence"),1,0)</f>
        <v>0</v>
      </c>
      <c r="U3638" s="26" t="n">
        <f aca="false">IF($T3638=1,IF(COUNTIFS($B$2:$B3638,$B3638,$A$2:$A3638,$A3638,$T$2:$T3638,1)=1,1,0),0)</f>
        <v>0</v>
      </c>
      <c r="V3638" s="29" t="str">
        <f aca="false">IF(AND($A3638="",$B3638="",$G3638=""),"",IF(NOT(ISNUMBER($A3638)),"Date manquante ou non reconnue",IF($B3638="","Technicien manquant",IF(COUNTIF(Production!$A$7:$A$21,$B3638)=0,"Technicien absent de la liste (onglet Production)",IF($G3638="","Code BPU manquant (colonne G)",IF($O3638="?","Code BPU inconnu (onglet Prestations)",IF($P3638="?","Catégorie inconnue (onglet Règles)",IF(AND($E3638&lt;&gt;"",NOT(ISNUMBER($E3638))),"Quantité non reconnue",IF(AND($P3638="au prix",NOT(ISNUMBER($Q3638))),"Prix sur devis à saisir (colonne I)",IF($S3638="","Règle à compléter (onglet Règles)",""))))))))))</f>
        <v/>
      </c>
    </row>
    <row r="3639" customFormat="false" ht="15" hidden="false" customHeight="false" outlineLevel="0" collapsed="false">
      <c r="A3639" s="23"/>
      <c r="I3639" s="24"/>
      <c r="J3639" s="24"/>
      <c r="N3639" s="25"/>
      <c r="O3639" s="26" t="str">
        <f aca="false">IF($G3639="","",IFERROR(INDEX(Prestations!$F$5:$F$256,MATCH($G3639,Prestations!$B$5:$B$256,0)),"?"))</f>
        <v/>
      </c>
      <c r="P3639" s="26" t="str">
        <f aca="false">IF($O3639="","",IF($O3639="?","?",IFERROR(INDEX(Règles!$C$5:$C$17,MATCH($O3639,Règles!$A$5:$A$17,0)),"?")))</f>
        <v/>
      </c>
      <c r="Q3639" s="27" t="str">
        <f aca="false">IF($G3639="","",IF(ISNUMBER($I3639),$I3639,IFERROR(IF(ISNUMBER(INDEX(Prestations!$E$5:$E$256,MATCH($G3639,Prestations!$B$5:$B$256,0))),INDEX(Prestations!$E$5:$E$256,MATCH($G3639,Prestations!$B$5:$B$256,0)),""),"")))</f>
        <v/>
      </c>
      <c r="R3639" s="27" t="str">
        <f aca="false">IFERROR(IF(ISNUMBER($Q3639),$Q3639*IF($E3639="",1,$E3639),""),"")</f>
        <v/>
      </c>
      <c r="S3639" s="28" t="str">
        <f aca="false">IFERROR(IF($P3639="au nombre",IF(N(INDEX(Règles!$D$5:$D$17,MATCH($O3639,Règles!$A$5:$A$17,0)))&gt;0,IF($E3639="",1,$E3639)/INDEX(Règles!$D$5:$D$17,MATCH($O3639,Règles!$A$5:$A$17,0)),""),IF($P3639="au prix",IF(AND(ISNUMBER($R3639),N(INDEX(Règles!$E$5:$E$17,MATCH($O3639,Règles!$A$5:$A$17,0)))&gt;0),$R3639/INDEX(Règles!$E$5:$E$17,MATCH($O3639,Règles!$A$5:$A$17,0)),""),IF(OR($P3639="ne compte pas",$P3639="absence"),0,""))),"")</f>
        <v/>
      </c>
      <c r="T3639" s="26" t="n">
        <f aca="false">IF(AND(ISNUMBER($A3639),$B3639&lt;&gt;"",$G3639&lt;&gt;"",$P3639&lt;&gt;"absence"),1,0)</f>
        <v>0</v>
      </c>
      <c r="U3639" s="26" t="n">
        <f aca="false">IF($T3639=1,IF(COUNTIFS($B$2:$B3639,$B3639,$A$2:$A3639,$A3639,$T$2:$T3639,1)=1,1,0),0)</f>
        <v>0</v>
      </c>
      <c r="V3639" s="29" t="str">
        <f aca="false">IF(AND($A3639="",$B3639="",$G3639=""),"",IF(NOT(ISNUMBER($A3639)),"Date manquante ou non reconnue",IF($B3639="","Technicien manquant",IF(COUNTIF(Production!$A$7:$A$21,$B3639)=0,"Technicien absent de la liste (onglet Production)",IF($G3639="","Code BPU manquant (colonne G)",IF($O3639="?","Code BPU inconnu (onglet Prestations)",IF($P3639="?","Catégorie inconnue (onglet Règles)",IF(AND($E3639&lt;&gt;"",NOT(ISNUMBER($E3639))),"Quantité non reconnue",IF(AND($P3639="au prix",NOT(ISNUMBER($Q3639))),"Prix sur devis à saisir (colonne I)",IF($S3639="","Règle à compléter (onglet Règles)",""))))))))))</f>
        <v/>
      </c>
    </row>
    <row r="3640" customFormat="false" ht="15" hidden="false" customHeight="false" outlineLevel="0" collapsed="false">
      <c r="A3640" s="23"/>
      <c r="I3640" s="24"/>
      <c r="J3640" s="24"/>
      <c r="N3640" s="25"/>
      <c r="O3640" s="26" t="str">
        <f aca="false">IF($G3640="","",IFERROR(INDEX(Prestations!$F$5:$F$256,MATCH($G3640,Prestations!$B$5:$B$256,0)),"?"))</f>
        <v/>
      </c>
      <c r="P3640" s="26" t="str">
        <f aca="false">IF($O3640="","",IF($O3640="?","?",IFERROR(INDEX(Règles!$C$5:$C$17,MATCH($O3640,Règles!$A$5:$A$17,0)),"?")))</f>
        <v/>
      </c>
      <c r="Q3640" s="27" t="str">
        <f aca="false">IF($G3640="","",IF(ISNUMBER($I3640),$I3640,IFERROR(IF(ISNUMBER(INDEX(Prestations!$E$5:$E$256,MATCH($G3640,Prestations!$B$5:$B$256,0))),INDEX(Prestations!$E$5:$E$256,MATCH($G3640,Prestations!$B$5:$B$256,0)),""),"")))</f>
        <v/>
      </c>
      <c r="R3640" s="27" t="str">
        <f aca="false">IFERROR(IF(ISNUMBER($Q3640),$Q3640*IF($E3640="",1,$E3640),""),"")</f>
        <v/>
      </c>
      <c r="S3640" s="28" t="str">
        <f aca="false">IFERROR(IF($P3640="au nombre",IF(N(INDEX(Règles!$D$5:$D$17,MATCH($O3640,Règles!$A$5:$A$17,0)))&gt;0,IF($E3640="",1,$E3640)/INDEX(Règles!$D$5:$D$17,MATCH($O3640,Règles!$A$5:$A$17,0)),""),IF($P3640="au prix",IF(AND(ISNUMBER($R3640),N(INDEX(Règles!$E$5:$E$17,MATCH($O3640,Règles!$A$5:$A$17,0)))&gt;0),$R3640/INDEX(Règles!$E$5:$E$17,MATCH($O3640,Règles!$A$5:$A$17,0)),""),IF(OR($P3640="ne compte pas",$P3640="absence"),0,""))),"")</f>
        <v/>
      </c>
      <c r="T3640" s="26" t="n">
        <f aca="false">IF(AND(ISNUMBER($A3640),$B3640&lt;&gt;"",$G3640&lt;&gt;"",$P3640&lt;&gt;"absence"),1,0)</f>
        <v>0</v>
      </c>
      <c r="U3640" s="26" t="n">
        <f aca="false">IF($T3640=1,IF(COUNTIFS($B$2:$B3640,$B3640,$A$2:$A3640,$A3640,$T$2:$T3640,1)=1,1,0),0)</f>
        <v>0</v>
      </c>
      <c r="V3640" s="29" t="str">
        <f aca="false">IF(AND($A3640="",$B3640="",$G3640=""),"",IF(NOT(ISNUMBER($A3640)),"Date manquante ou non reconnue",IF($B3640="","Technicien manquant",IF(COUNTIF(Production!$A$7:$A$21,$B3640)=0,"Technicien absent de la liste (onglet Production)",IF($G3640="","Code BPU manquant (colonne G)",IF($O3640="?","Code BPU inconnu (onglet Prestations)",IF($P3640="?","Catégorie inconnue (onglet Règles)",IF(AND($E3640&lt;&gt;"",NOT(ISNUMBER($E3640))),"Quantité non reconnue",IF(AND($P3640="au prix",NOT(ISNUMBER($Q3640))),"Prix sur devis à saisir (colonne I)",IF($S3640="","Règle à compléter (onglet Règles)",""))))))))))</f>
        <v/>
      </c>
    </row>
    <row r="3641" customFormat="false" ht="15" hidden="false" customHeight="false" outlineLevel="0" collapsed="false">
      <c r="A3641" s="23"/>
      <c r="I3641" s="24"/>
      <c r="J3641" s="24"/>
      <c r="N3641" s="25"/>
      <c r="O3641" s="26" t="str">
        <f aca="false">IF($G3641="","",IFERROR(INDEX(Prestations!$F$5:$F$256,MATCH($G3641,Prestations!$B$5:$B$256,0)),"?"))</f>
        <v/>
      </c>
      <c r="P3641" s="26" t="str">
        <f aca="false">IF($O3641="","",IF($O3641="?","?",IFERROR(INDEX(Règles!$C$5:$C$17,MATCH($O3641,Règles!$A$5:$A$17,0)),"?")))</f>
        <v/>
      </c>
      <c r="Q3641" s="27" t="str">
        <f aca="false">IF($G3641="","",IF(ISNUMBER($I3641),$I3641,IFERROR(IF(ISNUMBER(INDEX(Prestations!$E$5:$E$256,MATCH($G3641,Prestations!$B$5:$B$256,0))),INDEX(Prestations!$E$5:$E$256,MATCH($G3641,Prestations!$B$5:$B$256,0)),""),"")))</f>
        <v/>
      </c>
      <c r="R3641" s="27" t="str">
        <f aca="false">IFERROR(IF(ISNUMBER($Q3641),$Q3641*IF($E3641="",1,$E3641),""),"")</f>
        <v/>
      </c>
      <c r="S3641" s="28" t="str">
        <f aca="false">IFERROR(IF($P3641="au nombre",IF(N(INDEX(Règles!$D$5:$D$17,MATCH($O3641,Règles!$A$5:$A$17,0)))&gt;0,IF($E3641="",1,$E3641)/INDEX(Règles!$D$5:$D$17,MATCH($O3641,Règles!$A$5:$A$17,0)),""),IF($P3641="au prix",IF(AND(ISNUMBER($R3641),N(INDEX(Règles!$E$5:$E$17,MATCH($O3641,Règles!$A$5:$A$17,0)))&gt;0),$R3641/INDEX(Règles!$E$5:$E$17,MATCH($O3641,Règles!$A$5:$A$17,0)),""),IF(OR($P3641="ne compte pas",$P3641="absence"),0,""))),"")</f>
        <v/>
      </c>
      <c r="T3641" s="26" t="n">
        <f aca="false">IF(AND(ISNUMBER($A3641),$B3641&lt;&gt;"",$G3641&lt;&gt;"",$P3641&lt;&gt;"absence"),1,0)</f>
        <v>0</v>
      </c>
      <c r="U3641" s="26" t="n">
        <f aca="false">IF($T3641=1,IF(COUNTIFS($B$2:$B3641,$B3641,$A$2:$A3641,$A3641,$T$2:$T3641,1)=1,1,0),0)</f>
        <v>0</v>
      </c>
      <c r="V3641" s="29" t="str">
        <f aca="false">IF(AND($A3641="",$B3641="",$G3641=""),"",IF(NOT(ISNUMBER($A3641)),"Date manquante ou non reconnue",IF($B3641="","Technicien manquant",IF(COUNTIF(Production!$A$7:$A$21,$B3641)=0,"Technicien absent de la liste (onglet Production)",IF($G3641="","Code BPU manquant (colonne G)",IF($O3641="?","Code BPU inconnu (onglet Prestations)",IF($P3641="?","Catégorie inconnue (onglet Règles)",IF(AND($E3641&lt;&gt;"",NOT(ISNUMBER($E3641))),"Quantité non reconnue",IF(AND($P3641="au prix",NOT(ISNUMBER($Q3641))),"Prix sur devis à saisir (colonne I)",IF($S3641="","Règle à compléter (onglet Règles)",""))))))))))</f>
        <v/>
      </c>
    </row>
    <row r="3642" customFormat="false" ht="15" hidden="false" customHeight="false" outlineLevel="0" collapsed="false">
      <c r="A3642" s="23"/>
      <c r="I3642" s="24"/>
      <c r="J3642" s="24"/>
      <c r="N3642" s="25"/>
      <c r="O3642" s="26" t="str">
        <f aca="false">IF($G3642="","",IFERROR(INDEX(Prestations!$F$5:$F$256,MATCH($G3642,Prestations!$B$5:$B$256,0)),"?"))</f>
        <v/>
      </c>
      <c r="P3642" s="26" t="str">
        <f aca="false">IF($O3642="","",IF($O3642="?","?",IFERROR(INDEX(Règles!$C$5:$C$17,MATCH($O3642,Règles!$A$5:$A$17,0)),"?")))</f>
        <v/>
      </c>
      <c r="Q3642" s="27" t="str">
        <f aca="false">IF($G3642="","",IF(ISNUMBER($I3642),$I3642,IFERROR(IF(ISNUMBER(INDEX(Prestations!$E$5:$E$256,MATCH($G3642,Prestations!$B$5:$B$256,0))),INDEX(Prestations!$E$5:$E$256,MATCH($G3642,Prestations!$B$5:$B$256,0)),""),"")))</f>
        <v/>
      </c>
      <c r="R3642" s="27" t="str">
        <f aca="false">IFERROR(IF(ISNUMBER($Q3642),$Q3642*IF($E3642="",1,$E3642),""),"")</f>
        <v/>
      </c>
      <c r="S3642" s="28" t="str">
        <f aca="false">IFERROR(IF($P3642="au nombre",IF(N(INDEX(Règles!$D$5:$D$17,MATCH($O3642,Règles!$A$5:$A$17,0)))&gt;0,IF($E3642="",1,$E3642)/INDEX(Règles!$D$5:$D$17,MATCH($O3642,Règles!$A$5:$A$17,0)),""),IF($P3642="au prix",IF(AND(ISNUMBER($R3642),N(INDEX(Règles!$E$5:$E$17,MATCH($O3642,Règles!$A$5:$A$17,0)))&gt;0),$R3642/INDEX(Règles!$E$5:$E$17,MATCH($O3642,Règles!$A$5:$A$17,0)),""),IF(OR($P3642="ne compte pas",$P3642="absence"),0,""))),"")</f>
        <v/>
      </c>
      <c r="T3642" s="26" t="n">
        <f aca="false">IF(AND(ISNUMBER($A3642),$B3642&lt;&gt;"",$G3642&lt;&gt;"",$P3642&lt;&gt;"absence"),1,0)</f>
        <v>0</v>
      </c>
      <c r="U3642" s="26" t="n">
        <f aca="false">IF($T3642=1,IF(COUNTIFS($B$2:$B3642,$B3642,$A$2:$A3642,$A3642,$T$2:$T3642,1)=1,1,0),0)</f>
        <v>0</v>
      </c>
      <c r="V3642" s="29" t="str">
        <f aca="false">IF(AND($A3642="",$B3642="",$G3642=""),"",IF(NOT(ISNUMBER($A3642)),"Date manquante ou non reconnue",IF($B3642="","Technicien manquant",IF(COUNTIF(Production!$A$7:$A$21,$B3642)=0,"Technicien absent de la liste (onglet Production)",IF($G3642="","Code BPU manquant (colonne G)",IF($O3642="?","Code BPU inconnu (onglet Prestations)",IF($P3642="?","Catégorie inconnue (onglet Règles)",IF(AND($E3642&lt;&gt;"",NOT(ISNUMBER($E3642))),"Quantité non reconnue",IF(AND($P3642="au prix",NOT(ISNUMBER($Q3642))),"Prix sur devis à saisir (colonne I)",IF($S3642="","Règle à compléter (onglet Règles)",""))))))))))</f>
        <v/>
      </c>
    </row>
    <row r="3643" customFormat="false" ht="15" hidden="false" customHeight="false" outlineLevel="0" collapsed="false">
      <c r="A3643" s="23"/>
      <c r="I3643" s="24"/>
      <c r="J3643" s="24"/>
      <c r="N3643" s="25"/>
      <c r="O3643" s="26" t="str">
        <f aca="false">IF($G3643="","",IFERROR(INDEX(Prestations!$F$5:$F$256,MATCH($G3643,Prestations!$B$5:$B$256,0)),"?"))</f>
        <v/>
      </c>
      <c r="P3643" s="26" t="str">
        <f aca="false">IF($O3643="","",IF($O3643="?","?",IFERROR(INDEX(Règles!$C$5:$C$17,MATCH($O3643,Règles!$A$5:$A$17,0)),"?")))</f>
        <v/>
      </c>
      <c r="Q3643" s="27" t="str">
        <f aca="false">IF($G3643="","",IF(ISNUMBER($I3643),$I3643,IFERROR(IF(ISNUMBER(INDEX(Prestations!$E$5:$E$256,MATCH($G3643,Prestations!$B$5:$B$256,0))),INDEX(Prestations!$E$5:$E$256,MATCH($G3643,Prestations!$B$5:$B$256,0)),""),"")))</f>
        <v/>
      </c>
      <c r="R3643" s="27" t="str">
        <f aca="false">IFERROR(IF(ISNUMBER($Q3643),$Q3643*IF($E3643="",1,$E3643),""),"")</f>
        <v/>
      </c>
      <c r="S3643" s="28" t="str">
        <f aca="false">IFERROR(IF($P3643="au nombre",IF(N(INDEX(Règles!$D$5:$D$17,MATCH($O3643,Règles!$A$5:$A$17,0)))&gt;0,IF($E3643="",1,$E3643)/INDEX(Règles!$D$5:$D$17,MATCH($O3643,Règles!$A$5:$A$17,0)),""),IF($P3643="au prix",IF(AND(ISNUMBER($R3643),N(INDEX(Règles!$E$5:$E$17,MATCH($O3643,Règles!$A$5:$A$17,0)))&gt;0),$R3643/INDEX(Règles!$E$5:$E$17,MATCH($O3643,Règles!$A$5:$A$17,0)),""),IF(OR($P3643="ne compte pas",$P3643="absence"),0,""))),"")</f>
        <v/>
      </c>
      <c r="T3643" s="26" t="n">
        <f aca="false">IF(AND(ISNUMBER($A3643),$B3643&lt;&gt;"",$G3643&lt;&gt;"",$P3643&lt;&gt;"absence"),1,0)</f>
        <v>0</v>
      </c>
      <c r="U3643" s="26" t="n">
        <f aca="false">IF($T3643=1,IF(COUNTIFS($B$2:$B3643,$B3643,$A$2:$A3643,$A3643,$T$2:$T3643,1)=1,1,0),0)</f>
        <v>0</v>
      </c>
      <c r="V3643" s="29" t="str">
        <f aca="false">IF(AND($A3643="",$B3643="",$G3643=""),"",IF(NOT(ISNUMBER($A3643)),"Date manquante ou non reconnue",IF($B3643="","Technicien manquant",IF(COUNTIF(Production!$A$7:$A$21,$B3643)=0,"Technicien absent de la liste (onglet Production)",IF($G3643="","Code BPU manquant (colonne G)",IF($O3643="?","Code BPU inconnu (onglet Prestations)",IF($P3643="?","Catégorie inconnue (onglet Règles)",IF(AND($E3643&lt;&gt;"",NOT(ISNUMBER($E3643))),"Quantité non reconnue",IF(AND($P3643="au prix",NOT(ISNUMBER($Q3643))),"Prix sur devis à saisir (colonne I)",IF($S3643="","Règle à compléter (onglet Règles)",""))))))))))</f>
        <v/>
      </c>
    </row>
    <row r="3644" customFormat="false" ht="15" hidden="false" customHeight="false" outlineLevel="0" collapsed="false">
      <c r="A3644" s="23"/>
      <c r="I3644" s="24"/>
      <c r="J3644" s="24"/>
      <c r="N3644" s="25"/>
      <c r="O3644" s="26" t="str">
        <f aca="false">IF($G3644="","",IFERROR(INDEX(Prestations!$F$5:$F$256,MATCH($G3644,Prestations!$B$5:$B$256,0)),"?"))</f>
        <v/>
      </c>
      <c r="P3644" s="26" t="str">
        <f aca="false">IF($O3644="","",IF($O3644="?","?",IFERROR(INDEX(Règles!$C$5:$C$17,MATCH($O3644,Règles!$A$5:$A$17,0)),"?")))</f>
        <v/>
      </c>
      <c r="Q3644" s="27" t="str">
        <f aca="false">IF($G3644="","",IF(ISNUMBER($I3644),$I3644,IFERROR(IF(ISNUMBER(INDEX(Prestations!$E$5:$E$256,MATCH($G3644,Prestations!$B$5:$B$256,0))),INDEX(Prestations!$E$5:$E$256,MATCH($G3644,Prestations!$B$5:$B$256,0)),""),"")))</f>
        <v/>
      </c>
      <c r="R3644" s="27" t="str">
        <f aca="false">IFERROR(IF(ISNUMBER($Q3644),$Q3644*IF($E3644="",1,$E3644),""),"")</f>
        <v/>
      </c>
      <c r="S3644" s="28" t="str">
        <f aca="false">IFERROR(IF($P3644="au nombre",IF(N(INDEX(Règles!$D$5:$D$17,MATCH($O3644,Règles!$A$5:$A$17,0)))&gt;0,IF($E3644="",1,$E3644)/INDEX(Règles!$D$5:$D$17,MATCH($O3644,Règles!$A$5:$A$17,0)),""),IF($P3644="au prix",IF(AND(ISNUMBER($R3644),N(INDEX(Règles!$E$5:$E$17,MATCH($O3644,Règles!$A$5:$A$17,0)))&gt;0),$R3644/INDEX(Règles!$E$5:$E$17,MATCH($O3644,Règles!$A$5:$A$17,0)),""),IF(OR($P3644="ne compte pas",$P3644="absence"),0,""))),"")</f>
        <v/>
      </c>
      <c r="T3644" s="26" t="n">
        <f aca="false">IF(AND(ISNUMBER($A3644),$B3644&lt;&gt;"",$G3644&lt;&gt;"",$P3644&lt;&gt;"absence"),1,0)</f>
        <v>0</v>
      </c>
      <c r="U3644" s="26" t="n">
        <f aca="false">IF($T3644=1,IF(COUNTIFS($B$2:$B3644,$B3644,$A$2:$A3644,$A3644,$T$2:$T3644,1)=1,1,0),0)</f>
        <v>0</v>
      </c>
      <c r="V3644" s="29" t="str">
        <f aca="false">IF(AND($A3644="",$B3644="",$G3644=""),"",IF(NOT(ISNUMBER($A3644)),"Date manquante ou non reconnue",IF($B3644="","Technicien manquant",IF(COUNTIF(Production!$A$7:$A$21,$B3644)=0,"Technicien absent de la liste (onglet Production)",IF($G3644="","Code BPU manquant (colonne G)",IF($O3644="?","Code BPU inconnu (onglet Prestations)",IF($P3644="?","Catégorie inconnue (onglet Règles)",IF(AND($E3644&lt;&gt;"",NOT(ISNUMBER($E3644))),"Quantité non reconnue",IF(AND($P3644="au prix",NOT(ISNUMBER($Q3644))),"Prix sur devis à saisir (colonne I)",IF($S3644="","Règle à compléter (onglet Règles)",""))))))))))</f>
        <v/>
      </c>
    </row>
    <row r="3645" customFormat="false" ht="15" hidden="false" customHeight="false" outlineLevel="0" collapsed="false">
      <c r="A3645" s="23"/>
      <c r="I3645" s="24"/>
      <c r="J3645" s="24"/>
      <c r="N3645" s="25"/>
      <c r="O3645" s="26" t="str">
        <f aca="false">IF($G3645="","",IFERROR(INDEX(Prestations!$F$5:$F$256,MATCH($G3645,Prestations!$B$5:$B$256,0)),"?"))</f>
        <v/>
      </c>
      <c r="P3645" s="26" t="str">
        <f aca="false">IF($O3645="","",IF($O3645="?","?",IFERROR(INDEX(Règles!$C$5:$C$17,MATCH($O3645,Règles!$A$5:$A$17,0)),"?")))</f>
        <v/>
      </c>
      <c r="Q3645" s="27" t="str">
        <f aca="false">IF($G3645="","",IF(ISNUMBER($I3645),$I3645,IFERROR(IF(ISNUMBER(INDEX(Prestations!$E$5:$E$256,MATCH($G3645,Prestations!$B$5:$B$256,0))),INDEX(Prestations!$E$5:$E$256,MATCH($G3645,Prestations!$B$5:$B$256,0)),""),"")))</f>
        <v/>
      </c>
      <c r="R3645" s="27" t="str">
        <f aca="false">IFERROR(IF(ISNUMBER($Q3645),$Q3645*IF($E3645="",1,$E3645),""),"")</f>
        <v/>
      </c>
      <c r="S3645" s="28" t="str">
        <f aca="false">IFERROR(IF($P3645="au nombre",IF(N(INDEX(Règles!$D$5:$D$17,MATCH($O3645,Règles!$A$5:$A$17,0)))&gt;0,IF($E3645="",1,$E3645)/INDEX(Règles!$D$5:$D$17,MATCH($O3645,Règles!$A$5:$A$17,0)),""),IF($P3645="au prix",IF(AND(ISNUMBER($R3645),N(INDEX(Règles!$E$5:$E$17,MATCH($O3645,Règles!$A$5:$A$17,0)))&gt;0),$R3645/INDEX(Règles!$E$5:$E$17,MATCH($O3645,Règles!$A$5:$A$17,0)),""),IF(OR($P3645="ne compte pas",$P3645="absence"),0,""))),"")</f>
        <v/>
      </c>
      <c r="T3645" s="26" t="n">
        <f aca="false">IF(AND(ISNUMBER($A3645),$B3645&lt;&gt;"",$G3645&lt;&gt;"",$P3645&lt;&gt;"absence"),1,0)</f>
        <v>0</v>
      </c>
      <c r="U3645" s="26" t="n">
        <f aca="false">IF($T3645=1,IF(COUNTIFS($B$2:$B3645,$B3645,$A$2:$A3645,$A3645,$T$2:$T3645,1)=1,1,0),0)</f>
        <v>0</v>
      </c>
      <c r="V3645" s="29" t="str">
        <f aca="false">IF(AND($A3645="",$B3645="",$G3645=""),"",IF(NOT(ISNUMBER($A3645)),"Date manquante ou non reconnue",IF($B3645="","Technicien manquant",IF(COUNTIF(Production!$A$7:$A$21,$B3645)=0,"Technicien absent de la liste (onglet Production)",IF($G3645="","Code BPU manquant (colonne G)",IF($O3645="?","Code BPU inconnu (onglet Prestations)",IF($P3645="?","Catégorie inconnue (onglet Règles)",IF(AND($E3645&lt;&gt;"",NOT(ISNUMBER($E3645))),"Quantité non reconnue",IF(AND($P3645="au prix",NOT(ISNUMBER($Q3645))),"Prix sur devis à saisir (colonne I)",IF($S3645="","Règle à compléter (onglet Règles)",""))))))))))</f>
        <v/>
      </c>
    </row>
    <row r="3646" customFormat="false" ht="15" hidden="false" customHeight="false" outlineLevel="0" collapsed="false">
      <c r="A3646" s="23"/>
      <c r="I3646" s="24"/>
      <c r="J3646" s="24"/>
      <c r="N3646" s="25"/>
      <c r="O3646" s="26" t="str">
        <f aca="false">IF($G3646="","",IFERROR(INDEX(Prestations!$F$5:$F$256,MATCH($G3646,Prestations!$B$5:$B$256,0)),"?"))</f>
        <v/>
      </c>
      <c r="P3646" s="26" t="str">
        <f aca="false">IF($O3646="","",IF($O3646="?","?",IFERROR(INDEX(Règles!$C$5:$C$17,MATCH($O3646,Règles!$A$5:$A$17,0)),"?")))</f>
        <v/>
      </c>
      <c r="Q3646" s="27" t="str">
        <f aca="false">IF($G3646="","",IF(ISNUMBER($I3646),$I3646,IFERROR(IF(ISNUMBER(INDEX(Prestations!$E$5:$E$256,MATCH($G3646,Prestations!$B$5:$B$256,0))),INDEX(Prestations!$E$5:$E$256,MATCH($G3646,Prestations!$B$5:$B$256,0)),""),"")))</f>
        <v/>
      </c>
      <c r="R3646" s="27" t="str">
        <f aca="false">IFERROR(IF(ISNUMBER($Q3646),$Q3646*IF($E3646="",1,$E3646),""),"")</f>
        <v/>
      </c>
      <c r="S3646" s="28" t="str">
        <f aca="false">IFERROR(IF($P3646="au nombre",IF(N(INDEX(Règles!$D$5:$D$17,MATCH($O3646,Règles!$A$5:$A$17,0)))&gt;0,IF($E3646="",1,$E3646)/INDEX(Règles!$D$5:$D$17,MATCH($O3646,Règles!$A$5:$A$17,0)),""),IF($P3646="au prix",IF(AND(ISNUMBER($R3646),N(INDEX(Règles!$E$5:$E$17,MATCH($O3646,Règles!$A$5:$A$17,0)))&gt;0),$R3646/INDEX(Règles!$E$5:$E$17,MATCH($O3646,Règles!$A$5:$A$17,0)),""),IF(OR($P3646="ne compte pas",$P3646="absence"),0,""))),"")</f>
        <v/>
      </c>
      <c r="T3646" s="26" t="n">
        <f aca="false">IF(AND(ISNUMBER($A3646),$B3646&lt;&gt;"",$G3646&lt;&gt;"",$P3646&lt;&gt;"absence"),1,0)</f>
        <v>0</v>
      </c>
      <c r="U3646" s="26" t="n">
        <f aca="false">IF($T3646=1,IF(COUNTIFS($B$2:$B3646,$B3646,$A$2:$A3646,$A3646,$T$2:$T3646,1)=1,1,0),0)</f>
        <v>0</v>
      </c>
      <c r="V3646" s="29" t="str">
        <f aca="false">IF(AND($A3646="",$B3646="",$G3646=""),"",IF(NOT(ISNUMBER($A3646)),"Date manquante ou non reconnue",IF($B3646="","Technicien manquant",IF(COUNTIF(Production!$A$7:$A$21,$B3646)=0,"Technicien absent de la liste (onglet Production)",IF($G3646="","Code BPU manquant (colonne G)",IF($O3646="?","Code BPU inconnu (onglet Prestations)",IF($P3646="?","Catégorie inconnue (onglet Règles)",IF(AND($E3646&lt;&gt;"",NOT(ISNUMBER($E3646))),"Quantité non reconnue",IF(AND($P3646="au prix",NOT(ISNUMBER($Q3646))),"Prix sur devis à saisir (colonne I)",IF($S3646="","Règle à compléter (onglet Règles)",""))))))))))</f>
        <v/>
      </c>
    </row>
    <row r="3647" customFormat="false" ht="15" hidden="false" customHeight="false" outlineLevel="0" collapsed="false">
      <c r="A3647" s="23"/>
      <c r="I3647" s="24"/>
      <c r="J3647" s="24"/>
      <c r="N3647" s="25"/>
      <c r="O3647" s="26" t="str">
        <f aca="false">IF($G3647="","",IFERROR(INDEX(Prestations!$F$5:$F$256,MATCH($G3647,Prestations!$B$5:$B$256,0)),"?"))</f>
        <v/>
      </c>
      <c r="P3647" s="26" t="str">
        <f aca="false">IF($O3647="","",IF($O3647="?","?",IFERROR(INDEX(Règles!$C$5:$C$17,MATCH($O3647,Règles!$A$5:$A$17,0)),"?")))</f>
        <v/>
      </c>
      <c r="Q3647" s="27" t="str">
        <f aca="false">IF($G3647="","",IF(ISNUMBER($I3647),$I3647,IFERROR(IF(ISNUMBER(INDEX(Prestations!$E$5:$E$256,MATCH($G3647,Prestations!$B$5:$B$256,0))),INDEX(Prestations!$E$5:$E$256,MATCH($G3647,Prestations!$B$5:$B$256,0)),""),"")))</f>
        <v/>
      </c>
      <c r="R3647" s="27" t="str">
        <f aca="false">IFERROR(IF(ISNUMBER($Q3647),$Q3647*IF($E3647="",1,$E3647),""),"")</f>
        <v/>
      </c>
      <c r="S3647" s="28" t="str">
        <f aca="false">IFERROR(IF($P3647="au nombre",IF(N(INDEX(Règles!$D$5:$D$17,MATCH($O3647,Règles!$A$5:$A$17,0)))&gt;0,IF($E3647="",1,$E3647)/INDEX(Règles!$D$5:$D$17,MATCH($O3647,Règles!$A$5:$A$17,0)),""),IF($P3647="au prix",IF(AND(ISNUMBER($R3647),N(INDEX(Règles!$E$5:$E$17,MATCH($O3647,Règles!$A$5:$A$17,0)))&gt;0),$R3647/INDEX(Règles!$E$5:$E$17,MATCH($O3647,Règles!$A$5:$A$17,0)),""),IF(OR($P3647="ne compte pas",$P3647="absence"),0,""))),"")</f>
        <v/>
      </c>
      <c r="T3647" s="26" t="n">
        <f aca="false">IF(AND(ISNUMBER($A3647),$B3647&lt;&gt;"",$G3647&lt;&gt;"",$P3647&lt;&gt;"absence"),1,0)</f>
        <v>0</v>
      </c>
      <c r="U3647" s="26" t="n">
        <f aca="false">IF($T3647=1,IF(COUNTIFS($B$2:$B3647,$B3647,$A$2:$A3647,$A3647,$T$2:$T3647,1)=1,1,0),0)</f>
        <v>0</v>
      </c>
      <c r="V3647" s="29" t="str">
        <f aca="false">IF(AND($A3647="",$B3647="",$G3647=""),"",IF(NOT(ISNUMBER($A3647)),"Date manquante ou non reconnue",IF($B3647="","Technicien manquant",IF(COUNTIF(Production!$A$7:$A$21,$B3647)=0,"Technicien absent de la liste (onglet Production)",IF($G3647="","Code BPU manquant (colonne G)",IF($O3647="?","Code BPU inconnu (onglet Prestations)",IF($P3647="?","Catégorie inconnue (onglet Règles)",IF(AND($E3647&lt;&gt;"",NOT(ISNUMBER($E3647))),"Quantité non reconnue",IF(AND($P3647="au prix",NOT(ISNUMBER($Q3647))),"Prix sur devis à saisir (colonne I)",IF($S3647="","Règle à compléter (onglet Règles)",""))))))))))</f>
        <v/>
      </c>
    </row>
    <row r="3648" customFormat="false" ht="15" hidden="false" customHeight="false" outlineLevel="0" collapsed="false">
      <c r="A3648" s="23"/>
      <c r="I3648" s="24"/>
      <c r="J3648" s="24"/>
      <c r="N3648" s="25"/>
      <c r="O3648" s="26" t="str">
        <f aca="false">IF($G3648="","",IFERROR(INDEX(Prestations!$F$5:$F$256,MATCH($G3648,Prestations!$B$5:$B$256,0)),"?"))</f>
        <v/>
      </c>
      <c r="P3648" s="26" t="str">
        <f aca="false">IF($O3648="","",IF($O3648="?","?",IFERROR(INDEX(Règles!$C$5:$C$17,MATCH($O3648,Règles!$A$5:$A$17,0)),"?")))</f>
        <v/>
      </c>
      <c r="Q3648" s="27" t="str">
        <f aca="false">IF($G3648="","",IF(ISNUMBER($I3648),$I3648,IFERROR(IF(ISNUMBER(INDEX(Prestations!$E$5:$E$256,MATCH($G3648,Prestations!$B$5:$B$256,0))),INDEX(Prestations!$E$5:$E$256,MATCH($G3648,Prestations!$B$5:$B$256,0)),""),"")))</f>
        <v/>
      </c>
      <c r="R3648" s="27" t="str">
        <f aca="false">IFERROR(IF(ISNUMBER($Q3648),$Q3648*IF($E3648="",1,$E3648),""),"")</f>
        <v/>
      </c>
      <c r="S3648" s="28" t="str">
        <f aca="false">IFERROR(IF($P3648="au nombre",IF(N(INDEX(Règles!$D$5:$D$17,MATCH($O3648,Règles!$A$5:$A$17,0)))&gt;0,IF($E3648="",1,$E3648)/INDEX(Règles!$D$5:$D$17,MATCH($O3648,Règles!$A$5:$A$17,0)),""),IF($P3648="au prix",IF(AND(ISNUMBER($R3648),N(INDEX(Règles!$E$5:$E$17,MATCH($O3648,Règles!$A$5:$A$17,0)))&gt;0),$R3648/INDEX(Règles!$E$5:$E$17,MATCH($O3648,Règles!$A$5:$A$17,0)),""),IF(OR($P3648="ne compte pas",$P3648="absence"),0,""))),"")</f>
        <v/>
      </c>
      <c r="T3648" s="26" t="n">
        <f aca="false">IF(AND(ISNUMBER($A3648),$B3648&lt;&gt;"",$G3648&lt;&gt;"",$P3648&lt;&gt;"absence"),1,0)</f>
        <v>0</v>
      </c>
      <c r="U3648" s="26" t="n">
        <f aca="false">IF($T3648=1,IF(COUNTIFS($B$2:$B3648,$B3648,$A$2:$A3648,$A3648,$T$2:$T3648,1)=1,1,0),0)</f>
        <v>0</v>
      </c>
      <c r="V3648" s="29" t="str">
        <f aca="false">IF(AND($A3648="",$B3648="",$G3648=""),"",IF(NOT(ISNUMBER($A3648)),"Date manquante ou non reconnue",IF($B3648="","Technicien manquant",IF(COUNTIF(Production!$A$7:$A$21,$B3648)=0,"Technicien absent de la liste (onglet Production)",IF($G3648="","Code BPU manquant (colonne G)",IF($O3648="?","Code BPU inconnu (onglet Prestations)",IF($P3648="?","Catégorie inconnue (onglet Règles)",IF(AND($E3648&lt;&gt;"",NOT(ISNUMBER($E3648))),"Quantité non reconnue",IF(AND($P3648="au prix",NOT(ISNUMBER($Q3648))),"Prix sur devis à saisir (colonne I)",IF($S3648="","Règle à compléter (onglet Règles)",""))))))))))</f>
        <v/>
      </c>
    </row>
    <row r="3649" customFormat="false" ht="15" hidden="false" customHeight="false" outlineLevel="0" collapsed="false">
      <c r="A3649" s="23"/>
      <c r="I3649" s="24"/>
      <c r="J3649" s="24"/>
      <c r="N3649" s="25"/>
      <c r="O3649" s="26" t="str">
        <f aca="false">IF($G3649="","",IFERROR(INDEX(Prestations!$F$5:$F$256,MATCH($G3649,Prestations!$B$5:$B$256,0)),"?"))</f>
        <v/>
      </c>
      <c r="P3649" s="26" t="str">
        <f aca="false">IF($O3649="","",IF($O3649="?","?",IFERROR(INDEX(Règles!$C$5:$C$17,MATCH($O3649,Règles!$A$5:$A$17,0)),"?")))</f>
        <v/>
      </c>
      <c r="Q3649" s="27" t="str">
        <f aca="false">IF($G3649="","",IF(ISNUMBER($I3649),$I3649,IFERROR(IF(ISNUMBER(INDEX(Prestations!$E$5:$E$256,MATCH($G3649,Prestations!$B$5:$B$256,0))),INDEX(Prestations!$E$5:$E$256,MATCH($G3649,Prestations!$B$5:$B$256,0)),""),"")))</f>
        <v/>
      </c>
      <c r="R3649" s="27" t="str">
        <f aca="false">IFERROR(IF(ISNUMBER($Q3649),$Q3649*IF($E3649="",1,$E3649),""),"")</f>
        <v/>
      </c>
      <c r="S3649" s="28" t="str">
        <f aca="false">IFERROR(IF($P3649="au nombre",IF(N(INDEX(Règles!$D$5:$D$17,MATCH($O3649,Règles!$A$5:$A$17,0)))&gt;0,IF($E3649="",1,$E3649)/INDEX(Règles!$D$5:$D$17,MATCH($O3649,Règles!$A$5:$A$17,0)),""),IF($P3649="au prix",IF(AND(ISNUMBER($R3649),N(INDEX(Règles!$E$5:$E$17,MATCH($O3649,Règles!$A$5:$A$17,0)))&gt;0),$R3649/INDEX(Règles!$E$5:$E$17,MATCH($O3649,Règles!$A$5:$A$17,0)),""),IF(OR($P3649="ne compte pas",$P3649="absence"),0,""))),"")</f>
        <v/>
      </c>
      <c r="T3649" s="26" t="n">
        <f aca="false">IF(AND(ISNUMBER($A3649),$B3649&lt;&gt;"",$G3649&lt;&gt;"",$P3649&lt;&gt;"absence"),1,0)</f>
        <v>0</v>
      </c>
      <c r="U3649" s="26" t="n">
        <f aca="false">IF($T3649=1,IF(COUNTIFS($B$2:$B3649,$B3649,$A$2:$A3649,$A3649,$T$2:$T3649,1)=1,1,0),0)</f>
        <v>0</v>
      </c>
      <c r="V3649" s="29" t="str">
        <f aca="false">IF(AND($A3649="",$B3649="",$G3649=""),"",IF(NOT(ISNUMBER($A3649)),"Date manquante ou non reconnue",IF($B3649="","Technicien manquant",IF(COUNTIF(Production!$A$7:$A$21,$B3649)=0,"Technicien absent de la liste (onglet Production)",IF($G3649="","Code BPU manquant (colonne G)",IF($O3649="?","Code BPU inconnu (onglet Prestations)",IF($P3649="?","Catégorie inconnue (onglet Règles)",IF(AND($E3649&lt;&gt;"",NOT(ISNUMBER($E3649))),"Quantité non reconnue",IF(AND($P3649="au prix",NOT(ISNUMBER($Q3649))),"Prix sur devis à saisir (colonne I)",IF($S3649="","Règle à compléter (onglet Règles)",""))))))))))</f>
        <v/>
      </c>
    </row>
    <row r="3650" customFormat="false" ht="15" hidden="false" customHeight="false" outlineLevel="0" collapsed="false">
      <c r="A3650" s="23"/>
      <c r="I3650" s="24"/>
      <c r="J3650" s="24"/>
      <c r="N3650" s="25"/>
      <c r="O3650" s="26" t="str">
        <f aca="false">IF($G3650="","",IFERROR(INDEX(Prestations!$F$5:$F$256,MATCH($G3650,Prestations!$B$5:$B$256,0)),"?"))</f>
        <v/>
      </c>
      <c r="P3650" s="26" t="str">
        <f aca="false">IF($O3650="","",IF($O3650="?","?",IFERROR(INDEX(Règles!$C$5:$C$17,MATCH($O3650,Règles!$A$5:$A$17,0)),"?")))</f>
        <v/>
      </c>
      <c r="Q3650" s="27" t="str">
        <f aca="false">IF($G3650="","",IF(ISNUMBER($I3650),$I3650,IFERROR(IF(ISNUMBER(INDEX(Prestations!$E$5:$E$256,MATCH($G3650,Prestations!$B$5:$B$256,0))),INDEX(Prestations!$E$5:$E$256,MATCH($G3650,Prestations!$B$5:$B$256,0)),""),"")))</f>
        <v/>
      </c>
      <c r="R3650" s="27" t="str">
        <f aca="false">IFERROR(IF(ISNUMBER($Q3650),$Q3650*IF($E3650="",1,$E3650),""),"")</f>
        <v/>
      </c>
      <c r="S3650" s="28" t="str">
        <f aca="false">IFERROR(IF($P3650="au nombre",IF(N(INDEX(Règles!$D$5:$D$17,MATCH($O3650,Règles!$A$5:$A$17,0)))&gt;0,IF($E3650="",1,$E3650)/INDEX(Règles!$D$5:$D$17,MATCH($O3650,Règles!$A$5:$A$17,0)),""),IF($P3650="au prix",IF(AND(ISNUMBER($R3650),N(INDEX(Règles!$E$5:$E$17,MATCH($O3650,Règles!$A$5:$A$17,0)))&gt;0),$R3650/INDEX(Règles!$E$5:$E$17,MATCH($O3650,Règles!$A$5:$A$17,0)),""),IF(OR($P3650="ne compte pas",$P3650="absence"),0,""))),"")</f>
        <v/>
      </c>
      <c r="T3650" s="26" t="n">
        <f aca="false">IF(AND(ISNUMBER($A3650),$B3650&lt;&gt;"",$G3650&lt;&gt;"",$P3650&lt;&gt;"absence"),1,0)</f>
        <v>0</v>
      </c>
      <c r="U3650" s="26" t="n">
        <f aca="false">IF($T3650=1,IF(COUNTIFS($B$2:$B3650,$B3650,$A$2:$A3650,$A3650,$T$2:$T3650,1)=1,1,0),0)</f>
        <v>0</v>
      </c>
      <c r="V3650" s="29" t="str">
        <f aca="false">IF(AND($A3650="",$B3650="",$G3650=""),"",IF(NOT(ISNUMBER($A3650)),"Date manquante ou non reconnue",IF($B3650="","Technicien manquant",IF(COUNTIF(Production!$A$7:$A$21,$B3650)=0,"Technicien absent de la liste (onglet Production)",IF($G3650="","Code BPU manquant (colonne G)",IF($O3650="?","Code BPU inconnu (onglet Prestations)",IF($P3650="?","Catégorie inconnue (onglet Règles)",IF(AND($E3650&lt;&gt;"",NOT(ISNUMBER($E3650))),"Quantité non reconnue",IF(AND($P3650="au prix",NOT(ISNUMBER($Q3650))),"Prix sur devis à saisir (colonne I)",IF($S3650="","Règle à compléter (onglet Règles)",""))))))))))</f>
        <v/>
      </c>
    </row>
    <row r="3651" customFormat="false" ht="15" hidden="false" customHeight="false" outlineLevel="0" collapsed="false">
      <c r="A3651" s="23"/>
      <c r="I3651" s="24"/>
      <c r="J3651" s="24"/>
      <c r="N3651" s="25"/>
      <c r="O3651" s="26" t="str">
        <f aca="false">IF($G3651="","",IFERROR(INDEX(Prestations!$F$5:$F$256,MATCH($G3651,Prestations!$B$5:$B$256,0)),"?"))</f>
        <v/>
      </c>
      <c r="P3651" s="26" t="str">
        <f aca="false">IF($O3651="","",IF($O3651="?","?",IFERROR(INDEX(Règles!$C$5:$C$17,MATCH($O3651,Règles!$A$5:$A$17,0)),"?")))</f>
        <v/>
      </c>
      <c r="Q3651" s="27" t="str">
        <f aca="false">IF($G3651="","",IF(ISNUMBER($I3651),$I3651,IFERROR(IF(ISNUMBER(INDEX(Prestations!$E$5:$E$256,MATCH($G3651,Prestations!$B$5:$B$256,0))),INDEX(Prestations!$E$5:$E$256,MATCH($G3651,Prestations!$B$5:$B$256,0)),""),"")))</f>
        <v/>
      </c>
      <c r="R3651" s="27" t="str">
        <f aca="false">IFERROR(IF(ISNUMBER($Q3651),$Q3651*IF($E3651="",1,$E3651),""),"")</f>
        <v/>
      </c>
      <c r="S3651" s="28" t="str">
        <f aca="false">IFERROR(IF($P3651="au nombre",IF(N(INDEX(Règles!$D$5:$D$17,MATCH($O3651,Règles!$A$5:$A$17,0)))&gt;0,IF($E3651="",1,$E3651)/INDEX(Règles!$D$5:$D$17,MATCH($O3651,Règles!$A$5:$A$17,0)),""),IF($P3651="au prix",IF(AND(ISNUMBER($R3651),N(INDEX(Règles!$E$5:$E$17,MATCH($O3651,Règles!$A$5:$A$17,0)))&gt;0),$R3651/INDEX(Règles!$E$5:$E$17,MATCH($O3651,Règles!$A$5:$A$17,0)),""),IF(OR($P3651="ne compte pas",$P3651="absence"),0,""))),"")</f>
        <v/>
      </c>
      <c r="T3651" s="26" t="n">
        <f aca="false">IF(AND(ISNUMBER($A3651),$B3651&lt;&gt;"",$G3651&lt;&gt;"",$P3651&lt;&gt;"absence"),1,0)</f>
        <v>0</v>
      </c>
      <c r="U3651" s="26" t="n">
        <f aca="false">IF($T3651=1,IF(COUNTIFS($B$2:$B3651,$B3651,$A$2:$A3651,$A3651,$T$2:$T3651,1)=1,1,0),0)</f>
        <v>0</v>
      </c>
      <c r="V3651" s="29" t="str">
        <f aca="false">IF(AND($A3651="",$B3651="",$G3651=""),"",IF(NOT(ISNUMBER($A3651)),"Date manquante ou non reconnue",IF($B3651="","Technicien manquant",IF(COUNTIF(Production!$A$7:$A$21,$B3651)=0,"Technicien absent de la liste (onglet Production)",IF($G3651="","Code BPU manquant (colonne G)",IF($O3651="?","Code BPU inconnu (onglet Prestations)",IF($P3651="?","Catégorie inconnue (onglet Règles)",IF(AND($E3651&lt;&gt;"",NOT(ISNUMBER($E3651))),"Quantité non reconnue",IF(AND($P3651="au prix",NOT(ISNUMBER($Q3651))),"Prix sur devis à saisir (colonne I)",IF($S3651="","Règle à compléter (onglet Règles)",""))))))))))</f>
        <v/>
      </c>
    </row>
    <row r="3652" customFormat="false" ht="15" hidden="false" customHeight="false" outlineLevel="0" collapsed="false">
      <c r="A3652" s="23"/>
      <c r="I3652" s="24"/>
      <c r="J3652" s="24"/>
      <c r="N3652" s="25"/>
      <c r="O3652" s="26" t="str">
        <f aca="false">IF($G3652="","",IFERROR(INDEX(Prestations!$F$5:$F$256,MATCH($G3652,Prestations!$B$5:$B$256,0)),"?"))</f>
        <v/>
      </c>
      <c r="P3652" s="26" t="str">
        <f aca="false">IF($O3652="","",IF($O3652="?","?",IFERROR(INDEX(Règles!$C$5:$C$17,MATCH($O3652,Règles!$A$5:$A$17,0)),"?")))</f>
        <v/>
      </c>
      <c r="Q3652" s="27" t="str">
        <f aca="false">IF($G3652="","",IF(ISNUMBER($I3652),$I3652,IFERROR(IF(ISNUMBER(INDEX(Prestations!$E$5:$E$256,MATCH($G3652,Prestations!$B$5:$B$256,0))),INDEX(Prestations!$E$5:$E$256,MATCH($G3652,Prestations!$B$5:$B$256,0)),""),"")))</f>
        <v/>
      </c>
      <c r="R3652" s="27" t="str">
        <f aca="false">IFERROR(IF(ISNUMBER($Q3652),$Q3652*IF($E3652="",1,$E3652),""),"")</f>
        <v/>
      </c>
      <c r="S3652" s="28" t="str">
        <f aca="false">IFERROR(IF($P3652="au nombre",IF(N(INDEX(Règles!$D$5:$D$17,MATCH($O3652,Règles!$A$5:$A$17,0)))&gt;0,IF($E3652="",1,$E3652)/INDEX(Règles!$D$5:$D$17,MATCH($O3652,Règles!$A$5:$A$17,0)),""),IF($P3652="au prix",IF(AND(ISNUMBER($R3652),N(INDEX(Règles!$E$5:$E$17,MATCH($O3652,Règles!$A$5:$A$17,0)))&gt;0),$R3652/INDEX(Règles!$E$5:$E$17,MATCH($O3652,Règles!$A$5:$A$17,0)),""),IF(OR($P3652="ne compte pas",$P3652="absence"),0,""))),"")</f>
        <v/>
      </c>
      <c r="T3652" s="26" t="n">
        <f aca="false">IF(AND(ISNUMBER($A3652),$B3652&lt;&gt;"",$G3652&lt;&gt;"",$P3652&lt;&gt;"absence"),1,0)</f>
        <v>0</v>
      </c>
      <c r="U3652" s="26" t="n">
        <f aca="false">IF($T3652=1,IF(COUNTIFS($B$2:$B3652,$B3652,$A$2:$A3652,$A3652,$T$2:$T3652,1)=1,1,0),0)</f>
        <v>0</v>
      </c>
      <c r="V3652" s="29" t="str">
        <f aca="false">IF(AND($A3652="",$B3652="",$G3652=""),"",IF(NOT(ISNUMBER($A3652)),"Date manquante ou non reconnue",IF($B3652="","Technicien manquant",IF(COUNTIF(Production!$A$7:$A$21,$B3652)=0,"Technicien absent de la liste (onglet Production)",IF($G3652="","Code BPU manquant (colonne G)",IF($O3652="?","Code BPU inconnu (onglet Prestations)",IF($P3652="?","Catégorie inconnue (onglet Règles)",IF(AND($E3652&lt;&gt;"",NOT(ISNUMBER($E3652))),"Quantité non reconnue",IF(AND($P3652="au prix",NOT(ISNUMBER($Q3652))),"Prix sur devis à saisir (colonne I)",IF($S3652="","Règle à compléter (onglet Règles)",""))))))))))</f>
        <v/>
      </c>
    </row>
    <row r="3653" customFormat="false" ht="15" hidden="false" customHeight="false" outlineLevel="0" collapsed="false">
      <c r="A3653" s="23"/>
      <c r="I3653" s="24"/>
      <c r="J3653" s="24"/>
      <c r="N3653" s="25"/>
      <c r="O3653" s="26" t="str">
        <f aca="false">IF($G3653="","",IFERROR(INDEX(Prestations!$F$5:$F$256,MATCH($G3653,Prestations!$B$5:$B$256,0)),"?"))</f>
        <v/>
      </c>
      <c r="P3653" s="26" t="str">
        <f aca="false">IF($O3653="","",IF($O3653="?","?",IFERROR(INDEX(Règles!$C$5:$C$17,MATCH($O3653,Règles!$A$5:$A$17,0)),"?")))</f>
        <v/>
      </c>
      <c r="Q3653" s="27" t="str">
        <f aca="false">IF($G3653="","",IF(ISNUMBER($I3653),$I3653,IFERROR(IF(ISNUMBER(INDEX(Prestations!$E$5:$E$256,MATCH($G3653,Prestations!$B$5:$B$256,0))),INDEX(Prestations!$E$5:$E$256,MATCH($G3653,Prestations!$B$5:$B$256,0)),""),"")))</f>
        <v/>
      </c>
      <c r="R3653" s="27" t="str">
        <f aca="false">IFERROR(IF(ISNUMBER($Q3653),$Q3653*IF($E3653="",1,$E3653),""),"")</f>
        <v/>
      </c>
      <c r="S3653" s="28" t="str">
        <f aca="false">IFERROR(IF($P3653="au nombre",IF(N(INDEX(Règles!$D$5:$D$17,MATCH($O3653,Règles!$A$5:$A$17,0)))&gt;0,IF($E3653="",1,$E3653)/INDEX(Règles!$D$5:$D$17,MATCH($O3653,Règles!$A$5:$A$17,0)),""),IF($P3653="au prix",IF(AND(ISNUMBER($R3653),N(INDEX(Règles!$E$5:$E$17,MATCH($O3653,Règles!$A$5:$A$17,0)))&gt;0),$R3653/INDEX(Règles!$E$5:$E$17,MATCH($O3653,Règles!$A$5:$A$17,0)),""),IF(OR($P3653="ne compte pas",$P3653="absence"),0,""))),"")</f>
        <v/>
      </c>
      <c r="T3653" s="26" t="n">
        <f aca="false">IF(AND(ISNUMBER($A3653),$B3653&lt;&gt;"",$G3653&lt;&gt;"",$P3653&lt;&gt;"absence"),1,0)</f>
        <v>0</v>
      </c>
      <c r="U3653" s="26" t="n">
        <f aca="false">IF($T3653=1,IF(COUNTIFS($B$2:$B3653,$B3653,$A$2:$A3653,$A3653,$T$2:$T3653,1)=1,1,0),0)</f>
        <v>0</v>
      </c>
      <c r="V3653" s="29" t="str">
        <f aca="false">IF(AND($A3653="",$B3653="",$G3653=""),"",IF(NOT(ISNUMBER($A3653)),"Date manquante ou non reconnue",IF($B3653="","Technicien manquant",IF(COUNTIF(Production!$A$7:$A$21,$B3653)=0,"Technicien absent de la liste (onglet Production)",IF($G3653="","Code BPU manquant (colonne G)",IF($O3653="?","Code BPU inconnu (onglet Prestations)",IF($P3653="?","Catégorie inconnue (onglet Règles)",IF(AND($E3653&lt;&gt;"",NOT(ISNUMBER($E3653))),"Quantité non reconnue",IF(AND($P3653="au prix",NOT(ISNUMBER($Q3653))),"Prix sur devis à saisir (colonne I)",IF($S3653="","Règle à compléter (onglet Règles)",""))))))))))</f>
        <v/>
      </c>
    </row>
    <row r="3654" customFormat="false" ht="15" hidden="false" customHeight="false" outlineLevel="0" collapsed="false">
      <c r="A3654" s="23"/>
      <c r="I3654" s="24"/>
      <c r="J3654" s="24"/>
      <c r="N3654" s="25"/>
      <c r="O3654" s="26" t="str">
        <f aca="false">IF($G3654="","",IFERROR(INDEX(Prestations!$F$5:$F$256,MATCH($G3654,Prestations!$B$5:$B$256,0)),"?"))</f>
        <v/>
      </c>
      <c r="P3654" s="26" t="str">
        <f aca="false">IF($O3654="","",IF($O3654="?","?",IFERROR(INDEX(Règles!$C$5:$C$17,MATCH($O3654,Règles!$A$5:$A$17,0)),"?")))</f>
        <v/>
      </c>
      <c r="Q3654" s="27" t="str">
        <f aca="false">IF($G3654="","",IF(ISNUMBER($I3654),$I3654,IFERROR(IF(ISNUMBER(INDEX(Prestations!$E$5:$E$256,MATCH($G3654,Prestations!$B$5:$B$256,0))),INDEX(Prestations!$E$5:$E$256,MATCH($G3654,Prestations!$B$5:$B$256,0)),""),"")))</f>
        <v/>
      </c>
      <c r="R3654" s="27" t="str">
        <f aca="false">IFERROR(IF(ISNUMBER($Q3654),$Q3654*IF($E3654="",1,$E3654),""),"")</f>
        <v/>
      </c>
      <c r="S3654" s="28" t="str">
        <f aca="false">IFERROR(IF($P3654="au nombre",IF(N(INDEX(Règles!$D$5:$D$17,MATCH($O3654,Règles!$A$5:$A$17,0)))&gt;0,IF($E3654="",1,$E3654)/INDEX(Règles!$D$5:$D$17,MATCH($O3654,Règles!$A$5:$A$17,0)),""),IF($P3654="au prix",IF(AND(ISNUMBER($R3654),N(INDEX(Règles!$E$5:$E$17,MATCH($O3654,Règles!$A$5:$A$17,0)))&gt;0),$R3654/INDEX(Règles!$E$5:$E$17,MATCH($O3654,Règles!$A$5:$A$17,0)),""),IF(OR($P3654="ne compte pas",$P3654="absence"),0,""))),"")</f>
        <v/>
      </c>
      <c r="T3654" s="26" t="n">
        <f aca="false">IF(AND(ISNUMBER($A3654),$B3654&lt;&gt;"",$G3654&lt;&gt;"",$P3654&lt;&gt;"absence"),1,0)</f>
        <v>0</v>
      </c>
      <c r="U3654" s="26" t="n">
        <f aca="false">IF($T3654=1,IF(COUNTIFS($B$2:$B3654,$B3654,$A$2:$A3654,$A3654,$T$2:$T3654,1)=1,1,0),0)</f>
        <v>0</v>
      </c>
      <c r="V3654" s="29" t="str">
        <f aca="false">IF(AND($A3654="",$B3654="",$G3654=""),"",IF(NOT(ISNUMBER($A3654)),"Date manquante ou non reconnue",IF($B3654="","Technicien manquant",IF(COUNTIF(Production!$A$7:$A$21,$B3654)=0,"Technicien absent de la liste (onglet Production)",IF($G3654="","Code BPU manquant (colonne G)",IF($O3654="?","Code BPU inconnu (onglet Prestations)",IF($P3654="?","Catégorie inconnue (onglet Règles)",IF(AND($E3654&lt;&gt;"",NOT(ISNUMBER($E3654))),"Quantité non reconnue",IF(AND($P3654="au prix",NOT(ISNUMBER($Q3654))),"Prix sur devis à saisir (colonne I)",IF($S3654="","Règle à compléter (onglet Règles)",""))))))))))</f>
        <v/>
      </c>
    </row>
    <row r="3655" customFormat="false" ht="15" hidden="false" customHeight="false" outlineLevel="0" collapsed="false">
      <c r="A3655" s="23"/>
      <c r="I3655" s="24"/>
      <c r="J3655" s="24"/>
      <c r="N3655" s="25"/>
      <c r="O3655" s="26" t="str">
        <f aca="false">IF($G3655="","",IFERROR(INDEX(Prestations!$F$5:$F$256,MATCH($G3655,Prestations!$B$5:$B$256,0)),"?"))</f>
        <v/>
      </c>
      <c r="P3655" s="26" t="str">
        <f aca="false">IF($O3655="","",IF($O3655="?","?",IFERROR(INDEX(Règles!$C$5:$C$17,MATCH($O3655,Règles!$A$5:$A$17,0)),"?")))</f>
        <v/>
      </c>
      <c r="Q3655" s="27" t="str">
        <f aca="false">IF($G3655="","",IF(ISNUMBER($I3655),$I3655,IFERROR(IF(ISNUMBER(INDEX(Prestations!$E$5:$E$256,MATCH($G3655,Prestations!$B$5:$B$256,0))),INDEX(Prestations!$E$5:$E$256,MATCH($G3655,Prestations!$B$5:$B$256,0)),""),"")))</f>
        <v/>
      </c>
      <c r="R3655" s="27" t="str">
        <f aca="false">IFERROR(IF(ISNUMBER($Q3655),$Q3655*IF($E3655="",1,$E3655),""),"")</f>
        <v/>
      </c>
      <c r="S3655" s="28" t="str">
        <f aca="false">IFERROR(IF($P3655="au nombre",IF(N(INDEX(Règles!$D$5:$D$17,MATCH($O3655,Règles!$A$5:$A$17,0)))&gt;0,IF($E3655="",1,$E3655)/INDEX(Règles!$D$5:$D$17,MATCH($O3655,Règles!$A$5:$A$17,0)),""),IF($P3655="au prix",IF(AND(ISNUMBER($R3655),N(INDEX(Règles!$E$5:$E$17,MATCH($O3655,Règles!$A$5:$A$17,0)))&gt;0),$R3655/INDEX(Règles!$E$5:$E$17,MATCH($O3655,Règles!$A$5:$A$17,0)),""),IF(OR($P3655="ne compte pas",$P3655="absence"),0,""))),"")</f>
        <v/>
      </c>
      <c r="T3655" s="26" t="n">
        <f aca="false">IF(AND(ISNUMBER($A3655),$B3655&lt;&gt;"",$G3655&lt;&gt;"",$P3655&lt;&gt;"absence"),1,0)</f>
        <v>0</v>
      </c>
      <c r="U3655" s="26" t="n">
        <f aca="false">IF($T3655=1,IF(COUNTIFS($B$2:$B3655,$B3655,$A$2:$A3655,$A3655,$T$2:$T3655,1)=1,1,0),0)</f>
        <v>0</v>
      </c>
      <c r="V3655" s="29" t="str">
        <f aca="false">IF(AND($A3655="",$B3655="",$G3655=""),"",IF(NOT(ISNUMBER($A3655)),"Date manquante ou non reconnue",IF($B3655="","Technicien manquant",IF(COUNTIF(Production!$A$7:$A$21,$B3655)=0,"Technicien absent de la liste (onglet Production)",IF($G3655="","Code BPU manquant (colonne G)",IF($O3655="?","Code BPU inconnu (onglet Prestations)",IF($P3655="?","Catégorie inconnue (onglet Règles)",IF(AND($E3655&lt;&gt;"",NOT(ISNUMBER($E3655))),"Quantité non reconnue",IF(AND($P3655="au prix",NOT(ISNUMBER($Q3655))),"Prix sur devis à saisir (colonne I)",IF($S3655="","Règle à compléter (onglet Règles)",""))))))))))</f>
        <v/>
      </c>
    </row>
    <row r="3656" customFormat="false" ht="15" hidden="false" customHeight="false" outlineLevel="0" collapsed="false">
      <c r="A3656" s="23"/>
      <c r="I3656" s="24"/>
      <c r="J3656" s="24"/>
      <c r="N3656" s="25"/>
      <c r="O3656" s="26" t="str">
        <f aca="false">IF($G3656="","",IFERROR(INDEX(Prestations!$F$5:$F$256,MATCH($G3656,Prestations!$B$5:$B$256,0)),"?"))</f>
        <v/>
      </c>
      <c r="P3656" s="26" t="str">
        <f aca="false">IF($O3656="","",IF($O3656="?","?",IFERROR(INDEX(Règles!$C$5:$C$17,MATCH($O3656,Règles!$A$5:$A$17,0)),"?")))</f>
        <v/>
      </c>
      <c r="Q3656" s="27" t="str">
        <f aca="false">IF($G3656="","",IF(ISNUMBER($I3656),$I3656,IFERROR(IF(ISNUMBER(INDEX(Prestations!$E$5:$E$256,MATCH($G3656,Prestations!$B$5:$B$256,0))),INDEX(Prestations!$E$5:$E$256,MATCH($G3656,Prestations!$B$5:$B$256,0)),""),"")))</f>
        <v/>
      </c>
      <c r="R3656" s="27" t="str">
        <f aca="false">IFERROR(IF(ISNUMBER($Q3656),$Q3656*IF($E3656="",1,$E3656),""),"")</f>
        <v/>
      </c>
      <c r="S3656" s="28" t="str">
        <f aca="false">IFERROR(IF($P3656="au nombre",IF(N(INDEX(Règles!$D$5:$D$17,MATCH($O3656,Règles!$A$5:$A$17,0)))&gt;0,IF($E3656="",1,$E3656)/INDEX(Règles!$D$5:$D$17,MATCH($O3656,Règles!$A$5:$A$17,0)),""),IF($P3656="au prix",IF(AND(ISNUMBER($R3656),N(INDEX(Règles!$E$5:$E$17,MATCH($O3656,Règles!$A$5:$A$17,0)))&gt;0),$R3656/INDEX(Règles!$E$5:$E$17,MATCH($O3656,Règles!$A$5:$A$17,0)),""),IF(OR($P3656="ne compte pas",$P3656="absence"),0,""))),"")</f>
        <v/>
      </c>
      <c r="T3656" s="26" t="n">
        <f aca="false">IF(AND(ISNUMBER($A3656),$B3656&lt;&gt;"",$G3656&lt;&gt;"",$P3656&lt;&gt;"absence"),1,0)</f>
        <v>0</v>
      </c>
      <c r="U3656" s="26" t="n">
        <f aca="false">IF($T3656=1,IF(COUNTIFS($B$2:$B3656,$B3656,$A$2:$A3656,$A3656,$T$2:$T3656,1)=1,1,0),0)</f>
        <v>0</v>
      </c>
      <c r="V3656" s="29" t="str">
        <f aca="false">IF(AND($A3656="",$B3656="",$G3656=""),"",IF(NOT(ISNUMBER($A3656)),"Date manquante ou non reconnue",IF($B3656="","Technicien manquant",IF(COUNTIF(Production!$A$7:$A$21,$B3656)=0,"Technicien absent de la liste (onglet Production)",IF($G3656="","Code BPU manquant (colonne G)",IF($O3656="?","Code BPU inconnu (onglet Prestations)",IF($P3656="?","Catégorie inconnue (onglet Règles)",IF(AND($E3656&lt;&gt;"",NOT(ISNUMBER($E3656))),"Quantité non reconnue",IF(AND($P3656="au prix",NOT(ISNUMBER($Q3656))),"Prix sur devis à saisir (colonne I)",IF($S3656="","Règle à compléter (onglet Règles)",""))))))))))</f>
        <v/>
      </c>
    </row>
    <row r="3657" customFormat="false" ht="15" hidden="false" customHeight="false" outlineLevel="0" collapsed="false">
      <c r="A3657" s="23"/>
      <c r="I3657" s="24"/>
      <c r="J3657" s="24"/>
      <c r="N3657" s="25"/>
      <c r="O3657" s="26" t="str">
        <f aca="false">IF($G3657="","",IFERROR(INDEX(Prestations!$F$5:$F$256,MATCH($G3657,Prestations!$B$5:$B$256,0)),"?"))</f>
        <v/>
      </c>
      <c r="P3657" s="26" t="str">
        <f aca="false">IF($O3657="","",IF($O3657="?","?",IFERROR(INDEX(Règles!$C$5:$C$17,MATCH($O3657,Règles!$A$5:$A$17,0)),"?")))</f>
        <v/>
      </c>
      <c r="Q3657" s="27" t="str">
        <f aca="false">IF($G3657="","",IF(ISNUMBER($I3657),$I3657,IFERROR(IF(ISNUMBER(INDEX(Prestations!$E$5:$E$256,MATCH($G3657,Prestations!$B$5:$B$256,0))),INDEX(Prestations!$E$5:$E$256,MATCH($G3657,Prestations!$B$5:$B$256,0)),""),"")))</f>
        <v/>
      </c>
      <c r="R3657" s="27" t="str">
        <f aca="false">IFERROR(IF(ISNUMBER($Q3657),$Q3657*IF($E3657="",1,$E3657),""),"")</f>
        <v/>
      </c>
      <c r="S3657" s="28" t="str">
        <f aca="false">IFERROR(IF($P3657="au nombre",IF(N(INDEX(Règles!$D$5:$D$17,MATCH($O3657,Règles!$A$5:$A$17,0)))&gt;0,IF($E3657="",1,$E3657)/INDEX(Règles!$D$5:$D$17,MATCH($O3657,Règles!$A$5:$A$17,0)),""),IF($P3657="au prix",IF(AND(ISNUMBER($R3657),N(INDEX(Règles!$E$5:$E$17,MATCH($O3657,Règles!$A$5:$A$17,0)))&gt;0),$R3657/INDEX(Règles!$E$5:$E$17,MATCH($O3657,Règles!$A$5:$A$17,0)),""),IF(OR($P3657="ne compte pas",$P3657="absence"),0,""))),"")</f>
        <v/>
      </c>
      <c r="T3657" s="26" t="n">
        <f aca="false">IF(AND(ISNUMBER($A3657),$B3657&lt;&gt;"",$G3657&lt;&gt;"",$P3657&lt;&gt;"absence"),1,0)</f>
        <v>0</v>
      </c>
      <c r="U3657" s="26" t="n">
        <f aca="false">IF($T3657=1,IF(COUNTIFS($B$2:$B3657,$B3657,$A$2:$A3657,$A3657,$T$2:$T3657,1)=1,1,0),0)</f>
        <v>0</v>
      </c>
      <c r="V3657" s="29" t="str">
        <f aca="false">IF(AND($A3657="",$B3657="",$G3657=""),"",IF(NOT(ISNUMBER($A3657)),"Date manquante ou non reconnue",IF($B3657="","Technicien manquant",IF(COUNTIF(Production!$A$7:$A$21,$B3657)=0,"Technicien absent de la liste (onglet Production)",IF($G3657="","Code BPU manquant (colonne G)",IF($O3657="?","Code BPU inconnu (onglet Prestations)",IF($P3657="?","Catégorie inconnue (onglet Règles)",IF(AND($E3657&lt;&gt;"",NOT(ISNUMBER($E3657))),"Quantité non reconnue",IF(AND($P3657="au prix",NOT(ISNUMBER($Q3657))),"Prix sur devis à saisir (colonne I)",IF($S3657="","Règle à compléter (onglet Règles)",""))))))))))</f>
        <v/>
      </c>
    </row>
    <row r="3658" customFormat="false" ht="15" hidden="false" customHeight="false" outlineLevel="0" collapsed="false">
      <c r="A3658" s="23"/>
      <c r="I3658" s="24"/>
      <c r="J3658" s="24"/>
      <c r="N3658" s="25"/>
      <c r="O3658" s="26" t="str">
        <f aca="false">IF($G3658="","",IFERROR(INDEX(Prestations!$F$5:$F$256,MATCH($G3658,Prestations!$B$5:$B$256,0)),"?"))</f>
        <v/>
      </c>
      <c r="P3658" s="26" t="str">
        <f aca="false">IF($O3658="","",IF($O3658="?","?",IFERROR(INDEX(Règles!$C$5:$C$17,MATCH($O3658,Règles!$A$5:$A$17,0)),"?")))</f>
        <v/>
      </c>
      <c r="Q3658" s="27" t="str">
        <f aca="false">IF($G3658="","",IF(ISNUMBER($I3658),$I3658,IFERROR(IF(ISNUMBER(INDEX(Prestations!$E$5:$E$256,MATCH($G3658,Prestations!$B$5:$B$256,0))),INDEX(Prestations!$E$5:$E$256,MATCH($G3658,Prestations!$B$5:$B$256,0)),""),"")))</f>
        <v/>
      </c>
      <c r="R3658" s="27" t="str">
        <f aca="false">IFERROR(IF(ISNUMBER($Q3658),$Q3658*IF($E3658="",1,$E3658),""),"")</f>
        <v/>
      </c>
      <c r="S3658" s="28" t="str">
        <f aca="false">IFERROR(IF($P3658="au nombre",IF(N(INDEX(Règles!$D$5:$D$17,MATCH($O3658,Règles!$A$5:$A$17,0)))&gt;0,IF($E3658="",1,$E3658)/INDEX(Règles!$D$5:$D$17,MATCH($O3658,Règles!$A$5:$A$17,0)),""),IF($P3658="au prix",IF(AND(ISNUMBER($R3658),N(INDEX(Règles!$E$5:$E$17,MATCH($O3658,Règles!$A$5:$A$17,0)))&gt;0),$R3658/INDEX(Règles!$E$5:$E$17,MATCH($O3658,Règles!$A$5:$A$17,0)),""),IF(OR($P3658="ne compte pas",$P3658="absence"),0,""))),"")</f>
        <v/>
      </c>
      <c r="T3658" s="26" t="n">
        <f aca="false">IF(AND(ISNUMBER($A3658),$B3658&lt;&gt;"",$G3658&lt;&gt;"",$P3658&lt;&gt;"absence"),1,0)</f>
        <v>0</v>
      </c>
      <c r="U3658" s="26" t="n">
        <f aca="false">IF($T3658=1,IF(COUNTIFS($B$2:$B3658,$B3658,$A$2:$A3658,$A3658,$T$2:$T3658,1)=1,1,0),0)</f>
        <v>0</v>
      </c>
      <c r="V3658" s="29" t="str">
        <f aca="false">IF(AND($A3658="",$B3658="",$G3658=""),"",IF(NOT(ISNUMBER($A3658)),"Date manquante ou non reconnue",IF($B3658="","Technicien manquant",IF(COUNTIF(Production!$A$7:$A$21,$B3658)=0,"Technicien absent de la liste (onglet Production)",IF($G3658="","Code BPU manquant (colonne G)",IF($O3658="?","Code BPU inconnu (onglet Prestations)",IF($P3658="?","Catégorie inconnue (onglet Règles)",IF(AND($E3658&lt;&gt;"",NOT(ISNUMBER($E3658))),"Quantité non reconnue",IF(AND($P3658="au prix",NOT(ISNUMBER($Q3658))),"Prix sur devis à saisir (colonne I)",IF($S3658="","Règle à compléter (onglet Règles)",""))))))))))</f>
        <v/>
      </c>
    </row>
    <row r="3659" customFormat="false" ht="15" hidden="false" customHeight="false" outlineLevel="0" collapsed="false">
      <c r="A3659" s="23"/>
      <c r="I3659" s="24"/>
      <c r="J3659" s="24"/>
      <c r="N3659" s="25"/>
      <c r="O3659" s="26" t="str">
        <f aca="false">IF($G3659="","",IFERROR(INDEX(Prestations!$F$5:$F$256,MATCH($G3659,Prestations!$B$5:$B$256,0)),"?"))</f>
        <v/>
      </c>
      <c r="P3659" s="26" t="str">
        <f aca="false">IF($O3659="","",IF($O3659="?","?",IFERROR(INDEX(Règles!$C$5:$C$17,MATCH($O3659,Règles!$A$5:$A$17,0)),"?")))</f>
        <v/>
      </c>
      <c r="Q3659" s="27" t="str">
        <f aca="false">IF($G3659="","",IF(ISNUMBER($I3659),$I3659,IFERROR(IF(ISNUMBER(INDEX(Prestations!$E$5:$E$256,MATCH($G3659,Prestations!$B$5:$B$256,0))),INDEX(Prestations!$E$5:$E$256,MATCH($G3659,Prestations!$B$5:$B$256,0)),""),"")))</f>
        <v/>
      </c>
      <c r="R3659" s="27" t="str">
        <f aca="false">IFERROR(IF(ISNUMBER($Q3659),$Q3659*IF($E3659="",1,$E3659),""),"")</f>
        <v/>
      </c>
      <c r="S3659" s="28" t="str">
        <f aca="false">IFERROR(IF($P3659="au nombre",IF(N(INDEX(Règles!$D$5:$D$17,MATCH($O3659,Règles!$A$5:$A$17,0)))&gt;0,IF($E3659="",1,$E3659)/INDEX(Règles!$D$5:$D$17,MATCH($O3659,Règles!$A$5:$A$17,0)),""),IF($P3659="au prix",IF(AND(ISNUMBER($R3659),N(INDEX(Règles!$E$5:$E$17,MATCH($O3659,Règles!$A$5:$A$17,0)))&gt;0),$R3659/INDEX(Règles!$E$5:$E$17,MATCH($O3659,Règles!$A$5:$A$17,0)),""),IF(OR($P3659="ne compte pas",$P3659="absence"),0,""))),"")</f>
        <v/>
      </c>
      <c r="T3659" s="26" t="n">
        <f aca="false">IF(AND(ISNUMBER($A3659),$B3659&lt;&gt;"",$G3659&lt;&gt;"",$P3659&lt;&gt;"absence"),1,0)</f>
        <v>0</v>
      </c>
      <c r="U3659" s="26" t="n">
        <f aca="false">IF($T3659=1,IF(COUNTIFS($B$2:$B3659,$B3659,$A$2:$A3659,$A3659,$T$2:$T3659,1)=1,1,0),0)</f>
        <v>0</v>
      </c>
      <c r="V3659" s="29" t="str">
        <f aca="false">IF(AND($A3659="",$B3659="",$G3659=""),"",IF(NOT(ISNUMBER($A3659)),"Date manquante ou non reconnue",IF($B3659="","Technicien manquant",IF(COUNTIF(Production!$A$7:$A$21,$B3659)=0,"Technicien absent de la liste (onglet Production)",IF($G3659="","Code BPU manquant (colonne G)",IF($O3659="?","Code BPU inconnu (onglet Prestations)",IF($P3659="?","Catégorie inconnue (onglet Règles)",IF(AND($E3659&lt;&gt;"",NOT(ISNUMBER($E3659))),"Quantité non reconnue",IF(AND($P3659="au prix",NOT(ISNUMBER($Q3659))),"Prix sur devis à saisir (colonne I)",IF($S3659="","Règle à compléter (onglet Règles)",""))))))))))</f>
        <v/>
      </c>
    </row>
    <row r="3660" customFormat="false" ht="15" hidden="false" customHeight="false" outlineLevel="0" collapsed="false">
      <c r="A3660" s="23"/>
      <c r="I3660" s="24"/>
      <c r="J3660" s="24"/>
      <c r="N3660" s="25"/>
      <c r="O3660" s="26" t="str">
        <f aca="false">IF($G3660="","",IFERROR(INDEX(Prestations!$F$5:$F$256,MATCH($G3660,Prestations!$B$5:$B$256,0)),"?"))</f>
        <v/>
      </c>
      <c r="P3660" s="26" t="str">
        <f aca="false">IF($O3660="","",IF($O3660="?","?",IFERROR(INDEX(Règles!$C$5:$C$17,MATCH($O3660,Règles!$A$5:$A$17,0)),"?")))</f>
        <v/>
      </c>
      <c r="Q3660" s="27" t="str">
        <f aca="false">IF($G3660="","",IF(ISNUMBER($I3660),$I3660,IFERROR(IF(ISNUMBER(INDEX(Prestations!$E$5:$E$256,MATCH($G3660,Prestations!$B$5:$B$256,0))),INDEX(Prestations!$E$5:$E$256,MATCH($G3660,Prestations!$B$5:$B$256,0)),""),"")))</f>
        <v/>
      </c>
      <c r="R3660" s="27" t="str">
        <f aca="false">IFERROR(IF(ISNUMBER($Q3660),$Q3660*IF($E3660="",1,$E3660),""),"")</f>
        <v/>
      </c>
      <c r="S3660" s="28" t="str">
        <f aca="false">IFERROR(IF($P3660="au nombre",IF(N(INDEX(Règles!$D$5:$D$17,MATCH($O3660,Règles!$A$5:$A$17,0)))&gt;0,IF($E3660="",1,$E3660)/INDEX(Règles!$D$5:$D$17,MATCH($O3660,Règles!$A$5:$A$17,0)),""),IF($P3660="au prix",IF(AND(ISNUMBER($R3660),N(INDEX(Règles!$E$5:$E$17,MATCH($O3660,Règles!$A$5:$A$17,0)))&gt;0),$R3660/INDEX(Règles!$E$5:$E$17,MATCH($O3660,Règles!$A$5:$A$17,0)),""),IF(OR($P3660="ne compte pas",$P3660="absence"),0,""))),"")</f>
        <v/>
      </c>
      <c r="T3660" s="26" t="n">
        <f aca="false">IF(AND(ISNUMBER($A3660),$B3660&lt;&gt;"",$G3660&lt;&gt;"",$P3660&lt;&gt;"absence"),1,0)</f>
        <v>0</v>
      </c>
      <c r="U3660" s="26" t="n">
        <f aca="false">IF($T3660=1,IF(COUNTIFS($B$2:$B3660,$B3660,$A$2:$A3660,$A3660,$T$2:$T3660,1)=1,1,0),0)</f>
        <v>0</v>
      </c>
      <c r="V3660" s="29" t="str">
        <f aca="false">IF(AND($A3660="",$B3660="",$G3660=""),"",IF(NOT(ISNUMBER($A3660)),"Date manquante ou non reconnue",IF($B3660="","Technicien manquant",IF(COUNTIF(Production!$A$7:$A$21,$B3660)=0,"Technicien absent de la liste (onglet Production)",IF($G3660="","Code BPU manquant (colonne G)",IF($O3660="?","Code BPU inconnu (onglet Prestations)",IF($P3660="?","Catégorie inconnue (onglet Règles)",IF(AND($E3660&lt;&gt;"",NOT(ISNUMBER($E3660))),"Quantité non reconnue",IF(AND($P3660="au prix",NOT(ISNUMBER($Q3660))),"Prix sur devis à saisir (colonne I)",IF($S3660="","Règle à compléter (onglet Règles)",""))))))))))</f>
        <v/>
      </c>
    </row>
    <row r="3661" customFormat="false" ht="15" hidden="false" customHeight="false" outlineLevel="0" collapsed="false">
      <c r="A3661" s="23"/>
      <c r="I3661" s="24"/>
      <c r="J3661" s="24"/>
      <c r="N3661" s="25"/>
      <c r="O3661" s="26" t="str">
        <f aca="false">IF($G3661="","",IFERROR(INDEX(Prestations!$F$5:$F$256,MATCH($G3661,Prestations!$B$5:$B$256,0)),"?"))</f>
        <v/>
      </c>
      <c r="P3661" s="26" t="str">
        <f aca="false">IF($O3661="","",IF($O3661="?","?",IFERROR(INDEX(Règles!$C$5:$C$17,MATCH($O3661,Règles!$A$5:$A$17,0)),"?")))</f>
        <v/>
      </c>
      <c r="Q3661" s="27" t="str">
        <f aca="false">IF($G3661="","",IF(ISNUMBER($I3661),$I3661,IFERROR(IF(ISNUMBER(INDEX(Prestations!$E$5:$E$256,MATCH($G3661,Prestations!$B$5:$B$256,0))),INDEX(Prestations!$E$5:$E$256,MATCH($G3661,Prestations!$B$5:$B$256,0)),""),"")))</f>
        <v/>
      </c>
      <c r="R3661" s="27" t="str">
        <f aca="false">IFERROR(IF(ISNUMBER($Q3661),$Q3661*IF($E3661="",1,$E3661),""),"")</f>
        <v/>
      </c>
      <c r="S3661" s="28" t="str">
        <f aca="false">IFERROR(IF($P3661="au nombre",IF(N(INDEX(Règles!$D$5:$D$17,MATCH($O3661,Règles!$A$5:$A$17,0)))&gt;0,IF($E3661="",1,$E3661)/INDEX(Règles!$D$5:$D$17,MATCH($O3661,Règles!$A$5:$A$17,0)),""),IF($P3661="au prix",IF(AND(ISNUMBER($R3661),N(INDEX(Règles!$E$5:$E$17,MATCH($O3661,Règles!$A$5:$A$17,0)))&gt;0),$R3661/INDEX(Règles!$E$5:$E$17,MATCH($O3661,Règles!$A$5:$A$17,0)),""),IF(OR($P3661="ne compte pas",$P3661="absence"),0,""))),"")</f>
        <v/>
      </c>
      <c r="T3661" s="26" t="n">
        <f aca="false">IF(AND(ISNUMBER($A3661),$B3661&lt;&gt;"",$G3661&lt;&gt;"",$P3661&lt;&gt;"absence"),1,0)</f>
        <v>0</v>
      </c>
      <c r="U3661" s="26" t="n">
        <f aca="false">IF($T3661=1,IF(COUNTIFS($B$2:$B3661,$B3661,$A$2:$A3661,$A3661,$T$2:$T3661,1)=1,1,0),0)</f>
        <v>0</v>
      </c>
      <c r="V3661" s="29" t="str">
        <f aca="false">IF(AND($A3661="",$B3661="",$G3661=""),"",IF(NOT(ISNUMBER($A3661)),"Date manquante ou non reconnue",IF($B3661="","Technicien manquant",IF(COUNTIF(Production!$A$7:$A$21,$B3661)=0,"Technicien absent de la liste (onglet Production)",IF($G3661="","Code BPU manquant (colonne G)",IF($O3661="?","Code BPU inconnu (onglet Prestations)",IF($P3661="?","Catégorie inconnue (onglet Règles)",IF(AND($E3661&lt;&gt;"",NOT(ISNUMBER($E3661))),"Quantité non reconnue",IF(AND($P3661="au prix",NOT(ISNUMBER($Q3661))),"Prix sur devis à saisir (colonne I)",IF($S3661="","Règle à compléter (onglet Règles)",""))))))))))</f>
        <v/>
      </c>
    </row>
    <row r="3662" customFormat="false" ht="15" hidden="false" customHeight="false" outlineLevel="0" collapsed="false">
      <c r="A3662" s="23"/>
      <c r="I3662" s="24"/>
      <c r="J3662" s="24"/>
      <c r="N3662" s="25"/>
      <c r="O3662" s="26" t="str">
        <f aca="false">IF($G3662="","",IFERROR(INDEX(Prestations!$F$5:$F$256,MATCH($G3662,Prestations!$B$5:$B$256,0)),"?"))</f>
        <v/>
      </c>
      <c r="P3662" s="26" t="str">
        <f aca="false">IF($O3662="","",IF($O3662="?","?",IFERROR(INDEX(Règles!$C$5:$C$17,MATCH($O3662,Règles!$A$5:$A$17,0)),"?")))</f>
        <v/>
      </c>
      <c r="Q3662" s="27" t="str">
        <f aca="false">IF($G3662="","",IF(ISNUMBER($I3662),$I3662,IFERROR(IF(ISNUMBER(INDEX(Prestations!$E$5:$E$256,MATCH($G3662,Prestations!$B$5:$B$256,0))),INDEX(Prestations!$E$5:$E$256,MATCH($G3662,Prestations!$B$5:$B$256,0)),""),"")))</f>
        <v/>
      </c>
      <c r="R3662" s="27" t="str">
        <f aca="false">IFERROR(IF(ISNUMBER($Q3662),$Q3662*IF($E3662="",1,$E3662),""),"")</f>
        <v/>
      </c>
      <c r="S3662" s="28" t="str">
        <f aca="false">IFERROR(IF($P3662="au nombre",IF(N(INDEX(Règles!$D$5:$D$17,MATCH($O3662,Règles!$A$5:$A$17,0)))&gt;0,IF($E3662="",1,$E3662)/INDEX(Règles!$D$5:$D$17,MATCH($O3662,Règles!$A$5:$A$17,0)),""),IF($P3662="au prix",IF(AND(ISNUMBER($R3662),N(INDEX(Règles!$E$5:$E$17,MATCH($O3662,Règles!$A$5:$A$17,0)))&gt;0),$R3662/INDEX(Règles!$E$5:$E$17,MATCH($O3662,Règles!$A$5:$A$17,0)),""),IF(OR($P3662="ne compte pas",$P3662="absence"),0,""))),"")</f>
        <v/>
      </c>
      <c r="T3662" s="26" t="n">
        <f aca="false">IF(AND(ISNUMBER($A3662),$B3662&lt;&gt;"",$G3662&lt;&gt;"",$P3662&lt;&gt;"absence"),1,0)</f>
        <v>0</v>
      </c>
      <c r="U3662" s="26" t="n">
        <f aca="false">IF($T3662=1,IF(COUNTIFS($B$2:$B3662,$B3662,$A$2:$A3662,$A3662,$T$2:$T3662,1)=1,1,0),0)</f>
        <v>0</v>
      </c>
      <c r="V3662" s="29" t="str">
        <f aca="false">IF(AND($A3662="",$B3662="",$G3662=""),"",IF(NOT(ISNUMBER($A3662)),"Date manquante ou non reconnue",IF($B3662="","Technicien manquant",IF(COUNTIF(Production!$A$7:$A$21,$B3662)=0,"Technicien absent de la liste (onglet Production)",IF($G3662="","Code BPU manquant (colonne G)",IF($O3662="?","Code BPU inconnu (onglet Prestations)",IF($P3662="?","Catégorie inconnue (onglet Règles)",IF(AND($E3662&lt;&gt;"",NOT(ISNUMBER($E3662))),"Quantité non reconnue",IF(AND($P3662="au prix",NOT(ISNUMBER($Q3662))),"Prix sur devis à saisir (colonne I)",IF($S3662="","Règle à compléter (onglet Règles)",""))))))))))</f>
        <v/>
      </c>
    </row>
    <row r="3663" customFormat="false" ht="15" hidden="false" customHeight="false" outlineLevel="0" collapsed="false">
      <c r="A3663" s="23"/>
      <c r="I3663" s="24"/>
      <c r="J3663" s="24"/>
      <c r="N3663" s="25"/>
      <c r="O3663" s="26" t="str">
        <f aca="false">IF($G3663="","",IFERROR(INDEX(Prestations!$F$5:$F$256,MATCH($G3663,Prestations!$B$5:$B$256,0)),"?"))</f>
        <v/>
      </c>
      <c r="P3663" s="26" t="str">
        <f aca="false">IF($O3663="","",IF($O3663="?","?",IFERROR(INDEX(Règles!$C$5:$C$17,MATCH($O3663,Règles!$A$5:$A$17,0)),"?")))</f>
        <v/>
      </c>
      <c r="Q3663" s="27" t="str">
        <f aca="false">IF($G3663="","",IF(ISNUMBER($I3663),$I3663,IFERROR(IF(ISNUMBER(INDEX(Prestations!$E$5:$E$256,MATCH($G3663,Prestations!$B$5:$B$256,0))),INDEX(Prestations!$E$5:$E$256,MATCH($G3663,Prestations!$B$5:$B$256,0)),""),"")))</f>
        <v/>
      </c>
      <c r="R3663" s="27" t="str">
        <f aca="false">IFERROR(IF(ISNUMBER($Q3663),$Q3663*IF($E3663="",1,$E3663),""),"")</f>
        <v/>
      </c>
      <c r="S3663" s="28" t="str">
        <f aca="false">IFERROR(IF($P3663="au nombre",IF(N(INDEX(Règles!$D$5:$D$17,MATCH($O3663,Règles!$A$5:$A$17,0)))&gt;0,IF($E3663="",1,$E3663)/INDEX(Règles!$D$5:$D$17,MATCH($O3663,Règles!$A$5:$A$17,0)),""),IF($P3663="au prix",IF(AND(ISNUMBER($R3663),N(INDEX(Règles!$E$5:$E$17,MATCH($O3663,Règles!$A$5:$A$17,0)))&gt;0),$R3663/INDEX(Règles!$E$5:$E$17,MATCH($O3663,Règles!$A$5:$A$17,0)),""),IF(OR($P3663="ne compte pas",$P3663="absence"),0,""))),"")</f>
        <v/>
      </c>
      <c r="T3663" s="26" t="n">
        <f aca="false">IF(AND(ISNUMBER($A3663),$B3663&lt;&gt;"",$G3663&lt;&gt;"",$P3663&lt;&gt;"absence"),1,0)</f>
        <v>0</v>
      </c>
      <c r="U3663" s="26" t="n">
        <f aca="false">IF($T3663=1,IF(COUNTIFS($B$2:$B3663,$B3663,$A$2:$A3663,$A3663,$T$2:$T3663,1)=1,1,0),0)</f>
        <v>0</v>
      </c>
      <c r="V3663" s="29" t="str">
        <f aca="false">IF(AND($A3663="",$B3663="",$G3663=""),"",IF(NOT(ISNUMBER($A3663)),"Date manquante ou non reconnue",IF($B3663="","Technicien manquant",IF(COUNTIF(Production!$A$7:$A$21,$B3663)=0,"Technicien absent de la liste (onglet Production)",IF($G3663="","Code BPU manquant (colonne G)",IF($O3663="?","Code BPU inconnu (onglet Prestations)",IF($P3663="?","Catégorie inconnue (onglet Règles)",IF(AND($E3663&lt;&gt;"",NOT(ISNUMBER($E3663))),"Quantité non reconnue",IF(AND($P3663="au prix",NOT(ISNUMBER($Q3663))),"Prix sur devis à saisir (colonne I)",IF($S3663="","Règle à compléter (onglet Règles)",""))))))))))</f>
        <v/>
      </c>
    </row>
    <row r="3664" customFormat="false" ht="15" hidden="false" customHeight="false" outlineLevel="0" collapsed="false">
      <c r="A3664" s="23"/>
      <c r="I3664" s="24"/>
      <c r="J3664" s="24"/>
      <c r="N3664" s="25"/>
      <c r="O3664" s="26" t="str">
        <f aca="false">IF($G3664="","",IFERROR(INDEX(Prestations!$F$5:$F$256,MATCH($G3664,Prestations!$B$5:$B$256,0)),"?"))</f>
        <v/>
      </c>
      <c r="P3664" s="26" t="str">
        <f aca="false">IF($O3664="","",IF($O3664="?","?",IFERROR(INDEX(Règles!$C$5:$C$17,MATCH($O3664,Règles!$A$5:$A$17,0)),"?")))</f>
        <v/>
      </c>
      <c r="Q3664" s="27" t="str">
        <f aca="false">IF($G3664="","",IF(ISNUMBER($I3664),$I3664,IFERROR(IF(ISNUMBER(INDEX(Prestations!$E$5:$E$256,MATCH($G3664,Prestations!$B$5:$B$256,0))),INDEX(Prestations!$E$5:$E$256,MATCH($G3664,Prestations!$B$5:$B$256,0)),""),"")))</f>
        <v/>
      </c>
      <c r="R3664" s="27" t="str">
        <f aca="false">IFERROR(IF(ISNUMBER($Q3664),$Q3664*IF($E3664="",1,$E3664),""),"")</f>
        <v/>
      </c>
      <c r="S3664" s="28" t="str">
        <f aca="false">IFERROR(IF($P3664="au nombre",IF(N(INDEX(Règles!$D$5:$D$17,MATCH($O3664,Règles!$A$5:$A$17,0)))&gt;0,IF($E3664="",1,$E3664)/INDEX(Règles!$D$5:$D$17,MATCH($O3664,Règles!$A$5:$A$17,0)),""),IF($P3664="au prix",IF(AND(ISNUMBER($R3664),N(INDEX(Règles!$E$5:$E$17,MATCH($O3664,Règles!$A$5:$A$17,0)))&gt;0),$R3664/INDEX(Règles!$E$5:$E$17,MATCH($O3664,Règles!$A$5:$A$17,0)),""),IF(OR($P3664="ne compte pas",$P3664="absence"),0,""))),"")</f>
        <v/>
      </c>
      <c r="T3664" s="26" t="n">
        <f aca="false">IF(AND(ISNUMBER($A3664),$B3664&lt;&gt;"",$G3664&lt;&gt;"",$P3664&lt;&gt;"absence"),1,0)</f>
        <v>0</v>
      </c>
      <c r="U3664" s="26" t="n">
        <f aca="false">IF($T3664=1,IF(COUNTIFS($B$2:$B3664,$B3664,$A$2:$A3664,$A3664,$T$2:$T3664,1)=1,1,0),0)</f>
        <v>0</v>
      </c>
      <c r="V3664" s="29" t="str">
        <f aca="false">IF(AND($A3664="",$B3664="",$G3664=""),"",IF(NOT(ISNUMBER($A3664)),"Date manquante ou non reconnue",IF($B3664="","Technicien manquant",IF(COUNTIF(Production!$A$7:$A$21,$B3664)=0,"Technicien absent de la liste (onglet Production)",IF($G3664="","Code BPU manquant (colonne G)",IF($O3664="?","Code BPU inconnu (onglet Prestations)",IF($P3664="?","Catégorie inconnue (onglet Règles)",IF(AND($E3664&lt;&gt;"",NOT(ISNUMBER($E3664))),"Quantité non reconnue",IF(AND($P3664="au prix",NOT(ISNUMBER($Q3664))),"Prix sur devis à saisir (colonne I)",IF($S3664="","Règle à compléter (onglet Règles)",""))))))))))</f>
        <v/>
      </c>
    </row>
    <row r="3665" customFormat="false" ht="15" hidden="false" customHeight="false" outlineLevel="0" collapsed="false">
      <c r="A3665" s="23"/>
      <c r="I3665" s="24"/>
      <c r="J3665" s="24"/>
      <c r="N3665" s="25"/>
      <c r="O3665" s="26" t="str">
        <f aca="false">IF($G3665="","",IFERROR(INDEX(Prestations!$F$5:$F$256,MATCH($G3665,Prestations!$B$5:$B$256,0)),"?"))</f>
        <v/>
      </c>
      <c r="P3665" s="26" t="str">
        <f aca="false">IF($O3665="","",IF($O3665="?","?",IFERROR(INDEX(Règles!$C$5:$C$17,MATCH($O3665,Règles!$A$5:$A$17,0)),"?")))</f>
        <v/>
      </c>
      <c r="Q3665" s="27" t="str">
        <f aca="false">IF($G3665="","",IF(ISNUMBER($I3665),$I3665,IFERROR(IF(ISNUMBER(INDEX(Prestations!$E$5:$E$256,MATCH($G3665,Prestations!$B$5:$B$256,0))),INDEX(Prestations!$E$5:$E$256,MATCH($G3665,Prestations!$B$5:$B$256,0)),""),"")))</f>
        <v/>
      </c>
      <c r="R3665" s="27" t="str">
        <f aca="false">IFERROR(IF(ISNUMBER($Q3665),$Q3665*IF($E3665="",1,$E3665),""),"")</f>
        <v/>
      </c>
      <c r="S3665" s="28" t="str">
        <f aca="false">IFERROR(IF($P3665="au nombre",IF(N(INDEX(Règles!$D$5:$D$17,MATCH($O3665,Règles!$A$5:$A$17,0)))&gt;0,IF($E3665="",1,$E3665)/INDEX(Règles!$D$5:$D$17,MATCH($O3665,Règles!$A$5:$A$17,0)),""),IF($P3665="au prix",IF(AND(ISNUMBER($R3665),N(INDEX(Règles!$E$5:$E$17,MATCH($O3665,Règles!$A$5:$A$17,0)))&gt;0),$R3665/INDEX(Règles!$E$5:$E$17,MATCH($O3665,Règles!$A$5:$A$17,0)),""),IF(OR($P3665="ne compte pas",$P3665="absence"),0,""))),"")</f>
        <v/>
      </c>
      <c r="T3665" s="26" t="n">
        <f aca="false">IF(AND(ISNUMBER($A3665),$B3665&lt;&gt;"",$G3665&lt;&gt;"",$P3665&lt;&gt;"absence"),1,0)</f>
        <v>0</v>
      </c>
      <c r="U3665" s="26" t="n">
        <f aca="false">IF($T3665=1,IF(COUNTIFS($B$2:$B3665,$B3665,$A$2:$A3665,$A3665,$T$2:$T3665,1)=1,1,0),0)</f>
        <v>0</v>
      </c>
      <c r="V3665" s="29" t="str">
        <f aca="false">IF(AND($A3665="",$B3665="",$G3665=""),"",IF(NOT(ISNUMBER($A3665)),"Date manquante ou non reconnue",IF($B3665="","Technicien manquant",IF(COUNTIF(Production!$A$7:$A$21,$B3665)=0,"Technicien absent de la liste (onglet Production)",IF($G3665="","Code BPU manquant (colonne G)",IF($O3665="?","Code BPU inconnu (onglet Prestations)",IF($P3665="?","Catégorie inconnue (onglet Règles)",IF(AND($E3665&lt;&gt;"",NOT(ISNUMBER($E3665))),"Quantité non reconnue",IF(AND($P3665="au prix",NOT(ISNUMBER($Q3665))),"Prix sur devis à saisir (colonne I)",IF($S3665="","Règle à compléter (onglet Règles)",""))))))))))</f>
        <v/>
      </c>
    </row>
    <row r="3666" customFormat="false" ht="15" hidden="false" customHeight="false" outlineLevel="0" collapsed="false">
      <c r="A3666" s="23"/>
      <c r="I3666" s="24"/>
      <c r="J3666" s="24"/>
      <c r="N3666" s="25"/>
      <c r="O3666" s="26" t="str">
        <f aca="false">IF($G3666="","",IFERROR(INDEX(Prestations!$F$5:$F$256,MATCH($G3666,Prestations!$B$5:$B$256,0)),"?"))</f>
        <v/>
      </c>
      <c r="P3666" s="26" t="str">
        <f aca="false">IF($O3666="","",IF($O3666="?","?",IFERROR(INDEX(Règles!$C$5:$C$17,MATCH($O3666,Règles!$A$5:$A$17,0)),"?")))</f>
        <v/>
      </c>
      <c r="Q3666" s="27" t="str">
        <f aca="false">IF($G3666="","",IF(ISNUMBER($I3666),$I3666,IFERROR(IF(ISNUMBER(INDEX(Prestations!$E$5:$E$256,MATCH($G3666,Prestations!$B$5:$B$256,0))),INDEX(Prestations!$E$5:$E$256,MATCH($G3666,Prestations!$B$5:$B$256,0)),""),"")))</f>
        <v/>
      </c>
      <c r="R3666" s="27" t="str">
        <f aca="false">IFERROR(IF(ISNUMBER($Q3666),$Q3666*IF($E3666="",1,$E3666),""),"")</f>
        <v/>
      </c>
      <c r="S3666" s="28" t="str">
        <f aca="false">IFERROR(IF($P3666="au nombre",IF(N(INDEX(Règles!$D$5:$D$17,MATCH($O3666,Règles!$A$5:$A$17,0)))&gt;0,IF($E3666="",1,$E3666)/INDEX(Règles!$D$5:$D$17,MATCH($O3666,Règles!$A$5:$A$17,0)),""),IF($P3666="au prix",IF(AND(ISNUMBER($R3666),N(INDEX(Règles!$E$5:$E$17,MATCH($O3666,Règles!$A$5:$A$17,0)))&gt;0),$R3666/INDEX(Règles!$E$5:$E$17,MATCH($O3666,Règles!$A$5:$A$17,0)),""),IF(OR($P3666="ne compte pas",$P3666="absence"),0,""))),"")</f>
        <v/>
      </c>
      <c r="T3666" s="26" t="n">
        <f aca="false">IF(AND(ISNUMBER($A3666),$B3666&lt;&gt;"",$G3666&lt;&gt;"",$P3666&lt;&gt;"absence"),1,0)</f>
        <v>0</v>
      </c>
      <c r="U3666" s="26" t="n">
        <f aca="false">IF($T3666=1,IF(COUNTIFS($B$2:$B3666,$B3666,$A$2:$A3666,$A3666,$T$2:$T3666,1)=1,1,0),0)</f>
        <v>0</v>
      </c>
      <c r="V3666" s="29" t="str">
        <f aca="false">IF(AND($A3666="",$B3666="",$G3666=""),"",IF(NOT(ISNUMBER($A3666)),"Date manquante ou non reconnue",IF($B3666="","Technicien manquant",IF(COUNTIF(Production!$A$7:$A$21,$B3666)=0,"Technicien absent de la liste (onglet Production)",IF($G3666="","Code BPU manquant (colonne G)",IF($O3666="?","Code BPU inconnu (onglet Prestations)",IF($P3666="?","Catégorie inconnue (onglet Règles)",IF(AND($E3666&lt;&gt;"",NOT(ISNUMBER($E3666))),"Quantité non reconnue",IF(AND($P3666="au prix",NOT(ISNUMBER($Q3666))),"Prix sur devis à saisir (colonne I)",IF($S3666="","Règle à compléter (onglet Règles)",""))))))))))</f>
        <v/>
      </c>
    </row>
    <row r="3667" customFormat="false" ht="15" hidden="false" customHeight="false" outlineLevel="0" collapsed="false">
      <c r="A3667" s="23"/>
      <c r="I3667" s="24"/>
      <c r="J3667" s="24"/>
      <c r="N3667" s="25"/>
      <c r="O3667" s="26" t="str">
        <f aca="false">IF($G3667="","",IFERROR(INDEX(Prestations!$F$5:$F$256,MATCH($G3667,Prestations!$B$5:$B$256,0)),"?"))</f>
        <v/>
      </c>
      <c r="P3667" s="26" t="str">
        <f aca="false">IF($O3667="","",IF($O3667="?","?",IFERROR(INDEX(Règles!$C$5:$C$17,MATCH($O3667,Règles!$A$5:$A$17,0)),"?")))</f>
        <v/>
      </c>
      <c r="Q3667" s="27" t="str">
        <f aca="false">IF($G3667="","",IF(ISNUMBER($I3667),$I3667,IFERROR(IF(ISNUMBER(INDEX(Prestations!$E$5:$E$256,MATCH($G3667,Prestations!$B$5:$B$256,0))),INDEX(Prestations!$E$5:$E$256,MATCH($G3667,Prestations!$B$5:$B$256,0)),""),"")))</f>
        <v/>
      </c>
      <c r="R3667" s="27" t="str">
        <f aca="false">IFERROR(IF(ISNUMBER($Q3667),$Q3667*IF($E3667="",1,$E3667),""),"")</f>
        <v/>
      </c>
      <c r="S3667" s="28" t="str">
        <f aca="false">IFERROR(IF($P3667="au nombre",IF(N(INDEX(Règles!$D$5:$D$17,MATCH($O3667,Règles!$A$5:$A$17,0)))&gt;0,IF($E3667="",1,$E3667)/INDEX(Règles!$D$5:$D$17,MATCH($O3667,Règles!$A$5:$A$17,0)),""),IF($P3667="au prix",IF(AND(ISNUMBER($R3667),N(INDEX(Règles!$E$5:$E$17,MATCH($O3667,Règles!$A$5:$A$17,0)))&gt;0),$R3667/INDEX(Règles!$E$5:$E$17,MATCH($O3667,Règles!$A$5:$A$17,0)),""),IF(OR($P3667="ne compte pas",$P3667="absence"),0,""))),"")</f>
        <v/>
      </c>
      <c r="T3667" s="26" t="n">
        <f aca="false">IF(AND(ISNUMBER($A3667),$B3667&lt;&gt;"",$G3667&lt;&gt;"",$P3667&lt;&gt;"absence"),1,0)</f>
        <v>0</v>
      </c>
      <c r="U3667" s="26" t="n">
        <f aca="false">IF($T3667=1,IF(COUNTIFS($B$2:$B3667,$B3667,$A$2:$A3667,$A3667,$T$2:$T3667,1)=1,1,0),0)</f>
        <v>0</v>
      </c>
      <c r="V3667" s="29" t="str">
        <f aca="false">IF(AND($A3667="",$B3667="",$G3667=""),"",IF(NOT(ISNUMBER($A3667)),"Date manquante ou non reconnue",IF($B3667="","Technicien manquant",IF(COUNTIF(Production!$A$7:$A$21,$B3667)=0,"Technicien absent de la liste (onglet Production)",IF($G3667="","Code BPU manquant (colonne G)",IF($O3667="?","Code BPU inconnu (onglet Prestations)",IF($P3667="?","Catégorie inconnue (onglet Règles)",IF(AND($E3667&lt;&gt;"",NOT(ISNUMBER($E3667))),"Quantité non reconnue",IF(AND($P3667="au prix",NOT(ISNUMBER($Q3667))),"Prix sur devis à saisir (colonne I)",IF($S3667="","Règle à compléter (onglet Règles)",""))))))))))</f>
        <v/>
      </c>
    </row>
    <row r="3668" customFormat="false" ht="15" hidden="false" customHeight="false" outlineLevel="0" collapsed="false">
      <c r="A3668" s="23"/>
      <c r="I3668" s="24"/>
      <c r="J3668" s="24"/>
      <c r="N3668" s="25"/>
      <c r="O3668" s="26" t="str">
        <f aca="false">IF($G3668="","",IFERROR(INDEX(Prestations!$F$5:$F$256,MATCH($G3668,Prestations!$B$5:$B$256,0)),"?"))</f>
        <v/>
      </c>
      <c r="P3668" s="26" t="str">
        <f aca="false">IF($O3668="","",IF($O3668="?","?",IFERROR(INDEX(Règles!$C$5:$C$17,MATCH($O3668,Règles!$A$5:$A$17,0)),"?")))</f>
        <v/>
      </c>
      <c r="Q3668" s="27" t="str">
        <f aca="false">IF($G3668="","",IF(ISNUMBER($I3668),$I3668,IFERROR(IF(ISNUMBER(INDEX(Prestations!$E$5:$E$256,MATCH($G3668,Prestations!$B$5:$B$256,0))),INDEX(Prestations!$E$5:$E$256,MATCH($G3668,Prestations!$B$5:$B$256,0)),""),"")))</f>
        <v/>
      </c>
      <c r="R3668" s="27" t="str">
        <f aca="false">IFERROR(IF(ISNUMBER($Q3668),$Q3668*IF($E3668="",1,$E3668),""),"")</f>
        <v/>
      </c>
      <c r="S3668" s="28" t="str">
        <f aca="false">IFERROR(IF($P3668="au nombre",IF(N(INDEX(Règles!$D$5:$D$17,MATCH($O3668,Règles!$A$5:$A$17,0)))&gt;0,IF($E3668="",1,$E3668)/INDEX(Règles!$D$5:$D$17,MATCH($O3668,Règles!$A$5:$A$17,0)),""),IF($P3668="au prix",IF(AND(ISNUMBER($R3668),N(INDEX(Règles!$E$5:$E$17,MATCH($O3668,Règles!$A$5:$A$17,0)))&gt;0),$R3668/INDEX(Règles!$E$5:$E$17,MATCH($O3668,Règles!$A$5:$A$17,0)),""),IF(OR($P3668="ne compte pas",$P3668="absence"),0,""))),"")</f>
        <v/>
      </c>
      <c r="T3668" s="26" t="n">
        <f aca="false">IF(AND(ISNUMBER($A3668),$B3668&lt;&gt;"",$G3668&lt;&gt;"",$P3668&lt;&gt;"absence"),1,0)</f>
        <v>0</v>
      </c>
      <c r="U3668" s="26" t="n">
        <f aca="false">IF($T3668=1,IF(COUNTIFS($B$2:$B3668,$B3668,$A$2:$A3668,$A3668,$T$2:$T3668,1)=1,1,0),0)</f>
        <v>0</v>
      </c>
      <c r="V3668" s="29" t="str">
        <f aca="false">IF(AND($A3668="",$B3668="",$G3668=""),"",IF(NOT(ISNUMBER($A3668)),"Date manquante ou non reconnue",IF($B3668="","Technicien manquant",IF(COUNTIF(Production!$A$7:$A$21,$B3668)=0,"Technicien absent de la liste (onglet Production)",IF($G3668="","Code BPU manquant (colonne G)",IF($O3668="?","Code BPU inconnu (onglet Prestations)",IF($P3668="?","Catégorie inconnue (onglet Règles)",IF(AND($E3668&lt;&gt;"",NOT(ISNUMBER($E3668))),"Quantité non reconnue",IF(AND($P3668="au prix",NOT(ISNUMBER($Q3668))),"Prix sur devis à saisir (colonne I)",IF($S3668="","Règle à compléter (onglet Règles)",""))))))))))</f>
        <v/>
      </c>
    </row>
    <row r="3669" customFormat="false" ht="15" hidden="false" customHeight="false" outlineLevel="0" collapsed="false">
      <c r="A3669" s="23"/>
      <c r="I3669" s="24"/>
      <c r="J3669" s="24"/>
      <c r="N3669" s="25"/>
      <c r="O3669" s="26" t="str">
        <f aca="false">IF($G3669="","",IFERROR(INDEX(Prestations!$F$5:$F$256,MATCH($G3669,Prestations!$B$5:$B$256,0)),"?"))</f>
        <v/>
      </c>
      <c r="P3669" s="26" t="str">
        <f aca="false">IF($O3669="","",IF($O3669="?","?",IFERROR(INDEX(Règles!$C$5:$C$17,MATCH($O3669,Règles!$A$5:$A$17,0)),"?")))</f>
        <v/>
      </c>
      <c r="Q3669" s="27" t="str">
        <f aca="false">IF($G3669="","",IF(ISNUMBER($I3669),$I3669,IFERROR(IF(ISNUMBER(INDEX(Prestations!$E$5:$E$256,MATCH($G3669,Prestations!$B$5:$B$256,0))),INDEX(Prestations!$E$5:$E$256,MATCH($G3669,Prestations!$B$5:$B$256,0)),""),"")))</f>
        <v/>
      </c>
      <c r="R3669" s="27" t="str">
        <f aca="false">IFERROR(IF(ISNUMBER($Q3669),$Q3669*IF($E3669="",1,$E3669),""),"")</f>
        <v/>
      </c>
      <c r="S3669" s="28" t="str">
        <f aca="false">IFERROR(IF($P3669="au nombre",IF(N(INDEX(Règles!$D$5:$D$17,MATCH($O3669,Règles!$A$5:$A$17,0)))&gt;0,IF($E3669="",1,$E3669)/INDEX(Règles!$D$5:$D$17,MATCH($O3669,Règles!$A$5:$A$17,0)),""),IF($P3669="au prix",IF(AND(ISNUMBER($R3669),N(INDEX(Règles!$E$5:$E$17,MATCH($O3669,Règles!$A$5:$A$17,0)))&gt;0),$R3669/INDEX(Règles!$E$5:$E$17,MATCH($O3669,Règles!$A$5:$A$17,0)),""),IF(OR($P3669="ne compte pas",$P3669="absence"),0,""))),"")</f>
        <v/>
      </c>
      <c r="T3669" s="26" t="n">
        <f aca="false">IF(AND(ISNUMBER($A3669),$B3669&lt;&gt;"",$G3669&lt;&gt;"",$P3669&lt;&gt;"absence"),1,0)</f>
        <v>0</v>
      </c>
      <c r="U3669" s="26" t="n">
        <f aca="false">IF($T3669=1,IF(COUNTIFS($B$2:$B3669,$B3669,$A$2:$A3669,$A3669,$T$2:$T3669,1)=1,1,0),0)</f>
        <v>0</v>
      </c>
      <c r="V3669" s="29" t="str">
        <f aca="false">IF(AND($A3669="",$B3669="",$G3669=""),"",IF(NOT(ISNUMBER($A3669)),"Date manquante ou non reconnue",IF($B3669="","Technicien manquant",IF(COUNTIF(Production!$A$7:$A$21,$B3669)=0,"Technicien absent de la liste (onglet Production)",IF($G3669="","Code BPU manquant (colonne G)",IF($O3669="?","Code BPU inconnu (onglet Prestations)",IF($P3669="?","Catégorie inconnue (onglet Règles)",IF(AND($E3669&lt;&gt;"",NOT(ISNUMBER($E3669))),"Quantité non reconnue",IF(AND($P3669="au prix",NOT(ISNUMBER($Q3669))),"Prix sur devis à saisir (colonne I)",IF($S3669="","Règle à compléter (onglet Règles)",""))))))))))</f>
        <v/>
      </c>
    </row>
    <row r="3670" customFormat="false" ht="15" hidden="false" customHeight="false" outlineLevel="0" collapsed="false">
      <c r="A3670" s="23"/>
      <c r="I3670" s="24"/>
      <c r="J3670" s="24"/>
      <c r="N3670" s="25"/>
      <c r="O3670" s="26" t="str">
        <f aca="false">IF($G3670="","",IFERROR(INDEX(Prestations!$F$5:$F$256,MATCH($G3670,Prestations!$B$5:$B$256,0)),"?"))</f>
        <v/>
      </c>
      <c r="P3670" s="26" t="str">
        <f aca="false">IF($O3670="","",IF($O3670="?","?",IFERROR(INDEX(Règles!$C$5:$C$17,MATCH($O3670,Règles!$A$5:$A$17,0)),"?")))</f>
        <v/>
      </c>
      <c r="Q3670" s="27" t="str">
        <f aca="false">IF($G3670="","",IF(ISNUMBER($I3670),$I3670,IFERROR(IF(ISNUMBER(INDEX(Prestations!$E$5:$E$256,MATCH($G3670,Prestations!$B$5:$B$256,0))),INDEX(Prestations!$E$5:$E$256,MATCH($G3670,Prestations!$B$5:$B$256,0)),""),"")))</f>
        <v/>
      </c>
      <c r="R3670" s="27" t="str">
        <f aca="false">IFERROR(IF(ISNUMBER($Q3670),$Q3670*IF($E3670="",1,$E3670),""),"")</f>
        <v/>
      </c>
      <c r="S3670" s="28" t="str">
        <f aca="false">IFERROR(IF($P3670="au nombre",IF(N(INDEX(Règles!$D$5:$D$17,MATCH($O3670,Règles!$A$5:$A$17,0)))&gt;0,IF($E3670="",1,$E3670)/INDEX(Règles!$D$5:$D$17,MATCH($O3670,Règles!$A$5:$A$17,0)),""),IF($P3670="au prix",IF(AND(ISNUMBER($R3670),N(INDEX(Règles!$E$5:$E$17,MATCH($O3670,Règles!$A$5:$A$17,0)))&gt;0),$R3670/INDEX(Règles!$E$5:$E$17,MATCH($O3670,Règles!$A$5:$A$17,0)),""),IF(OR($P3670="ne compte pas",$P3670="absence"),0,""))),"")</f>
        <v/>
      </c>
      <c r="T3670" s="26" t="n">
        <f aca="false">IF(AND(ISNUMBER($A3670),$B3670&lt;&gt;"",$G3670&lt;&gt;"",$P3670&lt;&gt;"absence"),1,0)</f>
        <v>0</v>
      </c>
      <c r="U3670" s="26" t="n">
        <f aca="false">IF($T3670=1,IF(COUNTIFS($B$2:$B3670,$B3670,$A$2:$A3670,$A3670,$T$2:$T3670,1)=1,1,0),0)</f>
        <v>0</v>
      </c>
      <c r="V3670" s="29" t="str">
        <f aca="false">IF(AND($A3670="",$B3670="",$G3670=""),"",IF(NOT(ISNUMBER($A3670)),"Date manquante ou non reconnue",IF($B3670="","Technicien manquant",IF(COUNTIF(Production!$A$7:$A$21,$B3670)=0,"Technicien absent de la liste (onglet Production)",IF($G3670="","Code BPU manquant (colonne G)",IF($O3670="?","Code BPU inconnu (onglet Prestations)",IF($P3670="?","Catégorie inconnue (onglet Règles)",IF(AND($E3670&lt;&gt;"",NOT(ISNUMBER($E3670))),"Quantité non reconnue",IF(AND($P3670="au prix",NOT(ISNUMBER($Q3670))),"Prix sur devis à saisir (colonne I)",IF($S3670="","Règle à compléter (onglet Règles)",""))))))))))</f>
        <v/>
      </c>
    </row>
    <row r="3671" customFormat="false" ht="15" hidden="false" customHeight="false" outlineLevel="0" collapsed="false">
      <c r="A3671" s="23"/>
      <c r="I3671" s="24"/>
      <c r="J3671" s="24"/>
      <c r="N3671" s="25"/>
      <c r="O3671" s="26" t="str">
        <f aca="false">IF($G3671="","",IFERROR(INDEX(Prestations!$F$5:$F$256,MATCH($G3671,Prestations!$B$5:$B$256,0)),"?"))</f>
        <v/>
      </c>
      <c r="P3671" s="26" t="str">
        <f aca="false">IF($O3671="","",IF($O3671="?","?",IFERROR(INDEX(Règles!$C$5:$C$17,MATCH($O3671,Règles!$A$5:$A$17,0)),"?")))</f>
        <v/>
      </c>
      <c r="Q3671" s="27" t="str">
        <f aca="false">IF($G3671="","",IF(ISNUMBER($I3671),$I3671,IFERROR(IF(ISNUMBER(INDEX(Prestations!$E$5:$E$256,MATCH($G3671,Prestations!$B$5:$B$256,0))),INDEX(Prestations!$E$5:$E$256,MATCH($G3671,Prestations!$B$5:$B$256,0)),""),"")))</f>
        <v/>
      </c>
      <c r="R3671" s="27" t="str">
        <f aca="false">IFERROR(IF(ISNUMBER($Q3671),$Q3671*IF($E3671="",1,$E3671),""),"")</f>
        <v/>
      </c>
      <c r="S3671" s="28" t="str">
        <f aca="false">IFERROR(IF($P3671="au nombre",IF(N(INDEX(Règles!$D$5:$D$17,MATCH($O3671,Règles!$A$5:$A$17,0)))&gt;0,IF($E3671="",1,$E3671)/INDEX(Règles!$D$5:$D$17,MATCH($O3671,Règles!$A$5:$A$17,0)),""),IF($P3671="au prix",IF(AND(ISNUMBER($R3671),N(INDEX(Règles!$E$5:$E$17,MATCH($O3671,Règles!$A$5:$A$17,0)))&gt;0),$R3671/INDEX(Règles!$E$5:$E$17,MATCH($O3671,Règles!$A$5:$A$17,0)),""),IF(OR($P3671="ne compte pas",$P3671="absence"),0,""))),"")</f>
        <v/>
      </c>
      <c r="T3671" s="26" t="n">
        <f aca="false">IF(AND(ISNUMBER($A3671),$B3671&lt;&gt;"",$G3671&lt;&gt;"",$P3671&lt;&gt;"absence"),1,0)</f>
        <v>0</v>
      </c>
      <c r="U3671" s="26" t="n">
        <f aca="false">IF($T3671=1,IF(COUNTIFS($B$2:$B3671,$B3671,$A$2:$A3671,$A3671,$T$2:$T3671,1)=1,1,0),0)</f>
        <v>0</v>
      </c>
      <c r="V3671" s="29" t="str">
        <f aca="false">IF(AND($A3671="",$B3671="",$G3671=""),"",IF(NOT(ISNUMBER($A3671)),"Date manquante ou non reconnue",IF($B3671="","Technicien manquant",IF(COUNTIF(Production!$A$7:$A$21,$B3671)=0,"Technicien absent de la liste (onglet Production)",IF($G3671="","Code BPU manquant (colonne G)",IF($O3671="?","Code BPU inconnu (onglet Prestations)",IF($P3671="?","Catégorie inconnue (onglet Règles)",IF(AND($E3671&lt;&gt;"",NOT(ISNUMBER($E3671))),"Quantité non reconnue",IF(AND($P3671="au prix",NOT(ISNUMBER($Q3671))),"Prix sur devis à saisir (colonne I)",IF($S3671="","Règle à compléter (onglet Règles)",""))))))))))</f>
        <v/>
      </c>
    </row>
    <row r="3672" customFormat="false" ht="15" hidden="false" customHeight="false" outlineLevel="0" collapsed="false">
      <c r="A3672" s="23"/>
      <c r="I3672" s="24"/>
      <c r="J3672" s="24"/>
      <c r="N3672" s="25"/>
      <c r="O3672" s="26" t="str">
        <f aca="false">IF($G3672="","",IFERROR(INDEX(Prestations!$F$5:$F$256,MATCH($G3672,Prestations!$B$5:$B$256,0)),"?"))</f>
        <v/>
      </c>
      <c r="P3672" s="26" t="str">
        <f aca="false">IF($O3672="","",IF($O3672="?","?",IFERROR(INDEX(Règles!$C$5:$C$17,MATCH($O3672,Règles!$A$5:$A$17,0)),"?")))</f>
        <v/>
      </c>
      <c r="Q3672" s="27" t="str">
        <f aca="false">IF($G3672="","",IF(ISNUMBER($I3672),$I3672,IFERROR(IF(ISNUMBER(INDEX(Prestations!$E$5:$E$256,MATCH($G3672,Prestations!$B$5:$B$256,0))),INDEX(Prestations!$E$5:$E$256,MATCH($G3672,Prestations!$B$5:$B$256,0)),""),"")))</f>
        <v/>
      </c>
      <c r="R3672" s="27" t="str">
        <f aca="false">IFERROR(IF(ISNUMBER($Q3672),$Q3672*IF($E3672="",1,$E3672),""),"")</f>
        <v/>
      </c>
      <c r="S3672" s="28" t="str">
        <f aca="false">IFERROR(IF($P3672="au nombre",IF(N(INDEX(Règles!$D$5:$D$17,MATCH($O3672,Règles!$A$5:$A$17,0)))&gt;0,IF($E3672="",1,$E3672)/INDEX(Règles!$D$5:$D$17,MATCH($O3672,Règles!$A$5:$A$17,0)),""),IF($P3672="au prix",IF(AND(ISNUMBER($R3672),N(INDEX(Règles!$E$5:$E$17,MATCH($O3672,Règles!$A$5:$A$17,0)))&gt;0),$R3672/INDEX(Règles!$E$5:$E$17,MATCH($O3672,Règles!$A$5:$A$17,0)),""),IF(OR($P3672="ne compte pas",$P3672="absence"),0,""))),"")</f>
        <v/>
      </c>
      <c r="T3672" s="26" t="n">
        <f aca="false">IF(AND(ISNUMBER($A3672),$B3672&lt;&gt;"",$G3672&lt;&gt;"",$P3672&lt;&gt;"absence"),1,0)</f>
        <v>0</v>
      </c>
      <c r="U3672" s="26" t="n">
        <f aca="false">IF($T3672=1,IF(COUNTIFS($B$2:$B3672,$B3672,$A$2:$A3672,$A3672,$T$2:$T3672,1)=1,1,0),0)</f>
        <v>0</v>
      </c>
      <c r="V3672" s="29" t="str">
        <f aca="false">IF(AND($A3672="",$B3672="",$G3672=""),"",IF(NOT(ISNUMBER($A3672)),"Date manquante ou non reconnue",IF($B3672="","Technicien manquant",IF(COUNTIF(Production!$A$7:$A$21,$B3672)=0,"Technicien absent de la liste (onglet Production)",IF($G3672="","Code BPU manquant (colonne G)",IF($O3672="?","Code BPU inconnu (onglet Prestations)",IF($P3672="?","Catégorie inconnue (onglet Règles)",IF(AND($E3672&lt;&gt;"",NOT(ISNUMBER($E3672))),"Quantité non reconnue",IF(AND($P3672="au prix",NOT(ISNUMBER($Q3672))),"Prix sur devis à saisir (colonne I)",IF($S3672="","Règle à compléter (onglet Règles)",""))))))))))</f>
        <v/>
      </c>
    </row>
    <row r="3673" customFormat="false" ht="15" hidden="false" customHeight="false" outlineLevel="0" collapsed="false">
      <c r="A3673" s="23"/>
      <c r="I3673" s="24"/>
      <c r="J3673" s="24"/>
      <c r="N3673" s="25"/>
      <c r="O3673" s="26" t="str">
        <f aca="false">IF($G3673="","",IFERROR(INDEX(Prestations!$F$5:$F$256,MATCH($G3673,Prestations!$B$5:$B$256,0)),"?"))</f>
        <v/>
      </c>
      <c r="P3673" s="26" t="str">
        <f aca="false">IF($O3673="","",IF($O3673="?","?",IFERROR(INDEX(Règles!$C$5:$C$17,MATCH($O3673,Règles!$A$5:$A$17,0)),"?")))</f>
        <v/>
      </c>
      <c r="Q3673" s="27" t="str">
        <f aca="false">IF($G3673="","",IF(ISNUMBER($I3673),$I3673,IFERROR(IF(ISNUMBER(INDEX(Prestations!$E$5:$E$256,MATCH($G3673,Prestations!$B$5:$B$256,0))),INDEX(Prestations!$E$5:$E$256,MATCH($G3673,Prestations!$B$5:$B$256,0)),""),"")))</f>
        <v/>
      </c>
      <c r="R3673" s="27" t="str">
        <f aca="false">IFERROR(IF(ISNUMBER($Q3673),$Q3673*IF($E3673="",1,$E3673),""),"")</f>
        <v/>
      </c>
      <c r="S3673" s="28" t="str">
        <f aca="false">IFERROR(IF($P3673="au nombre",IF(N(INDEX(Règles!$D$5:$D$17,MATCH($O3673,Règles!$A$5:$A$17,0)))&gt;0,IF($E3673="",1,$E3673)/INDEX(Règles!$D$5:$D$17,MATCH($O3673,Règles!$A$5:$A$17,0)),""),IF($P3673="au prix",IF(AND(ISNUMBER($R3673),N(INDEX(Règles!$E$5:$E$17,MATCH($O3673,Règles!$A$5:$A$17,0)))&gt;0),$R3673/INDEX(Règles!$E$5:$E$17,MATCH($O3673,Règles!$A$5:$A$17,0)),""),IF(OR($P3673="ne compte pas",$P3673="absence"),0,""))),"")</f>
        <v/>
      </c>
      <c r="T3673" s="26" t="n">
        <f aca="false">IF(AND(ISNUMBER($A3673),$B3673&lt;&gt;"",$G3673&lt;&gt;"",$P3673&lt;&gt;"absence"),1,0)</f>
        <v>0</v>
      </c>
      <c r="U3673" s="26" t="n">
        <f aca="false">IF($T3673=1,IF(COUNTIFS($B$2:$B3673,$B3673,$A$2:$A3673,$A3673,$T$2:$T3673,1)=1,1,0),0)</f>
        <v>0</v>
      </c>
      <c r="V3673" s="29" t="str">
        <f aca="false">IF(AND($A3673="",$B3673="",$G3673=""),"",IF(NOT(ISNUMBER($A3673)),"Date manquante ou non reconnue",IF($B3673="","Technicien manquant",IF(COUNTIF(Production!$A$7:$A$21,$B3673)=0,"Technicien absent de la liste (onglet Production)",IF($G3673="","Code BPU manquant (colonne G)",IF($O3673="?","Code BPU inconnu (onglet Prestations)",IF($P3673="?","Catégorie inconnue (onglet Règles)",IF(AND($E3673&lt;&gt;"",NOT(ISNUMBER($E3673))),"Quantité non reconnue",IF(AND($P3673="au prix",NOT(ISNUMBER($Q3673))),"Prix sur devis à saisir (colonne I)",IF($S3673="","Règle à compléter (onglet Règles)",""))))))))))</f>
        <v/>
      </c>
    </row>
    <row r="3674" customFormat="false" ht="15" hidden="false" customHeight="false" outlineLevel="0" collapsed="false">
      <c r="A3674" s="23"/>
      <c r="I3674" s="24"/>
      <c r="J3674" s="24"/>
      <c r="N3674" s="25"/>
      <c r="O3674" s="26" t="str">
        <f aca="false">IF($G3674="","",IFERROR(INDEX(Prestations!$F$5:$F$256,MATCH($G3674,Prestations!$B$5:$B$256,0)),"?"))</f>
        <v/>
      </c>
      <c r="P3674" s="26" t="str">
        <f aca="false">IF($O3674="","",IF($O3674="?","?",IFERROR(INDEX(Règles!$C$5:$C$17,MATCH($O3674,Règles!$A$5:$A$17,0)),"?")))</f>
        <v/>
      </c>
      <c r="Q3674" s="27" t="str">
        <f aca="false">IF($G3674="","",IF(ISNUMBER($I3674),$I3674,IFERROR(IF(ISNUMBER(INDEX(Prestations!$E$5:$E$256,MATCH($G3674,Prestations!$B$5:$B$256,0))),INDEX(Prestations!$E$5:$E$256,MATCH($G3674,Prestations!$B$5:$B$256,0)),""),"")))</f>
        <v/>
      </c>
      <c r="R3674" s="27" t="str">
        <f aca="false">IFERROR(IF(ISNUMBER($Q3674),$Q3674*IF($E3674="",1,$E3674),""),"")</f>
        <v/>
      </c>
      <c r="S3674" s="28" t="str">
        <f aca="false">IFERROR(IF($P3674="au nombre",IF(N(INDEX(Règles!$D$5:$D$17,MATCH($O3674,Règles!$A$5:$A$17,0)))&gt;0,IF($E3674="",1,$E3674)/INDEX(Règles!$D$5:$D$17,MATCH($O3674,Règles!$A$5:$A$17,0)),""),IF($P3674="au prix",IF(AND(ISNUMBER($R3674),N(INDEX(Règles!$E$5:$E$17,MATCH($O3674,Règles!$A$5:$A$17,0)))&gt;0),$R3674/INDEX(Règles!$E$5:$E$17,MATCH($O3674,Règles!$A$5:$A$17,0)),""),IF(OR($P3674="ne compte pas",$P3674="absence"),0,""))),"")</f>
        <v/>
      </c>
      <c r="T3674" s="26" t="n">
        <f aca="false">IF(AND(ISNUMBER($A3674),$B3674&lt;&gt;"",$G3674&lt;&gt;"",$P3674&lt;&gt;"absence"),1,0)</f>
        <v>0</v>
      </c>
      <c r="U3674" s="26" t="n">
        <f aca="false">IF($T3674=1,IF(COUNTIFS($B$2:$B3674,$B3674,$A$2:$A3674,$A3674,$T$2:$T3674,1)=1,1,0),0)</f>
        <v>0</v>
      </c>
      <c r="V3674" s="29" t="str">
        <f aca="false">IF(AND($A3674="",$B3674="",$G3674=""),"",IF(NOT(ISNUMBER($A3674)),"Date manquante ou non reconnue",IF($B3674="","Technicien manquant",IF(COUNTIF(Production!$A$7:$A$21,$B3674)=0,"Technicien absent de la liste (onglet Production)",IF($G3674="","Code BPU manquant (colonne G)",IF($O3674="?","Code BPU inconnu (onglet Prestations)",IF($P3674="?","Catégorie inconnue (onglet Règles)",IF(AND($E3674&lt;&gt;"",NOT(ISNUMBER($E3674))),"Quantité non reconnue",IF(AND($P3674="au prix",NOT(ISNUMBER($Q3674))),"Prix sur devis à saisir (colonne I)",IF($S3674="","Règle à compléter (onglet Règles)",""))))))))))</f>
        <v/>
      </c>
    </row>
    <row r="3675" customFormat="false" ht="15" hidden="false" customHeight="false" outlineLevel="0" collapsed="false">
      <c r="A3675" s="23"/>
      <c r="I3675" s="24"/>
      <c r="J3675" s="24"/>
      <c r="N3675" s="25"/>
      <c r="O3675" s="26" t="str">
        <f aca="false">IF($G3675="","",IFERROR(INDEX(Prestations!$F$5:$F$256,MATCH($G3675,Prestations!$B$5:$B$256,0)),"?"))</f>
        <v/>
      </c>
      <c r="P3675" s="26" t="str">
        <f aca="false">IF($O3675="","",IF($O3675="?","?",IFERROR(INDEX(Règles!$C$5:$C$17,MATCH($O3675,Règles!$A$5:$A$17,0)),"?")))</f>
        <v/>
      </c>
      <c r="Q3675" s="27" t="str">
        <f aca="false">IF($G3675="","",IF(ISNUMBER($I3675),$I3675,IFERROR(IF(ISNUMBER(INDEX(Prestations!$E$5:$E$256,MATCH($G3675,Prestations!$B$5:$B$256,0))),INDEX(Prestations!$E$5:$E$256,MATCH($G3675,Prestations!$B$5:$B$256,0)),""),"")))</f>
        <v/>
      </c>
      <c r="R3675" s="27" t="str">
        <f aca="false">IFERROR(IF(ISNUMBER($Q3675),$Q3675*IF($E3675="",1,$E3675),""),"")</f>
        <v/>
      </c>
      <c r="S3675" s="28" t="str">
        <f aca="false">IFERROR(IF($P3675="au nombre",IF(N(INDEX(Règles!$D$5:$D$17,MATCH($O3675,Règles!$A$5:$A$17,0)))&gt;0,IF($E3675="",1,$E3675)/INDEX(Règles!$D$5:$D$17,MATCH($O3675,Règles!$A$5:$A$17,0)),""),IF($P3675="au prix",IF(AND(ISNUMBER($R3675),N(INDEX(Règles!$E$5:$E$17,MATCH($O3675,Règles!$A$5:$A$17,0)))&gt;0),$R3675/INDEX(Règles!$E$5:$E$17,MATCH($O3675,Règles!$A$5:$A$17,0)),""),IF(OR($P3675="ne compte pas",$P3675="absence"),0,""))),"")</f>
        <v/>
      </c>
      <c r="T3675" s="26" t="n">
        <f aca="false">IF(AND(ISNUMBER($A3675),$B3675&lt;&gt;"",$G3675&lt;&gt;"",$P3675&lt;&gt;"absence"),1,0)</f>
        <v>0</v>
      </c>
      <c r="U3675" s="26" t="n">
        <f aca="false">IF($T3675=1,IF(COUNTIFS($B$2:$B3675,$B3675,$A$2:$A3675,$A3675,$T$2:$T3675,1)=1,1,0),0)</f>
        <v>0</v>
      </c>
      <c r="V3675" s="29" t="str">
        <f aca="false">IF(AND($A3675="",$B3675="",$G3675=""),"",IF(NOT(ISNUMBER($A3675)),"Date manquante ou non reconnue",IF($B3675="","Technicien manquant",IF(COUNTIF(Production!$A$7:$A$21,$B3675)=0,"Technicien absent de la liste (onglet Production)",IF($G3675="","Code BPU manquant (colonne G)",IF($O3675="?","Code BPU inconnu (onglet Prestations)",IF($P3675="?","Catégorie inconnue (onglet Règles)",IF(AND($E3675&lt;&gt;"",NOT(ISNUMBER($E3675))),"Quantité non reconnue",IF(AND($P3675="au prix",NOT(ISNUMBER($Q3675))),"Prix sur devis à saisir (colonne I)",IF($S3675="","Règle à compléter (onglet Règles)",""))))))))))</f>
        <v/>
      </c>
    </row>
    <row r="3676" customFormat="false" ht="15" hidden="false" customHeight="false" outlineLevel="0" collapsed="false">
      <c r="A3676" s="23"/>
      <c r="I3676" s="24"/>
      <c r="J3676" s="24"/>
      <c r="N3676" s="25"/>
      <c r="O3676" s="26" t="str">
        <f aca="false">IF($G3676="","",IFERROR(INDEX(Prestations!$F$5:$F$256,MATCH($G3676,Prestations!$B$5:$B$256,0)),"?"))</f>
        <v/>
      </c>
      <c r="P3676" s="26" t="str">
        <f aca="false">IF($O3676="","",IF($O3676="?","?",IFERROR(INDEX(Règles!$C$5:$C$17,MATCH($O3676,Règles!$A$5:$A$17,0)),"?")))</f>
        <v/>
      </c>
      <c r="Q3676" s="27" t="str">
        <f aca="false">IF($G3676="","",IF(ISNUMBER($I3676),$I3676,IFERROR(IF(ISNUMBER(INDEX(Prestations!$E$5:$E$256,MATCH($G3676,Prestations!$B$5:$B$256,0))),INDEX(Prestations!$E$5:$E$256,MATCH($G3676,Prestations!$B$5:$B$256,0)),""),"")))</f>
        <v/>
      </c>
      <c r="R3676" s="27" t="str">
        <f aca="false">IFERROR(IF(ISNUMBER($Q3676),$Q3676*IF($E3676="",1,$E3676),""),"")</f>
        <v/>
      </c>
      <c r="S3676" s="28" t="str">
        <f aca="false">IFERROR(IF($P3676="au nombre",IF(N(INDEX(Règles!$D$5:$D$17,MATCH($O3676,Règles!$A$5:$A$17,0)))&gt;0,IF($E3676="",1,$E3676)/INDEX(Règles!$D$5:$D$17,MATCH($O3676,Règles!$A$5:$A$17,0)),""),IF($P3676="au prix",IF(AND(ISNUMBER($R3676),N(INDEX(Règles!$E$5:$E$17,MATCH($O3676,Règles!$A$5:$A$17,0)))&gt;0),$R3676/INDEX(Règles!$E$5:$E$17,MATCH($O3676,Règles!$A$5:$A$17,0)),""),IF(OR($P3676="ne compte pas",$P3676="absence"),0,""))),"")</f>
        <v/>
      </c>
      <c r="T3676" s="26" t="n">
        <f aca="false">IF(AND(ISNUMBER($A3676),$B3676&lt;&gt;"",$G3676&lt;&gt;"",$P3676&lt;&gt;"absence"),1,0)</f>
        <v>0</v>
      </c>
      <c r="U3676" s="26" t="n">
        <f aca="false">IF($T3676=1,IF(COUNTIFS($B$2:$B3676,$B3676,$A$2:$A3676,$A3676,$T$2:$T3676,1)=1,1,0),0)</f>
        <v>0</v>
      </c>
      <c r="V3676" s="29" t="str">
        <f aca="false">IF(AND($A3676="",$B3676="",$G3676=""),"",IF(NOT(ISNUMBER($A3676)),"Date manquante ou non reconnue",IF($B3676="","Technicien manquant",IF(COUNTIF(Production!$A$7:$A$21,$B3676)=0,"Technicien absent de la liste (onglet Production)",IF($G3676="","Code BPU manquant (colonne G)",IF($O3676="?","Code BPU inconnu (onglet Prestations)",IF($P3676="?","Catégorie inconnue (onglet Règles)",IF(AND($E3676&lt;&gt;"",NOT(ISNUMBER($E3676))),"Quantité non reconnue",IF(AND($P3676="au prix",NOT(ISNUMBER($Q3676))),"Prix sur devis à saisir (colonne I)",IF($S3676="","Règle à compléter (onglet Règles)",""))))))))))</f>
        <v/>
      </c>
    </row>
    <row r="3677" customFormat="false" ht="15" hidden="false" customHeight="false" outlineLevel="0" collapsed="false">
      <c r="A3677" s="23"/>
      <c r="I3677" s="24"/>
      <c r="J3677" s="24"/>
      <c r="N3677" s="25"/>
      <c r="O3677" s="26" t="str">
        <f aca="false">IF($G3677="","",IFERROR(INDEX(Prestations!$F$5:$F$256,MATCH($G3677,Prestations!$B$5:$B$256,0)),"?"))</f>
        <v/>
      </c>
      <c r="P3677" s="26" t="str">
        <f aca="false">IF($O3677="","",IF($O3677="?","?",IFERROR(INDEX(Règles!$C$5:$C$17,MATCH($O3677,Règles!$A$5:$A$17,0)),"?")))</f>
        <v/>
      </c>
      <c r="Q3677" s="27" t="str">
        <f aca="false">IF($G3677="","",IF(ISNUMBER($I3677),$I3677,IFERROR(IF(ISNUMBER(INDEX(Prestations!$E$5:$E$256,MATCH($G3677,Prestations!$B$5:$B$256,0))),INDEX(Prestations!$E$5:$E$256,MATCH($G3677,Prestations!$B$5:$B$256,0)),""),"")))</f>
        <v/>
      </c>
      <c r="R3677" s="27" t="str">
        <f aca="false">IFERROR(IF(ISNUMBER($Q3677),$Q3677*IF($E3677="",1,$E3677),""),"")</f>
        <v/>
      </c>
      <c r="S3677" s="28" t="str">
        <f aca="false">IFERROR(IF($P3677="au nombre",IF(N(INDEX(Règles!$D$5:$D$17,MATCH($O3677,Règles!$A$5:$A$17,0)))&gt;0,IF($E3677="",1,$E3677)/INDEX(Règles!$D$5:$D$17,MATCH($O3677,Règles!$A$5:$A$17,0)),""),IF($P3677="au prix",IF(AND(ISNUMBER($R3677),N(INDEX(Règles!$E$5:$E$17,MATCH($O3677,Règles!$A$5:$A$17,0)))&gt;0),$R3677/INDEX(Règles!$E$5:$E$17,MATCH($O3677,Règles!$A$5:$A$17,0)),""),IF(OR($P3677="ne compte pas",$P3677="absence"),0,""))),"")</f>
        <v/>
      </c>
      <c r="T3677" s="26" t="n">
        <f aca="false">IF(AND(ISNUMBER($A3677),$B3677&lt;&gt;"",$G3677&lt;&gt;"",$P3677&lt;&gt;"absence"),1,0)</f>
        <v>0</v>
      </c>
      <c r="U3677" s="26" t="n">
        <f aca="false">IF($T3677=1,IF(COUNTIFS($B$2:$B3677,$B3677,$A$2:$A3677,$A3677,$T$2:$T3677,1)=1,1,0),0)</f>
        <v>0</v>
      </c>
      <c r="V3677" s="29" t="str">
        <f aca="false">IF(AND($A3677="",$B3677="",$G3677=""),"",IF(NOT(ISNUMBER($A3677)),"Date manquante ou non reconnue",IF($B3677="","Technicien manquant",IF(COUNTIF(Production!$A$7:$A$21,$B3677)=0,"Technicien absent de la liste (onglet Production)",IF($G3677="","Code BPU manquant (colonne G)",IF($O3677="?","Code BPU inconnu (onglet Prestations)",IF($P3677="?","Catégorie inconnue (onglet Règles)",IF(AND($E3677&lt;&gt;"",NOT(ISNUMBER($E3677))),"Quantité non reconnue",IF(AND($P3677="au prix",NOT(ISNUMBER($Q3677))),"Prix sur devis à saisir (colonne I)",IF($S3677="","Règle à compléter (onglet Règles)",""))))))))))</f>
        <v/>
      </c>
    </row>
    <row r="3678" customFormat="false" ht="15" hidden="false" customHeight="false" outlineLevel="0" collapsed="false">
      <c r="A3678" s="23"/>
      <c r="I3678" s="24"/>
      <c r="J3678" s="24"/>
      <c r="N3678" s="25"/>
      <c r="O3678" s="26" t="str">
        <f aca="false">IF($G3678="","",IFERROR(INDEX(Prestations!$F$5:$F$256,MATCH($G3678,Prestations!$B$5:$B$256,0)),"?"))</f>
        <v/>
      </c>
      <c r="P3678" s="26" t="str">
        <f aca="false">IF($O3678="","",IF($O3678="?","?",IFERROR(INDEX(Règles!$C$5:$C$17,MATCH($O3678,Règles!$A$5:$A$17,0)),"?")))</f>
        <v/>
      </c>
      <c r="Q3678" s="27" t="str">
        <f aca="false">IF($G3678="","",IF(ISNUMBER($I3678),$I3678,IFERROR(IF(ISNUMBER(INDEX(Prestations!$E$5:$E$256,MATCH($G3678,Prestations!$B$5:$B$256,0))),INDEX(Prestations!$E$5:$E$256,MATCH($G3678,Prestations!$B$5:$B$256,0)),""),"")))</f>
        <v/>
      </c>
      <c r="R3678" s="27" t="str">
        <f aca="false">IFERROR(IF(ISNUMBER($Q3678),$Q3678*IF($E3678="",1,$E3678),""),"")</f>
        <v/>
      </c>
      <c r="S3678" s="28" t="str">
        <f aca="false">IFERROR(IF($P3678="au nombre",IF(N(INDEX(Règles!$D$5:$D$17,MATCH($O3678,Règles!$A$5:$A$17,0)))&gt;0,IF($E3678="",1,$E3678)/INDEX(Règles!$D$5:$D$17,MATCH($O3678,Règles!$A$5:$A$17,0)),""),IF($P3678="au prix",IF(AND(ISNUMBER($R3678),N(INDEX(Règles!$E$5:$E$17,MATCH($O3678,Règles!$A$5:$A$17,0)))&gt;0),$R3678/INDEX(Règles!$E$5:$E$17,MATCH($O3678,Règles!$A$5:$A$17,0)),""),IF(OR($P3678="ne compte pas",$P3678="absence"),0,""))),"")</f>
        <v/>
      </c>
      <c r="T3678" s="26" t="n">
        <f aca="false">IF(AND(ISNUMBER($A3678),$B3678&lt;&gt;"",$G3678&lt;&gt;"",$P3678&lt;&gt;"absence"),1,0)</f>
        <v>0</v>
      </c>
      <c r="U3678" s="26" t="n">
        <f aca="false">IF($T3678=1,IF(COUNTIFS($B$2:$B3678,$B3678,$A$2:$A3678,$A3678,$T$2:$T3678,1)=1,1,0),0)</f>
        <v>0</v>
      </c>
      <c r="V3678" s="29" t="str">
        <f aca="false">IF(AND($A3678="",$B3678="",$G3678=""),"",IF(NOT(ISNUMBER($A3678)),"Date manquante ou non reconnue",IF($B3678="","Technicien manquant",IF(COUNTIF(Production!$A$7:$A$21,$B3678)=0,"Technicien absent de la liste (onglet Production)",IF($G3678="","Code BPU manquant (colonne G)",IF($O3678="?","Code BPU inconnu (onglet Prestations)",IF($P3678="?","Catégorie inconnue (onglet Règles)",IF(AND($E3678&lt;&gt;"",NOT(ISNUMBER($E3678))),"Quantité non reconnue",IF(AND($P3678="au prix",NOT(ISNUMBER($Q3678))),"Prix sur devis à saisir (colonne I)",IF($S3678="","Règle à compléter (onglet Règles)",""))))))))))</f>
        <v/>
      </c>
    </row>
    <row r="3679" customFormat="false" ht="15" hidden="false" customHeight="false" outlineLevel="0" collapsed="false">
      <c r="A3679" s="23"/>
      <c r="I3679" s="24"/>
      <c r="J3679" s="24"/>
      <c r="N3679" s="25"/>
      <c r="O3679" s="26" t="str">
        <f aca="false">IF($G3679="","",IFERROR(INDEX(Prestations!$F$5:$F$256,MATCH($G3679,Prestations!$B$5:$B$256,0)),"?"))</f>
        <v/>
      </c>
      <c r="P3679" s="26" t="str">
        <f aca="false">IF($O3679="","",IF($O3679="?","?",IFERROR(INDEX(Règles!$C$5:$C$17,MATCH($O3679,Règles!$A$5:$A$17,0)),"?")))</f>
        <v/>
      </c>
      <c r="Q3679" s="27" t="str">
        <f aca="false">IF($G3679="","",IF(ISNUMBER($I3679),$I3679,IFERROR(IF(ISNUMBER(INDEX(Prestations!$E$5:$E$256,MATCH($G3679,Prestations!$B$5:$B$256,0))),INDEX(Prestations!$E$5:$E$256,MATCH($G3679,Prestations!$B$5:$B$256,0)),""),"")))</f>
        <v/>
      </c>
      <c r="R3679" s="27" t="str">
        <f aca="false">IFERROR(IF(ISNUMBER($Q3679),$Q3679*IF($E3679="",1,$E3679),""),"")</f>
        <v/>
      </c>
      <c r="S3679" s="28" t="str">
        <f aca="false">IFERROR(IF($P3679="au nombre",IF(N(INDEX(Règles!$D$5:$D$17,MATCH($O3679,Règles!$A$5:$A$17,0)))&gt;0,IF($E3679="",1,$E3679)/INDEX(Règles!$D$5:$D$17,MATCH($O3679,Règles!$A$5:$A$17,0)),""),IF($P3679="au prix",IF(AND(ISNUMBER($R3679),N(INDEX(Règles!$E$5:$E$17,MATCH($O3679,Règles!$A$5:$A$17,0)))&gt;0),$R3679/INDEX(Règles!$E$5:$E$17,MATCH($O3679,Règles!$A$5:$A$17,0)),""),IF(OR($P3679="ne compte pas",$P3679="absence"),0,""))),"")</f>
        <v/>
      </c>
      <c r="T3679" s="26" t="n">
        <f aca="false">IF(AND(ISNUMBER($A3679),$B3679&lt;&gt;"",$G3679&lt;&gt;"",$P3679&lt;&gt;"absence"),1,0)</f>
        <v>0</v>
      </c>
      <c r="U3679" s="26" t="n">
        <f aca="false">IF($T3679=1,IF(COUNTIFS($B$2:$B3679,$B3679,$A$2:$A3679,$A3679,$T$2:$T3679,1)=1,1,0),0)</f>
        <v>0</v>
      </c>
      <c r="V3679" s="29" t="str">
        <f aca="false">IF(AND($A3679="",$B3679="",$G3679=""),"",IF(NOT(ISNUMBER($A3679)),"Date manquante ou non reconnue",IF($B3679="","Technicien manquant",IF(COUNTIF(Production!$A$7:$A$21,$B3679)=0,"Technicien absent de la liste (onglet Production)",IF($G3679="","Code BPU manquant (colonne G)",IF($O3679="?","Code BPU inconnu (onglet Prestations)",IF($P3679="?","Catégorie inconnue (onglet Règles)",IF(AND($E3679&lt;&gt;"",NOT(ISNUMBER($E3679))),"Quantité non reconnue",IF(AND($P3679="au prix",NOT(ISNUMBER($Q3679))),"Prix sur devis à saisir (colonne I)",IF($S3679="","Règle à compléter (onglet Règles)",""))))))))))</f>
        <v/>
      </c>
    </row>
    <row r="3680" customFormat="false" ht="15" hidden="false" customHeight="false" outlineLevel="0" collapsed="false">
      <c r="A3680" s="23"/>
      <c r="I3680" s="24"/>
      <c r="J3680" s="24"/>
      <c r="N3680" s="25"/>
      <c r="O3680" s="26" t="str">
        <f aca="false">IF($G3680="","",IFERROR(INDEX(Prestations!$F$5:$F$256,MATCH($G3680,Prestations!$B$5:$B$256,0)),"?"))</f>
        <v/>
      </c>
      <c r="P3680" s="26" t="str">
        <f aca="false">IF($O3680="","",IF($O3680="?","?",IFERROR(INDEX(Règles!$C$5:$C$17,MATCH($O3680,Règles!$A$5:$A$17,0)),"?")))</f>
        <v/>
      </c>
      <c r="Q3680" s="27" t="str">
        <f aca="false">IF($G3680="","",IF(ISNUMBER($I3680),$I3680,IFERROR(IF(ISNUMBER(INDEX(Prestations!$E$5:$E$256,MATCH($G3680,Prestations!$B$5:$B$256,0))),INDEX(Prestations!$E$5:$E$256,MATCH($G3680,Prestations!$B$5:$B$256,0)),""),"")))</f>
        <v/>
      </c>
      <c r="R3680" s="27" t="str">
        <f aca="false">IFERROR(IF(ISNUMBER($Q3680),$Q3680*IF($E3680="",1,$E3680),""),"")</f>
        <v/>
      </c>
      <c r="S3680" s="28" t="str">
        <f aca="false">IFERROR(IF($P3680="au nombre",IF(N(INDEX(Règles!$D$5:$D$17,MATCH($O3680,Règles!$A$5:$A$17,0)))&gt;0,IF($E3680="",1,$E3680)/INDEX(Règles!$D$5:$D$17,MATCH($O3680,Règles!$A$5:$A$17,0)),""),IF($P3680="au prix",IF(AND(ISNUMBER($R3680),N(INDEX(Règles!$E$5:$E$17,MATCH($O3680,Règles!$A$5:$A$17,0)))&gt;0),$R3680/INDEX(Règles!$E$5:$E$17,MATCH($O3680,Règles!$A$5:$A$17,0)),""),IF(OR($P3680="ne compte pas",$P3680="absence"),0,""))),"")</f>
        <v/>
      </c>
      <c r="T3680" s="26" t="n">
        <f aca="false">IF(AND(ISNUMBER($A3680),$B3680&lt;&gt;"",$G3680&lt;&gt;"",$P3680&lt;&gt;"absence"),1,0)</f>
        <v>0</v>
      </c>
      <c r="U3680" s="26" t="n">
        <f aca="false">IF($T3680=1,IF(COUNTIFS($B$2:$B3680,$B3680,$A$2:$A3680,$A3680,$T$2:$T3680,1)=1,1,0),0)</f>
        <v>0</v>
      </c>
      <c r="V3680" s="29" t="str">
        <f aca="false">IF(AND($A3680="",$B3680="",$G3680=""),"",IF(NOT(ISNUMBER($A3680)),"Date manquante ou non reconnue",IF($B3680="","Technicien manquant",IF(COUNTIF(Production!$A$7:$A$21,$B3680)=0,"Technicien absent de la liste (onglet Production)",IF($G3680="","Code BPU manquant (colonne G)",IF($O3680="?","Code BPU inconnu (onglet Prestations)",IF($P3680="?","Catégorie inconnue (onglet Règles)",IF(AND($E3680&lt;&gt;"",NOT(ISNUMBER($E3680))),"Quantité non reconnue",IF(AND($P3680="au prix",NOT(ISNUMBER($Q3680))),"Prix sur devis à saisir (colonne I)",IF($S3680="","Règle à compléter (onglet Règles)",""))))))))))</f>
        <v/>
      </c>
    </row>
    <row r="3681" customFormat="false" ht="15" hidden="false" customHeight="false" outlineLevel="0" collapsed="false">
      <c r="A3681" s="23"/>
      <c r="I3681" s="24"/>
      <c r="J3681" s="24"/>
      <c r="N3681" s="25"/>
      <c r="O3681" s="26" t="str">
        <f aca="false">IF($G3681="","",IFERROR(INDEX(Prestations!$F$5:$F$256,MATCH($G3681,Prestations!$B$5:$B$256,0)),"?"))</f>
        <v/>
      </c>
      <c r="P3681" s="26" t="str">
        <f aca="false">IF($O3681="","",IF($O3681="?","?",IFERROR(INDEX(Règles!$C$5:$C$17,MATCH($O3681,Règles!$A$5:$A$17,0)),"?")))</f>
        <v/>
      </c>
      <c r="Q3681" s="27" t="str">
        <f aca="false">IF($G3681="","",IF(ISNUMBER($I3681),$I3681,IFERROR(IF(ISNUMBER(INDEX(Prestations!$E$5:$E$256,MATCH($G3681,Prestations!$B$5:$B$256,0))),INDEX(Prestations!$E$5:$E$256,MATCH($G3681,Prestations!$B$5:$B$256,0)),""),"")))</f>
        <v/>
      </c>
      <c r="R3681" s="27" t="str">
        <f aca="false">IFERROR(IF(ISNUMBER($Q3681),$Q3681*IF($E3681="",1,$E3681),""),"")</f>
        <v/>
      </c>
      <c r="S3681" s="28" t="str">
        <f aca="false">IFERROR(IF($P3681="au nombre",IF(N(INDEX(Règles!$D$5:$D$17,MATCH($O3681,Règles!$A$5:$A$17,0)))&gt;0,IF($E3681="",1,$E3681)/INDEX(Règles!$D$5:$D$17,MATCH($O3681,Règles!$A$5:$A$17,0)),""),IF($P3681="au prix",IF(AND(ISNUMBER($R3681),N(INDEX(Règles!$E$5:$E$17,MATCH($O3681,Règles!$A$5:$A$17,0)))&gt;0),$R3681/INDEX(Règles!$E$5:$E$17,MATCH($O3681,Règles!$A$5:$A$17,0)),""),IF(OR($P3681="ne compte pas",$P3681="absence"),0,""))),"")</f>
        <v/>
      </c>
      <c r="T3681" s="26" t="n">
        <f aca="false">IF(AND(ISNUMBER($A3681),$B3681&lt;&gt;"",$G3681&lt;&gt;"",$P3681&lt;&gt;"absence"),1,0)</f>
        <v>0</v>
      </c>
      <c r="U3681" s="26" t="n">
        <f aca="false">IF($T3681=1,IF(COUNTIFS($B$2:$B3681,$B3681,$A$2:$A3681,$A3681,$T$2:$T3681,1)=1,1,0),0)</f>
        <v>0</v>
      </c>
      <c r="V3681" s="29" t="str">
        <f aca="false">IF(AND($A3681="",$B3681="",$G3681=""),"",IF(NOT(ISNUMBER($A3681)),"Date manquante ou non reconnue",IF($B3681="","Technicien manquant",IF(COUNTIF(Production!$A$7:$A$21,$B3681)=0,"Technicien absent de la liste (onglet Production)",IF($G3681="","Code BPU manquant (colonne G)",IF($O3681="?","Code BPU inconnu (onglet Prestations)",IF($P3681="?","Catégorie inconnue (onglet Règles)",IF(AND($E3681&lt;&gt;"",NOT(ISNUMBER($E3681))),"Quantité non reconnue",IF(AND($P3681="au prix",NOT(ISNUMBER($Q3681))),"Prix sur devis à saisir (colonne I)",IF($S3681="","Règle à compléter (onglet Règles)",""))))))))))</f>
        <v/>
      </c>
    </row>
    <row r="3682" customFormat="false" ht="15" hidden="false" customHeight="false" outlineLevel="0" collapsed="false">
      <c r="A3682" s="23"/>
      <c r="I3682" s="24"/>
      <c r="J3682" s="24"/>
      <c r="N3682" s="25"/>
      <c r="O3682" s="26" t="str">
        <f aca="false">IF($G3682="","",IFERROR(INDEX(Prestations!$F$5:$F$256,MATCH($G3682,Prestations!$B$5:$B$256,0)),"?"))</f>
        <v/>
      </c>
      <c r="P3682" s="26" t="str">
        <f aca="false">IF($O3682="","",IF($O3682="?","?",IFERROR(INDEX(Règles!$C$5:$C$17,MATCH($O3682,Règles!$A$5:$A$17,0)),"?")))</f>
        <v/>
      </c>
      <c r="Q3682" s="27" t="str">
        <f aca="false">IF($G3682="","",IF(ISNUMBER($I3682),$I3682,IFERROR(IF(ISNUMBER(INDEX(Prestations!$E$5:$E$256,MATCH($G3682,Prestations!$B$5:$B$256,0))),INDEX(Prestations!$E$5:$E$256,MATCH($G3682,Prestations!$B$5:$B$256,0)),""),"")))</f>
        <v/>
      </c>
      <c r="R3682" s="27" t="str">
        <f aca="false">IFERROR(IF(ISNUMBER($Q3682),$Q3682*IF($E3682="",1,$E3682),""),"")</f>
        <v/>
      </c>
      <c r="S3682" s="28" t="str">
        <f aca="false">IFERROR(IF($P3682="au nombre",IF(N(INDEX(Règles!$D$5:$D$17,MATCH($O3682,Règles!$A$5:$A$17,0)))&gt;0,IF($E3682="",1,$E3682)/INDEX(Règles!$D$5:$D$17,MATCH($O3682,Règles!$A$5:$A$17,0)),""),IF($P3682="au prix",IF(AND(ISNUMBER($R3682),N(INDEX(Règles!$E$5:$E$17,MATCH($O3682,Règles!$A$5:$A$17,0)))&gt;0),$R3682/INDEX(Règles!$E$5:$E$17,MATCH($O3682,Règles!$A$5:$A$17,0)),""),IF(OR($P3682="ne compte pas",$P3682="absence"),0,""))),"")</f>
        <v/>
      </c>
      <c r="T3682" s="26" t="n">
        <f aca="false">IF(AND(ISNUMBER($A3682),$B3682&lt;&gt;"",$G3682&lt;&gt;"",$P3682&lt;&gt;"absence"),1,0)</f>
        <v>0</v>
      </c>
      <c r="U3682" s="26" t="n">
        <f aca="false">IF($T3682=1,IF(COUNTIFS($B$2:$B3682,$B3682,$A$2:$A3682,$A3682,$T$2:$T3682,1)=1,1,0),0)</f>
        <v>0</v>
      </c>
      <c r="V3682" s="29" t="str">
        <f aca="false">IF(AND($A3682="",$B3682="",$G3682=""),"",IF(NOT(ISNUMBER($A3682)),"Date manquante ou non reconnue",IF($B3682="","Technicien manquant",IF(COUNTIF(Production!$A$7:$A$21,$B3682)=0,"Technicien absent de la liste (onglet Production)",IF($G3682="","Code BPU manquant (colonne G)",IF($O3682="?","Code BPU inconnu (onglet Prestations)",IF($P3682="?","Catégorie inconnue (onglet Règles)",IF(AND($E3682&lt;&gt;"",NOT(ISNUMBER($E3682))),"Quantité non reconnue",IF(AND($P3682="au prix",NOT(ISNUMBER($Q3682))),"Prix sur devis à saisir (colonne I)",IF($S3682="","Règle à compléter (onglet Règles)",""))))))))))</f>
        <v/>
      </c>
    </row>
    <row r="3683" customFormat="false" ht="15" hidden="false" customHeight="false" outlineLevel="0" collapsed="false">
      <c r="A3683" s="23"/>
      <c r="I3683" s="24"/>
      <c r="J3683" s="24"/>
      <c r="N3683" s="25"/>
      <c r="O3683" s="26" t="str">
        <f aca="false">IF($G3683="","",IFERROR(INDEX(Prestations!$F$5:$F$256,MATCH($G3683,Prestations!$B$5:$B$256,0)),"?"))</f>
        <v/>
      </c>
      <c r="P3683" s="26" t="str">
        <f aca="false">IF($O3683="","",IF($O3683="?","?",IFERROR(INDEX(Règles!$C$5:$C$17,MATCH($O3683,Règles!$A$5:$A$17,0)),"?")))</f>
        <v/>
      </c>
      <c r="Q3683" s="27" t="str">
        <f aca="false">IF($G3683="","",IF(ISNUMBER($I3683),$I3683,IFERROR(IF(ISNUMBER(INDEX(Prestations!$E$5:$E$256,MATCH($G3683,Prestations!$B$5:$B$256,0))),INDEX(Prestations!$E$5:$E$256,MATCH($G3683,Prestations!$B$5:$B$256,0)),""),"")))</f>
        <v/>
      </c>
      <c r="R3683" s="27" t="str">
        <f aca="false">IFERROR(IF(ISNUMBER($Q3683),$Q3683*IF($E3683="",1,$E3683),""),"")</f>
        <v/>
      </c>
      <c r="S3683" s="28" t="str">
        <f aca="false">IFERROR(IF($P3683="au nombre",IF(N(INDEX(Règles!$D$5:$D$17,MATCH($O3683,Règles!$A$5:$A$17,0)))&gt;0,IF($E3683="",1,$E3683)/INDEX(Règles!$D$5:$D$17,MATCH($O3683,Règles!$A$5:$A$17,0)),""),IF($P3683="au prix",IF(AND(ISNUMBER($R3683),N(INDEX(Règles!$E$5:$E$17,MATCH($O3683,Règles!$A$5:$A$17,0)))&gt;0),$R3683/INDEX(Règles!$E$5:$E$17,MATCH($O3683,Règles!$A$5:$A$17,0)),""),IF(OR($P3683="ne compte pas",$P3683="absence"),0,""))),"")</f>
        <v/>
      </c>
      <c r="T3683" s="26" t="n">
        <f aca="false">IF(AND(ISNUMBER($A3683),$B3683&lt;&gt;"",$G3683&lt;&gt;"",$P3683&lt;&gt;"absence"),1,0)</f>
        <v>0</v>
      </c>
      <c r="U3683" s="26" t="n">
        <f aca="false">IF($T3683=1,IF(COUNTIFS($B$2:$B3683,$B3683,$A$2:$A3683,$A3683,$T$2:$T3683,1)=1,1,0),0)</f>
        <v>0</v>
      </c>
      <c r="V3683" s="29" t="str">
        <f aca="false">IF(AND($A3683="",$B3683="",$G3683=""),"",IF(NOT(ISNUMBER($A3683)),"Date manquante ou non reconnue",IF($B3683="","Technicien manquant",IF(COUNTIF(Production!$A$7:$A$21,$B3683)=0,"Technicien absent de la liste (onglet Production)",IF($G3683="","Code BPU manquant (colonne G)",IF($O3683="?","Code BPU inconnu (onglet Prestations)",IF($P3683="?","Catégorie inconnue (onglet Règles)",IF(AND($E3683&lt;&gt;"",NOT(ISNUMBER($E3683))),"Quantité non reconnue",IF(AND($P3683="au prix",NOT(ISNUMBER($Q3683))),"Prix sur devis à saisir (colonne I)",IF($S3683="","Règle à compléter (onglet Règles)",""))))))))))</f>
        <v/>
      </c>
    </row>
    <row r="3684" customFormat="false" ht="15" hidden="false" customHeight="false" outlineLevel="0" collapsed="false">
      <c r="A3684" s="23"/>
      <c r="I3684" s="24"/>
      <c r="J3684" s="24"/>
      <c r="N3684" s="25"/>
      <c r="O3684" s="26" t="str">
        <f aca="false">IF($G3684="","",IFERROR(INDEX(Prestations!$F$5:$F$256,MATCH($G3684,Prestations!$B$5:$B$256,0)),"?"))</f>
        <v/>
      </c>
      <c r="P3684" s="26" t="str">
        <f aca="false">IF($O3684="","",IF($O3684="?","?",IFERROR(INDEX(Règles!$C$5:$C$17,MATCH($O3684,Règles!$A$5:$A$17,0)),"?")))</f>
        <v/>
      </c>
      <c r="Q3684" s="27" t="str">
        <f aca="false">IF($G3684="","",IF(ISNUMBER($I3684),$I3684,IFERROR(IF(ISNUMBER(INDEX(Prestations!$E$5:$E$256,MATCH($G3684,Prestations!$B$5:$B$256,0))),INDEX(Prestations!$E$5:$E$256,MATCH($G3684,Prestations!$B$5:$B$256,0)),""),"")))</f>
        <v/>
      </c>
      <c r="R3684" s="27" t="str">
        <f aca="false">IFERROR(IF(ISNUMBER($Q3684),$Q3684*IF($E3684="",1,$E3684),""),"")</f>
        <v/>
      </c>
      <c r="S3684" s="28" t="str">
        <f aca="false">IFERROR(IF($P3684="au nombre",IF(N(INDEX(Règles!$D$5:$D$17,MATCH($O3684,Règles!$A$5:$A$17,0)))&gt;0,IF($E3684="",1,$E3684)/INDEX(Règles!$D$5:$D$17,MATCH($O3684,Règles!$A$5:$A$17,0)),""),IF($P3684="au prix",IF(AND(ISNUMBER($R3684),N(INDEX(Règles!$E$5:$E$17,MATCH($O3684,Règles!$A$5:$A$17,0)))&gt;0),$R3684/INDEX(Règles!$E$5:$E$17,MATCH($O3684,Règles!$A$5:$A$17,0)),""),IF(OR($P3684="ne compte pas",$P3684="absence"),0,""))),"")</f>
        <v/>
      </c>
      <c r="T3684" s="26" t="n">
        <f aca="false">IF(AND(ISNUMBER($A3684),$B3684&lt;&gt;"",$G3684&lt;&gt;"",$P3684&lt;&gt;"absence"),1,0)</f>
        <v>0</v>
      </c>
      <c r="U3684" s="26" t="n">
        <f aca="false">IF($T3684=1,IF(COUNTIFS($B$2:$B3684,$B3684,$A$2:$A3684,$A3684,$T$2:$T3684,1)=1,1,0),0)</f>
        <v>0</v>
      </c>
      <c r="V3684" s="29" t="str">
        <f aca="false">IF(AND($A3684="",$B3684="",$G3684=""),"",IF(NOT(ISNUMBER($A3684)),"Date manquante ou non reconnue",IF($B3684="","Technicien manquant",IF(COUNTIF(Production!$A$7:$A$21,$B3684)=0,"Technicien absent de la liste (onglet Production)",IF($G3684="","Code BPU manquant (colonne G)",IF($O3684="?","Code BPU inconnu (onglet Prestations)",IF($P3684="?","Catégorie inconnue (onglet Règles)",IF(AND($E3684&lt;&gt;"",NOT(ISNUMBER($E3684))),"Quantité non reconnue",IF(AND($P3684="au prix",NOT(ISNUMBER($Q3684))),"Prix sur devis à saisir (colonne I)",IF($S3684="","Règle à compléter (onglet Règles)",""))))))))))</f>
        <v/>
      </c>
    </row>
    <row r="3685" customFormat="false" ht="15" hidden="false" customHeight="false" outlineLevel="0" collapsed="false">
      <c r="A3685" s="23"/>
      <c r="I3685" s="24"/>
      <c r="J3685" s="24"/>
      <c r="N3685" s="25"/>
      <c r="O3685" s="26" t="str">
        <f aca="false">IF($G3685="","",IFERROR(INDEX(Prestations!$F$5:$F$256,MATCH($G3685,Prestations!$B$5:$B$256,0)),"?"))</f>
        <v/>
      </c>
      <c r="P3685" s="26" t="str">
        <f aca="false">IF($O3685="","",IF($O3685="?","?",IFERROR(INDEX(Règles!$C$5:$C$17,MATCH($O3685,Règles!$A$5:$A$17,0)),"?")))</f>
        <v/>
      </c>
      <c r="Q3685" s="27" t="str">
        <f aca="false">IF($G3685="","",IF(ISNUMBER($I3685),$I3685,IFERROR(IF(ISNUMBER(INDEX(Prestations!$E$5:$E$256,MATCH($G3685,Prestations!$B$5:$B$256,0))),INDEX(Prestations!$E$5:$E$256,MATCH($G3685,Prestations!$B$5:$B$256,0)),""),"")))</f>
        <v/>
      </c>
      <c r="R3685" s="27" t="str">
        <f aca="false">IFERROR(IF(ISNUMBER($Q3685),$Q3685*IF($E3685="",1,$E3685),""),"")</f>
        <v/>
      </c>
      <c r="S3685" s="28" t="str">
        <f aca="false">IFERROR(IF($P3685="au nombre",IF(N(INDEX(Règles!$D$5:$D$17,MATCH($O3685,Règles!$A$5:$A$17,0)))&gt;0,IF($E3685="",1,$E3685)/INDEX(Règles!$D$5:$D$17,MATCH($O3685,Règles!$A$5:$A$17,0)),""),IF($P3685="au prix",IF(AND(ISNUMBER($R3685),N(INDEX(Règles!$E$5:$E$17,MATCH($O3685,Règles!$A$5:$A$17,0)))&gt;0),$R3685/INDEX(Règles!$E$5:$E$17,MATCH($O3685,Règles!$A$5:$A$17,0)),""),IF(OR($P3685="ne compte pas",$P3685="absence"),0,""))),"")</f>
        <v/>
      </c>
      <c r="T3685" s="26" t="n">
        <f aca="false">IF(AND(ISNUMBER($A3685),$B3685&lt;&gt;"",$G3685&lt;&gt;"",$P3685&lt;&gt;"absence"),1,0)</f>
        <v>0</v>
      </c>
      <c r="U3685" s="26" t="n">
        <f aca="false">IF($T3685=1,IF(COUNTIFS($B$2:$B3685,$B3685,$A$2:$A3685,$A3685,$T$2:$T3685,1)=1,1,0),0)</f>
        <v>0</v>
      </c>
      <c r="V3685" s="29" t="str">
        <f aca="false">IF(AND($A3685="",$B3685="",$G3685=""),"",IF(NOT(ISNUMBER($A3685)),"Date manquante ou non reconnue",IF($B3685="","Technicien manquant",IF(COUNTIF(Production!$A$7:$A$21,$B3685)=0,"Technicien absent de la liste (onglet Production)",IF($G3685="","Code BPU manquant (colonne G)",IF($O3685="?","Code BPU inconnu (onglet Prestations)",IF($P3685="?","Catégorie inconnue (onglet Règles)",IF(AND($E3685&lt;&gt;"",NOT(ISNUMBER($E3685))),"Quantité non reconnue",IF(AND($P3685="au prix",NOT(ISNUMBER($Q3685))),"Prix sur devis à saisir (colonne I)",IF($S3685="","Règle à compléter (onglet Règles)",""))))))))))</f>
        <v/>
      </c>
    </row>
    <row r="3686" customFormat="false" ht="15" hidden="false" customHeight="false" outlineLevel="0" collapsed="false">
      <c r="A3686" s="23"/>
      <c r="I3686" s="24"/>
      <c r="J3686" s="24"/>
      <c r="N3686" s="25"/>
      <c r="O3686" s="26" t="str">
        <f aca="false">IF($G3686="","",IFERROR(INDEX(Prestations!$F$5:$F$256,MATCH($G3686,Prestations!$B$5:$B$256,0)),"?"))</f>
        <v/>
      </c>
      <c r="P3686" s="26" t="str">
        <f aca="false">IF($O3686="","",IF($O3686="?","?",IFERROR(INDEX(Règles!$C$5:$C$17,MATCH($O3686,Règles!$A$5:$A$17,0)),"?")))</f>
        <v/>
      </c>
      <c r="Q3686" s="27" t="str">
        <f aca="false">IF($G3686="","",IF(ISNUMBER($I3686),$I3686,IFERROR(IF(ISNUMBER(INDEX(Prestations!$E$5:$E$256,MATCH($G3686,Prestations!$B$5:$B$256,0))),INDEX(Prestations!$E$5:$E$256,MATCH($G3686,Prestations!$B$5:$B$256,0)),""),"")))</f>
        <v/>
      </c>
      <c r="R3686" s="27" t="str">
        <f aca="false">IFERROR(IF(ISNUMBER($Q3686),$Q3686*IF($E3686="",1,$E3686),""),"")</f>
        <v/>
      </c>
      <c r="S3686" s="28" t="str">
        <f aca="false">IFERROR(IF($P3686="au nombre",IF(N(INDEX(Règles!$D$5:$D$17,MATCH($O3686,Règles!$A$5:$A$17,0)))&gt;0,IF($E3686="",1,$E3686)/INDEX(Règles!$D$5:$D$17,MATCH($O3686,Règles!$A$5:$A$17,0)),""),IF($P3686="au prix",IF(AND(ISNUMBER($R3686),N(INDEX(Règles!$E$5:$E$17,MATCH($O3686,Règles!$A$5:$A$17,0)))&gt;0),$R3686/INDEX(Règles!$E$5:$E$17,MATCH($O3686,Règles!$A$5:$A$17,0)),""),IF(OR($P3686="ne compte pas",$P3686="absence"),0,""))),"")</f>
        <v/>
      </c>
      <c r="T3686" s="26" t="n">
        <f aca="false">IF(AND(ISNUMBER($A3686),$B3686&lt;&gt;"",$G3686&lt;&gt;"",$P3686&lt;&gt;"absence"),1,0)</f>
        <v>0</v>
      </c>
      <c r="U3686" s="26" t="n">
        <f aca="false">IF($T3686=1,IF(COUNTIFS($B$2:$B3686,$B3686,$A$2:$A3686,$A3686,$T$2:$T3686,1)=1,1,0),0)</f>
        <v>0</v>
      </c>
      <c r="V3686" s="29" t="str">
        <f aca="false">IF(AND($A3686="",$B3686="",$G3686=""),"",IF(NOT(ISNUMBER($A3686)),"Date manquante ou non reconnue",IF($B3686="","Technicien manquant",IF(COUNTIF(Production!$A$7:$A$21,$B3686)=0,"Technicien absent de la liste (onglet Production)",IF($G3686="","Code BPU manquant (colonne G)",IF($O3686="?","Code BPU inconnu (onglet Prestations)",IF($P3686="?","Catégorie inconnue (onglet Règles)",IF(AND($E3686&lt;&gt;"",NOT(ISNUMBER($E3686))),"Quantité non reconnue",IF(AND($P3686="au prix",NOT(ISNUMBER($Q3686))),"Prix sur devis à saisir (colonne I)",IF($S3686="","Règle à compléter (onglet Règles)",""))))))))))</f>
        <v/>
      </c>
    </row>
    <row r="3687" customFormat="false" ht="15" hidden="false" customHeight="false" outlineLevel="0" collapsed="false">
      <c r="A3687" s="23"/>
      <c r="I3687" s="24"/>
      <c r="J3687" s="24"/>
      <c r="N3687" s="25"/>
      <c r="O3687" s="26" t="str">
        <f aca="false">IF($G3687="","",IFERROR(INDEX(Prestations!$F$5:$F$256,MATCH($G3687,Prestations!$B$5:$B$256,0)),"?"))</f>
        <v/>
      </c>
      <c r="P3687" s="26" t="str">
        <f aca="false">IF($O3687="","",IF($O3687="?","?",IFERROR(INDEX(Règles!$C$5:$C$17,MATCH($O3687,Règles!$A$5:$A$17,0)),"?")))</f>
        <v/>
      </c>
      <c r="Q3687" s="27" t="str">
        <f aca="false">IF($G3687="","",IF(ISNUMBER($I3687),$I3687,IFERROR(IF(ISNUMBER(INDEX(Prestations!$E$5:$E$256,MATCH($G3687,Prestations!$B$5:$B$256,0))),INDEX(Prestations!$E$5:$E$256,MATCH($G3687,Prestations!$B$5:$B$256,0)),""),"")))</f>
        <v/>
      </c>
      <c r="R3687" s="27" t="str">
        <f aca="false">IFERROR(IF(ISNUMBER($Q3687),$Q3687*IF($E3687="",1,$E3687),""),"")</f>
        <v/>
      </c>
      <c r="S3687" s="28" t="str">
        <f aca="false">IFERROR(IF($P3687="au nombre",IF(N(INDEX(Règles!$D$5:$D$17,MATCH($O3687,Règles!$A$5:$A$17,0)))&gt;0,IF($E3687="",1,$E3687)/INDEX(Règles!$D$5:$D$17,MATCH($O3687,Règles!$A$5:$A$17,0)),""),IF($P3687="au prix",IF(AND(ISNUMBER($R3687),N(INDEX(Règles!$E$5:$E$17,MATCH($O3687,Règles!$A$5:$A$17,0)))&gt;0),$R3687/INDEX(Règles!$E$5:$E$17,MATCH($O3687,Règles!$A$5:$A$17,0)),""),IF(OR($P3687="ne compte pas",$P3687="absence"),0,""))),"")</f>
        <v/>
      </c>
      <c r="T3687" s="26" t="n">
        <f aca="false">IF(AND(ISNUMBER($A3687),$B3687&lt;&gt;"",$G3687&lt;&gt;"",$P3687&lt;&gt;"absence"),1,0)</f>
        <v>0</v>
      </c>
      <c r="U3687" s="26" t="n">
        <f aca="false">IF($T3687=1,IF(COUNTIFS($B$2:$B3687,$B3687,$A$2:$A3687,$A3687,$T$2:$T3687,1)=1,1,0),0)</f>
        <v>0</v>
      </c>
      <c r="V3687" s="29" t="str">
        <f aca="false">IF(AND($A3687="",$B3687="",$G3687=""),"",IF(NOT(ISNUMBER($A3687)),"Date manquante ou non reconnue",IF($B3687="","Technicien manquant",IF(COUNTIF(Production!$A$7:$A$21,$B3687)=0,"Technicien absent de la liste (onglet Production)",IF($G3687="","Code BPU manquant (colonne G)",IF($O3687="?","Code BPU inconnu (onglet Prestations)",IF($P3687="?","Catégorie inconnue (onglet Règles)",IF(AND($E3687&lt;&gt;"",NOT(ISNUMBER($E3687))),"Quantité non reconnue",IF(AND($P3687="au prix",NOT(ISNUMBER($Q3687))),"Prix sur devis à saisir (colonne I)",IF($S3687="","Règle à compléter (onglet Règles)",""))))))))))</f>
        <v/>
      </c>
    </row>
    <row r="3688" customFormat="false" ht="15" hidden="false" customHeight="false" outlineLevel="0" collapsed="false">
      <c r="A3688" s="23"/>
      <c r="I3688" s="24"/>
      <c r="J3688" s="24"/>
      <c r="N3688" s="25"/>
      <c r="O3688" s="26" t="str">
        <f aca="false">IF($G3688="","",IFERROR(INDEX(Prestations!$F$5:$F$256,MATCH($G3688,Prestations!$B$5:$B$256,0)),"?"))</f>
        <v/>
      </c>
      <c r="P3688" s="26" t="str">
        <f aca="false">IF($O3688="","",IF($O3688="?","?",IFERROR(INDEX(Règles!$C$5:$C$17,MATCH($O3688,Règles!$A$5:$A$17,0)),"?")))</f>
        <v/>
      </c>
      <c r="Q3688" s="27" t="str">
        <f aca="false">IF($G3688="","",IF(ISNUMBER($I3688),$I3688,IFERROR(IF(ISNUMBER(INDEX(Prestations!$E$5:$E$256,MATCH($G3688,Prestations!$B$5:$B$256,0))),INDEX(Prestations!$E$5:$E$256,MATCH($G3688,Prestations!$B$5:$B$256,0)),""),"")))</f>
        <v/>
      </c>
      <c r="R3688" s="27" t="str">
        <f aca="false">IFERROR(IF(ISNUMBER($Q3688),$Q3688*IF($E3688="",1,$E3688),""),"")</f>
        <v/>
      </c>
      <c r="S3688" s="28" t="str">
        <f aca="false">IFERROR(IF($P3688="au nombre",IF(N(INDEX(Règles!$D$5:$D$17,MATCH($O3688,Règles!$A$5:$A$17,0)))&gt;0,IF($E3688="",1,$E3688)/INDEX(Règles!$D$5:$D$17,MATCH($O3688,Règles!$A$5:$A$17,0)),""),IF($P3688="au prix",IF(AND(ISNUMBER($R3688),N(INDEX(Règles!$E$5:$E$17,MATCH($O3688,Règles!$A$5:$A$17,0)))&gt;0),$R3688/INDEX(Règles!$E$5:$E$17,MATCH($O3688,Règles!$A$5:$A$17,0)),""),IF(OR($P3688="ne compte pas",$P3688="absence"),0,""))),"")</f>
        <v/>
      </c>
      <c r="T3688" s="26" t="n">
        <f aca="false">IF(AND(ISNUMBER($A3688),$B3688&lt;&gt;"",$G3688&lt;&gt;"",$P3688&lt;&gt;"absence"),1,0)</f>
        <v>0</v>
      </c>
      <c r="U3688" s="26" t="n">
        <f aca="false">IF($T3688=1,IF(COUNTIFS($B$2:$B3688,$B3688,$A$2:$A3688,$A3688,$T$2:$T3688,1)=1,1,0),0)</f>
        <v>0</v>
      </c>
      <c r="V3688" s="29" t="str">
        <f aca="false">IF(AND($A3688="",$B3688="",$G3688=""),"",IF(NOT(ISNUMBER($A3688)),"Date manquante ou non reconnue",IF($B3688="","Technicien manquant",IF(COUNTIF(Production!$A$7:$A$21,$B3688)=0,"Technicien absent de la liste (onglet Production)",IF($G3688="","Code BPU manquant (colonne G)",IF($O3688="?","Code BPU inconnu (onglet Prestations)",IF($P3688="?","Catégorie inconnue (onglet Règles)",IF(AND($E3688&lt;&gt;"",NOT(ISNUMBER($E3688))),"Quantité non reconnue",IF(AND($P3688="au prix",NOT(ISNUMBER($Q3688))),"Prix sur devis à saisir (colonne I)",IF($S3688="","Règle à compléter (onglet Règles)",""))))))))))</f>
        <v/>
      </c>
    </row>
    <row r="3689" customFormat="false" ht="15" hidden="false" customHeight="false" outlineLevel="0" collapsed="false">
      <c r="A3689" s="23"/>
      <c r="I3689" s="24"/>
      <c r="J3689" s="24"/>
      <c r="N3689" s="25"/>
      <c r="O3689" s="26" t="str">
        <f aca="false">IF($G3689="","",IFERROR(INDEX(Prestations!$F$5:$F$256,MATCH($G3689,Prestations!$B$5:$B$256,0)),"?"))</f>
        <v/>
      </c>
      <c r="P3689" s="26" t="str">
        <f aca="false">IF($O3689="","",IF($O3689="?","?",IFERROR(INDEX(Règles!$C$5:$C$17,MATCH($O3689,Règles!$A$5:$A$17,0)),"?")))</f>
        <v/>
      </c>
      <c r="Q3689" s="27" t="str">
        <f aca="false">IF($G3689="","",IF(ISNUMBER($I3689),$I3689,IFERROR(IF(ISNUMBER(INDEX(Prestations!$E$5:$E$256,MATCH($G3689,Prestations!$B$5:$B$256,0))),INDEX(Prestations!$E$5:$E$256,MATCH($G3689,Prestations!$B$5:$B$256,0)),""),"")))</f>
        <v/>
      </c>
      <c r="R3689" s="27" t="str">
        <f aca="false">IFERROR(IF(ISNUMBER($Q3689),$Q3689*IF($E3689="",1,$E3689),""),"")</f>
        <v/>
      </c>
      <c r="S3689" s="28" t="str">
        <f aca="false">IFERROR(IF($P3689="au nombre",IF(N(INDEX(Règles!$D$5:$D$17,MATCH($O3689,Règles!$A$5:$A$17,0)))&gt;0,IF($E3689="",1,$E3689)/INDEX(Règles!$D$5:$D$17,MATCH($O3689,Règles!$A$5:$A$17,0)),""),IF($P3689="au prix",IF(AND(ISNUMBER($R3689),N(INDEX(Règles!$E$5:$E$17,MATCH($O3689,Règles!$A$5:$A$17,0)))&gt;0),$R3689/INDEX(Règles!$E$5:$E$17,MATCH($O3689,Règles!$A$5:$A$17,0)),""),IF(OR($P3689="ne compte pas",$P3689="absence"),0,""))),"")</f>
        <v/>
      </c>
      <c r="T3689" s="26" t="n">
        <f aca="false">IF(AND(ISNUMBER($A3689),$B3689&lt;&gt;"",$G3689&lt;&gt;"",$P3689&lt;&gt;"absence"),1,0)</f>
        <v>0</v>
      </c>
      <c r="U3689" s="26" t="n">
        <f aca="false">IF($T3689=1,IF(COUNTIFS($B$2:$B3689,$B3689,$A$2:$A3689,$A3689,$T$2:$T3689,1)=1,1,0),0)</f>
        <v>0</v>
      </c>
      <c r="V3689" s="29" t="str">
        <f aca="false">IF(AND($A3689="",$B3689="",$G3689=""),"",IF(NOT(ISNUMBER($A3689)),"Date manquante ou non reconnue",IF($B3689="","Technicien manquant",IF(COUNTIF(Production!$A$7:$A$21,$B3689)=0,"Technicien absent de la liste (onglet Production)",IF($G3689="","Code BPU manquant (colonne G)",IF($O3689="?","Code BPU inconnu (onglet Prestations)",IF($P3689="?","Catégorie inconnue (onglet Règles)",IF(AND($E3689&lt;&gt;"",NOT(ISNUMBER($E3689))),"Quantité non reconnue",IF(AND($P3689="au prix",NOT(ISNUMBER($Q3689))),"Prix sur devis à saisir (colonne I)",IF($S3689="","Règle à compléter (onglet Règles)",""))))))))))</f>
        <v/>
      </c>
    </row>
    <row r="3690" customFormat="false" ht="15" hidden="false" customHeight="false" outlineLevel="0" collapsed="false">
      <c r="A3690" s="23"/>
      <c r="I3690" s="24"/>
      <c r="J3690" s="24"/>
      <c r="N3690" s="25"/>
      <c r="O3690" s="26" t="str">
        <f aca="false">IF($G3690="","",IFERROR(INDEX(Prestations!$F$5:$F$256,MATCH($G3690,Prestations!$B$5:$B$256,0)),"?"))</f>
        <v/>
      </c>
      <c r="P3690" s="26" t="str">
        <f aca="false">IF($O3690="","",IF($O3690="?","?",IFERROR(INDEX(Règles!$C$5:$C$17,MATCH($O3690,Règles!$A$5:$A$17,0)),"?")))</f>
        <v/>
      </c>
      <c r="Q3690" s="27" t="str">
        <f aca="false">IF($G3690="","",IF(ISNUMBER($I3690),$I3690,IFERROR(IF(ISNUMBER(INDEX(Prestations!$E$5:$E$256,MATCH($G3690,Prestations!$B$5:$B$256,0))),INDEX(Prestations!$E$5:$E$256,MATCH($G3690,Prestations!$B$5:$B$256,0)),""),"")))</f>
        <v/>
      </c>
      <c r="R3690" s="27" t="str">
        <f aca="false">IFERROR(IF(ISNUMBER($Q3690),$Q3690*IF($E3690="",1,$E3690),""),"")</f>
        <v/>
      </c>
      <c r="S3690" s="28" t="str">
        <f aca="false">IFERROR(IF($P3690="au nombre",IF(N(INDEX(Règles!$D$5:$D$17,MATCH($O3690,Règles!$A$5:$A$17,0)))&gt;0,IF($E3690="",1,$E3690)/INDEX(Règles!$D$5:$D$17,MATCH($O3690,Règles!$A$5:$A$17,0)),""),IF($P3690="au prix",IF(AND(ISNUMBER($R3690),N(INDEX(Règles!$E$5:$E$17,MATCH($O3690,Règles!$A$5:$A$17,0)))&gt;0),$R3690/INDEX(Règles!$E$5:$E$17,MATCH($O3690,Règles!$A$5:$A$17,0)),""),IF(OR($P3690="ne compte pas",$P3690="absence"),0,""))),"")</f>
        <v/>
      </c>
      <c r="T3690" s="26" t="n">
        <f aca="false">IF(AND(ISNUMBER($A3690),$B3690&lt;&gt;"",$G3690&lt;&gt;"",$P3690&lt;&gt;"absence"),1,0)</f>
        <v>0</v>
      </c>
      <c r="U3690" s="26" t="n">
        <f aca="false">IF($T3690=1,IF(COUNTIFS($B$2:$B3690,$B3690,$A$2:$A3690,$A3690,$T$2:$T3690,1)=1,1,0),0)</f>
        <v>0</v>
      </c>
      <c r="V3690" s="29" t="str">
        <f aca="false">IF(AND($A3690="",$B3690="",$G3690=""),"",IF(NOT(ISNUMBER($A3690)),"Date manquante ou non reconnue",IF($B3690="","Technicien manquant",IF(COUNTIF(Production!$A$7:$A$21,$B3690)=0,"Technicien absent de la liste (onglet Production)",IF($G3690="","Code BPU manquant (colonne G)",IF($O3690="?","Code BPU inconnu (onglet Prestations)",IF($P3690="?","Catégorie inconnue (onglet Règles)",IF(AND($E3690&lt;&gt;"",NOT(ISNUMBER($E3690))),"Quantité non reconnue",IF(AND($P3690="au prix",NOT(ISNUMBER($Q3690))),"Prix sur devis à saisir (colonne I)",IF($S3690="","Règle à compléter (onglet Règles)",""))))))))))</f>
        <v/>
      </c>
    </row>
    <row r="3691" customFormat="false" ht="15" hidden="false" customHeight="false" outlineLevel="0" collapsed="false">
      <c r="A3691" s="23"/>
      <c r="I3691" s="24"/>
      <c r="J3691" s="24"/>
      <c r="N3691" s="25"/>
      <c r="O3691" s="26" t="str">
        <f aca="false">IF($G3691="","",IFERROR(INDEX(Prestations!$F$5:$F$256,MATCH($G3691,Prestations!$B$5:$B$256,0)),"?"))</f>
        <v/>
      </c>
      <c r="P3691" s="26" t="str">
        <f aca="false">IF($O3691="","",IF($O3691="?","?",IFERROR(INDEX(Règles!$C$5:$C$17,MATCH($O3691,Règles!$A$5:$A$17,0)),"?")))</f>
        <v/>
      </c>
      <c r="Q3691" s="27" t="str">
        <f aca="false">IF($G3691="","",IF(ISNUMBER($I3691),$I3691,IFERROR(IF(ISNUMBER(INDEX(Prestations!$E$5:$E$256,MATCH($G3691,Prestations!$B$5:$B$256,0))),INDEX(Prestations!$E$5:$E$256,MATCH($G3691,Prestations!$B$5:$B$256,0)),""),"")))</f>
        <v/>
      </c>
      <c r="R3691" s="27" t="str">
        <f aca="false">IFERROR(IF(ISNUMBER($Q3691),$Q3691*IF($E3691="",1,$E3691),""),"")</f>
        <v/>
      </c>
      <c r="S3691" s="28" t="str">
        <f aca="false">IFERROR(IF($P3691="au nombre",IF(N(INDEX(Règles!$D$5:$D$17,MATCH($O3691,Règles!$A$5:$A$17,0)))&gt;0,IF($E3691="",1,$E3691)/INDEX(Règles!$D$5:$D$17,MATCH($O3691,Règles!$A$5:$A$17,0)),""),IF($P3691="au prix",IF(AND(ISNUMBER($R3691),N(INDEX(Règles!$E$5:$E$17,MATCH($O3691,Règles!$A$5:$A$17,0)))&gt;0),$R3691/INDEX(Règles!$E$5:$E$17,MATCH($O3691,Règles!$A$5:$A$17,0)),""),IF(OR($P3691="ne compte pas",$P3691="absence"),0,""))),"")</f>
        <v/>
      </c>
      <c r="T3691" s="26" t="n">
        <f aca="false">IF(AND(ISNUMBER($A3691),$B3691&lt;&gt;"",$G3691&lt;&gt;"",$P3691&lt;&gt;"absence"),1,0)</f>
        <v>0</v>
      </c>
      <c r="U3691" s="26" t="n">
        <f aca="false">IF($T3691=1,IF(COUNTIFS($B$2:$B3691,$B3691,$A$2:$A3691,$A3691,$T$2:$T3691,1)=1,1,0),0)</f>
        <v>0</v>
      </c>
      <c r="V3691" s="29" t="str">
        <f aca="false">IF(AND($A3691="",$B3691="",$G3691=""),"",IF(NOT(ISNUMBER($A3691)),"Date manquante ou non reconnue",IF($B3691="","Technicien manquant",IF(COUNTIF(Production!$A$7:$A$21,$B3691)=0,"Technicien absent de la liste (onglet Production)",IF($G3691="","Code BPU manquant (colonne G)",IF($O3691="?","Code BPU inconnu (onglet Prestations)",IF($P3691="?","Catégorie inconnue (onglet Règles)",IF(AND($E3691&lt;&gt;"",NOT(ISNUMBER($E3691))),"Quantité non reconnue",IF(AND($P3691="au prix",NOT(ISNUMBER($Q3691))),"Prix sur devis à saisir (colonne I)",IF($S3691="","Règle à compléter (onglet Règles)",""))))))))))</f>
        <v/>
      </c>
    </row>
    <row r="3692" customFormat="false" ht="15" hidden="false" customHeight="false" outlineLevel="0" collapsed="false">
      <c r="A3692" s="23"/>
      <c r="I3692" s="24"/>
      <c r="J3692" s="24"/>
      <c r="N3692" s="25"/>
      <c r="O3692" s="26" t="str">
        <f aca="false">IF($G3692="","",IFERROR(INDEX(Prestations!$F$5:$F$256,MATCH($G3692,Prestations!$B$5:$B$256,0)),"?"))</f>
        <v/>
      </c>
      <c r="P3692" s="26" t="str">
        <f aca="false">IF($O3692="","",IF($O3692="?","?",IFERROR(INDEX(Règles!$C$5:$C$17,MATCH($O3692,Règles!$A$5:$A$17,0)),"?")))</f>
        <v/>
      </c>
      <c r="Q3692" s="27" t="str">
        <f aca="false">IF($G3692="","",IF(ISNUMBER($I3692),$I3692,IFERROR(IF(ISNUMBER(INDEX(Prestations!$E$5:$E$256,MATCH($G3692,Prestations!$B$5:$B$256,0))),INDEX(Prestations!$E$5:$E$256,MATCH($G3692,Prestations!$B$5:$B$256,0)),""),"")))</f>
        <v/>
      </c>
      <c r="R3692" s="27" t="str">
        <f aca="false">IFERROR(IF(ISNUMBER($Q3692),$Q3692*IF($E3692="",1,$E3692),""),"")</f>
        <v/>
      </c>
      <c r="S3692" s="28" t="str">
        <f aca="false">IFERROR(IF($P3692="au nombre",IF(N(INDEX(Règles!$D$5:$D$17,MATCH($O3692,Règles!$A$5:$A$17,0)))&gt;0,IF($E3692="",1,$E3692)/INDEX(Règles!$D$5:$D$17,MATCH($O3692,Règles!$A$5:$A$17,0)),""),IF($P3692="au prix",IF(AND(ISNUMBER($R3692),N(INDEX(Règles!$E$5:$E$17,MATCH($O3692,Règles!$A$5:$A$17,0)))&gt;0),$R3692/INDEX(Règles!$E$5:$E$17,MATCH($O3692,Règles!$A$5:$A$17,0)),""),IF(OR($P3692="ne compte pas",$P3692="absence"),0,""))),"")</f>
        <v/>
      </c>
      <c r="T3692" s="26" t="n">
        <f aca="false">IF(AND(ISNUMBER($A3692),$B3692&lt;&gt;"",$G3692&lt;&gt;"",$P3692&lt;&gt;"absence"),1,0)</f>
        <v>0</v>
      </c>
      <c r="U3692" s="26" t="n">
        <f aca="false">IF($T3692=1,IF(COUNTIFS($B$2:$B3692,$B3692,$A$2:$A3692,$A3692,$T$2:$T3692,1)=1,1,0),0)</f>
        <v>0</v>
      </c>
      <c r="V3692" s="29" t="str">
        <f aca="false">IF(AND($A3692="",$B3692="",$G3692=""),"",IF(NOT(ISNUMBER($A3692)),"Date manquante ou non reconnue",IF($B3692="","Technicien manquant",IF(COUNTIF(Production!$A$7:$A$21,$B3692)=0,"Technicien absent de la liste (onglet Production)",IF($G3692="","Code BPU manquant (colonne G)",IF($O3692="?","Code BPU inconnu (onglet Prestations)",IF($P3692="?","Catégorie inconnue (onglet Règles)",IF(AND($E3692&lt;&gt;"",NOT(ISNUMBER($E3692))),"Quantité non reconnue",IF(AND($P3692="au prix",NOT(ISNUMBER($Q3692))),"Prix sur devis à saisir (colonne I)",IF($S3692="","Règle à compléter (onglet Règles)",""))))))))))</f>
        <v/>
      </c>
    </row>
    <row r="3693" customFormat="false" ht="15" hidden="false" customHeight="false" outlineLevel="0" collapsed="false">
      <c r="A3693" s="23"/>
      <c r="I3693" s="24"/>
      <c r="J3693" s="24"/>
      <c r="N3693" s="25"/>
      <c r="O3693" s="26" t="str">
        <f aca="false">IF($G3693="","",IFERROR(INDEX(Prestations!$F$5:$F$256,MATCH($G3693,Prestations!$B$5:$B$256,0)),"?"))</f>
        <v/>
      </c>
      <c r="P3693" s="26" t="str">
        <f aca="false">IF($O3693="","",IF($O3693="?","?",IFERROR(INDEX(Règles!$C$5:$C$17,MATCH($O3693,Règles!$A$5:$A$17,0)),"?")))</f>
        <v/>
      </c>
      <c r="Q3693" s="27" t="str">
        <f aca="false">IF($G3693="","",IF(ISNUMBER($I3693),$I3693,IFERROR(IF(ISNUMBER(INDEX(Prestations!$E$5:$E$256,MATCH($G3693,Prestations!$B$5:$B$256,0))),INDEX(Prestations!$E$5:$E$256,MATCH($G3693,Prestations!$B$5:$B$256,0)),""),"")))</f>
        <v/>
      </c>
      <c r="R3693" s="27" t="str">
        <f aca="false">IFERROR(IF(ISNUMBER($Q3693),$Q3693*IF($E3693="",1,$E3693),""),"")</f>
        <v/>
      </c>
      <c r="S3693" s="28" t="str">
        <f aca="false">IFERROR(IF($P3693="au nombre",IF(N(INDEX(Règles!$D$5:$D$17,MATCH($O3693,Règles!$A$5:$A$17,0)))&gt;0,IF($E3693="",1,$E3693)/INDEX(Règles!$D$5:$D$17,MATCH($O3693,Règles!$A$5:$A$17,0)),""),IF($P3693="au prix",IF(AND(ISNUMBER($R3693),N(INDEX(Règles!$E$5:$E$17,MATCH($O3693,Règles!$A$5:$A$17,0)))&gt;0),$R3693/INDEX(Règles!$E$5:$E$17,MATCH($O3693,Règles!$A$5:$A$17,0)),""),IF(OR($P3693="ne compte pas",$P3693="absence"),0,""))),"")</f>
        <v/>
      </c>
      <c r="T3693" s="26" t="n">
        <f aca="false">IF(AND(ISNUMBER($A3693),$B3693&lt;&gt;"",$G3693&lt;&gt;"",$P3693&lt;&gt;"absence"),1,0)</f>
        <v>0</v>
      </c>
      <c r="U3693" s="26" t="n">
        <f aca="false">IF($T3693=1,IF(COUNTIFS($B$2:$B3693,$B3693,$A$2:$A3693,$A3693,$T$2:$T3693,1)=1,1,0),0)</f>
        <v>0</v>
      </c>
      <c r="V3693" s="29" t="str">
        <f aca="false">IF(AND($A3693="",$B3693="",$G3693=""),"",IF(NOT(ISNUMBER($A3693)),"Date manquante ou non reconnue",IF($B3693="","Technicien manquant",IF(COUNTIF(Production!$A$7:$A$21,$B3693)=0,"Technicien absent de la liste (onglet Production)",IF($G3693="","Code BPU manquant (colonne G)",IF($O3693="?","Code BPU inconnu (onglet Prestations)",IF($P3693="?","Catégorie inconnue (onglet Règles)",IF(AND($E3693&lt;&gt;"",NOT(ISNUMBER($E3693))),"Quantité non reconnue",IF(AND($P3693="au prix",NOT(ISNUMBER($Q3693))),"Prix sur devis à saisir (colonne I)",IF($S3693="","Règle à compléter (onglet Règles)",""))))))))))</f>
        <v/>
      </c>
    </row>
    <row r="3694" customFormat="false" ht="15" hidden="false" customHeight="false" outlineLevel="0" collapsed="false">
      <c r="A3694" s="23"/>
      <c r="I3694" s="24"/>
      <c r="J3694" s="24"/>
      <c r="N3694" s="25"/>
      <c r="O3694" s="26" t="str">
        <f aca="false">IF($G3694="","",IFERROR(INDEX(Prestations!$F$5:$F$256,MATCH($G3694,Prestations!$B$5:$B$256,0)),"?"))</f>
        <v/>
      </c>
      <c r="P3694" s="26" t="str">
        <f aca="false">IF($O3694="","",IF($O3694="?","?",IFERROR(INDEX(Règles!$C$5:$C$17,MATCH($O3694,Règles!$A$5:$A$17,0)),"?")))</f>
        <v/>
      </c>
      <c r="Q3694" s="27" t="str">
        <f aca="false">IF($G3694="","",IF(ISNUMBER($I3694),$I3694,IFERROR(IF(ISNUMBER(INDEX(Prestations!$E$5:$E$256,MATCH($G3694,Prestations!$B$5:$B$256,0))),INDEX(Prestations!$E$5:$E$256,MATCH($G3694,Prestations!$B$5:$B$256,0)),""),"")))</f>
        <v/>
      </c>
      <c r="R3694" s="27" t="str">
        <f aca="false">IFERROR(IF(ISNUMBER($Q3694),$Q3694*IF($E3694="",1,$E3694),""),"")</f>
        <v/>
      </c>
      <c r="S3694" s="28" t="str">
        <f aca="false">IFERROR(IF($P3694="au nombre",IF(N(INDEX(Règles!$D$5:$D$17,MATCH($O3694,Règles!$A$5:$A$17,0)))&gt;0,IF($E3694="",1,$E3694)/INDEX(Règles!$D$5:$D$17,MATCH($O3694,Règles!$A$5:$A$17,0)),""),IF($P3694="au prix",IF(AND(ISNUMBER($R3694),N(INDEX(Règles!$E$5:$E$17,MATCH($O3694,Règles!$A$5:$A$17,0)))&gt;0),$R3694/INDEX(Règles!$E$5:$E$17,MATCH($O3694,Règles!$A$5:$A$17,0)),""),IF(OR($P3694="ne compte pas",$P3694="absence"),0,""))),"")</f>
        <v/>
      </c>
      <c r="T3694" s="26" t="n">
        <f aca="false">IF(AND(ISNUMBER($A3694),$B3694&lt;&gt;"",$G3694&lt;&gt;"",$P3694&lt;&gt;"absence"),1,0)</f>
        <v>0</v>
      </c>
      <c r="U3694" s="26" t="n">
        <f aca="false">IF($T3694=1,IF(COUNTIFS($B$2:$B3694,$B3694,$A$2:$A3694,$A3694,$T$2:$T3694,1)=1,1,0),0)</f>
        <v>0</v>
      </c>
      <c r="V3694" s="29" t="str">
        <f aca="false">IF(AND($A3694="",$B3694="",$G3694=""),"",IF(NOT(ISNUMBER($A3694)),"Date manquante ou non reconnue",IF($B3694="","Technicien manquant",IF(COUNTIF(Production!$A$7:$A$21,$B3694)=0,"Technicien absent de la liste (onglet Production)",IF($G3694="","Code BPU manquant (colonne G)",IF($O3694="?","Code BPU inconnu (onglet Prestations)",IF($P3694="?","Catégorie inconnue (onglet Règles)",IF(AND($E3694&lt;&gt;"",NOT(ISNUMBER($E3694))),"Quantité non reconnue",IF(AND($P3694="au prix",NOT(ISNUMBER($Q3694))),"Prix sur devis à saisir (colonne I)",IF($S3694="","Règle à compléter (onglet Règles)",""))))))))))</f>
        <v/>
      </c>
    </row>
    <row r="3695" customFormat="false" ht="15" hidden="false" customHeight="false" outlineLevel="0" collapsed="false">
      <c r="A3695" s="23"/>
      <c r="I3695" s="24"/>
      <c r="J3695" s="24"/>
      <c r="N3695" s="25"/>
      <c r="O3695" s="26" t="str">
        <f aca="false">IF($G3695="","",IFERROR(INDEX(Prestations!$F$5:$F$256,MATCH($G3695,Prestations!$B$5:$B$256,0)),"?"))</f>
        <v/>
      </c>
      <c r="P3695" s="26" t="str">
        <f aca="false">IF($O3695="","",IF($O3695="?","?",IFERROR(INDEX(Règles!$C$5:$C$17,MATCH($O3695,Règles!$A$5:$A$17,0)),"?")))</f>
        <v/>
      </c>
      <c r="Q3695" s="27" t="str">
        <f aca="false">IF($G3695="","",IF(ISNUMBER($I3695),$I3695,IFERROR(IF(ISNUMBER(INDEX(Prestations!$E$5:$E$256,MATCH($G3695,Prestations!$B$5:$B$256,0))),INDEX(Prestations!$E$5:$E$256,MATCH($G3695,Prestations!$B$5:$B$256,0)),""),"")))</f>
        <v/>
      </c>
      <c r="R3695" s="27" t="str">
        <f aca="false">IFERROR(IF(ISNUMBER($Q3695),$Q3695*IF($E3695="",1,$E3695),""),"")</f>
        <v/>
      </c>
      <c r="S3695" s="28" t="str">
        <f aca="false">IFERROR(IF($P3695="au nombre",IF(N(INDEX(Règles!$D$5:$D$17,MATCH($O3695,Règles!$A$5:$A$17,0)))&gt;0,IF($E3695="",1,$E3695)/INDEX(Règles!$D$5:$D$17,MATCH($O3695,Règles!$A$5:$A$17,0)),""),IF($P3695="au prix",IF(AND(ISNUMBER($R3695),N(INDEX(Règles!$E$5:$E$17,MATCH($O3695,Règles!$A$5:$A$17,0)))&gt;0),$R3695/INDEX(Règles!$E$5:$E$17,MATCH($O3695,Règles!$A$5:$A$17,0)),""),IF(OR($P3695="ne compte pas",$P3695="absence"),0,""))),"")</f>
        <v/>
      </c>
      <c r="T3695" s="26" t="n">
        <f aca="false">IF(AND(ISNUMBER($A3695),$B3695&lt;&gt;"",$G3695&lt;&gt;"",$P3695&lt;&gt;"absence"),1,0)</f>
        <v>0</v>
      </c>
      <c r="U3695" s="26" t="n">
        <f aca="false">IF($T3695=1,IF(COUNTIFS($B$2:$B3695,$B3695,$A$2:$A3695,$A3695,$T$2:$T3695,1)=1,1,0),0)</f>
        <v>0</v>
      </c>
      <c r="V3695" s="29" t="str">
        <f aca="false">IF(AND($A3695="",$B3695="",$G3695=""),"",IF(NOT(ISNUMBER($A3695)),"Date manquante ou non reconnue",IF($B3695="","Technicien manquant",IF(COUNTIF(Production!$A$7:$A$21,$B3695)=0,"Technicien absent de la liste (onglet Production)",IF($G3695="","Code BPU manquant (colonne G)",IF($O3695="?","Code BPU inconnu (onglet Prestations)",IF($P3695="?","Catégorie inconnue (onglet Règles)",IF(AND($E3695&lt;&gt;"",NOT(ISNUMBER($E3695))),"Quantité non reconnue",IF(AND($P3695="au prix",NOT(ISNUMBER($Q3695))),"Prix sur devis à saisir (colonne I)",IF($S3695="","Règle à compléter (onglet Règles)",""))))))))))</f>
        <v/>
      </c>
    </row>
    <row r="3696" customFormat="false" ht="15" hidden="false" customHeight="false" outlineLevel="0" collapsed="false">
      <c r="A3696" s="23"/>
      <c r="I3696" s="24"/>
      <c r="J3696" s="24"/>
      <c r="N3696" s="25"/>
      <c r="O3696" s="26" t="str">
        <f aca="false">IF($G3696="","",IFERROR(INDEX(Prestations!$F$5:$F$256,MATCH($G3696,Prestations!$B$5:$B$256,0)),"?"))</f>
        <v/>
      </c>
      <c r="P3696" s="26" t="str">
        <f aca="false">IF($O3696="","",IF($O3696="?","?",IFERROR(INDEX(Règles!$C$5:$C$17,MATCH($O3696,Règles!$A$5:$A$17,0)),"?")))</f>
        <v/>
      </c>
      <c r="Q3696" s="27" t="str">
        <f aca="false">IF($G3696="","",IF(ISNUMBER($I3696),$I3696,IFERROR(IF(ISNUMBER(INDEX(Prestations!$E$5:$E$256,MATCH($G3696,Prestations!$B$5:$B$256,0))),INDEX(Prestations!$E$5:$E$256,MATCH($G3696,Prestations!$B$5:$B$256,0)),""),"")))</f>
        <v/>
      </c>
      <c r="R3696" s="27" t="str">
        <f aca="false">IFERROR(IF(ISNUMBER($Q3696),$Q3696*IF($E3696="",1,$E3696),""),"")</f>
        <v/>
      </c>
      <c r="S3696" s="28" t="str">
        <f aca="false">IFERROR(IF($P3696="au nombre",IF(N(INDEX(Règles!$D$5:$D$17,MATCH($O3696,Règles!$A$5:$A$17,0)))&gt;0,IF($E3696="",1,$E3696)/INDEX(Règles!$D$5:$D$17,MATCH($O3696,Règles!$A$5:$A$17,0)),""),IF($P3696="au prix",IF(AND(ISNUMBER($R3696),N(INDEX(Règles!$E$5:$E$17,MATCH($O3696,Règles!$A$5:$A$17,0)))&gt;0),$R3696/INDEX(Règles!$E$5:$E$17,MATCH($O3696,Règles!$A$5:$A$17,0)),""),IF(OR($P3696="ne compte pas",$P3696="absence"),0,""))),"")</f>
        <v/>
      </c>
      <c r="T3696" s="26" t="n">
        <f aca="false">IF(AND(ISNUMBER($A3696),$B3696&lt;&gt;"",$G3696&lt;&gt;"",$P3696&lt;&gt;"absence"),1,0)</f>
        <v>0</v>
      </c>
      <c r="U3696" s="26" t="n">
        <f aca="false">IF($T3696=1,IF(COUNTIFS($B$2:$B3696,$B3696,$A$2:$A3696,$A3696,$T$2:$T3696,1)=1,1,0),0)</f>
        <v>0</v>
      </c>
      <c r="V3696" s="29" t="str">
        <f aca="false">IF(AND($A3696="",$B3696="",$G3696=""),"",IF(NOT(ISNUMBER($A3696)),"Date manquante ou non reconnue",IF($B3696="","Technicien manquant",IF(COUNTIF(Production!$A$7:$A$21,$B3696)=0,"Technicien absent de la liste (onglet Production)",IF($G3696="","Code BPU manquant (colonne G)",IF($O3696="?","Code BPU inconnu (onglet Prestations)",IF($P3696="?","Catégorie inconnue (onglet Règles)",IF(AND($E3696&lt;&gt;"",NOT(ISNUMBER($E3696))),"Quantité non reconnue",IF(AND($P3696="au prix",NOT(ISNUMBER($Q3696))),"Prix sur devis à saisir (colonne I)",IF($S3696="","Règle à compléter (onglet Règles)",""))))))))))</f>
        <v/>
      </c>
    </row>
    <row r="3697" customFormat="false" ht="15" hidden="false" customHeight="false" outlineLevel="0" collapsed="false">
      <c r="A3697" s="23"/>
      <c r="I3697" s="24"/>
      <c r="J3697" s="24"/>
      <c r="N3697" s="25"/>
      <c r="O3697" s="26" t="str">
        <f aca="false">IF($G3697="","",IFERROR(INDEX(Prestations!$F$5:$F$256,MATCH($G3697,Prestations!$B$5:$B$256,0)),"?"))</f>
        <v/>
      </c>
      <c r="P3697" s="26" t="str">
        <f aca="false">IF($O3697="","",IF($O3697="?","?",IFERROR(INDEX(Règles!$C$5:$C$17,MATCH($O3697,Règles!$A$5:$A$17,0)),"?")))</f>
        <v/>
      </c>
      <c r="Q3697" s="27" t="str">
        <f aca="false">IF($G3697="","",IF(ISNUMBER($I3697),$I3697,IFERROR(IF(ISNUMBER(INDEX(Prestations!$E$5:$E$256,MATCH($G3697,Prestations!$B$5:$B$256,0))),INDEX(Prestations!$E$5:$E$256,MATCH($G3697,Prestations!$B$5:$B$256,0)),""),"")))</f>
        <v/>
      </c>
      <c r="R3697" s="27" t="str">
        <f aca="false">IFERROR(IF(ISNUMBER($Q3697),$Q3697*IF($E3697="",1,$E3697),""),"")</f>
        <v/>
      </c>
      <c r="S3697" s="28" t="str">
        <f aca="false">IFERROR(IF($P3697="au nombre",IF(N(INDEX(Règles!$D$5:$D$17,MATCH($O3697,Règles!$A$5:$A$17,0)))&gt;0,IF($E3697="",1,$E3697)/INDEX(Règles!$D$5:$D$17,MATCH($O3697,Règles!$A$5:$A$17,0)),""),IF($P3697="au prix",IF(AND(ISNUMBER($R3697),N(INDEX(Règles!$E$5:$E$17,MATCH($O3697,Règles!$A$5:$A$17,0)))&gt;0),$R3697/INDEX(Règles!$E$5:$E$17,MATCH($O3697,Règles!$A$5:$A$17,0)),""),IF(OR($P3697="ne compte pas",$P3697="absence"),0,""))),"")</f>
        <v/>
      </c>
      <c r="T3697" s="26" t="n">
        <f aca="false">IF(AND(ISNUMBER($A3697),$B3697&lt;&gt;"",$G3697&lt;&gt;"",$P3697&lt;&gt;"absence"),1,0)</f>
        <v>0</v>
      </c>
      <c r="U3697" s="26" t="n">
        <f aca="false">IF($T3697=1,IF(COUNTIFS($B$2:$B3697,$B3697,$A$2:$A3697,$A3697,$T$2:$T3697,1)=1,1,0),0)</f>
        <v>0</v>
      </c>
      <c r="V3697" s="29" t="str">
        <f aca="false">IF(AND($A3697="",$B3697="",$G3697=""),"",IF(NOT(ISNUMBER($A3697)),"Date manquante ou non reconnue",IF($B3697="","Technicien manquant",IF(COUNTIF(Production!$A$7:$A$21,$B3697)=0,"Technicien absent de la liste (onglet Production)",IF($G3697="","Code BPU manquant (colonne G)",IF($O3697="?","Code BPU inconnu (onglet Prestations)",IF($P3697="?","Catégorie inconnue (onglet Règles)",IF(AND($E3697&lt;&gt;"",NOT(ISNUMBER($E3697))),"Quantité non reconnue",IF(AND($P3697="au prix",NOT(ISNUMBER($Q3697))),"Prix sur devis à saisir (colonne I)",IF($S3697="","Règle à compléter (onglet Règles)",""))))))))))</f>
        <v/>
      </c>
    </row>
    <row r="3698" customFormat="false" ht="15" hidden="false" customHeight="false" outlineLevel="0" collapsed="false">
      <c r="A3698" s="23"/>
      <c r="I3698" s="24"/>
      <c r="J3698" s="24"/>
      <c r="N3698" s="25"/>
      <c r="O3698" s="26" t="str">
        <f aca="false">IF($G3698="","",IFERROR(INDEX(Prestations!$F$5:$F$256,MATCH($G3698,Prestations!$B$5:$B$256,0)),"?"))</f>
        <v/>
      </c>
      <c r="P3698" s="26" t="str">
        <f aca="false">IF($O3698="","",IF($O3698="?","?",IFERROR(INDEX(Règles!$C$5:$C$17,MATCH($O3698,Règles!$A$5:$A$17,0)),"?")))</f>
        <v/>
      </c>
      <c r="Q3698" s="27" t="str">
        <f aca="false">IF($G3698="","",IF(ISNUMBER($I3698),$I3698,IFERROR(IF(ISNUMBER(INDEX(Prestations!$E$5:$E$256,MATCH($G3698,Prestations!$B$5:$B$256,0))),INDEX(Prestations!$E$5:$E$256,MATCH($G3698,Prestations!$B$5:$B$256,0)),""),"")))</f>
        <v/>
      </c>
      <c r="R3698" s="27" t="str">
        <f aca="false">IFERROR(IF(ISNUMBER($Q3698),$Q3698*IF($E3698="",1,$E3698),""),"")</f>
        <v/>
      </c>
      <c r="S3698" s="28" t="str">
        <f aca="false">IFERROR(IF($P3698="au nombre",IF(N(INDEX(Règles!$D$5:$D$17,MATCH($O3698,Règles!$A$5:$A$17,0)))&gt;0,IF($E3698="",1,$E3698)/INDEX(Règles!$D$5:$D$17,MATCH($O3698,Règles!$A$5:$A$17,0)),""),IF($P3698="au prix",IF(AND(ISNUMBER($R3698),N(INDEX(Règles!$E$5:$E$17,MATCH($O3698,Règles!$A$5:$A$17,0)))&gt;0),$R3698/INDEX(Règles!$E$5:$E$17,MATCH($O3698,Règles!$A$5:$A$17,0)),""),IF(OR($P3698="ne compte pas",$P3698="absence"),0,""))),"")</f>
        <v/>
      </c>
      <c r="T3698" s="26" t="n">
        <f aca="false">IF(AND(ISNUMBER($A3698),$B3698&lt;&gt;"",$G3698&lt;&gt;"",$P3698&lt;&gt;"absence"),1,0)</f>
        <v>0</v>
      </c>
      <c r="U3698" s="26" t="n">
        <f aca="false">IF($T3698=1,IF(COUNTIFS($B$2:$B3698,$B3698,$A$2:$A3698,$A3698,$T$2:$T3698,1)=1,1,0),0)</f>
        <v>0</v>
      </c>
      <c r="V3698" s="29" t="str">
        <f aca="false">IF(AND($A3698="",$B3698="",$G3698=""),"",IF(NOT(ISNUMBER($A3698)),"Date manquante ou non reconnue",IF($B3698="","Technicien manquant",IF(COUNTIF(Production!$A$7:$A$21,$B3698)=0,"Technicien absent de la liste (onglet Production)",IF($G3698="","Code BPU manquant (colonne G)",IF($O3698="?","Code BPU inconnu (onglet Prestations)",IF($P3698="?","Catégorie inconnue (onglet Règles)",IF(AND($E3698&lt;&gt;"",NOT(ISNUMBER($E3698))),"Quantité non reconnue",IF(AND($P3698="au prix",NOT(ISNUMBER($Q3698))),"Prix sur devis à saisir (colonne I)",IF($S3698="","Règle à compléter (onglet Règles)",""))))))))))</f>
        <v/>
      </c>
    </row>
    <row r="3699" customFormat="false" ht="15" hidden="false" customHeight="false" outlineLevel="0" collapsed="false">
      <c r="A3699" s="23"/>
      <c r="I3699" s="24"/>
      <c r="J3699" s="24"/>
      <c r="N3699" s="25"/>
      <c r="O3699" s="26" t="str">
        <f aca="false">IF($G3699="","",IFERROR(INDEX(Prestations!$F$5:$F$256,MATCH($G3699,Prestations!$B$5:$B$256,0)),"?"))</f>
        <v/>
      </c>
      <c r="P3699" s="26" t="str">
        <f aca="false">IF($O3699="","",IF($O3699="?","?",IFERROR(INDEX(Règles!$C$5:$C$17,MATCH($O3699,Règles!$A$5:$A$17,0)),"?")))</f>
        <v/>
      </c>
      <c r="Q3699" s="27" t="str">
        <f aca="false">IF($G3699="","",IF(ISNUMBER($I3699),$I3699,IFERROR(IF(ISNUMBER(INDEX(Prestations!$E$5:$E$256,MATCH($G3699,Prestations!$B$5:$B$256,0))),INDEX(Prestations!$E$5:$E$256,MATCH($G3699,Prestations!$B$5:$B$256,0)),""),"")))</f>
        <v/>
      </c>
      <c r="R3699" s="27" t="str">
        <f aca="false">IFERROR(IF(ISNUMBER($Q3699),$Q3699*IF($E3699="",1,$E3699),""),"")</f>
        <v/>
      </c>
      <c r="S3699" s="28" t="str">
        <f aca="false">IFERROR(IF($P3699="au nombre",IF(N(INDEX(Règles!$D$5:$D$17,MATCH($O3699,Règles!$A$5:$A$17,0)))&gt;0,IF($E3699="",1,$E3699)/INDEX(Règles!$D$5:$D$17,MATCH($O3699,Règles!$A$5:$A$17,0)),""),IF($P3699="au prix",IF(AND(ISNUMBER($R3699),N(INDEX(Règles!$E$5:$E$17,MATCH($O3699,Règles!$A$5:$A$17,0)))&gt;0),$R3699/INDEX(Règles!$E$5:$E$17,MATCH($O3699,Règles!$A$5:$A$17,0)),""),IF(OR($P3699="ne compte pas",$P3699="absence"),0,""))),"")</f>
        <v/>
      </c>
      <c r="T3699" s="26" t="n">
        <f aca="false">IF(AND(ISNUMBER($A3699),$B3699&lt;&gt;"",$G3699&lt;&gt;"",$P3699&lt;&gt;"absence"),1,0)</f>
        <v>0</v>
      </c>
      <c r="U3699" s="26" t="n">
        <f aca="false">IF($T3699=1,IF(COUNTIFS($B$2:$B3699,$B3699,$A$2:$A3699,$A3699,$T$2:$T3699,1)=1,1,0),0)</f>
        <v>0</v>
      </c>
      <c r="V3699" s="29" t="str">
        <f aca="false">IF(AND($A3699="",$B3699="",$G3699=""),"",IF(NOT(ISNUMBER($A3699)),"Date manquante ou non reconnue",IF($B3699="","Technicien manquant",IF(COUNTIF(Production!$A$7:$A$21,$B3699)=0,"Technicien absent de la liste (onglet Production)",IF($G3699="","Code BPU manquant (colonne G)",IF($O3699="?","Code BPU inconnu (onglet Prestations)",IF($P3699="?","Catégorie inconnue (onglet Règles)",IF(AND($E3699&lt;&gt;"",NOT(ISNUMBER($E3699))),"Quantité non reconnue",IF(AND($P3699="au prix",NOT(ISNUMBER($Q3699))),"Prix sur devis à saisir (colonne I)",IF($S3699="","Règle à compléter (onglet Règles)",""))))))))))</f>
        <v/>
      </c>
    </row>
    <row r="3700" customFormat="false" ht="15" hidden="false" customHeight="false" outlineLevel="0" collapsed="false">
      <c r="A3700" s="23"/>
      <c r="I3700" s="24"/>
      <c r="J3700" s="24"/>
      <c r="N3700" s="25"/>
      <c r="O3700" s="26" t="str">
        <f aca="false">IF($G3700="","",IFERROR(INDEX(Prestations!$F$5:$F$256,MATCH($G3700,Prestations!$B$5:$B$256,0)),"?"))</f>
        <v/>
      </c>
      <c r="P3700" s="26" t="str">
        <f aca="false">IF($O3700="","",IF($O3700="?","?",IFERROR(INDEX(Règles!$C$5:$C$17,MATCH($O3700,Règles!$A$5:$A$17,0)),"?")))</f>
        <v/>
      </c>
      <c r="Q3700" s="27" t="str">
        <f aca="false">IF($G3700="","",IF(ISNUMBER($I3700),$I3700,IFERROR(IF(ISNUMBER(INDEX(Prestations!$E$5:$E$256,MATCH($G3700,Prestations!$B$5:$B$256,0))),INDEX(Prestations!$E$5:$E$256,MATCH($G3700,Prestations!$B$5:$B$256,0)),""),"")))</f>
        <v/>
      </c>
      <c r="R3700" s="27" t="str">
        <f aca="false">IFERROR(IF(ISNUMBER($Q3700),$Q3700*IF($E3700="",1,$E3700),""),"")</f>
        <v/>
      </c>
      <c r="S3700" s="28" t="str">
        <f aca="false">IFERROR(IF($P3700="au nombre",IF(N(INDEX(Règles!$D$5:$D$17,MATCH($O3700,Règles!$A$5:$A$17,0)))&gt;0,IF($E3700="",1,$E3700)/INDEX(Règles!$D$5:$D$17,MATCH($O3700,Règles!$A$5:$A$17,0)),""),IF($P3700="au prix",IF(AND(ISNUMBER($R3700),N(INDEX(Règles!$E$5:$E$17,MATCH($O3700,Règles!$A$5:$A$17,0)))&gt;0),$R3700/INDEX(Règles!$E$5:$E$17,MATCH($O3700,Règles!$A$5:$A$17,0)),""),IF(OR($P3700="ne compte pas",$P3700="absence"),0,""))),"")</f>
        <v/>
      </c>
      <c r="T3700" s="26" t="n">
        <f aca="false">IF(AND(ISNUMBER($A3700),$B3700&lt;&gt;"",$G3700&lt;&gt;"",$P3700&lt;&gt;"absence"),1,0)</f>
        <v>0</v>
      </c>
      <c r="U3700" s="26" t="n">
        <f aca="false">IF($T3700=1,IF(COUNTIFS($B$2:$B3700,$B3700,$A$2:$A3700,$A3700,$T$2:$T3700,1)=1,1,0),0)</f>
        <v>0</v>
      </c>
      <c r="V3700" s="29" t="str">
        <f aca="false">IF(AND($A3700="",$B3700="",$G3700=""),"",IF(NOT(ISNUMBER($A3700)),"Date manquante ou non reconnue",IF($B3700="","Technicien manquant",IF(COUNTIF(Production!$A$7:$A$21,$B3700)=0,"Technicien absent de la liste (onglet Production)",IF($G3700="","Code BPU manquant (colonne G)",IF($O3700="?","Code BPU inconnu (onglet Prestations)",IF($P3700="?","Catégorie inconnue (onglet Règles)",IF(AND($E3700&lt;&gt;"",NOT(ISNUMBER($E3700))),"Quantité non reconnue",IF(AND($P3700="au prix",NOT(ISNUMBER($Q3700))),"Prix sur devis à saisir (colonne I)",IF($S3700="","Règle à compléter (onglet Règles)",""))))))))))</f>
        <v/>
      </c>
    </row>
    <row r="3701" customFormat="false" ht="15" hidden="false" customHeight="false" outlineLevel="0" collapsed="false">
      <c r="A3701" s="23"/>
      <c r="I3701" s="24"/>
      <c r="J3701" s="24"/>
      <c r="N3701" s="25"/>
      <c r="O3701" s="26" t="str">
        <f aca="false">IF($G3701="","",IFERROR(INDEX(Prestations!$F$5:$F$256,MATCH($G3701,Prestations!$B$5:$B$256,0)),"?"))</f>
        <v/>
      </c>
      <c r="P3701" s="26" t="str">
        <f aca="false">IF($O3701="","",IF($O3701="?","?",IFERROR(INDEX(Règles!$C$5:$C$17,MATCH($O3701,Règles!$A$5:$A$17,0)),"?")))</f>
        <v/>
      </c>
      <c r="Q3701" s="27" t="str">
        <f aca="false">IF($G3701="","",IF(ISNUMBER($I3701),$I3701,IFERROR(IF(ISNUMBER(INDEX(Prestations!$E$5:$E$256,MATCH($G3701,Prestations!$B$5:$B$256,0))),INDEX(Prestations!$E$5:$E$256,MATCH($G3701,Prestations!$B$5:$B$256,0)),""),"")))</f>
        <v/>
      </c>
      <c r="R3701" s="27" t="str">
        <f aca="false">IFERROR(IF(ISNUMBER($Q3701),$Q3701*IF($E3701="",1,$E3701),""),"")</f>
        <v/>
      </c>
      <c r="S3701" s="28" t="str">
        <f aca="false">IFERROR(IF($P3701="au nombre",IF(N(INDEX(Règles!$D$5:$D$17,MATCH($O3701,Règles!$A$5:$A$17,0)))&gt;0,IF($E3701="",1,$E3701)/INDEX(Règles!$D$5:$D$17,MATCH($O3701,Règles!$A$5:$A$17,0)),""),IF($P3701="au prix",IF(AND(ISNUMBER($R3701),N(INDEX(Règles!$E$5:$E$17,MATCH($O3701,Règles!$A$5:$A$17,0)))&gt;0),$R3701/INDEX(Règles!$E$5:$E$17,MATCH($O3701,Règles!$A$5:$A$17,0)),""),IF(OR($P3701="ne compte pas",$P3701="absence"),0,""))),"")</f>
        <v/>
      </c>
      <c r="T3701" s="26" t="n">
        <f aca="false">IF(AND(ISNUMBER($A3701),$B3701&lt;&gt;"",$G3701&lt;&gt;"",$P3701&lt;&gt;"absence"),1,0)</f>
        <v>0</v>
      </c>
      <c r="U3701" s="26" t="n">
        <f aca="false">IF($T3701=1,IF(COUNTIFS($B$2:$B3701,$B3701,$A$2:$A3701,$A3701,$T$2:$T3701,1)=1,1,0),0)</f>
        <v>0</v>
      </c>
      <c r="V3701" s="29" t="str">
        <f aca="false">IF(AND($A3701="",$B3701="",$G3701=""),"",IF(NOT(ISNUMBER($A3701)),"Date manquante ou non reconnue",IF($B3701="","Technicien manquant",IF(COUNTIF(Production!$A$7:$A$21,$B3701)=0,"Technicien absent de la liste (onglet Production)",IF($G3701="","Code BPU manquant (colonne G)",IF($O3701="?","Code BPU inconnu (onglet Prestations)",IF($P3701="?","Catégorie inconnue (onglet Règles)",IF(AND($E3701&lt;&gt;"",NOT(ISNUMBER($E3701))),"Quantité non reconnue",IF(AND($P3701="au prix",NOT(ISNUMBER($Q3701))),"Prix sur devis à saisir (colonne I)",IF($S3701="","Règle à compléter (onglet Règles)",""))))))))))</f>
        <v/>
      </c>
    </row>
    <row r="3702" customFormat="false" ht="15" hidden="false" customHeight="false" outlineLevel="0" collapsed="false">
      <c r="A3702" s="23"/>
      <c r="I3702" s="24"/>
      <c r="J3702" s="24"/>
      <c r="N3702" s="25"/>
      <c r="O3702" s="26" t="str">
        <f aca="false">IF($G3702="","",IFERROR(INDEX(Prestations!$F$5:$F$256,MATCH($G3702,Prestations!$B$5:$B$256,0)),"?"))</f>
        <v/>
      </c>
      <c r="P3702" s="26" t="str">
        <f aca="false">IF($O3702="","",IF($O3702="?","?",IFERROR(INDEX(Règles!$C$5:$C$17,MATCH($O3702,Règles!$A$5:$A$17,0)),"?")))</f>
        <v/>
      </c>
      <c r="Q3702" s="27" t="str">
        <f aca="false">IF($G3702="","",IF(ISNUMBER($I3702),$I3702,IFERROR(IF(ISNUMBER(INDEX(Prestations!$E$5:$E$256,MATCH($G3702,Prestations!$B$5:$B$256,0))),INDEX(Prestations!$E$5:$E$256,MATCH($G3702,Prestations!$B$5:$B$256,0)),""),"")))</f>
        <v/>
      </c>
      <c r="R3702" s="27" t="str">
        <f aca="false">IFERROR(IF(ISNUMBER($Q3702),$Q3702*IF($E3702="",1,$E3702),""),"")</f>
        <v/>
      </c>
      <c r="S3702" s="28" t="str">
        <f aca="false">IFERROR(IF($P3702="au nombre",IF(N(INDEX(Règles!$D$5:$D$17,MATCH($O3702,Règles!$A$5:$A$17,0)))&gt;0,IF($E3702="",1,$E3702)/INDEX(Règles!$D$5:$D$17,MATCH($O3702,Règles!$A$5:$A$17,0)),""),IF($P3702="au prix",IF(AND(ISNUMBER($R3702),N(INDEX(Règles!$E$5:$E$17,MATCH($O3702,Règles!$A$5:$A$17,0)))&gt;0),$R3702/INDEX(Règles!$E$5:$E$17,MATCH($O3702,Règles!$A$5:$A$17,0)),""),IF(OR($P3702="ne compte pas",$P3702="absence"),0,""))),"")</f>
        <v/>
      </c>
      <c r="T3702" s="26" t="n">
        <f aca="false">IF(AND(ISNUMBER($A3702),$B3702&lt;&gt;"",$G3702&lt;&gt;"",$P3702&lt;&gt;"absence"),1,0)</f>
        <v>0</v>
      </c>
      <c r="U3702" s="26" t="n">
        <f aca="false">IF($T3702=1,IF(COUNTIFS($B$2:$B3702,$B3702,$A$2:$A3702,$A3702,$T$2:$T3702,1)=1,1,0),0)</f>
        <v>0</v>
      </c>
      <c r="V3702" s="29" t="str">
        <f aca="false">IF(AND($A3702="",$B3702="",$G3702=""),"",IF(NOT(ISNUMBER($A3702)),"Date manquante ou non reconnue",IF($B3702="","Technicien manquant",IF(COUNTIF(Production!$A$7:$A$21,$B3702)=0,"Technicien absent de la liste (onglet Production)",IF($G3702="","Code BPU manquant (colonne G)",IF($O3702="?","Code BPU inconnu (onglet Prestations)",IF($P3702="?","Catégorie inconnue (onglet Règles)",IF(AND($E3702&lt;&gt;"",NOT(ISNUMBER($E3702))),"Quantité non reconnue",IF(AND($P3702="au prix",NOT(ISNUMBER($Q3702))),"Prix sur devis à saisir (colonne I)",IF($S3702="","Règle à compléter (onglet Règles)",""))))))))))</f>
        <v/>
      </c>
    </row>
    <row r="3703" customFormat="false" ht="15" hidden="false" customHeight="false" outlineLevel="0" collapsed="false">
      <c r="A3703" s="23"/>
      <c r="I3703" s="24"/>
      <c r="J3703" s="24"/>
      <c r="N3703" s="25"/>
      <c r="O3703" s="26" t="str">
        <f aca="false">IF($G3703="","",IFERROR(INDEX(Prestations!$F$5:$F$256,MATCH($G3703,Prestations!$B$5:$B$256,0)),"?"))</f>
        <v/>
      </c>
      <c r="P3703" s="26" t="str">
        <f aca="false">IF($O3703="","",IF($O3703="?","?",IFERROR(INDEX(Règles!$C$5:$C$17,MATCH($O3703,Règles!$A$5:$A$17,0)),"?")))</f>
        <v/>
      </c>
      <c r="Q3703" s="27" t="str">
        <f aca="false">IF($G3703="","",IF(ISNUMBER($I3703),$I3703,IFERROR(IF(ISNUMBER(INDEX(Prestations!$E$5:$E$256,MATCH($G3703,Prestations!$B$5:$B$256,0))),INDEX(Prestations!$E$5:$E$256,MATCH($G3703,Prestations!$B$5:$B$256,0)),""),"")))</f>
        <v/>
      </c>
      <c r="R3703" s="27" t="str">
        <f aca="false">IFERROR(IF(ISNUMBER($Q3703),$Q3703*IF($E3703="",1,$E3703),""),"")</f>
        <v/>
      </c>
      <c r="S3703" s="28" t="str">
        <f aca="false">IFERROR(IF($P3703="au nombre",IF(N(INDEX(Règles!$D$5:$D$17,MATCH($O3703,Règles!$A$5:$A$17,0)))&gt;0,IF($E3703="",1,$E3703)/INDEX(Règles!$D$5:$D$17,MATCH($O3703,Règles!$A$5:$A$17,0)),""),IF($P3703="au prix",IF(AND(ISNUMBER($R3703),N(INDEX(Règles!$E$5:$E$17,MATCH($O3703,Règles!$A$5:$A$17,0)))&gt;0),$R3703/INDEX(Règles!$E$5:$E$17,MATCH($O3703,Règles!$A$5:$A$17,0)),""),IF(OR($P3703="ne compte pas",$P3703="absence"),0,""))),"")</f>
        <v/>
      </c>
      <c r="T3703" s="26" t="n">
        <f aca="false">IF(AND(ISNUMBER($A3703),$B3703&lt;&gt;"",$G3703&lt;&gt;"",$P3703&lt;&gt;"absence"),1,0)</f>
        <v>0</v>
      </c>
      <c r="U3703" s="26" t="n">
        <f aca="false">IF($T3703=1,IF(COUNTIFS($B$2:$B3703,$B3703,$A$2:$A3703,$A3703,$T$2:$T3703,1)=1,1,0),0)</f>
        <v>0</v>
      </c>
      <c r="V3703" s="29" t="str">
        <f aca="false">IF(AND($A3703="",$B3703="",$G3703=""),"",IF(NOT(ISNUMBER($A3703)),"Date manquante ou non reconnue",IF($B3703="","Technicien manquant",IF(COUNTIF(Production!$A$7:$A$21,$B3703)=0,"Technicien absent de la liste (onglet Production)",IF($G3703="","Code BPU manquant (colonne G)",IF($O3703="?","Code BPU inconnu (onglet Prestations)",IF($P3703="?","Catégorie inconnue (onglet Règles)",IF(AND($E3703&lt;&gt;"",NOT(ISNUMBER($E3703))),"Quantité non reconnue",IF(AND($P3703="au prix",NOT(ISNUMBER($Q3703))),"Prix sur devis à saisir (colonne I)",IF($S3703="","Règle à compléter (onglet Règles)",""))))))))))</f>
        <v/>
      </c>
    </row>
    <row r="3704" customFormat="false" ht="15" hidden="false" customHeight="false" outlineLevel="0" collapsed="false">
      <c r="A3704" s="23"/>
      <c r="I3704" s="24"/>
      <c r="J3704" s="24"/>
      <c r="N3704" s="25"/>
      <c r="O3704" s="26" t="str">
        <f aca="false">IF($G3704="","",IFERROR(INDEX(Prestations!$F$5:$F$256,MATCH($G3704,Prestations!$B$5:$B$256,0)),"?"))</f>
        <v/>
      </c>
      <c r="P3704" s="26" t="str">
        <f aca="false">IF($O3704="","",IF($O3704="?","?",IFERROR(INDEX(Règles!$C$5:$C$17,MATCH($O3704,Règles!$A$5:$A$17,0)),"?")))</f>
        <v/>
      </c>
      <c r="Q3704" s="27" t="str">
        <f aca="false">IF($G3704="","",IF(ISNUMBER($I3704),$I3704,IFERROR(IF(ISNUMBER(INDEX(Prestations!$E$5:$E$256,MATCH($G3704,Prestations!$B$5:$B$256,0))),INDEX(Prestations!$E$5:$E$256,MATCH($G3704,Prestations!$B$5:$B$256,0)),""),"")))</f>
        <v/>
      </c>
      <c r="R3704" s="27" t="str">
        <f aca="false">IFERROR(IF(ISNUMBER($Q3704),$Q3704*IF($E3704="",1,$E3704),""),"")</f>
        <v/>
      </c>
      <c r="S3704" s="28" t="str">
        <f aca="false">IFERROR(IF($P3704="au nombre",IF(N(INDEX(Règles!$D$5:$D$17,MATCH($O3704,Règles!$A$5:$A$17,0)))&gt;0,IF($E3704="",1,$E3704)/INDEX(Règles!$D$5:$D$17,MATCH($O3704,Règles!$A$5:$A$17,0)),""),IF($P3704="au prix",IF(AND(ISNUMBER($R3704),N(INDEX(Règles!$E$5:$E$17,MATCH($O3704,Règles!$A$5:$A$17,0)))&gt;0),$R3704/INDEX(Règles!$E$5:$E$17,MATCH($O3704,Règles!$A$5:$A$17,0)),""),IF(OR($P3704="ne compte pas",$P3704="absence"),0,""))),"")</f>
        <v/>
      </c>
      <c r="T3704" s="26" t="n">
        <f aca="false">IF(AND(ISNUMBER($A3704),$B3704&lt;&gt;"",$G3704&lt;&gt;"",$P3704&lt;&gt;"absence"),1,0)</f>
        <v>0</v>
      </c>
      <c r="U3704" s="26" t="n">
        <f aca="false">IF($T3704=1,IF(COUNTIFS($B$2:$B3704,$B3704,$A$2:$A3704,$A3704,$T$2:$T3704,1)=1,1,0),0)</f>
        <v>0</v>
      </c>
      <c r="V3704" s="29" t="str">
        <f aca="false">IF(AND($A3704="",$B3704="",$G3704=""),"",IF(NOT(ISNUMBER($A3704)),"Date manquante ou non reconnue",IF($B3704="","Technicien manquant",IF(COUNTIF(Production!$A$7:$A$21,$B3704)=0,"Technicien absent de la liste (onglet Production)",IF($G3704="","Code BPU manquant (colonne G)",IF($O3704="?","Code BPU inconnu (onglet Prestations)",IF($P3704="?","Catégorie inconnue (onglet Règles)",IF(AND($E3704&lt;&gt;"",NOT(ISNUMBER($E3704))),"Quantité non reconnue",IF(AND($P3704="au prix",NOT(ISNUMBER($Q3704))),"Prix sur devis à saisir (colonne I)",IF($S3704="","Règle à compléter (onglet Règles)",""))))))))))</f>
        <v/>
      </c>
    </row>
    <row r="3705" customFormat="false" ht="15" hidden="false" customHeight="false" outlineLevel="0" collapsed="false">
      <c r="A3705" s="23"/>
      <c r="I3705" s="24"/>
      <c r="J3705" s="24"/>
      <c r="N3705" s="25"/>
      <c r="O3705" s="26" t="str">
        <f aca="false">IF($G3705="","",IFERROR(INDEX(Prestations!$F$5:$F$256,MATCH($G3705,Prestations!$B$5:$B$256,0)),"?"))</f>
        <v/>
      </c>
      <c r="P3705" s="26" t="str">
        <f aca="false">IF($O3705="","",IF($O3705="?","?",IFERROR(INDEX(Règles!$C$5:$C$17,MATCH($O3705,Règles!$A$5:$A$17,0)),"?")))</f>
        <v/>
      </c>
      <c r="Q3705" s="27" t="str">
        <f aca="false">IF($G3705="","",IF(ISNUMBER($I3705),$I3705,IFERROR(IF(ISNUMBER(INDEX(Prestations!$E$5:$E$256,MATCH($G3705,Prestations!$B$5:$B$256,0))),INDEX(Prestations!$E$5:$E$256,MATCH($G3705,Prestations!$B$5:$B$256,0)),""),"")))</f>
        <v/>
      </c>
      <c r="R3705" s="27" t="str">
        <f aca="false">IFERROR(IF(ISNUMBER($Q3705),$Q3705*IF($E3705="",1,$E3705),""),"")</f>
        <v/>
      </c>
      <c r="S3705" s="28" t="str">
        <f aca="false">IFERROR(IF($P3705="au nombre",IF(N(INDEX(Règles!$D$5:$D$17,MATCH($O3705,Règles!$A$5:$A$17,0)))&gt;0,IF($E3705="",1,$E3705)/INDEX(Règles!$D$5:$D$17,MATCH($O3705,Règles!$A$5:$A$17,0)),""),IF($P3705="au prix",IF(AND(ISNUMBER($R3705),N(INDEX(Règles!$E$5:$E$17,MATCH($O3705,Règles!$A$5:$A$17,0)))&gt;0),$R3705/INDEX(Règles!$E$5:$E$17,MATCH($O3705,Règles!$A$5:$A$17,0)),""),IF(OR($P3705="ne compte pas",$P3705="absence"),0,""))),"")</f>
        <v/>
      </c>
      <c r="T3705" s="26" t="n">
        <f aca="false">IF(AND(ISNUMBER($A3705),$B3705&lt;&gt;"",$G3705&lt;&gt;"",$P3705&lt;&gt;"absence"),1,0)</f>
        <v>0</v>
      </c>
      <c r="U3705" s="26" t="n">
        <f aca="false">IF($T3705=1,IF(COUNTIFS($B$2:$B3705,$B3705,$A$2:$A3705,$A3705,$T$2:$T3705,1)=1,1,0),0)</f>
        <v>0</v>
      </c>
      <c r="V3705" s="29" t="str">
        <f aca="false">IF(AND($A3705="",$B3705="",$G3705=""),"",IF(NOT(ISNUMBER($A3705)),"Date manquante ou non reconnue",IF($B3705="","Technicien manquant",IF(COUNTIF(Production!$A$7:$A$21,$B3705)=0,"Technicien absent de la liste (onglet Production)",IF($G3705="","Code BPU manquant (colonne G)",IF($O3705="?","Code BPU inconnu (onglet Prestations)",IF($P3705="?","Catégorie inconnue (onglet Règles)",IF(AND($E3705&lt;&gt;"",NOT(ISNUMBER($E3705))),"Quantité non reconnue",IF(AND($P3705="au prix",NOT(ISNUMBER($Q3705))),"Prix sur devis à saisir (colonne I)",IF($S3705="","Règle à compléter (onglet Règles)",""))))))))))</f>
        <v/>
      </c>
    </row>
    <row r="3706" customFormat="false" ht="15" hidden="false" customHeight="false" outlineLevel="0" collapsed="false">
      <c r="A3706" s="23"/>
      <c r="I3706" s="24"/>
      <c r="J3706" s="24"/>
      <c r="N3706" s="25"/>
      <c r="O3706" s="26" t="str">
        <f aca="false">IF($G3706="","",IFERROR(INDEX(Prestations!$F$5:$F$256,MATCH($G3706,Prestations!$B$5:$B$256,0)),"?"))</f>
        <v/>
      </c>
      <c r="P3706" s="26" t="str">
        <f aca="false">IF($O3706="","",IF($O3706="?","?",IFERROR(INDEX(Règles!$C$5:$C$17,MATCH($O3706,Règles!$A$5:$A$17,0)),"?")))</f>
        <v/>
      </c>
      <c r="Q3706" s="27" t="str">
        <f aca="false">IF($G3706="","",IF(ISNUMBER($I3706),$I3706,IFERROR(IF(ISNUMBER(INDEX(Prestations!$E$5:$E$256,MATCH($G3706,Prestations!$B$5:$B$256,0))),INDEX(Prestations!$E$5:$E$256,MATCH($G3706,Prestations!$B$5:$B$256,0)),""),"")))</f>
        <v/>
      </c>
      <c r="R3706" s="27" t="str">
        <f aca="false">IFERROR(IF(ISNUMBER($Q3706),$Q3706*IF($E3706="",1,$E3706),""),"")</f>
        <v/>
      </c>
      <c r="S3706" s="28" t="str">
        <f aca="false">IFERROR(IF($P3706="au nombre",IF(N(INDEX(Règles!$D$5:$D$17,MATCH($O3706,Règles!$A$5:$A$17,0)))&gt;0,IF($E3706="",1,$E3706)/INDEX(Règles!$D$5:$D$17,MATCH($O3706,Règles!$A$5:$A$17,0)),""),IF($P3706="au prix",IF(AND(ISNUMBER($R3706),N(INDEX(Règles!$E$5:$E$17,MATCH($O3706,Règles!$A$5:$A$17,0)))&gt;0),$R3706/INDEX(Règles!$E$5:$E$17,MATCH($O3706,Règles!$A$5:$A$17,0)),""),IF(OR($P3706="ne compte pas",$P3706="absence"),0,""))),"")</f>
        <v/>
      </c>
      <c r="T3706" s="26" t="n">
        <f aca="false">IF(AND(ISNUMBER($A3706),$B3706&lt;&gt;"",$G3706&lt;&gt;"",$P3706&lt;&gt;"absence"),1,0)</f>
        <v>0</v>
      </c>
      <c r="U3706" s="26" t="n">
        <f aca="false">IF($T3706=1,IF(COUNTIFS($B$2:$B3706,$B3706,$A$2:$A3706,$A3706,$T$2:$T3706,1)=1,1,0),0)</f>
        <v>0</v>
      </c>
      <c r="V3706" s="29" t="str">
        <f aca="false">IF(AND($A3706="",$B3706="",$G3706=""),"",IF(NOT(ISNUMBER($A3706)),"Date manquante ou non reconnue",IF($B3706="","Technicien manquant",IF(COUNTIF(Production!$A$7:$A$21,$B3706)=0,"Technicien absent de la liste (onglet Production)",IF($G3706="","Code BPU manquant (colonne G)",IF($O3706="?","Code BPU inconnu (onglet Prestations)",IF($P3706="?","Catégorie inconnue (onglet Règles)",IF(AND($E3706&lt;&gt;"",NOT(ISNUMBER($E3706))),"Quantité non reconnue",IF(AND($P3706="au prix",NOT(ISNUMBER($Q3706))),"Prix sur devis à saisir (colonne I)",IF($S3706="","Règle à compléter (onglet Règles)",""))))))))))</f>
        <v/>
      </c>
    </row>
    <row r="3707" customFormat="false" ht="15" hidden="false" customHeight="false" outlineLevel="0" collapsed="false">
      <c r="A3707" s="23"/>
      <c r="I3707" s="24"/>
      <c r="J3707" s="24"/>
      <c r="N3707" s="25"/>
      <c r="O3707" s="26" t="str">
        <f aca="false">IF($G3707="","",IFERROR(INDEX(Prestations!$F$5:$F$256,MATCH($G3707,Prestations!$B$5:$B$256,0)),"?"))</f>
        <v/>
      </c>
      <c r="P3707" s="26" t="str">
        <f aca="false">IF($O3707="","",IF($O3707="?","?",IFERROR(INDEX(Règles!$C$5:$C$17,MATCH($O3707,Règles!$A$5:$A$17,0)),"?")))</f>
        <v/>
      </c>
      <c r="Q3707" s="27" t="str">
        <f aca="false">IF($G3707="","",IF(ISNUMBER($I3707),$I3707,IFERROR(IF(ISNUMBER(INDEX(Prestations!$E$5:$E$256,MATCH($G3707,Prestations!$B$5:$B$256,0))),INDEX(Prestations!$E$5:$E$256,MATCH($G3707,Prestations!$B$5:$B$256,0)),""),"")))</f>
        <v/>
      </c>
      <c r="R3707" s="27" t="str">
        <f aca="false">IFERROR(IF(ISNUMBER($Q3707),$Q3707*IF($E3707="",1,$E3707),""),"")</f>
        <v/>
      </c>
      <c r="S3707" s="28" t="str">
        <f aca="false">IFERROR(IF($P3707="au nombre",IF(N(INDEX(Règles!$D$5:$D$17,MATCH($O3707,Règles!$A$5:$A$17,0)))&gt;0,IF($E3707="",1,$E3707)/INDEX(Règles!$D$5:$D$17,MATCH($O3707,Règles!$A$5:$A$17,0)),""),IF($P3707="au prix",IF(AND(ISNUMBER($R3707),N(INDEX(Règles!$E$5:$E$17,MATCH($O3707,Règles!$A$5:$A$17,0)))&gt;0),$R3707/INDEX(Règles!$E$5:$E$17,MATCH($O3707,Règles!$A$5:$A$17,0)),""),IF(OR($P3707="ne compte pas",$P3707="absence"),0,""))),"")</f>
        <v/>
      </c>
      <c r="T3707" s="26" t="n">
        <f aca="false">IF(AND(ISNUMBER($A3707),$B3707&lt;&gt;"",$G3707&lt;&gt;"",$P3707&lt;&gt;"absence"),1,0)</f>
        <v>0</v>
      </c>
      <c r="U3707" s="26" t="n">
        <f aca="false">IF($T3707=1,IF(COUNTIFS($B$2:$B3707,$B3707,$A$2:$A3707,$A3707,$T$2:$T3707,1)=1,1,0),0)</f>
        <v>0</v>
      </c>
      <c r="V3707" s="29" t="str">
        <f aca="false">IF(AND($A3707="",$B3707="",$G3707=""),"",IF(NOT(ISNUMBER($A3707)),"Date manquante ou non reconnue",IF($B3707="","Technicien manquant",IF(COUNTIF(Production!$A$7:$A$21,$B3707)=0,"Technicien absent de la liste (onglet Production)",IF($G3707="","Code BPU manquant (colonne G)",IF($O3707="?","Code BPU inconnu (onglet Prestations)",IF($P3707="?","Catégorie inconnue (onglet Règles)",IF(AND($E3707&lt;&gt;"",NOT(ISNUMBER($E3707))),"Quantité non reconnue",IF(AND($P3707="au prix",NOT(ISNUMBER($Q3707))),"Prix sur devis à saisir (colonne I)",IF($S3707="","Règle à compléter (onglet Règles)",""))))))))))</f>
        <v/>
      </c>
    </row>
    <row r="3708" customFormat="false" ht="15" hidden="false" customHeight="false" outlineLevel="0" collapsed="false">
      <c r="A3708" s="23"/>
      <c r="I3708" s="24"/>
      <c r="J3708" s="24"/>
      <c r="N3708" s="25"/>
      <c r="O3708" s="26" t="str">
        <f aca="false">IF($G3708="","",IFERROR(INDEX(Prestations!$F$5:$F$256,MATCH($G3708,Prestations!$B$5:$B$256,0)),"?"))</f>
        <v/>
      </c>
      <c r="P3708" s="26" t="str">
        <f aca="false">IF($O3708="","",IF($O3708="?","?",IFERROR(INDEX(Règles!$C$5:$C$17,MATCH($O3708,Règles!$A$5:$A$17,0)),"?")))</f>
        <v/>
      </c>
      <c r="Q3708" s="27" t="str">
        <f aca="false">IF($G3708="","",IF(ISNUMBER($I3708),$I3708,IFERROR(IF(ISNUMBER(INDEX(Prestations!$E$5:$E$256,MATCH($G3708,Prestations!$B$5:$B$256,0))),INDEX(Prestations!$E$5:$E$256,MATCH($G3708,Prestations!$B$5:$B$256,0)),""),"")))</f>
        <v/>
      </c>
      <c r="R3708" s="27" t="str">
        <f aca="false">IFERROR(IF(ISNUMBER($Q3708),$Q3708*IF($E3708="",1,$E3708),""),"")</f>
        <v/>
      </c>
      <c r="S3708" s="28" t="str">
        <f aca="false">IFERROR(IF($P3708="au nombre",IF(N(INDEX(Règles!$D$5:$D$17,MATCH($O3708,Règles!$A$5:$A$17,0)))&gt;0,IF($E3708="",1,$E3708)/INDEX(Règles!$D$5:$D$17,MATCH($O3708,Règles!$A$5:$A$17,0)),""),IF($P3708="au prix",IF(AND(ISNUMBER($R3708),N(INDEX(Règles!$E$5:$E$17,MATCH($O3708,Règles!$A$5:$A$17,0)))&gt;0),$R3708/INDEX(Règles!$E$5:$E$17,MATCH($O3708,Règles!$A$5:$A$17,0)),""),IF(OR($P3708="ne compte pas",$P3708="absence"),0,""))),"")</f>
        <v/>
      </c>
      <c r="T3708" s="26" t="n">
        <f aca="false">IF(AND(ISNUMBER($A3708),$B3708&lt;&gt;"",$G3708&lt;&gt;"",$P3708&lt;&gt;"absence"),1,0)</f>
        <v>0</v>
      </c>
      <c r="U3708" s="26" t="n">
        <f aca="false">IF($T3708=1,IF(COUNTIFS($B$2:$B3708,$B3708,$A$2:$A3708,$A3708,$T$2:$T3708,1)=1,1,0),0)</f>
        <v>0</v>
      </c>
      <c r="V3708" s="29" t="str">
        <f aca="false">IF(AND($A3708="",$B3708="",$G3708=""),"",IF(NOT(ISNUMBER($A3708)),"Date manquante ou non reconnue",IF($B3708="","Technicien manquant",IF(COUNTIF(Production!$A$7:$A$21,$B3708)=0,"Technicien absent de la liste (onglet Production)",IF($G3708="","Code BPU manquant (colonne G)",IF($O3708="?","Code BPU inconnu (onglet Prestations)",IF($P3708="?","Catégorie inconnue (onglet Règles)",IF(AND($E3708&lt;&gt;"",NOT(ISNUMBER($E3708))),"Quantité non reconnue",IF(AND($P3708="au prix",NOT(ISNUMBER($Q3708))),"Prix sur devis à saisir (colonne I)",IF($S3708="","Règle à compléter (onglet Règles)",""))))))))))</f>
        <v/>
      </c>
    </row>
    <row r="3709" customFormat="false" ht="15" hidden="false" customHeight="false" outlineLevel="0" collapsed="false">
      <c r="A3709" s="23"/>
      <c r="I3709" s="24"/>
      <c r="J3709" s="24"/>
      <c r="N3709" s="25"/>
      <c r="O3709" s="26" t="str">
        <f aca="false">IF($G3709="","",IFERROR(INDEX(Prestations!$F$5:$F$256,MATCH($G3709,Prestations!$B$5:$B$256,0)),"?"))</f>
        <v/>
      </c>
      <c r="P3709" s="26" t="str">
        <f aca="false">IF($O3709="","",IF($O3709="?","?",IFERROR(INDEX(Règles!$C$5:$C$17,MATCH($O3709,Règles!$A$5:$A$17,0)),"?")))</f>
        <v/>
      </c>
      <c r="Q3709" s="27" t="str">
        <f aca="false">IF($G3709="","",IF(ISNUMBER($I3709),$I3709,IFERROR(IF(ISNUMBER(INDEX(Prestations!$E$5:$E$256,MATCH($G3709,Prestations!$B$5:$B$256,0))),INDEX(Prestations!$E$5:$E$256,MATCH($G3709,Prestations!$B$5:$B$256,0)),""),"")))</f>
        <v/>
      </c>
      <c r="R3709" s="27" t="str">
        <f aca="false">IFERROR(IF(ISNUMBER($Q3709),$Q3709*IF($E3709="",1,$E3709),""),"")</f>
        <v/>
      </c>
      <c r="S3709" s="28" t="str">
        <f aca="false">IFERROR(IF($P3709="au nombre",IF(N(INDEX(Règles!$D$5:$D$17,MATCH($O3709,Règles!$A$5:$A$17,0)))&gt;0,IF($E3709="",1,$E3709)/INDEX(Règles!$D$5:$D$17,MATCH($O3709,Règles!$A$5:$A$17,0)),""),IF($P3709="au prix",IF(AND(ISNUMBER($R3709),N(INDEX(Règles!$E$5:$E$17,MATCH($O3709,Règles!$A$5:$A$17,0)))&gt;0),$R3709/INDEX(Règles!$E$5:$E$17,MATCH($O3709,Règles!$A$5:$A$17,0)),""),IF(OR($P3709="ne compte pas",$P3709="absence"),0,""))),"")</f>
        <v/>
      </c>
      <c r="T3709" s="26" t="n">
        <f aca="false">IF(AND(ISNUMBER($A3709),$B3709&lt;&gt;"",$G3709&lt;&gt;"",$P3709&lt;&gt;"absence"),1,0)</f>
        <v>0</v>
      </c>
      <c r="U3709" s="26" t="n">
        <f aca="false">IF($T3709=1,IF(COUNTIFS($B$2:$B3709,$B3709,$A$2:$A3709,$A3709,$T$2:$T3709,1)=1,1,0),0)</f>
        <v>0</v>
      </c>
      <c r="V3709" s="29" t="str">
        <f aca="false">IF(AND($A3709="",$B3709="",$G3709=""),"",IF(NOT(ISNUMBER($A3709)),"Date manquante ou non reconnue",IF($B3709="","Technicien manquant",IF(COUNTIF(Production!$A$7:$A$21,$B3709)=0,"Technicien absent de la liste (onglet Production)",IF($G3709="","Code BPU manquant (colonne G)",IF($O3709="?","Code BPU inconnu (onglet Prestations)",IF($P3709="?","Catégorie inconnue (onglet Règles)",IF(AND($E3709&lt;&gt;"",NOT(ISNUMBER($E3709))),"Quantité non reconnue",IF(AND($P3709="au prix",NOT(ISNUMBER($Q3709))),"Prix sur devis à saisir (colonne I)",IF($S3709="","Règle à compléter (onglet Règles)",""))))))))))</f>
        <v/>
      </c>
    </row>
    <row r="3710" customFormat="false" ht="15" hidden="false" customHeight="false" outlineLevel="0" collapsed="false">
      <c r="A3710" s="23"/>
      <c r="I3710" s="24"/>
      <c r="J3710" s="24"/>
      <c r="N3710" s="25"/>
      <c r="O3710" s="26" t="str">
        <f aca="false">IF($G3710="","",IFERROR(INDEX(Prestations!$F$5:$F$256,MATCH($G3710,Prestations!$B$5:$B$256,0)),"?"))</f>
        <v/>
      </c>
      <c r="P3710" s="26" t="str">
        <f aca="false">IF($O3710="","",IF($O3710="?","?",IFERROR(INDEX(Règles!$C$5:$C$17,MATCH($O3710,Règles!$A$5:$A$17,0)),"?")))</f>
        <v/>
      </c>
      <c r="Q3710" s="27" t="str">
        <f aca="false">IF($G3710="","",IF(ISNUMBER($I3710),$I3710,IFERROR(IF(ISNUMBER(INDEX(Prestations!$E$5:$E$256,MATCH($G3710,Prestations!$B$5:$B$256,0))),INDEX(Prestations!$E$5:$E$256,MATCH($G3710,Prestations!$B$5:$B$256,0)),""),"")))</f>
        <v/>
      </c>
      <c r="R3710" s="27" t="str">
        <f aca="false">IFERROR(IF(ISNUMBER($Q3710),$Q3710*IF($E3710="",1,$E3710),""),"")</f>
        <v/>
      </c>
      <c r="S3710" s="28" t="str">
        <f aca="false">IFERROR(IF($P3710="au nombre",IF(N(INDEX(Règles!$D$5:$D$17,MATCH($O3710,Règles!$A$5:$A$17,0)))&gt;0,IF($E3710="",1,$E3710)/INDEX(Règles!$D$5:$D$17,MATCH($O3710,Règles!$A$5:$A$17,0)),""),IF($P3710="au prix",IF(AND(ISNUMBER($R3710),N(INDEX(Règles!$E$5:$E$17,MATCH($O3710,Règles!$A$5:$A$17,0)))&gt;0),$R3710/INDEX(Règles!$E$5:$E$17,MATCH($O3710,Règles!$A$5:$A$17,0)),""),IF(OR($P3710="ne compte pas",$P3710="absence"),0,""))),"")</f>
        <v/>
      </c>
      <c r="T3710" s="26" t="n">
        <f aca="false">IF(AND(ISNUMBER($A3710),$B3710&lt;&gt;"",$G3710&lt;&gt;"",$P3710&lt;&gt;"absence"),1,0)</f>
        <v>0</v>
      </c>
      <c r="U3710" s="26" t="n">
        <f aca="false">IF($T3710=1,IF(COUNTIFS($B$2:$B3710,$B3710,$A$2:$A3710,$A3710,$T$2:$T3710,1)=1,1,0),0)</f>
        <v>0</v>
      </c>
      <c r="V3710" s="29" t="str">
        <f aca="false">IF(AND($A3710="",$B3710="",$G3710=""),"",IF(NOT(ISNUMBER($A3710)),"Date manquante ou non reconnue",IF($B3710="","Technicien manquant",IF(COUNTIF(Production!$A$7:$A$21,$B3710)=0,"Technicien absent de la liste (onglet Production)",IF($G3710="","Code BPU manquant (colonne G)",IF($O3710="?","Code BPU inconnu (onglet Prestations)",IF($P3710="?","Catégorie inconnue (onglet Règles)",IF(AND($E3710&lt;&gt;"",NOT(ISNUMBER($E3710))),"Quantité non reconnue",IF(AND($P3710="au prix",NOT(ISNUMBER($Q3710))),"Prix sur devis à saisir (colonne I)",IF($S3710="","Règle à compléter (onglet Règles)",""))))))))))</f>
        <v/>
      </c>
    </row>
    <row r="3711" customFormat="false" ht="15" hidden="false" customHeight="false" outlineLevel="0" collapsed="false">
      <c r="A3711" s="23"/>
      <c r="I3711" s="24"/>
      <c r="J3711" s="24"/>
      <c r="N3711" s="25"/>
      <c r="O3711" s="26" t="str">
        <f aca="false">IF($G3711="","",IFERROR(INDEX(Prestations!$F$5:$F$256,MATCH($G3711,Prestations!$B$5:$B$256,0)),"?"))</f>
        <v/>
      </c>
      <c r="P3711" s="26" t="str">
        <f aca="false">IF($O3711="","",IF($O3711="?","?",IFERROR(INDEX(Règles!$C$5:$C$17,MATCH($O3711,Règles!$A$5:$A$17,0)),"?")))</f>
        <v/>
      </c>
      <c r="Q3711" s="27" t="str">
        <f aca="false">IF($G3711="","",IF(ISNUMBER($I3711),$I3711,IFERROR(IF(ISNUMBER(INDEX(Prestations!$E$5:$E$256,MATCH($G3711,Prestations!$B$5:$B$256,0))),INDEX(Prestations!$E$5:$E$256,MATCH($G3711,Prestations!$B$5:$B$256,0)),""),"")))</f>
        <v/>
      </c>
      <c r="R3711" s="27" t="str">
        <f aca="false">IFERROR(IF(ISNUMBER($Q3711),$Q3711*IF($E3711="",1,$E3711),""),"")</f>
        <v/>
      </c>
      <c r="S3711" s="28" t="str">
        <f aca="false">IFERROR(IF($P3711="au nombre",IF(N(INDEX(Règles!$D$5:$D$17,MATCH($O3711,Règles!$A$5:$A$17,0)))&gt;0,IF($E3711="",1,$E3711)/INDEX(Règles!$D$5:$D$17,MATCH($O3711,Règles!$A$5:$A$17,0)),""),IF($P3711="au prix",IF(AND(ISNUMBER($R3711),N(INDEX(Règles!$E$5:$E$17,MATCH($O3711,Règles!$A$5:$A$17,0)))&gt;0),$R3711/INDEX(Règles!$E$5:$E$17,MATCH($O3711,Règles!$A$5:$A$17,0)),""),IF(OR($P3711="ne compte pas",$P3711="absence"),0,""))),"")</f>
        <v/>
      </c>
      <c r="T3711" s="26" t="n">
        <f aca="false">IF(AND(ISNUMBER($A3711),$B3711&lt;&gt;"",$G3711&lt;&gt;"",$P3711&lt;&gt;"absence"),1,0)</f>
        <v>0</v>
      </c>
      <c r="U3711" s="26" t="n">
        <f aca="false">IF($T3711=1,IF(COUNTIFS($B$2:$B3711,$B3711,$A$2:$A3711,$A3711,$T$2:$T3711,1)=1,1,0),0)</f>
        <v>0</v>
      </c>
      <c r="V3711" s="29" t="str">
        <f aca="false">IF(AND($A3711="",$B3711="",$G3711=""),"",IF(NOT(ISNUMBER($A3711)),"Date manquante ou non reconnue",IF($B3711="","Technicien manquant",IF(COUNTIF(Production!$A$7:$A$21,$B3711)=0,"Technicien absent de la liste (onglet Production)",IF($G3711="","Code BPU manquant (colonne G)",IF($O3711="?","Code BPU inconnu (onglet Prestations)",IF($P3711="?","Catégorie inconnue (onglet Règles)",IF(AND($E3711&lt;&gt;"",NOT(ISNUMBER($E3711))),"Quantité non reconnue",IF(AND($P3711="au prix",NOT(ISNUMBER($Q3711))),"Prix sur devis à saisir (colonne I)",IF($S3711="","Règle à compléter (onglet Règles)",""))))))))))</f>
        <v/>
      </c>
    </row>
    <row r="3712" customFormat="false" ht="15" hidden="false" customHeight="false" outlineLevel="0" collapsed="false">
      <c r="A3712" s="23"/>
      <c r="I3712" s="24"/>
      <c r="J3712" s="24"/>
      <c r="N3712" s="25"/>
      <c r="O3712" s="26" t="str">
        <f aca="false">IF($G3712="","",IFERROR(INDEX(Prestations!$F$5:$F$256,MATCH($G3712,Prestations!$B$5:$B$256,0)),"?"))</f>
        <v/>
      </c>
      <c r="P3712" s="26" t="str">
        <f aca="false">IF($O3712="","",IF($O3712="?","?",IFERROR(INDEX(Règles!$C$5:$C$17,MATCH($O3712,Règles!$A$5:$A$17,0)),"?")))</f>
        <v/>
      </c>
      <c r="Q3712" s="27" t="str">
        <f aca="false">IF($G3712="","",IF(ISNUMBER($I3712),$I3712,IFERROR(IF(ISNUMBER(INDEX(Prestations!$E$5:$E$256,MATCH($G3712,Prestations!$B$5:$B$256,0))),INDEX(Prestations!$E$5:$E$256,MATCH($G3712,Prestations!$B$5:$B$256,0)),""),"")))</f>
        <v/>
      </c>
      <c r="R3712" s="27" t="str">
        <f aca="false">IFERROR(IF(ISNUMBER($Q3712),$Q3712*IF($E3712="",1,$E3712),""),"")</f>
        <v/>
      </c>
      <c r="S3712" s="28" t="str">
        <f aca="false">IFERROR(IF($P3712="au nombre",IF(N(INDEX(Règles!$D$5:$D$17,MATCH($O3712,Règles!$A$5:$A$17,0)))&gt;0,IF($E3712="",1,$E3712)/INDEX(Règles!$D$5:$D$17,MATCH($O3712,Règles!$A$5:$A$17,0)),""),IF($P3712="au prix",IF(AND(ISNUMBER($R3712),N(INDEX(Règles!$E$5:$E$17,MATCH($O3712,Règles!$A$5:$A$17,0)))&gt;0),$R3712/INDEX(Règles!$E$5:$E$17,MATCH($O3712,Règles!$A$5:$A$17,0)),""),IF(OR($P3712="ne compte pas",$P3712="absence"),0,""))),"")</f>
        <v/>
      </c>
      <c r="T3712" s="26" t="n">
        <f aca="false">IF(AND(ISNUMBER($A3712),$B3712&lt;&gt;"",$G3712&lt;&gt;"",$P3712&lt;&gt;"absence"),1,0)</f>
        <v>0</v>
      </c>
      <c r="U3712" s="26" t="n">
        <f aca="false">IF($T3712=1,IF(COUNTIFS($B$2:$B3712,$B3712,$A$2:$A3712,$A3712,$T$2:$T3712,1)=1,1,0),0)</f>
        <v>0</v>
      </c>
      <c r="V3712" s="29" t="str">
        <f aca="false">IF(AND($A3712="",$B3712="",$G3712=""),"",IF(NOT(ISNUMBER($A3712)),"Date manquante ou non reconnue",IF($B3712="","Technicien manquant",IF(COUNTIF(Production!$A$7:$A$21,$B3712)=0,"Technicien absent de la liste (onglet Production)",IF($G3712="","Code BPU manquant (colonne G)",IF($O3712="?","Code BPU inconnu (onglet Prestations)",IF($P3712="?","Catégorie inconnue (onglet Règles)",IF(AND($E3712&lt;&gt;"",NOT(ISNUMBER($E3712))),"Quantité non reconnue",IF(AND($P3712="au prix",NOT(ISNUMBER($Q3712))),"Prix sur devis à saisir (colonne I)",IF($S3712="","Règle à compléter (onglet Règles)",""))))))))))</f>
        <v/>
      </c>
    </row>
    <row r="3713" customFormat="false" ht="15" hidden="false" customHeight="false" outlineLevel="0" collapsed="false">
      <c r="A3713" s="23"/>
      <c r="I3713" s="24"/>
      <c r="J3713" s="24"/>
      <c r="N3713" s="25"/>
      <c r="O3713" s="26" t="str">
        <f aca="false">IF($G3713="","",IFERROR(INDEX(Prestations!$F$5:$F$256,MATCH($G3713,Prestations!$B$5:$B$256,0)),"?"))</f>
        <v/>
      </c>
      <c r="P3713" s="26" t="str">
        <f aca="false">IF($O3713="","",IF($O3713="?","?",IFERROR(INDEX(Règles!$C$5:$C$17,MATCH($O3713,Règles!$A$5:$A$17,0)),"?")))</f>
        <v/>
      </c>
      <c r="Q3713" s="27" t="str">
        <f aca="false">IF($G3713="","",IF(ISNUMBER($I3713),$I3713,IFERROR(IF(ISNUMBER(INDEX(Prestations!$E$5:$E$256,MATCH($G3713,Prestations!$B$5:$B$256,0))),INDEX(Prestations!$E$5:$E$256,MATCH($G3713,Prestations!$B$5:$B$256,0)),""),"")))</f>
        <v/>
      </c>
      <c r="R3713" s="27" t="str">
        <f aca="false">IFERROR(IF(ISNUMBER($Q3713),$Q3713*IF($E3713="",1,$E3713),""),"")</f>
        <v/>
      </c>
      <c r="S3713" s="28" t="str">
        <f aca="false">IFERROR(IF($P3713="au nombre",IF(N(INDEX(Règles!$D$5:$D$17,MATCH($O3713,Règles!$A$5:$A$17,0)))&gt;0,IF($E3713="",1,$E3713)/INDEX(Règles!$D$5:$D$17,MATCH($O3713,Règles!$A$5:$A$17,0)),""),IF($P3713="au prix",IF(AND(ISNUMBER($R3713),N(INDEX(Règles!$E$5:$E$17,MATCH($O3713,Règles!$A$5:$A$17,0)))&gt;0),$R3713/INDEX(Règles!$E$5:$E$17,MATCH($O3713,Règles!$A$5:$A$17,0)),""),IF(OR($P3713="ne compte pas",$P3713="absence"),0,""))),"")</f>
        <v/>
      </c>
      <c r="T3713" s="26" t="n">
        <f aca="false">IF(AND(ISNUMBER($A3713),$B3713&lt;&gt;"",$G3713&lt;&gt;"",$P3713&lt;&gt;"absence"),1,0)</f>
        <v>0</v>
      </c>
      <c r="U3713" s="26" t="n">
        <f aca="false">IF($T3713=1,IF(COUNTIFS($B$2:$B3713,$B3713,$A$2:$A3713,$A3713,$T$2:$T3713,1)=1,1,0),0)</f>
        <v>0</v>
      </c>
      <c r="V3713" s="29" t="str">
        <f aca="false">IF(AND($A3713="",$B3713="",$G3713=""),"",IF(NOT(ISNUMBER($A3713)),"Date manquante ou non reconnue",IF($B3713="","Technicien manquant",IF(COUNTIF(Production!$A$7:$A$21,$B3713)=0,"Technicien absent de la liste (onglet Production)",IF($G3713="","Code BPU manquant (colonne G)",IF($O3713="?","Code BPU inconnu (onglet Prestations)",IF($P3713="?","Catégorie inconnue (onglet Règles)",IF(AND($E3713&lt;&gt;"",NOT(ISNUMBER($E3713))),"Quantité non reconnue",IF(AND($P3713="au prix",NOT(ISNUMBER($Q3713))),"Prix sur devis à saisir (colonne I)",IF($S3713="","Règle à compléter (onglet Règles)",""))))))))))</f>
        <v/>
      </c>
    </row>
    <row r="3714" customFormat="false" ht="15" hidden="false" customHeight="false" outlineLevel="0" collapsed="false">
      <c r="A3714" s="23"/>
      <c r="I3714" s="24"/>
      <c r="J3714" s="24"/>
      <c r="N3714" s="25"/>
      <c r="O3714" s="26" t="str">
        <f aca="false">IF($G3714="","",IFERROR(INDEX(Prestations!$F$5:$F$256,MATCH($G3714,Prestations!$B$5:$B$256,0)),"?"))</f>
        <v/>
      </c>
      <c r="P3714" s="26" t="str">
        <f aca="false">IF($O3714="","",IF($O3714="?","?",IFERROR(INDEX(Règles!$C$5:$C$17,MATCH($O3714,Règles!$A$5:$A$17,0)),"?")))</f>
        <v/>
      </c>
      <c r="Q3714" s="27" t="str">
        <f aca="false">IF($G3714="","",IF(ISNUMBER($I3714),$I3714,IFERROR(IF(ISNUMBER(INDEX(Prestations!$E$5:$E$256,MATCH($G3714,Prestations!$B$5:$B$256,0))),INDEX(Prestations!$E$5:$E$256,MATCH($G3714,Prestations!$B$5:$B$256,0)),""),"")))</f>
        <v/>
      </c>
      <c r="R3714" s="27" t="str">
        <f aca="false">IFERROR(IF(ISNUMBER($Q3714),$Q3714*IF($E3714="",1,$E3714),""),"")</f>
        <v/>
      </c>
      <c r="S3714" s="28" t="str">
        <f aca="false">IFERROR(IF($P3714="au nombre",IF(N(INDEX(Règles!$D$5:$D$17,MATCH($O3714,Règles!$A$5:$A$17,0)))&gt;0,IF($E3714="",1,$E3714)/INDEX(Règles!$D$5:$D$17,MATCH($O3714,Règles!$A$5:$A$17,0)),""),IF($P3714="au prix",IF(AND(ISNUMBER($R3714),N(INDEX(Règles!$E$5:$E$17,MATCH($O3714,Règles!$A$5:$A$17,0)))&gt;0),$R3714/INDEX(Règles!$E$5:$E$17,MATCH($O3714,Règles!$A$5:$A$17,0)),""),IF(OR($P3714="ne compte pas",$P3714="absence"),0,""))),"")</f>
        <v/>
      </c>
      <c r="T3714" s="26" t="n">
        <f aca="false">IF(AND(ISNUMBER($A3714),$B3714&lt;&gt;"",$G3714&lt;&gt;"",$P3714&lt;&gt;"absence"),1,0)</f>
        <v>0</v>
      </c>
      <c r="U3714" s="26" t="n">
        <f aca="false">IF($T3714=1,IF(COUNTIFS($B$2:$B3714,$B3714,$A$2:$A3714,$A3714,$T$2:$T3714,1)=1,1,0),0)</f>
        <v>0</v>
      </c>
      <c r="V3714" s="29" t="str">
        <f aca="false">IF(AND($A3714="",$B3714="",$G3714=""),"",IF(NOT(ISNUMBER($A3714)),"Date manquante ou non reconnue",IF($B3714="","Technicien manquant",IF(COUNTIF(Production!$A$7:$A$21,$B3714)=0,"Technicien absent de la liste (onglet Production)",IF($G3714="","Code BPU manquant (colonne G)",IF($O3714="?","Code BPU inconnu (onglet Prestations)",IF($P3714="?","Catégorie inconnue (onglet Règles)",IF(AND($E3714&lt;&gt;"",NOT(ISNUMBER($E3714))),"Quantité non reconnue",IF(AND($P3714="au prix",NOT(ISNUMBER($Q3714))),"Prix sur devis à saisir (colonne I)",IF($S3714="","Règle à compléter (onglet Règles)",""))))))))))</f>
        <v/>
      </c>
    </row>
    <row r="3715" customFormat="false" ht="15" hidden="false" customHeight="false" outlineLevel="0" collapsed="false">
      <c r="A3715" s="23"/>
      <c r="I3715" s="24"/>
      <c r="J3715" s="24"/>
      <c r="N3715" s="25"/>
      <c r="O3715" s="26" t="str">
        <f aca="false">IF($G3715="","",IFERROR(INDEX(Prestations!$F$5:$F$256,MATCH($G3715,Prestations!$B$5:$B$256,0)),"?"))</f>
        <v/>
      </c>
      <c r="P3715" s="26" t="str">
        <f aca="false">IF($O3715="","",IF($O3715="?","?",IFERROR(INDEX(Règles!$C$5:$C$17,MATCH($O3715,Règles!$A$5:$A$17,0)),"?")))</f>
        <v/>
      </c>
      <c r="Q3715" s="27" t="str">
        <f aca="false">IF($G3715="","",IF(ISNUMBER($I3715),$I3715,IFERROR(IF(ISNUMBER(INDEX(Prestations!$E$5:$E$256,MATCH($G3715,Prestations!$B$5:$B$256,0))),INDEX(Prestations!$E$5:$E$256,MATCH($G3715,Prestations!$B$5:$B$256,0)),""),"")))</f>
        <v/>
      </c>
      <c r="R3715" s="27" t="str">
        <f aca="false">IFERROR(IF(ISNUMBER($Q3715),$Q3715*IF($E3715="",1,$E3715),""),"")</f>
        <v/>
      </c>
      <c r="S3715" s="28" t="str">
        <f aca="false">IFERROR(IF($P3715="au nombre",IF(N(INDEX(Règles!$D$5:$D$17,MATCH($O3715,Règles!$A$5:$A$17,0)))&gt;0,IF($E3715="",1,$E3715)/INDEX(Règles!$D$5:$D$17,MATCH($O3715,Règles!$A$5:$A$17,0)),""),IF($P3715="au prix",IF(AND(ISNUMBER($R3715),N(INDEX(Règles!$E$5:$E$17,MATCH($O3715,Règles!$A$5:$A$17,0)))&gt;0),$R3715/INDEX(Règles!$E$5:$E$17,MATCH($O3715,Règles!$A$5:$A$17,0)),""),IF(OR($P3715="ne compte pas",$P3715="absence"),0,""))),"")</f>
        <v/>
      </c>
      <c r="T3715" s="26" t="n">
        <f aca="false">IF(AND(ISNUMBER($A3715),$B3715&lt;&gt;"",$G3715&lt;&gt;"",$P3715&lt;&gt;"absence"),1,0)</f>
        <v>0</v>
      </c>
      <c r="U3715" s="26" t="n">
        <f aca="false">IF($T3715=1,IF(COUNTIFS($B$2:$B3715,$B3715,$A$2:$A3715,$A3715,$T$2:$T3715,1)=1,1,0),0)</f>
        <v>0</v>
      </c>
      <c r="V3715" s="29" t="str">
        <f aca="false">IF(AND($A3715="",$B3715="",$G3715=""),"",IF(NOT(ISNUMBER($A3715)),"Date manquante ou non reconnue",IF($B3715="","Technicien manquant",IF(COUNTIF(Production!$A$7:$A$21,$B3715)=0,"Technicien absent de la liste (onglet Production)",IF($G3715="","Code BPU manquant (colonne G)",IF($O3715="?","Code BPU inconnu (onglet Prestations)",IF($P3715="?","Catégorie inconnue (onglet Règles)",IF(AND($E3715&lt;&gt;"",NOT(ISNUMBER($E3715))),"Quantité non reconnue",IF(AND($P3715="au prix",NOT(ISNUMBER($Q3715))),"Prix sur devis à saisir (colonne I)",IF($S3715="","Règle à compléter (onglet Règles)",""))))))))))</f>
        <v/>
      </c>
    </row>
    <row r="3716" customFormat="false" ht="15" hidden="false" customHeight="false" outlineLevel="0" collapsed="false">
      <c r="A3716" s="23"/>
      <c r="I3716" s="24"/>
      <c r="J3716" s="24"/>
      <c r="N3716" s="25"/>
      <c r="O3716" s="26" t="str">
        <f aca="false">IF($G3716="","",IFERROR(INDEX(Prestations!$F$5:$F$256,MATCH($G3716,Prestations!$B$5:$B$256,0)),"?"))</f>
        <v/>
      </c>
      <c r="P3716" s="26" t="str">
        <f aca="false">IF($O3716="","",IF($O3716="?","?",IFERROR(INDEX(Règles!$C$5:$C$17,MATCH($O3716,Règles!$A$5:$A$17,0)),"?")))</f>
        <v/>
      </c>
      <c r="Q3716" s="27" t="str">
        <f aca="false">IF($G3716="","",IF(ISNUMBER($I3716),$I3716,IFERROR(IF(ISNUMBER(INDEX(Prestations!$E$5:$E$256,MATCH($G3716,Prestations!$B$5:$B$256,0))),INDEX(Prestations!$E$5:$E$256,MATCH($G3716,Prestations!$B$5:$B$256,0)),""),"")))</f>
        <v/>
      </c>
      <c r="R3716" s="27" t="str">
        <f aca="false">IFERROR(IF(ISNUMBER($Q3716),$Q3716*IF($E3716="",1,$E3716),""),"")</f>
        <v/>
      </c>
      <c r="S3716" s="28" t="str">
        <f aca="false">IFERROR(IF($P3716="au nombre",IF(N(INDEX(Règles!$D$5:$D$17,MATCH($O3716,Règles!$A$5:$A$17,0)))&gt;0,IF($E3716="",1,$E3716)/INDEX(Règles!$D$5:$D$17,MATCH($O3716,Règles!$A$5:$A$17,0)),""),IF($P3716="au prix",IF(AND(ISNUMBER($R3716),N(INDEX(Règles!$E$5:$E$17,MATCH($O3716,Règles!$A$5:$A$17,0)))&gt;0),$R3716/INDEX(Règles!$E$5:$E$17,MATCH($O3716,Règles!$A$5:$A$17,0)),""),IF(OR($P3716="ne compte pas",$P3716="absence"),0,""))),"")</f>
        <v/>
      </c>
      <c r="T3716" s="26" t="n">
        <f aca="false">IF(AND(ISNUMBER($A3716),$B3716&lt;&gt;"",$G3716&lt;&gt;"",$P3716&lt;&gt;"absence"),1,0)</f>
        <v>0</v>
      </c>
      <c r="U3716" s="26" t="n">
        <f aca="false">IF($T3716=1,IF(COUNTIFS($B$2:$B3716,$B3716,$A$2:$A3716,$A3716,$T$2:$T3716,1)=1,1,0),0)</f>
        <v>0</v>
      </c>
      <c r="V3716" s="29" t="str">
        <f aca="false">IF(AND($A3716="",$B3716="",$G3716=""),"",IF(NOT(ISNUMBER($A3716)),"Date manquante ou non reconnue",IF($B3716="","Technicien manquant",IF(COUNTIF(Production!$A$7:$A$21,$B3716)=0,"Technicien absent de la liste (onglet Production)",IF($G3716="","Code BPU manquant (colonne G)",IF($O3716="?","Code BPU inconnu (onglet Prestations)",IF($P3716="?","Catégorie inconnue (onglet Règles)",IF(AND($E3716&lt;&gt;"",NOT(ISNUMBER($E3716))),"Quantité non reconnue",IF(AND($P3716="au prix",NOT(ISNUMBER($Q3716))),"Prix sur devis à saisir (colonne I)",IF($S3716="","Règle à compléter (onglet Règles)",""))))))))))</f>
        <v/>
      </c>
    </row>
    <row r="3717" customFormat="false" ht="15" hidden="false" customHeight="false" outlineLevel="0" collapsed="false">
      <c r="A3717" s="23"/>
      <c r="I3717" s="24"/>
      <c r="J3717" s="24"/>
      <c r="N3717" s="25"/>
      <c r="O3717" s="26" t="str">
        <f aca="false">IF($G3717="","",IFERROR(INDEX(Prestations!$F$5:$F$256,MATCH($G3717,Prestations!$B$5:$B$256,0)),"?"))</f>
        <v/>
      </c>
      <c r="P3717" s="26" t="str">
        <f aca="false">IF($O3717="","",IF($O3717="?","?",IFERROR(INDEX(Règles!$C$5:$C$17,MATCH($O3717,Règles!$A$5:$A$17,0)),"?")))</f>
        <v/>
      </c>
      <c r="Q3717" s="27" t="str">
        <f aca="false">IF($G3717="","",IF(ISNUMBER($I3717),$I3717,IFERROR(IF(ISNUMBER(INDEX(Prestations!$E$5:$E$256,MATCH($G3717,Prestations!$B$5:$B$256,0))),INDEX(Prestations!$E$5:$E$256,MATCH($G3717,Prestations!$B$5:$B$256,0)),""),"")))</f>
        <v/>
      </c>
      <c r="R3717" s="27" t="str">
        <f aca="false">IFERROR(IF(ISNUMBER($Q3717),$Q3717*IF($E3717="",1,$E3717),""),"")</f>
        <v/>
      </c>
      <c r="S3717" s="28" t="str">
        <f aca="false">IFERROR(IF($P3717="au nombre",IF(N(INDEX(Règles!$D$5:$D$17,MATCH($O3717,Règles!$A$5:$A$17,0)))&gt;0,IF($E3717="",1,$E3717)/INDEX(Règles!$D$5:$D$17,MATCH($O3717,Règles!$A$5:$A$17,0)),""),IF($P3717="au prix",IF(AND(ISNUMBER($R3717),N(INDEX(Règles!$E$5:$E$17,MATCH($O3717,Règles!$A$5:$A$17,0)))&gt;0),$R3717/INDEX(Règles!$E$5:$E$17,MATCH($O3717,Règles!$A$5:$A$17,0)),""),IF(OR($P3717="ne compte pas",$P3717="absence"),0,""))),"")</f>
        <v/>
      </c>
      <c r="T3717" s="26" t="n">
        <f aca="false">IF(AND(ISNUMBER($A3717),$B3717&lt;&gt;"",$G3717&lt;&gt;"",$P3717&lt;&gt;"absence"),1,0)</f>
        <v>0</v>
      </c>
      <c r="U3717" s="26" t="n">
        <f aca="false">IF($T3717=1,IF(COUNTIFS($B$2:$B3717,$B3717,$A$2:$A3717,$A3717,$T$2:$T3717,1)=1,1,0),0)</f>
        <v>0</v>
      </c>
      <c r="V3717" s="29" t="str">
        <f aca="false">IF(AND($A3717="",$B3717="",$G3717=""),"",IF(NOT(ISNUMBER($A3717)),"Date manquante ou non reconnue",IF($B3717="","Technicien manquant",IF(COUNTIF(Production!$A$7:$A$21,$B3717)=0,"Technicien absent de la liste (onglet Production)",IF($G3717="","Code BPU manquant (colonne G)",IF($O3717="?","Code BPU inconnu (onglet Prestations)",IF($P3717="?","Catégorie inconnue (onglet Règles)",IF(AND($E3717&lt;&gt;"",NOT(ISNUMBER($E3717))),"Quantité non reconnue",IF(AND($P3717="au prix",NOT(ISNUMBER($Q3717))),"Prix sur devis à saisir (colonne I)",IF($S3717="","Règle à compléter (onglet Règles)",""))))))))))</f>
        <v/>
      </c>
    </row>
    <row r="3718" customFormat="false" ht="15" hidden="false" customHeight="false" outlineLevel="0" collapsed="false">
      <c r="A3718" s="23"/>
      <c r="I3718" s="24"/>
      <c r="J3718" s="24"/>
      <c r="N3718" s="25"/>
      <c r="O3718" s="26" t="str">
        <f aca="false">IF($G3718="","",IFERROR(INDEX(Prestations!$F$5:$F$256,MATCH($G3718,Prestations!$B$5:$B$256,0)),"?"))</f>
        <v/>
      </c>
      <c r="P3718" s="26" t="str">
        <f aca="false">IF($O3718="","",IF($O3718="?","?",IFERROR(INDEX(Règles!$C$5:$C$17,MATCH($O3718,Règles!$A$5:$A$17,0)),"?")))</f>
        <v/>
      </c>
      <c r="Q3718" s="27" t="str">
        <f aca="false">IF($G3718="","",IF(ISNUMBER($I3718),$I3718,IFERROR(IF(ISNUMBER(INDEX(Prestations!$E$5:$E$256,MATCH($G3718,Prestations!$B$5:$B$256,0))),INDEX(Prestations!$E$5:$E$256,MATCH($G3718,Prestations!$B$5:$B$256,0)),""),"")))</f>
        <v/>
      </c>
      <c r="R3718" s="27" t="str">
        <f aca="false">IFERROR(IF(ISNUMBER($Q3718),$Q3718*IF($E3718="",1,$E3718),""),"")</f>
        <v/>
      </c>
      <c r="S3718" s="28" t="str">
        <f aca="false">IFERROR(IF($P3718="au nombre",IF(N(INDEX(Règles!$D$5:$D$17,MATCH($O3718,Règles!$A$5:$A$17,0)))&gt;0,IF($E3718="",1,$E3718)/INDEX(Règles!$D$5:$D$17,MATCH($O3718,Règles!$A$5:$A$17,0)),""),IF($P3718="au prix",IF(AND(ISNUMBER($R3718),N(INDEX(Règles!$E$5:$E$17,MATCH($O3718,Règles!$A$5:$A$17,0)))&gt;0),$R3718/INDEX(Règles!$E$5:$E$17,MATCH($O3718,Règles!$A$5:$A$17,0)),""),IF(OR($P3718="ne compte pas",$P3718="absence"),0,""))),"")</f>
        <v/>
      </c>
      <c r="T3718" s="26" t="n">
        <f aca="false">IF(AND(ISNUMBER($A3718),$B3718&lt;&gt;"",$G3718&lt;&gt;"",$P3718&lt;&gt;"absence"),1,0)</f>
        <v>0</v>
      </c>
      <c r="U3718" s="26" t="n">
        <f aca="false">IF($T3718=1,IF(COUNTIFS($B$2:$B3718,$B3718,$A$2:$A3718,$A3718,$T$2:$T3718,1)=1,1,0),0)</f>
        <v>0</v>
      </c>
      <c r="V3718" s="29" t="str">
        <f aca="false">IF(AND($A3718="",$B3718="",$G3718=""),"",IF(NOT(ISNUMBER($A3718)),"Date manquante ou non reconnue",IF($B3718="","Technicien manquant",IF(COUNTIF(Production!$A$7:$A$21,$B3718)=0,"Technicien absent de la liste (onglet Production)",IF($G3718="","Code BPU manquant (colonne G)",IF($O3718="?","Code BPU inconnu (onglet Prestations)",IF($P3718="?","Catégorie inconnue (onglet Règles)",IF(AND($E3718&lt;&gt;"",NOT(ISNUMBER($E3718))),"Quantité non reconnue",IF(AND($P3718="au prix",NOT(ISNUMBER($Q3718))),"Prix sur devis à saisir (colonne I)",IF($S3718="","Règle à compléter (onglet Règles)",""))))))))))</f>
        <v/>
      </c>
    </row>
    <row r="3719" customFormat="false" ht="15" hidden="false" customHeight="false" outlineLevel="0" collapsed="false">
      <c r="A3719" s="23"/>
      <c r="I3719" s="24"/>
      <c r="J3719" s="24"/>
      <c r="N3719" s="25"/>
      <c r="O3719" s="26" t="str">
        <f aca="false">IF($G3719="","",IFERROR(INDEX(Prestations!$F$5:$F$256,MATCH($G3719,Prestations!$B$5:$B$256,0)),"?"))</f>
        <v/>
      </c>
      <c r="P3719" s="26" t="str">
        <f aca="false">IF($O3719="","",IF($O3719="?","?",IFERROR(INDEX(Règles!$C$5:$C$17,MATCH($O3719,Règles!$A$5:$A$17,0)),"?")))</f>
        <v/>
      </c>
      <c r="Q3719" s="27" t="str">
        <f aca="false">IF($G3719="","",IF(ISNUMBER($I3719),$I3719,IFERROR(IF(ISNUMBER(INDEX(Prestations!$E$5:$E$256,MATCH($G3719,Prestations!$B$5:$B$256,0))),INDEX(Prestations!$E$5:$E$256,MATCH($G3719,Prestations!$B$5:$B$256,0)),""),"")))</f>
        <v/>
      </c>
      <c r="R3719" s="27" t="str">
        <f aca="false">IFERROR(IF(ISNUMBER($Q3719),$Q3719*IF($E3719="",1,$E3719),""),"")</f>
        <v/>
      </c>
      <c r="S3719" s="28" t="str">
        <f aca="false">IFERROR(IF($P3719="au nombre",IF(N(INDEX(Règles!$D$5:$D$17,MATCH($O3719,Règles!$A$5:$A$17,0)))&gt;0,IF($E3719="",1,$E3719)/INDEX(Règles!$D$5:$D$17,MATCH($O3719,Règles!$A$5:$A$17,0)),""),IF($P3719="au prix",IF(AND(ISNUMBER($R3719),N(INDEX(Règles!$E$5:$E$17,MATCH($O3719,Règles!$A$5:$A$17,0)))&gt;0),$R3719/INDEX(Règles!$E$5:$E$17,MATCH($O3719,Règles!$A$5:$A$17,0)),""),IF(OR($P3719="ne compte pas",$P3719="absence"),0,""))),"")</f>
        <v/>
      </c>
      <c r="T3719" s="26" t="n">
        <f aca="false">IF(AND(ISNUMBER($A3719),$B3719&lt;&gt;"",$G3719&lt;&gt;"",$P3719&lt;&gt;"absence"),1,0)</f>
        <v>0</v>
      </c>
      <c r="U3719" s="26" t="n">
        <f aca="false">IF($T3719=1,IF(COUNTIFS($B$2:$B3719,$B3719,$A$2:$A3719,$A3719,$T$2:$T3719,1)=1,1,0),0)</f>
        <v>0</v>
      </c>
      <c r="V3719" s="29" t="str">
        <f aca="false">IF(AND($A3719="",$B3719="",$G3719=""),"",IF(NOT(ISNUMBER($A3719)),"Date manquante ou non reconnue",IF($B3719="","Technicien manquant",IF(COUNTIF(Production!$A$7:$A$21,$B3719)=0,"Technicien absent de la liste (onglet Production)",IF($G3719="","Code BPU manquant (colonne G)",IF($O3719="?","Code BPU inconnu (onglet Prestations)",IF($P3719="?","Catégorie inconnue (onglet Règles)",IF(AND($E3719&lt;&gt;"",NOT(ISNUMBER($E3719))),"Quantité non reconnue",IF(AND($P3719="au prix",NOT(ISNUMBER($Q3719))),"Prix sur devis à saisir (colonne I)",IF($S3719="","Règle à compléter (onglet Règles)",""))))))))))</f>
        <v/>
      </c>
    </row>
    <row r="3720" customFormat="false" ht="15" hidden="false" customHeight="false" outlineLevel="0" collapsed="false">
      <c r="A3720" s="23"/>
      <c r="I3720" s="24"/>
      <c r="J3720" s="24"/>
      <c r="N3720" s="25"/>
      <c r="O3720" s="26" t="str">
        <f aca="false">IF($G3720="","",IFERROR(INDEX(Prestations!$F$5:$F$256,MATCH($G3720,Prestations!$B$5:$B$256,0)),"?"))</f>
        <v/>
      </c>
      <c r="P3720" s="26" t="str">
        <f aca="false">IF($O3720="","",IF($O3720="?","?",IFERROR(INDEX(Règles!$C$5:$C$17,MATCH($O3720,Règles!$A$5:$A$17,0)),"?")))</f>
        <v/>
      </c>
      <c r="Q3720" s="27" t="str">
        <f aca="false">IF($G3720="","",IF(ISNUMBER($I3720),$I3720,IFERROR(IF(ISNUMBER(INDEX(Prestations!$E$5:$E$256,MATCH($G3720,Prestations!$B$5:$B$256,0))),INDEX(Prestations!$E$5:$E$256,MATCH($G3720,Prestations!$B$5:$B$256,0)),""),"")))</f>
        <v/>
      </c>
      <c r="R3720" s="27" t="str">
        <f aca="false">IFERROR(IF(ISNUMBER($Q3720),$Q3720*IF($E3720="",1,$E3720),""),"")</f>
        <v/>
      </c>
      <c r="S3720" s="28" t="str">
        <f aca="false">IFERROR(IF($P3720="au nombre",IF(N(INDEX(Règles!$D$5:$D$17,MATCH($O3720,Règles!$A$5:$A$17,0)))&gt;0,IF($E3720="",1,$E3720)/INDEX(Règles!$D$5:$D$17,MATCH($O3720,Règles!$A$5:$A$17,0)),""),IF($P3720="au prix",IF(AND(ISNUMBER($R3720),N(INDEX(Règles!$E$5:$E$17,MATCH($O3720,Règles!$A$5:$A$17,0)))&gt;0),$R3720/INDEX(Règles!$E$5:$E$17,MATCH($O3720,Règles!$A$5:$A$17,0)),""),IF(OR($P3720="ne compte pas",$P3720="absence"),0,""))),"")</f>
        <v/>
      </c>
      <c r="T3720" s="26" t="n">
        <f aca="false">IF(AND(ISNUMBER($A3720),$B3720&lt;&gt;"",$G3720&lt;&gt;"",$P3720&lt;&gt;"absence"),1,0)</f>
        <v>0</v>
      </c>
      <c r="U3720" s="26" t="n">
        <f aca="false">IF($T3720=1,IF(COUNTIFS($B$2:$B3720,$B3720,$A$2:$A3720,$A3720,$T$2:$T3720,1)=1,1,0),0)</f>
        <v>0</v>
      </c>
      <c r="V3720" s="29" t="str">
        <f aca="false">IF(AND($A3720="",$B3720="",$G3720=""),"",IF(NOT(ISNUMBER($A3720)),"Date manquante ou non reconnue",IF($B3720="","Technicien manquant",IF(COUNTIF(Production!$A$7:$A$21,$B3720)=0,"Technicien absent de la liste (onglet Production)",IF($G3720="","Code BPU manquant (colonne G)",IF($O3720="?","Code BPU inconnu (onglet Prestations)",IF($P3720="?","Catégorie inconnue (onglet Règles)",IF(AND($E3720&lt;&gt;"",NOT(ISNUMBER($E3720))),"Quantité non reconnue",IF(AND($P3720="au prix",NOT(ISNUMBER($Q3720))),"Prix sur devis à saisir (colonne I)",IF($S3720="","Règle à compléter (onglet Règles)",""))))))))))</f>
        <v/>
      </c>
    </row>
    <row r="3721" customFormat="false" ht="15" hidden="false" customHeight="false" outlineLevel="0" collapsed="false">
      <c r="A3721" s="23"/>
      <c r="I3721" s="24"/>
      <c r="J3721" s="24"/>
      <c r="N3721" s="25"/>
      <c r="O3721" s="26" t="str">
        <f aca="false">IF($G3721="","",IFERROR(INDEX(Prestations!$F$5:$F$256,MATCH($G3721,Prestations!$B$5:$B$256,0)),"?"))</f>
        <v/>
      </c>
      <c r="P3721" s="26" t="str">
        <f aca="false">IF($O3721="","",IF($O3721="?","?",IFERROR(INDEX(Règles!$C$5:$C$17,MATCH($O3721,Règles!$A$5:$A$17,0)),"?")))</f>
        <v/>
      </c>
      <c r="Q3721" s="27" t="str">
        <f aca="false">IF($G3721="","",IF(ISNUMBER($I3721),$I3721,IFERROR(IF(ISNUMBER(INDEX(Prestations!$E$5:$E$256,MATCH($G3721,Prestations!$B$5:$B$256,0))),INDEX(Prestations!$E$5:$E$256,MATCH($G3721,Prestations!$B$5:$B$256,0)),""),"")))</f>
        <v/>
      </c>
      <c r="R3721" s="27" t="str">
        <f aca="false">IFERROR(IF(ISNUMBER($Q3721),$Q3721*IF($E3721="",1,$E3721),""),"")</f>
        <v/>
      </c>
      <c r="S3721" s="28" t="str">
        <f aca="false">IFERROR(IF($P3721="au nombre",IF(N(INDEX(Règles!$D$5:$D$17,MATCH($O3721,Règles!$A$5:$A$17,0)))&gt;0,IF($E3721="",1,$E3721)/INDEX(Règles!$D$5:$D$17,MATCH($O3721,Règles!$A$5:$A$17,0)),""),IF($P3721="au prix",IF(AND(ISNUMBER($R3721),N(INDEX(Règles!$E$5:$E$17,MATCH($O3721,Règles!$A$5:$A$17,0)))&gt;0),$R3721/INDEX(Règles!$E$5:$E$17,MATCH($O3721,Règles!$A$5:$A$17,0)),""),IF(OR($P3721="ne compte pas",$P3721="absence"),0,""))),"")</f>
        <v/>
      </c>
      <c r="T3721" s="26" t="n">
        <f aca="false">IF(AND(ISNUMBER($A3721),$B3721&lt;&gt;"",$G3721&lt;&gt;"",$P3721&lt;&gt;"absence"),1,0)</f>
        <v>0</v>
      </c>
      <c r="U3721" s="26" t="n">
        <f aca="false">IF($T3721=1,IF(COUNTIFS($B$2:$B3721,$B3721,$A$2:$A3721,$A3721,$T$2:$T3721,1)=1,1,0),0)</f>
        <v>0</v>
      </c>
      <c r="V3721" s="29" t="str">
        <f aca="false">IF(AND($A3721="",$B3721="",$G3721=""),"",IF(NOT(ISNUMBER($A3721)),"Date manquante ou non reconnue",IF($B3721="","Technicien manquant",IF(COUNTIF(Production!$A$7:$A$21,$B3721)=0,"Technicien absent de la liste (onglet Production)",IF($G3721="","Code BPU manquant (colonne G)",IF($O3721="?","Code BPU inconnu (onglet Prestations)",IF($P3721="?","Catégorie inconnue (onglet Règles)",IF(AND($E3721&lt;&gt;"",NOT(ISNUMBER($E3721))),"Quantité non reconnue",IF(AND($P3721="au prix",NOT(ISNUMBER($Q3721))),"Prix sur devis à saisir (colonne I)",IF($S3721="","Règle à compléter (onglet Règles)",""))))))))))</f>
        <v/>
      </c>
    </row>
    <row r="3722" customFormat="false" ht="15" hidden="false" customHeight="false" outlineLevel="0" collapsed="false">
      <c r="A3722" s="23"/>
      <c r="I3722" s="24"/>
      <c r="J3722" s="24"/>
      <c r="N3722" s="25"/>
      <c r="O3722" s="26" t="str">
        <f aca="false">IF($G3722="","",IFERROR(INDEX(Prestations!$F$5:$F$256,MATCH($G3722,Prestations!$B$5:$B$256,0)),"?"))</f>
        <v/>
      </c>
      <c r="P3722" s="26" t="str">
        <f aca="false">IF($O3722="","",IF($O3722="?","?",IFERROR(INDEX(Règles!$C$5:$C$17,MATCH($O3722,Règles!$A$5:$A$17,0)),"?")))</f>
        <v/>
      </c>
      <c r="Q3722" s="27" t="str">
        <f aca="false">IF($G3722="","",IF(ISNUMBER($I3722),$I3722,IFERROR(IF(ISNUMBER(INDEX(Prestations!$E$5:$E$256,MATCH($G3722,Prestations!$B$5:$B$256,0))),INDEX(Prestations!$E$5:$E$256,MATCH($G3722,Prestations!$B$5:$B$256,0)),""),"")))</f>
        <v/>
      </c>
      <c r="R3722" s="27" t="str">
        <f aca="false">IFERROR(IF(ISNUMBER($Q3722),$Q3722*IF($E3722="",1,$E3722),""),"")</f>
        <v/>
      </c>
      <c r="S3722" s="28" t="str">
        <f aca="false">IFERROR(IF($P3722="au nombre",IF(N(INDEX(Règles!$D$5:$D$17,MATCH($O3722,Règles!$A$5:$A$17,0)))&gt;0,IF($E3722="",1,$E3722)/INDEX(Règles!$D$5:$D$17,MATCH($O3722,Règles!$A$5:$A$17,0)),""),IF($P3722="au prix",IF(AND(ISNUMBER($R3722),N(INDEX(Règles!$E$5:$E$17,MATCH($O3722,Règles!$A$5:$A$17,0)))&gt;0),$R3722/INDEX(Règles!$E$5:$E$17,MATCH($O3722,Règles!$A$5:$A$17,0)),""),IF(OR($P3722="ne compte pas",$P3722="absence"),0,""))),"")</f>
        <v/>
      </c>
      <c r="T3722" s="26" t="n">
        <f aca="false">IF(AND(ISNUMBER($A3722),$B3722&lt;&gt;"",$G3722&lt;&gt;"",$P3722&lt;&gt;"absence"),1,0)</f>
        <v>0</v>
      </c>
      <c r="U3722" s="26" t="n">
        <f aca="false">IF($T3722=1,IF(COUNTIFS($B$2:$B3722,$B3722,$A$2:$A3722,$A3722,$T$2:$T3722,1)=1,1,0),0)</f>
        <v>0</v>
      </c>
      <c r="V3722" s="29" t="str">
        <f aca="false">IF(AND($A3722="",$B3722="",$G3722=""),"",IF(NOT(ISNUMBER($A3722)),"Date manquante ou non reconnue",IF($B3722="","Technicien manquant",IF(COUNTIF(Production!$A$7:$A$21,$B3722)=0,"Technicien absent de la liste (onglet Production)",IF($G3722="","Code BPU manquant (colonne G)",IF($O3722="?","Code BPU inconnu (onglet Prestations)",IF($P3722="?","Catégorie inconnue (onglet Règles)",IF(AND($E3722&lt;&gt;"",NOT(ISNUMBER($E3722))),"Quantité non reconnue",IF(AND($P3722="au prix",NOT(ISNUMBER($Q3722))),"Prix sur devis à saisir (colonne I)",IF($S3722="","Règle à compléter (onglet Règles)",""))))))))))</f>
        <v/>
      </c>
    </row>
    <row r="3723" customFormat="false" ht="15" hidden="false" customHeight="false" outlineLevel="0" collapsed="false">
      <c r="A3723" s="23"/>
      <c r="I3723" s="24"/>
      <c r="J3723" s="24"/>
      <c r="N3723" s="25"/>
      <c r="O3723" s="26" t="str">
        <f aca="false">IF($G3723="","",IFERROR(INDEX(Prestations!$F$5:$F$256,MATCH($G3723,Prestations!$B$5:$B$256,0)),"?"))</f>
        <v/>
      </c>
      <c r="P3723" s="26" t="str">
        <f aca="false">IF($O3723="","",IF($O3723="?","?",IFERROR(INDEX(Règles!$C$5:$C$17,MATCH($O3723,Règles!$A$5:$A$17,0)),"?")))</f>
        <v/>
      </c>
      <c r="Q3723" s="27" t="str">
        <f aca="false">IF($G3723="","",IF(ISNUMBER($I3723),$I3723,IFERROR(IF(ISNUMBER(INDEX(Prestations!$E$5:$E$256,MATCH($G3723,Prestations!$B$5:$B$256,0))),INDEX(Prestations!$E$5:$E$256,MATCH($G3723,Prestations!$B$5:$B$256,0)),""),"")))</f>
        <v/>
      </c>
      <c r="R3723" s="27" t="str">
        <f aca="false">IFERROR(IF(ISNUMBER($Q3723),$Q3723*IF($E3723="",1,$E3723),""),"")</f>
        <v/>
      </c>
      <c r="S3723" s="28" t="str">
        <f aca="false">IFERROR(IF($P3723="au nombre",IF(N(INDEX(Règles!$D$5:$D$17,MATCH($O3723,Règles!$A$5:$A$17,0)))&gt;0,IF($E3723="",1,$E3723)/INDEX(Règles!$D$5:$D$17,MATCH($O3723,Règles!$A$5:$A$17,0)),""),IF($P3723="au prix",IF(AND(ISNUMBER($R3723),N(INDEX(Règles!$E$5:$E$17,MATCH($O3723,Règles!$A$5:$A$17,0)))&gt;0),$R3723/INDEX(Règles!$E$5:$E$17,MATCH($O3723,Règles!$A$5:$A$17,0)),""),IF(OR($P3723="ne compte pas",$P3723="absence"),0,""))),"")</f>
        <v/>
      </c>
      <c r="T3723" s="26" t="n">
        <f aca="false">IF(AND(ISNUMBER($A3723),$B3723&lt;&gt;"",$G3723&lt;&gt;"",$P3723&lt;&gt;"absence"),1,0)</f>
        <v>0</v>
      </c>
      <c r="U3723" s="26" t="n">
        <f aca="false">IF($T3723=1,IF(COUNTIFS($B$2:$B3723,$B3723,$A$2:$A3723,$A3723,$T$2:$T3723,1)=1,1,0),0)</f>
        <v>0</v>
      </c>
      <c r="V3723" s="29" t="str">
        <f aca="false">IF(AND($A3723="",$B3723="",$G3723=""),"",IF(NOT(ISNUMBER($A3723)),"Date manquante ou non reconnue",IF($B3723="","Technicien manquant",IF(COUNTIF(Production!$A$7:$A$21,$B3723)=0,"Technicien absent de la liste (onglet Production)",IF($G3723="","Code BPU manquant (colonne G)",IF($O3723="?","Code BPU inconnu (onglet Prestations)",IF($P3723="?","Catégorie inconnue (onglet Règles)",IF(AND($E3723&lt;&gt;"",NOT(ISNUMBER($E3723))),"Quantité non reconnue",IF(AND($P3723="au prix",NOT(ISNUMBER($Q3723))),"Prix sur devis à saisir (colonne I)",IF($S3723="","Règle à compléter (onglet Règles)",""))))))))))</f>
        <v/>
      </c>
    </row>
    <row r="3724" customFormat="false" ht="15" hidden="false" customHeight="false" outlineLevel="0" collapsed="false">
      <c r="A3724" s="23"/>
      <c r="I3724" s="24"/>
      <c r="J3724" s="24"/>
      <c r="N3724" s="25"/>
      <c r="O3724" s="26" t="str">
        <f aca="false">IF($G3724="","",IFERROR(INDEX(Prestations!$F$5:$F$256,MATCH($G3724,Prestations!$B$5:$B$256,0)),"?"))</f>
        <v/>
      </c>
      <c r="P3724" s="26" t="str">
        <f aca="false">IF($O3724="","",IF($O3724="?","?",IFERROR(INDEX(Règles!$C$5:$C$17,MATCH($O3724,Règles!$A$5:$A$17,0)),"?")))</f>
        <v/>
      </c>
      <c r="Q3724" s="27" t="str">
        <f aca="false">IF($G3724="","",IF(ISNUMBER($I3724),$I3724,IFERROR(IF(ISNUMBER(INDEX(Prestations!$E$5:$E$256,MATCH($G3724,Prestations!$B$5:$B$256,0))),INDEX(Prestations!$E$5:$E$256,MATCH($G3724,Prestations!$B$5:$B$256,0)),""),"")))</f>
        <v/>
      </c>
      <c r="R3724" s="27" t="str">
        <f aca="false">IFERROR(IF(ISNUMBER($Q3724),$Q3724*IF($E3724="",1,$E3724),""),"")</f>
        <v/>
      </c>
      <c r="S3724" s="28" t="str">
        <f aca="false">IFERROR(IF($P3724="au nombre",IF(N(INDEX(Règles!$D$5:$D$17,MATCH($O3724,Règles!$A$5:$A$17,0)))&gt;0,IF($E3724="",1,$E3724)/INDEX(Règles!$D$5:$D$17,MATCH($O3724,Règles!$A$5:$A$17,0)),""),IF($P3724="au prix",IF(AND(ISNUMBER($R3724),N(INDEX(Règles!$E$5:$E$17,MATCH($O3724,Règles!$A$5:$A$17,0)))&gt;0),$R3724/INDEX(Règles!$E$5:$E$17,MATCH($O3724,Règles!$A$5:$A$17,0)),""),IF(OR($P3724="ne compte pas",$P3724="absence"),0,""))),"")</f>
        <v/>
      </c>
      <c r="T3724" s="26" t="n">
        <f aca="false">IF(AND(ISNUMBER($A3724),$B3724&lt;&gt;"",$G3724&lt;&gt;"",$P3724&lt;&gt;"absence"),1,0)</f>
        <v>0</v>
      </c>
      <c r="U3724" s="26" t="n">
        <f aca="false">IF($T3724=1,IF(COUNTIFS($B$2:$B3724,$B3724,$A$2:$A3724,$A3724,$T$2:$T3724,1)=1,1,0),0)</f>
        <v>0</v>
      </c>
      <c r="V3724" s="29" t="str">
        <f aca="false">IF(AND($A3724="",$B3724="",$G3724=""),"",IF(NOT(ISNUMBER($A3724)),"Date manquante ou non reconnue",IF($B3724="","Technicien manquant",IF(COUNTIF(Production!$A$7:$A$21,$B3724)=0,"Technicien absent de la liste (onglet Production)",IF($G3724="","Code BPU manquant (colonne G)",IF($O3724="?","Code BPU inconnu (onglet Prestations)",IF($P3724="?","Catégorie inconnue (onglet Règles)",IF(AND($E3724&lt;&gt;"",NOT(ISNUMBER($E3724))),"Quantité non reconnue",IF(AND($P3724="au prix",NOT(ISNUMBER($Q3724))),"Prix sur devis à saisir (colonne I)",IF($S3724="","Règle à compléter (onglet Règles)",""))))))))))</f>
        <v/>
      </c>
    </row>
    <row r="3725" customFormat="false" ht="15" hidden="false" customHeight="false" outlineLevel="0" collapsed="false">
      <c r="A3725" s="23"/>
      <c r="I3725" s="24"/>
      <c r="J3725" s="24"/>
      <c r="N3725" s="25"/>
      <c r="O3725" s="26" t="str">
        <f aca="false">IF($G3725="","",IFERROR(INDEX(Prestations!$F$5:$F$256,MATCH($G3725,Prestations!$B$5:$B$256,0)),"?"))</f>
        <v/>
      </c>
      <c r="P3725" s="26" t="str">
        <f aca="false">IF($O3725="","",IF($O3725="?","?",IFERROR(INDEX(Règles!$C$5:$C$17,MATCH($O3725,Règles!$A$5:$A$17,0)),"?")))</f>
        <v/>
      </c>
      <c r="Q3725" s="27" t="str">
        <f aca="false">IF($G3725="","",IF(ISNUMBER($I3725),$I3725,IFERROR(IF(ISNUMBER(INDEX(Prestations!$E$5:$E$256,MATCH($G3725,Prestations!$B$5:$B$256,0))),INDEX(Prestations!$E$5:$E$256,MATCH($G3725,Prestations!$B$5:$B$256,0)),""),"")))</f>
        <v/>
      </c>
      <c r="R3725" s="27" t="str">
        <f aca="false">IFERROR(IF(ISNUMBER($Q3725),$Q3725*IF($E3725="",1,$E3725),""),"")</f>
        <v/>
      </c>
      <c r="S3725" s="28" t="str">
        <f aca="false">IFERROR(IF($P3725="au nombre",IF(N(INDEX(Règles!$D$5:$D$17,MATCH($O3725,Règles!$A$5:$A$17,0)))&gt;0,IF($E3725="",1,$E3725)/INDEX(Règles!$D$5:$D$17,MATCH($O3725,Règles!$A$5:$A$17,0)),""),IF($P3725="au prix",IF(AND(ISNUMBER($R3725),N(INDEX(Règles!$E$5:$E$17,MATCH($O3725,Règles!$A$5:$A$17,0)))&gt;0),$R3725/INDEX(Règles!$E$5:$E$17,MATCH($O3725,Règles!$A$5:$A$17,0)),""),IF(OR($P3725="ne compte pas",$P3725="absence"),0,""))),"")</f>
        <v/>
      </c>
      <c r="T3725" s="26" t="n">
        <f aca="false">IF(AND(ISNUMBER($A3725),$B3725&lt;&gt;"",$G3725&lt;&gt;"",$P3725&lt;&gt;"absence"),1,0)</f>
        <v>0</v>
      </c>
      <c r="U3725" s="26" t="n">
        <f aca="false">IF($T3725=1,IF(COUNTIFS($B$2:$B3725,$B3725,$A$2:$A3725,$A3725,$T$2:$T3725,1)=1,1,0),0)</f>
        <v>0</v>
      </c>
      <c r="V3725" s="29" t="str">
        <f aca="false">IF(AND($A3725="",$B3725="",$G3725=""),"",IF(NOT(ISNUMBER($A3725)),"Date manquante ou non reconnue",IF($B3725="","Technicien manquant",IF(COUNTIF(Production!$A$7:$A$21,$B3725)=0,"Technicien absent de la liste (onglet Production)",IF($G3725="","Code BPU manquant (colonne G)",IF($O3725="?","Code BPU inconnu (onglet Prestations)",IF($P3725="?","Catégorie inconnue (onglet Règles)",IF(AND($E3725&lt;&gt;"",NOT(ISNUMBER($E3725))),"Quantité non reconnue",IF(AND($P3725="au prix",NOT(ISNUMBER($Q3725))),"Prix sur devis à saisir (colonne I)",IF($S3725="","Règle à compléter (onglet Règles)",""))))))))))</f>
        <v/>
      </c>
    </row>
    <row r="3726" customFormat="false" ht="15" hidden="false" customHeight="false" outlineLevel="0" collapsed="false">
      <c r="A3726" s="23"/>
      <c r="I3726" s="24"/>
      <c r="J3726" s="24"/>
      <c r="N3726" s="25"/>
      <c r="O3726" s="26" t="str">
        <f aca="false">IF($G3726="","",IFERROR(INDEX(Prestations!$F$5:$F$256,MATCH($G3726,Prestations!$B$5:$B$256,0)),"?"))</f>
        <v/>
      </c>
      <c r="P3726" s="26" t="str">
        <f aca="false">IF($O3726="","",IF($O3726="?","?",IFERROR(INDEX(Règles!$C$5:$C$17,MATCH($O3726,Règles!$A$5:$A$17,0)),"?")))</f>
        <v/>
      </c>
      <c r="Q3726" s="27" t="str">
        <f aca="false">IF($G3726="","",IF(ISNUMBER($I3726),$I3726,IFERROR(IF(ISNUMBER(INDEX(Prestations!$E$5:$E$256,MATCH($G3726,Prestations!$B$5:$B$256,0))),INDEX(Prestations!$E$5:$E$256,MATCH($G3726,Prestations!$B$5:$B$256,0)),""),"")))</f>
        <v/>
      </c>
      <c r="R3726" s="27" t="str">
        <f aca="false">IFERROR(IF(ISNUMBER($Q3726),$Q3726*IF($E3726="",1,$E3726),""),"")</f>
        <v/>
      </c>
      <c r="S3726" s="28" t="str">
        <f aca="false">IFERROR(IF($P3726="au nombre",IF(N(INDEX(Règles!$D$5:$D$17,MATCH($O3726,Règles!$A$5:$A$17,0)))&gt;0,IF($E3726="",1,$E3726)/INDEX(Règles!$D$5:$D$17,MATCH($O3726,Règles!$A$5:$A$17,0)),""),IF($P3726="au prix",IF(AND(ISNUMBER($R3726),N(INDEX(Règles!$E$5:$E$17,MATCH($O3726,Règles!$A$5:$A$17,0)))&gt;0),$R3726/INDEX(Règles!$E$5:$E$17,MATCH($O3726,Règles!$A$5:$A$17,0)),""),IF(OR($P3726="ne compte pas",$P3726="absence"),0,""))),"")</f>
        <v/>
      </c>
      <c r="T3726" s="26" t="n">
        <f aca="false">IF(AND(ISNUMBER($A3726),$B3726&lt;&gt;"",$G3726&lt;&gt;"",$P3726&lt;&gt;"absence"),1,0)</f>
        <v>0</v>
      </c>
      <c r="U3726" s="26" t="n">
        <f aca="false">IF($T3726=1,IF(COUNTIFS($B$2:$B3726,$B3726,$A$2:$A3726,$A3726,$T$2:$T3726,1)=1,1,0),0)</f>
        <v>0</v>
      </c>
      <c r="V3726" s="29" t="str">
        <f aca="false">IF(AND($A3726="",$B3726="",$G3726=""),"",IF(NOT(ISNUMBER($A3726)),"Date manquante ou non reconnue",IF($B3726="","Technicien manquant",IF(COUNTIF(Production!$A$7:$A$21,$B3726)=0,"Technicien absent de la liste (onglet Production)",IF($G3726="","Code BPU manquant (colonne G)",IF($O3726="?","Code BPU inconnu (onglet Prestations)",IF($P3726="?","Catégorie inconnue (onglet Règles)",IF(AND($E3726&lt;&gt;"",NOT(ISNUMBER($E3726))),"Quantité non reconnue",IF(AND($P3726="au prix",NOT(ISNUMBER($Q3726))),"Prix sur devis à saisir (colonne I)",IF($S3726="","Règle à compléter (onglet Règles)",""))))))))))</f>
        <v/>
      </c>
    </row>
    <row r="3727" customFormat="false" ht="15" hidden="false" customHeight="false" outlineLevel="0" collapsed="false">
      <c r="A3727" s="23"/>
      <c r="I3727" s="24"/>
      <c r="J3727" s="24"/>
      <c r="N3727" s="25"/>
      <c r="O3727" s="26" t="str">
        <f aca="false">IF($G3727="","",IFERROR(INDEX(Prestations!$F$5:$F$256,MATCH($G3727,Prestations!$B$5:$B$256,0)),"?"))</f>
        <v/>
      </c>
      <c r="P3727" s="26" t="str">
        <f aca="false">IF($O3727="","",IF($O3727="?","?",IFERROR(INDEX(Règles!$C$5:$C$17,MATCH($O3727,Règles!$A$5:$A$17,0)),"?")))</f>
        <v/>
      </c>
      <c r="Q3727" s="27" t="str">
        <f aca="false">IF($G3727="","",IF(ISNUMBER($I3727),$I3727,IFERROR(IF(ISNUMBER(INDEX(Prestations!$E$5:$E$256,MATCH($G3727,Prestations!$B$5:$B$256,0))),INDEX(Prestations!$E$5:$E$256,MATCH($G3727,Prestations!$B$5:$B$256,0)),""),"")))</f>
        <v/>
      </c>
      <c r="R3727" s="27" t="str">
        <f aca="false">IFERROR(IF(ISNUMBER($Q3727),$Q3727*IF($E3727="",1,$E3727),""),"")</f>
        <v/>
      </c>
      <c r="S3727" s="28" t="str">
        <f aca="false">IFERROR(IF($P3727="au nombre",IF(N(INDEX(Règles!$D$5:$D$17,MATCH($O3727,Règles!$A$5:$A$17,0)))&gt;0,IF($E3727="",1,$E3727)/INDEX(Règles!$D$5:$D$17,MATCH($O3727,Règles!$A$5:$A$17,0)),""),IF($P3727="au prix",IF(AND(ISNUMBER($R3727),N(INDEX(Règles!$E$5:$E$17,MATCH($O3727,Règles!$A$5:$A$17,0)))&gt;0),$R3727/INDEX(Règles!$E$5:$E$17,MATCH($O3727,Règles!$A$5:$A$17,0)),""),IF(OR($P3727="ne compte pas",$P3727="absence"),0,""))),"")</f>
        <v/>
      </c>
      <c r="T3727" s="26" t="n">
        <f aca="false">IF(AND(ISNUMBER($A3727),$B3727&lt;&gt;"",$G3727&lt;&gt;"",$P3727&lt;&gt;"absence"),1,0)</f>
        <v>0</v>
      </c>
      <c r="U3727" s="26" t="n">
        <f aca="false">IF($T3727=1,IF(COUNTIFS($B$2:$B3727,$B3727,$A$2:$A3727,$A3727,$T$2:$T3727,1)=1,1,0),0)</f>
        <v>0</v>
      </c>
      <c r="V3727" s="29" t="str">
        <f aca="false">IF(AND($A3727="",$B3727="",$G3727=""),"",IF(NOT(ISNUMBER($A3727)),"Date manquante ou non reconnue",IF($B3727="","Technicien manquant",IF(COUNTIF(Production!$A$7:$A$21,$B3727)=0,"Technicien absent de la liste (onglet Production)",IF($G3727="","Code BPU manquant (colonne G)",IF($O3727="?","Code BPU inconnu (onglet Prestations)",IF($P3727="?","Catégorie inconnue (onglet Règles)",IF(AND($E3727&lt;&gt;"",NOT(ISNUMBER($E3727))),"Quantité non reconnue",IF(AND($P3727="au prix",NOT(ISNUMBER($Q3727))),"Prix sur devis à saisir (colonne I)",IF($S3727="","Règle à compléter (onglet Règles)",""))))))))))</f>
        <v/>
      </c>
    </row>
    <row r="3728" customFormat="false" ht="15" hidden="false" customHeight="false" outlineLevel="0" collapsed="false">
      <c r="A3728" s="23"/>
      <c r="I3728" s="24"/>
      <c r="J3728" s="24"/>
      <c r="N3728" s="25"/>
      <c r="O3728" s="26" t="str">
        <f aca="false">IF($G3728="","",IFERROR(INDEX(Prestations!$F$5:$F$256,MATCH($G3728,Prestations!$B$5:$B$256,0)),"?"))</f>
        <v/>
      </c>
      <c r="P3728" s="26" t="str">
        <f aca="false">IF($O3728="","",IF($O3728="?","?",IFERROR(INDEX(Règles!$C$5:$C$17,MATCH($O3728,Règles!$A$5:$A$17,0)),"?")))</f>
        <v/>
      </c>
      <c r="Q3728" s="27" t="str">
        <f aca="false">IF($G3728="","",IF(ISNUMBER($I3728),$I3728,IFERROR(IF(ISNUMBER(INDEX(Prestations!$E$5:$E$256,MATCH($G3728,Prestations!$B$5:$B$256,0))),INDEX(Prestations!$E$5:$E$256,MATCH($G3728,Prestations!$B$5:$B$256,0)),""),"")))</f>
        <v/>
      </c>
      <c r="R3728" s="27" t="str">
        <f aca="false">IFERROR(IF(ISNUMBER($Q3728),$Q3728*IF($E3728="",1,$E3728),""),"")</f>
        <v/>
      </c>
      <c r="S3728" s="28" t="str">
        <f aca="false">IFERROR(IF($P3728="au nombre",IF(N(INDEX(Règles!$D$5:$D$17,MATCH($O3728,Règles!$A$5:$A$17,0)))&gt;0,IF($E3728="",1,$E3728)/INDEX(Règles!$D$5:$D$17,MATCH($O3728,Règles!$A$5:$A$17,0)),""),IF($P3728="au prix",IF(AND(ISNUMBER($R3728),N(INDEX(Règles!$E$5:$E$17,MATCH($O3728,Règles!$A$5:$A$17,0)))&gt;0),$R3728/INDEX(Règles!$E$5:$E$17,MATCH($O3728,Règles!$A$5:$A$17,0)),""),IF(OR($P3728="ne compte pas",$P3728="absence"),0,""))),"")</f>
        <v/>
      </c>
      <c r="T3728" s="26" t="n">
        <f aca="false">IF(AND(ISNUMBER($A3728),$B3728&lt;&gt;"",$G3728&lt;&gt;"",$P3728&lt;&gt;"absence"),1,0)</f>
        <v>0</v>
      </c>
      <c r="U3728" s="26" t="n">
        <f aca="false">IF($T3728=1,IF(COUNTIFS($B$2:$B3728,$B3728,$A$2:$A3728,$A3728,$T$2:$T3728,1)=1,1,0),0)</f>
        <v>0</v>
      </c>
      <c r="V3728" s="29" t="str">
        <f aca="false">IF(AND($A3728="",$B3728="",$G3728=""),"",IF(NOT(ISNUMBER($A3728)),"Date manquante ou non reconnue",IF($B3728="","Technicien manquant",IF(COUNTIF(Production!$A$7:$A$21,$B3728)=0,"Technicien absent de la liste (onglet Production)",IF($G3728="","Code BPU manquant (colonne G)",IF($O3728="?","Code BPU inconnu (onglet Prestations)",IF($P3728="?","Catégorie inconnue (onglet Règles)",IF(AND($E3728&lt;&gt;"",NOT(ISNUMBER($E3728))),"Quantité non reconnue",IF(AND($P3728="au prix",NOT(ISNUMBER($Q3728))),"Prix sur devis à saisir (colonne I)",IF($S3728="","Règle à compléter (onglet Règles)",""))))))))))</f>
        <v/>
      </c>
    </row>
    <row r="3729" customFormat="false" ht="15" hidden="false" customHeight="false" outlineLevel="0" collapsed="false">
      <c r="A3729" s="23"/>
      <c r="I3729" s="24"/>
      <c r="J3729" s="24"/>
      <c r="N3729" s="25"/>
      <c r="O3729" s="26" t="str">
        <f aca="false">IF($G3729="","",IFERROR(INDEX(Prestations!$F$5:$F$256,MATCH($G3729,Prestations!$B$5:$B$256,0)),"?"))</f>
        <v/>
      </c>
      <c r="P3729" s="26" t="str">
        <f aca="false">IF($O3729="","",IF($O3729="?","?",IFERROR(INDEX(Règles!$C$5:$C$17,MATCH($O3729,Règles!$A$5:$A$17,0)),"?")))</f>
        <v/>
      </c>
      <c r="Q3729" s="27" t="str">
        <f aca="false">IF($G3729="","",IF(ISNUMBER($I3729),$I3729,IFERROR(IF(ISNUMBER(INDEX(Prestations!$E$5:$E$256,MATCH($G3729,Prestations!$B$5:$B$256,0))),INDEX(Prestations!$E$5:$E$256,MATCH($G3729,Prestations!$B$5:$B$256,0)),""),"")))</f>
        <v/>
      </c>
      <c r="R3729" s="27" t="str">
        <f aca="false">IFERROR(IF(ISNUMBER($Q3729),$Q3729*IF($E3729="",1,$E3729),""),"")</f>
        <v/>
      </c>
      <c r="S3729" s="28" t="str">
        <f aca="false">IFERROR(IF($P3729="au nombre",IF(N(INDEX(Règles!$D$5:$D$17,MATCH($O3729,Règles!$A$5:$A$17,0)))&gt;0,IF($E3729="",1,$E3729)/INDEX(Règles!$D$5:$D$17,MATCH($O3729,Règles!$A$5:$A$17,0)),""),IF($P3729="au prix",IF(AND(ISNUMBER($R3729),N(INDEX(Règles!$E$5:$E$17,MATCH($O3729,Règles!$A$5:$A$17,0)))&gt;0),$R3729/INDEX(Règles!$E$5:$E$17,MATCH($O3729,Règles!$A$5:$A$17,0)),""),IF(OR($P3729="ne compte pas",$P3729="absence"),0,""))),"")</f>
        <v/>
      </c>
      <c r="T3729" s="26" t="n">
        <f aca="false">IF(AND(ISNUMBER($A3729),$B3729&lt;&gt;"",$G3729&lt;&gt;"",$P3729&lt;&gt;"absence"),1,0)</f>
        <v>0</v>
      </c>
      <c r="U3729" s="26" t="n">
        <f aca="false">IF($T3729=1,IF(COUNTIFS($B$2:$B3729,$B3729,$A$2:$A3729,$A3729,$T$2:$T3729,1)=1,1,0),0)</f>
        <v>0</v>
      </c>
      <c r="V3729" s="29" t="str">
        <f aca="false">IF(AND($A3729="",$B3729="",$G3729=""),"",IF(NOT(ISNUMBER($A3729)),"Date manquante ou non reconnue",IF($B3729="","Technicien manquant",IF(COUNTIF(Production!$A$7:$A$21,$B3729)=0,"Technicien absent de la liste (onglet Production)",IF($G3729="","Code BPU manquant (colonne G)",IF($O3729="?","Code BPU inconnu (onglet Prestations)",IF($P3729="?","Catégorie inconnue (onglet Règles)",IF(AND($E3729&lt;&gt;"",NOT(ISNUMBER($E3729))),"Quantité non reconnue",IF(AND($P3729="au prix",NOT(ISNUMBER($Q3729))),"Prix sur devis à saisir (colonne I)",IF($S3729="","Règle à compléter (onglet Règles)",""))))))))))</f>
        <v/>
      </c>
    </row>
    <row r="3730" customFormat="false" ht="15" hidden="false" customHeight="false" outlineLevel="0" collapsed="false">
      <c r="A3730" s="23"/>
      <c r="I3730" s="24"/>
      <c r="J3730" s="24"/>
      <c r="N3730" s="25"/>
      <c r="O3730" s="26" t="str">
        <f aca="false">IF($G3730="","",IFERROR(INDEX(Prestations!$F$5:$F$256,MATCH($G3730,Prestations!$B$5:$B$256,0)),"?"))</f>
        <v/>
      </c>
      <c r="P3730" s="26" t="str">
        <f aca="false">IF($O3730="","",IF($O3730="?","?",IFERROR(INDEX(Règles!$C$5:$C$17,MATCH($O3730,Règles!$A$5:$A$17,0)),"?")))</f>
        <v/>
      </c>
      <c r="Q3730" s="27" t="str">
        <f aca="false">IF($G3730="","",IF(ISNUMBER($I3730),$I3730,IFERROR(IF(ISNUMBER(INDEX(Prestations!$E$5:$E$256,MATCH($G3730,Prestations!$B$5:$B$256,0))),INDEX(Prestations!$E$5:$E$256,MATCH($G3730,Prestations!$B$5:$B$256,0)),""),"")))</f>
        <v/>
      </c>
      <c r="R3730" s="27" t="str">
        <f aca="false">IFERROR(IF(ISNUMBER($Q3730),$Q3730*IF($E3730="",1,$E3730),""),"")</f>
        <v/>
      </c>
      <c r="S3730" s="28" t="str">
        <f aca="false">IFERROR(IF($P3730="au nombre",IF(N(INDEX(Règles!$D$5:$D$17,MATCH($O3730,Règles!$A$5:$A$17,0)))&gt;0,IF($E3730="",1,$E3730)/INDEX(Règles!$D$5:$D$17,MATCH($O3730,Règles!$A$5:$A$17,0)),""),IF($P3730="au prix",IF(AND(ISNUMBER($R3730),N(INDEX(Règles!$E$5:$E$17,MATCH($O3730,Règles!$A$5:$A$17,0)))&gt;0),$R3730/INDEX(Règles!$E$5:$E$17,MATCH($O3730,Règles!$A$5:$A$17,0)),""),IF(OR($P3730="ne compte pas",$P3730="absence"),0,""))),"")</f>
        <v/>
      </c>
      <c r="T3730" s="26" t="n">
        <f aca="false">IF(AND(ISNUMBER($A3730),$B3730&lt;&gt;"",$G3730&lt;&gt;"",$P3730&lt;&gt;"absence"),1,0)</f>
        <v>0</v>
      </c>
      <c r="U3730" s="26" t="n">
        <f aca="false">IF($T3730=1,IF(COUNTIFS($B$2:$B3730,$B3730,$A$2:$A3730,$A3730,$T$2:$T3730,1)=1,1,0),0)</f>
        <v>0</v>
      </c>
      <c r="V3730" s="29" t="str">
        <f aca="false">IF(AND($A3730="",$B3730="",$G3730=""),"",IF(NOT(ISNUMBER($A3730)),"Date manquante ou non reconnue",IF($B3730="","Technicien manquant",IF(COUNTIF(Production!$A$7:$A$21,$B3730)=0,"Technicien absent de la liste (onglet Production)",IF($G3730="","Code BPU manquant (colonne G)",IF($O3730="?","Code BPU inconnu (onglet Prestations)",IF($P3730="?","Catégorie inconnue (onglet Règles)",IF(AND($E3730&lt;&gt;"",NOT(ISNUMBER($E3730))),"Quantité non reconnue",IF(AND($P3730="au prix",NOT(ISNUMBER($Q3730))),"Prix sur devis à saisir (colonne I)",IF($S3730="","Règle à compléter (onglet Règles)",""))))))))))</f>
        <v/>
      </c>
    </row>
    <row r="3731" customFormat="false" ht="15" hidden="false" customHeight="false" outlineLevel="0" collapsed="false">
      <c r="A3731" s="23"/>
      <c r="I3731" s="24"/>
      <c r="J3731" s="24"/>
      <c r="N3731" s="25"/>
      <c r="O3731" s="26" t="str">
        <f aca="false">IF($G3731="","",IFERROR(INDEX(Prestations!$F$5:$F$256,MATCH($G3731,Prestations!$B$5:$B$256,0)),"?"))</f>
        <v/>
      </c>
      <c r="P3731" s="26" t="str">
        <f aca="false">IF($O3731="","",IF($O3731="?","?",IFERROR(INDEX(Règles!$C$5:$C$17,MATCH($O3731,Règles!$A$5:$A$17,0)),"?")))</f>
        <v/>
      </c>
      <c r="Q3731" s="27" t="str">
        <f aca="false">IF($G3731="","",IF(ISNUMBER($I3731),$I3731,IFERROR(IF(ISNUMBER(INDEX(Prestations!$E$5:$E$256,MATCH($G3731,Prestations!$B$5:$B$256,0))),INDEX(Prestations!$E$5:$E$256,MATCH($G3731,Prestations!$B$5:$B$256,0)),""),"")))</f>
        <v/>
      </c>
      <c r="R3731" s="27" t="str">
        <f aca="false">IFERROR(IF(ISNUMBER($Q3731),$Q3731*IF($E3731="",1,$E3731),""),"")</f>
        <v/>
      </c>
      <c r="S3731" s="28" t="str">
        <f aca="false">IFERROR(IF($P3731="au nombre",IF(N(INDEX(Règles!$D$5:$D$17,MATCH($O3731,Règles!$A$5:$A$17,0)))&gt;0,IF($E3731="",1,$E3731)/INDEX(Règles!$D$5:$D$17,MATCH($O3731,Règles!$A$5:$A$17,0)),""),IF($P3731="au prix",IF(AND(ISNUMBER($R3731),N(INDEX(Règles!$E$5:$E$17,MATCH($O3731,Règles!$A$5:$A$17,0)))&gt;0),$R3731/INDEX(Règles!$E$5:$E$17,MATCH($O3731,Règles!$A$5:$A$17,0)),""),IF(OR($P3731="ne compte pas",$P3731="absence"),0,""))),"")</f>
        <v/>
      </c>
      <c r="T3731" s="26" t="n">
        <f aca="false">IF(AND(ISNUMBER($A3731),$B3731&lt;&gt;"",$G3731&lt;&gt;"",$P3731&lt;&gt;"absence"),1,0)</f>
        <v>0</v>
      </c>
      <c r="U3731" s="26" t="n">
        <f aca="false">IF($T3731=1,IF(COUNTIFS($B$2:$B3731,$B3731,$A$2:$A3731,$A3731,$T$2:$T3731,1)=1,1,0),0)</f>
        <v>0</v>
      </c>
      <c r="V3731" s="29" t="str">
        <f aca="false">IF(AND($A3731="",$B3731="",$G3731=""),"",IF(NOT(ISNUMBER($A3731)),"Date manquante ou non reconnue",IF($B3731="","Technicien manquant",IF(COUNTIF(Production!$A$7:$A$21,$B3731)=0,"Technicien absent de la liste (onglet Production)",IF($G3731="","Code BPU manquant (colonne G)",IF($O3731="?","Code BPU inconnu (onglet Prestations)",IF($P3731="?","Catégorie inconnue (onglet Règles)",IF(AND($E3731&lt;&gt;"",NOT(ISNUMBER($E3731))),"Quantité non reconnue",IF(AND($P3731="au prix",NOT(ISNUMBER($Q3731))),"Prix sur devis à saisir (colonne I)",IF($S3731="","Règle à compléter (onglet Règles)",""))))))))))</f>
        <v/>
      </c>
    </row>
    <row r="3732" customFormat="false" ht="15" hidden="false" customHeight="false" outlineLevel="0" collapsed="false">
      <c r="A3732" s="23"/>
      <c r="I3732" s="24"/>
      <c r="J3732" s="24"/>
      <c r="N3732" s="25"/>
      <c r="O3732" s="26" t="str">
        <f aca="false">IF($G3732="","",IFERROR(INDEX(Prestations!$F$5:$F$256,MATCH($G3732,Prestations!$B$5:$B$256,0)),"?"))</f>
        <v/>
      </c>
      <c r="P3732" s="26" t="str">
        <f aca="false">IF($O3732="","",IF($O3732="?","?",IFERROR(INDEX(Règles!$C$5:$C$17,MATCH($O3732,Règles!$A$5:$A$17,0)),"?")))</f>
        <v/>
      </c>
      <c r="Q3732" s="27" t="str">
        <f aca="false">IF($G3732="","",IF(ISNUMBER($I3732),$I3732,IFERROR(IF(ISNUMBER(INDEX(Prestations!$E$5:$E$256,MATCH($G3732,Prestations!$B$5:$B$256,0))),INDEX(Prestations!$E$5:$E$256,MATCH($G3732,Prestations!$B$5:$B$256,0)),""),"")))</f>
        <v/>
      </c>
      <c r="R3732" s="27" t="str">
        <f aca="false">IFERROR(IF(ISNUMBER($Q3732),$Q3732*IF($E3732="",1,$E3732),""),"")</f>
        <v/>
      </c>
      <c r="S3732" s="28" t="str">
        <f aca="false">IFERROR(IF($P3732="au nombre",IF(N(INDEX(Règles!$D$5:$D$17,MATCH($O3732,Règles!$A$5:$A$17,0)))&gt;0,IF($E3732="",1,$E3732)/INDEX(Règles!$D$5:$D$17,MATCH($O3732,Règles!$A$5:$A$17,0)),""),IF($P3732="au prix",IF(AND(ISNUMBER($R3732),N(INDEX(Règles!$E$5:$E$17,MATCH($O3732,Règles!$A$5:$A$17,0)))&gt;0),$R3732/INDEX(Règles!$E$5:$E$17,MATCH($O3732,Règles!$A$5:$A$17,0)),""),IF(OR($P3732="ne compte pas",$P3732="absence"),0,""))),"")</f>
        <v/>
      </c>
      <c r="T3732" s="26" t="n">
        <f aca="false">IF(AND(ISNUMBER($A3732),$B3732&lt;&gt;"",$G3732&lt;&gt;"",$P3732&lt;&gt;"absence"),1,0)</f>
        <v>0</v>
      </c>
      <c r="U3732" s="26" t="n">
        <f aca="false">IF($T3732=1,IF(COUNTIFS($B$2:$B3732,$B3732,$A$2:$A3732,$A3732,$T$2:$T3732,1)=1,1,0),0)</f>
        <v>0</v>
      </c>
      <c r="V3732" s="29" t="str">
        <f aca="false">IF(AND($A3732="",$B3732="",$G3732=""),"",IF(NOT(ISNUMBER($A3732)),"Date manquante ou non reconnue",IF($B3732="","Technicien manquant",IF(COUNTIF(Production!$A$7:$A$21,$B3732)=0,"Technicien absent de la liste (onglet Production)",IF($G3732="","Code BPU manquant (colonne G)",IF($O3732="?","Code BPU inconnu (onglet Prestations)",IF($P3732="?","Catégorie inconnue (onglet Règles)",IF(AND($E3732&lt;&gt;"",NOT(ISNUMBER($E3732))),"Quantité non reconnue",IF(AND($P3732="au prix",NOT(ISNUMBER($Q3732))),"Prix sur devis à saisir (colonne I)",IF($S3732="","Règle à compléter (onglet Règles)",""))))))))))</f>
        <v/>
      </c>
    </row>
    <row r="3733" customFormat="false" ht="15" hidden="false" customHeight="false" outlineLevel="0" collapsed="false">
      <c r="A3733" s="23"/>
      <c r="I3733" s="24"/>
      <c r="J3733" s="24"/>
      <c r="N3733" s="25"/>
      <c r="O3733" s="26" t="str">
        <f aca="false">IF($G3733="","",IFERROR(INDEX(Prestations!$F$5:$F$256,MATCH($G3733,Prestations!$B$5:$B$256,0)),"?"))</f>
        <v/>
      </c>
      <c r="P3733" s="26" t="str">
        <f aca="false">IF($O3733="","",IF($O3733="?","?",IFERROR(INDEX(Règles!$C$5:$C$17,MATCH($O3733,Règles!$A$5:$A$17,0)),"?")))</f>
        <v/>
      </c>
      <c r="Q3733" s="27" t="str">
        <f aca="false">IF($G3733="","",IF(ISNUMBER($I3733),$I3733,IFERROR(IF(ISNUMBER(INDEX(Prestations!$E$5:$E$256,MATCH($G3733,Prestations!$B$5:$B$256,0))),INDEX(Prestations!$E$5:$E$256,MATCH($G3733,Prestations!$B$5:$B$256,0)),""),"")))</f>
        <v/>
      </c>
      <c r="R3733" s="27" t="str">
        <f aca="false">IFERROR(IF(ISNUMBER($Q3733),$Q3733*IF($E3733="",1,$E3733),""),"")</f>
        <v/>
      </c>
      <c r="S3733" s="28" t="str">
        <f aca="false">IFERROR(IF($P3733="au nombre",IF(N(INDEX(Règles!$D$5:$D$17,MATCH($O3733,Règles!$A$5:$A$17,0)))&gt;0,IF($E3733="",1,$E3733)/INDEX(Règles!$D$5:$D$17,MATCH($O3733,Règles!$A$5:$A$17,0)),""),IF($P3733="au prix",IF(AND(ISNUMBER($R3733),N(INDEX(Règles!$E$5:$E$17,MATCH($O3733,Règles!$A$5:$A$17,0)))&gt;0),$R3733/INDEX(Règles!$E$5:$E$17,MATCH($O3733,Règles!$A$5:$A$17,0)),""),IF(OR($P3733="ne compte pas",$P3733="absence"),0,""))),"")</f>
        <v/>
      </c>
      <c r="T3733" s="26" t="n">
        <f aca="false">IF(AND(ISNUMBER($A3733),$B3733&lt;&gt;"",$G3733&lt;&gt;"",$P3733&lt;&gt;"absence"),1,0)</f>
        <v>0</v>
      </c>
      <c r="U3733" s="26" t="n">
        <f aca="false">IF($T3733=1,IF(COUNTIFS($B$2:$B3733,$B3733,$A$2:$A3733,$A3733,$T$2:$T3733,1)=1,1,0),0)</f>
        <v>0</v>
      </c>
      <c r="V3733" s="29" t="str">
        <f aca="false">IF(AND($A3733="",$B3733="",$G3733=""),"",IF(NOT(ISNUMBER($A3733)),"Date manquante ou non reconnue",IF($B3733="","Technicien manquant",IF(COUNTIF(Production!$A$7:$A$21,$B3733)=0,"Technicien absent de la liste (onglet Production)",IF($G3733="","Code BPU manquant (colonne G)",IF($O3733="?","Code BPU inconnu (onglet Prestations)",IF($P3733="?","Catégorie inconnue (onglet Règles)",IF(AND($E3733&lt;&gt;"",NOT(ISNUMBER($E3733))),"Quantité non reconnue",IF(AND($P3733="au prix",NOT(ISNUMBER($Q3733))),"Prix sur devis à saisir (colonne I)",IF($S3733="","Règle à compléter (onglet Règles)",""))))))))))</f>
        <v/>
      </c>
    </row>
    <row r="3734" customFormat="false" ht="15" hidden="false" customHeight="false" outlineLevel="0" collapsed="false">
      <c r="A3734" s="23"/>
      <c r="I3734" s="24"/>
      <c r="J3734" s="24"/>
      <c r="N3734" s="25"/>
      <c r="O3734" s="26" t="str">
        <f aca="false">IF($G3734="","",IFERROR(INDEX(Prestations!$F$5:$F$256,MATCH($G3734,Prestations!$B$5:$B$256,0)),"?"))</f>
        <v/>
      </c>
      <c r="P3734" s="26" t="str">
        <f aca="false">IF($O3734="","",IF($O3734="?","?",IFERROR(INDEX(Règles!$C$5:$C$17,MATCH($O3734,Règles!$A$5:$A$17,0)),"?")))</f>
        <v/>
      </c>
      <c r="Q3734" s="27" t="str">
        <f aca="false">IF($G3734="","",IF(ISNUMBER($I3734),$I3734,IFERROR(IF(ISNUMBER(INDEX(Prestations!$E$5:$E$256,MATCH($G3734,Prestations!$B$5:$B$256,0))),INDEX(Prestations!$E$5:$E$256,MATCH($G3734,Prestations!$B$5:$B$256,0)),""),"")))</f>
        <v/>
      </c>
      <c r="R3734" s="27" t="str">
        <f aca="false">IFERROR(IF(ISNUMBER($Q3734),$Q3734*IF($E3734="",1,$E3734),""),"")</f>
        <v/>
      </c>
      <c r="S3734" s="28" t="str">
        <f aca="false">IFERROR(IF($P3734="au nombre",IF(N(INDEX(Règles!$D$5:$D$17,MATCH($O3734,Règles!$A$5:$A$17,0)))&gt;0,IF($E3734="",1,$E3734)/INDEX(Règles!$D$5:$D$17,MATCH($O3734,Règles!$A$5:$A$17,0)),""),IF($P3734="au prix",IF(AND(ISNUMBER($R3734),N(INDEX(Règles!$E$5:$E$17,MATCH($O3734,Règles!$A$5:$A$17,0)))&gt;0),$R3734/INDEX(Règles!$E$5:$E$17,MATCH($O3734,Règles!$A$5:$A$17,0)),""),IF(OR($P3734="ne compte pas",$P3734="absence"),0,""))),"")</f>
        <v/>
      </c>
      <c r="T3734" s="26" t="n">
        <f aca="false">IF(AND(ISNUMBER($A3734),$B3734&lt;&gt;"",$G3734&lt;&gt;"",$P3734&lt;&gt;"absence"),1,0)</f>
        <v>0</v>
      </c>
      <c r="U3734" s="26" t="n">
        <f aca="false">IF($T3734=1,IF(COUNTIFS($B$2:$B3734,$B3734,$A$2:$A3734,$A3734,$T$2:$T3734,1)=1,1,0),0)</f>
        <v>0</v>
      </c>
      <c r="V3734" s="29" t="str">
        <f aca="false">IF(AND($A3734="",$B3734="",$G3734=""),"",IF(NOT(ISNUMBER($A3734)),"Date manquante ou non reconnue",IF($B3734="","Technicien manquant",IF(COUNTIF(Production!$A$7:$A$21,$B3734)=0,"Technicien absent de la liste (onglet Production)",IF($G3734="","Code BPU manquant (colonne G)",IF($O3734="?","Code BPU inconnu (onglet Prestations)",IF($P3734="?","Catégorie inconnue (onglet Règles)",IF(AND($E3734&lt;&gt;"",NOT(ISNUMBER($E3734))),"Quantité non reconnue",IF(AND($P3734="au prix",NOT(ISNUMBER($Q3734))),"Prix sur devis à saisir (colonne I)",IF($S3734="","Règle à compléter (onglet Règles)",""))))))))))</f>
        <v/>
      </c>
    </row>
    <row r="3735" customFormat="false" ht="15" hidden="false" customHeight="false" outlineLevel="0" collapsed="false">
      <c r="A3735" s="23"/>
      <c r="I3735" s="24"/>
      <c r="J3735" s="24"/>
      <c r="N3735" s="25"/>
      <c r="O3735" s="26" t="str">
        <f aca="false">IF($G3735="","",IFERROR(INDEX(Prestations!$F$5:$F$256,MATCH($G3735,Prestations!$B$5:$B$256,0)),"?"))</f>
        <v/>
      </c>
      <c r="P3735" s="26" t="str">
        <f aca="false">IF($O3735="","",IF($O3735="?","?",IFERROR(INDEX(Règles!$C$5:$C$17,MATCH($O3735,Règles!$A$5:$A$17,0)),"?")))</f>
        <v/>
      </c>
      <c r="Q3735" s="27" t="str">
        <f aca="false">IF($G3735="","",IF(ISNUMBER($I3735),$I3735,IFERROR(IF(ISNUMBER(INDEX(Prestations!$E$5:$E$256,MATCH($G3735,Prestations!$B$5:$B$256,0))),INDEX(Prestations!$E$5:$E$256,MATCH($G3735,Prestations!$B$5:$B$256,0)),""),"")))</f>
        <v/>
      </c>
      <c r="R3735" s="27" t="str">
        <f aca="false">IFERROR(IF(ISNUMBER($Q3735),$Q3735*IF($E3735="",1,$E3735),""),"")</f>
        <v/>
      </c>
      <c r="S3735" s="28" t="str">
        <f aca="false">IFERROR(IF($P3735="au nombre",IF(N(INDEX(Règles!$D$5:$D$17,MATCH($O3735,Règles!$A$5:$A$17,0)))&gt;0,IF($E3735="",1,$E3735)/INDEX(Règles!$D$5:$D$17,MATCH($O3735,Règles!$A$5:$A$17,0)),""),IF($P3735="au prix",IF(AND(ISNUMBER($R3735),N(INDEX(Règles!$E$5:$E$17,MATCH($O3735,Règles!$A$5:$A$17,0)))&gt;0),$R3735/INDEX(Règles!$E$5:$E$17,MATCH($O3735,Règles!$A$5:$A$17,0)),""),IF(OR($P3735="ne compte pas",$P3735="absence"),0,""))),"")</f>
        <v/>
      </c>
      <c r="T3735" s="26" t="n">
        <f aca="false">IF(AND(ISNUMBER($A3735),$B3735&lt;&gt;"",$G3735&lt;&gt;"",$P3735&lt;&gt;"absence"),1,0)</f>
        <v>0</v>
      </c>
      <c r="U3735" s="26" t="n">
        <f aca="false">IF($T3735=1,IF(COUNTIFS($B$2:$B3735,$B3735,$A$2:$A3735,$A3735,$T$2:$T3735,1)=1,1,0),0)</f>
        <v>0</v>
      </c>
      <c r="V3735" s="29" t="str">
        <f aca="false">IF(AND($A3735="",$B3735="",$G3735=""),"",IF(NOT(ISNUMBER($A3735)),"Date manquante ou non reconnue",IF($B3735="","Technicien manquant",IF(COUNTIF(Production!$A$7:$A$21,$B3735)=0,"Technicien absent de la liste (onglet Production)",IF($G3735="","Code BPU manquant (colonne G)",IF($O3735="?","Code BPU inconnu (onglet Prestations)",IF($P3735="?","Catégorie inconnue (onglet Règles)",IF(AND($E3735&lt;&gt;"",NOT(ISNUMBER($E3735))),"Quantité non reconnue",IF(AND($P3735="au prix",NOT(ISNUMBER($Q3735))),"Prix sur devis à saisir (colonne I)",IF($S3735="","Règle à compléter (onglet Règles)",""))))))))))</f>
        <v/>
      </c>
    </row>
    <row r="3736" customFormat="false" ht="15" hidden="false" customHeight="false" outlineLevel="0" collapsed="false">
      <c r="A3736" s="23"/>
      <c r="I3736" s="24"/>
      <c r="J3736" s="24"/>
      <c r="N3736" s="25"/>
      <c r="O3736" s="26" t="str">
        <f aca="false">IF($G3736="","",IFERROR(INDEX(Prestations!$F$5:$F$256,MATCH($G3736,Prestations!$B$5:$B$256,0)),"?"))</f>
        <v/>
      </c>
      <c r="P3736" s="26" t="str">
        <f aca="false">IF($O3736="","",IF($O3736="?","?",IFERROR(INDEX(Règles!$C$5:$C$17,MATCH($O3736,Règles!$A$5:$A$17,0)),"?")))</f>
        <v/>
      </c>
      <c r="Q3736" s="27" t="str">
        <f aca="false">IF($G3736="","",IF(ISNUMBER($I3736),$I3736,IFERROR(IF(ISNUMBER(INDEX(Prestations!$E$5:$E$256,MATCH($G3736,Prestations!$B$5:$B$256,0))),INDEX(Prestations!$E$5:$E$256,MATCH($G3736,Prestations!$B$5:$B$256,0)),""),"")))</f>
        <v/>
      </c>
      <c r="R3736" s="27" t="str">
        <f aca="false">IFERROR(IF(ISNUMBER($Q3736),$Q3736*IF($E3736="",1,$E3736),""),"")</f>
        <v/>
      </c>
      <c r="S3736" s="28" t="str">
        <f aca="false">IFERROR(IF($P3736="au nombre",IF(N(INDEX(Règles!$D$5:$D$17,MATCH($O3736,Règles!$A$5:$A$17,0)))&gt;0,IF($E3736="",1,$E3736)/INDEX(Règles!$D$5:$D$17,MATCH($O3736,Règles!$A$5:$A$17,0)),""),IF($P3736="au prix",IF(AND(ISNUMBER($R3736),N(INDEX(Règles!$E$5:$E$17,MATCH($O3736,Règles!$A$5:$A$17,0)))&gt;0),$R3736/INDEX(Règles!$E$5:$E$17,MATCH($O3736,Règles!$A$5:$A$17,0)),""),IF(OR($P3736="ne compte pas",$P3736="absence"),0,""))),"")</f>
        <v/>
      </c>
      <c r="T3736" s="26" t="n">
        <f aca="false">IF(AND(ISNUMBER($A3736),$B3736&lt;&gt;"",$G3736&lt;&gt;"",$P3736&lt;&gt;"absence"),1,0)</f>
        <v>0</v>
      </c>
      <c r="U3736" s="26" t="n">
        <f aca="false">IF($T3736=1,IF(COUNTIFS($B$2:$B3736,$B3736,$A$2:$A3736,$A3736,$T$2:$T3736,1)=1,1,0),0)</f>
        <v>0</v>
      </c>
      <c r="V3736" s="29" t="str">
        <f aca="false">IF(AND($A3736="",$B3736="",$G3736=""),"",IF(NOT(ISNUMBER($A3736)),"Date manquante ou non reconnue",IF($B3736="","Technicien manquant",IF(COUNTIF(Production!$A$7:$A$21,$B3736)=0,"Technicien absent de la liste (onglet Production)",IF($G3736="","Code BPU manquant (colonne G)",IF($O3736="?","Code BPU inconnu (onglet Prestations)",IF($P3736="?","Catégorie inconnue (onglet Règles)",IF(AND($E3736&lt;&gt;"",NOT(ISNUMBER($E3736))),"Quantité non reconnue",IF(AND($P3736="au prix",NOT(ISNUMBER($Q3736))),"Prix sur devis à saisir (colonne I)",IF($S3736="","Règle à compléter (onglet Règles)",""))))))))))</f>
        <v/>
      </c>
    </row>
    <row r="3737" customFormat="false" ht="15" hidden="false" customHeight="false" outlineLevel="0" collapsed="false">
      <c r="A3737" s="23"/>
      <c r="I3737" s="24"/>
      <c r="J3737" s="24"/>
      <c r="N3737" s="25"/>
      <c r="O3737" s="26" t="str">
        <f aca="false">IF($G3737="","",IFERROR(INDEX(Prestations!$F$5:$F$256,MATCH($G3737,Prestations!$B$5:$B$256,0)),"?"))</f>
        <v/>
      </c>
      <c r="P3737" s="26" t="str">
        <f aca="false">IF($O3737="","",IF($O3737="?","?",IFERROR(INDEX(Règles!$C$5:$C$17,MATCH($O3737,Règles!$A$5:$A$17,0)),"?")))</f>
        <v/>
      </c>
      <c r="Q3737" s="27" t="str">
        <f aca="false">IF($G3737="","",IF(ISNUMBER($I3737),$I3737,IFERROR(IF(ISNUMBER(INDEX(Prestations!$E$5:$E$256,MATCH($G3737,Prestations!$B$5:$B$256,0))),INDEX(Prestations!$E$5:$E$256,MATCH($G3737,Prestations!$B$5:$B$256,0)),""),"")))</f>
        <v/>
      </c>
      <c r="R3737" s="27" t="str">
        <f aca="false">IFERROR(IF(ISNUMBER($Q3737),$Q3737*IF($E3737="",1,$E3737),""),"")</f>
        <v/>
      </c>
      <c r="S3737" s="28" t="str">
        <f aca="false">IFERROR(IF($P3737="au nombre",IF(N(INDEX(Règles!$D$5:$D$17,MATCH($O3737,Règles!$A$5:$A$17,0)))&gt;0,IF($E3737="",1,$E3737)/INDEX(Règles!$D$5:$D$17,MATCH($O3737,Règles!$A$5:$A$17,0)),""),IF($P3737="au prix",IF(AND(ISNUMBER($R3737),N(INDEX(Règles!$E$5:$E$17,MATCH($O3737,Règles!$A$5:$A$17,0)))&gt;0),$R3737/INDEX(Règles!$E$5:$E$17,MATCH($O3737,Règles!$A$5:$A$17,0)),""),IF(OR($P3737="ne compte pas",$P3737="absence"),0,""))),"")</f>
        <v/>
      </c>
      <c r="T3737" s="26" t="n">
        <f aca="false">IF(AND(ISNUMBER($A3737),$B3737&lt;&gt;"",$G3737&lt;&gt;"",$P3737&lt;&gt;"absence"),1,0)</f>
        <v>0</v>
      </c>
      <c r="U3737" s="26" t="n">
        <f aca="false">IF($T3737=1,IF(COUNTIFS($B$2:$B3737,$B3737,$A$2:$A3737,$A3737,$T$2:$T3737,1)=1,1,0),0)</f>
        <v>0</v>
      </c>
      <c r="V3737" s="29" t="str">
        <f aca="false">IF(AND($A3737="",$B3737="",$G3737=""),"",IF(NOT(ISNUMBER($A3737)),"Date manquante ou non reconnue",IF($B3737="","Technicien manquant",IF(COUNTIF(Production!$A$7:$A$21,$B3737)=0,"Technicien absent de la liste (onglet Production)",IF($G3737="","Code BPU manquant (colonne G)",IF($O3737="?","Code BPU inconnu (onglet Prestations)",IF($P3737="?","Catégorie inconnue (onglet Règles)",IF(AND($E3737&lt;&gt;"",NOT(ISNUMBER($E3737))),"Quantité non reconnue",IF(AND($P3737="au prix",NOT(ISNUMBER($Q3737))),"Prix sur devis à saisir (colonne I)",IF($S3737="","Règle à compléter (onglet Règles)",""))))))))))</f>
        <v/>
      </c>
    </row>
    <row r="3738" customFormat="false" ht="15" hidden="false" customHeight="false" outlineLevel="0" collapsed="false">
      <c r="A3738" s="23"/>
      <c r="I3738" s="24"/>
      <c r="J3738" s="24"/>
      <c r="N3738" s="25"/>
      <c r="O3738" s="26" t="str">
        <f aca="false">IF($G3738="","",IFERROR(INDEX(Prestations!$F$5:$F$256,MATCH($G3738,Prestations!$B$5:$B$256,0)),"?"))</f>
        <v/>
      </c>
      <c r="P3738" s="26" t="str">
        <f aca="false">IF($O3738="","",IF($O3738="?","?",IFERROR(INDEX(Règles!$C$5:$C$17,MATCH($O3738,Règles!$A$5:$A$17,0)),"?")))</f>
        <v/>
      </c>
      <c r="Q3738" s="27" t="str">
        <f aca="false">IF($G3738="","",IF(ISNUMBER($I3738),$I3738,IFERROR(IF(ISNUMBER(INDEX(Prestations!$E$5:$E$256,MATCH($G3738,Prestations!$B$5:$B$256,0))),INDEX(Prestations!$E$5:$E$256,MATCH($G3738,Prestations!$B$5:$B$256,0)),""),"")))</f>
        <v/>
      </c>
      <c r="R3738" s="27" t="str">
        <f aca="false">IFERROR(IF(ISNUMBER($Q3738),$Q3738*IF($E3738="",1,$E3738),""),"")</f>
        <v/>
      </c>
      <c r="S3738" s="28" t="str">
        <f aca="false">IFERROR(IF($P3738="au nombre",IF(N(INDEX(Règles!$D$5:$D$17,MATCH($O3738,Règles!$A$5:$A$17,0)))&gt;0,IF($E3738="",1,$E3738)/INDEX(Règles!$D$5:$D$17,MATCH($O3738,Règles!$A$5:$A$17,0)),""),IF($P3738="au prix",IF(AND(ISNUMBER($R3738),N(INDEX(Règles!$E$5:$E$17,MATCH($O3738,Règles!$A$5:$A$17,0)))&gt;0),$R3738/INDEX(Règles!$E$5:$E$17,MATCH($O3738,Règles!$A$5:$A$17,0)),""),IF(OR($P3738="ne compte pas",$P3738="absence"),0,""))),"")</f>
        <v/>
      </c>
      <c r="T3738" s="26" t="n">
        <f aca="false">IF(AND(ISNUMBER($A3738),$B3738&lt;&gt;"",$G3738&lt;&gt;"",$P3738&lt;&gt;"absence"),1,0)</f>
        <v>0</v>
      </c>
      <c r="U3738" s="26" t="n">
        <f aca="false">IF($T3738=1,IF(COUNTIFS($B$2:$B3738,$B3738,$A$2:$A3738,$A3738,$T$2:$T3738,1)=1,1,0),0)</f>
        <v>0</v>
      </c>
      <c r="V3738" s="29" t="str">
        <f aca="false">IF(AND($A3738="",$B3738="",$G3738=""),"",IF(NOT(ISNUMBER($A3738)),"Date manquante ou non reconnue",IF($B3738="","Technicien manquant",IF(COUNTIF(Production!$A$7:$A$21,$B3738)=0,"Technicien absent de la liste (onglet Production)",IF($G3738="","Code BPU manquant (colonne G)",IF($O3738="?","Code BPU inconnu (onglet Prestations)",IF($P3738="?","Catégorie inconnue (onglet Règles)",IF(AND($E3738&lt;&gt;"",NOT(ISNUMBER($E3738))),"Quantité non reconnue",IF(AND($P3738="au prix",NOT(ISNUMBER($Q3738))),"Prix sur devis à saisir (colonne I)",IF($S3738="","Règle à compléter (onglet Règles)",""))))))))))</f>
        <v/>
      </c>
    </row>
    <row r="3739" customFormat="false" ht="15" hidden="false" customHeight="false" outlineLevel="0" collapsed="false">
      <c r="A3739" s="23"/>
      <c r="I3739" s="24"/>
      <c r="J3739" s="24"/>
      <c r="N3739" s="25"/>
      <c r="O3739" s="26" t="str">
        <f aca="false">IF($G3739="","",IFERROR(INDEX(Prestations!$F$5:$F$256,MATCH($G3739,Prestations!$B$5:$B$256,0)),"?"))</f>
        <v/>
      </c>
      <c r="P3739" s="26" t="str">
        <f aca="false">IF($O3739="","",IF($O3739="?","?",IFERROR(INDEX(Règles!$C$5:$C$17,MATCH($O3739,Règles!$A$5:$A$17,0)),"?")))</f>
        <v/>
      </c>
      <c r="Q3739" s="27" t="str">
        <f aca="false">IF($G3739="","",IF(ISNUMBER($I3739),$I3739,IFERROR(IF(ISNUMBER(INDEX(Prestations!$E$5:$E$256,MATCH($G3739,Prestations!$B$5:$B$256,0))),INDEX(Prestations!$E$5:$E$256,MATCH($G3739,Prestations!$B$5:$B$256,0)),""),"")))</f>
        <v/>
      </c>
      <c r="R3739" s="27" t="str">
        <f aca="false">IFERROR(IF(ISNUMBER($Q3739),$Q3739*IF($E3739="",1,$E3739),""),"")</f>
        <v/>
      </c>
      <c r="S3739" s="28" t="str">
        <f aca="false">IFERROR(IF($P3739="au nombre",IF(N(INDEX(Règles!$D$5:$D$17,MATCH($O3739,Règles!$A$5:$A$17,0)))&gt;0,IF($E3739="",1,$E3739)/INDEX(Règles!$D$5:$D$17,MATCH($O3739,Règles!$A$5:$A$17,0)),""),IF($P3739="au prix",IF(AND(ISNUMBER($R3739),N(INDEX(Règles!$E$5:$E$17,MATCH($O3739,Règles!$A$5:$A$17,0)))&gt;0),$R3739/INDEX(Règles!$E$5:$E$17,MATCH($O3739,Règles!$A$5:$A$17,0)),""),IF(OR($P3739="ne compte pas",$P3739="absence"),0,""))),"")</f>
        <v/>
      </c>
      <c r="T3739" s="26" t="n">
        <f aca="false">IF(AND(ISNUMBER($A3739),$B3739&lt;&gt;"",$G3739&lt;&gt;"",$P3739&lt;&gt;"absence"),1,0)</f>
        <v>0</v>
      </c>
      <c r="U3739" s="26" t="n">
        <f aca="false">IF($T3739=1,IF(COUNTIFS($B$2:$B3739,$B3739,$A$2:$A3739,$A3739,$T$2:$T3739,1)=1,1,0),0)</f>
        <v>0</v>
      </c>
      <c r="V3739" s="29" t="str">
        <f aca="false">IF(AND($A3739="",$B3739="",$G3739=""),"",IF(NOT(ISNUMBER($A3739)),"Date manquante ou non reconnue",IF($B3739="","Technicien manquant",IF(COUNTIF(Production!$A$7:$A$21,$B3739)=0,"Technicien absent de la liste (onglet Production)",IF($G3739="","Code BPU manquant (colonne G)",IF($O3739="?","Code BPU inconnu (onglet Prestations)",IF($P3739="?","Catégorie inconnue (onglet Règles)",IF(AND($E3739&lt;&gt;"",NOT(ISNUMBER($E3739))),"Quantité non reconnue",IF(AND($P3739="au prix",NOT(ISNUMBER($Q3739))),"Prix sur devis à saisir (colonne I)",IF($S3739="","Règle à compléter (onglet Règles)",""))))))))))</f>
        <v/>
      </c>
    </row>
    <row r="3740" customFormat="false" ht="15" hidden="false" customHeight="false" outlineLevel="0" collapsed="false">
      <c r="A3740" s="23"/>
      <c r="I3740" s="24"/>
      <c r="J3740" s="24"/>
      <c r="N3740" s="25"/>
      <c r="O3740" s="26" t="str">
        <f aca="false">IF($G3740="","",IFERROR(INDEX(Prestations!$F$5:$F$256,MATCH($G3740,Prestations!$B$5:$B$256,0)),"?"))</f>
        <v/>
      </c>
      <c r="P3740" s="26" t="str">
        <f aca="false">IF($O3740="","",IF($O3740="?","?",IFERROR(INDEX(Règles!$C$5:$C$17,MATCH($O3740,Règles!$A$5:$A$17,0)),"?")))</f>
        <v/>
      </c>
      <c r="Q3740" s="27" t="str">
        <f aca="false">IF($G3740="","",IF(ISNUMBER($I3740),$I3740,IFERROR(IF(ISNUMBER(INDEX(Prestations!$E$5:$E$256,MATCH($G3740,Prestations!$B$5:$B$256,0))),INDEX(Prestations!$E$5:$E$256,MATCH($G3740,Prestations!$B$5:$B$256,0)),""),"")))</f>
        <v/>
      </c>
      <c r="R3740" s="27" t="str">
        <f aca="false">IFERROR(IF(ISNUMBER($Q3740),$Q3740*IF($E3740="",1,$E3740),""),"")</f>
        <v/>
      </c>
      <c r="S3740" s="28" t="str">
        <f aca="false">IFERROR(IF($P3740="au nombre",IF(N(INDEX(Règles!$D$5:$D$17,MATCH($O3740,Règles!$A$5:$A$17,0)))&gt;0,IF($E3740="",1,$E3740)/INDEX(Règles!$D$5:$D$17,MATCH($O3740,Règles!$A$5:$A$17,0)),""),IF($P3740="au prix",IF(AND(ISNUMBER($R3740),N(INDEX(Règles!$E$5:$E$17,MATCH($O3740,Règles!$A$5:$A$17,0)))&gt;0),$R3740/INDEX(Règles!$E$5:$E$17,MATCH($O3740,Règles!$A$5:$A$17,0)),""),IF(OR($P3740="ne compte pas",$P3740="absence"),0,""))),"")</f>
        <v/>
      </c>
      <c r="T3740" s="26" t="n">
        <f aca="false">IF(AND(ISNUMBER($A3740),$B3740&lt;&gt;"",$G3740&lt;&gt;"",$P3740&lt;&gt;"absence"),1,0)</f>
        <v>0</v>
      </c>
      <c r="U3740" s="26" t="n">
        <f aca="false">IF($T3740=1,IF(COUNTIFS($B$2:$B3740,$B3740,$A$2:$A3740,$A3740,$T$2:$T3740,1)=1,1,0),0)</f>
        <v>0</v>
      </c>
      <c r="V3740" s="29" t="str">
        <f aca="false">IF(AND($A3740="",$B3740="",$G3740=""),"",IF(NOT(ISNUMBER($A3740)),"Date manquante ou non reconnue",IF($B3740="","Technicien manquant",IF(COUNTIF(Production!$A$7:$A$21,$B3740)=0,"Technicien absent de la liste (onglet Production)",IF($G3740="","Code BPU manquant (colonne G)",IF($O3740="?","Code BPU inconnu (onglet Prestations)",IF($P3740="?","Catégorie inconnue (onglet Règles)",IF(AND($E3740&lt;&gt;"",NOT(ISNUMBER($E3740))),"Quantité non reconnue",IF(AND($P3740="au prix",NOT(ISNUMBER($Q3740))),"Prix sur devis à saisir (colonne I)",IF($S3740="","Règle à compléter (onglet Règles)",""))))))))))</f>
        <v/>
      </c>
    </row>
    <row r="3741" customFormat="false" ht="15" hidden="false" customHeight="false" outlineLevel="0" collapsed="false">
      <c r="A3741" s="23"/>
      <c r="I3741" s="24"/>
      <c r="J3741" s="24"/>
      <c r="N3741" s="25"/>
      <c r="O3741" s="26" t="str">
        <f aca="false">IF($G3741="","",IFERROR(INDEX(Prestations!$F$5:$F$256,MATCH($G3741,Prestations!$B$5:$B$256,0)),"?"))</f>
        <v/>
      </c>
      <c r="P3741" s="26" t="str">
        <f aca="false">IF($O3741="","",IF($O3741="?","?",IFERROR(INDEX(Règles!$C$5:$C$17,MATCH($O3741,Règles!$A$5:$A$17,0)),"?")))</f>
        <v/>
      </c>
      <c r="Q3741" s="27" t="str">
        <f aca="false">IF($G3741="","",IF(ISNUMBER($I3741),$I3741,IFERROR(IF(ISNUMBER(INDEX(Prestations!$E$5:$E$256,MATCH($G3741,Prestations!$B$5:$B$256,0))),INDEX(Prestations!$E$5:$E$256,MATCH($G3741,Prestations!$B$5:$B$256,0)),""),"")))</f>
        <v/>
      </c>
      <c r="R3741" s="27" t="str">
        <f aca="false">IFERROR(IF(ISNUMBER($Q3741),$Q3741*IF($E3741="",1,$E3741),""),"")</f>
        <v/>
      </c>
      <c r="S3741" s="28" t="str">
        <f aca="false">IFERROR(IF($P3741="au nombre",IF(N(INDEX(Règles!$D$5:$D$17,MATCH($O3741,Règles!$A$5:$A$17,0)))&gt;0,IF($E3741="",1,$E3741)/INDEX(Règles!$D$5:$D$17,MATCH($O3741,Règles!$A$5:$A$17,0)),""),IF($P3741="au prix",IF(AND(ISNUMBER($R3741),N(INDEX(Règles!$E$5:$E$17,MATCH($O3741,Règles!$A$5:$A$17,0)))&gt;0),$R3741/INDEX(Règles!$E$5:$E$17,MATCH($O3741,Règles!$A$5:$A$17,0)),""),IF(OR($P3741="ne compte pas",$P3741="absence"),0,""))),"")</f>
        <v/>
      </c>
      <c r="T3741" s="26" t="n">
        <f aca="false">IF(AND(ISNUMBER($A3741),$B3741&lt;&gt;"",$G3741&lt;&gt;"",$P3741&lt;&gt;"absence"),1,0)</f>
        <v>0</v>
      </c>
      <c r="U3741" s="26" t="n">
        <f aca="false">IF($T3741=1,IF(COUNTIFS($B$2:$B3741,$B3741,$A$2:$A3741,$A3741,$T$2:$T3741,1)=1,1,0),0)</f>
        <v>0</v>
      </c>
      <c r="V3741" s="29" t="str">
        <f aca="false">IF(AND($A3741="",$B3741="",$G3741=""),"",IF(NOT(ISNUMBER($A3741)),"Date manquante ou non reconnue",IF($B3741="","Technicien manquant",IF(COUNTIF(Production!$A$7:$A$21,$B3741)=0,"Technicien absent de la liste (onglet Production)",IF($G3741="","Code BPU manquant (colonne G)",IF($O3741="?","Code BPU inconnu (onglet Prestations)",IF($P3741="?","Catégorie inconnue (onglet Règles)",IF(AND($E3741&lt;&gt;"",NOT(ISNUMBER($E3741))),"Quantité non reconnue",IF(AND($P3741="au prix",NOT(ISNUMBER($Q3741))),"Prix sur devis à saisir (colonne I)",IF($S3741="","Règle à compléter (onglet Règles)",""))))))))))</f>
        <v/>
      </c>
    </row>
    <row r="3742" customFormat="false" ht="15" hidden="false" customHeight="false" outlineLevel="0" collapsed="false">
      <c r="A3742" s="23"/>
      <c r="I3742" s="24"/>
      <c r="J3742" s="24"/>
      <c r="N3742" s="25"/>
      <c r="O3742" s="26" t="str">
        <f aca="false">IF($G3742="","",IFERROR(INDEX(Prestations!$F$5:$F$256,MATCH($G3742,Prestations!$B$5:$B$256,0)),"?"))</f>
        <v/>
      </c>
      <c r="P3742" s="26" t="str">
        <f aca="false">IF($O3742="","",IF($O3742="?","?",IFERROR(INDEX(Règles!$C$5:$C$17,MATCH($O3742,Règles!$A$5:$A$17,0)),"?")))</f>
        <v/>
      </c>
      <c r="Q3742" s="27" t="str">
        <f aca="false">IF($G3742="","",IF(ISNUMBER($I3742),$I3742,IFERROR(IF(ISNUMBER(INDEX(Prestations!$E$5:$E$256,MATCH($G3742,Prestations!$B$5:$B$256,0))),INDEX(Prestations!$E$5:$E$256,MATCH($G3742,Prestations!$B$5:$B$256,0)),""),"")))</f>
        <v/>
      </c>
      <c r="R3742" s="27" t="str">
        <f aca="false">IFERROR(IF(ISNUMBER($Q3742),$Q3742*IF($E3742="",1,$E3742),""),"")</f>
        <v/>
      </c>
      <c r="S3742" s="28" t="str">
        <f aca="false">IFERROR(IF($P3742="au nombre",IF(N(INDEX(Règles!$D$5:$D$17,MATCH($O3742,Règles!$A$5:$A$17,0)))&gt;0,IF($E3742="",1,$E3742)/INDEX(Règles!$D$5:$D$17,MATCH($O3742,Règles!$A$5:$A$17,0)),""),IF($P3742="au prix",IF(AND(ISNUMBER($R3742),N(INDEX(Règles!$E$5:$E$17,MATCH($O3742,Règles!$A$5:$A$17,0)))&gt;0),$R3742/INDEX(Règles!$E$5:$E$17,MATCH($O3742,Règles!$A$5:$A$17,0)),""),IF(OR($P3742="ne compte pas",$P3742="absence"),0,""))),"")</f>
        <v/>
      </c>
      <c r="T3742" s="26" t="n">
        <f aca="false">IF(AND(ISNUMBER($A3742),$B3742&lt;&gt;"",$G3742&lt;&gt;"",$P3742&lt;&gt;"absence"),1,0)</f>
        <v>0</v>
      </c>
      <c r="U3742" s="26" t="n">
        <f aca="false">IF($T3742=1,IF(COUNTIFS($B$2:$B3742,$B3742,$A$2:$A3742,$A3742,$T$2:$T3742,1)=1,1,0),0)</f>
        <v>0</v>
      </c>
      <c r="V3742" s="29" t="str">
        <f aca="false">IF(AND($A3742="",$B3742="",$G3742=""),"",IF(NOT(ISNUMBER($A3742)),"Date manquante ou non reconnue",IF($B3742="","Technicien manquant",IF(COUNTIF(Production!$A$7:$A$21,$B3742)=0,"Technicien absent de la liste (onglet Production)",IF($G3742="","Code BPU manquant (colonne G)",IF($O3742="?","Code BPU inconnu (onglet Prestations)",IF($P3742="?","Catégorie inconnue (onglet Règles)",IF(AND($E3742&lt;&gt;"",NOT(ISNUMBER($E3742))),"Quantité non reconnue",IF(AND($P3742="au prix",NOT(ISNUMBER($Q3742))),"Prix sur devis à saisir (colonne I)",IF($S3742="","Règle à compléter (onglet Règles)",""))))))))))</f>
        <v/>
      </c>
    </row>
    <row r="3743" customFormat="false" ht="15" hidden="false" customHeight="false" outlineLevel="0" collapsed="false">
      <c r="A3743" s="23"/>
      <c r="I3743" s="24"/>
      <c r="J3743" s="24"/>
      <c r="N3743" s="25"/>
      <c r="O3743" s="26" t="str">
        <f aca="false">IF($G3743="","",IFERROR(INDEX(Prestations!$F$5:$F$256,MATCH($G3743,Prestations!$B$5:$B$256,0)),"?"))</f>
        <v/>
      </c>
      <c r="P3743" s="26" t="str">
        <f aca="false">IF($O3743="","",IF($O3743="?","?",IFERROR(INDEX(Règles!$C$5:$C$17,MATCH($O3743,Règles!$A$5:$A$17,0)),"?")))</f>
        <v/>
      </c>
      <c r="Q3743" s="27" t="str">
        <f aca="false">IF($G3743="","",IF(ISNUMBER($I3743),$I3743,IFERROR(IF(ISNUMBER(INDEX(Prestations!$E$5:$E$256,MATCH($G3743,Prestations!$B$5:$B$256,0))),INDEX(Prestations!$E$5:$E$256,MATCH($G3743,Prestations!$B$5:$B$256,0)),""),"")))</f>
        <v/>
      </c>
      <c r="R3743" s="27" t="str">
        <f aca="false">IFERROR(IF(ISNUMBER($Q3743),$Q3743*IF($E3743="",1,$E3743),""),"")</f>
        <v/>
      </c>
      <c r="S3743" s="28" t="str">
        <f aca="false">IFERROR(IF($P3743="au nombre",IF(N(INDEX(Règles!$D$5:$D$17,MATCH($O3743,Règles!$A$5:$A$17,0)))&gt;0,IF($E3743="",1,$E3743)/INDEX(Règles!$D$5:$D$17,MATCH($O3743,Règles!$A$5:$A$17,0)),""),IF($P3743="au prix",IF(AND(ISNUMBER($R3743),N(INDEX(Règles!$E$5:$E$17,MATCH($O3743,Règles!$A$5:$A$17,0)))&gt;0),$R3743/INDEX(Règles!$E$5:$E$17,MATCH($O3743,Règles!$A$5:$A$17,0)),""),IF(OR($P3743="ne compte pas",$P3743="absence"),0,""))),"")</f>
        <v/>
      </c>
      <c r="T3743" s="26" t="n">
        <f aca="false">IF(AND(ISNUMBER($A3743),$B3743&lt;&gt;"",$G3743&lt;&gt;"",$P3743&lt;&gt;"absence"),1,0)</f>
        <v>0</v>
      </c>
      <c r="U3743" s="26" t="n">
        <f aca="false">IF($T3743=1,IF(COUNTIFS($B$2:$B3743,$B3743,$A$2:$A3743,$A3743,$T$2:$T3743,1)=1,1,0),0)</f>
        <v>0</v>
      </c>
      <c r="V3743" s="29" t="str">
        <f aca="false">IF(AND($A3743="",$B3743="",$G3743=""),"",IF(NOT(ISNUMBER($A3743)),"Date manquante ou non reconnue",IF($B3743="","Technicien manquant",IF(COUNTIF(Production!$A$7:$A$21,$B3743)=0,"Technicien absent de la liste (onglet Production)",IF($G3743="","Code BPU manquant (colonne G)",IF($O3743="?","Code BPU inconnu (onglet Prestations)",IF($P3743="?","Catégorie inconnue (onglet Règles)",IF(AND($E3743&lt;&gt;"",NOT(ISNUMBER($E3743))),"Quantité non reconnue",IF(AND($P3743="au prix",NOT(ISNUMBER($Q3743))),"Prix sur devis à saisir (colonne I)",IF($S3743="","Règle à compléter (onglet Règles)",""))))))))))</f>
        <v/>
      </c>
    </row>
    <row r="3744" customFormat="false" ht="15" hidden="false" customHeight="false" outlineLevel="0" collapsed="false">
      <c r="A3744" s="23"/>
      <c r="I3744" s="24"/>
      <c r="J3744" s="24"/>
      <c r="N3744" s="25"/>
      <c r="O3744" s="26" t="str">
        <f aca="false">IF($G3744="","",IFERROR(INDEX(Prestations!$F$5:$F$256,MATCH($G3744,Prestations!$B$5:$B$256,0)),"?"))</f>
        <v/>
      </c>
      <c r="P3744" s="26" t="str">
        <f aca="false">IF($O3744="","",IF($O3744="?","?",IFERROR(INDEX(Règles!$C$5:$C$17,MATCH($O3744,Règles!$A$5:$A$17,0)),"?")))</f>
        <v/>
      </c>
      <c r="Q3744" s="27" t="str">
        <f aca="false">IF($G3744="","",IF(ISNUMBER($I3744),$I3744,IFERROR(IF(ISNUMBER(INDEX(Prestations!$E$5:$E$256,MATCH($G3744,Prestations!$B$5:$B$256,0))),INDEX(Prestations!$E$5:$E$256,MATCH($G3744,Prestations!$B$5:$B$256,0)),""),"")))</f>
        <v/>
      </c>
      <c r="R3744" s="27" t="str">
        <f aca="false">IFERROR(IF(ISNUMBER($Q3744),$Q3744*IF($E3744="",1,$E3744),""),"")</f>
        <v/>
      </c>
      <c r="S3744" s="28" t="str">
        <f aca="false">IFERROR(IF($P3744="au nombre",IF(N(INDEX(Règles!$D$5:$D$17,MATCH($O3744,Règles!$A$5:$A$17,0)))&gt;0,IF($E3744="",1,$E3744)/INDEX(Règles!$D$5:$D$17,MATCH($O3744,Règles!$A$5:$A$17,0)),""),IF($P3744="au prix",IF(AND(ISNUMBER($R3744),N(INDEX(Règles!$E$5:$E$17,MATCH($O3744,Règles!$A$5:$A$17,0)))&gt;0),$R3744/INDEX(Règles!$E$5:$E$17,MATCH($O3744,Règles!$A$5:$A$17,0)),""),IF(OR($P3744="ne compte pas",$P3744="absence"),0,""))),"")</f>
        <v/>
      </c>
      <c r="T3744" s="26" t="n">
        <f aca="false">IF(AND(ISNUMBER($A3744),$B3744&lt;&gt;"",$G3744&lt;&gt;"",$P3744&lt;&gt;"absence"),1,0)</f>
        <v>0</v>
      </c>
      <c r="U3744" s="26" t="n">
        <f aca="false">IF($T3744=1,IF(COUNTIFS($B$2:$B3744,$B3744,$A$2:$A3744,$A3744,$T$2:$T3744,1)=1,1,0),0)</f>
        <v>0</v>
      </c>
      <c r="V3744" s="29" t="str">
        <f aca="false">IF(AND($A3744="",$B3744="",$G3744=""),"",IF(NOT(ISNUMBER($A3744)),"Date manquante ou non reconnue",IF($B3744="","Technicien manquant",IF(COUNTIF(Production!$A$7:$A$21,$B3744)=0,"Technicien absent de la liste (onglet Production)",IF($G3744="","Code BPU manquant (colonne G)",IF($O3744="?","Code BPU inconnu (onglet Prestations)",IF($P3744="?","Catégorie inconnue (onglet Règles)",IF(AND($E3744&lt;&gt;"",NOT(ISNUMBER($E3744))),"Quantité non reconnue",IF(AND($P3744="au prix",NOT(ISNUMBER($Q3744))),"Prix sur devis à saisir (colonne I)",IF($S3744="","Règle à compléter (onglet Règles)",""))))))))))</f>
        <v/>
      </c>
    </row>
    <row r="3745" customFormat="false" ht="15" hidden="false" customHeight="false" outlineLevel="0" collapsed="false">
      <c r="A3745" s="23"/>
      <c r="I3745" s="24"/>
      <c r="J3745" s="24"/>
      <c r="N3745" s="25"/>
      <c r="O3745" s="26" t="str">
        <f aca="false">IF($G3745="","",IFERROR(INDEX(Prestations!$F$5:$F$256,MATCH($G3745,Prestations!$B$5:$B$256,0)),"?"))</f>
        <v/>
      </c>
      <c r="P3745" s="26" t="str">
        <f aca="false">IF($O3745="","",IF($O3745="?","?",IFERROR(INDEX(Règles!$C$5:$C$17,MATCH($O3745,Règles!$A$5:$A$17,0)),"?")))</f>
        <v/>
      </c>
      <c r="Q3745" s="27" t="str">
        <f aca="false">IF($G3745="","",IF(ISNUMBER($I3745),$I3745,IFERROR(IF(ISNUMBER(INDEX(Prestations!$E$5:$E$256,MATCH($G3745,Prestations!$B$5:$B$256,0))),INDEX(Prestations!$E$5:$E$256,MATCH($G3745,Prestations!$B$5:$B$256,0)),""),"")))</f>
        <v/>
      </c>
      <c r="R3745" s="27" t="str">
        <f aca="false">IFERROR(IF(ISNUMBER($Q3745),$Q3745*IF($E3745="",1,$E3745),""),"")</f>
        <v/>
      </c>
      <c r="S3745" s="28" t="str">
        <f aca="false">IFERROR(IF($P3745="au nombre",IF(N(INDEX(Règles!$D$5:$D$17,MATCH($O3745,Règles!$A$5:$A$17,0)))&gt;0,IF($E3745="",1,$E3745)/INDEX(Règles!$D$5:$D$17,MATCH($O3745,Règles!$A$5:$A$17,0)),""),IF($P3745="au prix",IF(AND(ISNUMBER($R3745),N(INDEX(Règles!$E$5:$E$17,MATCH($O3745,Règles!$A$5:$A$17,0)))&gt;0),$R3745/INDEX(Règles!$E$5:$E$17,MATCH($O3745,Règles!$A$5:$A$17,0)),""),IF(OR($P3745="ne compte pas",$P3745="absence"),0,""))),"")</f>
        <v/>
      </c>
      <c r="T3745" s="26" t="n">
        <f aca="false">IF(AND(ISNUMBER($A3745),$B3745&lt;&gt;"",$G3745&lt;&gt;"",$P3745&lt;&gt;"absence"),1,0)</f>
        <v>0</v>
      </c>
      <c r="U3745" s="26" t="n">
        <f aca="false">IF($T3745=1,IF(COUNTIFS($B$2:$B3745,$B3745,$A$2:$A3745,$A3745,$T$2:$T3745,1)=1,1,0),0)</f>
        <v>0</v>
      </c>
      <c r="V3745" s="29" t="str">
        <f aca="false">IF(AND($A3745="",$B3745="",$G3745=""),"",IF(NOT(ISNUMBER($A3745)),"Date manquante ou non reconnue",IF($B3745="","Technicien manquant",IF(COUNTIF(Production!$A$7:$A$21,$B3745)=0,"Technicien absent de la liste (onglet Production)",IF($G3745="","Code BPU manquant (colonne G)",IF($O3745="?","Code BPU inconnu (onglet Prestations)",IF($P3745="?","Catégorie inconnue (onglet Règles)",IF(AND($E3745&lt;&gt;"",NOT(ISNUMBER($E3745))),"Quantité non reconnue",IF(AND($P3745="au prix",NOT(ISNUMBER($Q3745))),"Prix sur devis à saisir (colonne I)",IF($S3745="","Règle à compléter (onglet Règles)",""))))))))))</f>
        <v/>
      </c>
    </row>
    <row r="3746" customFormat="false" ht="15" hidden="false" customHeight="false" outlineLevel="0" collapsed="false">
      <c r="A3746" s="23"/>
      <c r="I3746" s="24"/>
      <c r="J3746" s="24"/>
      <c r="N3746" s="25"/>
      <c r="O3746" s="26" t="str">
        <f aca="false">IF($G3746="","",IFERROR(INDEX(Prestations!$F$5:$F$256,MATCH($G3746,Prestations!$B$5:$B$256,0)),"?"))</f>
        <v/>
      </c>
      <c r="P3746" s="26" t="str">
        <f aca="false">IF($O3746="","",IF($O3746="?","?",IFERROR(INDEX(Règles!$C$5:$C$17,MATCH($O3746,Règles!$A$5:$A$17,0)),"?")))</f>
        <v/>
      </c>
      <c r="Q3746" s="27" t="str">
        <f aca="false">IF($G3746="","",IF(ISNUMBER($I3746),$I3746,IFERROR(IF(ISNUMBER(INDEX(Prestations!$E$5:$E$256,MATCH($G3746,Prestations!$B$5:$B$256,0))),INDEX(Prestations!$E$5:$E$256,MATCH($G3746,Prestations!$B$5:$B$256,0)),""),"")))</f>
        <v/>
      </c>
      <c r="R3746" s="27" t="str">
        <f aca="false">IFERROR(IF(ISNUMBER($Q3746),$Q3746*IF($E3746="",1,$E3746),""),"")</f>
        <v/>
      </c>
      <c r="S3746" s="28" t="str">
        <f aca="false">IFERROR(IF($P3746="au nombre",IF(N(INDEX(Règles!$D$5:$D$17,MATCH($O3746,Règles!$A$5:$A$17,0)))&gt;0,IF($E3746="",1,$E3746)/INDEX(Règles!$D$5:$D$17,MATCH($O3746,Règles!$A$5:$A$17,0)),""),IF($P3746="au prix",IF(AND(ISNUMBER($R3746),N(INDEX(Règles!$E$5:$E$17,MATCH($O3746,Règles!$A$5:$A$17,0)))&gt;0),$R3746/INDEX(Règles!$E$5:$E$17,MATCH($O3746,Règles!$A$5:$A$17,0)),""),IF(OR($P3746="ne compte pas",$P3746="absence"),0,""))),"")</f>
        <v/>
      </c>
      <c r="T3746" s="26" t="n">
        <f aca="false">IF(AND(ISNUMBER($A3746),$B3746&lt;&gt;"",$G3746&lt;&gt;"",$P3746&lt;&gt;"absence"),1,0)</f>
        <v>0</v>
      </c>
      <c r="U3746" s="26" t="n">
        <f aca="false">IF($T3746=1,IF(COUNTIFS($B$2:$B3746,$B3746,$A$2:$A3746,$A3746,$T$2:$T3746,1)=1,1,0),0)</f>
        <v>0</v>
      </c>
      <c r="V3746" s="29" t="str">
        <f aca="false">IF(AND($A3746="",$B3746="",$G3746=""),"",IF(NOT(ISNUMBER($A3746)),"Date manquante ou non reconnue",IF($B3746="","Technicien manquant",IF(COUNTIF(Production!$A$7:$A$21,$B3746)=0,"Technicien absent de la liste (onglet Production)",IF($G3746="","Code BPU manquant (colonne G)",IF($O3746="?","Code BPU inconnu (onglet Prestations)",IF($P3746="?","Catégorie inconnue (onglet Règles)",IF(AND($E3746&lt;&gt;"",NOT(ISNUMBER($E3746))),"Quantité non reconnue",IF(AND($P3746="au prix",NOT(ISNUMBER($Q3746))),"Prix sur devis à saisir (colonne I)",IF($S3746="","Règle à compléter (onglet Règles)",""))))))))))</f>
        <v/>
      </c>
    </row>
    <row r="3747" customFormat="false" ht="15" hidden="false" customHeight="false" outlineLevel="0" collapsed="false">
      <c r="A3747" s="23"/>
      <c r="I3747" s="24"/>
      <c r="J3747" s="24"/>
      <c r="N3747" s="25"/>
      <c r="O3747" s="26" t="str">
        <f aca="false">IF($G3747="","",IFERROR(INDEX(Prestations!$F$5:$F$256,MATCH($G3747,Prestations!$B$5:$B$256,0)),"?"))</f>
        <v/>
      </c>
      <c r="P3747" s="26" t="str">
        <f aca="false">IF($O3747="","",IF($O3747="?","?",IFERROR(INDEX(Règles!$C$5:$C$17,MATCH($O3747,Règles!$A$5:$A$17,0)),"?")))</f>
        <v/>
      </c>
      <c r="Q3747" s="27" t="str">
        <f aca="false">IF($G3747="","",IF(ISNUMBER($I3747),$I3747,IFERROR(IF(ISNUMBER(INDEX(Prestations!$E$5:$E$256,MATCH($G3747,Prestations!$B$5:$B$256,0))),INDEX(Prestations!$E$5:$E$256,MATCH($G3747,Prestations!$B$5:$B$256,0)),""),"")))</f>
        <v/>
      </c>
      <c r="R3747" s="27" t="str">
        <f aca="false">IFERROR(IF(ISNUMBER($Q3747),$Q3747*IF($E3747="",1,$E3747),""),"")</f>
        <v/>
      </c>
      <c r="S3747" s="28" t="str">
        <f aca="false">IFERROR(IF($P3747="au nombre",IF(N(INDEX(Règles!$D$5:$D$17,MATCH($O3747,Règles!$A$5:$A$17,0)))&gt;0,IF($E3747="",1,$E3747)/INDEX(Règles!$D$5:$D$17,MATCH($O3747,Règles!$A$5:$A$17,0)),""),IF($P3747="au prix",IF(AND(ISNUMBER($R3747),N(INDEX(Règles!$E$5:$E$17,MATCH($O3747,Règles!$A$5:$A$17,0)))&gt;0),$R3747/INDEX(Règles!$E$5:$E$17,MATCH($O3747,Règles!$A$5:$A$17,0)),""),IF(OR($P3747="ne compte pas",$P3747="absence"),0,""))),"")</f>
        <v/>
      </c>
      <c r="T3747" s="26" t="n">
        <f aca="false">IF(AND(ISNUMBER($A3747),$B3747&lt;&gt;"",$G3747&lt;&gt;"",$P3747&lt;&gt;"absence"),1,0)</f>
        <v>0</v>
      </c>
      <c r="U3747" s="26" t="n">
        <f aca="false">IF($T3747=1,IF(COUNTIFS($B$2:$B3747,$B3747,$A$2:$A3747,$A3747,$T$2:$T3747,1)=1,1,0),0)</f>
        <v>0</v>
      </c>
      <c r="V3747" s="29" t="str">
        <f aca="false">IF(AND($A3747="",$B3747="",$G3747=""),"",IF(NOT(ISNUMBER($A3747)),"Date manquante ou non reconnue",IF($B3747="","Technicien manquant",IF(COUNTIF(Production!$A$7:$A$21,$B3747)=0,"Technicien absent de la liste (onglet Production)",IF($G3747="","Code BPU manquant (colonne G)",IF($O3747="?","Code BPU inconnu (onglet Prestations)",IF($P3747="?","Catégorie inconnue (onglet Règles)",IF(AND($E3747&lt;&gt;"",NOT(ISNUMBER($E3747))),"Quantité non reconnue",IF(AND($P3747="au prix",NOT(ISNUMBER($Q3747))),"Prix sur devis à saisir (colonne I)",IF($S3747="","Règle à compléter (onglet Règles)",""))))))))))</f>
        <v/>
      </c>
    </row>
    <row r="3748" customFormat="false" ht="15" hidden="false" customHeight="false" outlineLevel="0" collapsed="false">
      <c r="A3748" s="23"/>
      <c r="I3748" s="24"/>
      <c r="J3748" s="24"/>
      <c r="N3748" s="25"/>
      <c r="O3748" s="26" t="str">
        <f aca="false">IF($G3748="","",IFERROR(INDEX(Prestations!$F$5:$F$256,MATCH($G3748,Prestations!$B$5:$B$256,0)),"?"))</f>
        <v/>
      </c>
      <c r="P3748" s="26" t="str">
        <f aca="false">IF($O3748="","",IF($O3748="?","?",IFERROR(INDEX(Règles!$C$5:$C$17,MATCH($O3748,Règles!$A$5:$A$17,0)),"?")))</f>
        <v/>
      </c>
      <c r="Q3748" s="27" t="str">
        <f aca="false">IF($G3748="","",IF(ISNUMBER($I3748),$I3748,IFERROR(IF(ISNUMBER(INDEX(Prestations!$E$5:$E$256,MATCH($G3748,Prestations!$B$5:$B$256,0))),INDEX(Prestations!$E$5:$E$256,MATCH($G3748,Prestations!$B$5:$B$256,0)),""),"")))</f>
        <v/>
      </c>
      <c r="R3748" s="27" t="str">
        <f aca="false">IFERROR(IF(ISNUMBER($Q3748),$Q3748*IF($E3748="",1,$E3748),""),"")</f>
        <v/>
      </c>
      <c r="S3748" s="28" t="str">
        <f aca="false">IFERROR(IF($P3748="au nombre",IF(N(INDEX(Règles!$D$5:$D$17,MATCH($O3748,Règles!$A$5:$A$17,0)))&gt;0,IF($E3748="",1,$E3748)/INDEX(Règles!$D$5:$D$17,MATCH($O3748,Règles!$A$5:$A$17,0)),""),IF($P3748="au prix",IF(AND(ISNUMBER($R3748),N(INDEX(Règles!$E$5:$E$17,MATCH($O3748,Règles!$A$5:$A$17,0)))&gt;0),$R3748/INDEX(Règles!$E$5:$E$17,MATCH($O3748,Règles!$A$5:$A$17,0)),""),IF(OR($P3748="ne compte pas",$P3748="absence"),0,""))),"")</f>
        <v/>
      </c>
      <c r="T3748" s="26" t="n">
        <f aca="false">IF(AND(ISNUMBER($A3748),$B3748&lt;&gt;"",$G3748&lt;&gt;"",$P3748&lt;&gt;"absence"),1,0)</f>
        <v>0</v>
      </c>
      <c r="U3748" s="26" t="n">
        <f aca="false">IF($T3748=1,IF(COUNTIFS($B$2:$B3748,$B3748,$A$2:$A3748,$A3748,$T$2:$T3748,1)=1,1,0),0)</f>
        <v>0</v>
      </c>
      <c r="V3748" s="29" t="str">
        <f aca="false">IF(AND($A3748="",$B3748="",$G3748=""),"",IF(NOT(ISNUMBER($A3748)),"Date manquante ou non reconnue",IF($B3748="","Technicien manquant",IF(COUNTIF(Production!$A$7:$A$21,$B3748)=0,"Technicien absent de la liste (onglet Production)",IF($G3748="","Code BPU manquant (colonne G)",IF($O3748="?","Code BPU inconnu (onglet Prestations)",IF($P3748="?","Catégorie inconnue (onglet Règles)",IF(AND($E3748&lt;&gt;"",NOT(ISNUMBER($E3748))),"Quantité non reconnue",IF(AND($P3748="au prix",NOT(ISNUMBER($Q3748))),"Prix sur devis à saisir (colonne I)",IF($S3748="","Règle à compléter (onglet Règles)",""))))))))))</f>
        <v/>
      </c>
    </row>
    <row r="3749" customFormat="false" ht="15" hidden="false" customHeight="false" outlineLevel="0" collapsed="false">
      <c r="A3749" s="23"/>
      <c r="I3749" s="24"/>
      <c r="J3749" s="24"/>
      <c r="N3749" s="25"/>
      <c r="O3749" s="26" t="str">
        <f aca="false">IF($G3749="","",IFERROR(INDEX(Prestations!$F$5:$F$256,MATCH($G3749,Prestations!$B$5:$B$256,0)),"?"))</f>
        <v/>
      </c>
      <c r="P3749" s="26" t="str">
        <f aca="false">IF($O3749="","",IF($O3749="?","?",IFERROR(INDEX(Règles!$C$5:$C$17,MATCH($O3749,Règles!$A$5:$A$17,0)),"?")))</f>
        <v/>
      </c>
      <c r="Q3749" s="27" t="str">
        <f aca="false">IF($G3749="","",IF(ISNUMBER($I3749),$I3749,IFERROR(IF(ISNUMBER(INDEX(Prestations!$E$5:$E$256,MATCH($G3749,Prestations!$B$5:$B$256,0))),INDEX(Prestations!$E$5:$E$256,MATCH($G3749,Prestations!$B$5:$B$256,0)),""),"")))</f>
        <v/>
      </c>
      <c r="R3749" s="27" t="str">
        <f aca="false">IFERROR(IF(ISNUMBER($Q3749),$Q3749*IF($E3749="",1,$E3749),""),"")</f>
        <v/>
      </c>
      <c r="S3749" s="28" t="str">
        <f aca="false">IFERROR(IF($P3749="au nombre",IF(N(INDEX(Règles!$D$5:$D$17,MATCH($O3749,Règles!$A$5:$A$17,0)))&gt;0,IF($E3749="",1,$E3749)/INDEX(Règles!$D$5:$D$17,MATCH($O3749,Règles!$A$5:$A$17,0)),""),IF($P3749="au prix",IF(AND(ISNUMBER($R3749),N(INDEX(Règles!$E$5:$E$17,MATCH($O3749,Règles!$A$5:$A$17,0)))&gt;0),$R3749/INDEX(Règles!$E$5:$E$17,MATCH($O3749,Règles!$A$5:$A$17,0)),""),IF(OR($P3749="ne compte pas",$P3749="absence"),0,""))),"")</f>
        <v/>
      </c>
      <c r="T3749" s="26" t="n">
        <f aca="false">IF(AND(ISNUMBER($A3749),$B3749&lt;&gt;"",$G3749&lt;&gt;"",$P3749&lt;&gt;"absence"),1,0)</f>
        <v>0</v>
      </c>
      <c r="U3749" s="26" t="n">
        <f aca="false">IF($T3749=1,IF(COUNTIFS($B$2:$B3749,$B3749,$A$2:$A3749,$A3749,$T$2:$T3749,1)=1,1,0),0)</f>
        <v>0</v>
      </c>
      <c r="V3749" s="29" t="str">
        <f aca="false">IF(AND($A3749="",$B3749="",$G3749=""),"",IF(NOT(ISNUMBER($A3749)),"Date manquante ou non reconnue",IF($B3749="","Technicien manquant",IF(COUNTIF(Production!$A$7:$A$21,$B3749)=0,"Technicien absent de la liste (onglet Production)",IF($G3749="","Code BPU manquant (colonne G)",IF($O3749="?","Code BPU inconnu (onglet Prestations)",IF($P3749="?","Catégorie inconnue (onglet Règles)",IF(AND($E3749&lt;&gt;"",NOT(ISNUMBER($E3749))),"Quantité non reconnue",IF(AND($P3749="au prix",NOT(ISNUMBER($Q3749))),"Prix sur devis à saisir (colonne I)",IF($S3749="","Règle à compléter (onglet Règles)",""))))))))))</f>
        <v/>
      </c>
    </row>
    <row r="3750" customFormat="false" ht="15" hidden="false" customHeight="false" outlineLevel="0" collapsed="false">
      <c r="A3750" s="23"/>
      <c r="I3750" s="24"/>
      <c r="J3750" s="24"/>
      <c r="N3750" s="25"/>
      <c r="O3750" s="26" t="str">
        <f aca="false">IF($G3750="","",IFERROR(INDEX(Prestations!$F$5:$F$256,MATCH($G3750,Prestations!$B$5:$B$256,0)),"?"))</f>
        <v/>
      </c>
      <c r="P3750" s="26" t="str">
        <f aca="false">IF($O3750="","",IF($O3750="?","?",IFERROR(INDEX(Règles!$C$5:$C$17,MATCH($O3750,Règles!$A$5:$A$17,0)),"?")))</f>
        <v/>
      </c>
      <c r="Q3750" s="27" t="str">
        <f aca="false">IF($G3750="","",IF(ISNUMBER($I3750),$I3750,IFERROR(IF(ISNUMBER(INDEX(Prestations!$E$5:$E$256,MATCH($G3750,Prestations!$B$5:$B$256,0))),INDEX(Prestations!$E$5:$E$256,MATCH($G3750,Prestations!$B$5:$B$256,0)),""),"")))</f>
        <v/>
      </c>
      <c r="R3750" s="27" t="str">
        <f aca="false">IFERROR(IF(ISNUMBER($Q3750),$Q3750*IF($E3750="",1,$E3750),""),"")</f>
        <v/>
      </c>
      <c r="S3750" s="28" t="str">
        <f aca="false">IFERROR(IF($P3750="au nombre",IF(N(INDEX(Règles!$D$5:$D$17,MATCH($O3750,Règles!$A$5:$A$17,0)))&gt;0,IF($E3750="",1,$E3750)/INDEX(Règles!$D$5:$D$17,MATCH($O3750,Règles!$A$5:$A$17,0)),""),IF($P3750="au prix",IF(AND(ISNUMBER($R3750),N(INDEX(Règles!$E$5:$E$17,MATCH($O3750,Règles!$A$5:$A$17,0)))&gt;0),$R3750/INDEX(Règles!$E$5:$E$17,MATCH($O3750,Règles!$A$5:$A$17,0)),""),IF(OR($P3750="ne compte pas",$P3750="absence"),0,""))),"")</f>
        <v/>
      </c>
      <c r="T3750" s="26" t="n">
        <f aca="false">IF(AND(ISNUMBER($A3750),$B3750&lt;&gt;"",$G3750&lt;&gt;"",$P3750&lt;&gt;"absence"),1,0)</f>
        <v>0</v>
      </c>
      <c r="U3750" s="26" t="n">
        <f aca="false">IF($T3750=1,IF(COUNTIFS($B$2:$B3750,$B3750,$A$2:$A3750,$A3750,$T$2:$T3750,1)=1,1,0),0)</f>
        <v>0</v>
      </c>
      <c r="V3750" s="29" t="str">
        <f aca="false">IF(AND($A3750="",$B3750="",$G3750=""),"",IF(NOT(ISNUMBER($A3750)),"Date manquante ou non reconnue",IF($B3750="","Technicien manquant",IF(COUNTIF(Production!$A$7:$A$21,$B3750)=0,"Technicien absent de la liste (onglet Production)",IF($G3750="","Code BPU manquant (colonne G)",IF($O3750="?","Code BPU inconnu (onglet Prestations)",IF($P3750="?","Catégorie inconnue (onglet Règles)",IF(AND($E3750&lt;&gt;"",NOT(ISNUMBER($E3750))),"Quantité non reconnue",IF(AND($P3750="au prix",NOT(ISNUMBER($Q3750))),"Prix sur devis à saisir (colonne I)",IF($S3750="","Règle à compléter (onglet Règles)",""))))))))))</f>
        <v/>
      </c>
    </row>
    <row r="3751" customFormat="false" ht="15" hidden="false" customHeight="false" outlineLevel="0" collapsed="false">
      <c r="A3751" s="23"/>
      <c r="I3751" s="24"/>
      <c r="J3751" s="24"/>
      <c r="N3751" s="25"/>
      <c r="O3751" s="26" t="str">
        <f aca="false">IF($G3751="","",IFERROR(INDEX(Prestations!$F$5:$F$256,MATCH($G3751,Prestations!$B$5:$B$256,0)),"?"))</f>
        <v/>
      </c>
      <c r="P3751" s="26" t="str">
        <f aca="false">IF($O3751="","",IF($O3751="?","?",IFERROR(INDEX(Règles!$C$5:$C$17,MATCH($O3751,Règles!$A$5:$A$17,0)),"?")))</f>
        <v/>
      </c>
      <c r="Q3751" s="27" t="str">
        <f aca="false">IF($G3751="","",IF(ISNUMBER($I3751),$I3751,IFERROR(IF(ISNUMBER(INDEX(Prestations!$E$5:$E$256,MATCH($G3751,Prestations!$B$5:$B$256,0))),INDEX(Prestations!$E$5:$E$256,MATCH($G3751,Prestations!$B$5:$B$256,0)),""),"")))</f>
        <v/>
      </c>
      <c r="R3751" s="27" t="str">
        <f aca="false">IFERROR(IF(ISNUMBER($Q3751),$Q3751*IF($E3751="",1,$E3751),""),"")</f>
        <v/>
      </c>
      <c r="S3751" s="28" t="str">
        <f aca="false">IFERROR(IF($P3751="au nombre",IF(N(INDEX(Règles!$D$5:$D$17,MATCH($O3751,Règles!$A$5:$A$17,0)))&gt;0,IF($E3751="",1,$E3751)/INDEX(Règles!$D$5:$D$17,MATCH($O3751,Règles!$A$5:$A$17,0)),""),IF($P3751="au prix",IF(AND(ISNUMBER($R3751),N(INDEX(Règles!$E$5:$E$17,MATCH($O3751,Règles!$A$5:$A$17,0)))&gt;0),$R3751/INDEX(Règles!$E$5:$E$17,MATCH($O3751,Règles!$A$5:$A$17,0)),""),IF(OR($P3751="ne compte pas",$P3751="absence"),0,""))),"")</f>
        <v/>
      </c>
      <c r="T3751" s="26" t="n">
        <f aca="false">IF(AND(ISNUMBER($A3751),$B3751&lt;&gt;"",$G3751&lt;&gt;"",$P3751&lt;&gt;"absence"),1,0)</f>
        <v>0</v>
      </c>
      <c r="U3751" s="26" t="n">
        <f aca="false">IF($T3751=1,IF(COUNTIFS($B$2:$B3751,$B3751,$A$2:$A3751,$A3751,$T$2:$T3751,1)=1,1,0),0)</f>
        <v>0</v>
      </c>
      <c r="V3751" s="29" t="str">
        <f aca="false">IF(AND($A3751="",$B3751="",$G3751=""),"",IF(NOT(ISNUMBER($A3751)),"Date manquante ou non reconnue",IF($B3751="","Technicien manquant",IF(COUNTIF(Production!$A$7:$A$21,$B3751)=0,"Technicien absent de la liste (onglet Production)",IF($G3751="","Code BPU manquant (colonne G)",IF($O3751="?","Code BPU inconnu (onglet Prestations)",IF($P3751="?","Catégorie inconnue (onglet Règles)",IF(AND($E3751&lt;&gt;"",NOT(ISNUMBER($E3751))),"Quantité non reconnue",IF(AND($P3751="au prix",NOT(ISNUMBER($Q3751))),"Prix sur devis à saisir (colonne I)",IF($S3751="","Règle à compléter (onglet Règles)",""))))))))))</f>
        <v/>
      </c>
    </row>
    <row r="3752" customFormat="false" ht="15" hidden="false" customHeight="false" outlineLevel="0" collapsed="false">
      <c r="A3752" s="23"/>
      <c r="I3752" s="24"/>
      <c r="J3752" s="24"/>
      <c r="N3752" s="25"/>
      <c r="O3752" s="26" t="str">
        <f aca="false">IF($G3752="","",IFERROR(INDEX(Prestations!$F$5:$F$256,MATCH($G3752,Prestations!$B$5:$B$256,0)),"?"))</f>
        <v/>
      </c>
      <c r="P3752" s="26" t="str">
        <f aca="false">IF($O3752="","",IF($O3752="?","?",IFERROR(INDEX(Règles!$C$5:$C$17,MATCH($O3752,Règles!$A$5:$A$17,0)),"?")))</f>
        <v/>
      </c>
      <c r="Q3752" s="27" t="str">
        <f aca="false">IF($G3752="","",IF(ISNUMBER($I3752),$I3752,IFERROR(IF(ISNUMBER(INDEX(Prestations!$E$5:$E$256,MATCH($G3752,Prestations!$B$5:$B$256,0))),INDEX(Prestations!$E$5:$E$256,MATCH($G3752,Prestations!$B$5:$B$256,0)),""),"")))</f>
        <v/>
      </c>
      <c r="R3752" s="27" t="str">
        <f aca="false">IFERROR(IF(ISNUMBER($Q3752),$Q3752*IF($E3752="",1,$E3752),""),"")</f>
        <v/>
      </c>
      <c r="S3752" s="28" t="str">
        <f aca="false">IFERROR(IF($P3752="au nombre",IF(N(INDEX(Règles!$D$5:$D$17,MATCH($O3752,Règles!$A$5:$A$17,0)))&gt;0,IF($E3752="",1,$E3752)/INDEX(Règles!$D$5:$D$17,MATCH($O3752,Règles!$A$5:$A$17,0)),""),IF($P3752="au prix",IF(AND(ISNUMBER($R3752),N(INDEX(Règles!$E$5:$E$17,MATCH($O3752,Règles!$A$5:$A$17,0)))&gt;0),$R3752/INDEX(Règles!$E$5:$E$17,MATCH($O3752,Règles!$A$5:$A$17,0)),""),IF(OR($P3752="ne compte pas",$P3752="absence"),0,""))),"")</f>
        <v/>
      </c>
      <c r="T3752" s="26" t="n">
        <f aca="false">IF(AND(ISNUMBER($A3752),$B3752&lt;&gt;"",$G3752&lt;&gt;"",$P3752&lt;&gt;"absence"),1,0)</f>
        <v>0</v>
      </c>
      <c r="U3752" s="26" t="n">
        <f aca="false">IF($T3752=1,IF(COUNTIFS($B$2:$B3752,$B3752,$A$2:$A3752,$A3752,$T$2:$T3752,1)=1,1,0),0)</f>
        <v>0</v>
      </c>
      <c r="V3752" s="29" t="str">
        <f aca="false">IF(AND($A3752="",$B3752="",$G3752=""),"",IF(NOT(ISNUMBER($A3752)),"Date manquante ou non reconnue",IF($B3752="","Technicien manquant",IF(COUNTIF(Production!$A$7:$A$21,$B3752)=0,"Technicien absent de la liste (onglet Production)",IF($G3752="","Code BPU manquant (colonne G)",IF($O3752="?","Code BPU inconnu (onglet Prestations)",IF($P3752="?","Catégorie inconnue (onglet Règles)",IF(AND($E3752&lt;&gt;"",NOT(ISNUMBER($E3752))),"Quantité non reconnue",IF(AND($P3752="au prix",NOT(ISNUMBER($Q3752))),"Prix sur devis à saisir (colonne I)",IF($S3752="","Règle à compléter (onglet Règles)",""))))))))))</f>
        <v/>
      </c>
    </row>
    <row r="3753" customFormat="false" ht="15" hidden="false" customHeight="false" outlineLevel="0" collapsed="false">
      <c r="A3753" s="23"/>
      <c r="I3753" s="24"/>
      <c r="J3753" s="24"/>
      <c r="N3753" s="25"/>
      <c r="O3753" s="26" t="str">
        <f aca="false">IF($G3753="","",IFERROR(INDEX(Prestations!$F$5:$F$256,MATCH($G3753,Prestations!$B$5:$B$256,0)),"?"))</f>
        <v/>
      </c>
      <c r="P3753" s="26" t="str">
        <f aca="false">IF($O3753="","",IF($O3753="?","?",IFERROR(INDEX(Règles!$C$5:$C$17,MATCH($O3753,Règles!$A$5:$A$17,0)),"?")))</f>
        <v/>
      </c>
      <c r="Q3753" s="27" t="str">
        <f aca="false">IF($G3753="","",IF(ISNUMBER($I3753),$I3753,IFERROR(IF(ISNUMBER(INDEX(Prestations!$E$5:$E$256,MATCH($G3753,Prestations!$B$5:$B$256,0))),INDEX(Prestations!$E$5:$E$256,MATCH($G3753,Prestations!$B$5:$B$256,0)),""),"")))</f>
        <v/>
      </c>
      <c r="R3753" s="27" t="str">
        <f aca="false">IFERROR(IF(ISNUMBER($Q3753),$Q3753*IF($E3753="",1,$E3753),""),"")</f>
        <v/>
      </c>
      <c r="S3753" s="28" t="str">
        <f aca="false">IFERROR(IF($P3753="au nombre",IF(N(INDEX(Règles!$D$5:$D$17,MATCH($O3753,Règles!$A$5:$A$17,0)))&gt;0,IF($E3753="",1,$E3753)/INDEX(Règles!$D$5:$D$17,MATCH($O3753,Règles!$A$5:$A$17,0)),""),IF($P3753="au prix",IF(AND(ISNUMBER($R3753),N(INDEX(Règles!$E$5:$E$17,MATCH($O3753,Règles!$A$5:$A$17,0)))&gt;0),$R3753/INDEX(Règles!$E$5:$E$17,MATCH($O3753,Règles!$A$5:$A$17,0)),""),IF(OR($P3753="ne compte pas",$P3753="absence"),0,""))),"")</f>
        <v/>
      </c>
      <c r="T3753" s="26" t="n">
        <f aca="false">IF(AND(ISNUMBER($A3753),$B3753&lt;&gt;"",$G3753&lt;&gt;"",$P3753&lt;&gt;"absence"),1,0)</f>
        <v>0</v>
      </c>
      <c r="U3753" s="26" t="n">
        <f aca="false">IF($T3753=1,IF(COUNTIFS($B$2:$B3753,$B3753,$A$2:$A3753,$A3753,$T$2:$T3753,1)=1,1,0),0)</f>
        <v>0</v>
      </c>
      <c r="V3753" s="29" t="str">
        <f aca="false">IF(AND($A3753="",$B3753="",$G3753=""),"",IF(NOT(ISNUMBER($A3753)),"Date manquante ou non reconnue",IF($B3753="","Technicien manquant",IF(COUNTIF(Production!$A$7:$A$21,$B3753)=0,"Technicien absent de la liste (onglet Production)",IF($G3753="","Code BPU manquant (colonne G)",IF($O3753="?","Code BPU inconnu (onglet Prestations)",IF($P3753="?","Catégorie inconnue (onglet Règles)",IF(AND($E3753&lt;&gt;"",NOT(ISNUMBER($E3753))),"Quantité non reconnue",IF(AND($P3753="au prix",NOT(ISNUMBER($Q3753))),"Prix sur devis à saisir (colonne I)",IF($S3753="","Règle à compléter (onglet Règles)",""))))))))))</f>
        <v/>
      </c>
    </row>
    <row r="3754" customFormat="false" ht="15" hidden="false" customHeight="false" outlineLevel="0" collapsed="false">
      <c r="A3754" s="23"/>
      <c r="I3754" s="24"/>
      <c r="J3754" s="24"/>
      <c r="N3754" s="25"/>
      <c r="O3754" s="26" t="str">
        <f aca="false">IF($G3754="","",IFERROR(INDEX(Prestations!$F$5:$F$256,MATCH($G3754,Prestations!$B$5:$B$256,0)),"?"))</f>
        <v/>
      </c>
      <c r="P3754" s="26" t="str">
        <f aca="false">IF($O3754="","",IF($O3754="?","?",IFERROR(INDEX(Règles!$C$5:$C$17,MATCH($O3754,Règles!$A$5:$A$17,0)),"?")))</f>
        <v/>
      </c>
      <c r="Q3754" s="27" t="str">
        <f aca="false">IF($G3754="","",IF(ISNUMBER($I3754),$I3754,IFERROR(IF(ISNUMBER(INDEX(Prestations!$E$5:$E$256,MATCH($G3754,Prestations!$B$5:$B$256,0))),INDEX(Prestations!$E$5:$E$256,MATCH($G3754,Prestations!$B$5:$B$256,0)),""),"")))</f>
        <v/>
      </c>
      <c r="R3754" s="27" t="str">
        <f aca="false">IFERROR(IF(ISNUMBER($Q3754),$Q3754*IF($E3754="",1,$E3754),""),"")</f>
        <v/>
      </c>
      <c r="S3754" s="28" t="str">
        <f aca="false">IFERROR(IF($P3754="au nombre",IF(N(INDEX(Règles!$D$5:$D$17,MATCH($O3754,Règles!$A$5:$A$17,0)))&gt;0,IF($E3754="",1,$E3754)/INDEX(Règles!$D$5:$D$17,MATCH($O3754,Règles!$A$5:$A$17,0)),""),IF($P3754="au prix",IF(AND(ISNUMBER($R3754),N(INDEX(Règles!$E$5:$E$17,MATCH($O3754,Règles!$A$5:$A$17,0)))&gt;0),$R3754/INDEX(Règles!$E$5:$E$17,MATCH($O3754,Règles!$A$5:$A$17,0)),""),IF(OR($P3754="ne compte pas",$P3754="absence"),0,""))),"")</f>
        <v/>
      </c>
      <c r="T3754" s="26" t="n">
        <f aca="false">IF(AND(ISNUMBER($A3754),$B3754&lt;&gt;"",$G3754&lt;&gt;"",$P3754&lt;&gt;"absence"),1,0)</f>
        <v>0</v>
      </c>
      <c r="U3754" s="26" t="n">
        <f aca="false">IF($T3754=1,IF(COUNTIFS($B$2:$B3754,$B3754,$A$2:$A3754,$A3754,$T$2:$T3754,1)=1,1,0),0)</f>
        <v>0</v>
      </c>
      <c r="V3754" s="29" t="str">
        <f aca="false">IF(AND($A3754="",$B3754="",$G3754=""),"",IF(NOT(ISNUMBER($A3754)),"Date manquante ou non reconnue",IF($B3754="","Technicien manquant",IF(COUNTIF(Production!$A$7:$A$21,$B3754)=0,"Technicien absent de la liste (onglet Production)",IF($G3754="","Code BPU manquant (colonne G)",IF($O3754="?","Code BPU inconnu (onglet Prestations)",IF($P3754="?","Catégorie inconnue (onglet Règles)",IF(AND($E3754&lt;&gt;"",NOT(ISNUMBER($E3754))),"Quantité non reconnue",IF(AND($P3754="au prix",NOT(ISNUMBER($Q3754))),"Prix sur devis à saisir (colonne I)",IF($S3754="","Règle à compléter (onglet Règles)",""))))))))))</f>
        <v/>
      </c>
    </row>
    <row r="3755" customFormat="false" ht="15" hidden="false" customHeight="false" outlineLevel="0" collapsed="false">
      <c r="A3755" s="23"/>
      <c r="I3755" s="24"/>
      <c r="J3755" s="24"/>
      <c r="N3755" s="25"/>
      <c r="O3755" s="26" t="str">
        <f aca="false">IF($G3755="","",IFERROR(INDEX(Prestations!$F$5:$F$256,MATCH($G3755,Prestations!$B$5:$B$256,0)),"?"))</f>
        <v/>
      </c>
      <c r="P3755" s="26" t="str">
        <f aca="false">IF($O3755="","",IF($O3755="?","?",IFERROR(INDEX(Règles!$C$5:$C$17,MATCH($O3755,Règles!$A$5:$A$17,0)),"?")))</f>
        <v/>
      </c>
      <c r="Q3755" s="27" t="str">
        <f aca="false">IF($G3755="","",IF(ISNUMBER($I3755),$I3755,IFERROR(IF(ISNUMBER(INDEX(Prestations!$E$5:$E$256,MATCH($G3755,Prestations!$B$5:$B$256,0))),INDEX(Prestations!$E$5:$E$256,MATCH($G3755,Prestations!$B$5:$B$256,0)),""),"")))</f>
        <v/>
      </c>
      <c r="R3755" s="27" t="str">
        <f aca="false">IFERROR(IF(ISNUMBER($Q3755),$Q3755*IF($E3755="",1,$E3755),""),"")</f>
        <v/>
      </c>
      <c r="S3755" s="28" t="str">
        <f aca="false">IFERROR(IF($P3755="au nombre",IF(N(INDEX(Règles!$D$5:$D$17,MATCH($O3755,Règles!$A$5:$A$17,0)))&gt;0,IF($E3755="",1,$E3755)/INDEX(Règles!$D$5:$D$17,MATCH($O3755,Règles!$A$5:$A$17,0)),""),IF($P3755="au prix",IF(AND(ISNUMBER($R3755),N(INDEX(Règles!$E$5:$E$17,MATCH($O3755,Règles!$A$5:$A$17,0)))&gt;0),$R3755/INDEX(Règles!$E$5:$E$17,MATCH($O3755,Règles!$A$5:$A$17,0)),""),IF(OR($P3755="ne compte pas",$P3755="absence"),0,""))),"")</f>
        <v/>
      </c>
      <c r="T3755" s="26" t="n">
        <f aca="false">IF(AND(ISNUMBER($A3755),$B3755&lt;&gt;"",$G3755&lt;&gt;"",$P3755&lt;&gt;"absence"),1,0)</f>
        <v>0</v>
      </c>
      <c r="U3755" s="26" t="n">
        <f aca="false">IF($T3755=1,IF(COUNTIFS($B$2:$B3755,$B3755,$A$2:$A3755,$A3755,$T$2:$T3755,1)=1,1,0),0)</f>
        <v>0</v>
      </c>
      <c r="V3755" s="29" t="str">
        <f aca="false">IF(AND($A3755="",$B3755="",$G3755=""),"",IF(NOT(ISNUMBER($A3755)),"Date manquante ou non reconnue",IF($B3755="","Technicien manquant",IF(COUNTIF(Production!$A$7:$A$21,$B3755)=0,"Technicien absent de la liste (onglet Production)",IF($G3755="","Code BPU manquant (colonne G)",IF($O3755="?","Code BPU inconnu (onglet Prestations)",IF($P3755="?","Catégorie inconnue (onglet Règles)",IF(AND($E3755&lt;&gt;"",NOT(ISNUMBER($E3755))),"Quantité non reconnue",IF(AND($P3755="au prix",NOT(ISNUMBER($Q3755))),"Prix sur devis à saisir (colonne I)",IF($S3755="","Règle à compléter (onglet Règles)",""))))))))))</f>
        <v/>
      </c>
    </row>
    <row r="3756" customFormat="false" ht="15" hidden="false" customHeight="false" outlineLevel="0" collapsed="false">
      <c r="A3756" s="23"/>
      <c r="I3756" s="24"/>
      <c r="J3756" s="24"/>
      <c r="N3756" s="25"/>
      <c r="O3756" s="26" t="str">
        <f aca="false">IF($G3756="","",IFERROR(INDEX(Prestations!$F$5:$F$256,MATCH($G3756,Prestations!$B$5:$B$256,0)),"?"))</f>
        <v/>
      </c>
      <c r="P3756" s="26" t="str">
        <f aca="false">IF($O3756="","",IF($O3756="?","?",IFERROR(INDEX(Règles!$C$5:$C$17,MATCH($O3756,Règles!$A$5:$A$17,0)),"?")))</f>
        <v/>
      </c>
      <c r="Q3756" s="27" t="str">
        <f aca="false">IF($G3756="","",IF(ISNUMBER($I3756),$I3756,IFERROR(IF(ISNUMBER(INDEX(Prestations!$E$5:$E$256,MATCH($G3756,Prestations!$B$5:$B$256,0))),INDEX(Prestations!$E$5:$E$256,MATCH($G3756,Prestations!$B$5:$B$256,0)),""),"")))</f>
        <v/>
      </c>
      <c r="R3756" s="27" t="str">
        <f aca="false">IFERROR(IF(ISNUMBER($Q3756),$Q3756*IF($E3756="",1,$E3756),""),"")</f>
        <v/>
      </c>
      <c r="S3756" s="28" t="str">
        <f aca="false">IFERROR(IF($P3756="au nombre",IF(N(INDEX(Règles!$D$5:$D$17,MATCH($O3756,Règles!$A$5:$A$17,0)))&gt;0,IF($E3756="",1,$E3756)/INDEX(Règles!$D$5:$D$17,MATCH($O3756,Règles!$A$5:$A$17,0)),""),IF($P3756="au prix",IF(AND(ISNUMBER($R3756),N(INDEX(Règles!$E$5:$E$17,MATCH($O3756,Règles!$A$5:$A$17,0)))&gt;0),$R3756/INDEX(Règles!$E$5:$E$17,MATCH($O3756,Règles!$A$5:$A$17,0)),""),IF(OR($P3756="ne compte pas",$P3756="absence"),0,""))),"")</f>
        <v/>
      </c>
      <c r="T3756" s="26" t="n">
        <f aca="false">IF(AND(ISNUMBER($A3756),$B3756&lt;&gt;"",$G3756&lt;&gt;"",$P3756&lt;&gt;"absence"),1,0)</f>
        <v>0</v>
      </c>
      <c r="U3756" s="26" t="n">
        <f aca="false">IF($T3756=1,IF(COUNTIFS($B$2:$B3756,$B3756,$A$2:$A3756,$A3756,$T$2:$T3756,1)=1,1,0),0)</f>
        <v>0</v>
      </c>
      <c r="V3756" s="29" t="str">
        <f aca="false">IF(AND($A3756="",$B3756="",$G3756=""),"",IF(NOT(ISNUMBER($A3756)),"Date manquante ou non reconnue",IF($B3756="","Technicien manquant",IF(COUNTIF(Production!$A$7:$A$21,$B3756)=0,"Technicien absent de la liste (onglet Production)",IF($G3756="","Code BPU manquant (colonne G)",IF($O3756="?","Code BPU inconnu (onglet Prestations)",IF($P3756="?","Catégorie inconnue (onglet Règles)",IF(AND($E3756&lt;&gt;"",NOT(ISNUMBER($E3756))),"Quantité non reconnue",IF(AND($P3756="au prix",NOT(ISNUMBER($Q3756))),"Prix sur devis à saisir (colonne I)",IF($S3756="","Règle à compléter (onglet Règles)",""))))))))))</f>
        <v/>
      </c>
    </row>
    <row r="3757" customFormat="false" ht="15" hidden="false" customHeight="false" outlineLevel="0" collapsed="false">
      <c r="A3757" s="23"/>
      <c r="I3757" s="24"/>
      <c r="J3757" s="24"/>
      <c r="N3757" s="25"/>
      <c r="O3757" s="26" t="str">
        <f aca="false">IF($G3757="","",IFERROR(INDEX(Prestations!$F$5:$F$256,MATCH($G3757,Prestations!$B$5:$B$256,0)),"?"))</f>
        <v/>
      </c>
      <c r="P3757" s="26" t="str">
        <f aca="false">IF($O3757="","",IF($O3757="?","?",IFERROR(INDEX(Règles!$C$5:$C$17,MATCH($O3757,Règles!$A$5:$A$17,0)),"?")))</f>
        <v/>
      </c>
      <c r="Q3757" s="27" t="str">
        <f aca="false">IF($G3757="","",IF(ISNUMBER($I3757),$I3757,IFERROR(IF(ISNUMBER(INDEX(Prestations!$E$5:$E$256,MATCH($G3757,Prestations!$B$5:$B$256,0))),INDEX(Prestations!$E$5:$E$256,MATCH($G3757,Prestations!$B$5:$B$256,0)),""),"")))</f>
        <v/>
      </c>
      <c r="R3757" s="27" t="str">
        <f aca="false">IFERROR(IF(ISNUMBER($Q3757),$Q3757*IF($E3757="",1,$E3757),""),"")</f>
        <v/>
      </c>
      <c r="S3757" s="28" t="str">
        <f aca="false">IFERROR(IF($P3757="au nombre",IF(N(INDEX(Règles!$D$5:$D$17,MATCH($O3757,Règles!$A$5:$A$17,0)))&gt;0,IF($E3757="",1,$E3757)/INDEX(Règles!$D$5:$D$17,MATCH($O3757,Règles!$A$5:$A$17,0)),""),IF($P3757="au prix",IF(AND(ISNUMBER($R3757),N(INDEX(Règles!$E$5:$E$17,MATCH($O3757,Règles!$A$5:$A$17,0)))&gt;0),$R3757/INDEX(Règles!$E$5:$E$17,MATCH($O3757,Règles!$A$5:$A$17,0)),""),IF(OR($P3757="ne compte pas",$P3757="absence"),0,""))),"")</f>
        <v/>
      </c>
      <c r="T3757" s="26" t="n">
        <f aca="false">IF(AND(ISNUMBER($A3757),$B3757&lt;&gt;"",$G3757&lt;&gt;"",$P3757&lt;&gt;"absence"),1,0)</f>
        <v>0</v>
      </c>
      <c r="U3757" s="26" t="n">
        <f aca="false">IF($T3757=1,IF(COUNTIFS($B$2:$B3757,$B3757,$A$2:$A3757,$A3757,$T$2:$T3757,1)=1,1,0),0)</f>
        <v>0</v>
      </c>
      <c r="V3757" s="29" t="str">
        <f aca="false">IF(AND($A3757="",$B3757="",$G3757=""),"",IF(NOT(ISNUMBER($A3757)),"Date manquante ou non reconnue",IF($B3757="","Technicien manquant",IF(COUNTIF(Production!$A$7:$A$21,$B3757)=0,"Technicien absent de la liste (onglet Production)",IF($G3757="","Code BPU manquant (colonne G)",IF($O3757="?","Code BPU inconnu (onglet Prestations)",IF($P3757="?","Catégorie inconnue (onglet Règles)",IF(AND($E3757&lt;&gt;"",NOT(ISNUMBER($E3757))),"Quantité non reconnue",IF(AND($P3757="au prix",NOT(ISNUMBER($Q3757))),"Prix sur devis à saisir (colonne I)",IF($S3757="","Règle à compléter (onglet Règles)",""))))))))))</f>
        <v/>
      </c>
    </row>
    <row r="3758" customFormat="false" ht="15" hidden="false" customHeight="false" outlineLevel="0" collapsed="false">
      <c r="A3758" s="23"/>
      <c r="I3758" s="24"/>
      <c r="J3758" s="24"/>
      <c r="N3758" s="25"/>
      <c r="O3758" s="26" t="str">
        <f aca="false">IF($G3758="","",IFERROR(INDEX(Prestations!$F$5:$F$256,MATCH($G3758,Prestations!$B$5:$B$256,0)),"?"))</f>
        <v/>
      </c>
      <c r="P3758" s="26" t="str">
        <f aca="false">IF($O3758="","",IF($O3758="?","?",IFERROR(INDEX(Règles!$C$5:$C$17,MATCH($O3758,Règles!$A$5:$A$17,0)),"?")))</f>
        <v/>
      </c>
      <c r="Q3758" s="27" t="str">
        <f aca="false">IF($G3758="","",IF(ISNUMBER($I3758),$I3758,IFERROR(IF(ISNUMBER(INDEX(Prestations!$E$5:$E$256,MATCH($G3758,Prestations!$B$5:$B$256,0))),INDEX(Prestations!$E$5:$E$256,MATCH($G3758,Prestations!$B$5:$B$256,0)),""),"")))</f>
        <v/>
      </c>
      <c r="R3758" s="27" t="str">
        <f aca="false">IFERROR(IF(ISNUMBER($Q3758),$Q3758*IF($E3758="",1,$E3758),""),"")</f>
        <v/>
      </c>
      <c r="S3758" s="28" t="str">
        <f aca="false">IFERROR(IF($P3758="au nombre",IF(N(INDEX(Règles!$D$5:$D$17,MATCH($O3758,Règles!$A$5:$A$17,0)))&gt;0,IF($E3758="",1,$E3758)/INDEX(Règles!$D$5:$D$17,MATCH($O3758,Règles!$A$5:$A$17,0)),""),IF($P3758="au prix",IF(AND(ISNUMBER($R3758),N(INDEX(Règles!$E$5:$E$17,MATCH($O3758,Règles!$A$5:$A$17,0)))&gt;0),$R3758/INDEX(Règles!$E$5:$E$17,MATCH($O3758,Règles!$A$5:$A$17,0)),""),IF(OR($P3758="ne compte pas",$P3758="absence"),0,""))),"")</f>
        <v/>
      </c>
      <c r="T3758" s="26" t="n">
        <f aca="false">IF(AND(ISNUMBER($A3758),$B3758&lt;&gt;"",$G3758&lt;&gt;"",$P3758&lt;&gt;"absence"),1,0)</f>
        <v>0</v>
      </c>
      <c r="U3758" s="26" t="n">
        <f aca="false">IF($T3758=1,IF(COUNTIFS($B$2:$B3758,$B3758,$A$2:$A3758,$A3758,$T$2:$T3758,1)=1,1,0),0)</f>
        <v>0</v>
      </c>
      <c r="V3758" s="29" t="str">
        <f aca="false">IF(AND($A3758="",$B3758="",$G3758=""),"",IF(NOT(ISNUMBER($A3758)),"Date manquante ou non reconnue",IF($B3758="","Technicien manquant",IF(COUNTIF(Production!$A$7:$A$21,$B3758)=0,"Technicien absent de la liste (onglet Production)",IF($G3758="","Code BPU manquant (colonne G)",IF($O3758="?","Code BPU inconnu (onglet Prestations)",IF($P3758="?","Catégorie inconnue (onglet Règles)",IF(AND($E3758&lt;&gt;"",NOT(ISNUMBER($E3758))),"Quantité non reconnue",IF(AND($P3758="au prix",NOT(ISNUMBER($Q3758))),"Prix sur devis à saisir (colonne I)",IF($S3758="","Règle à compléter (onglet Règles)",""))))))))))</f>
        <v/>
      </c>
    </row>
    <row r="3759" customFormat="false" ht="15" hidden="false" customHeight="false" outlineLevel="0" collapsed="false">
      <c r="A3759" s="23"/>
      <c r="I3759" s="24"/>
      <c r="J3759" s="24"/>
      <c r="N3759" s="25"/>
      <c r="O3759" s="26" t="str">
        <f aca="false">IF($G3759="","",IFERROR(INDEX(Prestations!$F$5:$F$256,MATCH($G3759,Prestations!$B$5:$B$256,0)),"?"))</f>
        <v/>
      </c>
      <c r="P3759" s="26" t="str">
        <f aca="false">IF($O3759="","",IF($O3759="?","?",IFERROR(INDEX(Règles!$C$5:$C$17,MATCH($O3759,Règles!$A$5:$A$17,0)),"?")))</f>
        <v/>
      </c>
      <c r="Q3759" s="27" t="str">
        <f aca="false">IF($G3759="","",IF(ISNUMBER($I3759),$I3759,IFERROR(IF(ISNUMBER(INDEX(Prestations!$E$5:$E$256,MATCH($G3759,Prestations!$B$5:$B$256,0))),INDEX(Prestations!$E$5:$E$256,MATCH($G3759,Prestations!$B$5:$B$256,0)),""),"")))</f>
        <v/>
      </c>
      <c r="R3759" s="27" t="str">
        <f aca="false">IFERROR(IF(ISNUMBER($Q3759),$Q3759*IF($E3759="",1,$E3759),""),"")</f>
        <v/>
      </c>
      <c r="S3759" s="28" t="str">
        <f aca="false">IFERROR(IF($P3759="au nombre",IF(N(INDEX(Règles!$D$5:$D$17,MATCH($O3759,Règles!$A$5:$A$17,0)))&gt;0,IF($E3759="",1,$E3759)/INDEX(Règles!$D$5:$D$17,MATCH($O3759,Règles!$A$5:$A$17,0)),""),IF($P3759="au prix",IF(AND(ISNUMBER($R3759),N(INDEX(Règles!$E$5:$E$17,MATCH($O3759,Règles!$A$5:$A$17,0)))&gt;0),$R3759/INDEX(Règles!$E$5:$E$17,MATCH($O3759,Règles!$A$5:$A$17,0)),""),IF(OR($P3759="ne compte pas",$P3759="absence"),0,""))),"")</f>
        <v/>
      </c>
      <c r="T3759" s="26" t="n">
        <f aca="false">IF(AND(ISNUMBER($A3759),$B3759&lt;&gt;"",$G3759&lt;&gt;"",$P3759&lt;&gt;"absence"),1,0)</f>
        <v>0</v>
      </c>
      <c r="U3759" s="26" t="n">
        <f aca="false">IF($T3759=1,IF(COUNTIFS($B$2:$B3759,$B3759,$A$2:$A3759,$A3759,$T$2:$T3759,1)=1,1,0),0)</f>
        <v>0</v>
      </c>
      <c r="V3759" s="29" t="str">
        <f aca="false">IF(AND($A3759="",$B3759="",$G3759=""),"",IF(NOT(ISNUMBER($A3759)),"Date manquante ou non reconnue",IF($B3759="","Technicien manquant",IF(COUNTIF(Production!$A$7:$A$21,$B3759)=0,"Technicien absent de la liste (onglet Production)",IF($G3759="","Code BPU manquant (colonne G)",IF($O3759="?","Code BPU inconnu (onglet Prestations)",IF($P3759="?","Catégorie inconnue (onglet Règles)",IF(AND($E3759&lt;&gt;"",NOT(ISNUMBER($E3759))),"Quantité non reconnue",IF(AND($P3759="au prix",NOT(ISNUMBER($Q3759))),"Prix sur devis à saisir (colonne I)",IF($S3759="","Règle à compléter (onglet Règles)",""))))))))))</f>
        <v/>
      </c>
    </row>
    <row r="3760" customFormat="false" ht="15" hidden="false" customHeight="false" outlineLevel="0" collapsed="false">
      <c r="A3760" s="23"/>
      <c r="I3760" s="24"/>
      <c r="J3760" s="24"/>
      <c r="N3760" s="25"/>
      <c r="O3760" s="26" t="str">
        <f aca="false">IF($G3760="","",IFERROR(INDEX(Prestations!$F$5:$F$256,MATCH($G3760,Prestations!$B$5:$B$256,0)),"?"))</f>
        <v/>
      </c>
      <c r="P3760" s="26" t="str">
        <f aca="false">IF($O3760="","",IF($O3760="?","?",IFERROR(INDEX(Règles!$C$5:$C$17,MATCH($O3760,Règles!$A$5:$A$17,0)),"?")))</f>
        <v/>
      </c>
      <c r="Q3760" s="27" t="str">
        <f aca="false">IF($G3760="","",IF(ISNUMBER($I3760),$I3760,IFERROR(IF(ISNUMBER(INDEX(Prestations!$E$5:$E$256,MATCH($G3760,Prestations!$B$5:$B$256,0))),INDEX(Prestations!$E$5:$E$256,MATCH($G3760,Prestations!$B$5:$B$256,0)),""),"")))</f>
        <v/>
      </c>
      <c r="R3760" s="27" t="str">
        <f aca="false">IFERROR(IF(ISNUMBER($Q3760),$Q3760*IF($E3760="",1,$E3760),""),"")</f>
        <v/>
      </c>
      <c r="S3760" s="28" t="str">
        <f aca="false">IFERROR(IF($P3760="au nombre",IF(N(INDEX(Règles!$D$5:$D$17,MATCH($O3760,Règles!$A$5:$A$17,0)))&gt;0,IF($E3760="",1,$E3760)/INDEX(Règles!$D$5:$D$17,MATCH($O3760,Règles!$A$5:$A$17,0)),""),IF($P3760="au prix",IF(AND(ISNUMBER($R3760),N(INDEX(Règles!$E$5:$E$17,MATCH($O3760,Règles!$A$5:$A$17,0)))&gt;0),$R3760/INDEX(Règles!$E$5:$E$17,MATCH($O3760,Règles!$A$5:$A$17,0)),""),IF(OR($P3760="ne compte pas",$P3760="absence"),0,""))),"")</f>
        <v/>
      </c>
      <c r="T3760" s="26" t="n">
        <f aca="false">IF(AND(ISNUMBER($A3760),$B3760&lt;&gt;"",$G3760&lt;&gt;"",$P3760&lt;&gt;"absence"),1,0)</f>
        <v>0</v>
      </c>
      <c r="U3760" s="26" t="n">
        <f aca="false">IF($T3760=1,IF(COUNTIFS($B$2:$B3760,$B3760,$A$2:$A3760,$A3760,$T$2:$T3760,1)=1,1,0),0)</f>
        <v>0</v>
      </c>
      <c r="V3760" s="29" t="str">
        <f aca="false">IF(AND($A3760="",$B3760="",$G3760=""),"",IF(NOT(ISNUMBER($A3760)),"Date manquante ou non reconnue",IF($B3760="","Technicien manquant",IF(COUNTIF(Production!$A$7:$A$21,$B3760)=0,"Technicien absent de la liste (onglet Production)",IF($G3760="","Code BPU manquant (colonne G)",IF($O3760="?","Code BPU inconnu (onglet Prestations)",IF($P3760="?","Catégorie inconnue (onglet Règles)",IF(AND($E3760&lt;&gt;"",NOT(ISNUMBER($E3760))),"Quantité non reconnue",IF(AND($P3760="au prix",NOT(ISNUMBER($Q3760))),"Prix sur devis à saisir (colonne I)",IF($S3760="","Règle à compléter (onglet Règles)",""))))))))))</f>
        <v/>
      </c>
    </row>
    <row r="3761" customFormat="false" ht="15" hidden="false" customHeight="false" outlineLevel="0" collapsed="false">
      <c r="A3761" s="23"/>
      <c r="I3761" s="24"/>
      <c r="J3761" s="24"/>
      <c r="N3761" s="25"/>
      <c r="O3761" s="26" t="str">
        <f aca="false">IF($G3761="","",IFERROR(INDEX(Prestations!$F$5:$F$256,MATCH($G3761,Prestations!$B$5:$B$256,0)),"?"))</f>
        <v/>
      </c>
      <c r="P3761" s="26" t="str">
        <f aca="false">IF($O3761="","",IF($O3761="?","?",IFERROR(INDEX(Règles!$C$5:$C$17,MATCH($O3761,Règles!$A$5:$A$17,0)),"?")))</f>
        <v/>
      </c>
      <c r="Q3761" s="27" t="str">
        <f aca="false">IF($G3761="","",IF(ISNUMBER($I3761),$I3761,IFERROR(IF(ISNUMBER(INDEX(Prestations!$E$5:$E$256,MATCH($G3761,Prestations!$B$5:$B$256,0))),INDEX(Prestations!$E$5:$E$256,MATCH($G3761,Prestations!$B$5:$B$256,0)),""),"")))</f>
        <v/>
      </c>
      <c r="R3761" s="27" t="str">
        <f aca="false">IFERROR(IF(ISNUMBER($Q3761),$Q3761*IF($E3761="",1,$E3761),""),"")</f>
        <v/>
      </c>
      <c r="S3761" s="28" t="str">
        <f aca="false">IFERROR(IF($P3761="au nombre",IF(N(INDEX(Règles!$D$5:$D$17,MATCH($O3761,Règles!$A$5:$A$17,0)))&gt;0,IF($E3761="",1,$E3761)/INDEX(Règles!$D$5:$D$17,MATCH($O3761,Règles!$A$5:$A$17,0)),""),IF($P3761="au prix",IF(AND(ISNUMBER($R3761),N(INDEX(Règles!$E$5:$E$17,MATCH($O3761,Règles!$A$5:$A$17,0)))&gt;0),$R3761/INDEX(Règles!$E$5:$E$17,MATCH($O3761,Règles!$A$5:$A$17,0)),""),IF(OR($P3761="ne compte pas",$P3761="absence"),0,""))),"")</f>
        <v/>
      </c>
      <c r="T3761" s="26" t="n">
        <f aca="false">IF(AND(ISNUMBER($A3761),$B3761&lt;&gt;"",$G3761&lt;&gt;"",$P3761&lt;&gt;"absence"),1,0)</f>
        <v>0</v>
      </c>
      <c r="U3761" s="26" t="n">
        <f aca="false">IF($T3761=1,IF(COUNTIFS($B$2:$B3761,$B3761,$A$2:$A3761,$A3761,$T$2:$T3761,1)=1,1,0),0)</f>
        <v>0</v>
      </c>
      <c r="V3761" s="29" t="str">
        <f aca="false">IF(AND($A3761="",$B3761="",$G3761=""),"",IF(NOT(ISNUMBER($A3761)),"Date manquante ou non reconnue",IF($B3761="","Technicien manquant",IF(COUNTIF(Production!$A$7:$A$21,$B3761)=0,"Technicien absent de la liste (onglet Production)",IF($G3761="","Code BPU manquant (colonne G)",IF($O3761="?","Code BPU inconnu (onglet Prestations)",IF($P3761="?","Catégorie inconnue (onglet Règles)",IF(AND($E3761&lt;&gt;"",NOT(ISNUMBER($E3761))),"Quantité non reconnue",IF(AND($P3761="au prix",NOT(ISNUMBER($Q3761))),"Prix sur devis à saisir (colonne I)",IF($S3761="","Règle à compléter (onglet Règles)",""))))))))))</f>
        <v/>
      </c>
    </row>
    <row r="3762" customFormat="false" ht="15" hidden="false" customHeight="false" outlineLevel="0" collapsed="false">
      <c r="A3762" s="23"/>
      <c r="I3762" s="24"/>
      <c r="J3762" s="24"/>
      <c r="N3762" s="25"/>
      <c r="O3762" s="26" t="str">
        <f aca="false">IF($G3762="","",IFERROR(INDEX(Prestations!$F$5:$F$256,MATCH($G3762,Prestations!$B$5:$B$256,0)),"?"))</f>
        <v/>
      </c>
      <c r="P3762" s="26" t="str">
        <f aca="false">IF($O3762="","",IF($O3762="?","?",IFERROR(INDEX(Règles!$C$5:$C$17,MATCH($O3762,Règles!$A$5:$A$17,0)),"?")))</f>
        <v/>
      </c>
      <c r="Q3762" s="27" t="str">
        <f aca="false">IF($G3762="","",IF(ISNUMBER($I3762),$I3762,IFERROR(IF(ISNUMBER(INDEX(Prestations!$E$5:$E$256,MATCH($G3762,Prestations!$B$5:$B$256,0))),INDEX(Prestations!$E$5:$E$256,MATCH($G3762,Prestations!$B$5:$B$256,0)),""),"")))</f>
        <v/>
      </c>
      <c r="R3762" s="27" t="str">
        <f aca="false">IFERROR(IF(ISNUMBER($Q3762),$Q3762*IF($E3762="",1,$E3762),""),"")</f>
        <v/>
      </c>
      <c r="S3762" s="28" t="str">
        <f aca="false">IFERROR(IF($P3762="au nombre",IF(N(INDEX(Règles!$D$5:$D$17,MATCH($O3762,Règles!$A$5:$A$17,0)))&gt;0,IF($E3762="",1,$E3762)/INDEX(Règles!$D$5:$D$17,MATCH($O3762,Règles!$A$5:$A$17,0)),""),IF($P3762="au prix",IF(AND(ISNUMBER($R3762),N(INDEX(Règles!$E$5:$E$17,MATCH($O3762,Règles!$A$5:$A$17,0)))&gt;0),$R3762/INDEX(Règles!$E$5:$E$17,MATCH($O3762,Règles!$A$5:$A$17,0)),""),IF(OR($P3762="ne compte pas",$P3762="absence"),0,""))),"")</f>
        <v/>
      </c>
      <c r="T3762" s="26" t="n">
        <f aca="false">IF(AND(ISNUMBER($A3762),$B3762&lt;&gt;"",$G3762&lt;&gt;"",$P3762&lt;&gt;"absence"),1,0)</f>
        <v>0</v>
      </c>
      <c r="U3762" s="26" t="n">
        <f aca="false">IF($T3762=1,IF(COUNTIFS($B$2:$B3762,$B3762,$A$2:$A3762,$A3762,$T$2:$T3762,1)=1,1,0),0)</f>
        <v>0</v>
      </c>
      <c r="V3762" s="29" t="str">
        <f aca="false">IF(AND($A3762="",$B3762="",$G3762=""),"",IF(NOT(ISNUMBER($A3762)),"Date manquante ou non reconnue",IF($B3762="","Technicien manquant",IF(COUNTIF(Production!$A$7:$A$21,$B3762)=0,"Technicien absent de la liste (onglet Production)",IF($G3762="","Code BPU manquant (colonne G)",IF($O3762="?","Code BPU inconnu (onglet Prestations)",IF($P3762="?","Catégorie inconnue (onglet Règles)",IF(AND($E3762&lt;&gt;"",NOT(ISNUMBER($E3762))),"Quantité non reconnue",IF(AND($P3762="au prix",NOT(ISNUMBER($Q3762))),"Prix sur devis à saisir (colonne I)",IF($S3762="","Règle à compléter (onglet Règles)",""))))))))))</f>
        <v/>
      </c>
    </row>
    <row r="3763" customFormat="false" ht="15" hidden="false" customHeight="false" outlineLevel="0" collapsed="false">
      <c r="A3763" s="23"/>
      <c r="I3763" s="24"/>
      <c r="J3763" s="24"/>
      <c r="N3763" s="25"/>
      <c r="O3763" s="26" t="str">
        <f aca="false">IF($G3763="","",IFERROR(INDEX(Prestations!$F$5:$F$256,MATCH($G3763,Prestations!$B$5:$B$256,0)),"?"))</f>
        <v/>
      </c>
      <c r="P3763" s="26" t="str">
        <f aca="false">IF($O3763="","",IF($O3763="?","?",IFERROR(INDEX(Règles!$C$5:$C$17,MATCH($O3763,Règles!$A$5:$A$17,0)),"?")))</f>
        <v/>
      </c>
      <c r="Q3763" s="27" t="str">
        <f aca="false">IF($G3763="","",IF(ISNUMBER($I3763),$I3763,IFERROR(IF(ISNUMBER(INDEX(Prestations!$E$5:$E$256,MATCH($G3763,Prestations!$B$5:$B$256,0))),INDEX(Prestations!$E$5:$E$256,MATCH($G3763,Prestations!$B$5:$B$256,0)),""),"")))</f>
        <v/>
      </c>
      <c r="R3763" s="27" t="str">
        <f aca="false">IFERROR(IF(ISNUMBER($Q3763),$Q3763*IF($E3763="",1,$E3763),""),"")</f>
        <v/>
      </c>
      <c r="S3763" s="28" t="str">
        <f aca="false">IFERROR(IF($P3763="au nombre",IF(N(INDEX(Règles!$D$5:$D$17,MATCH($O3763,Règles!$A$5:$A$17,0)))&gt;0,IF($E3763="",1,$E3763)/INDEX(Règles!$D$5:$D$17,MATCH($O3763,Règles!$A$5:$A$17,0)),""),IF($P3763="au prix",IF(AND(ISNUMBER($R3763),N(INDEX(Règles!$E$5:$E$17,MATCH($O3763,Règles!$A$5:$A$17,0)))&gt;0),$R3763/INDEX(Règles!$E$5:$E$17,MATCH($O3763,Règles!$A$5:$A$17,0)),""),IF(OR($P3763="ne compte pas",$P3763="absence"),0,""))),"")</f>
        <v/>
      </c>
      <c r="T3763" s="26" t="n">
        <f aca="false">IF(AND(ISNUMBER($A3763),$B3763&lt;&gt;"",$G3763&lt;&gt;"",$P3763&lt;&gt;"absence"),1,0)</f>
        <v>0</v>
      </c>
      <c r="U3763" s="26" t="n">
        <f aca="false">IF($T3763=1,IF(COUNTIFS($B$2:$B3763,$B3763,$A$2:$A3763,$A3763,$T$2:$T3763,1)=1,1,0),0)</f>
        <v>0</v>
      </c>
      <c r="V3763" s="29" t="str">
        <f aca="false">IF(AND($A3763="",$B3763="",$G3763=""),"",IF(NOT(ISNUMBER($A3763)),"Date manquante ou non reconnue",IF($B3763="","Technicien manquant",IF(COUNTIF(Production!$A$7:$A$21,$B3763)=0,"Technicien absent de la liste (onglet Production)",IF($G3763="","Code BPU manquant (colonne G)",IF($O3763="?","Code BPU inconnu (onglet Prestations)",IF($P3763="?","Catégorie inconnue (onglet Règles)",IF(AND($E3763&lt;&gt;"",NOT(ISNUMBER($E3763))),"Quantité non reconnue",IF(AND($P3763="au prix",NOT(ISNUMBER($Q3763))),"Prix sur devis à saisir (colonne I)",IF($S3763="","Règle à compléter (onglet Règles)",""))))))))))</f>
        <v/>
      </c>
    </row>
    <row r="3764" customFormat="false" ht="15" hidden="false" customHeight="false" outlineLevel="0" collapsed="false">
      <c r="A3764" s="23"/>
      <c r="I3764" s="24"/>
      <c r="J3764" s="24"/>
      <c r="N3764" s="25"/>
      <c r="O3764" s="26" t="str">
        <f aca="false">IF($G3764="","",IFERROR(INDEX(Prestations!$F$5:$F$256,MATCH($G3764,Prestations!$B$5:$B$256,0)),"?"))</f>
        <v/>
      </c>
      <c r="P3764" s="26" t="str">
        <f aca="false">IF($O3764="","",IF($O3764="?","?",IFERROR(INDEX(Règles!$C$5:$C$17,MATCH($O3764,Règles!$A$5:$A$17,0)),"?")))</f>
        <v/>
      </c>
      <c r="Q3764" s="27" t="str">
        <f aca="false">IF($G3764="","",IF(ISNUMBER($I3764),$I3764,IFERROR(IF(ISNUMBER(INDEX(Prestations!$E$5:$E$256,MATCH($G3764,Prestations!$B$5:$B$256,0))),INDEX(Prestations!$E$5:$E$256,MATCH($G3764,Prestations!$B$5:$B$256,0)),""),"")))</f>
        <v/>
      </c>
      <c r="R3764" s="27" t="str">
        <f aca="false">IFERROR(IF(ISNUMBER($Q3764),$Q3764*IF($E3764="",1,$E3764),""),"")</f>
        <v/>
      </c>
      <c r="S3764" s="28" t="str">
        <f aca="false">IFERROR(IF($P3764="au nombre",IF(N(INDEX(Règles!$D$5:$D$17,MATCH($O3764,Règles!$A$5:$A$17,0)))&gt;0,IF($E3764="",1,$E3764)/INDEX(Règles!$D$5:$D$17,MATCH($O3764,Règles!$A$5:$A$17,0)),""),IF($P3764="au prix",IF(AND(ISNUMBER($R3764),N(INDEX(Règles!$E$5:$E$17,MATCH($O3764,Règles!$A$5:$A$17,0)))&gt;0),$R3764/INDEX(Règles!$E$5:$E$17,MATCH($O3764,Règles!$A$5:$A$17,0)),""),IF(OR($P3764="ne compte pas",$P3764="absence"),0,""))),"")</f>
        <v/>
      </c>
      <c r="T3764" s="26" t="n">
        <f aca="false">IF(AND(ISNUMBER($A3764),$B3764&lt;&gt;"",$G3764&lt;&gt;"",$P3764&lt;&gt;"absence"),1,0)</f>
        <v>0</v>
      </c>
      <c r="U3764" s="26" t="n">
        <f aca="false">IF($T3764=1,IF(COUNTIFS($B$2:$B3764,$B3764,$A$2:$A3764,$A3764,$T$2:$T3764,1)=1,1,0),0)</f>
        <v>0</v>
      </c>
      <c r="V3764" s="29" t="str">
        <f aca="false">IF(AND($A3764="",$B3764="",$G3764=""),"",IF(NOT(ISNUMBER($A3764)),"Date manquante ou non reconnue",IF($B3764="","Technicien manquant",IF(COUNTIF(Production!$A$7:$A$21,$B3764)=0,"Technicien absent de la liste (onglet Production)",IF($G3764="","Code BPU manquant (colonne G)",IF($O3764="?","Code BPU inconnu (onglet Prestations)",IF($P3764="?","Catégorie inconnue (onglet Règles)",IF(AND($E3764&lt;&gt;"",NOT(ISNUMBER($E3764))),"Quantité non reconnue",IF(AND($P3764="au prix",NOT(ISNUMBER($Q3764))),"Prix sur devis à saisir (colonne I)",IF($S3764="","Règle à compléter (onglet Règles)",""))))))))))</f>
        <v/>
      </c>
    </row>
    <row r="3765" customFormat="false" ht="15" hidden="false" customHeight="false" outlineLevel="0" collapsed="false">
      <c r="A3765" s="23"/>
      <c r="I3765" s="24"/>
      <c r="J3765" s="24"/>
      <c r="N3765" s="25"/>
      <c r="O3765" s="26" t="str">
        <f aca="false">IF($G3765="","",IFERROR(INDEX(Prestations!$F$5:$F$256,MATCH($G3765,Prestations!$B$5:$B$256,0)),"?"))</f>
        <v/>
      </c>
      <c r="P3765" s="26" t="str">
        <f aca="false">IF($O3765="","",IF($O3765="?","?",IFERROR(INDEX(Règles!$C$5:$C$17,MATCH($O3765,Règles!$A$5:$A$17,0)),"?")))</f>
        <v/>
      </c>
      <c r="Q3765" s="27" t="str">
        <f aca="false">IF($G3765="","",IF(ISNUMBER($I3765),$I3765,IFERROR(IF(ISNUMBER(INDEX(Prestations!$E$5:$E$256,MATCH($G3765,Prestations!$B$5:$B$256,0))),INDEX(Prestations!$E$5:$E$256,MATCH($G3765,Prestations!$B$5:$B$256,0)),""),"")))</f>
        <v/>
      </c>
      <c r="R3765" s="27" t="str">
        <f aca="false">IFERROR(IF(ISNUMBER($Q3765),$Q3765*IF($E3765="",1,$E3765),""),"")</f>
        <v/>
      </c>
      <c r="S3765" s="28" t="str">
        <f aca="false">IFERROR(IF($P3765="au nombre",IF(N(INDEX(Règles!$D$5:$D$17,MATCH($O3765,Règles!$A$5:$A$17,0)))&gt;0,IF($E3765="",1,$E3765)/INDEX(Règles!$D$5:$D$17,MATCH($O3765,Règles!$A$5:$A$17,0)),""),IF($P3765="au prix",IF(AND(ISNUMBER($R3765),N(INDEX(Règles!$E$5:$E$17,MATCH($O3765,Règles!$A$5:$A$17,0)))&gt;0),$R3765/INDEX(Règles!$E$5:$E$17,MATCH($O3765,Règles!$A$5:$A$17,0)),""),IF(OR($P3765="ne compte pas",$P3765="absence"),0,""))),"")</f>
        <v/>
      </c>
      <c r="T3765" s="26" t="n">
        <f aca="false">IF(AND(ISNUMBER($A3765),$B3765&lt;&gt;"",$G3765&lt;&gt;"",$P3765&lt;&gt;"absence"),1,0)</f>
        <v>0</v>
      </c>
      <c r="U3765" s="26" t="n">
        <f aca="false">IF($T3765=1,IF(COUNTIFS($B$2:$B3765,$B3765,$A$2:$A3765,$A3765,$T$2:$T3765,1)=1,1,0),0)</f>
        <v>0</v>
      </c>
      <c r="V3765" s="29" t="str">
        <f aca="false">IF(AND($A3765="",$B3765="",$G3765=""),"",IF(NOT(ISNUMBER($A3765)),"Date manquante ou non reconnue",IF($B3765="","Technicien manquant",IF(COUNTIF(Production!$A$7:$A$21,$B3765)=0,"Technicien absent de la liste (onglet Production)",IF($G3765="","Code BPU manquant (colonne G)",IF($O3765="?","Code BPU inconnu (onglet Prestations)",IF($P3765="?","Catégorie inconnue (onglet Règles)",IF(AND($E3765&lt;&gt;"",NOT(ISNUMBER($E3765))),"Quantité non reconnue",IF(AND($P3765="au prix",NOT(ISNUMBER($Q3765))),"Prix sur devis à saisir (colonne I)",IF($S3765="","Règle à compléter (onglet Règles)",""))))))))))</f>
        <v/>
      </c>
    </row>
    <row r="3766" customFormat="false" ht="15" hidden="false" customHeight="false" outlineLevel="0" collapsed="false">
      <c r="A3766" s="23"/>
      <c r="I3766" s="24"/>
      <c r="J3766" s="24"/>
      <c r="N3766" s="25"/>
      <c r="O3766" s="26" t="str">
        <f aca="false">IF($G3766="","",IFERROR(INDEX(Prestations!$F$5:$F$256,MATCH($G3766,Prestations!$B$5:$B$256,0)),"?"))</f>
        <v/>
      </c>
      <c r="P3766" s="26" t="str">
        <f aca="false">IF($O3766="","",IF($O3766="?","?",IFERROR(INDEX(Règles!$C$5:$C$17,MATCH($O3766,Règles!$A$5:$A$17,0)),"?")))</f>
        <v/>
      </c>
      <c r="Q3766" s="27" t="str">
        <f aca="false">IF($G3766="","",IF(ISNUMBER($I3766),$I3766,IFERROR(IF(ISNUMBER(INDEX(Prestations!$E$5:$E$256,MATCH($G3766,Prestations!$B$5:$B$256,0))),INDEX(Prestations!$E$5:$E$256,MATCH($G3766,Prestations!$B$5:$B$256,0)),""),"")))</f>
        <v/>
      </c>
      <c r="R3766" s="27" t="str">
        <f aca="false">IFERROR(IF(ISNUMBER($Q3766),$Q3766*IF($E3766="",1,$E3766),""),"")</f>
        <v/>
      </c>
      <c r="S3766" s="28" t="str">
        <f aca="false">IFERROR(IF($P3766="au nombre",IF(N(INDEX(Règles!$D$5:$D$17,MATCH($O3766,Règles!$A$5:$A$17,0)))&gt;0,IF($E3766="",1,$E3766)/INDEX(Règles!$D$5:$D$17,MATCH($O3766,Règles!$A$5:$A$17,0)),""),IF($P3766="au prix",IF(AND(ISNUMBER($R3766),N(INDEX(Règles!$E$5:$E$17,MATCH($O3766,Règles!$A$5:$A$17,0)))&gt;0),$R3766/INDEX(Règles!$E$5:$E$17,MATCH($O3766,Règles!$A$5:$A$17,0)),""),IF(OR($P3766="ne compte pas",$P3766="absence"),0,""))),"")</f>
        <v/>
      </c>
      <c r="T3766" s="26" t="n">
        <f aca="false">IF(AND(ISNUMBER($A3766),$B3766&lt;&gt;"",$G3766&lt;&gt;"",$P3766&lt;&gt;"absence"),1,0)</f>
        <v>0</v>
      </c>
      <c r="U3766" s="26" t="n">
        <f aca="false">IF($T3766=1,IF(COUNTIFS($B$2:$B3766,$B3766,$A$2:$A3766,$A3766,$T$2:$T3766,1)=1,1,0),0)</f>
        <v>0</v>
      </c>
      <c r="V3766" s="29" t="str">
        <f aca="false">IF(AND($A3766="",$B3766="",$G3766=""),"",IF(NOT(ISNUMBER($A3766)),"Date manquante ou non reconnue",IF($B3766="","Technicien manquant",IF(COUNTIF(Production!$A$7:$A$21,$B3766)=0,"Technicien absent de la liste (onglet Production)",IF($G3766="","Code BPU manquant (colonne G)",IF($O3766="?","Code BPU inconnu (onglet Prestations)",IF($P3766="?","Catégorie inconnue (onglet Règles)",IF(AND($E3766&lt;&gt;"",NOT(ISNUMBER($E3766))),"Quantité non reconnue",IF(AND($P3766="au prix",NOT(ISNUMBER($Q3766))),"Prix sur devis à saisir (colonne I)",IF($S3766="","Règle à compléter (onglet Règles)",""))))))))))</f>
        <v/>
      </c>
    </row>
    <row r="3767" customFormat="false" ht="15" hidden="false" customHeight="false" outlineLevel="0" collapsed="false">
      <c r="A3767" s="23"/>
      <c r="I3767" s="24"/>
      <c r="J3767" s="24"/>
      <c r="N3767" s="25"/>
      <c r="O3767" s="26" t="str">
        <f aca="false">IF($G3767="","",IFERROR(INDEX(Prestations!$F$5:$F$256,MATCH($G3767,Prestations!$B$5:$B$256,0)),"?"))</f>
        <v/>
      </c>
      <c r="P3767" s="26" t="str">
        <f aca="false">IF($O3767="","",IF($O3767="?","?",IFERROR(INDEX(Règles!$C$5:$C$17,MATCH($O3767,Règles!$A$5:$A$17,0)),"?")))</f>
        <v/>
      </c>
      <c r="Q3767" s="27" t="str">
        <f aca="false">IF($G3767="","",IF(ISNUMBER($I3767),$I3767,IFERROR(IF(ISNUMBER(INDEX(Prestations!$E$5:$E$256,MATCH($G3767,Prestations!$B$5:$B$256,0))),INDEX(Prestations!$E$5:$E$256,MATCH($G3767,Prestations!$B$5:$B$256,0)),""),"")))</f>
        <v/>
      </c>
      <c r="R3767" s="27" t="str">
        <f aca="false">IFERROR(IF(ISNUMBER($Q3767),$Q3767*IF($E3767="",1,$E3767),""),"")</f>
        <v/>
      </c>
      <c r="S3767" s="28" t="str">
        <f aca="false">IFERROR(IF($P3767="au nombre",IF(N(INDEX(Règles!$D$5:$D$17,MATCH($O3767,Règles!$A$5:$A$17,0)))&gt;0,IF($E3767="",1,$E3767)/INDEX(Règles!$D$5:$D$17,MATCH($O3767,Règles!$A$5:$A$17,0)),""),IF($P3767="au prix",IF(AND(ISNUMBER($R3767),N(INDEX(Règles!$E$5:$E$17,MATCH($O3767,Règles!$A$5:$A$17,0)))&gt;0),$R3767/INDEX(Règles!$E$5:$E$17,MATCH($O3767,Règles!$A$5:$A$17,0)),""),IF(OR($P3767="ne compte pas",$P3767="absence"),0,""))),"")</f>
        <v/>
      </c>
      <c r="T3767" s="26" t="n">
        <f aca="false">IF(AND(ISNUMBER($A3767),$B3767&lt;&gt;"",$G3767&lt;&gt;"",$P3767&lt;&gt;"absence"),1,0)</f>
        <v>0</v>
      </c>
      <c r="U3767" s="26" t="n">
        <f aca="false">IF($T3767=1,IF(COUNTIFS($B$2:$B3767,$B3767,$A$2:$A3767,$A3767,$T$2:$T3767,1)=1,1,0),0)</f>
        <v>0</v>
      </c>
      <c r="V3767" s="29" t="str">
        <f aca="false">IF(AND($A3767="",$B3767="",$G3767=""),"",IF(NOT(ISNUMBER($A3767)),"Date manquante ou non reconnue",IF($B3767="","Technicien manquant",IF(COUNTIF(Production!$A$7:$A$21,$B3767)=0,"Technicien absent de la liste (onglet Production)",IF($G3767="","Code BPU manquant (colonne G)",IF($O3767="?","Code BPU inconnu (onglet Prestations)",IF($P3767="?","Catégorie inconnue (onglet Règles)",IF(AND($E3767&lt;&gt;"",NOT(ISNUMBER($E3767))),"Quantité non reconnue",IF(AND($P3767="au prix",NOT(ISNUMBER($Q3767))),"Prix sur devis à saisir (colonne I)",IF($S3767="","Règle à compléter (onglet Règles)",""))))))))))</f>
        <v/>
      </c>
    </row>
    <row r="3768" customFormat="false" ht="15" hidden="false" customHeight="false" outlineLevel="0" collapsed="false">
      <c r="A3768" s="23"/>
      <c r="I3768" s="24"/>
      <c r="J3768" s="24"/>
      <c r="N3768" s="25"/>
      <c r="O3768" s="26" t="str">
        <f aca="false">IF($G3768="","",IFERROR(INDEX(Prestations!$F$5:$F$256,MATCH($G3768,Prestations!$B$5:$B$256,0)),"?"))</f>
        <v/>
      </c>
      <c r="P3768" s="26" t="str">
        <f aca="false">IF($O3768="","",IF($O3768="?","?",IFERROR(INDEX(Règles!$C$5:$C$17,MATCH($O3768,Règles!$A$5:$A$17,0)),"?")))</f>
        <v/>
      </c>
      <c r="Q3768" s="27" t="str">
        <f aca="false">IF($G3768="","",IF(ISNUMBER($I3768),$I3768,IFERROR(IF(ISNUMBER(INDEX(Prestations!$E$5:$E$256,MATCH($G3768,Prestations!$B$5:$B$256,0))),INDEX(Prestations!$E$5:$E$256,MATCH($G3768,Prestations!$B$5:$B$256,0)),""),"")))</f>
        <v/>
      </c>
      <c r="R3768" s="27" t="str">
        <f aca="false">IFERROR(IF(ISNUMBER($Q3768),$Q3768*IF($E3768="",1,$E3768),""),"")</f>
        <v/>
      </c>
      <c r="S3768" s="28" t="str">
        <f aca="false">IFERROR(IF($P3768="au nombre",IF(N(INDEX(Règles!$D$5:$D$17,MATCH($O3768,Règles!$A$5:$A$17,0)))&gt;0,IF($E3768="",1,$E3768)/INDEX(Règles!$D$5:$D$17,MATCH($O3768,Règles!$A$5:$A$17,0)),""),IF($P3768="au prix",IF(AND(ISNUMBER($R3768),N(INDEX(Règles!$E$5:$E$17,MATCH($O3768,Règles!$A$5:$A$17,0)))&gt;0),$R3768/INDEX(Règles!$E$5:$E$17,MATCH($O3768,Règles!$A$5:$A$17,0)),""),IF(OR($P3768="ne compte pas",$P3768="absence"),0,""))),"")</f>
        <v/>
      </c>
      <c r="T3768" s="26" t="n">
        <f aca="false">IF(AND(ISNUMBER($A3768),$B3768&lt;&gt;"",$G3768&lt;&gt;"",$P3768&lt;&gt;"absence"),1,0)</f>
        <v>0</v>
      </c>
      <c r="U3768" s="26" t="n">
        <f aca="false">IF($T3768=1,IF(COUNTIFS($B$2:$B3768,$B3768,$A$2:$A3768,$A3768,$T$2:$T3768,1)=1,1,0),0)</f>
        <v>0</v>
      </c>
      <c r="V3768" s="29" t="str">
        <f aca="false">IF(AND($A3768="",$B3768="",$G3768=""),"",IF(NOT(ISNUMBER($A3768)),"Date manquante ou non reconnue",IF($B3768="","Technicien manquant",IF(COUNTIF(Production!$A$7:$A$21,$B3768)=0,"Technicien absent de la liste (onglet Production)",IF($G3768="","Code BPU manquant (colonne G)",IF($O3768="?","Code BPU inconnu (onglet Prestations)",IF($P3768="?","Catégorie inconnue (onglet Règles)",IF(AND($E3768&lt;&gt;"",NOT(ISNUMBER($E3768))),"Quantité non reconnue",IF(AND($P3768="au prix",NOT(ISNUMBER($Q3768))),"Prix sur devis à saisir (colonne I)",IF($S3768="","Règle à compléter (onglet Règles)",""))))))))))</f>
        <v/>
      </c>
    </row>
    <row r="3769" customFormat="false" ht="15" hidden="false" customHeight="false" outlineLevel="0" collapsed="false">
      <c r="A3769" s="23"/>
      <c r="I3769" s="24"/>
      <c r="J3769" s="24"/>
      <c r="N3769" s="25"/>
      <c r="O3769" s="26" t="str">
        <f aca="false">IF($G3769="","",IFERROR(INDEX(Prestations!$F$5:$F$256,MATCH($G3769,Prestations!$B$5:$B$256,0)),"?"))</f>
        <v/>
      </c>
      <c r="P3769" s="26" t="str">
        <f aca="false">IF($O3769="","",IF($O3769="?","?",IFERROR(INDEX(Règles!$C$5:$C$17,MATCH($O3769,Règles!$A$5:$A$17,0)),"?")))</f>
        <v/>
      </c>
      <c r="Q3769" s="27" t="str">
        <f aca="false">IF($G3769="","",IF(ISNUMBER($I3769),$I3769,IFERROR(IF(ISNUMBER(INDEX(Prestations!$E$5:$E$256,MATCH($G3769,Prestations!$B$5:$B$256,0))),INDEX(Prestations!$E$5:$E$256,MATCH($G3769,Prestations!$B$5:$B$256,0)),""),"")))</f>
        <v/>
      </c>
      <c r="R3769" s="27" t="str">
        <f aca="false">IFERROR(IF(ISNUMBER($Q3769),$Q3769*IF($E3769="",1,$E3769),""),"")</f>
        <v/>
      </c>
      <c r="S3769" s="28" t="str">
        <f aca="false">IFERROR(IF($P3769="au nombre",IF(N(INDEX(Règles!$D$5:$D$17,MATCH($O3769,Règles!$A$5:$A$17,0)))&gt;0,IF($E3769="",1,$E3769)/INDEX(Règles!$D$5:$D$17,MATCH($O3769,Règles!$A$5:$A$17,0)),""),IF($P3769="au prix",IF(AND(ISNUMBER($R3769),N(INDEX(Règles!$E$5:$E$17,MATCH($O3769,Règles!$A$5:$A$17,0)))&gt;0),$R3769/INDEX(Règles!$E$5:$E$17,MATCH($O3769,Règles!$A$5:$A$17,0)),""),IF(OR($P3769="ne compte pas",$P3769="absence"),0,""))),"")</f>
        <v/>
      </c>
      <c r="T3769" s="26" t="n">
        <f aca="false">IF(AND(ISNUMBER($A3769),$B3769&lt;&gt;"",$G3769&lt;&gt;"",$P3769&lt;&gt;"absence"),1,0)</f>
        <v>0</v>
      </c>
      <c r="U3769" s="26" t="n">
        <f aca="false">IF($T3769=1,IF(COUNTIFS($B$2:$B3769,$B3769,$A$2:$A3769,$A3769,$T$2:$T3769,1)=1,1,0),0)</f>
        <v>0</v>
      </c>
      <c r="V3769" s="29" t="str">
        <f aca="false">IF(AND($A3769="",$B3769="",$G3769=""),"",IF(NOT(ISNUMBER($A3769)),"Date manquante ou non reconnue",IF($B3769="","Technicien manquant",IF(COUNTIF(Production!$A$7:$A$21,$B3769)=0,"Technicien absent de la liste (onglet Production)",IF($G3769="","Code BPU manquant (colonne G)",IF($O3769="?","Code BPU inconnu (onglet Prestations)",IF($P3769="?","Catégorie inconnue (onglet Règles)",IF(AND($E3769&lt;&gt;"",NOT(ISNUMBER($E3769))),"Quantité non reconnue",IF(AND($P3769="au prix",NOT(ISNUMBER($Q3769))),"Prix sur devis à saisir (colonne I)",IF($S3769="","Règle à compléter (onglet Règles)",""))))))))))</f>
        <v/>
      </c>
    </row>
    <row r="3770" customFormat="false" ht="15" hidden="false" customHeight="false" outlineLevel="0" collapsed="false">
      <c r="A3770" s="23"/>
      <c r="I3770" s="24"/>
      <c r="J3770" s="24"/>
      <c r="N3770" s="25"/>
      <c r="O3770" s="26" t="str">
        <f aca="false">IF($G3770="","",IFERROR(INDEX(Prestations!$F$5:$F$256,MATCH($G3770,Prestations!$B$5:$B$256,0)),"?"))</f>
        <v/>
      </c>
      <c r="P3770" s="26" t="str">
        <f aca="false">IF($O3770="","",IF($O3770="?","?",IFERROR(INDEX(Règles!$C$5:$C$17,MATCH($O3770,Règles!$A$5:$A$17,0)),"?")))</f>
        <v/>
      </c>
      <c r="Q3770" s="27" t="str">
        <f aca="false">IF($G3770="","",IF(ISNUMBER($I3770),$I3770,IFERROR(IF(ISNUMBER(INDEX(Prestations!$E$5:$E$256,MATCH($G3770,Prestations!$B$5:$B$256,0))),INDEX(Prestations!$E$5:$E$256,MATCH($G3770,Prestations!$B$5:$B$256,0)),""),"")))</f>
        <v/>
      </c>
      <c r="R3770" s="27" t="str">
        <f aca="false">IFERROR(IF(ISNUMBER($Q3770),$Q3770*IF($E3770="",1,$E3770),""),"")</f>
        <v/>
      </c>
      <c r="S3770" s="28" t="str">
        <f aca="false">IFERROR(IF($P3770="au nombre",IF(N(INDEX(Règles!$D$5:$D$17,MATCH($O3770,Règles!$A$5:$A$17,0)))&gt;0,IF($E3770="",1,$E3770)/INDEX(Règles!$D$5:$D$17,MATCH($O3770,Règles!$A$5:$A$17,0)),""),IF($P3770="au prix",IF(AND(ISNUMBER($R3770),N(INDEX(Règles!$E$5:$E$17,MATCH($O3770,Règles!$A$5:$A$17,0)))&gt;0),$R3770/INDEX(Règles!$E$5:$E$17,MATCH($O3770,Règles!$A$5:$A$17,0)),""),IF(OR($P3770="ne compte pas",$P3770="absence"),0,""))),"")</f>
        <v/>
      </c>
      <c r="T3770" s="26" t="n">
        <f aca="false">IF(AND(ISNUMBER($A3770),$B3770&lt;&gt;"",$G3770&lt;&gt;"",$P3770&lt;&gt;"absence"),1,0)</f>
        <v>0</v>
      </c>
      <c r="U3770" s="26" t="n">
        <f aca="false">IF($T3770=1,IF(COUNTIFS($B$2:$B3770,$B3770,$A$2:$A3770,$A3770,$T$2:$T3770,1)=1,1,0),0)</f>
        <v>0</v>
      </c>
      <c r="V3770" s="29" t="str">
        <f aca="false">IF(AND($A3770="",$B3770="",$G3770=""),"",IF(NOT(ISNUMBER($A3770)),"Date manquante ou non reconnue",IF($B3770="","Technicien manquant",IF(COUNTIF(Production!$A$7:$A$21,$B3770)=0,"Technicien absent de la liste (onglet Production)",IF($G3770="","Code BPU manquant (colonne G)",IF($O3770="?","Code BPU inconnu (onglet Prestations)",IF($P3770="?","Catégorie inconnue (onglet Règles)",IF(AND($E3770&lt;&gt;"",NOT(ISNUMBER($E3770))),"Quantité non reconnue",IF(AND($P3770="au prix",NOT(ISNUMBER($Q3770))),"Prix sur devis à saisir (colonne I)",IF($S3770="","Règle à compléter (onglet Règles)",""))))))))))</f>
        <v/>
      </c>
    </row>
    <row r="3771" customFormat="false" ht="15" hidden="false" customHeight="false" outlineLevel="0" collapsed="false">
      <c r="A3771" s="23"/>
      <c r="I3771" s="24"/>
      <c r="J3771" s="24"/>
      <c r="N3771" s="25"/>
      <c r="O3771" s="26" t="str">
        <f aca="false">IF($G3771="","",IFERROR(INDEX(Prestations!$F$5:$F$256,MATCH($G3771,Prestations!$B$5:$B$256,0)),"?"))</f>
        <v/>
      </c>
      <c r="P3771" s="26" t="str">
        <f aca="false">IF($O3771="","",IF($O3771="?","?",IFERROR(INDEX(Règles!$C$5:$C$17,MATCH($O3771,Règles!$A$5:$A$17,0)),"?")))</f>
        <v/>
      </c>
      <c r="Q3771" s="27" t="str">
        <f aca="false">IF($G3771="","",IF(ISNUMBER($I3771),$I3771,IFERROR(IF(ISNUMBER(INDEX(Prestations!$E$5:$E$256,MATCH($G3771,Prestations!$B$5:$B$256,0))),INDEX(Prestations!$E$5:$E$256,MATCH($G3771,Prestations!$B$5:$B$256,0)),""),"")))</f>
        <v/>
      </c>
      <c r="R3771" s="27" t="str">
        <f aca="false">IFERROR(IF(ISNUMBER($Q3771),$Q3771*IF($E3771="",1,$E3771),""),"")</f>
        <v/>
      </c>
      <c r="S3771" s="28" t="str">
        <f aca="false">IFERROR(IF($P3771="au nombre",IF(N(INDEX(Règles!$D$5:$D$17,MATCH($O3771,Règles!$A$5:$A$17,0)))&gt;0,IF($E3771="",1,$E3771)/INDEX(Règles!$D$5:$D$17,MATCH($O3771,Règles!$A$5:$A$17,0)),""),IF($P3771="au prix",IF(AND(ISNUMBER($R3771),N(INDEX(Règles!$E$5:$E$17,MATCH($O3771,Règles!$A$5:$A$17,0)))&gt;0),$R3771/INDEX(Règles!$E$5:$E$17,MATCH($O3771,Règles!$A$5:$A$17,0)),""),IF(OR($P3771="ne compte pas",$P3771="absence"),0,""))),"")</f>
        <v/>
      </c>
      <c r="T3771" s="26" t="n">
        <f aca="false">IF(AND(ISNUMBER($A3771),$B3771&lt;&gt;"",$G3771&lt;&gt;"",$P3771&lt;&gt;"absence"),1,0)</f>
        <v>0</v>
      </c>
      <c r="U3771" s="26" t="n">
        <f aca="false">IF($T3771=1,IF(COUNTIFS($B$2:$B3771,$B3771,$A$2:$A3771,$A3771,$T$2:$T3771,1)=1,1,0),0)</f>
        <v>0</v>
      </c>
      <c r="V3771" s="29" t="str">
        <f aca="false">IF(AND($A3771="",$B3771="",$G3771=""),"",IF(NOT(ISNUMBER($A3771)),"Date manquante ou non reconnue",IF($B3771="","Technicien manquant",IF(COUNTIF(Production!$A$7:$A$21,$B3771)=0,"Technicien absent de la liste (onglet Production)",IF($G3771="","Code BPU manquant (colonne G)",IF($O3771="?","Code BPU inconnu (onglet Prestations)",IF($P3771="?","Catégorie inconnue (onglet Règles)",IF(AND($E3771&lt;&gt;"",NOT(ISNUMBER($E3771))),"Quantité non reconnue",IF(AND($P3771="au prix",NOT(ISNUMBER($Q3771))),"Prix sur devis à saisir (colonne I)",IF($S3771="","Règle à compléter (onglet Règles)",""))))))))))</f>
        <v/>
      </c>
    </row>
    <row r="3772" customFormat="false" ht="15" hidden="false" customHeight="false" outlineLevel="0" collapsed="false">
      <c r="A3772" s="23"/>
      <c r="I3772" s="24"/>
      <c r="J3772" s="24"/>
      <c r="N3772" s="25"/>
      <c r="O3772" s="26" t="str">
        <f aca="false">IF($G3772="","",IFERROR(INDEX(Prestations!$F$5:$F$256,MATCH($G3772,Prestations!$B$5:$B$256,0)),"?"))</f>
        <v/>
      </c>
      <c r="P3772" s="26" t="str">
        <f aca="false">IF($O3772="","",IF($O3772="?","?",IFERROR(INDEX(Règles!$C$5:$C$17,MATCH($O3772,Règles!$A$5:$A$17,0)),"?")))</f>
        <v/>
      </c>
      <c r="Q3772" s="27" t="str">
        <f aca="false">IF($G3772="","",IF(ISNUMBER($I3772),$I3772,IFERROR(IF(ISNUMBER(INDEX(Prestations!$E$5:$E$256,MATCH($G3772,Prestations!$B$5:$B$256,0))),INDEX(Prestations!$E$5:$E$256,MATCH($G3772,Prestations!$B$5:$B$256,0)),""),"")))</f>
        <v/>
      </c>
      <c r="R3772" s="27" t="str">
        <f aca="false">IFERROR(IF(ISNUMBER($Q3772),$Q3772*IF($E3772="",1,$E3772),""),"")</f>
        <v/>
      </c>
      <c r="S3772" s="28" t="str">
        <f aca="false">IFERROR(IF($P3772="au nombre",IF(N(INDEX(Règles!$D$5:$D$17,MATCH($O3772,Règles!$A$5:$A$17,0)))&gt;0,IF($E3772="",1,$E3772)/INDEX(Règles!$D$5:$D$17,MATCH($O3772,Règles!$A$5:$A$17,0)),""),IF($P3772="au prix",IF(AND(ISNUMBER($R3772),N(INDEX(Règles!$E$5:$E$17,MATCH($O3772,Règles!$A$5:$A$17,0)))&gt;0),$R3772/INDEX(Règles!$E$5:$E$17,MATCH($O3772,Règles!$A$5:$A$17,0)),""),IF(OR($P3772="ne compte pas",$P3772="absence"),0,""))),"")</f>
        <v/>
      </c>
      <c r="T3772" s="26" t="n">
        <f aca="false">IF(AND(ISNUMBER($A3772),$B3772&lt;&gt;"",$G3772&lt;&gt;"",$P3772&lt;&gt;"absence"),1,0)</f>
        <v>0</v>
      </c>
      <c r="U3772" s="26" t="n">
        <f aca="false">IF($T3772=1,IF(COUNTIFS($B$2:$B3772,$B3772,$A$2:$A3772,$A3772,$T$2:$T3772,1)=1,1,0),0)</f>
        <v>0</v>
      </c>
      <c r="V3772" s="29" t="str">
        <f aca="false">IF(AND($A3772="",$B3772="",$G3772=""),"",IF(NOT(ISNUMBER($A3772)),"Date manquante ou non reconnue",IF($B3772="","Technicien manquant",IF(COUNTIF(Production!$A$7:$A$21,$B3772)=0,"Technicien absent de la liste (onglet Production)",IF($G3772="","Code BPU manquant (colonne G)",IF($O3772="?","Code BPU inconnu (onglet Prestations)",IF($P3772="?","Catégorie inconnue (onglet Règles)",IF(AND($E3772&lt;&gt;"",NOT(ISNUMBER($E3772))),"Quantité non reconnue",IF(AND($P3772="au prix",NOT(ISNUMBER($Q3772))),"Prix sur devis à saisir (colonne I)",IF($S3772="","Règle à compléter (onglet Règles)",""))))))))))</f>
        <v/>
      </c>
    </row>
    <row r="3773" customFormat="false" ht="15" hidden="false" customHeight="false" outlineLevel="0" collapsed="false">
      <c r="A3773" s="23"/>
      <c r="I3773" s="24"/>
      <c r="J3773" s="24"/>
      <c r="N3773" s="25"/>
      <c r="O3773" s="26" t="str">
        <f aca="false">IF($G3773="","",IFERROR(INDEX(Prestations!$F$5:$F$256,MATCH($G3773,Prestations!$B$5:$B$256,0)),"?"))</f>
        <v/>
      </c>
      <c r="P3773" s="26" t="str">
        <f aca="false">IF($O3773="","",IF($O3773="?","?",IFERROR(INDEX(Règles!$C$5:$C$17,MATCH($O3773,Règles!$A$5:$A$17,0)),"?")))</f>
        <v/>
      </c>
      <c r="Q3773" s="27" t="str">
        <f aca="false">IF($G3773="","",IF(ISNUMBER($I3773),$I3773,IFERROR(IF(ISNUMBER(INDEX(Prestations!$E$5:$E$256,MATCH($G3773,Prestations!$B$5:$B$256,0))),INDEX(Prestations!$E$5:$E$256,MATCH($G3773,Prestations!$B$5:$B$256,0)),""),"")))</f>
        <v/>
      </c>
      <c r="R3773" s="27" t="str">
        <f aca="false">IFERROR(IF(ISNUMBER($Q3773),$Q3773*IF($E3773="",1,$E3773),""),"")</f>
        <v/>
      </c>
      <c r="S3773" s="28" t="str">
        <f aca="false">IFERROR(IF($P3773="au nombre",IF(N(INDEX(Règles!$D$5:$D$17,MATCH($O3773,Règles!$A$5:$A$17,0)))&gt;0,IF($E3773="",1,$E3773)/INDEX(Règles!$D$5:$D$17,MATCH($O3773,Règles!$A$5:$A$17,0)),""),IF($P3773="au prix",IF(AND(ISNUMBER($R3773),N(INDEX(Règles!$E$5:$E$17,MATCH($O3773,Règles!$A$5:$A$17,0)))&gt;0),$R3773/INDEX(Règles!$E$5:$E$17,MATCH($O3773,Règles!$A$5:$A$17,0)),""),IF(OR($P3773="ne compte pas",$P3773="absence"),0,""))),"")</f>
        <v/>
      </c>
      <c r="T3773" s="26" t="n">
        <f aca="false">IF(AND(ISNUMBER($A3773),$B3773&lt;&gt;"",$G3773&lt;&gt;"",$P3773&lt;&gt;"absence"),1,0)</f>
        <v>0</v>
      </c>
      <c r="U3773" s="26" t="n">
        <f aca="false">IF($T3773=1,IF(COUNTIFS($B$2:$B3773,$B3773,$A$2:$A3773,$A3773,$T$2:$T3773,1)=1,1,0),0)</f>
        <v>0</v>
      </c>
      <c r="V3773" s="29" t="str">
        <f aca="false">IF(AND($A3773="",$B3773="",$G3773=""),"",IF(NOT(ISNUMBER($A3773)),"Date manquante ou non reconnue",IF($B3773="","Technicien manquant",IF(COUNTIF(Production!$A$7:$A$21,$B3773)=0,"Technicien absent de la liste (onglet Production)",IF($G3773="","Code BPU manquant (colonne G)",IF($O3773="?","Code BPU inconnu (onglet Prestations)",IF($P3773="?","Catégorie inconnue (onglet Règles)",IF(AND($E3773&lt;&gt;"",NOT(ISNUMBER($E3773))),"Quantité non reconnue",IF(AND($P3773="au prix",NOT(ISNUMBER($Q3773))),"Prix sur devis à saisir (colonne I)",IF($S3773="","Règle à compléter (onglet Règles)",""))))))))))</f>
        <v/>
      </c>
    </row>
    <row r="3774" customFormat="false" ht="15" hidden="false" customHeight="false" outlineLevel="0" collapsed="false">
      <c r="A3774" s="23"/>
      <c r="I3774" s="24"/>
      <c r="J3774" s="24"/>
      <c r="N3774" s="25"/>
      <c r="O3774" s="26" t="str">
        <f aca="false">IF($G3774="","",IFERROR(INDEX(Prestations!$F$5:$F$256,MATCH($G3774,Prestations!$B$5:$B$256,0)),"?"))</f>
        <v/>
      </c>
      <c r="P3774" s="26" t="str">
        <f aca="false">IF($O3774="","",IF($O3774="?","?",IFERROR(INDEX(Règles!$C$5:$C$17,MATCH($O3774,Règles!$A$5:$A$17,0)),"?")))</f>
        <v/>
      </c>
      <c r="Q3774" s="27" t="str">
        <f aca="false">IF($G3774="","",IF(ISNUMBER($I3774),$I3774,IFERROR(IF(ISNUMBER(INDEX(Prestations!$E$5:$E$256,MATCH($G3774,Prestations!$B$5:$B$256,0))),INDEX(Prestations!$E$5:$E$256,MATCH($G3774,Prestations!$B$5:$B$256,0)),""),"")))</f>
        <v/>
      </c>
      <c r="R3774" s="27" t="str">
        <f aca="false">IFERROR(IF(ISNUMBER($Q3774),$Q3774*IF($E3774="",1,$E3774),""),"")</f>
        <v/>
      </c>
      <c r="S3774" s="28" t="str">
        <f aca="false">IFERROR(IF($P3774="au nombre",IF(N(INDEX(Règles!$D$5:$D$17,MATCH($O3774,Règles!$A$5:$A$17,0)))&gt;0,IF($E3774="",1,$E3774)/INDEX(Règles!$D$5:$D$17,MATCH($O3774,Règles!$A$5:$A$17,0)),""),IF($P3774="au prix",IF(AND(ISNUMBER($R3774),N(INDEX(Règles!$E$5:$E$17,MATCH($O3774,Règles!$A$5:$A$17,0)))&gt;0),$R3774/INDEX(Règles!$E$5:$E$17,MATCH($O3774,Règles!$A$5:$A$17,0)),""),IF(OR($P3774="ne compte pas",$P3774="absence"),0,""))),"")</f>
        <v/>
      </c>
      <c r="T3774" s="26" t="n">
        <f aca="false">IF(AND(ISNUMBER($A3774),$B3774&lt;&gt;"",$G3774&lt;&gt;"",$P3774&lt;&gt;"absence"),1,0)</f>
        <v>0</v>
      </c>
      <c r="U3774" s="26" t="n">
        <f aca="false">IF($T3774=1,IF(COUNTIFS($B$2:$B3774,$B3774,$A$2:$A3774,$A3774,$T$2:$T3774,1)=1,1,0),0)</f>
        <v>0</v>
      </c>
      <c r="V3774" s="29" t="str">
        <f aca="false">IF(AND($A3774="",$B3774="",$G3774=""),"",IF(NOT(ISNUMBER($A3774)),"Date manquante ou non reconnue",IF($B3774="","Technicien manquant",IF(COUNTIF(Production!$A$7:$A$21,$B3774)=0,"Technicien absent de la liste (onglet Production)",IF($G3774="","Code BPU manquant (colonne G)",IF($O3774="?","Code BPU inconnu (onglet Prestations)",IF($P3774="?","Catégorie inconnue (onglet Règles)",IF(AND($E3774&lt;&gt;"",NOT(ISNUMBER($E3774))),"Quantité non reconnue",IF(AND($P3774="au prix",NOT(ISNUMBER($Q3774))),"Prix sur devis à saisir (colonne I)",IF($S3774="","Règle à compléter (onglet Règles)",""))))))))))</f>
        <v/>
      </c>
    </row>
    <row r="3775" customFormat="false" ht="15" hidden="false" customHeight="false" outlineLevel="0" collapsed="false">
      <c r="A3775" s="23"/>
      <c r="I3775" s="24"/>
      <c r="J3775" s="24"/>
      <c r="N3775" s="25"/>
      <c r="O3775" s="26" t="str">
        <f aca="false">IF($G3775="","",IFERROR(INDEX(Prestations!$F$5:$F$256,MATCH($G3775,Prestations!$B$5:$B$256,0)),"?"))</f>
        <v/>
      </c>
      <c r="P3775" s="26" t="str">
        <f aca="false">IF($O3775="","",IF($O3775="?","?",IFERROR(INDEX(Règles!$C$5:$C$17,MATCH($O3775,Règles!$A$5:$A$17,0)),"?")))</f>
        <v/>
      </c>
      <c r="Q3775" s="27" t="str">
        <f aca="false">IF($G3775="","",IF(ISNUMBER($I3775),$I3775,IFERROR(IF(ISNUMBER(INDEX(Prestations!$E$5:$E$256,MATCH($G3775,Prestations!$B$5:$B$256,0))),INDEX(Prestations!$E$5:$E$256,MATCH($G3775,Prestations!$B$5:$B$256,0)),""),"")))</f>
        <v/>
      </c>
      <c r="R3775" s="27" t="str">
        <f aca="false">IFERROR(IF(ISNUMBER($Q3775),$Q3775*IF($E3775="",1,$E3775),""),"")</f>
        <v/>
      </c>
      <c r="S3775" s="28" t="str">
        <f aca="false">IFERROR(IF($P3775="au nombre",IF(N(INDEX(Règles!$D$5:$D$17,MATCH($O3775,Règles!$A$5:$A$17,0)))&gt;0,IF($E3775="",1,$E3775)/INDEX(Règles!$D$5:$D$17,MATCH($O3775,Règles!$A$5:$A$17,0)),""),IF($P3775="au prix",IF(AND(ISNUMBER($R3775),N(INDEX(Règles!$E$5:$E$17,MATCH($O3775,Règles!$A$5:$A$17,0)))&gt;0),$R3775/INDEX(Règles!$E$5:$E$17,MATCH($O3775,Règles!$A$5:$A$17,0)),""),IF(OR($P3775="ne compte pas",$P3775="absence"),0,""))),"")</f>
        <v/>
      </c>
      <c r="T3775" s="26" t="n">
        <f aca="false">IF(AND(ISNUMBER($A3775),$B3775&lt;&gt;"",$G3775&lt;&gt;"",$P3775&lt;&gt;"absence"),1,0)</f>
        <v>0</v>
      </c>
      <c r="U3775" s="26" t="n">
        <f aca="false">IF($T3775=1,IF(COUNTIFS($B$2:$B3775,$B3775,$A$2:$A3775,$A3775,$T$2:$T3775,1)=1,1,0),0)</f>
        <v>0</v>
      </c>
      <c r="V3775" s="29" t="str">
        <f aca="false">IF(AND($A3775="",$B3775="",$G3775=""),"",IF(NOT(ISNUMBER($A3775)),"Date manquante ou non reconnue",IF($B3775="","Technicien manquant",IF(COUNTIF(Production!$A$7:$A$21,$B3775)=0,"Technicien absent de la liste (onglet Production)",IF($G3775="","Code BPU manquant (colonne G)",IF($O3775="?","Code BPU inconnu (onglet Prestations)",IF($P3775="?","Catégorie inconnue (onglet Règles)",IF(AND($E3775&lt;&gt;"",NOT(ISNUMBER($E3775))),"Quantité non reconnue",IF(AND($P3775="au prix",NOT(ISNUMBER($Q3775))),"Prix sur devis à saisir (colonne I)",IF($S3775="","Règle à compléter (onglet Règles)",""))))))))))</f>
        <v/>
      </c>
    </row>
    <row r="3776" customFormat="false" ht="15" hidden="false" customHeight="false" outlineLevel="0" collapsed="false">
      <c r="A3776" s="23"/>
      <c r="I3776" s="24"/>
      <c r="J3776" s="24"/>
      <c r="N3776" s="25"/>
      <c r="O3776" s="26" t="str">
        <f aca="false">IF($G3776="","",IFERROR(INDEX(Prestations!$F$5:$F$256,MATCH($G3776,Prestations!$B$5:$B$256,0)),"?"))</f>
        <v/>
      </c>
      <c r="P3776" s="26" t="str">
        <f aca="false">IF($O3776="","",IF($O3776="?","?",IFERROR(INDEX(Règles!$C$5:$C$17,MATCH($O3776,Règles!$A$5:$A$17,0)),"?")))</f>
        <v/>
      </c>
      <c r="Q3776" s="27" t="str">
        <f aca="false">IF($G3776="","",IF(ISNUMBER($I3776),$I3776,IFERROR(IF(ISNUMBER(INDEX(Prestations!$E$5:$E$256,MATCH($G3776,Prestations!$B$5:$B$256,0))),INDEX(Prestations!$E$5:$E$256,MATCH($G3776,Prestations!$B$5:$B$256,0)),""),"")))</f>
        <v/>
      </c>
      <c r="R3776" s="27" t="str">
        <f aca="false">IFERROR(IF(ISNUMBER($Q3776),$Q3776*IF($E3776="",1,$E3776),""),"")</f>
        <v/>
      </c>
      <c r="S3776" s="28" t="str">
        <f aca="false">IFERROR(IF($P3776="au nombre",IF(N(INDEX(Règles!$D$5:$D$17,MATCH($O3776,Règles!$A$5:$A$17,0)))&gt;0,IF($E3776="",1,$E3776)/INDEX(Règles!$D$5:$D$17,MATCH($O3776,Règles!$A$5:$A$17,0)),""),IF($P3776="au prix",IF(AND(ISNUMBER($R3776),N(INDEX(Règles!$E$5:$E$17,MATCH($O3776,Règles!$A$5:$A$17,0)))&gt;0),$R3776/INDEX(Règles!$E$5:$E$17,MATCH($O3776,Règles!$A$5:$A$17,0)),""),IF(OR($P3776="ne compte pas",$P3776="absence"),0,""))),"")</f>
        <v/>
      </c>
      <c r="T3776" s="26" t="n">
        <f aca="false">IF(AND(ISNUMBER($A3776),$B3776&lt;&gt;"",$G3776&lt;&gt;"",$P3776&lt;&gt;"absence"),1,0)</f>
        <v>0</v>
      </c>
      <c r="U3776" s="26" t="n">
        <f aca="false">IF($T3776=1,IF(COUNTIFS($B$2:$B3776,$B3776,$A$2:$A3776,$A3776,$T$2:$T3776,1)=1,1,0),0)</f>
        <v>0</v>
      </c>
      <c r="V3776" s="29" t="str">
        <f aca="false">IF(AND($A3776="",$B3776="",$G3776=""),"",IF(NOT(ISNUMBER($A3776)),"Date manquante ou non reconnue",IF($B3776="","Technicien manquant",IF(COUNTIF(Production!$A$7:$A$21,$B3776)=0,"Technicien absent de la liste (onglet Production)",IF($G3776="","Code BPU manquant (colonne G)",IF($O3776="?","Code BPU inconnu (onglet Prestations)",IF($P3776="?","Catégorie inconnue (onglet Règles)",IF(AND($E3776&lt;&gt;"",NOT(ISNUMBER($E3776))),"Quantité non reconnue",IF(AND($P3776="au prix",NOT(ISNUMBER($Q3776))),"Prix sur devis à saisir (colonne I)",IF($S3776="","Règle à compléter (onglet Règles)",""))))))))))</f>
        <v/>
      </c>
    </row>
    <row r="3777" customFormat="false" ht="15" hidden="false" customHeight="false" outlineLevel="0" collapsed="false">
      <c r="A3777" s="23"/>
      <c r="I3777" s="24"/>
      <c r="J3777" s="24"/>
      <c r="N3777" s="25"/>
      <c r="O3777" s="26" t="str">
        <f aca="false">IF($G3777="","",IFERROR(INDEX(Prestations!$F$5:$F$256,MATCH($G3777,Prestations!$B$5:$B$256,0)),"?"))</f>
        <v/>
      </c>
      <c r="P3777" s="26" t="str">
        <f aca="false">IF($O3777="","",IF($O3777="?","?",IFERROR(INDEX(Règles!$C$5:$C$17,MATCH($O3777,Règles!$A$5:$A$17,0)),"?")))</f>
        <v/>
      </c>
      <c r="Q3777" s="27" t="str">
        <f aca="false">IF($G3777="","",IF(ISNUMBER($I3777),$I3777,IFERROR(IF(ISNUMBER(INDEX(Prestations!$E$5:$E$256,MATCH($G3777,Prestations!$B$5:$B$256,0))),INDEX(Prestations!$E$5:$E$256,MATCH($G3777,Prestations!$B$5:$B$256,0)),""),"")))</f>
        <v/>
      </c>
      <c r="R3777" s="27" t="str">
        <f aca="false">IFERROR(IF(ISNUMBER($Q3777),$Q3777*IF($E3777="",1,$E3777),""),"")</f>
        <v/>
      </c>
      <c r="S3777" s="28" t="str">
        <f aca="false">IFERROR(IF($P3777="au nombre",IF(N(INDEX(Règles!$D$5:$D$17,MATCH($O3777,Règles!$A$5:$A$17,0)))&gt;0,IF($E3777="",1,$E3777)/INDEX(Règles!$D$5:$D$17,MATCH($O3777,Règles!$A$5:$A$17,0)),""),IF($P3777="au prix",IF(AND(ISNUMBER($R3777),N(INDEX(Règles!$E$5:$E$17,MATCH($O3777,Règles!$A$5:$A$17,0)))&gt;0),$R3777/INDEX(Règles!$E$5:$E$17,MATCH($O3777,Règles!$A$5:$A$17,0)),""),IF(OR($P3777="ne compte pas",$P3777="absence"),0,""))),"")</f>
        <v/>
      </c>
      <c r="T3777" s="26" t="n">
        <f aca="false">IF(AND(ISNUMBER($A3777),$B3777&lt;&gt;"",$G3777&lt;&gt;"",$P3777&lt;&gt;"absence"),1,0)</f>
        <v>0</v>
      </c>
      <c r="U3777" s="26" t="n">
        <f aca="false">IF($T3777=1,IF(COUNTIFS($B$2:$B3777,$B3777,$A$2:$A3777,$A3777,$T$2:$T3777,1)=1,1,0),0)</f>
        <v>0</v>
      </c>
      <c r="V3777" s="29" t="str">
        <f aca="false">IF(AND($A3777="",$B3777="",$G3777=""),"",IF(NOT(ISNUMBER($A3777)),"Date manquante ou non reconnue",IF($B3777="","Technicien manquant",IF(COUNTIF(Production!$A$7:$A$21,$B3777)=0,"Technicien absent de la liste (onglet Production)",IF($G3777="","Code BPU manquant (colonne G)",IF($O3777="?","Code BPU inconnu (onglet Prestations)",IF($P3777="?","Catégorie inconnue (onglet Règles)",IF(AND($E3777&lt;&gt;"",NOT(ISNUMBER($E3777))),"Quantité non reconnue",IF(AND($P3777="au prix",NOT(ISNUMBER($Q3777))),"Prix sur devis à saisir (colonne I)",IF($S3777="","Règle à compléter (onglet Règles)",""))))))))))</f>
        <v/>
      </c>
    </row>
    <row r="3778" customFormat="false" ht="15" hidden="false" customHeight="false" outlineLevel="0" collapsed="false">
      <c r="A3778" s="23"/>
      <c r="I3778" s="24"/>
      <c r="J3778" s="24"/>
      <c r="N3778" s="25"/>
      <c r="O3778" s="26" t="str">
        <f aca="false">IF($G3778="","",IFERROR(INDEX(Prestations!$F$5:$F$256,MATCH($G3778,Prestations!$B$5:$B$256,0)),"?"))</f>
        <v/>
      </c>
      <c r="P3778" s="26" t="str">
        <f aca="false">IF($O3778="","",IF($O3778="?","?",IFERROR(INDEX(Règles!$C$5:$C$17,MATCH($O3778,Règles!$A$5:$A$17,0)),"?")))</f>
        <v/>
      </c>
      <c r="Q3778" s="27" t="str">
        <f aca="false">IF($G3778="","",IF(ISNUMBER($I3778),$I3778,IFERROR(IF(ISNUMBER(INDEX(Prestations!$E$5:$E$256,MATCH($G3778,Prestations!$B$5:$B$256,0))),INDEX(Prestations!$E$5:$E$256,MATCH($G3778,Prestations!$B$5:$B$256,0)),""),"")))</f>
        <v/>
      </c>
      <c r="R3778" s="27" t="str">
        <f aca="false">IFERROR(IF(ISNUMBER($Q3778),$Q3778*IF($E3778="",1,$E3778),""),"")</f>
        <v/>
      </c>
      <c r="S3778" s="28" t="str">
        <f aca="false">IFERROR(IF($P3778="au nombre",IF(N(INDEX(Règles!$D$5:$D$17,MATCH($O3778,Règles!$A$5:$A$17,0)))&gt;0,IF($E3778="",1,$E3778)/INDEX(Règles!$D$5:$D$17,MATCH($O3778,Règles!$A$5:$A$17,0)),""),IF($P3778="au prix",IF(AND(ISNUMBER($R3778),N(INDEX(Règles!$E$5:$E$17,MATCH($O3778,Règles!$A$5:$A$17,0)))&gt;0),$R3778/INDEX(Règles!$E$5:$E$17,MATCH($O3778,Règles!$A$5:$A$17,0)),""),IF(OR($P3778="ne compte pas",$P3778="absence"),0,""))),"")</f>
        <v/>
      </c>
      <c r="T3778" s="26" t="n">
        <f aca="false">IF(AND(ISNUMBER($A3778),$B3778&lt;&gt;"",$G3778&lt;&gt;"",$P3778&lt;&gt;"absence"),1,0)</f>
        <v>0</v>
      </c>
      <c r="U3778" s="26" t="n">
        <f aca="false">IF($T3778=1,IF(COUNTIFS($B$2:$B3778,$B3778,$A$2:$A3778,$A3778,$T$2:$T3778,1)=1,1,0),0)</f>
        <v>0</v>
      </c>
      <c r="V3778" s="29" t="str">
        <f aca="false">IF(AND($A3778="",$B3778="",$G3778=""),"",IF(NOT(ISNUMBER($A3778)),"Date manquante ou non reconnue",IF($B3778="","Technicien manquant",IF(COUNTIF(Production!$A$7:$A$21,$B3778)=0,"Technicien absent de la liste (onglet Production)",IF($G3778="","Code BPU manquant (colonne G)",IF($O3778="?","Code BPU inconnu (onglet Prestations)",IF($P3778="?","Catégorie inconnue (onglet Règles)",IF(AND($E3778&lt;&gt;"",NOT(ISNUMBER($E3778))),"Quantité non reconnue",IF(AND($P3778="au prix",NOT(ISNUMBER($Q3778))),"Prix sur devis à saisir (colonne I)",IF($S3778="","Règle à compléter (onglet Règles)",""))))))))))</f>
        <v/>
      </c>
    </row>
    <row r="3779" customFormat="false" ht="15" hidden="false" customHeight="false" outlineLevel="0" collapsed="false">
      <c r="A3779" s="23"/>
      <c r="I3779" s="24"/>
      <c r="J3779" s="24"/>
      <c r="N3779" s="25"/>
      <c r="O3779" s="26" t="str">
        <f aca="false">IF($G3779="","",IFERROR(INDEX(Prestations!$F$5:$F$256,MATCH($G3779,Prestations!$B$5:$B$256,0)),"?"))</f>
        <v/>
      </c>
      <c r="P3779" s="26" t="str">
        <f aca="false">IF($O3779="","",IF($O3779="?","?",IFERROR(INDEX(Règles!$C$5:$C$17,MATCH($O3779,Règles!$A$5:$A$17,0)),"?")))</f>
        <v/>
      </c>
      <c r="Q3779" s="27" t="str">
        <f aca="false">IF($G3779="","",IF(ISNUMBER($I3779),$I3779,IFERROR(IF(ISNUMBER(INDEX(Prestations!$E$5:$E$256,MATCH($G3779,Prestations!$B$5:$B$256,0))),INDEX(Prestations!$E$5:$E$256,MATCH($G3779,Prestations!$B$5:$B$256,0)),""),"")))</f>
        <v/>
      </c>
      <c r="R3779" s="27" t="str">
        <f aca="false">IFERROR(IF(ISNUMBER($Q3779),$Q3779*IF($E3779="",1,$E3779),""),"")</f>
        <v/>
      </c>
      <c r="S3779" s="28" t="str">
        <f aca="false">IFERROR(IF($P3779="au nombre",IF(N(INDEX(Règles!$D$5:$D$17,MATCH($O3779,Règles!$A$5:$A$17,0)))&gt;0,IF($E3779="",1,$E3779)/INDEX(Règles!$D$5:$D$17,MATCH($O3779,Règles!$A$5:$A$17,0)),""),IF($P3779="au prix",IF(AND(ISNUMBER($R3779),N(INDEX(Règles!$E$5:$E$17,MATCH($O3779,Règles!$A$5:$A$17,0)))&gt;0),$R3779/INDEX(Règles!$E$5:$E$17,MATCH($O3779,Règles!$A$5:$A$17,0)),""),IF(OR($P3779="ne compte pas",$P3779="absence"),0,""))),"")</f>
        <v/>
      </c>
      <c r="T3779" s="26" t="n">
        <f aca="false">IF(AND(ISNUMBER($A3779),$B3779&lt;&gt;"",$G3779&lt;&gt;"",$P3779&lt;&gt;"absence"),1,0)</f>
        <v>0</v>
      </c>
      <c r="U3779" s="26" t="n">
        <f aca="false">IF($T3779=1,IF(COUNTIFS($B$2:$B3779,$B3779,$A$2:$A3779,$A3779,$T$2:$T3779,1)=1,1,0),0)</f>
        <v>0</v>
      </c>
      <c r="V3779" s="29" t="str">
        <f aca="false">IF(AND($A3779="",$B3779="",$G3779=""),"",IF(NOT(ISNUMBER($A3779)),"Date manquante ou non reconnue",IF($B3779="","Technicien manquant",IF(COUNTIF(Production!$A$7:$A$21,$B3779)=0,"Technicien absent de la liste (onglet Production)",IF($G3779="","Code BPU manquant (colonne G)",IF($O3779="?","Code BPU inconnu (onglet Prestations)",IF($P3779="?","Catégorie inconnue (onglet Règles)",IF(AND($E3779&lt;&gt;"",NOT(ISNUMBER($E3779))),"Quantité non reconnue",IF(AND($P3779="au prix",NOT(ISNUMBER($Q3779))),"Prix sur devis à saisir (colonne I)",IF($S3779="","Règle à compléter (onglet Règles)",""))))))))))</f>
        <v/>
      </c>
    </row>
    <row r="3780" customFormat="false" ht="15" hidden="false" customHeight="false" outlineLevel="0" collapsed="false">
      <c r="A3780" s="23"/>
      <c r="I3780" s="24"/>
      <c r="J3780" s="24"/>
      <c r="N3780" s="25"/>
      <c r="O3780" s="26" t="str">
        <f aca="false">IF($G3780="","",IFERROR(INDEX(Prestations!$F$5:$F$256,MATCH($G3780,Prestations!$B$5:$B$256,0)),"?"))</f>
        <v/>
      </c>
      <c r="P3780" s="26" t="str">
        <f aca="false">IF($O3780="","",IF($O3780="?","?",IFERROR(INDEX(Règles!$C$5:$C$17,MATCH($O3780,Règles!$A$5:$A$17,0)),"?")))</f>
        <v/>
      </c>
      <c r="Q3780" s="27" t="str">
        <f aca="false">IF($G3780="","",IF(ISNUMBER($I3780),$I3780,IFERROR(IF(ISNUMBER(INDEX(Prestations!$E$5:$E$256,MATCH($G3780,Prestations!$B$5:$B$256,0))),INDEX(Prestations!$E$5:$E$256,MATCH($G3780,Prestations!$B$5:$B$256,0)),""),"")))</f>
        <v/>
      </c>
      <c r="R3780" s="27" t="str">
        <f aca="false">IFERROR(IF(ISNUMBER($Q3780),$Q3780*IF($E3780="",1,$E3780),""),"")</f>
        <v/>
      </c>
      <c r="S3780" s="28" t="str">
        <f aca="false">IFERROR(IF($P3780="au nombre",IF(N(INDEX(Règles!$D$5:$D$17,MATCH($O3780,Règles!$A$5:$A$17,0)))&gt;0,IF($E3780="",1,$E3780)/INDEX(Règles!$D$5:$D$17,MATCH($O3780,Règles!$A$5:$A$17,0)),""),IF($P3780="au prix",IF(AND(ISNUMBER($R3780),N(INDEX(Règles!$E$5:$E$17,MATCH($O3780,Règles!$A$5:$A$17,0)))&gt;0),$R3780/INDEX(Règles!$E$5:$E$17,MATCH($O3780,Règles!$A$5:$A$17,0)),""),IF(OR($P3780="ne compte pas",$P3780="absence"),0,""))),"")</f>
        <v/>
      </c>
      <c r="T3780" s="26" t="n">
        <f aca="false">IF(AND(ISNUMBER($A3780),$B3780&lt;&gt;"",$G3780&lt;&gt;"",$P3780&lt;&gt;"absence"),1,0)</f>
        <v>0</v>
      </c>
      <c r="U3780" s="26" t="n">
        <f aca="false">IF($T3780=1,IF(COUNTIFS($B$2:$B3780,$B3780,$A$2:$A3780,$A3780,$T$2:$T3780,1)=1,1,0),0)</f>
        <v>0</v>
      </c>
      <c r="V3780" s="29" t="str">
        <f aca="false">IF(AND($A3780="",$B3780="",$G3780=""),"",IF(NOT(ISNUMBER($A3780)),"Date manquante ou non reconnue",IF($B3780="","Technicien manquant",IF(COUNTIF(Production!$A$7:$A$21,$B3780)=0,"Technicien absent de la liste (onglet Production)",IF($G3780="","Code BPU manquant (colonne G)",IF($O3780="?","Code BPU inconnu (onglet Prestations)",IF($P3780="?","Catégorie inconnue (onglet Règles)",IF(AND($E3780&lt;&gt;"",NOT(ISNUMBER($E3780))),"Quantité non reconnue",IF(AND($P3780="au prix",NOT(ISNUMBER($Q3780))),"Prix sur devis à saisir (colonne I)",IF($S3780="","Règle à compléter (onglet Règles)",""))))))))))</f>
        <v/>
      </c>
    </row>
    <row r="3781" customFormat="false" ht="15" hidden="false" customHeight="false" outlineLevel="0" collapsed="false">
      <c r="A3781" s="23"/>
      <c r="I3781" s="24"/>
      <c r="J3781" s="24"/>
      <c r="N3781" s="25"/>
      <c r="O3781" s="26" t="str">
        <f aca="false">IF($G3781="","",IFERROR(INDEX(Prestations!$F$5:$F$256,MATCH($G3781,Prestations!$B$5:$B$256,0)),"?"))</f>
        <v/>
      </c>
      <c r="P3781" s="26" t="str">
        <f aca="false">IF($O3781="","",IF($O3781="?","?",IFERROR(INDEX(Règles!$C$5:$C$17,MATCH($O3781,Règles!$A$5:$A$17,0)),"?")))</f>
        <v/>
      </c>
      <c r="Q3781" s="27" t="str">
        <f aca="false">IF($G3781="","",IF(ISNUMBER($I3781),$I3781,IFERROR(IF(ISNUMBER(INDEX(Prestations!$E$5:$E$256,MATCH($G3781,Prestations!$B$5:$B$256,0))),INDEX(Prestations!$E$5:$E$256,MATCH($G3781,Prestations!$B$5:$B$256,0)),""),"")))</f>
        <v/>
      </c>
      <c r="R3781" s="27" t="str">
        <f aca="false">IFERROR(IF(ISNUMBER($Q3781),$Q3781*IF($E3781="",1,$E3781),""),"")</f>
        <v/>
      </c>
      <c r="S3781" s="28" t="str">
        <f aca="false">IFERROR(IF($P3781="au nombre",IF(N(INDEX(Règles!$D$5:$D$17,MATCH($O3781,Règles!$A$5:$A$17,0)))&gt;0,IF($E3781="",1,$E3781)/INDEX(Règles!$D$5:$D$17,MATCH($O3781,Règles!$A$5:$A$17,0)),""),IF($P3781="au prix",IF(AND(ISNUMBER($R3781),N(INDEX(Règles!$E$5:$E$17,MATCH($O3781,Règles!$A$5:$A$17,0)))&gt;0),$R3781/INDEX(Règles!$E$5:$E$17,MATCH($O3781,Règles!$A$5:$A$17,0)),""),IF(OR($P3781="ne compte pas",$P3781="absence"),0,""))),"")</f>
        <v/>
      </c>
      <c r="T3781" s="26" t="n">
        <f aca="false">IF(AND(ISNUMBER($A3781),$B3781&lt;&gt;"",$G3781&lt;&gt;"",$P3781&lt;&gt;"absence"),1,0)</f>
        <v>0</v>
      </c>
      <c r="U3781" s="26" t="n">
        <f aca="false">IF($T3781=1,IF(COUNTIFS($B$2:$B3781,$B3781,$A$2:$A3781,$A3781,$T$2:$T3781,1)=1,1,0),0)</f>
        <v>0</v>
      </c>
      <c r="V3781" s="29" t="str">
        <f aca="false">IF(AND($A3781="",$B3781="",$G3781=""),"",IF(NOT(ISNUMBER($A3781)),"Date manquante ou non reconnue",IF($B3781="","Technicien manquant",IF(COUNTIF(Production!$A$7:$A$21,$B3781)=0,"Technicien absent de la liste (onglet Production)",IF($G3781="","Code BPU manquant (colonne G)",IF($O3781="?","Code BPU inconnu (onglet Prestations)",IF($P3781="?","Catégorie inconnue (onglet Règles)",IF(AND($E3781&lt;&gt;"",NOT(ISNUMBER($E3781))),"Quantité non reconnue",IF(AND($P3781="au prix",NOT(ISNUMBER($Q3781))),"Prix sur devis à saisir (colonne I)",IF($S3781="","Règle à compléter (onglet Règles)",""))))))))))</f>
        <v/>
      </c>
    </row>
    <row r="3782" customFormat="false" ht="15" hidden="false" customHeight="false" outlineLevel="0" collapsed="false">
      <c r="A3782" s="23"/>
      <c r="I3782" s="24"/>
      <c r="J3782" s="24"/>
      <c r="N3782" s="25"/>
      <c r="O3782" s="26" t="str">
        <f aca="false">IF($G3782="","",IFERROR(INDEX(Prestations!$F$5:$F$256,MATCH($G3782,Prestations!$B$5:$B$256,0)),"?"))</f>
        <v/>
      </c>
      <c r="P3782" s="26" t="str">
        <f aca="false">IF($O3782="","",IF($O3782="?","?",IFERROR(INDEX(Règles!$C$5:$C$17,MATCH($O3782,Règles!$A$5:$A$17,0)),"?")))</f>
        <v/>
      </c>
      <c r="Q3782" s="27" t="str">
        <f aca="false">IF($G3782="","",IF(ISNUMBER($I3782),$I3782,IFERROR(IF(ISNUMBER(INDEX(Prestations!$E$5:$E$256,MATCH($G3782,Prestations!$B$5:$B$256,0))),INDEX(Prestations!$E$5:$E$256,MATCH($G3782,Prestations!$B$5:$B$256,0)),""),"")))</f>
        <v/>
      </c>
      <c r="R3782" s="27" t="str">
        <f aca="false">IFERROR(IF(ISNUMBER($Q3782),$Q3782*IF($E3782="",1,$E3782),""),"")</f>
        <v/>
      </c>
      <c r="S3782" s="28" t="str">
        <f aca="false">IFERROR(IF($P3782="au nombre",IF(N(INDEX(Règles!$D$5:$D$17,MATCH($O3782,Règles!$A$5:$A$17,0)))&gt;0,IF($E3782="",1,$E3782)/INDEX(Règles!$D$5:$D$17,MATCH($O3782,Règles!$A$5:$A$17,0)),""),IF($P3782="au prix",IF(AND(ISNUMBER($R3782),N(INDEX(Règles!$E$5:$E$17,MATCH($O3782,Règles!$A$5:$A$17,0)))&gt;0),$R3782/INDEX(Règles!$E$5:$E$17,MATCH($O3782,Règles!$A$5:$A$17,0)),""),IF(OR($P3782="ne compte pas",$P3782="absence"),0,""))),"")</f>
        <v/>
      </c>
      <c r="T3782" s="26" t="n">
        <f aca="false">IF(AND(ISNUMBER($A3782),$B3782&lt;&gt;"",$G3782&lt;&gt;"",$P3782&lt;&gt;"absence"),1,0)</f>
        <v>0</v>
      </c>
      <c r="U3782" s="26" t="n">
        <f aca="false">IF($T3782=1,IF(COUNTIFS($B$2:$B3782,$B3782,$A$2:$A3782,$A3782,$T$2:$T3782,1)=1,1,0),0)</f>
        <v>0</v>
      </c>
      <c r="V3782" s="29" t="str">
        <f aca="false">IF(AND($A3782="",$B3782="",$G3782=""),"",IF(NOT(ISNUMBER($A3782)),"Date manquante ou non reconnue",IF($B3782="","Technicien manquant",IF(COUNTIF(Production!$A$7:$A$21,$B3782)=0,"Technicien absent de la liste (onglet Production)",IF($G3782="","Code BPU manquant (colonne G)",IF($O3782="?","Code BPU inconnu (onglet Prestations)",IF($P3782="?","Catégorie inconnue (onglet Règles)",IF(AND($E3782&lt;&gt;"",NOT(ISNUMBER($E3782))),"Quantité non reconnue",IF(AND($P3782="au prix",NOT(ISNUMBER($Q3782))),"Prix sur devis à saisir (colonne I)",IF($S3782="","Règle à compléter (onglet Règles)",""))))))))))</f>
        <v/>
      </c>
    </row>
    <row r="3783" customFormat="false" ht="15" hidden="false" customHeight="false" outlineLevel="0" collapsed="false">
      <c r="A3783" s="23"/>
      <c r="I3783" s="24"/>
      <c r="J3783" s="24"/>
      <c r="N3783" s="25"/>
      <c r="O3783" s="26" t="str">
        <f aca="false">IF($G3783="","",IFERROR(INDEX(Prestations!$F$5:$F$256,MATCH($G3783,Prestations!$B$5:$B$256,0)),"?"))</f>
        <v/>
      </c>
      <c r="P3783" s="26" t="str">
        <f aca="false">IF($O3783="","",IF($O3783="?","?",IFERROR(INDEX(Règles!$C$5:$C$17,MATCH($O3783,Règles!$A$5:$A$17,0)),"?")))</f>
        <v/>
      </c>
      <c r="Q3783" s="27" t="str">
        <f aca="false">IF($G3783="","",IF(ISNUMBER($I3783),$I3783,IFERROR(IF(ISNUMBER(INDEX(Prestations!$E$5:$E$256,MATCH($G3783,Prestations!$B$5:$B$256,0))),INDEX(Prestations!$E$5:$E$256,MATCH($G3783,Prestations!$B$5:$B$256,0)),""),"")))</f>
        <v/>
      </c>
      <c r="R3783" s="27" t="str">
        <f aca="false">IFERROR(IF(ISNUMBER($Q3783),$Q3783*IF($E3783="",1,$E3783),""),"")</f>
        <v/>
      </c>
      <c r="S3783" s="28" t="str">
        <f aca="false">IFERROR(IF($P3783="au nombre",IF(N(INDEX(Règles!$D$5:$D$17,MATCH($O3783,Règles!$A$5:$A$17,0)))&gt;0,IF($E3783="",1,$E3783)/INDEX(Règles!$D$5:$D$17,MATCH($O3783,Règles!$A$5:$A$17,0)),""),IF($P3783="au prix",IF(AND(ISNUMBER($R3783),N(INDEX(Règles!$E$5:$E$17,MATCH($O3783,Règles!$A$5:$A$17,0)))&gt;0),$R3783/INDEX(Règles!$E$5:$E$17,MATCH($O3783,Règles!$A$5:$A$17,0)),""),IF(OR($P3783="ne compte pas",$P3783="absence"),0,""))),"")</f>
        <v/>
      </c>
      <c r="T3783" s="26" t="n">
        <f aca="false">IF(AND(ISNUMBER($A3783),$B3783&lt;&gt;"",$G3783&lt;&gt;"",$P3783&lt;&gt;"absence"),1,0)</f>
        <v>0</v>
      </c>
      <c r="U3783" s="26" t="n">
        <f aca="false">IF($T3783=1,IF(COUNTIFS($B$2:$B3783,$B3783,$A$2:$A3783,$A3783,$T$2:$T3783,1)=1,1,0),0)</f>
        <v>0</v>
      </c>
      <c r="V3783" s="29" t="str">
        <f aca="false">IF(AND($A3783="",$B3783="",$G3783=""),"",IF(NOT(ISNUMBER($A3783)),"Date manquante ou non reconnue",IF($B3783="","Technicien manquant",IF(COUNTIF(Production!$A$7:$A$21,$B3783)=0,"Technicien absent de la liste (onglet Production)",IF($G3783="","Code BPU manquant (colonne G)",IF($O3783="?","Code BPU inconnu (onglet Prestations)",IF($P3783="?","Catégorie inconnue (onglet Règles)",IF(AND($E3783&lt;&gt;"",NOT(ISNUMBER($E3783))),"Quantité non reconnue",IF(AND($P3783="au prix",NOT(ISNUMBER($Q3783))),"Prix sur devis à saisir (colonne I)",IF($S3783="","Règle à compléter (onglet Règles)",""))))))))))</f>
        <v/>
      </c>
    </row>
    <row r="3784" customFormat="false" ht="15" hidden="false" customHeight="false" outlineLevel="0" collapsed="false">
      <c r="A3784" s="23"/>
      <c r="I3784" s="24"/>
      <c r="J3784" s="24"/>
      <c r="N3784" s="25"/>
      <c r="O3784" s="26" t="str">
        <f aca="false">IF($G3784="","",IFERROR(INDEX(Prestations!$F$5:$F$256,MATCH($G3784,Prestations!$B$5:$B$256,0)),"?"))</f>
        <v/>
      </c>
      <c r="P3784" s="26" t="str">
        <f aca="false">IF($O3784="","",IF($O3784="?","?",IFERROR(INDEX(Règles!$C$5:$C$17,MATCH($O3784,Règles!$A$5:$A$17,0)),"?")))</f>
        <v/>
      </c>
      <c r="Q3784" s="27" t="str">
        <f aca="false">IF($G3784="","",IF(ISNUMBER($I3784),$I3784,IFERROR(IF(ISNUMBER(INDEX(Prestations!$E$5:$E$256,MATCH($G3784,Prestations!$B$5:$B$256,0))),INDEX(Prestations!$E$5:$E$256,MATCH($G3784,Prestations!$B$5:$B$256,0)),""),"")))</f>
        <v/>
      </c>
      <c r="R3784" s="27" t="str">
        <f aca="false">IFERROR(IF(ISNUMBER($Q3784),$Q3784*IF($E3784="",1,$E3784),""),"")</f>
        <v/>
      </c>
      <c r="S3784" s="28" t="str">
        <f aca="false">IFERROR(IF($P3784="au nombre",IF(N(INDEX(Règles!$D$5:$D$17,MATCH($O3784,Règles!$A$5:$A$17,0)))&gt;0,IF($E3784="",1,$E3784)/INDEX(Règles!$D$5:$D$17,MATCH($O3784,Règles!$A$5:$A$17,0)),""),IF($P3784="au prix",IF(AND(ISNUMBER($R3784),N(INDEX(Règles!$E$5:$E$17,MATCH($O3784,Règles!$A$5:$A$17,0)))&gt;0),$R3784/INDEX(Règles!$E$5:$E$17,MATCH($O3784,Règles!$A$5:$A$17,0)),""),IF(OR($P3784="ne compte pas",$P3784="absence"),0,""))),"")</f>
        <v/>
      </c>
      <c r="T3784" s="26" t="n">
        <f aca="false">IF(AND(ISNUMBER($A3784),$B3784&lt;&gt;"",$G3784&lt;&gt;"",$P3784&lt;&gt;"absence"),1,0)</f>
        <v>0</v>
      </c>
      <c r="U3784" s="26" t="n">
        <f aca="false">IF($T3784=1,IF(COUNTIFS($B$2:$B3784,$B3784,$A$2:$A3784,$A3784,$T$2:$T3784,1)=1,1,0),0)</f>
        <v>0</v>
      </c>
      <c r="V3784" s="29" t="str">
        <f aca="false">IF(AND($A3784="",$B3784="",$G3784=""),"",IF(NOT(ISNUMBER($A3784)),"Date manquante ou non reconnue",IF($B3784="","Technicien manquant",IF(COUNTIF(Production!$A$7:$A$21,$B3784)=0,"Technicien absent de la liste (onglet Production)",IF($G3784="","Code BPU manquant (colonne G)",IF($O3784="?","Code BPU inconnu (onglet Prestations)",IF($P3784="?","Catégorie inconnue (onglet Règles)",IF(AND($E3784&lt;&gt;"",NOT(ISNUMBER($E3784))),"Quantité non reconnue",IF(AND($P3784="au prix",NOT(ISNUMBER($Q3784))),"Prix sur devis à saisir (colonne I)",IF($S3784="","Règle à compléter (onglet Règles)",""))))))))))</f>
        <v/>
      </c>
    </row>
    <row r="3785" customFormat="false" ht="15" hidden="false" customHeight="false" outlineLevel="0" collapsed="false">
      <c r="A3785" s="23"/>
      <c r="I3785" s="24"/>
      <c r="J3785" s="24"/>
      <c r="N3785" s="25"/>
      <c r="O3785" s="26" t="str">
        <f aca="false">IF($G3785="","",IFERROR(INDEX(Prestations!$F$5:$F$256,MATCH($G3785,Prestations!$B$5:$B$256,0)),"?"))</f>
        <v/>
      </c>
      <c r="P3785" s="26" t="str">
        <f aca="false">IF($O3785="","",IF($O3785="?","?",IFERROR(INDEX(Règles!$C$5:$C$17,MATCH($O3785,Règles!$A$5:$A$17,0)),"?")))</f>
        <v/>
      </c>
      <c r="Q3785" s="27" t="str">
        <f aca="false">IF($G3785="","",IF(ISNUMBER($I3785),$I3785,IFERROR(IF(ISNUMBER(INDEX(Prestations!$E$5:$E$256,MATCH($G3785,Prestations!$B$5:$B$256,0))),INDEX(Prestations!$E$5:$E$256,MATCH($G3785,Prestations!$B$5:$B$256,0)),""),"")))</f>
        <v/>
      </c>
      <c r="R3785" s="27" t="str">
        <f aca="false">IFERROR(IF(ISNUMBER($Q3785),$Q3785*IF($E3785="",1,$E3785),""),"")</f>
        <v/>
      </c>
      <c r="S3785" s="28" t="str">
        <f aca="false">IFERROR(IF($P3785="au nombre",IF(N(INDEX(Règles!$D$5:$D$17,MATCH($O3785,Règles!$A$5:$A$17,0)))&gt;0,IF($E3785="",1,$E3785)/INDEX(Règles!$D$5:$D$17,MATCH($O3785,Règles!$A$5:$A$17,0)),""),IF($P3785="au prix",IF(AND(ISNUMBER($R3785),N(INDEX(Règles!$E$5:$E$17,MATCH($O3785,Règles!$A$5:$A$17,0)))&gt;0),$R3785/INDEX(Règles!$E$5:$E$17,MATCH($O3785,Règles!$A$5:$A$17,0)),""),IF(OR($P3785="ne compte pas",$P3785="absence"),0,""))),"")</f>
        <v/>
      </c>
      <c r="T3785" s="26" t="n">
        <f aca="false">IF(AND(ISNUMBER($A3785),$B3785&lt;&gt;"",$G3785&lt;&gt;"",$P3785&lt;&gt;"absence"),1,0)</f>
        <v>0</v>
      </c>
      <c r="U3785" s="26" t="n">
        <f aca="false">IF($T3785=1,IF(COUNTIFS($B$2:$B3785,$B3785,$A$2:$A3785,$A3785,$T$2:$T3785,1)=1,1,0),0)</f>
        <v>0</v>
      </c>
      <c r="V3785" s="29" t="str">
        <f aca="false">IF(AND($A3785="",$B3785="",$G3785=""),"",IF(NOT(ISNUMBER($A3785)),"Date manquante ou non reconnue",IF($B3785="","Technicien manquant",IF(COUNTIF(Production!$A$7:$A$21,$B3785)=0,"Technicien absent de la liste (onglet Production)",IF($G3785="","Code BPU manquant (colonne G)",IF($O3785="?","Code BPU inconnu (onglet Prestations)",IF($P3785="?","Catégorie inconnue (onglet Règles)",IF(AND($E3785&lt;&gt;"",NOT(ISNUMBER($E3785))),"Quantité non reconnue",IF(AND($P3785="au prix",NOT(ISNUMBER($Q3785))),"Prix sur devis à saisir (colonne I)",IF($S3785="","Règle à compléter (onglet Règles)",""))))))))))</f>
        <v/>
      </c>
    </row>
    <row r="3786" customFormat="false" ht="15" hidden="false" customHeight="false" outlineLevel="0" collapsed="false">
      <c r="A3786" s="23"/>
      <c r="I3786" s="24"/>
      <c r="J3786" s="24"/>
      <c r="N3786" s="25"/>
      <c r="O3786" s="26" t="str">
        <f aca="false">IF($G3786="","",IFERROR(INDEX(Prestations!$F$5:$F$256,MATCH($G3786,Prestations!$B$5:$B$256,0)),"?"))</f>
        <v/>
      </c>
      <c r="P3786" s="26" t="str">
        <f aca="false">IF($O3786="","",IF($O3786="?","?",IFERROR(INDEX(Règles!$C$5:$C$17,MATCH($O3786,Règles!$A$5:$A$17,0)),"?")))</f>
        <v/>
      </c>
      <c r="Q3786" s="27" t="str">
        <f aca="false">IF($G3786="","",IF(ISNUMBER($I3786),$I3786,IFERROR(IF(ISNUMBER(INDEX(Prestations!$E$5:$E$256,MATCH($G3786,Prestations!$B$5:$B$256,0))),INDEX(Prestations!$E$5:$E$256,MATCH($G3786,Prestations!$B$5:$B$256,0)),""),"")))</f>
        <v/>
      </c>
      <c r="R3786" s="27" t="str">
        <f aca="false">IFERROR(IF(ISNUMBER($Q3786),$Q3786*IF($E3786="",1,$E3786),""),"")</f>
        <v/>
      </c>
      <c r="S3786" s="28" t="str">
        <f aca="false">IFERROR(IF($P3786="au nombre",IF(N(INDEX(Règles!$D$5:$D$17,MATCH($O3786,Règles!$A$5:$A$17,0)))&gt;0,IF($E3786="",1,$E3786)/INDEX(Règles!$D$5:$D$17,MATCH($O3786,Règles!$A$5:$A$17,0)),""),IF($P3786="au prix",IF(AND(ISNUMBER($R3786),N(INDEX(Règles!$E$5:$E$17,MATCH($O3786,Règles!$A$5:$A$17,0)))&gt;0),$R3786/INDEX(Règles!$E$5:$E$17,MATCH($O3786,Règles!$A$5:$A$17,0)),""),IF(OR($P3786="ne compte pas",$P3786="absence"),0,""))),"")</f>
        <v/>
      </c>
      <c r="T3786" s="26" t="n">
        <f aca="false">IF(AND(ISNUMBER($A3786),$B3786&lt;&gt;"",$G3786&lt;&gt;"",$P3786&lt;&gt;"absence"),1,0)</f>
        <v>0</v>
      </c>
      <c r="U3786" s="26" t="n">
        <f aca="false">IF($T3786=1,IF(COUNTIFS($B$2:$B3786,$B3786,$A$2:$A3786,$A3786,$T$2:$T3786,1)=1,1,0),0)</f>
        <v>0</v>
      </c>
      <c r="V3786" s="29" t="str">
        <f aca="false">IF(AND($A3786="",$B3786="",$G3786=""),"",IF(NOT(ISNUMBER($A3786)),"Date manquante ou non reconnue",IF($B3786="","Technicien manquant",IF(COUNTIF(Production!$A$7:$A$21,$B3786)=0,"Technicien absent de la liste (onglet Production)",IF($G3786="","Code BPU manquant (colonne G)",IF($O3786="?","Code BPU inconnu (onglet Prestations)",IF($P3786="?","Catégorie inconnue (onglet Règles)",IF(AND($E3786&lt;&gt;"",NOT(ISNUMBER($E3786))),"Quantité non reconnue",IF(AND($P3786="au prix",NOT(ISNUMBER($Q3786))),"Prix sur devis à saisir (colonne I)",IF($S3786="","Règle à compléter (onglet Règles)",""))))))))))</f>
        <v/>
      </c>
    </row>
    <row r="3787" customFormat="false" ht="15" hidden="false" customHeight="false" outlineLevel="0" collapsed="false">
      <c r="A3787" s="23"/>
      <c r="I3787" s="24"/>
      <c r="J3787" s="24"/>
      <c r="N3787" s="25"/>
      <c r="O3787" s="26" t="str">
        <f aca="false">IF($G3787="","",IFERROR(INDEX(Prestations!$F$5:$F$256,MATCH($G3787,Prestations!$B$5:$B$256,0)),"?"))</f>
        <v/>
      </c>
      <c r="P3787" s="26" t="str">
        <f aca="false">IF($O3787="","",IF($O3787="?","?",IFERROR(INDEX(Règles!$C$5:$C$17,MATCH($O3787,Règles!$A$5:$A$17,0)),"?")))</f>
        <v/>
      </c>
      <c r="Q3787" s="27" t="str">
        <f aca="false">IF($G3787="","",IF(ISNUMBER($I3787),$I3787,IFERROR(IF(ISNUMBER(INDEX(Prestations!$E$5:$E$256,MATCH($G3787,Prestations!$B$5:$B$256,0))),INDEX(Prestations!$E$5:$E$256,MATCH($G3787,Prestations!$B$5:$B$256,0)),""),"")))</f>
        <v/>
      </c>
      <c r="R3787" s="27" t="str">
        <f aca="false">IFERROR(IF(ISNUMBER($Q3787),$Q3787*IF($E3787="",1,$E3787),""),"")</f>
        <v/>
      </c>
      <c r="S3787" s="28" t="str">
        <f aca="false">IFERROR(IF($P3787="au nombre",IF(N(INDEX(Règles!$D$5:$D$17,MATCH($O3787,Règles!$A$5:$A$17,0)))&gt;0,IF($E3787="",1,$E3787)/INDEX(Règles!$D$5:$D$17,MATCH($O3787,Règles!$A$5:$A$17,0)),""),IF($P3787="au prix",IF(AND(ISNUMBER($R3787),N(INDEX(Règles!$E$5:$E$17,MATCH($O3787,Règles!$A$5:$A$17,0)))&gt;0),$R3787/INDEX(Règles!$E$5:$E$17,MATCH($O3787,Règles!$A$5:$A$17,0)),""),IF(OR($P3787="ne compte pas",$P3787="absence"),0,""))),"")</f>
        <v/>
      </c>
      <c r="T3787" s="26" t="n">
        <f aca="false">IF(AND(ISNUMBER($A3787),$B3787&lt;&gt;"",$G3787&lt;&gt;"",$P3787&lt;&gt;"absence"),1,0)</f>
        <v>0</v>
      </c>
      <c r="U3787" s="26" t="n">
        <f aca="false">IF($T3787=1,IF(COUNTIFS($B$2:$B3787,$B3787,$A$2:$A3787,$A3787,$T$2:$T3787,1)=1,1,0),0)</f>
        <v>0</v>
      </c>
      <c r="V3787" s="29" t="str">
        <f aca="false">IF(AND($A3787="",$B3787="",$G3787=""),"",IF(NOT(ISNUMBER($A3787)),"Date manquante ou non reconnue",IF($B3787="","Technicien manquant",IF(COUNTIF(Production!$A$7:$A$21,$B3787)=0,"Technicien absent de la liste (onglet Production)",IF($G3787="","Code BPU manquant (colonne G)",IF($O3787="?","Code BPU inconnu (onglet Prestations)",IF($P3787="?","Catégorie inconnue (onglet Règles)",IF(AND($E3787&lt;&gt;"",NOT(ISNUMBER($E3787))),"Quantité non reconnue",IF(AND($P3787="au prix",NOT(ISNUMBER($Q3787))),"Prix sur devis à saisir (colonne I)",IF($S3787="","Règle à compléter (onglet Règles)",""))))))))))</f>
        <v/>
      </c>
    </row>
    <row r="3788" customFormat="false" ht="15" hidden="false" customHeight="false" outlineLevel="0" collapsed="false">
      <c r="A3788" s="23"/>
      <c r="I3788" s="24"/>
      <c r="J3788" s="24"/>
      <c r="N3788" s="25"/>
      <c r="O3788" s="26" t="str">
        <f aca="false">IF($G3788="","",IFERROR(INDEX(Prestations!$F$5:$F$256,MATCH($G3788,Prestations!$B$5:$B$256,0)),"?"))</f>
        <v/>
      </c>
      <c r="P3788" s="26" t="str">
        <f aca="false">IF($O3788="","",IF($O3788="?","?",IFERROR(INDEX(Règles!$C$5:$C$17,MATCH($O3788,Règles!$A$5:$A$17,0)),"?")))</f>
        <v/>
      </c>
      <c r="Q3788" s="27" t="str">
        <f aca="false">IF($G3788="","",IF(ISNUMBER($I3788),$I3788,IFERROR(IF(ISNUMBER(INDEX(Prestations!$E$5:$E$256,MATCH($G3788,Prestations!$B$5:$B$256,0))),INDEX(Prestations!$E$5:$E$256,MATCH($G3788,Prestations!$B$5:$B$256,0)),""),"")))</f>
        <v/>
      </c>
      <c r="R3788" s="27" t="str">
        <f aca="false">IFERROR(IF(ISNUMBER($Q3788),$Q3788*IF($E3788="",1,$E3788),""),"")</f>
        <v/>
      </c>
      <c r="S3788" s="28" t="str">
        <f aca="false">IFERROR(IF($P3788="au nombre",IF(N(INDEX(Règles!$D$5:$D$17,MATCH($O3788,Règles!$A$5:$A$17,0)))&gt;0,IF($E3788="",1,$E3788)/INDEX(Règles!$D$5:$D$17,MATCH($O3788,Règles!$A$5:$A$17,0)),""),IF($P3788="au prix",IF(AND(ISNUMBER($R3788),N(INDEX(Règles!$E$5:$E$17,MATCH($O3788,Règles!$A$5:$A$17,0)))&gt;0),$R3788/INDEX(Règles!$E$5:$E$17,MATCH($O3788,Règles!$A$5:$A$17,0)),""),IF(OR($P3788="ne compte pas",$P3788="absence"),0,""))),"")</f>
        <v/>
      </c>
      <c r="T3788" s="26" t="n">
        <f aca="false">IF(AND(ISNUMBER($A3788),$B3788&lt;&gt;"",$G3788&lt;&gt;"",$P3788&lt;&gt;"absence"),1,0)</f>
        <v>0</v>
      </c>
      <c r="U3788" s="26" t="n">
        <f aca="false">IF($T3788=1,IF(COUNTIFS($B$2:$B3788,$B3788,$A$2:$A3788,$A3788,$T$2:$T3788,1)=1,1,0),0)</f>
        <v>0</v>
      </c>
      <c r="V3788" s="29" t="str">
        <f aca="false">IF(AND($A3788="",$B3788="",$G3788=""),"",IF(NOT(ISNUMBER($A3788)),"Date manquante ou non reconnue",IF($B3788="","Technicien manquant",IF(COUNTIF(Production!$A$7:$A$21,$B3788)=0,"Technicien absent de la liste (onglet Production)",IF($G3788="","Code BPU manquant (colonne G)",IF($O3788="?","Code BPU inconnu (onglet Prestations)",IF($P3788="?","Catégorie inconnue (onglet Règles)",IF(AND($E3788&lt;&gt;"",NOT(ISNUMBER($E3788))),"Quantité non reconnue",IF(AND($P3788="au prix",NOT(ISNUMBER($Q3788))),"Prix sur devis à saisir (colonne I)",IF($S3788="","Règle à compléter (onglet Règles)",""))))))))))</f>
        <v/>
      </c>
    </row>
    <row r="3789" customFormat="false" ht="15" hidden="false" customHeight="false" outlineLevel="0" collapsed="false">
      <c r="A3789" s="23"/>
      <c r="I3789" s="24"/>
      <c r="J3789" s="24"/>
      <c r="N3789" s="25"/>
      <c r="O3789" s="26" t="str">
        <f aca="false">IF($G3789="","",IFERROR(INDEX(Prestations!$F$5:$F$256,MATCH($G3789,Prestations!$B$5:$B$256,0)),"?"))</f>
        <v/>
      </c>
      <c r="P3789" s="26" t="str">
        <f aca="false">IF($O3789="","",IF($O3789="?","?",IFERROR(INDEX(Règles!$C$5:$C$17,MATCH($O3789,Règles!$A$5:$A$17,0)),"?")))</f>
        <v/>
      </c>
      <c r="Q3789" s="27" t="str">
        <f aca="false">IF($G3789="","",IF(ISNUMBER($I3789),$I3789,IFERROR(IF(ISNUMBER(INDEX(Prestations!$E$5:$E$256,MATCH($G3789,Prestations!$B$5:$B$256,0))),INDEX(Prestations!$E$5:$E$256,MATCH($G3789,Prestations!$B$5:$B$256,0)),""),"")))</f>
        <v/>
      </c>
      <c r="R3789" s="27" t="str">
        <f aca="false">IFERROR(IF(ISNUMBER($Q3789),$Q3789*IF($E3789="",1,$E3789),""),"")</f>
        <v/>
      </c>
      <c r="S3789" s="28" t="str">
        <f aca="false">IFERROR(IF($P3789="au nombre",IF(N(INDEX(Règles!$D$5:$D$17,MATCH($O3789,Règles!$A$5:$A$17,0)))&gt;0,IF($E3789="",1,$E3789)/INDEX(Règles!$D$5:$D$17,MATCH($O3789,Règles!$A$5:$A$17,0)),""),IF($P3789="au prix",IF(AND(ISNUMBER($R3789),N(INDEX(Règles!$E$5:$E$17,MATCH($O3789,Règles!$A$5:$A$17,0)))&gt;0),$R3789/INDEX(Règles!$E$5:$E$17,MATCH($O3789,Règles!$A$5:$A$17,0)),""),IF(OR($P3789="ne compte pas",$P3789="absence"),0,""))),"")</f>
        <v/>
      </c>
      <c r="T3789" s="26" t="n">
        <f aca="false">IF(AND(ISNUMBER($A3789),$B3789&lt;&gt;"",$G3789&lt;&gt;"",$P3789&lt;&gt;"absence"),1,0)</f>
        <v>0</v>
      </c>
      <c r="U3789" s="26" t="n">
        <f aca="false">IF($T3789=1,IF(COUNTIFS($B$2:$B3789,$B3789,$A$2:$A3789,$A3789,$T$2:$T3789,1)=1,1,0),0)</f>
        <v>0</v>
      </c>
      <c r="V3789" s="29" t="str">
        <f aca="false">IF(AND($A3789="",$B3789="",$G3789=""),"",IF(NOT(ISNUMBER($A3789)),"Date manquante ou non reconnue",IF($B3789="","Technicien manquant",IF(COUNTIF(Production!$A$7:$A$21,$B3789)=0,"Technicien absent de la liste (onglet Production)",IF($G3789="","Code BPU manquant (colonne G)",IF($O3789="?","Code BPU inconnu (onglet Prestations)",IF($P3789="?","Catégorie inconnue (onglet Règles)",IF(AND($E3789&lt;&gt;"",NOT(ISNUMBER($E3789))),"Quantité non reconnue",IF(AND($P3789="au prix",NOT(ISNUMBER($Q3789))),"Prix sur devis à saisir (colonne I)",IF($S3789="","Règle à compléter (onglet Règles)",""))))))))))</f>
        <v/>
      </c>
    </row>
    <row r="3790" customFormat="false" ht="15" hidden="false" customHeight="false" outlineLevel="0" collapsed="false">
      <c r="A3790" s="23"/>
      <c r="I3790" s="24"/>
      <c r="J3790" s="24"/>
      <c r="N3790" s="25"/>
      <c r="O3790" s="26" t="str">
        <f aca="false">IF($G3790="","",IFERROR(INDEX(Prestations!$F$5:$F$256,MATCH($G3790,Prestations!$B$5:$B$256,0)),"?"))</f>
        <v/>
      </c>
      <c r="P3790" s="26" t="str">
        <f aca="false">IF($O3790="","",IF($O3790="?","?",IFERROR(INDEX(Règles!$C$5:$C$17,MATCH($O3790,Règles!$A$5:$A$17,0)),"?")))</f>
        <v/>
      </c>
      <c r="Q3790" s="27" t="str">
        <f aca="false">IF($G3790="","",IF(ISNUMBER($I3790),$I3790,IFERROR(IF(ISNUMBER(INDEX(Prestations!$E$5:$E$256,MATCH($G3790,Prestations!$B$5:$B$256,0))),INDEX(Prestations!$E$5:$E$256,MATCH($G3790,Prestations!$B$5:$B$256,0)),""),"")))</f>
        <v/>
      </c>
      <c r="R3790" s="27" t="str">
        <f aca="false">IFERROR(IF(ISNUMBER($Q3790),$Q3790*IF($E3790="",1,$E3790),""),"")</f>
        <v/>
      </c>
      <c r="S3790" s="28" t="str">
        <f aca="false">IFERROR(IF($P3790="au nombre",IF(N(INDEX(Règles!$D$5:$D$17,MATCH($O3790,Règles!$A$5:$A$17,0)))&gt;0,IF($E3790="",1,$E3790)/INDEX(Règles!$D$5:$D$17,MATCH($O3790,Règles!$A$5:$A$17,0)),""),IF($P3790="au prix",IF(AND(ISNUMBER($R3790),N(INDEX(Règles!$E$5:$E$17,MATCH($O3790,Règles!$A$5:$A$17,0)))&gt;0),$R3790/INDEX(Règles!$E$5:$E$17,MATCH($O3790,Règles!$A$5:$A$17,0)),""),IF(OR($P3790="ne compte pas",$P3790="absence"),0,""))),"")</f>
        <v/>
      </c>
      <c r="T3790" s="26" t="n">
        <f aca="false">IF(AND(ISNUMBER($A3790),$B3790&lt;&gt;"",$G3790&lt;&gt;"",$P3790&lt;&gt;"absence"),1,0)</f>
        <v>0</v>
      </c>
      <c r="U3790" s="26" t="n">
        <f aca="false">IF($T3790=1,IF(COUNTIFS($B$2:$B3790,$B3790,$A$2:$A3790,$A3790,$T$2:$T3790,1)=1,1,0),0)</f>
        <v>0</v>
      </c>
      <c r="V3790" s="29" t="str">
        <f aca="false">IF(AND($A3790="",$B3790="",$G3790=""),"",IF(NOT(ISNUMBER($A3790)),"Date manquante ou non reconnue",IF($B3790="","Technicien manquant",IF(COUNTIF(Production!$A$7:$A$21,$B3790)=0,"Technicien absent de la liste (onglet Production)",IF($G3790="","Code BPU manquant (colonne G)",IF($O3790="?","Code BPU inconnu (onglet Prestations)",IF($P3790="?","Catégorie inconnue (onglet Règles)",IF(AND($E3790&lt;&gt;"",NOT(ISNUMBER($E3790))),"Quantité non reconnue",IF(AND($P3790="au prix",NOT(ISNUMBER($Q3790))),"Prix sur devis à saisir (colonne I)",IF($S3790="","Règle à compléter (onglet Règles)",""))))))))))</f>
        <v/>
      </c>
    </row>
    <row r="3791" customFormat="false" ht="15" hidden="false" customHeight="false" outlineLevel="0" collapsed="false">
      <c r="A3791" s="23"/>
      <c r="I3791" s="24"/>
      <c r="J3791" s="24"/>
      <c r="N3791" s="25"/>
      <c r="O3791" s="26" t="str">
        <f aca="false">IF($G3791="","",IFERROR(INDEX(Prestations!$F$5:$F$256,MATCH($G3791,Prestations!$B$5:$B$256,0)),"?"))</f>
        <v/>
      </c>
      <c r="P3791" s="26" t="str">
        <f aca="false">IF($O3791="","",IF($O3791="?","?",IFERROR(INDEX(Règles!$C$5:$C$17,MATCH($O3791,Règles!$A$5:$A$17,0)),"?")))</f>
        <v/>
      </c>
      <c r="Q3791" s="27" t="str">
        <f aca="false">IF($G3791="","",IF(ISNUMBER($I3791),$I3791,IFERROR(IF(ISNUMBER(INDEX(Prestations!$E$5:$E$256,MATCH($G3791,Prestations!$B$5:$B$256,0))),INDEX(Prestations!$E$5:$E$256,MATCH($G3791,Prestations!$B$5:$B$256,0)),""),"")))</f>
        <v/>
      </c>
      <c r="R3791" s="27" t="str">
        <f aca="false">IFERROR(IF(ISNUMBER($Q3791),$Q3791*IF($E3791="",1,$E3791),""),"")</f>
        <v/>
      </c>
      <c r="S3791" s="28" t="str">
        <f aca="false">IFERROR(IF($P3791="au nombre",IF(N(INDEX(Règles!$D$5:$D$17,MATCH($O3791,Règles!$A$5:$A$17,0)))&gt;0,IF($E3791="",1,$E3791)/INDEX(Règles!$D$5:$D$17,MATCH($O3791,Règles!$A$5:$A$17,0)),""),IF($P3791="au prix",IF(AND(ISNUMBER($R3791),N(INDEX(Règles!$E$5:$E$17,MATCH($O3791,Règles!$A$5:$A$17,0)))&gt;0),$R3791/INDEX(Règles!$E$5:$E$17,MATCH($O3791,Règles!$A$5:$A$17,0)),""),IF(OR($P3791="ne compte pas",$P3791="absence"),0,""))),"")</f>
        <v/>
      </c>
      <c r="T3791" s="26" t="n">
        <f aca="false">IF(AND(ISNUMBER($A3791),$B3791&lt;&gt;"",$G3791&lt;&gt;"",$P3791&lt;&gt;"absence"),1,0)</f>
        <v>0</v>
      </c>
      <c r="U3791" s="26" t="n">
        <f aca="false">IF($T3791=1,IF(COUNTIFS($B$2:$B3791,$B3791,$A$2:$A3791,$A3791,$T$2:$T3791,1)=1,1,0),0)</f>
        <v>0</v>
      </c>
      <c r="V3791" s="29" t="str">
        <f aca="false">IF(AND($A3791="",$B3791="",$G3791=""),"",IF(NOT(ISNUMBER($A3791)),"Date manquante ou non reconnue",IF($B3791="","Technicien manquant",IF(COUNTIF(Production!$A$7:$A$21,$B3791)=0,"Technicien absent de la liste (onglet Production)",IF($G3791="","Code BPU manquant (colonne G)",IF($O3791="?","Code BPU inconnu (onglet Prestations)",IF($P3791="?","Catégorie inconnue (onglet Règles)",IF(AND($E3791&lt;&gt;"",NOT(ISNUMBER($E3791))),"Quantité non reconnue",IF(AND($P3791="au prix",NOT(ISNUMBER($Q3791))),"Prix sur devis à saisir (colonne I)",IF($S3791="","Règle à compléter (onglet Règles)",""))))))))))</f>
        <v/>
      </c>
    </row>
    <row r="3792" customFormat="false" ht="15" hidden="false" customHeight="false" outlineLevel="0" collapsed="false">
      <c r="A3792" s="23"/>
      <c r="I3792" s="24"/>
      <c r="J3792" s="24"/>
      <c r="N3792" s="25"/>
      <c r="O3792" s="26" t="str">
        <f aca="false">IF($G3792="","",IFERROR(INDEX(Prestations!$F$5:$F$256,MATCH($G3792,Prestations!$B$5:$B$256,0)),"?"))</f>
        <v/>
      </c>
      <c r="P3792" s="26" t="str">
        <f aca="false">IF($O3792="","",IF($O3792="?","?",IFERROR(INDEX(Règles!$C$5:$C$17,MATCH($O3792,Règles!$A$5:$A$17,0)),"?")))</f>
        <v/>
      </c>
      <c r="Q3792" s="27" t="str">
        <f aca="false">IF($G3792="","",IF(ISNUMBER($I3792),$I3792,IFERROR(IF(ISNUMBER(INDEX(Prestations!$E$5:$E$256,MATCH($G3792,Prestations!$B$5:$B$256,0))),INDEX(Prestations!$E$5:$E$256,MATCH($G3792,Prestations!$B$5:$B$256,0)),""),"")))</f>
        <v/>
      </c>
      <c r="R3792" s="27" t="str">
        <f aca="false">IFERROR(IF(ISNUMBER($Q3792),$Q3792*IF($E3792="",1,$E3792),""),"")</f>
        <v/>
      </c>
      <c r="S3792" s="28" t="str">
        <f aca="false">IFERROR(IF($P3792="au nombre",IF(N(INDEX(Règles!$D$5:$D$17,MATCH($O3792,Règles!$A$5:$A$17,0)))&gt;0,IF($E3792="",1,$E3792)/INDEX(Règles!$D$5:$D$17,MATCH($O3792,Règles!$A$5:$A$17,0)),""),IF($P3792="au prix",IF(AND(ISNUMBER($R3792),N(INDEX(Règles!$E$5:$E$17,MATCH($O3792,Règles!$A$5:$A$17,0)))&gt;0),$R3792/INDEX(Règles!$E$5:$E$17,MATCH($O3792,Règles!$A$5:$A$17,0)),""),IF(OR($P3792="ne compte pas",$P3792="absence"),0,""))),"")</f>
        <v/>
      </c>
      <c r="T3792" s="26" t="n">
        <f aca="false">IF(AND(ISNUMBER($A3792),$B3792&lt;&gt;"",$G3792&lt;&gt;"",$P3792&lt;&gt;"absence"),1,0)</f>
        <v>0</v>
      </c>
      <c r="U3792" s="26" t="n">
        <f aca="false">IF($T3792=1,IF(COUNTIFS($B$2:$B3792,$B3792,$A$2:$A3792,$A3792,$T$2:$T3792,1)=1,1,0),0)</f>
        <v>0</v>
      </c>
      <c r="V3792" s="29" t="str">
        <f aca="false">IF(AND($A3792="",$B3792="",$G3792=""),"",IF(NOT(ISNUMBER($A3792)),"Date manquante ou non reconnue",IF($B3792="","Technicien manquant",IF(COUNTIF(Production!$A$7:$A$21,$B3792)=0,"Technicien absent de la liste (onglet Production)",IF($G3792="","Code BPU manquant (colonne G)",IF($O3792="?","Code BPU inconnu (onglet Prestations)",IF($P3792="?","Catégorie inconnue (onglet Règles)",IF(AND($E3792&lt;&gt;"",NOT(ISNUMBER($E3792))),"Quantité non reconnue",IF(AND($P3792="au prix",NOT(ISNUMBER($Q3792))),"Prix sur devis à saisir (colonne I)",IF($S3792="","Règle à compléter (onglet Règles)",""))))))))))</f>
        <v/>
      </c>
    </row>
    <row r="3793" customFormat="false" ht="15" hidden="false" customHeight="false" outlineLevel="0" collapsed="false">
      <c r="A3793" s="23"/>
      <c r="I3793" s="24"/>
      <c r="J3793" s="24"/>
      <c r="N3793" s="25"/>
      <c r="O3793" s="26" t="str">
        <f aca="false">IF($G3793="","",IFERROR(INDEX(Prestations!$F$5:$F$256,MATCH($G3793,Prestations!$B$5:$B$256,0)),"?"))</f>
        <v/>
      </c>
      <c r="P3793" s="26" t="str">
        <f aca="false">IF($O3793="","",IF($O3793="?","?",IFERROR(INDEX(Règles!$C$5:$C$17,MATCH($O3793,Règles!$A$5:$A$17,0)),"?")))</f>
        <v/>
      </c>
      <c r="Q3793" s="27" t="str">
        <f aca="false">IF($G3793="","",IF(ISNUMBER($I3793),$I3793,IFERROR(IF(ISNUMBER(INDEX(Prestations!$E$5:$E$256,MATCH($G3793,Prestations!$B$5:$B$256,0))),INDEX(Prestations!$E$5:$E$256,MATCH($G3793,Prestations!$B$5:$B$256,0)),""),"")))</f>
        <v/>
      </c>
      <c r="R3793" s="27" t="str">
        <f aca="false">IFERROR(IF(ISNUMBER($Q3793),$Q3793*IF($E3793="",1,$E3793),""),"")</f>
        <v/>
      </c>
      <c r="S3793" s="28" t="str">
        <f aca="false">IFERROR(IF($P3793="au nombre",IF(N(INDEX(Règles!$D$5:$D$17,MATCH($O3793,Règles!$A$5:$A$17,0)))&gt;0,IF($E3793="",1,$E3793)/INDEX(Règles!$D$5:$D$17,MATCH($O3793,Règles!$A$5:$A$17,0)),""),IF($P3793="au prix",IF(AND(ISNUMBER($R3793),N(INDEX(Règles!$E$5:$E$17,MATCH($O3793,Règles!$A$5:$A$17,0)))&gt;0),$R3793/INDEX(Règles!$E$5:$E$17,MATCH($O3793,Règles!$A$5:$A$17,0)),""),IF(OR($P3793="ne compte pas",$P3793="absence"),0,""))),"")</f>
        <v/>
      </c>
      <c r="T3793" s="26" t="n">
        <f aca="false">IF(AND(ISNUMBER($A3793),$B3793&lt;&gt;"",$G3793&lt;&gt;"",$P3793&lt;&gt;"absence"),1,0)</f>
        <v>0</v>
      </c>
      <c r="U3793" s="26" t="n">
        <f aca="false">IF($T3793=1,IF(COUNTIFS($B$2:$B3793,$B3793,$A$2:$A3793,$A3793,$T$2:$T3793,1)=1,1,0),0)</f>
        <v>0</v>
      </c>
      <c r="V3793" s="29" t="str">
        <f aca="false">IF(AND($A3793="",$B3793="",$G3793=""),"",IF(NOT(ISNUMBER($A3793)),"Date manquante ou non reconnue",IF($B3793="","Technicien manquant",IF(COUNTIF(Production!$A$7:$A$21,$B3793)=0,"Technicien absent de la liste (onglet Production)",IF($G3793="","Code BPU manquant (colonne G)",IF($O3793="?","Code BPU inconnu (onglet Prestations)",IF($P3793="?","Catégorie inconnue (onglet Règles)",IF(AND($E3793&lt;&gt;"",NOT(ISNUMBER($E3793))),"Quantité non reconnue",IF(AND($P3793="au prix",NOT(ISNUMBER($Q3793))),"Prix sur devis à saisir (colonne I)",IF($S3793="","Règle à compléter (onglet Règles)",""))))))))))</f>
        <v/>
      </c>
    </row>
    <row r="3794" customFormat="false" ht="15" hidden="false" customHeight="false" outlineLevel="0" collapsed="false">
      <c r="A3794" s="23"/>
      <c r="I3794" s="24"/>
      <c r="J3794" s="24"/>
      <c r="N3794" s="25"/>
      <c r="O3794" s="26" t="str">
        <f aca="false">IF($G3794="","",IFERROR(INDEX(Prestations!$F$5:$F$256,MATCH($G3794,Prestations!$B$5:$B$256,0)),"?"))</f>
        <v/>
      </c>
      <c r="P3794" s="26" t="str">
        <f aca="false">IF($O3794="","",IF($O3794="?","?",IFERROR(INDEX(Règles!$C$5:$C$17,MATCH($O3794,Règles!$A$5:$A$17,0)),"?")))</f>
        <v/>
      </c>
      <c r="Q3794" s="27" t="str">
        <f aca="false">IF($G3794="","",IF(ISNUMBER($I3794),$I3794,IFERROR(IF(ISNUMBER(INDEX(Prestations!$E$5:$E$256,MATCH($G3794,Prestations!$B$5:$B$256,0))),INDEX(Prestations!$E$5:$E$256,MATCH($G3794,Prestations!$B$5:$B$256,0)),""),"")))</f>
        <v/>
      </c>
      <c r="R3794" s="27" t="str">
        <f aca="false">IFERROR(IF(ISNUMBER($Q3794),$Q3794*IF($E3794="",1,$E3794),""),"")</f>
        <v/>
      </c>
      <c r="S3794" s="28" t="str">
        <f aca="false">IFERROR(IF($P3794="au nombre",IF(N(INDEX(Règles!$D$5:$D$17,MATCH($O3794,Règles!$A$5:$A$17,0)))&gt;0,IF($E3794="",1,$E3794)/INDEX(Règles!$D$5:$D$17,MATCH($O3794,Règles!$A$5:$A$17,0)),""),IF($P3794="au prix",IF(AND(ISNUMBER($R3794),N(INDEX(Règles!$E$5:$E$17,MATCH($O3794,Règles!$A$5:$A$17,0)))&gt;0),$R3794/INDEX(Règles!$E$5:$E$17,MATCH($O3794,Règles!$A$5:$A$17,0)),""),IF(OR($P3794="ne compte pas",$P3794="absence"),0,""))),"")</f>
        <v/>
      </c>
      <c r="T3794" s="26" t="n">
        <f aca="false">IF(AND(ISNUMBER($A3794),$B3794&lt;&gt;"",$G3794&lt;&gt;"",$P3794&lt;&gt;"absence"),1,0)</f>
        <v>0</v>
      </c>
      <c r="U3794" s="26" t="n">
        <f aca="false">IF($T3794=1,IF(COUNTIFS($B$2:$B3794,$B3794,$A$2:$A3794,$A3794,$T$2:$T3794,1)=1,1,0),0)</f>
        <v>0</v>
      </c>
      <c r="V3794" s="29" t="str">
        <f aca="false">IF(AND($A3794="",$B3794="",$G3794=""),"",IF(NOT(ISNUMBER($A3794)),"Date manquante ou non reconnue",IF($B3794="","Technicien manquant",IF(COUNTIF(Production!$A$7:$A$21,$B3794)=0,"Technicien absent de la liste (onglet Production)",IF($G3794="","Code BPU manquant (colonne G)",IF($O3794="?","Code BPU inconnu (onglet Prestations)",IF($P3794="?","Catégorie inconnue (onglet Règles)",IF(AND($E3794&lt;&gt;"",NOT(ISNUMBER($E3794))),"Quantité non reconnue",IF(AND($P3794="au prix",NOT(ISNUMBER($Q3794))),"Prix sur devis à saisir (colonne I)",IF($S3794="","Règle à compléter (onglet Règles)",""))))))))))</f>
        <v/>
      </c>
    </row>
    <row r="3795" customFormat="false" ht="15" hidden="false" customHeight="false" outlineLevel="0" collapsed="false">
      <c r="A3795" s="23"/>
      <c r="I3795" s="24"/>
      <c r="J3795" s="24"/>
      <c r="N3795" s="25"/>
      <c r="O3795" s="26" t="str">
        <f aca="false">IF($G3795="","",IFERROR(INDEX(Prestations!$F$5:$F$256,MATCH($G3795,Prestations!$B$5:$B$256,0)),"?"))</f>
        <v/>
      </c>
      <c r="P3795" s="26" t="str">
        <f aca="false">IF($O3795="","",IF($O3795="?","?",IFERROR(INDEX(Règles!$C$5:$C$17,MATCH($O3795,Règles!$A$5:$A$17,0)),"?")))</f>
        <v/>
      </c>
      <c r="Q3795" s="27" t="str">
        <f aca="false">IF($G3795="","",IF(ISNUMBER($I3795),$I3795,IFERROR(IF(ISNUMBER(INDEX(Prestations!$E$5:$E$256,MATCH($G3795,Prestations!$B$5:$B$256,0))),INDEX(Prestations!$E$5:$E$256,MATCH($G3795,Prestations!$B$5:$B$256,0)),""),"")))</f>
        <v/>
      </c>
      <c r="R3795" s="27" t="str">
        <f aca="false">IFERROR(IF(ISNUMBER($Q3795),$Q3795*IF($E3795="",1,$E3795),""),"")</f>
        <v/>
      </c>
      <c r="S3795" s="28" t="str">
        <f aca="false">IFERROR(IF($P3795="au nombre",IF(N(INDEX(Règles!$D$5:$D$17,MATCH($O3795,Règles!$A$5:$A$17,0)))&gt;0,IF($E3795="",1,$E3795)/INDEX(Règles!$D$5:$D$17,MATCH($O3795,Règles!$A$5:$A$17,0)),""),IF($P3795="au prix",IF(AND(ISNUMBER($R3795),N(INDEX(Règles!$E$5:$E$17,MATCH($O3795,Règles!$A$5:$A$17,0)))&gt;0),$R3795/INDEX(Règles!$E$5:$E$17,MATCH($O3795,Règles!$A$5:$A$17,0)),""),IF(OR($P3795="ne compte pas",$P3795="absence"),0,""))),"")</f>
        <v/>
      </c>
      <c r="T3795" s="26" t="n">
        <f aca="false">IF(AND(ISNUMBER($A3795),$B3795&lt;&gt;"",$G3795&lt;&gt;"",$P3795&lt;&gt;"absence"),1,0)</f>
        <v>0</v>
      </c>
      <c r="U3795" s="26" t="n">
        <f aca="false">IF($T3795=1,IF(COUNTIFS($B$2:$B3795,$B3795,$A$2:$A3795,$A3795,$T$2:$T3795,1)=1,1,0),0)</f>
        <v>0</v>
      </c>
      <c r="V3795" s="29" t="str">
        <f aca="false">IF(AND($A3795="",$B3795="",$G3795=""),"",IF(NOT(ISNUMBER($A3795)),"Date manquante ou non reconnue",IF($B3795="","Technicien manquant",IF(COUNTIF(Production!$A$7:$A$21,$B3795)=0,"Technicien absent de la liste (onglet Production)",IF($G3795="","Code BPU manquant (colonne G)",IF($O3795="?","Code BPU inconnu (onglet Prestations)",IF($P3795="?","Catégorie inconnue (onglet Règles)",IF(AND($E3795&lt;&gt;"",NOT(ISNUMBER($E3795))),"Quantité non reconnue",IF(AND($P3795="au prix",NOT(ISNUMBER($Q3795))),"Prix sur devis à saisir (colonne I)",IF($S3795="","Règle à compléter (onglet Règles)",""))))))))))</f>
        <v/>
      </c>
    </row>
    <row r="3796" customFormat="false" ht="15" hidden="false" customHeight="false" outlineLevel="0" collapsed="false">
      <c r="A3796" s="23"/>
      <c r="I3796" s="24"/>
      <c r="J3796" s="24"/>
      <c r="N3796" s="25"/>
      <c r="O3796" s="26" t="str">
        <f aca="false">IF($G3796="","",IFERROR(INDEX(Prestations!$F$5:$F$256,MATCH($G3796,Prestations!$B$5:$B$256,0)),"?"))</f>
        <v/>
      </c>
      <c r="P3796" s="26" t="str">
        <f aca="false">IF($O3796="","",IF($O3796="?","?",IFERROR(INDEX(Règles!$C$5:$C$17,MATCH($O3796,Règles!$A$5:$A$17,0)),"?")))</f>
        <v/>
      </c>
      <c r="Q3796" s="27" t="str">
        <f aca="false">IF($G3796="","",IF(ISNUMBER($I3796),$I3796,IFERROR(IF(ISNUMBER(INDEX(Prestations!$E$5:$E$256,MATCH($G3796,Prestations!$B$5:$B$256,0))),INDEX(Prestations!$E$5:$E$256,MATCH($G3796,Prestations!$B$5:$B$256,0)),""),"")))</f>
        <v/>
      </c>
      <c r="R3796" s="27" t="str">
        <f aca="false">IFERROR(IF(ISNUMBER($Q3796),$Q3796*IF($E3796="",1,$E3796),""),"")</f>
        <v/>
      </c>
      <c r="S3796" s="28" t="str">
        <f aca="false">IFERROR(IF($P3796="au nombre",IF(N(INDEX(Règles!$D$5:$D$17,MATCH($O3796,Règles!$A$5:$A$17,0)))&gt;0,IF($E3796="",1,$E3796)/INDEX(Règles!$D$5:$D$17,MATCH($O3796,Règles!$A$5:$A$17,0)),""),IF($P3796="au prix",IF(AND(ISNUMBER($R3796),N(INDEX(Règles!$E$5:$E$17,MATCH($O3796,Règles!$A$5:$A$17,0)))&gt;0),$R3796/INDEX(Règles!$E$5:$E$17,MATCH($O3796,Règles!$A$5:$A$17,0)),""),IF(OR($P3796="ne compte pas",$P3796="absence"),0,""))),"")</f>
        <v/>
      </c>
      <c r="T3796" s="26" t="n">
        <f aca="false">IF(AND(ISNUMBER($A3796),$B3796&lt;&gt;"",$G3796&lt;&gt;"",$P3796&lt;&gt;"absence"),1,0)</f>
        <v>0</v>
      </c>
      <c r="U3796" s="26" t="n">
        <f aca="false">IF($T3796=1,IF(COUNTIFS($B$2:$B3796,$B3796,$A$2:$A3796,$A3796,$T$2:$T3796,1)=1,1,0),0)</f>
        <v>0</v>
      </c>
      <c r="V3796" s="29" t="str">
        <f aca="false">IF(AND($A3796="",$B3796="",$G3796=""),"",IF(NOT(ISNUMBER($A3796)),"Date manquante ou non reconnue",IF($B3796="","Technicien manquant",IF(COUNTIF(Production!$A$7:$A$21,$B3796)=0,"Technicien absent de la liste (onglet Production)",IF($G3796="","Code BPU manquant (colonne G)",IF($O3796="?","Code BPU inconnu (onglet Prestations)",IF($P3796="?","Catégorie inconnue (onglet Règles)",IF(AND($E3796&lt;&gt;"",NOT(ISNUMBER($E3796))),"Quantité non reconnue",IF(AND($P3796="au prix",NOT(ISNUMBER($Q3796))),"Prix sur devis à saisir (colonne I)",IF($S3796="","Règle à compléter (onglet Règles)",""))))))))))</f>
        <v/>
      </c>
    </row>
    <row r="3797" customFormat="false" ht="15" hidden="false" customHeight="false" outlineLevel="0" collapsed="false">
      <c r="A3797" s="23"/>
      <c r="I3797" s="24"/>
      <c r="J3797" s="24"/>
      <c r="N3797" s="25"/>
      <c r="O3797" s="26" t="str">
        <f aca="false">IF($G3797="","",IFERROR(INDEX(Prestations!$F$5:$F$256,MATCH($G3797,Prestations!$B$5:$B$256,0)),"?"))</f>
        <v/>
      </c>
      <c r="P3797" s="26" t="str">
        <f aca="false">IF($O3797="","",IF($O3797="?","?",IFERROR(INDEX(Règles!$C$5:$C$17,MATCH($O3797,Règles!$A$5:$A$17,0)),"?")))</f>
        <v/>
      </c>
      <c r="Q3797" s="27" t="str">
        <f aca="false">IF($G3797="","",IF(ISNUMBER($I3797),$I3797,IFERROR(IF(ISNUMBER(INDEX(Prestations!$E$5:$E$256,MATCH($G3797,Prestations!$B$5:$B$256,0))),INDEX(Prestations!$E$5:$E$256,MATCH($G3797,Prestations!$B$5:$B$256,0)),""),"")))</f>
        <v/>
      </c>
      <c r="R3797" s="27" t="str">
        <f aca="false">IFERROR(IF(ISNUMBER($Q3797),$Q3797*IF($E3797="",1,$E3797),""),"")</f>
        <v/>
      </c>
      <c r="S3797" s="28" t="str">
        <f aca="false">IFERROR(IF($P3797="au nombre",IF(N(INDEX(Règles!$D$5:$D$17,MATCH($O3797,Règles!$A$5:$A$17,0)))&gt;0,IF($E3797="",1,$E3797)/INDEX(Règles!$D$5:$D$17,MATCH($O3797,Règles!$A$5:$A$17,0)),""),IF($P3797="au prix",IF(AND(ISNUMBER($R3797),N(INDEX(Règles!$E$5:$E$17,MATCH($O3797,Règles!$A$5:$A$17,0)))&gt;0),$R3797/INDEX(Règles!$E$5:$E$17,MATCH($O3797,Règles!$A$5:$A$17,0)),""),IF(OR($P3797="ne compte pas",$P3797="absence"),0,""))),"")</f>
        <v/>
      </c>
      <c r="T3797" s="26" t="n">
        <f aca="false">IF(AND(ISNUMBER($A3797),$B3797&lt;&gt;"",$G3797&lt;&gt;"",$P3797&lt;&gt;"absence"),1,0)</f>
        <v>0</v>
      </c>
      <c r="U3797" s="26" t="n">
        <f aca="false">IF($T3797=1,IF(COUNTIFS($B$2:$B3797,$B3797,$A$2:$A3797,$A3797,$T$2:$T3797,1)=1,1,0),0)</f>
        <v>0</v>
      </c>
      <c r="V3797" s="29" t="str">
        <f aca="false">IF(AND($A3797="",$B3797="",$G3797=""),"",IF(NOT(ISNUMBER($A3797)),"Date manquante ou non reconnue",IF($B3797="","Technicien manquant",IF(COUNTIF(Production!$A$7:$A$21,$B3797)=0,"Technicien absent de la liste (onglet Production)",IF($G3797="","Code BPU manquant (colonne G)",IF($O3797="?","Code BPU inconnu (onglet Prestations)",IF($P3797="?","Catégorie inconnue (onglet Règles)",IF(AND($E3797&lt;&gt;"",NOT(ISNUMBER($E3797))),"Quantité non reconnue",IF(AND($P3797="au prix",NOT(ISNUMBER($Q3797))),"Prix sur devis à saisir (colonne I)",IF($S3797="","Règle à compléter (onglet Règles)",""))))))))))</f>
        <v/>
      </c>
    </row>
    <row r="3798" customFormat="false" ht="15" hidden="false" customHeight="false" outlineLevel="0" collapsed="false">
      <c r="A3798" s="23"/>
      <c r="I3798" s="24"/>
      <c r="J3798" s="24"/>
      <c r="N3798" s="25"/>
      <c r="O3798" s="26" t="str">
        <f aca="false">IF($G3798="","",IFERROR(INDEX(Prestations!$F$5:$F$256,MATCH($G3798,Prestations!$B$5:$B$256,0)),"?"))</f>
        <v/>
      </c>
      <c r="P3798" s="26" t="str">
        <f aca="false">IF($O3798="","",IF($O3798="?","?",IFERROR(INDEX(Règles!$C$5:$C$17,MATCH($O3798,Règles!$A$5:$A$17,0)),"?")))</f>
        <v/>
      </c>
      <c r="Q3798" s="27" t="str">
        <f aca="false">IF($G3798="","",IF(ISNUMBER($I3798),$I3798,IFERROR(IF(ISNUMBER(INDEX(Prestations!$E$5:$E$256,MATCH($G3798,Prestations!$B$5:$B$256,0))),INDEX(Prestations!$E$5:$E$256,MATCH($G3798,Prestations!$B$5:$B$256,0)),""),"")))</f>
        <v/>
      </c>
      <c r="R3798" s="27" t="str">
        <f aca="false">IFERROR(IF(ISNUMBER($Q3798),$Q3798*IF($E3798="",1,$E3798),""),"")</f>
        <v/>
      </c>
      <c r="S3798" s="28" t="str">
        <f aca="false">IFERROR(IF($P3798="au nombre",IF(N(INDEX(Règles!$D$5:$D$17,MATCH($O3798,Règles!$A$5:$A$17,0)))&gt;0,IF($E3798="",1,$E3798)/INDEX(Règles!$D$5:$D$17,MATCH($O3798,Règles!$A$5:$A$17,0)),""),IF($P3798="au prix",IF(AND(ISNUMBER($R3798),N(INDEX(Règles!$E$5:$E$17,MATCH($O3798,Règles!$A$5:$A$17,0)))&gt;0),$R3798/INDEX(Règles!$E$5:$E$17,MATCH($O3798,Règles!$A$5:$A$17,0)),""),IF(OR($P3798="ne compte pas",$P3798="absence"),0,""))),"")</f>
        <v/>
      </c>
      <c r="T3798" s="26" t="n">
        <f aca="false">IF(AND(ISNUMBER($A3798),$B3798&lt;&gt;"",$G3798&lt;&gt;"",$P3798&lt;&gt;"absence"),1,0)</f>
        <v>0</v>
      </c>
      <c r="U3798" s="26" t="n">
        <f aca="false">IF($T3798=1,IF(COUNTIFS($B$2:$B3798,$B3798,$A$2:$A3798,$A3798,$T$2:$T3798,1)=1,1,0),0)</f>
        <v>0</v>
      </c>
      <c r="V3798" s="29" t="str">
        <f aca="false">IF(AND($A3798="",$B3798="",$G3798=""),"",IF(NOT(ISNUMBER($A3798)),"Date manquante ou non reconnue",IF($B3798="","Technicien manquant",IF(COUNTIF(Production!$A$7:$A$21,$B3798)=0,"Technicien absent de la liste (onglet Production)",IF($G3798="","Code BPU manquant (colonne G)",IF($O3798="?","Code BPU inconnu (onglet Prestations)",IF($P3798="?","Catégorie inconnue (onglet Règles)",IF(AND($E3798&lt;&gt;"",NOT(ISNUMBER($E3798))),"Quantité non reconnue",IF(AND($P3798="au prix",NOT(ISNUMBER($Q3798))),"Prix sur devis à saisir (colonne I)",IF($S3798="","Règle à compléter (onglet Règles)",""))))))))))</f>
        <v/>
      </c>
    </row>
    <row r="3799" customFormat="false" ht="15" hidden="false" customHeight="false" outlineLevel="0" collapsed="false">
      <c r="A3799" s="23"/>
      <c r="I3799" s="24"/>
      <c r="J3799" s="24"/>
      <c r="N3799" s="25"/>
      <c r="O3799" s="26" t="str">
        <f aca="false">IF($G3799="","",IFERROR(INDEX(Prestations!$F$5:$F$256,MATCH($G3799,Prestations!$B$5:$B$256,0)),"?"))</f>
        <v/>
      </c>
      <c r="P3799" s="26" t="str">
        <f aca="false">IF($O3799="","",IF($O3799="?","?",IFERROR(INDEX(Règles!$C$5:$C$17,MATCH($O3799,Règles!$A$5:$A$17,0)),"?")))</f>
        <v/>
      </c>
      <c r="Q3799" s="27" t="str">
        <f aca="false">IF($G3799="","",IF(ISNUMBER($I3799),$I3799,IFERROR(IF(ISNUMBER(INDEX(Prestations!$E$5:$E$256,MATCH($G3799,Prestations!$B$5:$B$256,0))),INDEX(Prestations!$E$5:$E$256,MATCH($G3799,Prestations!$B$5:$B$256,0)),""),"")))</f>
        <v/>
      </c>
      <c r="R3799" s="27" t="str">
        <f aca="false">IFERROR(IF(ISNUMBER($Q3799),$Q3799*IF($E3799="",1,$E3799),""),"")</f>
        <v/>
      </c>
      <c r="S3799" s="28" t="str">
        <f aca="false">IFERROR(IF($P3799="au nombre",IF(N(INDEX(Règles!$D$5:$D$17,MATCH($O3799,Règles!$A$5:$A$17,0)))&gt;0,IF($E3799="",1,$E3799)/INDEX(Règles!$D$5:$D$17,MATCH($O3799,Règles!$A$5:$A$17,0)),""),IF($P3799="au prix",IF(AND(ISNUMBER($R3799),N(INDEX(Règles!$E$5:$E$17,MATCH($O3799,Règles!$A$5:$A$17,0)))&gt;0),$R3799/INDEX(Règles!$E$5:$E$17,MATCH($O3799,Règles!$A$5:$A$17,0)),""),IF(OR($P3799="ne compte pas",$P3799="absence"),0,""))),"")</f>
        <v/>
      </c>
      <c r="T3799" s="26" t="n">
        <f aca="false">IF(AND(ISNUMBER($A3799),$B3799&lt;&gt;"",$G3799&lt;&gt;"",$P3799&lt;&gt;"absence"),1,0)</f>
        <v>0</v>
      </c>
      <c r="U3799" s="26" t="n">
        <f aca="false">IF($T3799=1,IF(COUNTIFS($B$2:$B3799,$B3799,$A$2:$A3799,$A3799,$T$2:$T3799,1)=1,1,0),0)</f>
        <v>0</v>
      </c>
      <c r="V3799" s="29" t="str">
        <f aca="false">IF(AND($A3799="",$B3799="",$G3799=""),"",IF(NOT(ISNUMBER($A3799)),"Date manquante ou non reconnue",IF($B3799="","Technicien manquant",IF(COUNTIF(Production!$A$7:$A$21,$B3799)=0,"Technicien absent de la liste (onglet Production)",IF($G3799="","Code BPU manquant (colonne G)",IF($O3799="?","Code BPU inconnu (onglet Prestations)",IF($P3799="?","Catégorie inconnue (onglet Règles)",IF(AND($E3799&lt;&gt;"",NOT(ISNUMBER($E3799))),"Quantité non reconnue",IF(AND($P3799="au prix",NOT(ISNUMBER($Q3799))),"Prix sur devis à saisir (colonne I)",IF($S3799="","Règle à compléter (onglet Règles)",""))))))))))</f>
        <v/>
      </c>
    </row>
    <row r="3800" customFormat="false" ht="15" hidden="false" customHeight="false" outlineLevel="0" collapsed="false">
      <c r="A3800" s="23"/>
      <c r="I3800" s="24"/>
      <c r="J3800" s="24"/>
      <c r="N3800" s="25"/>
      <c r="O3800" s="26" t="str">
        <f aca="false">IF($G3800="","",IFERROR(INDEX(Prestations!$F$5:$F$256,MATCH($G3800,Prestations!$B$5:$B$256,0)),"?"))</f>
        <v/>
      </c>
      <c r="P3800" s="26" t="str">
        <f aca="false">IF($O3800="","",IF($O3800="?","?",IFERROR(INDEX(Règles!$C$5:$C$17,MATCH($O3800,Règles!$A$5:$A$17,0)),"?")))</f>
        <v/>
      </c>
      <c r="Q3800" s="27" t="str">
        <f aca="false">IF($G3800="","",IF(ISNUMBER($I3800),$I3800,IFERROR(IF(ISNUMBER(INDEX(Prestations!$E$5:$E$256,MATCH($G3800,Prestations!$B$5:$B$256,0))),INDEX(Prestations!$E$5:$E$256,MATCH($G3800,Prestations!$B$5:$B$256,0)),""),"")))</f>
        <v/>
      </c>
      <c r="R3800" s="27" t="str">
        <f aca="false">IFERROR(IF(ISNUMBER($Q3800),$Q3800*IF($E3800="",1,$E3800),""),"")</f>
        <v/>
      </c>
      <c r="S3800" s="28" t="str">
        <f aca="false">IFERROR(IF($P3800="au nombre",IF(N(INDEX(Règles!$D$5:$D$17,MATCH($O3800,Règles!$A$5:$A$17,0)))&gt;0,IF($E3800="",1,$E3800)/INDEX(Règles!$D$5:$D$17,MATCH($O3800,Règles!$A$5:$A$17,0)),""),IF($P3800="au prix",IF(AND(ISNUMBER($R3800),N(INDEX(Règles!$E$5:$E$17,MATCH($O3800,Règles!$A$5:$A$17,0)))&gt;0),$R3800/INDEX(Règles!$E$5:$E$17,MATCH($O3800,Règles!$A$5:$A$17,0)),""),IF(OR($P3800="ne compte pas",$P3800="absence"),0,""))),"")</f>
        <v/>
      </c>
      <c r="T3800" s="26" t="n">
        <f aca="false">IF(AND(ISNUMBER($A3800),$B3800&lt;&gt;"",$G3800&lt;&gt;"",$P3800&lt;&gt;"absence"),1,0)</f>
        <v>0</v>
      </c>
      <c r="U3800" s="26" t="n">
        <f aca="false">IF($T3800=1,IF(COUNTIFS($B$2:$B3800,$B3800,$A$2:$A3800,$A3800,$T$2:$T3800,1)=1,1,0),0)</f>
        <v>0</v>
      </c>
      <c r="V3800" s="29" t="str">
        <f aca="false">IF(AND($A3800="",$B3800="",$G3800=""),"",IF(NOT(ISNUMBER($A3800)),"Date manquante ou non reconnue",IF($B3800="","Technicien manquant",IF(COUNTIF(Production!$A$7:$A$21,$B3800)=0,"Technicien absent de la liste (onglet Production)",IF($G3800="","Code BPU manquant (colonne G)",IF($O3800="?","Code BPU inconnu (onglet Prestations)",IF($P3800="?","Catégorie inconnue (onglet Règles)",IF(AND($E3800&lt;&gt;"",NOT(ISNUMBER($E3800))),"Quantité non reconnue",IF(AND($P3800="au prix",NOT(ISNUMBER($Q3800))),"Prix sur devis à saisir (colonne I)",IF($S3800="","Règle à compléter (onglet Règles)",""))))))))))</f>
        <v/>
      </c>
    </row>
    <row r="3801" customFormat="false" ht="15" hidden="false" customHeight="false" outlineLevel="0" collapsed="false">
      <c r="A3801" s="23"/>
      <c r="I3801" s="24"/>
      <c r="J3801" s="24"/>
      <c r="N3801" s="25"/>
      <c r="O3801" s="26" t="str">
        <f aca="false">IF($G3801="","",IFERROR(INDEX(Prestations!$F$5:$F$256,MATCH($G3801,Prestations!$B$5:$B$256,0)),"?"))</f>
        <v/>
      </c>
      <c r="P3801" s="26" t="str">
        <f aca="false">IF($O3801="","",IF($O3801="?","?",IFERROR(INDEX(Règles!$C$5:$C$17,MATCH($O3801,Règles!$A$5:$A$17,0)),"?")))</f>
        <v/>
      </c>
      <c r="Q3801" s="27" t="str">
        <f aca="false">IF($G3801="","",IF(ISNUMBER($I3801),$I3801,IFERROR(IF(ISNUMBER(INDEX(Prestations!$E$5:$E$256,MATCH($G3801,Prestations!$B$5:$B$256,0))),INDEX(Prestations!$E$5:$E$256,MATCH($G3801,Prestations!$B$5:$B$256,0)),""),"")))</f>
        <v/>
      </c>
      <c r="R3801" s="27" t="str">
        <f aca="false">IFERROR(IF(ISNUMBER($Q3801),$Q3801*IF($E3801="",1,$E3801),""),"")</f>
        <v/>
      </c>
      <c r="S3801" s="28" t="str">
        <f aca="false">IFERROR(IF($P3801="au nombre",IF(N(INDEX(Règles!$D$5:$D$17,MATCH($O3801,Règles!$A$5:$A$17,0)))&gt;0,IF($E3801="",1,$E3801)/INDEX(Règles!$D$5:$D$17,MATCH($O3801,Règles!$A$5:$A$17,0)),""),IF($P3801="au prix",IF(AND(ISNUMBER($R3801),N(INDEX(Règles!$E$5:$E$17,MATCH($O3801,Règles!$A$5:$A$17,0)))&gt;0),$R3801/INDEX(Règles!$E$5:$E$17,MATCH($O3801,Règles!$A$5:$A$17,0)),""),IF(OR($P3801="ne compte pas",$P3801="absence"),0,""))),"")</f>
        <v/>
      </c>
      <c r="T3801" s="26" t="n">
        <f aca="false">IF(AND(ISNUMBER($A3801),$B3801&lt;&gt;"",$G3801&lt;&gt;"",$P3801&lt;&gt;"absence"),1,0)</f>
        <v>0</v>
      </c>
      <c r="U3801" s="26" t="n">
        <f aca="false">IF($T3801=1,IF(COUNTIFS($B$2:$B3801,$B3801,$A$2:$A3801,$A3801,$T$2:$T3801,1)=1,1,0),0)</f>
        <v>0</v>
      </c>
      <c r="V3801" s="29" t="str">
        <f aca="false">IF(AND($A3801="",$B3801="",$G3801=""),"",IF(NOT(ISNUMBER($A3801)),"Date manquante ou non reconnue",IF($B3801="","Technicien manquant",IF(COUNTIF(Production!$A$7:$A$21,$B3801)=0,"Technicien absent de la liste (onglet Production)",IF($G3801="","Code BPU manquant (colonne G)",IF($O3801="?","Code BPU inconnu (onglet Prestations)",IF($P3801="?","Catégorie inconnue (onglet Règles)",IF(AND($E3801&lt;&gt;"",NOT(ISNUMBER($E3801))),"Quantité non reconnue",IF(AND($P3801="au prix",NOT(ISNUMBER($Q3801))),"Prix sur devis à saisir (colonne I)",IF($S3801="","Règle à compléter (onglet Règles)",""))))))))))</f>
        <v/>
      </c>
    </row>
    <row r="3802" customFormat="false" ht="15" hidden="false" customHeight="false" outlineLevel="0" collapsed="false">
      <c r="A3802" s="23"/>
      <c r="I3802" s="24"/>
      <c r="J3802" s="24"/>
      <c r="N3802" s="25"/>
      <c r="O3802" s="26" t="str">
        <f aca="false">IF($G3802="","",IFERROR(INDEX(Prestations!$F$5:$F$256,MATCH($G3802,Prestations!$B$5:$B$256,0)),"?"))</f>
        <v/>
      </c>
      <c r="P3802" s="26" t="str">
        <f aca="false">IF($O3802="","",IF($O3802="?","?",IFERROR(INDEX(Règles!$C$5:$C$17,MATCH($O3802,Règles!$A$5:$A$17,0)),"?")))</f>
        <v/>
      </c>
      <c r="Q3802" s="27" t="str">
        <f aca="false">IF($G3802="","",IF(ISNUMBER($I3802),$I3802,IFERROR(IF(ISNUMBER(INDEX(Prestations!$E$5:$E$256,MATCH($G3802,Prestations!$B$5:$B$256,0))),INDEX(Prestations!$E$5:$E$256,MATCH($G3802,Prestations!$B$5:$B$256,0)),""),"")))</f>
        <v/>
      </c>
      <c r="R3802" s="27" t="str">
        <f aca="false">IFERROR(IF(ISNUMBER($Q3802),$Q3802*IF($E3802="",1,$E3802),""),"")</f>
        <v/>
      </c>
      <c r="S3802" s="28" t="str">
        <f aca="false">IFERROR(IF($P3802="au nombre",IF(N(INDEX(Règles!$D$5:$D$17,MATCH($O3802,Règles!$A$5:$A$17,0)))&gt;0,IF($E3802="",1,$E3802)/INDEX(Règles!$D$5:$D$17,MATCH($O3802,Règles!$A$5:$A$17,0)),""),IF($P3802="au prix",IF(AND(ISNUMBER($R3802),N(INDEX(Règles!$E$5:$E$17,MATCH($O3802,Règles!$A$5:$A$17,0)))&gt;0),$R3802/INDEX(Règles!$E$5:$E$17,MATCH($O3802,Règles!$A$5:$A$17,0)),""),IF(OR($P3802="ne compte pas",$P3802="absence"),0,""))),"")</f>
        <v/>
      </c>
      <c r="T3802" s="26" t="n">
        <f aca="false">IF(AND(ISNUMBER($A3802),$B3802&lt;&gt;"",$G3802&lt;&gt;"",$P3802&lt;&gt;"absence"),1,0)</f>
        <v>0</v>
      </c>
      <c r="U3802" s="26" t="n">
        <f aca="false">IF($T3802=1,IF(COUNTIFS($B$2:$B3802,$B3802,$A$2:$A3802,$A3802,$T$2:$T3802,1)=1,1,0),0)</f>
        <v>0</v>
      </c>
      <c r="V3802" s="29" t="str">
        <f aca="false">IF(AND($A3802="",$B3802="",$G3802=""),"",IF(NOT(ISNUMBER($A3802)),"Date manquante ou non reconnue",IF($B3802="","Technicien manquant",IF(COUNTIF(Production!$A$7:$A$21,$B3802)=0,"Technicien absent de la liste (onglet Production)",IF($G3802="","Code BPU manquant (colonne G)",IF($O3802="?","Code BPU inconnu (onglet Prestations)",IF($P3802="?","Catégorie inconnue (onglet Règles)",IF(AND($E3802&lt;&gt;"",NOT(ISNUMBER($E3802))),"Quantité non reconnue",IF(AND($P3802="au prix",NOT(ISNUMBER($Q3802))),"Prix sur devis à saisir (colonne I)",IF($S3802="","Règle à compléter (onglet Règles)",""))))))))))</f>
        <v/>
      </c>
    </row>
    <row r="3803" customFormat="false" ht="15" hidden="false" customHeight="false" outlineLevel="0" collapsed="false">
      <c r="A3803" s="23"/>
      <c r="I3803" s="24"/>
      <c r="J3803" s="24"/>
      <c r="N3803" s="25"/>
      <c r="O3803" s="26" t="str">
        <f aca="false">IF($G3803="","",IFERROR(INDEX(Prestations!$F$5:$F$256,MATCH($G3803,Prestations!$B$5:$B$256,0)),"?"))</f>
        <v/>
      </c>
      <c r="P3803" s="26" t="str">
        <f aca="false">IF($O3803="","",IF($O3803="?","?",IFERROR(INDEX(Règles!$C$5:$C$17,MATCH($O3803,Règles!$A$5:$A$17,0)),"?")))</f>
        <v/>
      </c>
      <c r="Q3803" s="27" t="str">
        <f aca="false">IF($G3803="","",IF(ISNUMBER($I3803),$I3803,IFERROR(IF(ISNUMBER(INDEX(Prestations!$E$5:$E$256,MATCH($G3803,Prestations!$B$5:$B$256,0))),INDEX(Prestations!$E$5:$E$256,MATCH($G3803,Prestations!$B$5:$B$256,0)),""),"")))</f>
        <v/>
      </c>
      <c r="R3803" s="27" t="str">
        <f aca="false">IFERROR(IF(ISNUMBER($Q3803),$Q3803*IF($E3803="",1,$E3803),""),"")</f>
        <v/>
      </c>
      <c r="S3803" s="28" t="str">
        <f aca="false">IFERROR(IF($P3803="au nombre",IF(N(INDEX(Règles!$D$5:$D$17,MATCH($O3803,Règles!$A$5:$A$17,0)))&gt;0,IF($E3803="",1,$E3803)/INDEX(Règles!$D$5:$D$17,MATCH($O3803,Règles!$A$5:$A$17,0)),""),IF($P3803="au prix",IF(AND(ISNUMBER($R3803),N(INDEX(Règles!$E$5:$E$17,MATCH($O3803,Règles!$A$5:$A$17,0)))&gt;0),$R3803/INDEX(Règles!$E$5:$E$17,MATCH($O3803,Règles!$A$5:$A$17,0)),""),IF(OR($P3803="ne compte pas",$P3803="absence"),0,""))),"")</f>
        <v/>
      </c>
      <c r="T3803" s="26" t="n">
        <f aca="false">IF(AND(ISNUMBER($A3803),$B3803&lt;&gt;"",$G3803&lt;&gt;"",$P3803&lt;&gt;"absence"),1,0)</f>
        <v>0</v>
      </c>
      <c r="U3803" s="26" t="n">
        <f aca="false">IF($T3803=1,IF(COUNTIFS($B$2:$B3803,$B3803,$A$2:$A3803,$A3803,$T$2:$T3803,1)=1,1,0),0)</f>
        <v>0</v>
      </c>
      <c r="V3803" s="29" t="str">
        <f aca="false">IF(AND($A3803="",$B3803="",$G3803=""),"",IF(NOT(ISNUMBER($A3803)),"Date manquante ou non reconnue",IF($B3803="","Technicien manquant",IF(COUNTIF(Production!$A$7:$A$21,$B3803)=0,"Technicien absent de la liste (onglet Production)",IF($G3803="","Code BPU manquant (colonne G)",IF($O3803="?","Code BPU inconnu (onglet Prestations)",IF($P3803="?","Catégorie inconnue (onglet Règles)",IF(AND($E3803&lt;&gt;"",NOT(ISNUMBER($E3803))),"Quantité non reconnue",IF(AND($P3803="au prix",NOT(ISNUMBER($Q3803))),"Prix sur devis à saisir (colonne I)",IF($S3803="","Règle à compléter (onglet Règles)",""))))))))))</f>
        <v/>
      </c>
    </row>
    <row r="3804" customFormat="false" ht="15" hidden="false" customHeight="false" outlineLevel="0" collapsed="false">
      <c r="A3804" s="23"/>
      <c r="I3804" s="24"/>
      <c r="J3804" s="24"/>
      <c r="N3804" s="25"/>
      <c r="O3804" s="26" t="str">
        <f aca="false">IF($G3804="","",IFERROR(INDEX(Prestations!$F$5:$F$256,MATCH($G3804,Prestations!$B$5:$B$256,0)),"?"))</f>
        <v/>
      </c>
      <c r="P3804" s="26" t="str">
        <f aca="false">IF($O3804="","",IF($O3804="?","?",IFERROR(INDEX(Règles!$C$5:$C$17,MATCH($O3804,Règles!$A$5:$A$17,0)),"?")))</f>
        <v/>
      </c>
      <c r="Q3804" s="27" t="str">
        <f aca="false">IF($G3804="","",IF(ISNUMBER($I3804),$I3804,IFERROR(IF(ISNUMBER(INDEX(Prestations!$E$5:$E$256,MATCH($G3804,Prestations!$B$5:$B$256,0))),INDEX(Prestations!$E$5:$E$256,MATCH($G3804,Prestations!$B$5:$B$256,0)),""),"")))</f>
        <v/>
      </c>
      <c r="R3804" s="27" t="str">
        <f aca="false">IFERROR(IF(ISNUMBER($Q3804),$Q3804*IF($E3804="",1,$E3804),""),"")</f>
        <v/>
      </c>
      <c r="S3804" s="28" t="str">
        <f aca="false">IFERROR(IF($P3804="au nombre",IF(N(INDEX(Règles!$D$5:$D$17,MATCH($O3804,Règles!$A$5:$A$17,0)))&gt;0,IF($E3804="",1,$E3804)/INDEX(Règles!$D$5:$D$17,MATCH($O3804,Règles!$A$5:$A$17,0)),""),IF($P3804="au prix",IF(AND(ISNUMBER($R3804),N(INDEX(Règles!$E$5:$E$17,MATCH($O3804,Règles!$A$5:$A$17,0)))&gt;0),$R3804/INDEX(Règles!$E$5:$E$17,MATCH($O3804,Règles!$A$5:$A$17,0)),""),IF(OR($P3804="ne compte pas",$P3804="absence"),0,""))),"")</f>
        <v/>
      </c>
      <c r="T3804" s="26" t="n">
        <f aca="false">IF(AND(ISNUMBER($A3804),$B3804&lt;&gt;"",$G3804&lt;&gt;"",$P3804&lt;&gt;"absence"),1,0)</f>
        <v>0</v>
      </c>
      <c r="U3804" s="26" t="n">
        <f aca="false">IF($T3804=1,IF(COUNTIFS($B$2:$B3804,$B3804,$A$2:$A3804,$A3804,$T$2:$T3804,1)=1,1,0),0)</f>
        <v>0</v>
      </c>
      <c r="V3804" s="29" t="str">
        <f aca="false">IF(AND($A3804="",$B3804="",$G3804=""),"",IF(NOT(ISNUMBER($A3804)),"Date manquante ou non reconnue",IF($B3804="","Technicien manquant",IF(COUNTIF(Production!$A$7:$A$21,$B3804)=0,"Technicien absent de la liste (onglet Production)",IF($G3804="","Code BPU manquant (colonne G)",IF($O3804="?","Code BPU inconnu (onglet Prestations)",IF($P3804="?","Catégorie inconnue (onglet Règles)",IF(AND($E3804&lt;&gt;"",NOT(ISNUMBER($E3804))),"Quantité non reconnue",IF(AND($P3804="au prix",NOT(ISNUMBER($Q3804))),"Prix sur devis à saisir (colonne I)",IF($S3804="","Règle à compléter (onglet Règles)",""))))))))))</f>
        <v/>
      </c>
    </row>
    <row r="3805" customFormat="false" ht="15" hidden="false" customHeight="false" outlineLevel="0" collapsed="false">
      <c r="A3805" s="23"/>
      <c r="I3805" s="24"/>
      <c r="J3805" s="24"/>
      <c r="N3805" s="25"/>
      <c r="O3805" s="26" t="str">
        <f aca="false">IF($G3805="","",IFERROR(INDEX(Prestations!$F$5:$F$256,MATCH($G3805,Prestations!$B$5:$B$256,0)),"?"))</f>
        <v/>
      </c>
      <c r="P3805" s="26" t="str">
        <f aca="false">IF($O3805="","",IF($O3805="?","?",IFERROR(INDEX(Règles!$C$5:$C$17,MATCH($O3805,Règles!$A$5:$A$17,0)),"?")))</f>
        <v/>
      </c>
      <c r="Q3805" s="27" t="str">
        <f aca="false">IF($G3805="","",IF(ISNUMBER($I3805),$I3805,IFERROR(IF(ISNUMBER(INDEX(Prestations!$E$5:$E$256,MATCH($G3805,Prestations!$B$5:$B$256,0))),INDEX(Prestations!$E$5:$E$256,MATCH($G3805,Prestations!$B$5:$B$256,0)),""),"")))</f>
        <v/>
      </c>
      <c r="R3805" s="27" t="str">
        <f aca="false">IFERROR(IF(ISNUMBER($Q3805),$Q3805*IF($E3805="",1,$E3805),""),"")</f>
        <v/>
      </c>
      <c r="S3805" s="28" t="str">
        <f aca="false">IFERROR(IF($P3805="au nombre",IF(N(INDEX(Règles!$D$5:$D$17,MATCH($O3805,Règles!$A$5:$A$17,0)))&gt;0,IF($E3805="",1,$E3805)/INDEX(Règles!$D$5:$D$17,MATCH($O3805,Règles!$A$5:$A$17,0)),""),IF($P3805="au prix",IF(AND(ISNUMBER($R3805),N(INDEX(Règles!$E$5:$E$17,MATCH($O3805,Règles!$A$5:$A$17,0)))&gt;0),$R3805/INDEX(Règles!$E$5:$E$17,MATCH($O3805,Règles!$A$5:$A$17,0)),""),IF(OR($P3805="ne compte pas",$P3805="absence"),0,""))),"")</f>
        <v/>
      </c>
      <c r="T3805" s="26" t="n">
        <f aca="false">IF(AND(ISNUMBER($A3805),$B3805&lt;&gt;"",$G3805&lt;&gt;"",$P3805&lt;&gt;"absence"),1,0)</f>
        <v>0</v>
      </c>
      <c r="U3805" s="26" t="n">
        <f aca="false">IF($T3805=1,IF(COUNTIFS($B$2:$B3805,$B3805,$A$2:$A3805,$A3805,$T$2:$T3805,1)=1,1,0),0)</f>
        <v>0</v>
      </c>
      <c r="V3805" s="29" t="str">
        <f aca="false">IF(AND($A3805="",$B3805="",$G3805=""),"",IF(NOT(ISNUMBER($A3805)),"Date manquante ou non reconnue",IF($B3805="","Technicien manquant",IF(COUNTIF(Production!$A$7:$A$21,$B3805)=0,"Technicien absent de la liste (onglet Production)",IF($G3805="","Code BPU manquant (colonne G)",IF($O3805="?","Code BPU inconnu (onglet Prestations)",IF($P3805="?","Catégorie inconnue (onglet Règles)",IF(AND($E3805&lt;&gt;"",NOT(ISNUMBER($E3805))),"Quantité non reconnue",IF(AND($P3805="au prix",NOT(ISNUMBER($Q3805))),"Prix sur devis à saisir (colonne I)",IF($S3805="","Règle à compléter (onglet Règles)",""))))))))))</f>
        <v/>
      </c>
    </row>
    <row r="3806" customFormat="false" ht="15" hidden="false" customHeight="false" outlineLevel="0" collapsed="false">
      <c r="A3806" s="23"/>
      <c r="I3806" s="24"/>
      <c r="J3806" s="24"/>
      <c r="N3806" s="25"/>
      <c r="O3806" s="26" t="str">
        <f aca="false">IF($G3806="","",IFERROR(INDEX(Prestations!$F$5:$F$256,MATCH($G3806,Prestations!$B$5:$B$256,0)),"?"))</f>
        <v/>
      </c>
      <c r="P3806" s="26" t="str">
        <f aca="false">IF($O3806="","",IF($O3806="?","?",IFERROR(INDEX(Règles!$C$5:$C$17,MATCH($O3806,Règles!$A$5:$A$17,0)),"?")))</f>
        <v/>
      </c>
      <c r="Q3806" s="27" t="str">
        <f aca="false">IF($G3806="","",IF(ISNUMBER($I3806),$I3806,IFERROR(IF(ISNUMBER(INDEX(Prestations!$E$5:$E$256,MATCH($G3806,Prestations!$B$5:$B$256,0))),INDEX(Prestations!$E$5:$E$256,MATCH($G3806,Prestations!$B$5:$B$256,0)),""),"")))</f>
        <v/>
      </c>
      <c r="R3806" s="27" t="str">
        <f aca="false">IFERROR(IF(ISNUMBER($Q3806),$Q3806*IF($E3806="",1,$E3806),""),"")</f>
        <v/>
      </c>
      <c r="S3806" s="28" t="str">
        <f aca="false">IFERROR(IF($P3806="au nombre",IF(N(INDEX(Règles!$D$5:$D$17,MATCH($O3806,Règles!$A$5:$A$17,0)))&gt;0,IF($E3806="",1,$E3806)/INDEX(Règles!$D$5:$D$17,MATCH($O3806,Règles!$A$5:$A$17,0)),""),IF($P3806="au prix",IF(AND(ISNUMBER($R3806),N(INDEX(Règles!$E$5:$E$17,MATCH($O3806,Règles!$A$5:$A$17,0)))&gt;0),$R3806/INDEX(Règles!$E$5:$E$17,MATCH($O3806,Règles!$A$5:$A$17,0)),""),IF(OR($P3806="ne compte pas",$P3806="absence"),0,""))),"")</f>
        <v/>
      </c>
      <c r="T3806" s="26" t="n">
        <f aca="false">IF(AND(ISNUMBER($A3806),$B3806&lt;&gt;"",$G3806&lt;&gt;"",$P3806&lt;&gt;"absence"),1,0)</f>
        <v>0</v>
      </c>
      <c r="U3806" s="26" t="n">
        <f aca="false">IF($T3806=1,IF(COUNTIFS($B$2:$B3806,$B3806,$A$2:$A3806,$A3806,$T$2:$T3806,1)=1,1,0),0)</f>
        <v>0</v>
      </c>
      <c r="V3806" s="29" t="str">
        <f aca="false">IF(AND($A3806="",$B3806="",$G3806=""),"",IF(NOT(ISNUMBER($A3806)),"Date manquante ou non reconnue",IF($B3806="","Technicien manquant",IF(COUNTIF(Production!$A$7:$A$21,$B3806)=0,"Technicien absent de la liste (onglet Production)",IF($G3806="","Code BPU manquant (colonne G)",IF($O3806="?","Code BPU inconnu (onglet Prestations)",IF($P3806="?","Catégorie inconnue (onglet Règles)",IF(AND($E3806&lt;&gt;"",NOT(ISNUMBER($E3806))),"Quantité non reconnue",IF(AND($P3806="au prix",NOT(ISNUMBER($Q3806))),"Prix sur devis à saisir (colonne I)",IF($S3806="","Règle à compléter (onglet Règles)",""))))))))))</f>
        <v/>
      </c>
    </row>
    <row r="3807" customFormat="false" ht="15" hidden="false" customHeight="false" outlineLevel="0" collapsed="false">
      <c r="A3807" s="23"/>
      <c r="I3807" s="24"/>
      <c r="J3807" s="24"/>
      <c r="N3807" s="25"/>
      <c r="O3807" s="26" t="str">
        <f aca="false">IF($G3807="","",IFERROR(INDEX(Prestations!$F$5:$F$256,MATCH($G3807,Prestations!$B$5:$B$256,0)),"?"))</f>
        <v/>
      </c>
      <c r="P3807" s="26" t="str">
        <f aca="false">IF($O3807="","",IF($O3807="?","?",IFERROR(INDEX(Règles!$C$5:$C$17,MATCH($O3807,Règles!$A$5:$A$17,0)),"?")))</f>
        <v/>
      </c>
      <c r="Q3807" s="27" t="str">
        <f aca="false">IF($G3807="","",IF(ISNUMBER($I3807),$I3807,IFERROR(IF(ISNUMBER(INDEX(Prestations!$E$5:$E$256,MATCH($G3807,Prestations!$B$5:$B$256,0))),INDEX(Prestations!$E$5:$E$256,MATCH($G3807,Prestations!$B$5:$B$256,0)),""),"")))</f>
        <v/>
      </c>
      <c r="R3807" s="27" t="str">
        <f aca="false">IFERROR(IF(ISNUMBER($Q3807),$Q3807*IF($E3807="",1,$E3807),""),"")</f>
        <v/>
      </c>
      <c r="S3807" s="28" t="str">
        <f aca="false">IFERROR(IF($P3807="au nombre",IF(N(INDEX(Règles!$D$5:$D$17,MATCH($O3807,Règles!$A$5:$A$17,0)))&gt;0,IF($E3807="",1,$E3807)/INDEX(Règles!$D$5:$D$17,MATCH($O3807,Règles!$A$5:$A$17,0)),""),IF($P3807="au prix",IF(AND(ISNUMBER($R3807),N(INDEX(Règles!$E$5:$E$17,MATCH($O3807,Règles!$A$5:$A$17,0)))&gt;0),$R3807/INDEX(Règles!$E$5:$E$17,MATCH($O3807,Règles!$A$5:$A$17,0)),""),IF(OR($P3807="ne compte pas",$P3807="absence"),0,""))),"")</f>
        <v/>
      </c>
      <c r="T3807" s="26" t="n">
        <f aca="false">IF(AND(ISNUMBER($A3807),$B3807&lt;&gt;"",$G3807&lt;&gt;"",$P3807&lt;&gt;"absence"),1,0)</f>
        <v>0</v>
      </c>
      <c r="U3807" s="26" t="n">
        <f aca="false">IF($T3807=1,IF(COUNTIFS($B$2:$B3807,$B3807,$A$2:$A3807,$A3807,$T$2:$T3807,1)=1,1,0),0)</f>
        <v>0</v>
      </c>
      <c r="V3807" s="29" t="str">
        <f aca="false">IF(AND($A3807="",$B3807="",$G3807=""),"",IF(NOT(ISNUMBER($A3807)),"Date manquante ou non reconnue",IF($B3807="","Technicien manquant",IF(COUNTIF(Production!$A$7:$A$21,$B3807)=0,"Technicien absent de la liste (onglet Production)",IF($G3807="","Code BPU manquant (colonne G)",IF($O3807="?","Code BPU inconnu (onglet Prestations)",IF($P3807="?","Catégorie inconnue (onglet Règles)",IF(AND($E3807&lt;&gt;"",NOT(ISNUMBER($E3807))),"Quantité non reconnue",IF(AND($P3807="au prix",NOT(ISNUMBER($Q3807))),"Prix sur devis à saisir (colonne I)",IF($S3807="","Règle à compléter (onglet Règles)",""))))))))))</f>
        <v/>
      </c>
    </row>
    <row r="3808" customFormat="false" ht="15" hidden="false" customHeight="false" outlineLevel="0" collapsed="false">
      <c r="A3808" s="23"/>
      <c r="I3808" s="24"/>
      <c r="J3808" s="24"/>
      <c r="N3808" s="25"/>
      <c r="O3808" s="26" t="str">
        <f aca="false">IF($G3808="","",IFERROR(INDEX(Prestations!$F$5:$F$256,MATCH($G3808,Prestations!$B$5:$B$256,0)),"?"))</f>
        <v/>
      </c>
      <c r="P3808" s="26" t="str">
        <f aca="false">IF($O3808="","",IF($O3808="?","?",IFERROR(INDEX(Règles!$C$5:$C$17,MATCH($O3808,Règles!$A$5:$A$17,0)),"?")))</f>
        <v/>
      </c>
      <c r="Q3808" s="27" t="str">
        <f aca="false">IF($G3808="","",IF(ISNUMBER($I3808),$I3808,IFERROR(IF(ISNUMBER(INDEX(Prestations!$E$5:$E$256,MATCH($G3808,Prestations!$B$5:$B$256,0))),INDEX(Prestations!$E$5:$E$256,MATCH($G3808,Prestations!$B$5:$B$256,0)),""),"")))</f>
        <v/>
      </c>
      <c r="R3808" s="27" t="str">
        <f aca="false">IFERROR(IF(ISNUMBER($Q3808),$Q3808*IF($E3808="",1,$E3808),""),"")</f>
        <v/>
      </c>
      <c r="S3808" s="28" t="str">
        <f aca="false">IFERROR(IF($P3808="au nombre",IF(N(INDEX(Règles!$D$5:$D$17,MATCH($O3808,Règles!$A$5:$A$17,0)))&gt;0,IF($E3808="",1,$E3808)/INDEX(Règles!$D$5:$D$17,MATCH($O3808,Règles!$A$5:$A$17,0)),""),IF($P3808="au prix",IF(AND(ISNUMBER($R3808),N(INDEX(Règles!$E$5:$E$17,MATCH($O3808,Règles!$A$5:$A$17,0)))&gt;0),$R3808/INDEX(Règles!$E$5:$E$17,MATCH($O3808,Règles!$A$5:$A$17,0)),""),IF(OR($P3808="ne compte pas",$P3808="absence"),0,""))),"")</f>
        <v/>
      </c>
      <c r="T3808" s="26" t="n">
        <f aca="false">IF(AND(ISNUMBER($A3808),$B3808&lt;&gt;"",$G3808&lt;&gt;"",$P3808&lt;&gt;"absence"),1,0)</f>
        <v>0</v>
      </c>
      <c r="U3808" s="26" t="n">
        <f aca="false">IF($T3808=1,IF(COUNTIFS($B$2:$B3808,$B3808,$A$2:$A3808,$A3808,$T$2:$T3808,1)=1,1,0),0)</f>
        <v>0</v>
      </c>
      <c r="V3808" s="29" t="str">
        <f aca="false">IF(AND($A3808="",$B3808="",$G3808=""),"",IF(NOT(ISNUMBER($A3808)),"Date manquante ou non reconnue",IF($B3808="","Technicien manquant",IF(COUNTIF(Production!$A$7:$A$21,$B3808)=0,"Technicien absent de la liste (onglet Production)",IF($G3808="","Code BPU manquant (colonne G)",IF($O3808="?","Code BPU inconnu (onglet Prestations)",IF($P3808="?","Catégorie inconnue (onglet Règles)",IF(AND($E3808&lt;&gt;"",NOT(ISNUMBER($E3808))),"Quantité non reconnue",IF(AND($P3808="au prix",NOT(ISNUMBER($Q3808))),"Prix sur devis à saisir (colonne I)",IF($S3808="","Règle à compléter (onglet Règles)",""))))))))))</f>
        <v/>
      </c>
    </row>
    <row r="3809" customFormat="false" ht="15" hidden="false" customHeight="false" outlineLevel="0" collapsed="false">
      <c r="A3809" s="23"/>
      <c r="I3809" s="24"/>
      <c r="J3809" s="24"/>
      <c r="N3809" s="25"/>
      <c r="O3809" s="26" t="str">
        <f aca="false">IF($G3809="","",IFERROR(INDEX(Prestations!$F$5:$F$256,MATCH($G3809,Prestations!$B$5:$B$256,0)),"?"))</f>
        <v/>
      </c>
      <c r="P3809" s="26" t="str">
        <f aca="false">IF($O3809="","",IF($O3809="?","?",IFERROR(INDEX(Règles!$C$5:$C$17,MATCH($O3809,Règles!$A$5:$A$17,0)),"?")))</f>
        <v/>
      </c>
      <c r="Q3809" s="27" t="str">
        <f aca="false">IF($G3809="","",IF(ISNUMBER($I3809),$I3809,IFERROR(IF(ISNUMBER(INDEX(Prestations!$E$5:$E$256,MATCH($G3809,Prestations!$B$5:$B$256,0))),INDEX(Prestations!$E$5:$E$256,MATCH($G3809,Prestations!$B$5:$B$256,0)),""),"")))</f>
        <v/>
      </c>
      <c r="R3809" s="27" t="str">
        <f aca="false">IFERROR(IF(ISNUMBER($Q3809),$Q3809*IF($E3809="",1,$E3809),""),"")</f>
        <v/>
      </c>
      <c r="S3809" s="28" t="str">
        <f aca="false">IFERROR(IF($P3809="au nombre",IF(N(INDEX(Règles!$D$5:$D$17,MATCH($O3809,Règles!$A$5:$A$17,0)))&gt;0,IF($E3809="",1,$E3809)/INDEX(Règles!$D$5:$D$17,MATCH($O3809,Règles!$A$5:$A$17,0)),""),IF($P3809="au prix",IF(AND(ISNUMBER($R3809),N(INDEX(Règles!$E$5:$E$17,MATCH($O3809,Règles!$A$5:$A$17,0)))&gt;0),$R3809/INDEX(Règles!$E$5:$E$17,MATCH($O3809,Règles!$A$5:$A$17,0)),""),IF(OR($P3809="ne compte pas",$P3809="absence"),0,""))),"")</f>
        <v/>
      </c>
      <c r="T3809" s="26" t="n">
        <f aca="false">IF(AND(ISNUMBER($A3809),$B3809&lt;&gt;"",$G3809&lt;&gt;"",$P3809&lt;&gt;"absence"),1,0)</f>
        <v>0</v>
      </c>
      <c r="U3809" s="26" t="n">
        <f aca="false">IF($T3809=1,IF(COUNTIFS($B$2:$B3809,$B3809,$A$2:$A3809,$A3809,$T$2:$T3809,1)=1,1,0),0)</f>
        <v>0</v>
      </c>
      <c r="V3809" s="29" t="str">
        <f aca="false">IF(AND($A3809="",$B3809="",$G3809=""),"",IF(NOT(ISNUMBER($A3809)),"Date manquante ou non reconnue",IF($B3809="","Technicien manquant",IF(COUNTIF(Production!$A$7:$A$21,$B3809)=0,"Technicien absent de la liste (onglet Production)",IF($G3809="","Code BPU manquant (colonne G)",IF($O3809="?","Code BPU inconnu (onglet Prestations)",IF($P3809="?","Catégorie inconnue (onglet Règles)",IF(AND($E3809&lt;&gt;"",NOT(ISNUMBER($E3809))),"Quantité non reconnue",IF(AND($P3809="au prix",NOT(ISNUMBER($Q3809))),"Prix sur devis à saisir (colonne I)",IF($S3809="","Règle à compléter (onglet Règles)",""))))))))))</f>
        <v/>
      </c>
    </row>
    <row r="3810" customFormat="false" ht="15" hidden="false" customHeight="false" outlineLevel="0" collapsed="false">
      <c r="A3810" s="23"/>
      <c r="I3810" s="24"/>
      <c r="J3810" s="24"/>
      <c r="N3810" s="25"/>
      <c r="O3810" s="26" t="str">
        <f aca="false">IF($G3810="","",IFERROR(INDEX(Prestations!$F$5:$F$256,MATCH($G3810,Prestations!$B$5:$B$256,0)),"?"))</f>
        <v/>
      </c>
      <c r="P3810" s="26" t="str">
        <f aca="false">IF($O3810="","",IF($O3810="?","?",IFERROR(INDEX(Règles!$C$5:$C$17,MATCH($O3810,Règles!$A$5:$A$17,0)),"?")))</f>
        <v/>
      </c>
      <c r="Q3810" s="27" t="str">
        <f aca="false">IF($G3810="","",IF(ISNUMBER($I3810),$I3810,IFERROR(IF(ISNUMBER(INDEX(Prestations!$E$5:$E$256,MATCH($G3810,Prestations!$B$5:$B$256,0))),INDEX(Prestations!$E$5:$E$256,MATCH($G3810,Prestations!$B$5:$B$256,0)),""),"")))</f>
        <v/>
      </c>
      <c r="R3810" s="27" t="str">
        <f aca="false">IFERROR(IF(ISNUMBER($Q3810),$Q3810*IF($E3810="",1,$E3810),""),"")</f>
        <v/>
      </c>
      <c r="S3810" s="28" t="str">
        <f aca="false">IFERROR(IF($P3810="au nombre",IF(N(INDEX(Règles!$D$5:$D$17,MATCH($O3810,Règles!$A$5:$A$17,0)))&gt;0,IF($E3810="",1,$E3810)/INDEX(Règles!$D$5:$D$17,MATCH($O3810,Règles!$A$5:$A$17,0)),""),IF($P3810="au prix",IF(AND(ISNUMBER($R3810),N(INDEX(Règles!$E$5:$E$17,MATCH($O3810,Règles!$A$5:$A$17,0)))&gt;0),$R3810/INDEX(Règles!$E$5:$E$17,MATCH($O3810,Règles!$A$5:$A$17,0)),""),IF(OR($P3810="ne compte pas",$P3810="absence"),0,""))),"")</f>
        <v/>
      </c>
      <c r="T3810" s="26" t="n">
        <f aca="false">IF(AND(ISNUMBER($A3810),$B3810&lt;&gt;"",$G3810&lt;&gt;"",$P3810&lt;&gt;"absence"),1,0)</f>
        <v>0</v>
      </c>
      <c r="U3810" s="26" t="n">
        <f aca="false">IF($T3810=1,IF(COUNTIFS($B$2:$B3810,$B3810,$A$2:$A3810,$A3810,$T$2:$T3810,1)=1,1,0),0)</f>
        <v>0</v>
      </c>
      <c r="V3810" s="29" t="str">
        <f aca="false">IF(AND($A3810="",$B3810="",$G3810=""),"",IF(NOT(ISNUMBER($A3810)),"Date manquante ou non reconnue",IF($B3810="","Technicien manquant",IF(COUNTIF(Production!$A$7:$A$21,$B3810)=0,"Technicien absent de la liste (onglet Production)",IF($G3810="","Code BPU manquant (colonne G)",IF($O3810="?","Code BPU inconnu (onglet Prestations)",IF($P3810="?","Catégorie inconnue (onglet Règles)",IF(AND($E3810&lt;&gt;"",NOT(ISNUMBER($E3810))),"Quantité non reconnue",IF(AND($P3810="au prix",NOT(ISNUMBER($Q3810))),"Prix sur devis à saisir (colonne I)",IF($S3810="","Règle à compléter (onglet Règles)",""))))))))))</f>
        <v/>
      </c>
    </row>
    <row r="3811" customFormat="false" ht="15" hidden="false" customHeight="false" outlineLevel="0" collapsed="false">
      <c r="A3811" s="23"/>
      <c r="I3811" s="24"/>
      <c r="J3811" s="24"/>
      <c r="N3811" s="25"/>
      <c r="O3811" s="26" t="str">
        <f aca="false">IF($G3811="","",IFERROR(INDEX(Prestations!$F$5:$F$256,MATCH($G3811,Prestations!$B$5:$B$256,0)),"?"))</f>
        <v/>
      </c>
      <c r="P3811" s="26" t="str">
        <f aca="false">IF($O3811="","",IF($O3811="?","?",IFERROR(INDEX(Règles!$C$5:$C$17,MATCH($O3811,Règles!$A$5:$A$17,0)),"?")))</f>
        <v/>
      </c>
      <c r="Q3811" s="27" t="str">
        <f aca="false">IF($G3811="","",IF(ISNUMBER($I3811),$I3811,IFERROR(IF(ISNUMBER(INDEX(Prestations!$E$5:$E$256,MATCH($G3811,Prestations!$B$5:$B$256,0))),INDEX(Prestations!$E$5:$E$256,MATCH($G3811,Prestations!$B$5:$B$256,0)),""),"")))</f>
        <v/>
      </c>
      <c r="R3811" s="27" t="str">
        <f aca="false">IFERROR(IF(ISNUMBER($Q3811),$Q3811*IF($E3811="",1,$E3811),""),"")</f>
        <v/>
      </c>
      <c r="S3811" s="28" t="str">
        <f aca="false">IFERROR(IF($P3811="au nombre",IF(N(INDEX(Règles!$D$5:$D$17,MATCH($O3811,Règles!$A$5:$A$17,0)))&gt;0,IF($E3811="",1,$E3811)/INDEX(Règles!$D$5:$D$17,MATCH($O3811,Règles!$A$5:$A$17,0)),""),IF($P3811="au prix",IF(AND(ISNUMBER($R3811),N(INDEX(Règles!$E$5:$E$17,MATCH($O3811,Règles!$A$5:$A$17,0)))&gt;0),$R3811/INDEX(Règles!$E$5:$E$17,MATCH($O3811,Règles!$A$5:$A$17,0)),""),IF(OR($P3811="ne compte pas",$P3811="absence"),0,""))),"")</f>
        <v/>
      </c>
      <c r="T3811" s="26" t="n">
        <f aca="false">IF(AND(ISNUMBER($A3811),$B3811&lt;&gt;"",$G3811&lt;&gt;"",$P3811&lt;&gt;"absence"),1,0)</f>
        <v>0</v>
      </c>
      <c r="U3811" s="26" t="n">
        <f aca="false">IF($T3811=1,IF(COUNTIFS($B$2:$B3811,$B3811,$A$2:$A3811,$A3811,$T$2:$T3811,1)=1,1,0),0)</f>
        <v>0</v>
      </c>
      <c r="V3811" s="29" t="str">
        <f aca="false">IF(AND($A3811="",$B3811="",$G3811=""),"",IF(NOT(ISNUMBER($A3811)),"Date manquante ou non reconnue",IF($B3811="","Technicien manquant",IF(COUNTIF(Production!$A$7:$A$21,$B3811)=0,"Technicien absent de la liste (onglet Production)",IF($G3811="","Code BPU manquant (colonne G)",IF($O3811="?","Code BPU inconnu (onglet Prestations)",IF($P3811="?","Catégorie inconnue (onglet Règles)",IF(AND($E3811&lt;&gt;"",NOT(ISNUMBER($E3811))),"Quantité non reconnue",IF(AND($P3811="au prix",NOT(ISNUMBER($Q3811))),"Prix sur devis à saisir (colonne I)",IF($S3811="","Règle à compléter (onglet Règles)",""))))))))))</f>
        <v/>
      </c>
    </row>
    <row r="3812" customFormat="false" ht="15" hidden="false" customHeight="false" outlineLevel="0" collapsed="false">
      <c r="A3812" s="23"/>
      <c r="I3812" s="24"/>
      <c r="J3812" s="24"/>
      <c r="N3812" s="25"/>
      <c r="O3812" s="26" t="str">
        <f aca="false">IF($G3812="","",IFERROR(INDEX(Prestations!$F$5:$F$256,MATCH($G3812,Prestations!$B$5:$B$256,0)),"?"))</f>
        <v/>
      </c>
      <c r="P3812" s="26" t="str">
        <f aca="false">IF($O3812="","",IF($O3812="?","?",IFERROR(INDEX(Règles!$C$5:$C$17,MATCH($O3812,Règles!$A$5:$A$17,0)),"?")))</f>
        <v/>
      </c>
      <c r="Q3812" s="27" t="str">
        <f aca="false">IF($G3812="","",IF(ISNUMBER($I3812),$I3812,IFERROR(IF(ISNUMBER(INDEX(Prestations!$E$5:$E$256,MATCH($G3812,Prestations!$B$5:$B$256,0))),INDEX(Prestations!$E$5:$E$256,MATCH($G3812,Prestations!$B$5:$B$256,0)),""),"")))</f>
        <v/>
      </c>
      <c r="R3812" s="27" t="str">
        <f aca="false">IFERROR(IF(ISNUMBER($Q3812),$Q3812*IF($E3812="",1,$E3812),""),"")</f>
        <v/>
      </c>
      <c r="S3812" s="28" t="str">
        <f aca="false">IFERROR(IF($P3812="au nombre",IF(N(INDEX(Règles!$D$5:$D$17,MATCH($O3812,Règles!$A$5:$A$17,0)))&gt;0,IF($E3812="",1,$E3812)/INDEX(Règles!$D$5:$D$17,MATCH($O3812,Règles!$A$5:$A$17,0)),""),IF($P3812="au prix",IF(AND(ISNUMBER($R3812),N(INDEX(Règles!$E$5:$E$17,MATCH($O3812,Règles!$A$5:$A$17,0)))&gt;0),$R3812/INDEX(Règles!$E$5:$E$17,MATCH($O3812,Règles!$A$5:$A$17,0)),""),IF(OR($P3812="ne compte pas",$P3812="absence"),0,""))),"")</f>
        <v/>
      </c>
      <c r="T3812" s="26" t="n">
        <f aca="false">IF(AND(ISNUMBER($A3812),$B3812&lt;&gt;"",$G3812&lt;&gt;"",$P3812&lt;&gt;"absence"),1,0)</f>
        <v>0</v>
      </c>
      <c r="U3812" s="26" t="n">
        <f aca="false">IF($T3812=1,IF(COUNTIFS($B$2:$B3812,$B3812,$A$2:$A3812,$A3812,$T$2:$T3812,1)=1,1,0),0)</f>
        <v>0</v>
      </c>
      <c r="V3812" s="29" t="str">
        <f aca="false">IF(AND($A3812="",$B3812="",$G3812=""),"",IF(NOT(ISNUMBER($A3812)),"Date manquante ou non reconnue",IF($B3812="","Technicien manquant",IF(COUNTIF(Production!$A$7:$A$21,$B3812)=0,"Technicien absent de la liste (onglet Production)",IF($G3812="","Code BPU manquant (colonne G)",IF($O3812="?","Code BPU inconnu (onglet Prestations)",IF($P3812="?","Catégorie inconnue (onglet Règles)",IF(AND($E3812&lt;&gt;"",NOT(ISNUMBER($E3812))),"Quantité non reconnue",IF(AND($P3812="au prix",NOT(ISNUMBER($Q3812))),"Prix sur devis à saisir (colonne I)",IF($S3812="","Règle à compléter (onglet Règles)",""))))))))))</f>
        <v/>
      </c>
    </row>
    <row r="3813" customFormat="false" ht="15" hidden="false" customHeight="false" outlineLevel="0" collapsed="false">
      <c r="A3813" s="23"/>
      <c r="I3813" s="24"/>
      <c r="J3813" s="24"/>
      <c r="N3813" s="25"/>
      <c r="O3813" s="26" t="str">
        <f aca="false">IF($G3813="","",IFERROR(INDEX(Prestations!$F$5:$F$256,MATCH($G3813,Prestations!$B$5:$B$256,0)),"?"))</f>
        <v/>
      </c>
      <c r="P3813" s="26" t="str">
        <f aca="false">IF($O3813="","",IF($O3813="?","?",IFERROR(INDEX(Règles!$C$5:$C$17,MATCH($O3813,Règles!$A$5:$A$17,0)),"?")))</f>
        <v/>
      </c>
      <c r="Q3813" s="27" t="str">
        <f aca="false">IF($G3813="","",IF(ISNUMBER($I3813),$I3813,IFERROR(IF(ISNUMBER(INDEX(Prestations!$E$5:$E$256,MATCH($G3813,Prestations!$B$5:$B$256,0))),INDEX(Prestations!$E$5:$E$256,MATCH($G3813,Prestations!$B$5:$B$256,0)),""),"")))</f>
        <v/>
      </c>
      <c r="R3813" s="27" t="str">
        <f aca="false">IFERROR(IF(ISNUMBER($Q3813),$Q3813*IF($E3813="",1,$E3813),""),"")</f>
        <v/>
      </c>
      <c r="S3813" s="28" t="str">
        <f aca="false">IFERROR(IF($P3813="au nombre",IF(N(INDEX(Règles!$D$5:$D$17,MATCH($O3813,Règles!$A$5:$A$17,0)))&gt;0,IF($E3813="",1,$E3813)/INDEX(Règles!$D$5:$D$17,MATCH($O3813,Règles!$A$5:$A$17,0)),""),IF($P3813="au prix",IF(AND(ISNUMBER($R3813),N(INDEX(Règles!$E$5:$E$17,MATCH($O3813,Règles!$A$5:$A$17,0)))&gt;0),$R3813/INDEX(Règles!$E$5:$E$17,MATCH($O3813,Règles!$A$5:$A$17,0)),""),IF(OR($P3813="ne compte pas",$P3813="absence"),0,""))),"")</f>
        <v/>
      </c>
      <c r="T3813" s="26" t="n">
        <f aca="false">IF(AND(ISNUMBER($A3813),$B3813&lt;&gt;"",$G3813&lt;&gt;"",$P3813&lt;&gt;"absence"),1,0)</f>
        <v>0</v>
      </c>
      <c r="U3813" s="26" t="n">
        <f aca="false">IF($T3813=1,IF(COUNTIFS($B$2:$B3813,$B3813,$A$2:$A3813,$A3813,$T$2:$T3813,1)=1,1,0),0)</f>
        <v>0</v>
      </c>
      <c r="V3813" s="29" t="str">
        <f aca="false">IF(AND($A3813="",$B3813="",$G3813=""),"",IF(NOT(ISNUMBER($A3813)),"Date manquante ou non reconnue",IF($B3813="","Technicien manquant",IF(COUNTIF(Production!$A$7:$A$21,$B3813)=0,"Technicien absent de la liste (onglet Production)",IF($G3813="","Code BPU manquant (colonne G)",IF($O3813="?","Code BPU inconnu (onglet Prestations)",IF($P3813="?","Catégorie inconnue (onglet Règles)",IF(AND($E3813&lt;&gt;"",NOT(ISNUMBER($E3813))),"Quantité non reconnue",IF(AND($P3813="au prix",NOT(ISNUMBER($Q3813))),"Prix sur devis à saisir (colonne I)",IF($S3813="","Règle à compléter (onglet Règles)",""))))))))))</f>
        <v/>
      </c>
    </row>
    <row r="3814" customFormat="false" ht="15" hidden="false" customHeight="false" outlineLevel="0" collapsed="false">
      <c r="A3814" s="23"/>
      <c r="I3814" s="24"/>
      <c r="J3814" s="24"/>
      <c r="N3814" s="25"/>
      <c r="O3814" s="26" t="str">
        <f aca="false">IF($G3814="","",IFERROR(INDEX(Prestations!$F$5:$F$256,MATCH($G3814,Prestations!$B$5:$B$256,0)),"?"))</f>
        <v/>
      </c>
      <c r="P3814" s="26" t="str">
        <f aca="false">IF($O3814="","",IF($O3814="?","?",IFERROR(INDEX(Règles!$C$5:$C$17,MATCH($O3814,Règles!$A$5:$A$17,0)),"?")))</f>
        <v/>
      </c>
      <c r="Q3814" s="27" t="str">
        <f aca="false">IF($G3814="","",IF(ISNUMBER($I3814),$I3814,IFERROR(IF(ISNUMBER(INDEX(Prestations!$E$5:$E$256,MATCH($G3814,Prestations!$B$5:$B$256,0))),INDEX(Prestations!$E$5:$E$256,MATCH($G3814,Prestations!$B$5:$B$256,0)),""),"")))</f>
        <v/>
      </c>
      <c r="R3814" s="27" t="str">
        <f aca="false">IFERROR(IF(ISNUMBER($Q3814),$Q3814*IF($E3814="",1,$E3814),""),"")</f>
        <v/>
      </c>
      <c r="S3814" s="28" t="str">
        <f aca="false">IFERROR(IF($P3814="au nombre",IF(N(INDEX(Règles!$D$5:$D$17,MATCH($O3814,Règles!$A$5:$A$17,0)))&gt;0,IF($E3814="",1,$E3814)/INDEX(Règles!$D$5:$D$17,MATCH($O3814,Règles!$A$5:$A$17,0)),""),IF($P3814="au prix",IF(AND(ISNUMBER($R3814),N(INDEX(Règles!$E$5:$E$17,MATCH($O3814,Règles!$A$5:$A$17,0)))&gt;0),$R3814/INDEX(Règles!$E$5:$E$17,MATCH($O3814,Règles!$A$5:$A$17,0)),""),IF(OR($P3814="ne compte pas",$P3814="absence"),0,""))),"")</f>
        <v/>
      </c>
      <c r="T3814" s="26" t="n">
        <f aca="false">IF(AND(ISNUMBER($A3814),$B3814&lt;&gt;"",$G3814&lt;&gt;"",$P3814&lt;&gt;"absence"),1,0)</f>
        <v>0</v>
      </c>
      <c r="U3814" s="26" t="n">
        <f aca="false">IF($T3814=1,IF(COUNTIFS($B$2:$B3814,$B3814,$A$2:$A3814,$A3814,$T$2:$T3814,1)=1,1,0),0)</f>
        <v>0</v>
      </c>
      <c r="V3814" s="29" t="str">
        <f aca="false">IF(AND($A3814="",$B3814="",$G3814=""),"",IF(NOT(ISNUMBER($A3814)),"Date manquante ou non reconnue",IF($B3814="","Technicien manquant",IF(COUNTIF(Production!$A$7:$A$21,$B3814)=0,"Technicien absent de la liste (onglet Production)",IF($G3814="","Code BPU manquant (colonne G)",IF($O3814="?","Code BPU inconnu (onglet Prestations)",IF($P3814="?","Catégorie inconnue (onglet Règles)",IF(AND($E3814&lt;&gt;"",NOT(ISNUMBER($E3814))),"Quantité non reconnue",IF(AND($P3814="au prix",NOT(ISNUMBER($Q3814))),"Prix sur devis à saisir (colonne I)",IF($S3814="","Règle à compléter (onglet Règles)",""))))))))))</f>
        <v/>
      </c>
    </row>
    <row r="3815" customFormat="false" ht="15" hidden="false" customHeight="false" outlineLevel="0" collapsed="false">
      <c r="A3815" s="23"/>
      <c r="I3815" s="24"/>
      <c r="J3815" s="24"/>
      <c r="N3815" s="25"/>
      <c r="O3815" s="26" t="str">
        <f aca="false">IF($G3815="","",IFERROR(INDEX(Prestations!$F$5:$F$256,MATCH($G3815,Prestations!$B$5:$B$256,0)),"?"))</f>
        <v/>
      </c>
      <c r="P3815" s="26" t="str">
        <f aca="false">IF($O3815="","",IF($O3815="?","?",IFERROR(INDEX(Règles!$C$5:$C$17,MATCH($O3815,Règles!$A$5:$A$17,0)),"?")))</f>
        <v/>
      </c>
      <c r="Q3815" s="27" t="str">
        <f aca="false">IF($G3815="","",IF(ISNUMBER($I3815),$I3815,IFERROR(IF(ISNUMBER(INDEX(Prestations!$E$5:$E$256,MATCH($G3815,Prestations!$B$5:$B$256,0))),INDEX(Prestations!$E$5:$E$256,MATCH($G3815,Prestations!$B$5:$B$256,0)),""),"")))</f>
        <v/>
      </c>
      <c r="R3815" s="27" t="str">
        <f aca="false">IFERROR(IF(ISNUMBER($Q3815),$Q3815*IF($E3815="",1,$E3815),""),"")</f>
        <v/>
      </c>
      <c r="S3815" s="28" t="str">
        <f aca="false">IFERROR(IF($P3815="au nombre",IF(N(INDEX(Règles!$D$5:$D$17,MATCH($O3815,Règles!$A$5:$A$17,0)))&gt;0,IF($E3815="",1,$E3815)/INDEX(Règles!$D$5:$D$17,MATCH($O3815,Règles!$A$5:$A$17,0)),""),IF($P3815="au prix",IF(AND(ISNUMBER($R3815),N(INDEX(Règles!$E$5:$E$17,MATCH($O3815,Règles!$A$5:$A$17,0)))&gt;0),$R3815/INDEX(Règles!$E$5:$E$17,MATCH($O3815,Règles!$A$5:$A$17,0)),""),IF(OR($P3815="ne compte pas",$P3815="absence"),0,""))),"")</f>
        <v/>
      </c>
      <c r="T3815" s="26" t="n">
        <f aca="false">IF(AND(ISNUMBER($A3815),$B3815&lt;&gt;"",$G3815&lt;&gt;"",$P3815&lt;&gt;"absence"),1,0)</f>
        <v>0</v>
      </c>
      <c r="U3815" s="26" t="n">
        <f aca="false">IF($T3815=1,IF(COUNTIFS($B$2:$B3815,$B3815,$A$2:$A3815,$A3815,$T$2:$T3815,1)=1,1,0),0)</f>
        <v>0</v>
      </c>
      <c r="V3815" s="29" t="str">
        <f aca="false">IF(AND($A3815="",$B3815="",$G3815=""),"",IF(NOT(ISNUMBER($A3815)),"Date manquante ou non reconnue",IF($B3815="","Technicien manquant",IF(COUNTIF(Production!$A$7:$A$21,$B3815)=0,"Technicien absent de la liste (onglet Production)",IF($G3815="","Code BPU manquant (colonne G)",IF($O3815="?","Code BPU inconnu (onglet Prestations)",IF($P3815="?","Catégorie inconnue (onglet Règles)",IF(AND($E3815&lt;&gt;"",NOT(ISNUMBER($E3815))),"Quantité non reconnue",IF(AND($P3815="au prix",NOT(ISNUMBER($Q3815))),"Prix sur devis à saisir (colonne I)",IF($S3815="","Règle à compléter (onglet Règles)",""))))))))))</f>
        <v/>
      </c>
    </row>
    <row r="3816" customFormat="false" ht="15" hidden="false" customHeight="false" outlineLevel="0" collapsed="false">
      <c r="A3816" s="23"/>
      <c r="I3816" s="24"/>
      <c r="J3816" s="24"/>
      <c r="N3816" s="25"/>
      <c r="O3816" s="26" t="str">
        <f aca="false">IF($G3816="","",IFERROR(INDEX(Prestations!$F$5:$F$256,MATCH($G3816,Prestations!$B$5:$B$256,0)),"?"))</f>
        <v/>
      </c>
      <c r="P3816" s="26" t="str">
        <f aca="false">IF($O3816="","",IF($O3816="?","?",IFERROR(INDEX(Règles!$C$5:$C$17,MATCH($O3816,Règles!$A$5:$A$17,0)),"?")))</f>
        <v/>
      </c>
      <c r="Q3816" s="27" t="str">
        <f aca="false">IF($G3816="","",IF(ISNUMBER($I3816),$I3816,IFERROR(IF(ISNUMBER(INDEX(Prestations!$E$5:$E$256,MATCH($G3816,Prestations!$B$5:$B$256,0))),INDEX(Prestations!$E$5:$E$256,MATCH($G3816,Prestations!$B$5:$B$256,0)),""),"")))</f>
        <v/>
      </c>
      <c r="R3816" s="27" t="str">
        <f aca="false">IFERROR(IF(ISNUMBER($Q3816),$Q3816*IF($E3816="",1,$E3816),""),"")</f>
        <v/>
      </c>
      <c r="S3816" s="28" t="str">
        <f aca="false">IFERROR(IF($P3816="au nombre",IF(N(INDEX(Règles!$D$5:$D$17,MATCH($O3816,Règles!$A$5:$A$17,0)))&gt;0,IF($E3816="",1,$E3816)/INDEX(Règles!$D$5:$D$17,MATCH($O3816,Règles!$A$5:$A$17,0)),""),IF($P3816="au prix",IF(AND(ISNUMBER($R3816),N(INDEX(Règles!$E$5:$E$17,MATCH($O3816,Règles!$A$5:$A$17,0)))&gt;0),$R3816/INDEX(Règles!$E$5:$E$17,MATCH($O3816,Règles!$A$5:$A$17,0)),""),IF(OR($P3816="ne compte pas",$P3816="absence"),0,""))),"")</f>
        <v/>
      </c>
      <c r="T3816" s="26" t="n">
        <f aca="false">IF(AND(ISNUMBER($A3816),$B3816&lt;&gt;"",$G3816&lt;&gt;"",$P3816&lt;&gt;"absence"),1,0)</f>
        <v>0</v>
      </c>
      <c r="U3816" s="26" t="n">
        <f aca="false">IF($T3816=1,IF(COUNTIFS($B$2:$B3816,$B3816,$A$2:$A3816,$A3816,$T$2:$T3816,1)=1,1,0),0)</f>
        <v>0</v>
      </c>
      <c r="V3816" s="29" t="str">
        <f aca="false">IF(AND($A3816="",$B3816="",$G3816=""),"",IF(NOT(ISNUMBER($A3816)),"Date manquante ou non reconnue",IF($B3816="","Technicien manquant",IF(COUNTIF(Production!$A$7:$A$21,$B3816)=0,"Technicien absent de la liste (onglet Production)",IF($G3816="","Code BPU manquant (colonne G)",IF($O3816="?","Code BPU inconnu (onglet Prestations)",IF($P3816="?","Catégorie inconnue (onglet Règles)",IF(AND($E3816&lt;&gt;"",NOT(ISNUMBER($E3816))),"Quantité non reconnue",IF(AND($P3816="au prix",NOT(ISNUMBER($Q3816))),"Prix sur devis à saisir (colonne I)",IF($S3816="","Règle à compléter (onglet Règles)",""))))))))))</f>
        <v/>
      </c>
    </row>
    <row r="3817" customFormat="false" ht="15" hidden="false" customHeight="false" outlineLevel="0" collapsed="false">
      <c r="A3817" s="23"/>
      <c r="I3817" s="24"/>
      <c r="J3817" s="24"/>
      <c r="N3817" s="25"/>
      <c r="O3817" s="26" t="str">
        <f aca="false">IF($G3817="","",IFERROR(INDEX(Prestations!$F$5:$F$256,MATCH($G3817,Prestations!$B$5:$B$256,0)),"?"))</f>
        <v/>
      </c>
      <c r="P3817" s="26" t="str">
        <f aca="false">IF($O3817="","",IF($O3817="?","?",IFERROR(INDEX(Règles!$C$5:$C$17,MATCH($O3817,Règles!$A$5:$A$17,0)),"?")))</f>
        <v/>
      </c>
      <c r="Q3817" s="27" t="str">
        <f aca="false">IF($G3817="","",IF(ISNUMBER($I3817),$I3817,IFERROR(IF(ISNUMBER(INDEX(Prestations!$E$5:$E$256,MATCH($G3817,Prestations!$B$5:$B$256,0))),INDEX(Prestations!$E$5:$E$256,MATCH($G3817,Prestations!$B$5:$B$256,0)),""),"")))</f>
        <v/>
      </c>
      <c r="R3817" s="27" t="str">
        <f aca="false">IFERROR(IF(ISNUMBER($Q3817),$Q3817*IF($E3817="",1,$E3817),""),"")</f>
        <v/>
      </c>
      <c r="S3817" s="28" t="str">
        <f aca="false">IFERROR(IF($P3817="au nombre",IF(N(INDEX(Règles!$D$5:$D$17,MATCH($O3817,Règles!$A$5:$A$17,0)))&gt;0,IF($E3817="",1,$E3817)/INDEX(Règles!$D$5:$D$17,MATCH($O3817,Règles!$A$5:$A$17,0)),""),IF($P3817="au prix",IF(AND(ISNUMBER($R3817),N(INDEX(Règles!$E$5:$E$17,MATCH($O3817,Règles!$A$5:$A$17,0)))&gt;0),$R3817/INDEX(Règles!$E$5:$E$17,MATCH($O3817,Règles!$A$5:$A$17,0)),""),IF(OR($P3817="ne compte pas",$P3817="absence"),0,""))),"")</f>
        <v/>
      </c>
      <c r="T3817" s="26" t="n">
        <f aca="false">IF(AND(ISNUMBER($A3817),$B3817&lt;&gt;"",$G3817&lt;&gt;"",$P3817&lt;&gt;"absence"),1,0)</f>
        <v>0</v>
      </c>
      <c r="U3817" s="26" t="n">
        <f aca="false">IF($T3817=1,IF(COUNTIFS($B$2:$B3817,$B3817,$A$2:$A3817,$A3817,$T$2:$T3817,1)=1,1,0),0)</f>
        <v>0</v>
      </c>
      <c r="V3817" s="29" t="str">
        <f aca="false">IF(AND($A3817="",$B3817="",$G3817=""),"",IF(NOT(ISNUMBER($A3817)),"Date manquante ou non reconnue",IF($B3817="","Technicien manquant",IF(COUNTIF(Production!$A$7:$A$21,$B3817)=0,"Technicien absent de la liste (onglet Production)",IF($G3817="","Code BPU manquant (colonne G)",IF($O3817="?","Code BPU inconnu (onglet Prestations)",IF($P3817="?","Catégorie inconnue (onglet Règles)",IF(AND($E3817&lt;&gt;"",NOT(ISNUMBER($E3817))),"Quantité non reconnue",IF(AND($P3817="au prix",NOT(ISNUMBER($Q3817))),"Prix sur devis à saisir (colonne I)",IF($S3817="","Règle à compléter (onglet Règles)",""))))))))))</f>
        <v/>
      </c>
    </row>
    <row r="3818" customFormat="false" ht="15" hidden="false" customHeight="false" outlineLevel="0" collapsed="false">
      <c r="A3818" s="23"/>
      <c r="I3818" s="24"/>
      <c r="J3818" s="24"/>
      <c r="N3818" s="25"/>
      <c r="O3818" s="26" t="str">
        <f aca="false">IF($G3818="","",IFERROR(INDEX(Prestations!$F$5:$F$256,MATCH($G3818,Prestations!$B$5:$B$256,0)),"?"))</f>
        <v/>
      </c>
      <c r="P3818" s="26" t="str">
        <f aca="false">IF($O3818="","",IF($O3818="?","?",IFERROR(INDEX(Règles!$C$5:$C$17,MATCH($O3818,Règles!$A$5:$A$17,0)),"?")))</f>
        <v/>
      </c>
      <c r="Q3818" s="27" t="str">
        <f aca="false">IF($G3818="","",IF(ISNUMBER($I3818),$I3818,IFERROR(IF(ISNUMBER(INDEX(Prestations!$E$5:$E$256,MATCH($G3818,Prestations!$B$5:$B$256,0))),INDEX(Prestations!$E$5:$E$256,MATCH($G3818,Prestations!$B$5:$B$256,0)),""),"")))</f>
        <v/>
      </c>
      <c r="R3818" s="27" t="str">
        <f aca="false">IFERROR(IF(ISNUMBER($Q3818),$Q3818*IF($E3818="",1,$E3818),""),"")</f>
        <v/>
      </c>
      <c r="S3818" s="28" t="str">
        <f aca="false">IFERROR(IF($P3818="au nombre",IF(N(INDEX(Règles!$D$5:$D$17,MATCH($O3818,Règles!$A$5:$A$17,0)))&gt;0,IF($E3818="",1,$E3818)/INDEX(Règles!$D$5:$D$17,MATCH($O3818,Règles!$A$5:$A$17,0)),""),IF($P3818="au prix",IF(AND(ISNUMBER($R3818),N(INDEX(Règles!$E$5:$E$17,MATCH($O3818,Règles!$A$5:$A$17,0)))&gt;0),$R3818/INDEX(Règles!$E$5:$E$17,MATCH($O3818,Règles!$A$5:$A$17,0)),""),IF(OR($P3818="ne compte pas",$P3818="absence"),0,""))),"")</f>
        <v/>
      </c>
      <c r="T3818" s="26" t="n">
        <f aca="false">IF(AND(ISNUMBER($A3818),$B3818&lt;&gt;"",$G3818&lt;&gt;"",$P3818&lt;&gt;"absence"),1,0)</f>
        <v>0</v>
      </c>
      <c r="U3818" s="26" t="n">
        <f aca="false">IF($T3818=1,IF(COUNTIFS($B$2:$B3818,$B3818,$A$2:$A3818,$A3818,$T$2:$T3818,1)=1,1,0),0)</f>
        <v>0</v>
      </c>
      <c r="V3818" s="29" t="str">
        <f aca="false">IF(AND($A3818="",$B3818="",$G3818=""),"",IF(NOT(ISNUMBER($A3818)),"Date manquante ou non reconnue",IF($B3818="","Technicien manquant",IF(COUNTIF(Production!$A$7:$A$21,$B3818)=0,"Technicien absent de la liste (onglet Production)",IF($G3818="","Code BPU manquant (colonne G)",IF($O3818="?","Code BPU inconnu (onglet Prestations)",IF($P3818="?","Catégorie inconnue (onglet Règles)",IF(AND($E3818&lt;&gt;"",NOT(ISNUMBER($E3818))),"Quantité non reconnue",IF(AND($P3818="au prix",NOT(ISNUMBER($Q3818))),"Prix sur devis à saisir (colonne I)",IF($S3818="","Règle à compléter (onglet Règles)",""))))))))))</f>
        <v/>
      </c>
    </row>
    <row r="3819" customFormat="false" ht="15" hidden="false" customHeight="false" outlineLevel="0" collapsed="false">
      <c r="A3819" s="23"/>
      <c r="I3819" s="24"/>
      <c r="J3819" s="24"/>
      <c r="N3819" s="25"/>
      <c r="O3819" s="26" t="str">
        <f aca="false">IF($G3819="","",IFERROR(INDEX(Prestations!$F$5:$F$256,MATCH($G3819,Prestations!$B$5:$B$256,0)),"?"))</f>
        <v/>
      </c>
      <c r="P3819" s="26" t="str">
        <f aca="false">IF($O3819="","",IF($O3819="?","?",IFERROR(INDEX(Règles!$C$5:$C$17,MATCH($O3819,Règles!$A$5:$A$17,0)),"?")))</f>
        <v/>
      </c>
      <c r="Q3819" s="27" t="str">
        <f aca="false">IF($G3819="","",IF(ISNUMBER($I3819),$I3819,IFERROR(IF(ISNUMBER(INDEX(Prestations!$E$5:$E$256,MATCH($G3819,Prestations!$B$5:$B$256,0))),INDEX(Prestations!$E$5:$E$256,MATCH($G3819,Prestations!$B$5:$B$256,0)),""),"")))</f>
        <v/>
      </c>
      <c r="R3819" s="27" t="str">
        <f aca="false">IFERROR(IF(ISNUMBER($Q3819),$Q3819*IF($E3819="",1,$E3819),""),"")</f>
        <v/>
      </c>
      <c r="S3819" s="28" t="str">
        <f aca="false">IFERROR(IF($P3819="au nombre",IF(N(INDEX(Règles!$D$5:$D$17,MATCH($O3819,Règles!$A$5:$A$17,0)))&gt;0,IF($E3819="",1,$E3819)/INDEX(Règles!$D$5:$D$17,MATCH($O3819,Règles!$A$5:$A$17,0)),""),IF($P3819="au prix",IF(AND(ISNUMBER($R3819),N(INDEX(Règles!$E$5:$E$17,MATCH($O3819,Règles!$A$5:$A$17,0)))&gt;0),$R3819/INDEX(Règles!$E$5:$E$17,MATCH($O3819,Règles!$A$5:$A$17,0)),""),IF(OR($P3819="ne compte pas",$P3819="absence"),0,""))),"")</f>
        <v/>
      </c>
      <c r="T3819" s="26" t="n">
        <f aca="false">IF(AND(ISNUMBER($A3819),$B3819&lt;&gt;"",$G3819&lt;&gt;"",$P3819&lt;&gt;"absence"),1,0)</f>
        <v>0</v>
      </c>
      <c r="U3819" s="26" t="n">
        <f aca="false">IF($T3819=1,IF(COUNTIFS($B$2:$B3819,$B3819,$A$2:$A3819,$A3819,$T$2:$T3819,1)=1,1,0),0)</f>
        <v>0</v>
      </c>
      <c r="V3819" s="29" t="str">
        <f aca="false">IF(AND($A3819="",$B3819="",$G3819=""),"",IF(NOT(ISNUMBER($A3819)),"Date manquante ou non reconnue",IF($B3819="","Technicien manquant",IF(COUNTIF(Production!$A$7:$A$21,$B3819)=0,"Technicien absent de la liste (onglet Production)",IF($G3819="","Code BPU manquant (colonne G)",IF($O3819="?","Code BPU inconnu (onglet Prestations)",IF($P3819="?","Catégorie inconnue (onglet Règles)",IF(AND($E3819&lt;&gt;"",NOT(ISNUMBER($E3819))),"Quantité non reconnue",IF(AND($P3819="au prix",NOT(ISNUMBER($Q3819))),"Prix sur devis à saisir (colonne I)",IF($S3819="","Règle à compléter (onglet Règles)",""))))))))))</f>
        <v/>
      </c>
    </row>
    <row r="3820" customFormat="false" ht="15" hidden="false" customHeight="false" outlineLevel="0" collapsed="false">
      <c r="A3820" s="23"/>
      <c r="I3820" s="24"/>
      <c r="J3820" s="24"/>
      <c r="N3820" s="25"/>
      <c r="O3820" s="26" t="str">
        <f aca="false">IF($G3820="","",IFERROR(INDEX(Prestations!$F$5:$F$256,MATCH($G3820,Prestations!$B$5:$B$256,0)),"?"))</f>
        <v/>
      </c>
      <c r="P3820" s="26" t="str">
        <f aca="false">IF($O3820="","",IF($O3820="?","?",IFERROR(INDEX(Règles!$C$5:$C$17,MATCH($O3820,Règles!$A$5:$A$17,0)),"?")))</f>
        <v/>
      </c>
      <c r="Q3820" s="27" t="str">
        <f aca="false">IF($G3820="","",IF(ISNUMBER($I3820),$I3820,IFERROR(IF(ISNUMBER(INDEX(Prestations!$E$5:$E$256,MATCH($G3820,Prestations!$B$5:$B$256,0))),INDEX(Prestations!$E$5:$E$256,MATCH($G3820,Prestations!$B$5:$B$256,0)),""),"")))</f>
        <v/>
      </c>
      <c r="R3820" s="27" t="str">
        <f aca="false">IFERROR(IF(ISNUMBER($Q3820),$Q3820*IF($E3820="",1,$E3820),""),"")</f>
        <v/>
      </c>
      <c r="S3820" s="28" t="str">
        <f aca="false">IFERROR(IF($P3820="au nombre",IF(N(INDEX(Règles!$D$5:$D$17,MATCH($O3820,Règles!$A$5:$A$17,0)))&gt;0,IF($E3820="",1,$E3820)/INDEX(Règles!$D$5:$D$17,MATCH($O3820,Règles!$A$5:$A$17,0)),""),IF($P3820="au prix",IF(AND(ISNUMBER($R3820),N(INDEX(Règles!$E$5:$E$17,MATCH($O3820,Règles!$A$5:$A$17,0)))&gt;0),$R3820/INDEX(Règles!$E$5:$E$17,MATCH($O3820,Règles!$A$5:$A$17,0)),""),IF(OR($P3820="ne compte pas",$P3820="absence"),0,""))),"")</f>
        <v/>
      </c>
      <c r="T3820" s="26" t="n">
        <f aca="false">IF(AND(ISNUMBER($A3820),$B3820&lt;&gt;"",$G3820&lt;&gt;"",$P3820&lt;&gt;"absence"),1,0)</f>
        <v>0</v>
      </c>
      <c r="U3820" s="26" t="n">
        <f aca="false">IF($T3820=1,IF(COUNTIFS($B$2:$B3820,$B3820,$A$2:$A3820,$A3820,$T$2:$T3820,1)=1,1,0),0)</f>
        <v>0</v>
      </c>
      <c r="V3820" s="29" t="str">
        <f aca="false">IF(AND($A3820="",$B3820="",$G3820=""),"",IF(NOT(ISNUMBER($A3820)),"Date manquante ou non reconnue",IF($B3820="","Technicien manquant",IF(COUNTIF(Production!$A$7:$A$21,$B3820)=0,"Technicien absent de la liste (onglet Production)",IF($G3820="","Code BPU manquant (colonne G)",IF($O3820="?","Code BPU inconnu (onglet Prestations)",IF($P3820="?","Catégorie inconnue (onglet Règles)",IF(AND($E3820&lt;&gt;"",NOT(ISNUMBER($E3820))),"Quantité non reconnue",IF(AND($P3820="au prix",NOT(ISNUMBER($Q3820))),"Prix sur devis à saisir (colonne I)",IF($S3820="","Règle à compléter (onglet Règles)",""))))))))))</f>
        <v/>
      </c>
    </row>
    <row r="3821" customFormat="false" ht="15" hidden="false" customHeight="false" outlineLevel="0" collapsed="false">
      <c r="A3821" s="23"/>
      <c r="I3821" s="24"/>
      <c r="J3821" s="24"/>
      <c r="N3821" s="25"/>
      <c r="O3821" s="26" t="str">
        <f aca="false">IF($G3821="","",IFERROR(INDEX(Prestations!$F$5:$F$256,MATCH($G3821,Prestations!$B$5:$B$256,0)),"?"))</f>
        <v/>
      </c>
      <c r="P3821" s="26" t="str">
        <f aca="false">IF($O3821="","",IF($O3821="?","?",IFERROR(INDEX(Règles!$C$5:$C$17,MATCH($O3821,Règles!$A$5:$A$17,0)),"?")))</f>
        <v/>
      </c>
      <c r="Q3821" s="27" t="str">
        <f aca="false">IF($G3821="","",IF(ISNUMBER($I3821),$I3821,IFERROR(IF(ISNUMBER(INDEX(Prestations!$E$5:$E$256,MATCH($G3821,Prestations!$B$5:$B$256,0))),INDEX(Prestations!$E$5:$E$256,MATCH($G3821,Prestations!$B$5:$B$256,0)),""),"")))</f>
        <v/>
      </c>
      <c r="R3821" s="27" t="str">
        <f aca="false">IFERROR(IF(ISNUMBER($Q3821),$Q3821*IF($E3821="",1,$E3821),""),"")</f>
        <v/>
      </c>
      <c r="S3821" s="28" t="str">
        <f aca="false">IFERROR(IF($P3821="au nombre",IF(N(INDEX(Règles!$D$5:$D$17,MATCH($O3821,Règles!$A$5:$A$17,0)))&gt;0,IF($E3821="",1,$E3821)/INDEX(Règles!$D$5:$D$17,MATCH($O3821,Règles!$A$5:$A$17,0)),""),IF($P3821="au prix",IF(AND(ISNUMBER($R3821),N(INDEX(Règles!$E$5:$E$17,MATCH($O3821,Règles!$A$5:$A$17,0)))&gt;0),$R3821/INDEX(Règles!$E$5:$E$17,MATCH($O3821,Règles!$A$5:$A$17,0)),""),IF(OR($P3821="ne compte pas",$P3821="absence"),0,""))),"")</f>
        <v/>
      </c>
      <c r="T3821" s="26" t="n">
        <f aca="false">IF(AND(ISNUMBER($A3821),$B3821&lt;&gt;"",$G3821&lt;&gt;"",$P3821&lt;&gt;"absence"),1,0)</f>
        <v>0</v>
      </c>
      <c r="U3821" s="26" t="n">
        <f aca="false">IF($T3821=1,IF(COUNTIFS($B$2:$B3821,$B3821,$A$2:$A3821,$A3821,$T$2:$T3821,1)=1,1,0),0)</f>
        <v>0</v>
      </c>
      <c r="V3821" s="29" t="str">
        <f aca="false">IF(AND($A3821="",$B3821="",$G3821=""),"",IF(NOT(ISNUMBER($A3821)),"Date manquante ou non reconnue",IF($B3821="","Technicien manquant",IF(COUNTIF(Production!$A$7:$A$21,$B3821)=0,"Technicien absent de la liste (onglet Production)",IF($G3821="","Code BPU manquant (colonne G)",IF($O3821="?","Code BPU inconnu (onglet Prestations)",IF($P3821="?","Catégorie inconnue (onglet Règles)",IF(AND($E3821&lt;&gt;"",NOT(ISNUMBER($E3821))),"Quantité non reconnue",IF(AND($P3821="au prix",NOT(ISNUMBER($Q3821))),"Prix sur devis à saisir (colonne I)",IF($S3821="","Règle à compléter (onglet Règles)",""))))))))))</f>
        <v/>
      </c>
    </row>
    <row r="3822" customFormat="false" ht="15" hidden="false" customHeight="false" outlineLevel="0" collapsed="false">
      <c r="A3822" s="23"/>
      <c r="I3822" s="24"/>
      <c r="J3822" s="24"/>
      <c r="N3822" s="25"/>
      <c r="O3822" s="26" t="str">
        <f aca="false">IF($G3822="","",IFERROR(INDEX(Prestations!$F$5:$F$256,MATCH($G3822,Prestations!$B$5:$B$256,0)),"?"))</f>
        <v/>
      </c>
      <c r="P3822" s="26" t="str">
        <f aca="false">IF($O3822="","",IF($O3822="?","?",IFERROR(INDEX(Règles!$C$5:$C$17,MATCH($O3822,Règles!$A$5:$A$17,0)),"?")))</f>
        <v/>
      </c>
      <c r="Q3822" s="27" t="str">
        <f aca="false">IF($G3822="","",IF(ISNUMBER($I3822),$I3822,IFERROR(IF(ISNUMBER(INDEX(Prestations!$E$5:$E$256,MATCH($G3822,Prestations!$B$5:$B$256,0))),INDEX(Prestations!$E$5:$E$256,MATCH($G3822,Prestations!$B$5:$B$256,0)),""),"")))</f>
        <v/>
      </c>
      <c r="R3822" s="27" t="str">
        <f aca="false">IFERROR(IF(ISNUMBER($Q3822),$Q3822*IF($E3822="",1,$E3822),""),"")</f>
        <v/>
      </c>
      <c r="S3822" s="28" t="str">
        <f aca="false">IFERROR(IF($P3822="au nombre",IF(N(INDEX(Règles!$D$5:$D$17,MATCH($O3822,Règles!$A$5:$A$17,0)))&gt;0,IF($E3822="",1,$E3822)/INDEX(Règles!$D$5:$D$17,MATCH($O3822,Règles!$A$5:$A$17,0)),""),IF($P3822="au prix",IF(AND(ISNUMBER($R3822),N(INDEX(Règles!$E$5:$E$17,MATCH($O3822,Règles!$A$5:$A$17,0)))&gt;0),$R3822/INDEX(Règles!$E$5:$E$17,MATCH($O3822,Règles!$A$5:$A$17,0)),""),IF(OR($P3822="ne compte pas",$P3822="absence"),0,""))),"")</f>
        <v/>
      </c>
      <c r="T3822" s="26" t="n">
        <f aca="false">IF(AND(ISNUMBER($A3822),$B3822&lt;&gt;"",$G3822&lt;&gt;"",$P3822&lt;&gt;"absence"),1,0)</f>
        <v>0</v>
      </c>
      <c r="U3822" s="26" t="n">
        <f aca="false">IF($T3822=1,IF(COUNTIFS($B$2:$B3822,$B3822,$A$2:$A3822,$A3822,$T$2:$T3822,1)=1,1,0),0)</f>
        <v>0</v>
      </c>
      <c r="V3822" s="29" t="str">
        <f aca="false">IF(AND($A3822="",$B3822="",$G3822=""),"",IF(NOT(ISNUMBER($A3822)),"Date manquante ou non reconnue",IF($B3822="","Technicien manquant",IF(COUNTIF(Production!$A$7:$A$21,$B3822)=0,"Technicien absent de la liste (onglet Production)",IF($G3822="","Code BPU manquant (colonne G)",IF($O3822="?","Code BPU inconnu (onglet Prestations)",IF($P3822="?","Catégorie inconnue (onglet Règles)",IF(AND($E3822&lt;&gt;"",NOT(ISNUMBER($E3822))),"Quantité non reconnue",IF(AND($P3822="au prix",NOT(ISNUMBER($Q3822))),"Prix sur devis à saisir (colonne I)",IF($S3822="","Règle à compléter (onglet Règles)",""))))))))))</f>
        <v/>
      </c>
    </row>
    <row r="3823" customFormat="false" ht="15" hidden="false" customHeight="false" outlineLevel="0" collapsed="false">
      <c r="A3823" s="23"/>
      <c r="I3823" s="24"/>
      <c r="J3823" s="24"/>
      <c r="N3823" s="25"/>
      <c r="O3823" s="26" t="str">
        <f aca="false">IF($G3823="","",IFERROR(INDEX(Prestations!$F$5:$F$256,MATCH($G3823,Prestations!$B$5:$B$256,0)),"?"))</f>
        <v/>
      </c>
      <c r="P3823" s="26" t="str">
        <f aca="false">IF($O3823="","",IF($O3823="?","?",IFERROR(INDEX(Règles!$C$5:$C$17,MATCH($O3823,Règles!$A$5:$A$17,0)),"?")))</f>
        <v/>
      </c>
      <c r="Q3823" s="27" t="str">
        <f aca="false">IF($G3823="","",IF(ISNUMBER($I3823),$I3823,IFERROR(IF(ISNUMBER(INDEX(Prestations!$E$5:$E$256,MATCH($G3823,Prestations!$B$5:$B$256,0))),INDEX(Prestations!$E$5:$E$256,MATCH($G3823,Prestations!$B$5:$B$256,0)),""),"")))</f>
        <v/>
      </c>
      <c r="R3823" s="27" t="str">
        <f aca="false">IFERROR(IF(ISNUMBER($Q3823),$Q3823*IF($E3823="",1,$E3823),""),"")</f>
        <v/>
      </c>
      <c r="S3823" s="28" t="str">
        <f aca="false">IFERROR(IF($P3823="au nombre",IF(N(INDEX(Règles!$D$5:$D$17,MATCH($O3823,Règles!$A$5:$A$17,0)))&gt;0,IF($E3823="",1,$E3823)/INDEX(Règles!$D$5:$D$17,MATCH($O3823,Règles!$A$5:$A$17,0)),""),IF($P3823="au prix",IF(AND(ISNUMBER($R3823),N(INDEX(Règles!$E$5:$E$17,MATCH($O3823,Règles!$A$5:$A$17,0)))&gt;0),$R3823/INDEX(Règles!$E$5:$E$17,MATCH($O3823,Règles!$A$5:$A$17,0)),""),IF(OR($P3823="ne compte pas",$P3823="absence"),0,""))),"")</f>
        <v/>
      </c>
      <c r="T3823" s="26" t="n">
        <f aca="false">IF(AND(ISNUMBER($A3823),$B3823&lt;&gt;"",$G3823&lt;&gt;"",$P3823&lt;&gt;"absence"),1,0)</f>
        <v>0</v>
      </c>
      <c r="U3823" s="26" t="n">
        <f aca="false">IF($T3823=1,IF(COUNTIFS($B$2:$B3823,$B3823,$A$2:$A3823,$A3823,$T$2:$T3823,1)=1,1,0),0)</f>
        <v>0</v>
      </c>
      <c r="V3823" s="29" t="str">
        <f aca="false">IF(AND($A3823="",$B3823="",$G3823=""),"",IF(NOT(ISNUMBER($A3823)),"Date manquante ou non reconnue",IF($B3823="","Technicien manquant",IF(COUNTIF(Production!$A$7:$A$21,$B3823)=0,"Technicien absent de la liste (onglet Production)",IF($G3823="","Code BPU manquant (colonne G)",IF($O3823="?","Code BPU inconnu (onglet Prestations)",IF($P3823="?","Catégorie inconnue (onglet Règles)",IF(AND($E3823&lt;&gt;"",NOT(ISNUMBER($E3823))),"Quantité non reconnue",IF(AND($P3823="au prix",NOT(ISNUMBER($Q3823))),"Prix sur devis à saisir (colonne I)",IF($S3823="","Règle à compléter (onglet Règles)",""))))))))))</f>
        <v/>
      </c>
    </row>
    <row r="3824" customFormat="false" ht="15" hidden="false" customHeight="false" outlineLevel="0" collapsed="false">
      <c r="A3824" s="23"/>
      <c r="I3824" s="24"/>
      <c r="J3824" s="24"/>
      <c r="N3824" s="25"/>
      <c r="O3824" s="26" t="str">
        <f aca="false">IF($G3824="","",IFERROR(INDEX(Prestations!$F$5:$F$256,MATCH($G3824,Prestations!$B$5:$B$256,0)),"?"))</f>
        <v/>
      </c>
      <c r="P3824" s="26" t="str">
        <f aca="false">IF($O3824="","",IF($O3824="?","?",IFERROR(INDEX(Règles!$C$5:$C$17,MATCH($O3824,Règles!$A$5:$A$17,0)),"?")))</f>
        <v/>
      </c>
      <c r="Q3824" s="27" t="str">
        <f aca="false">IF($G3824="","",IF(ISNUMBER($I3824),$I3824,IFERROR(IF(ISNUMBER(INDEX(Prestations!$E$5:$E$256,MATCH($G3824,Prestations!$B$5:$B$256,0))),INDEX(Prestations!$E$5:$E$256,MATCH($G3824,Prestations!$B$5:$B$256,0)),""),"")))</f>
        <v/>
      </c>
      <c r="R3824" s="27" t="str">
        <f aca="false">IFERROR(IF(ISNUMBER($Q3824),$Q3824*IF($E3824="",1,$E3824),""),"")</f>
        <v/>
      </c>
      <c r="S3824" s="28" t="str">
        <f aca="false">IFERROR(IF($P3824="au nombre",IF(N(INDEX(Règles!$D$5:$D$17,MATCH($O3824,Règles!$A$5:$A$17,0)))&gt;0,IF($E3824="",1,$E3824)/INDEX(Règles!$D$5:$D$17,MATCH($O3824,Règles!$A$5:$A$17,0)),""),IF($P3824="au prix",IF(AND(ISNUMBER($R3824),N(INDEX(Règles!$E$5:$E$17,MATCH($O3824,Règles!$A$5:$A$17,0)))&gt;0),$R3824/INDEX(Règles!$E$5:$E$17,MATCH($O3824,Règles!$A$5:$A$17,0)),""),IF(OR($P3824="ne compte pas",$P3824="absence"),0,""))),"")</f>
        <v/>
      </c>
      <c r="T3824" s="26" t="n">
        <f aca="false">IF(AND(ISNUMBER($A3824),$B3824&lt;&gt;"",$G3824&lt;&gt;"",$P3824&lt;&gt;"absence"),1,0)</f>
        <v>0</v>
      </c>
      <c r="U3824" s="26" t="n">
        <f aca="false">IF($T3824=1,IF(COUNTIFS($B$2:$B3824,$B3824,$A$2:$A3824,$A3824,$T$2:$T3824,1)=1,1,0),0)</f>
        <v>0</v>
      </c>
      <c r="V3824" s="29" t="str">
        <f aca="false">IF(AND($A3824="",$B3824="",$G3824=""),"",IF(NOT(ISNUMBER($A3824)),"Date manquante ou non reconnue",IF($B3824="","Technicien manquant",IF(COUNTIF(Production!$A$7:$A$21,$B3824)=0,"Technicien absent de la liste (onglet Production)",IF($G3824="","Code BPU manquant (colonne G)",IF($O3824="?","Code BPU inconnu (onglet Prestations)",IF($P3824="?","Catégorie inconnue (onglet Règles)",IF(AND($E3824&lt;&gt;"",NOT(ISNUMBER($E3824))),"Quantité non reconnue",IF(AND($P3824="au prix",NOT(ISNUMBER($Q3824))),"Prix sur devis à saisir (colonne I)",IF($S3824="","Règle à compléter (onglet Règles)",""))))))))))</f>
        <v/>
      </c>
    </row>
    <row r="3825" customFormat="false" ht="15" hidden="false" customHeight="false" outlineLevel="0" collapsed="false">
      <c r="A3825" s="23"/>
      <c r="I3825" s="24"/>
      <c r="J3825" s="24"/>
      <c r="N3825" s="25"/>
      <c r="O3825" s="26" t="str">
        <f aca="false">IF($G3825="","",IFERROR(INDEX(Prestations!$F$5:$F$256,MATCH($G3825,Prestations!$B$5:$B$256,0)),"?"))</f>
        <v/>
      </c>
      <c r="P3825" s="26" t="str">
        <f aca="false">IF($O3825="","",IF($O3825="?","?",IFERROR(INDEX(Règles!$C$5:$C$17,MATCH($O3825,Règles!$A$5:$A$17,0)),"?")))</f>
        <v/>
      </c>
      <c r="Q3825" s="27" t="str">
        <f aca="false">IF($G3825="","",IF(ISNUMBER($I3825),$I3825,IFERROR(IF(ISNUMBER(INDEX(Prestations!$E$5:$E$256,MATCH($G3825,Prestations!$B$5:$B$256,0))),INDEX(Prestations!$E$5:$E$256,MATCH($G3825,Prestations!$B$5:$B$256,0)),""),"")))</f>
        <v/>
      </c>
      <c r="R3825" s="27" t="str">
        <f aca="false">IFERROR(IF(ISNUMBER($Q3825),$Q3825*IF($E3825="",1,$E3825),""),"")</f>
        <v/>
      </c>
      <c r="S3825" s="28" t="str">
        <f aca="false">IFERROR(IF($P3825="au nombre",IF(N(INDEX(Règles!$D$5:$D$17,MATCH($O3825,Règles!$A$5:$A$17,0)))&gt;0,IF($E3825="",1,$E3825)/INDEX(Règles!$D$5:$D$17,MATCH($O3825,Règles!$A$5:$A$17,0)),""),IF($P3825="au prix",IF(AND(ISNUMBER($R3825),N(INDEX(Règles!$E$5:$E$17,MATCH($O3825,Règles!$A$5:$A$17,0)))&gt;0),$R3825/INDEX(Règles!$E$5:$E$17,MATCH($O3825,Règles!$A$5:$A$17,0)),""),IF(OR($P3825="ne compte pas",$P3825="absence"),0,""))),"")</f>
        <v/>
      </c>
      <c r="T3825" s="26" t="n">
        <f aca="false">IF(AND(ISNUMBER($A3825),$B3825&lt;&gt;"",$G3825&lt;&gt;"",$P3825&lt;&gt;"absence"),1,0)</f>
        <v>0</v>
      </c>
      <c r="U3825" s="26" t="n">
        <f aca="false">IF($T3825=1,IF(COUNTIFS($B$2:$B3825,$B3825,$A$2:$A3825,$A3825,$T$2:$T3825,1)=1,1,0),0)</f>
        <v>0</v>
      </c>
      <c r="V3825" s="29" t="str">
        <f aca="false">IF(AND($A3825="",$B3825="",$G3825=""),"",IF(NOT(ISNUMBER($A3825)),"Date manquante ou non reconnue",IF($B3825="","Technicien manquant",IF(COUNTIF(Production!$A$7:$A$21,$B3825)=0,"Technicien absent de la liste (onglet Production)",IF($G3825="","Code BPU manquant (colonne G)",IF($O3825="?","Code BPU inconnu (onglet Prestations)",IF($P3825="?","Catégorie inconnue (onglet Règles)",IF(AND($E3825&lt;&gt;"",NOT(ISNUMBER($E3825))),"Quantité non reconnue",IF(AND($P3825="au prix",NOT(ISNUMBER($Q3825))),"Prix sur devis à saisir (colonne I)",IF($S3825="","Règle à compléter (onglet Règles)",""))))))))))</f>
        <v/>
      </c>
    </row>
    <row r="3826" customFormat="false" ht="15" hidden="false" customHeight="false" outlineLevel="0" collapsed="false">
      <c r="A3826" s="23"/>
      <c r="I3826" s="24"/>
      <c r="J3826" s="24"/>
      <c r="N3826" s="25"/>
      <c r="O3826" s="26" t="str">
        <f aca="false">IF($G3826="","",IFERROR(INDEX(Prestations!$F$5:$F$256,MATCH($G3826,Prestations!$B$5:$B$256,0)),"?"))</f>
        <v/>
      </c>
      <c r="P3826" s="26" t="str">
        <f aca="false">IF($O3826="","",IF($O3826="?","?",IFERROR(INDEX(Règles!$C$5:$C$17,MATCH($O3826,Règles!$A$5:$A$17,0)),"?")))</f>
        <v/>
      </c>
      <c r="Q3826" s="27" t="str">
        <f aca="false">IF($G3826="","",IF(ISNUMBER($I3826),$I3826,IFERROR(IF(ISNUMBER(INDEX(Prestations!$E$5:$E$256,MATCH($G3826,Prestations!$B$5:$B$256,0))),INDEX(Prestations!$E$5:$E$256,MATCH($G3826,Prestations!$B$5:$B$256,0)),""),"")))</f>
        <v/>
      </c>
      <c r="R3826" s="27" t="str">
        <f aca="false">IFERROR(IF(ISNUMBER($Q3826),$Q3826*IF($E3826="",1,$E3826),""),"")</f>
        <v/>
      </c>
      <c r="S3826" s="28" t="str">
        <f aca="false">IFERROR(IF($P3826="au nombre",IF(N(INDEX(Règles!$D$5:$D$17,MATCH($O3826,Règles!$A$5:$A$17,0)))&gt;0,IF($E3826="",1,$E3826)/INDEX(Règles!$D$5:$D$17,MATCH($O3826,Règles!$A$5:$A$17,0)),""),IF($P3826="au prix",IF(AND(ISNUMBER($R3826),N(INDEX(Règles!$E$5:$E$17,MATCH($O3826,Règles!$A$5:$A$17,0)))&gt;0),$R3826/INDEX(Règles!$E$5:$E$17,MATCH($O3826,Règles!$A$5:$A$17,0)),""),IF(OR($P3826="ne compte pas",$P3826="absence"),0,""))),"")</f>
        <v/>
      </c>
      <c r="T3826" s="26" t="n">
        <f aca="false">IF(AND(ISNUMBER($A3826),$B3826&lt;&gt;"",$G3826&lt;&gt;"",$P3826&lt;&gt;"absence"),1,0)</f>
        <v>0</v>
      </c>
      <c r="U3826" s="26" t="n">
        <f aca="false">IF($T3826=1,IF(COUNTIFS($B$2:$B3826,$B3826,$A$2:$A3826,$A3826,$T$2:$T3826,1)=1,1,0),0)</f>
        <v>0</v>
      </c>
      <c r="V3826" s="29" t="str">
        <f aca="false">IF(AND($A3826="",$B3826="",$G3826=""),"",IF(NOT(ISNUMBER($A3826)),"Date manquante ou non reconnue",IF($B3826="","Technicien manquant",IF(COUNTIF(Production!$A$7:$A$21,$B3826)=0,"Technicien absent de la liste (onglet Production)",IF($G3826="","Code BPU manquant (colonne G)",IF($O3826="?","Code BPU inconnu (onglet Prestations)",IF($P3826="?","Catégorie inconnue (onglet Règles)",IF(AND($E3826&lt;&gt;"",NOT(ISNUMBER($E3826))),"Quantité non reconnue",IF(AND($P3826="au prix",NOT(ISNUMBER($Q3826))),"Prix sur devis à saisir (colonne I)",IF($S3826="","Règle à compléter (onglet Règles)",""))))))))))</f>
        <v/>
      </c>
    </row>
    <row r="3827" customFormat="false" ht="15" hidden="false" customHeight="false" outlineLevel="0" collapsed="false">
      <c r="A3827" s="23"/>
      <c r="I3827" s="24"/>
      <c r="J3827" s="24"/>
      <c r="N3827" s="25"/>
      <c r="O3827" s="26" t="str">
        <f aca="false">IF($G3827="","",IFERROR(INDEX(Prestations!$F$5:$F$256,MATCH($G3827,Prestations!$B$5:$B$256,0)),"?"))</f>
        <v/>
      </c>
      <c r="P3827" s="26" t="str">
        <f aca="false">IF($O3827="","",IF($O3827="?","?",IFERROR(INDEX(Règles!$C$5:$C$17,MATCH($O3827,Règles!$A$5:$A$17,0)),"?")))</f>
        <v/>
      </c>
      <c r="Q3827" s="27" t="str">
        <f aca="false">IF($G3827="","",IF(ISNUMBER($I3827),$I3827,IFERROR(IF(ISNUMBER(INDEX(Prestations!$E$5:$E$256,MATCH($G3827,Prestations!$B$5:$B$256,0))),INDEX(Prestations!$E$5:$E$256,MATCH($G3827,Prestations!$B$5:$B$256,0)),""),"")))</f>
        <v/>
      </c>
      <c r="R3827" s="27" t="str">
        <f aca="false">IFERROR(IF(ISNUMBER($Q3827),$Q3827*IF($E3827="",1,$E3827),""),"")</f>
        <v/>
      </c>
      <c r="S3827" s="28" t="str">
        <f aca="false">IFERROR(IF($P3827="au nombre",IF(N(INDEX(Règles!$D$5:$D$17,MATCH($O3827,Règles!$A$5:$A$17,0)))&gt;0,IF($E3827="",1,$E3827)/INDEX(Règles!$D$5:$D$17,MATCH($O3827,Règles!$A$5:$A$17,0)),""),IF($P3827="au prix",IF(AND(ISNUMBER($R3827),N(INDEX(Règles!$E$5:$E$17,MATCH($O3827,Règles!$A$5:$A$17,0)))&gt;0),$R3827/INDEX(Règles!$E$5:$E$17,MATCH($O3827,Règles!$A$5:$A$17,0)),""),IF(OR($P3827="ne compte pas",$P3827="absence"),0,""))),"")</f>
        <v/>
      </c>
      <c r="T3827" s="26" t="n">
        <f aca="false">IF(AND(ISNUMBER($A3827),$B3827&lt;&gt;"",$G3827&lt;&gt;"",$P3827&lt;&gt;"absence"),1,0)</f>
        <v>0</v>
      </c>
      <c r="U3827" s="26" t="n">
        <f aca="false">IF($T3827=1,IF(COUNTIFS($B$2:$B3827,$B3827,$A$2:$A3827,$A3827,$T$2:$T3827,1)=1,1,0),0)</f>
        <v>0</v>
      </c>
      <c r="V3827" s="29" t="str">
        <f aca="false">IF(AND($A3827="",$B3827="",$G3827=""),"",IF(NOT(ISNUMBER($A3827)),"Date manquante ou non reconnue",IF($B3827="","Technicien manquant",IF(COUNTIF(Production!$A$7:$A$21,$B3827)=0,"Technicien absent de la liste (onglet Production)",IF($G3827="","Code BPU manquant (colonne G)",IF($O3827="?","Code BPU inconnu (onglet Prestations)",IF($P3827="?","Catégorie inconnue (onglet Règles)",IF(AND($E3827&lt;&gt;"",NOT(ISNUMBER($E3827))),"Quantité non reconnue",IF(AND($P3827="au prix",NOT(ISNUMBER($Q3827))),"Prix sur devis à saisir (colonne I)",IF($S3827="","Règle à compléter (onglet Règles)",""))))))))))</f>
        <v/>
      </c>
    </row>
    <row r="3828" customFormat="false" ht="15" hidden="false" customHeight="false" outlineLevel="0" collapsed="false">
      <c r="A3828" s="23"/>
      <c r="I3828" s="24"/>
      <c r="J3828" s="24"/>
      <c r="N3828" s="25"/>
      <c r="O3828" s="26" t="str">
        <f aca="false">IF($G3828="","",IFERROR(INDEX(Prestations!$F$5:$F$256,MATCH($G3828,Prestations!$B$5:$B$256,0)),"?"))</f>
        <v/>
      </c>
      <c r="P3828" s="26" t="str">
        <f aca="false">IF($O3828="","",IF($O3828="?","?",IFERROR(INDEX(Règles!$C$5:$C$17,MATCH($O3828,Règles!$A$5:$A$17,0)),"?")))</f>
        <v/>
      </c>
      <c r="Q3828" s="27" t="str">
        <f aca="false">IF($G3828="","",IF(ISNUMBER($I3828),$I3828,IFERROR(IF(ISNUMBER(INDEX(Prestations!$E$5:$E$256,MATCH($G3828,Prestations!$B$5:$B$256,0))),INDEX(Prestations!$E$5:$E$256,MATCH($G3828,Prestations!$B$5:$B$256,0)),""),"")))</f>
        <v/>
      </c>
      <c r="R3828" s="27" t="str">
        <f aca="false">IFERROR(IF(ISNUMBER($Q3828),$Q3828*IF($E3828="",1,$E3828),""),"")</f>
        <v/>
      </c>
      <c r="S3828" s="28" t="str">
        <f aca="false">IFERROR(IF($P3828="au nombre",IF(N(INDEX(Règles!$D$5:$D$17,MATCH($O3828,Règles!$A$5:$A$17,0)))&gt;0,IF($E3828="",1,$E3828)/INDEX(Règles!$D$5:$D$17,MATCH($O3828,Règles!$A$5:$A$17,0)),""),IF($P3828="au prix",IF(AND(ISNUMBER($R3828),N(INDEX(Règles!$E$5:$E$17,MATCH($O3828,Règles!$A$5:$A$17,0)))&gt;0),$R3828/INDEX(Règles!$E$5:$E$17,MATCH($O3828,Règles!$A$5:$A$17,0)),""),IF(OR($P3828="ne compte pas",$P3828="absence"),0,""))),"")</f>
        <v/>
      </c>
      <c r="T3828" s="26" t="n">
        <f aca="false">IF(AND(ISNUMBER($A3828),$B3828&lt;&gt;"",$G3828&lt;&gt;"",$P3828&lt;&gt;"absence"),1,0)</f>
        <v>0</v>
      </c>
      <c r="U3828" s="26" t="n">
        <f aca="false">IF($T3828=1,IF(COUNTIFS($B$2:$B3828,$B3828,$A$2:$A3828,$A3828,$T$2:$T3828,1)=1,1,0),0)</f>
        <v>0</v>
      </c>
      <c r="V3828" s="29" t="str">
        <f aca="false">IF(AND($A3828="",$B3828="",$G3828=""),"",IF(NOT(ISNUMBER($A3828)),"Date manquante ou non reconnue",IF($B3828="","Technicien manquant",IF(COUNTIF(Production!$A$7:$A$21,$B3828)=0,"Technicien absent de la liste (onglet Production)",IF($G3828="","Code BPU manquant (colonne G)",IF($O3828="?","Code BPU inconnu (onglet Prestations)",IF($P3828="?","Catégorie inconnue (onglet Règles)",IF(AND($E3828&lt;&gt;"",NOT(ISNUMBER($E3828))),"Quantité non reconnue",IF(AND($P3828="au prix",NOT(ISNUMBER($Q3828))),"Prix sur devis à saisir (colonne I)",IF($S3828="","Règle à compléter (onglet Règles)",""))))))))))</f>
        <v/>
      </c>
    </row>
    <row r="3829" customFormat="false" ht="15" hidden="false" customHeight="false" outlineLevel="0" collapsed="false">
      <c r="A3829" s="23"/>
      <c r="I3829" s="24"/>
      <c r="J3829" s="24"/>
      <c r="N3829" s="25"/>
      <c r="O3829" s="26" t="str">
        <f aca="false">IF($G3829="","",IFERROR(INDEX(Prestations!$F$5:$F$256,MATCH($G3829,Prestations!$B$5:$B$256,0)),"?"))</f>
        <v/>
      </c>
      <c r="P3829" s="26" t="str">
        <f aca="false">IF($O3829="","",IF($O3829="?","?",IFERROR(INDEX(Règles!$C$5:$C$17,MATCH($O3829,Règles!$A$5:$A$17,0)),"?")))</f>
        <v/>
      </c>
      <c r="Q3829" s="27" t="str">
        <f aca="false">IF($G3829="","",IF(ISNUMBER($I3829),$I3829,IFERROR(IF(ISNUMBER(INDEX(Prestations!$E$5:$E$256,MATCH($G3829,Prestations!$B$5:$B$256,0))),INDEX(Prestations!$E$5:$E$256,MATCH($G3829,Prestations!$B$5:$B$256,0)),""),"")))</f>
        <v/>
      </c>
      <c r="R3829" s="27" t="str">
        <f aca="false">IFERROR(IF(ISNUMBER($Q3829),$Q3829*IF($E3829="",1,$E3829),""),"")</f>
        <v/>
      </c>
      <c r="S3829" s="28" t="str">
        <f aca="false">IFERROR(IF($P3829="au nombre",IF(N(INDEX(Règles!$D$5:$D$17,MATCH($O3829,Règles!$A$5:$A$17,0)))&gt;0,IF($E3829="",1,$E3829)/INDEX(Règles!$D$5:$D$17,MATCH($O3829,Règles!$A$5:$A$17,0)),""),IF($P3829="au prix",IF(AND(ISNUMBER($R3829),N(INDEX(Règles!$E$5:$E$17,MATCH($O3829,Règles!$A$5:$A$17,0)))&gt;0),$R3829/INDEX(Règles!$E$5:$E$17,MATCH($O3829,Règles!$A$5:$A$17,0)),""),IF(OR($P3829="ne compte pas",$P3829="absence"),0,""))),"")</f>
        <v/>
      </c>
      <c r="T3829" s="26" t="n">
        <f aca="false">IF(AND(ISNUMBER($A3829),$B3829&lt;&gt;"",$G3829&lt;&gt;"",$P3829&lt;&gt;"absence"),1,0)</f>
        <v>0</v>
      </c>
      <c r="U3829" s="26" t="n">
        <f aca="false">IF($T3829=1,IF(COUNTIFS($B$2:$B3829,$B3829,$A$2:$A3829,$A3829,$T$2:$T3829,1)=1,1,0),0)</f>
        <v>0</v>
      </c>
      <c r="V3829" s="29" t="str">
        <f aca="false">IF(AND($A3829="",$B3829="",$G3829=""),"",IF(NOT(ISNUMBER($A3829)),"Date manquante ou non reconnue",IF($B3829="","Technicien manquant",IF(COUNTIF(Production!$A$7:$A$21,$B3829)=0,"Technicien absent de la liste (onglet Production)",IF($G3829="","Code BPU manquant (colonne G)",IF($O3829="?","Code BPU inconnu (onglet Prestations)",IF($P3829="?","Catégorie inconnue (onglet Règles)",IF(AND($E3829&lt;&gt;"",NOT(ISNUMBER($E3829))),"Quantité non reconnue",IF(AND($P3829="au prix",NOT(ISNUMBER($Q3829))),"Prix sur devis à saisir (colonne I)",IF($S3829="","Règle à compléter (onglet Règles)",""))))))))))</f>
        <v/>
      </c>
    </row>
    <row r="3830" customFormat="false" ht="15" hidden="false" customHeight="false" outlineLevel="0" collapsed="false">
      <c r="A3830" s="23"/>
      <c r="I3830" s="24"/>
      <c r="J3830" s="24"/>
      <c r="N3830" s="25"/>
      <c r="O3830" s="26" t="str">
        <f aca="false">IF($G3830="","",IFERROR(INDEX(Prestations!$F$5:$F$256,MATCH($G3830,Prestations!$B$5:$B$256,0)),"?"))</f>
        <v/>
      </c>
      <c r="P3830" s="26" t="str">
        <f aca="false">IF($O3830="","",IF($O3830="?","?",IFERROR(INDEX(Règles!$C$5:$C$17,MATCH($O3830,Règles!$A$5:$A$17,0)),"?")))</f>
        <v/>
      </c>
      <c r="Q3830" s="27" t="str">
        <f aca="false">IF($G3830="","",IF(ISNUMBER($I3830),$I3830,IFERROR(IF(ISNUMBER(INDEX(Prestations!$E$5:$E$256,MATCH($G3830,Prestations!$B$5:$B$256,0))),INDEX(Prestations!$E$5:$E$256,MATCH($G3830,Prestations!$B$5:$B$256,0)),""),"")))</f>
        <v/>
      </c>
      <c r="R3830" s="27" t="str">
        <f aca="false">IFERROR(IF(ISNUMBER($Q3830),$Q3830*IF($E3830="",1,$E3830),""),"")</f>
        <v/>
      </c>
      <c r="S3830" s="28" t="str">
        <f aca="false">IFERROR(IF($P3830="au nombre",IF(N(INDEX(Règles!$D$5:$D$17,MATCH($O3830,Règles!$A$5:$A$17,0)))&gt;0,IF($E3830="",1,$E3830)/INDEX(Règles!$D$5:$D$17,MATCH($O3830,Règles!$A$5:$A$17,0)),""),IF($P3830="au prix",IF(AND(ISNUMBER($R3830),N(INDEX(Règles!$E$5:$E$17,MATCH($O3830,Règles!$A$5:$A$17,0)))&gt;0),$R3830/INDEX(Règles!$E$5:$E$17,MATCH($O3830,Règles!$A$5:$A$17,0)),""),IF(OR($P3830="ne compte pas",$P3830="absence"),0,""))),"")</f>
        <v/>
      </c>
      <c r="T3830" s="26" t="n">
        <f aca="false">IF(AND(ISNUMBER($A3830),$B3830&lt;&gt;"",$G3830&lt;&gt;"",$P3830&lt;&gt;"absence"),1,0)</f>
        <v>0</v>
      </c>
      <c r="U3830" s="26" t="n">
        <f aca="false">IF($T3830=1,IF(COUNTIFS($B$2:$B3830,$B3830,$A$2:$A3830,$A3830,$T$2:$T3830,1)=1,1,0),0)</f>
        <v>0</v>
      </c>
      <c r="V3830" s="29" t="str">
        <f aca="false">IF(AND($A3830="",$B3830="",$G3830=""),"",IF(NOT(ISNUMBER($A3830)),"Date manquante ou non reconnue",IF($B3830="","Technicien manquant",IF(COUNTIF(Production!$A$7:$A$21,$B3830)=0,"Technicien absent de la liste (onglet Production)",IF($G3830="","Code BPU manquant (colonne G)",IF($O3830="?","Code BPU inconnu (onglet Prestations)",IF($P3830="?","Catégorie inconnue (onglet Règles)",IF(AND($E3830&lt;&gt;"",NOT(ISNUMBER($E3830))),"Quantité non reconnue",IF(AND($P3830="au prix",NOT(ISNUMBER($Q3830))),"Prix sur devis à saisir (colonne I)",IF($S3830="","Règle à compléter (onglet Règles)",""))))))))))</f>
        <v/>
      </c>
    </row>
    <row r="3831" customFormat="false" ht="15" hidden="false" customHeight="false" outlineLevel="0" collapsed="false">
      <c r="A3831" s="23"/>
      <c r="I3831" s="24"/>
      <c r="J3831" s="24"/>
      <c r="N3831" s="25"/>
      <c r="O3831" s="26" t="str">
        <f aca="false">IF($G3831="","",IFERROR(INDEX(Prestations!$F$5:$F$256,MATCH($G3831,Prestations!$B$5:$B$256,0)),"?"))</f>
        <v/>
      </c>
      <c r="P3831" s="26" t="str">
        <f aca="false">IF($O3831="","",IF($O3831="?","?",IFERROR(INDEX(Règles!$C$5:$C$17,MATCH($O3831,Règles!$A$5:$A$17,0)),"?")))</f>
        <v/>
      </c>
      <c r="Q3831" s="27" t="str">
        <f aca="false">IF($G3831="","",IF(ISNUMBER($I3831),$I3831,IFERROR(IF(ISNUMBER(INDEX(Prestations!$E$5:$E$256,MATCH($G3831,Prestations!$B$5:$B$256,0))),INDEX(Prestations!$E$5:$E$256,MATCH($G3831,Prestations!$B$5:$B$256,0)),""),"")))</f>
        <v/>
      </c>
      <c r="R3831" s="27" t="str">
        <f aca="false">IFERROR(IF(ISNUMBER($Q3831),$Q3831*IF($E3831="",1,$E3831),""),"")</f>
        <v/>
      </c>
      <c r="S3831" s="28" t="str">
        <f aca="false">IFERROR(IF($P3831="au nombre",IF(N(INDEX(Règles!$D$5:$D$17,MATCH($O3831,Règles!$A$5:$A$17,0)))&gt;0,IF($E3831="",1,$E3831)/INDEX(Règles!$D$5:$D$17,MATCH($O3831,Règles!$A$5:$A$17,0)),""),IF($P3831="au prix",IF(AND(ISNUMBER($R3831),N(INDEX(Règles!$E$5:$E$17,MATCH($O3831,Règles!$A$5:$A$17,0)))&gt;0),$R3831/INDEX(Règles!$E$5:$E$17,MATCH($O3831,Règles!$A$5:$A$17,0)),""),IF(OR($P3831="ne compte pas",$P3831="absence"),0,""))),"")</f>
        <v/>
      </c>
      <c r="T3831" s="26" t="n">
        <f aca="false">IF(AND(ISNUMBER($A3831),$B3831&lt;&gt;"",$G3831&lt;&gt;"",$P3831&lt;&gt;"absence"),1,0)</f>
        <v>0</v>
      </c>
      <c r="U3831" s="26" t="n">
        <f aca="false">IF($T3831=1,IF(COUNTIFS($B$2:$B3831,$B3831,$A$2:$A3831,$A3831,$T$2:$T3831,1)=1,1,0),0)</f>
        <v>0</v>
      </c>
      <c r="V3831" s="29" t="str">
        <f aca="false">IF(AND($A3831="",$B3831="",$G3831=""),"",IF(NOT(ISNUMBER($A3831)),"Date manquante ou non reconnue",IF($B3831="","Technicien manquant",IF(COUNTIF(Production!$A$7:$A$21,$B3831)=0,"Technicien absent de la liste (onglet Production)",IF($G3831="","Code BPU manquant (colonne G)",IF($O3831="?","Code BPU inconnu (onglet Prestations)",IF($P3831="?","Catégorie inconnue (onglet Règles)",IF(AND($E3831&lt;&gt;"",NOT(ISNUMBER($E3831))),"Quantité non reconnue",IF(AND($P3831="au prix",NOT(ISNUMBER($Q3831))),"Prix sur devis à saisir (colonne I)",IF($S3831="","Règle à compléter (onglet Règles)",""))))))))))</f>
        <v/>
      </c>
    </row>
    <row r="3832" customFormat="false" ht="15" hidden="false" customHeight="false" outlineLevel="0" collapsed="false">
      <c r="A3832" s="23"/>
      <c r="I3832" s="24"/>
      <c r="J3832" s="24"/>
      <c r="N3832" s="25"/>
      <c r="O3832" s="26" t="str">
        <f aca="false">IF($G3832="","",IFERROR(INDEX(Prestations!$F$5:$F$256,MATCH($G3832,Prestations!$B$5:$B$256,0)),"?"))</f>
        <v/>
      </c>
      <c r="P3832" s="26" t="str">
        <f aca="false">IF($O3832="","",IF($O3832="?","?",IFERROR(INDEX(Règles!$C$5:$C$17,MATCH($O3832,Règles!$A$5:$A$17,0)),"?")))</f>
        <v/>
      </c>
      <c r="Q3832" s="27" t="str">
        <f aca="false">IF($G3832="","",IF(ISNUMBER($I3832),$I3832,IFERROR(IF(ISNUMBER(INDEX(Prestations!$E$5:$E$256,MATCH($G3832,Prestations!$B$5:$B$256,0))),INDEX(Prestations!$E$5:$E$256,MATCH($G3832,Prestations!$B$5:$B$256,0)),""),"")))</f>
        <v/>
      </c>
      <c r="R3832" s="27" t="str">
        <f aca="false">IFERROR(IF(ISNUMBER($Q3832),$Q3832*IF($E3832="",1,$E3832),""),"")</f>
        <v/>
      </c>
      <c r="S3832" s="28" t="str">
        <f aca="false">IFERROR(IF($P3832="au nombre",IF(N(INDEX(Règles!$D$5:$D$17,MATCH($O3832,Règles!$A$5:$A$17,0)))&gt;0,IF($E3832="",1,$E3832)/INDEX(Règles!$D$5:$D$17,MATCH($O3832,Règles!$A$5:$A$17,0)),""),IF($P3832="au prix",IF(AND(ISNUMBER($R3832),N(INDEX(Règles!$E$5:$E$17,MATCH($O3832,Règles!$A$5:$A$17,0)))&gt;0),$R3832/INDEX(Règles!$E$5:$E$17,MATCH($O3832,Règles!$A$5:$A$17,0)),""),IF(OR($P3832="ne compte pas",$P3832="absence"),0,""))),"")</f>
        <v/>
      </c>
      <c r="T3832" s="26" t="n">
        <f aca="false">IF(AND(ISNUMBER($A3832),$B3832&lt;&gt;"",$G3832&lt;&gt;"",$P3832&lt;&gt;"absence"),1,0)</f>
        <v>0</v>
      </c>
      <c r="U3832" s="26" t="n">
        <f aca="false">IF($T3832=1,IF(COUNTIFS($B$2:$B3832,$B3832,$A$2:$A3832,$A3832,$T$2:$T3832,1)=1,1,0),0)</f>
        <v>0</v>
      </c>
      <c r="V3832" s="29" t="str">
        <f aca="false">IF(AND($A3832="",$B3832="",$G3832=""),"",IF(NOT(ISNUMBER($A3832)),"Date manquante ou non reconnue",IF($B3832="","Technicien manquant",IF(COUNTIF(Production!$A$7:$A$21,$B3832)=0,"Technicien absent de la liste (onglet Production)",IF($G3832="","Code BPU manquant (colonne G)",IF($O3832="?","Code BPU inconnu (onglet Prestations)",IF($P3832="?","Catégorie inconnue (onglet Règles)",IF(AND($E3832&lt;&gt;"",NOT(ISNUMBER($E3832))),"Quantité non reconnue",IF(AND($P3832="au prix",NOT(ISNUMBER($Q3832))),"Prix sur devis à saisir (colonne I)",IF($S3832="","Règle à compléter (onglet Règles)",""))))))))))</f>
        <v/>
      </c>
    </row>
    <row r="3833" customFormat="false" ht="15" hidden="false" customHeight="false" outlineLevel="0" collapsed="false">
      <c r="A3833" s="23"/>
      <c r="I3833" s="24"/>
      <c r="J3833" s="24"/>
      <c r="N3833" s="25"/>
      <c r="O3833" s="26" t="str">
        <f aca="false">IF($G3833="","",IFERROR(INDEX(Prestations!$F$5:$F$256,MATCH($G3833,Prestations!$B$5:$B$256,0)),"?"))</f>
        <v/>
      </c>
      <c r="P3833" s="26" t="str">
        <f aca="false">IF($O3833="","",IF($O3833="?","?",IFERROR(INDEX(Règles!$C$5:$C$17,MATCH($O3833,Règles!$A$5:$A$17,0)),"?")))</f>
        <v/>
      </c>
      <c r="Q3833" s="27" t="str">
        <f aca="false">IF($G3833="","",IF(ISNUMBER($I3833),$I3833,IFERROR(IF(ISNUMBER(INDEX(Prestations!$E$5:$E$256,MATCH($G3833,Prestations!$B$5:$B$256,0))),INDEX(Prestations!$E$5:$E$256,MATCH($G3833,Prestations!$B$5:$B$256,0)),""),"")))</f>
        <v/>
      </c>
      <c r="R3833" s="27" t="str">
        <f aca="false">IFERROR(IF(ISNUMBER($Q3833),$Q3833*IF($E3833="",1,$E3833),""),"")</f>
        <v/>
      </c>
      <c r="S3833" s="28" t="str">
        <f aca="false">IFERROR(IF($P3833="au nombre",IF(N(INDEX(Règles!$D$5:$D$17,MATCH($O3833,Règles!$A$5:$A$17,0)))&gt;0,IF($E3833="",1,$E3833)/INDEX(Règles!$D$5:$D$17,MATCH($O3833,Règles!$A$5:$A$17,0)),""),IF($P3833="au prix",IF(AND(ISNUMBER($R3833),N(INDEX(Règles!$E$5:$E$17,MATCH($O3833,Règles!$A$5:$A$17,0)))&gt;0),$R3833/INDEX(Règles!$E$5:$E$17,MATCH($O3833,Règles!$A$5:$A$17,0)),""),IF(OR($P3833="ne compte pas",$P3833="absence"),0,""))),"")</f>
        <v/>
      </c>
      <c r="T3833" s="26" t="n">
        <f aca="false">IF(AND(ISNUMBER($A3833),$B3833&lt;&gt;"",$G3833&lt;&gt;"",$P3833&lt;&gt;"absence"),1,0)</f>
        <v>0</v>
      </c>
      <c r="U3833" s="26" t="n">
        <f aca="false">IF($T3833=1,IF(COUNTIFS($B$2:$B3833,$B3833,$A$2:$A3833,$A3833,$T$2:$T3833,1)=1,1,0),0)</f>
        <v>0</v>
      </c>
      <c r="V3833" s="29" t="str">
        <f aca="false">IF(AND($A3833="",$B3833="",$G3833=""),"",IF(NOT(ISNUMBER($A3833)),"Date manquante ou non reconnue",IF($B3833="","Technicien manquant",IF(COUNTIF(Production!$A$7:$A$21,$B3833)=0,"Technicien absent de la liste (onglet Production)",IF($G3833="","Code BPU manquant (colonne G)",IF($O3833="?","Code BPU inconnu (onglet Prestations)",IF($P3833="?","Catégorie inconnue (onglet Règles)",IF(AND($E3833&lt;&gt;"",NOT(ISNUMBER($E3833))),"Quantité non reconnue",IF(AND($P3833="au prix",NOT(ISNUMBER($Q3833))),"Prix sur devis à saisir (colonne I)",IF($S3833="","Règle à compléter (onglet Règles)",""))))))))))</f>
        <v/>
      </c>
    </row>
    <row r="3834" customFormat="false" ht="15" hidden="false" customHeight="false" outlineLevel="0" collapsed="false">
      <c r="A3834" s="23"/>
      <c r="I3834" s="24"/>
      <c r="J3834" s="24"/>
      <c r="N3834" s="25"/>
      <c r="O3834" s="26" t="str">
        <f aca="false">IF($G3834="","",IFERROR(INDEX(Prestations!$F$5:$F$256,MATCH($G3834,Prestations!$B$5:$B$256,0)),"?"))</f>
        <v/>
      </c>
      <c r="P3834" s="26" t="str">
        <f aca="false">IF($O3834="","",IF($O3834="?","?",IFERROR(INDEX(Règles!$C$5:$C$17,MATCH($O3834,Règles!$A$5:$A$17,0)),"?")))</f>
        <v/>
      </c>
      <c r="Q3834" s="27" t="str">
        <f aca="false">IF($G3834="","",IF(ISNUMBER($I3834),$I3834,IFERROR(IF(ISNUMBER(INDEX(Prestations!$E$5:$E$256,MATCH($G3834,Prestations!$B$5:$B$256,0))),INDEX(Prestations!$E$5:$E$256,MATCH($G3834,Prestations!$B$5:$B$256,0)),""),"")))</f>
        <v/>
      </c>
      <c r="R3834" s="27" t="str">
        <f aca="false">IFERROR(IF(ISNUMBER($Q3834),$Q3834*IF($E3834="",1,$E3834),""),"")</f>
        <v/>
      </c>
      <c r="S3834" s="28" t="str">
        <f aca="false">IFERROR(IF($P3834="au nombre",IF(N(INDEX(Règles!$D$5:$D$17,MATCH($O3834,Règles!$A$5:$A$17,0)))&gt;0,IF($E3834="",1,$E3834)/INDEX(Règles!$D$5:$D$17,MATCH($O3834,Règles!$A$5:$A$17,0)),""),IF($P3834="au prix",IF(AND(ISNUMBER($R3834),N(INDEX(Règles!$E$5:$E$17,MATCH($O3834,Règles!$A$5:$A$17,0)))&gt;0),$R3834/INDEX(Règles!$E$5:$E$17,MATCH($O3834,Règles!$A$5:$A$17,0)),""),IF(OR($P3834="ne compte pas",$P3834="absence"),0,""))),"")</f>
        <v/>
      </c>
      <c r="T3834" s="26" t="n">
        <f aca="false">IF(AND(ISNUMBER($A3834),$B3834&lt;&gt;"",$G3834&lt;&gt;"",$P3834&lt;&gt;"absence"),1,0)</f>
        <v>0</v>
      </c>
      <c r="U3834" s="26" t="n">
        <f aca="false">IF($T3834=1,IF(COUNTIFS($B$2:$B3834,$B3834,$A$2:$A3834,$A3834,$T$2:$T3834,1)=1,1,0),0)</f>
        <v>0</v>
      </c>
      <c r="V3834" s="29" t="str">
        <f aca="false">IF(AND($A3834="",$B3834="",$G3834=""),"",IF(NOT(ISNUMBER($A3834)),"Date manquante ou non reconnue",IF($B3834="","Technicien manquant",IF(COUNTIF(Production!$A$7:$A$21,$B3834)=0,"Technicien absent de la liste (onglet Production)",IF($G3834="","Code BPU manquant (colonne G)",IF($O3834="?","Code BPU inconnu (onglet Prestations)",IF($P3834="?","Catégorie inconnue (onglet Règles)",IF(AND($E3834&lt;&gt;"",NOT(ISNUMBER($E3834))),"Quantité non reconnue",IF(AND($P3834="au prix",NOT(ISNUMBER($Q3834))),"Prix sur devis à saisir (colonne I)",IF($S3834="","Règle à compléter (onglet Règles)",""))))))))))</f>
        <v/>
      </c>
    </row>
    <row r="3835" customFormat="false" ht="15" hidden="false" customHeight="false" outlineLevel="0" collapsed="false">
      <c r="A3835" s="23"/>
      <c r="I3835" s="24"/>
      <c r="J3835" s="24"/>
      <c r="N3835" s="25"/>
      <c r="O3835" s="26" t="str">
        <f aca="false">IF($G3835="","",IFERROR(INDEX(Prestations!$F$5:$F$256,MATCH($G3835,Prestations!$B$5:$B$256,0)),"?"))</f>
        <v/>
      </c>
      <c r="P3835" s="26" t="str">
        <f aca="false">IF($O3835="","",IF($O3835="?","?",IFERROR(INDEX(Règles!$C$5:$C$17,MATCH($O3835,Règles!$A$5:$A$17,0)),"?")))</f>
        <v/>
      </c>
      <c r="Q3835" s="27" t="str">
        <f aca="false">IF($G3835="","",IF(ISNUMBER($I3835),$I3835,IFERROR(IF(ISNUMBER(INDEX(Prestations!$E$5:$E$256,MATCH($G3835,Prestations!$B$5:$B$256,0))),INDEX(Prestations!$E$5:$E$256,MATCH($G3835,Prestations!$B$5:$B$256,0)),""),"")))</f>
        <v/>
      </c>
      <c r="R3835" s="27" t="str">
        <f aca="false">IFERROR(IF(ISNUMBER($Q3835),$Q3835*IF($E3835="",1,$E3835),""),"")</f>
        <v/>
      </c>
      <c r="S3835" s="28" t="str">
        <f aca="false">IFERROR(IF($P3835="au nombre",IF(N(INDEX(Règles!$D$5:$D$17,MATCH($O3835,Règles!$A$5:$A$17,0)))&gt;0,IF($E3835="",1,$E3835)/INDEX(Règles!$D$5:$D$17,MATCH($O3835,Règles!$A$5:$A$17,0)),""),IF($P3835="au prix",IF(AND(ISNUMBER($R3835),N(INDEX(Règles!$E$5:$E$17,MATCH($O3835,Règles!$A$5:$A$17,0)))&gt;0),$R3835/INDEX(Règles!$E$5:$E$17,MATCH($O3835,Règles!$A$5:$A$17,0)),""),IF(OR($P3835="ne compte pas",$P3835="absence"),0,""))),"")</f>
        <v/>
      </c>
      <c r="T3835" s="26" t="n">
        <f aca="false">IF(AND(ISNUMBER($A3835),$B3835&lt;&gt;"",$G3835&lt;&gt;"",$P3835&lt;&gt;"absence"),1,0)</f>
        <v>0</v>
      </c>
      <c r="U3835" s="26" t="n">
        <f aca="false">IF($T3835=1,IF(COUNTIFS($B$2:$B3835,$B3835,$A$2:$A3835,$A3835,$T$2:$T3835,1)=1,1,0),0)</f>
        <v>0</v>
      </c>
      <c r="V3835" s="29" t="str">
        <f aca="false">IF(AND($A3835="",$B3835="",$G3835=""),"",IF(NOT(ISNUMBER($A3835)),"Date manquante ou non reconnue",IF($B3835="","Technicien manquant",IF(COUNTIF(Production!$A$7:$A$21,$B3835)=0,"Technicien absent de la liste (onglet Production)",IF($G3835="","Code BPU manquant (colonne G)",IF($O3835="?","Code BPU inconnu (onglet Prestations)",IF($P3835="?","Catégorie inconnue (onglet Règles)",IF(AND($E3835&lt;&gt;"",NOT(ISNUMBER($E3835))),"Quantité non reconnue",IF(AND($P3835="au prix",NOT(ISNUMBER($Q3835))),"Prix sur devis à saisir (colonne I)",IF($S3835="","Règle à compléter (onglet Règles)",""))))))))))</f>
        <v/>
      </c>
    </row>
    <row r="3836" customFormat="false" ht="15" hidden="false" customHeight="false" outlineLevel="0" collapsed="false">
      <c r="A3836" s="23"/>
      <c r="I3836" s="24"/>
      <c r="J3836" s="24"/>
      <c r="N3836" s="25"/>
      <c r="O3836" s="26" t="str">
        <f aca="false">IF($G3836="","",IFERROR(INDEX(Prestations!$F$5:$F$256,MATCH($G3836,Prestations!$B$5:$B$256,0)),"?"))</f>
        <v/>
      </c>
      <c r="P3836" s="26" t="str">
        <f aca="false">IF($O3836="","",IF($O3836="?","?",IFERROR(INDEX(Règles!$C$5:$C$17,MATCH($O3836,Règles!$A$5:$A$17,0)),"?")))</f>
        <v/>
      </c>
      <c r="Q3836" s="27" t="str">
        <f aca="false">IF($G3836="","",IF(ISNUMBER($I3836),$I3836,IFERROR(IF(ISNUMBER(INDEX(Prestations!$E$5:$E$256,MATCH($G3836,Prestations!$B$5:$B$256,0))),INDEX(Prestations!$E$5:$E$256,MATCH($G3836,Prestations!$B$5:$B$256,0)),""),"")))</f>
        <v/>
      </c>
      <c r="R3836" s="27" t="str">
        <f aca="false">IFERROR(IF(ISNUMBER($Q3836),$Q3836*IF($E3836="",1,$E3836),""),"")</f>
        <v/>
      </c>
      <c r="S3836" s="28" t="str">
        <f aca="false">IFERROR(IF($P3836="au nombre",IF(N(INDEX(Règles!$D$5:$D$17,MATCH($O3836,Règles!$A$5:$A$17,0)))&gt;0,IF($E3836="",1,$E3836)/INDEX(Règles!$D$5:$D$17,MATCH($O3836,Règles!$A$5:$A$17,0)),""),IF($P3836="au prix",IF(AND(ISNUMBER($R3836),N(INDEX(Règles!$E$5:$E$17,MATCH($O3836,Règles!$A$5:$A$17,0)))&gt;0),$R3836/INDEX(Règles!$E$5:$E$17,MATCH($O3836,Règles!$A$5:$A$17,0)),""),IF(OR($P3836="ne compte pas",$P3836="absence"),0,""))),"")</f>
        <v/>
      </c>
      <c r="T3836" s="26" t="n">
        <f aca="false">IF(AND(ISNUMBER($A3836),$B3836&lt;&gt;"",$G3836&lt;&gt;"",$P3836&lt;&gt;"absence"),1,0)</f>
        <v>0</v>
      </c>
      <c r="U3836" s="26" t="n">
        <f aca="false">IF($T3836=1,IF(COUNTIFS($B$2:$B3836,$B3836,$A$2:$A3836,$A3836,$T$2:$T3836,1)=1,1,0),0)</f>
        <v>0</v>
      </c>
      <c r="V3836" s="29" t="str">
        <f aca="false">IF(AND($A3836="",$B3836="",$G3836=""),"",IF(NOT(ISNUMBER($A3836)),"Date manquante ou non reconnue",IF($B3836="","Technicien manquant",IF(COUNTIF(Production!$A$7:$A$21,$B3836)=0,"Technicien absent de la liste (onglet Production)",IF($G3836="","Code BPU manquant (colonne G)",IF($O3836="?","Code BPU inconnu (onglet Prestations)",IF($P3836="?","Catégorie inconnue (onglet Règles)",IF(AND($E3836&lt;&gt;"",NOT(ISNUMBER($E3836))),"Quantité non reconnue",IF(AND($P3836="au prix",NOT(ISNUMBER($Q3836))),"Prix sur devis à saisir (colonne I)",IF($S3836="","Règle à compléter (onglet Règles)",""))))))))))</f>
        <v/>
      </c>
    </row>
    <row r="3837" customFormat="false" ht="15" hidden="false" customHeight="false" outlineLevel="0" collapsed="false">
      <c r="A3837" s="23"/>
      <c r="I3837" s="24"/>
      <c r="J3837" s="24"/>
      <c r="N3837" s="25"/>
      <c r="O3837" s="26" t="str">
        <f aca="false">IF($G3837="","",IFERROR(INDEX(Prestations!$F$5:$F$256,MATCH($G3837,Prestations!$B$5:$B$256,0)),"?"))</f>
        <v/>
      </c>
      <c r="P3837" s="26" t="str">
        <f aca="false">IF($O3837="","",IF($O3837="?","?",IFERROR(INDEX(Règles!$C$5:$C$17,MATCH($O3837,Règles!$A$5:$A$17,0)),"?")))</f>
        <v/>
      </c>
      <c r="Q3837" s="27" t="str">
        <f aca="false">IF($G3837="","",IF(ISNUMBER($I3837),$I3837,IFERROR(IF(ISNUMBER(INDEX(Prestations!$E$5:$E$256,MATCH($G3837,Prestations!$B$5:$B$256,0))),INDEX(Prestations!$E$5:$E$256,MATCH($G3837,Prestations!$B$5:$B$256,0)),""),"")))</f>
        <v/>
      </c>
      <c r="R3837" s="27" t="str">
        <f aca="false">IFERROR(IF(ISNUMBER($Q3837),$Q3837*IF($E3837="",1,$E3837),""),"")</f>
        <v/>
      </c>
      <c r="S3837" s="28" t="str">
        <f aca="false">IFERROR(IF($P3837="au nombre",IF(N(INDEX(Règles!$D$5:$D$17,MATCH($O3837,Règles!$A$5:$A$17,0)))&gt;0,IF($E3837="",1,$E3837)/INDEX(Règles!$D$5:$D$17,MATCH($O3837,Règles!$A$5:$A$17,0)),""),IF($P3837="au prix",IF(AND(ISNUMBER($R3837),N(INDEX(Règles!$E$5:$E$17,MATCH($O3837,Règles!$A$5:$A$17,0)))&gt;0),$R3837/INDEX(Règles!$E$5:$E$17,MATCH($O3837,Règles!$A$5:$A$17,0)),""),IF(OR($P3837="ne compte pas",$P3837="absence"),0,""))),"")</f>
        <v/>
      </c>
      <c r="T3837" s="26" t="n">
        <f aca="false">IF(AND(ISNUMBER($A3837),$B3837&lt;&gt;"",$G3837&lt;&gt;"",$P3837&lt;&gt;"absence"),1,0)</f>
        <v>0</v>
      </c>
      <c r="U3837" s="26" t="n">
        <f aca="false">IF($T3837=1,IF(COUNTIFS($B$2:$B3837,$B3837,$A$2:$A3837,$A3837,$T$2:$T3837,1)=1,1,0),0)</f>
        <v>0</v>
      </c>
      <c r="V3837" s="29" t="str">
        <f aca="false">IF(AND($A3837="",$B3837="",$G3837=""),"",IF(NOT(ISNUMBER($A3837)),"Date manquante ou non reconnue",IF($B3837="","Technicien manquant",IF(COUNTIF(Production!$A$7:$A$21,$B3837)=0,"Technicien absent de la liste (onglet Production)",IF($G3837="","Code BPU manquant (colonne G)",IF($O3837="?","Code BPU inconnu (onglet Prestations)",IF($P3837="?","Catégorie inconnue (onglet Règles)",IF(AND($E3837&lt;&gt;"",NOT(ISNUMBER($E3837))),"Quantité non reconnue",IF(AND($P3837="au prix",NOT(ISNUMBER($Q3837))),"Prix sur devis à saisir (colonne I)",IF($S3837="","Règle à compléter (onglet Règles)",""))))))))))</f>
        <v/>
      </c>
    </row>
    <row r="3838" customFormat="false" ht="15" hidden="false" customHeight="false" outlineLevel="0" collapsed="false">
      <c r="A3838" s="23"/>
      <c r="I3838" s="24"/>
      <c r="J3838" s="24"/>
      <c r="N3838" s="25"/>
      <c r="O3838" s="26" t="str">
        <f aca="false">IF($G3838="","",IFERROR(INDEX(Prestations!$F$5:$F$256,MATCH($G3838,Prestations!$B$5:$B$256,0)),"?"))</f>
        <v/>
      </c>
      <c r="P3838" s="26" t="str">
        <f aca="false">IF($O3838="","",IF($O3838="?","?",IFERROR(INDEX(Règles!$C$5:$C$17,MATCH($O3838,Règles!$A$5:$A$17,0)),"?")))</f>
        <v/>
      </c>
      <c r="Q3838" s="27" t="str">
        <f aca="false">IF($G3838="","",IF(ISNUMBER($I3838),$I3838,IFERROR(IF(ISNUMBER(INDEX(Prestations!$E$5:$E$256,MATCH($G3838,Prestations!$B$5:$B$256,0))),INDEX(Prestations!$E$5:$E$256,MATCH($G3838,Prestations!$B$5:$B$256,0)),""),"")))</f>
        <v/>
      </c>
      <c r="R3838" s="27" t="str">
        <f aca="false">IFERROR(IF(ISNUMBER($Q3838),$Q3838*IF($E3838="",1,$E3838),""),"")</f>
        <v/>
      </c>
      <c r="S3838" s="28" t="str">
        <f aca="false">IFERROR(IF($P3838="au nombre",IF(N(INDEX(Règles!$D$5:$D$17,MATCH($O3838,Règles!$A$5:$A$17,0)))&gt;0,IF($E3838="",1,$E3838)/INDEX(Règles!$D$5:$D$17,MATCH($O3838,Règles!$A$5:$A$17,0)),""),IF($P3838="au prix",IF(AND(ISNUMBER($R3838),N(INDEX(Règles!$E$5:$E$17,MATCH($O3838,Règles!$A$5:$A$17,0)))&gt;0),$R3838/INDEX(Règles!$E$5:$E$17,MATCH($O3838,Règles!$A$5:$A$17,0)),""),IF(OR($P3838="ne compte pas",$P3838="absence"),0,""))),"")</f>
        <v/>
      </c>
      <c r="T3838" s="26" t="n">
        <f aca="false">IF(AND(ISNUMBER($A3838),$B3838&lt;&gt;"",$G3838&lt;&gt;"",$P3838&lt;&gt;"absence"),1,0)</f>
        <v>0</v>
      </c>
      <c r="U3838" s="26" t="n">
        <f aca="false">IF($T3838=1,IF(COUNTIFS($B$2:$B3838,$B3838,$A$2:$A3838,$A3838,$T$2:$T3838,1)=1,1,0),0)</f>
        <v>0</v>
      </c>
      <c r="V3838" s="29" t="str">
        <f aca="false">IF(AND($A3838="",$B3838="",$G3838=""),"",IF(NOT(ISNUMBER($A3838)),"Date manquante ou non reconnue",IF($B3838="","Technicien manquant",IF(COUNTIF(Production!$A$7:$A$21,$B3838)=0,"Technicien absent de la liste (onglet Production)",IF($G3838="","Code BPU manquant (colonne G)",IF($O3838="?","Code BPU inconnu (onglet Prestations)",IF($P3838="?","Catégorie inconnue (onglet Règles)",IF(AND($E3838&lt;&gt;"",NOT(ISNUMBER($E3838))),"Quantité non reconnue",IF(AND($P3838="au prix",NOT(ISNUMBER($Q3838))),"Prix sur devis à saisir (colonne I)",IF($S3838="","Règle à compléter (onglet Règles)",""))))))))))</f>
        <v/>
      </c>
    </row>
    <row r="3839" customFormat="false" ht="15" hidden="false" customHeight="false" outlineLevel="0" collapsed="false">
      <c r="A3839" s="23"/>
      <c r="I3839" s="24"/>
      <c r="J3839" s="24"/>
      <c r="N3839" s="25"/>
      <c r="O3839" s="26" t="str">
        <f aca="false">IF($G3839="","",IFERROR(INDEX(Prestations!$F$5:$F$256,MATCH($G3839,Prestations!$B$5:$B$256,0)),"?"))</f>
        <v/>
      </c>
      <c r="P3839" s="26" t="str">
        <f aca="false">IF($O3839="","",IF($O3839="?","?",IFERROR(INDEX(Règles!$C$5:$C$17,MATCH($O3839,Règles!$A$5:$A$17,0)),"?")))</f>
        <v/>
      </c>
      <c r="Q3839" s="27" t="str">
        <f aca="false">IF($G3839="","",IF(ISNUMBER($I3839),$I3839,IFERROR(IF(ISNUMBER(INDEX(Prestations!$E$5:$E$256,MATCH($G3839,Prestations!$B$5:$B$256,0))),INDEX(Prestations!$E$5:$E$256,MATCH($G3839,Prestations!$B$5:$B$256,0)),""),"")))</f>
        <v/>
      </c>
      <c r="R3839" s="27" t="str">
        <f aca="false">IFERROR(IF(ISNUMBER($Q3839),$Q3839*IF($E3839="",1,$E3839),""),"")</f>
        <v/>
      </c>
      <c r="S3839" s="28" t="str">
        <f aca="false">IFERROR(IF($P3839="au nombre",IF(N(INDEX(Règles!$D$5:$D$17,MATCH($O3839,Règles!$A$5:$A$17,0)))&gt;0,IF($E3839="",1,$E3839)/INDEX(Règles!$D$5:$D$17,MATCH($O3839,Règles!$A$5:$A$17,0)),""),IF($P3839="au prix",IF(AND(ISNUMBER($R3839),N(INDEX(Règles!$E$5:$E$17,MATCH($O3839,Règles!$A$5:$A$17,0)))&gt;0),$R3839/INDEX(Règles!$E$5:$E$17,MATCH($O3839,Règles!$A$5:$A$17,0)),""),IF(OR($P3839="ne compte pas",$P3839="absence"),0,""))),"")</f>
        <v/>
      </c>
      <c r="T3839" s="26" t="n">
        <f aca="false">IF(AND(ISNUMBER($A3839),$B3839&lt;&gt;"",$G3839&lt;&gt;"",$P3839&lt;&gt;"absence"),1,0)</f>
        <v>0</v>
      </c>
      <c r="U3839" s="26" t="n">
        <f aca="false">IF($T3839=1,IF(COUNTIFS($B$2:$B3839,$B3839,$A$2:$A3839,$A3839,$T$2:$T3839,1)=1,1,0),0)</f>
        <v>0</v>
      </c>
      <c r="V3839" s="29" t="str">
        <f aca="false">IF(AND($A3839="",$B3839="",$G3839=""),"",IF(NOT(ISNUMBER($A3839)),"Date manquante ou non reconnue",IF($B3839="","Technicien manquant",IF(COUNTIF(Production!$A$7:$A$21,$B3839)=0,"Technicien absent de la liste (onglet Production)",IF($G3839="","Code BPU manquant (colonne G)",IF($O3839="?","Code BPU inconnu (onglet Prestations)",IF($P3839="?","Catégorie inconnue (onglet Règles)",IF(AND($E3839&lt;&gt;"",NOT(ISNUMBER($E3839))),"Quantité non reconnue",IF(AND($P3839="au prix",NOT(ISNUMBER($Q3839))),"Prix sur devis à saisir (colonne I)",IF($S3839="","Règle à compléter (onglet Règles)",""))))))))))</f>
        <v/>
      </c>
    </row>
    <row r="3840" customFormat="false" ht="15" hidden="false" customHeight="false" outlineLevel="0" collapsed="false">
      <c r="A3840" s="23"/>
      <c r="I3840" s="24"/>
      <c r="J3840" s="24"/>
      <c r="N3840" s="25"/>
      <c r="O3840" s="26" t="str">
        <f aca="false">IF($G3840="","",IFERROR(INDEX(Prestations!$F$5:$F$256,MATCH($G3840,Prestations!$B$5:$B$256,0)),"?"))</f>
        <v/>
      </c>
      <c r="P3840" s="26" t="str">
        <f aca="false">IF($O3840="","",IF($O3840="?","?",IFERROR(INDEX(Règles!$C$5:$C$17,MATCH($O3840,Règles!$A$5:$A$17,0)),"?")))</f>
        <v/>
      </c>
      <c r="Q3840" s="27" t="str">
        <f aca="false">IF($G3840="","",IF(ISNUMBER($I3840),$I3840,IFERROR(IF(ISNUMBER(INDEX(Prestations!$E$5:$E$256,MATCH($G3840,Prestations!$B$5:$B$256,0))),INDEX(Prestations!$E$5:$E$256,MATCH($G3840,Prestations!$B$5:$B$256,0)),""),"")))</f>
        <v/>
      </c>
      <c r="R3840" s="27" t="str">
        <f aca="false">IFERROR(IF(ISNUMBER($Q3840),$Q3840*IF($E3840="",1,$E3840),""),"")</f>
        <v/>
      </c>
      <c r="S3840" s="28" t="str">
        <f aca="false">IFERROR(IF($P3840="au nombre",IF(N(INDEX(Règles!$D$5:$D$17,MATCH($O3840,Règles!$A$5:$A$17,0)))&gt;0,IF($E3840="",1,$E3840)/INDEX(Règles!$D$5:$D$17,MATCH($O3840,Règles!$A$5:$A$17,0)),""),IF($P3840="au prix",IF(AND(ISNUMBER($R3840),N(INDEX(Règles!$E$5:$E$17,MATCH($O3840,Règles!$A$5:$A$17,0)))&gt;0),$R3840/INDEX(Règles!$E$5:$E$17,MATCH($O3840,Règles!$A$5:$A$17,0)),""),IF(OR($P3840="ne compte pas",$P3840="absence"),0,""))),"")</f>
        <v/>
      </c>
      <c r="T3840" s="26" t="n">
        <f aca="false">IF(AND(ISNUMBER($A3840),$B3840&lt;&gt;"",$G3840&lt;&gt;"",$P3840&lt;&gt;"absence"),1,0)</f>
        <v>0</v>
      </c>
      <c r="U3840" s="26" t="n">
        <f aca="false">IF($T3840=1,IF(COUNTIFS($B$2:$B3840,$B3840,$A$2:$A3840,$A3840,$T$2:$T3840,1)=1,1,0),0)</f>
        <v>0</v>
      </c>
      <c r="V3840" s="29" t="str">
        <f aca="false">IF(AND($A3840="",$B3840="",$G3840=""),"",IF(NOT(ISNUMBER($A3840)),"Date manquante ou non reconnue",IF($B3840="","Technicien manquant",IF(COUNTIF(Production!$A$7:$A$21,$B3840)=0,"Technicien absent de la liste (onglet Production)",IF($G3840="","Code BPU manquant (colonne G)",IF($O3840="?","Code BPU inconnu (onglet Prestations)",IF($P3840="?","Catégorie inconnue (onglet Règles)",IF(AND($E3840&lt;&gt;"",NOT(ISNUMBER($E3840))),"Quantité non reconnue",IF(AND($P3840="au prix",NOT(ISNUMBER($Q3840))),"Prix sur devis à saisir (colonne I)",IF($S3840="","Règle à compléter (onglet Règles)",""))))))))))</f>
        <v/>
      </c>
    </row>
    <row r="3841" customFormat="false" ht="15" hidden="false" customHeight="false" outlineLevel="0" collapsed="false">
      <c r="A3841" s="23"/>
      <c r="I3841" s="24"/>
      <c r="J3841" s="24"/>
      <c r="N3841" s="25"/>
      <c r="O3841" s="26" t="str">
        <f aca="false">IF($G3841="","",IFERROR(INDEX(Prestations!$F$5:$F$256,MATCH($G3841,Prestations!$B$5:$B$256,0)),"?"))</f>
        <v/>
      </c>
      <c r="P3841" s="26" t="str">
        <f aca="false">IF($O3841="","",IF($O3841="?","?",IFERROR(INDEX(Règles!$C$5:$C$17,MATCH($O3841,Règles!$A$5:$A$17,0)),"?")))</f>
        <v/>
      </c>
      <c r="Q3841" s="27" t="str">
        <f aca="false">IF($G3841="","",IF(ISNUMBER($I3841),$I3841,IFERROR(IF(ISNUMBER(INDEX(Prestations!$E$5:$E$256,MATCH($G3841,Prestations!$B$5:$B$256,0))),INDEX(Prestations!$E$5:$E$256,MATCH($G3841,Prestations!$B$5:$B$256,0)),""),"")))</f>
        <v/>
      </c>
      <c r="R3841" s="27" t="str">
        <f aca="false">IFERROR(IF(ISNUMBER($Q3841),$Q3841*IF($E3841="",1,$E3841),""),"")</f>
        <v/>
      </c>
      <c r="S3841" s="28" t="str">
        <f aca="false">IFERROR(IF($P3841="au nombre",IF(N(INDEX(Règles!$D$5:$D$17,MATCH($O3841,Règles!$A$5:$A$17,0)))&gt;0,IF($E3841="",1,$E3841)/INDEX(Règles!$D$5:$D$17,MATCH($O3841,Règles!$A$5:$A$17,0)),""),IF($P3841="au prix",IF(AND(ISNUMBER($R3841),N(INDEX(Règles!$E$5:$E$17,MATCH($O3841,Règles!$A$5:$A$17,0)))&gt;0),$R3841/INDEX(Règles!$E$5:$E$17,MATCH($O3841,Règles!$A$5:$A$17,0)),""),IF(OR($P3841="ne compte pas",$P3841="absence"),0,""))),"")</f>
        <v/>
      </c>
      <c r="T3841" s="26" t="n">
        <f aca="false">IF(AND(ISNUMBER($A3841),$B3841&lt;&gt;"",$G3841&lt;&gt;"",$P3841&lt;&gt;"absence"),1,0)</f>
        <v>0</v>
      </c>
      <c r="U3841" s="26" t="n">
        <f aca="false">IF($T3841=1,IF(COUNTIFS($B$2:$B3841,$B3841,$A$2:$A3841,$A3841,$T$2:$T3841,1)=1,1,0),0)</f>
        <v>0</v>
      </c>
      <c r="V3841" s="29" t="str">
        <f aca="false">IF(AND($A3841="",$B3841="",$G3841=""),"",IF(NOT(ISNUMBER($A3841)),"Date manquante ou non reconnue",IF($B3841="","Technicien manquant",IF(COUNTIF(Production!$A$7:$A$21,$B3841)=0,"Technicien absent de la liste (onglet Production)",IF($G3841="","Code BPU manquant (colonne G)",IF($O3841="?","Code BPU inconnu (onglet Prestations)",IF($P3841="?","Catégorie inconnue (onglet Règles)",IF(AND($E3841&lt;&gt;"",NOT(ISNUMBER($E3841))),"Quantité non reconnue",IF(AND($P3841="au prix",NOT(ISNUMBER($Q3841))),"Prix sur devis à saisir (colonne I)",IF($S3841="","Règle à compléter (onglet Règles)",""))))))))))</f>
        <v/>
      </c>
    </row>
    <row r="3842" customFormat="false" ht="15" hidden="false" customHeight="false" outlineLevel="0" collapsed="false">
      <c r="A3842" s="23"/>
      <c r="I3842" s="24"/>
      <c r="J3842" s="24"/>
      <c r="N3842" s="25"/>
      <c r="O3842" s="26" t="str">
        <f aca="false">IF($G3842="","",IFERROR(INDEX(Prestations!$F$5:$F$256,MATCH($G3842,Prestations!$B$5:$B$256,0)),"?"))</f>
        <v/>
      </c>
      <c r="P3842" s="26" t="str">
        <f aca="false">IF($O3842="","",IF($O3842="?","?",IFERROR(INDEX(Règles!$C$5:$C$17,MATCH($O3842,Règles!$A$5:$A$17,0)),"?")))</f>
        <v/>
      </c>
      <c r="Q3842" s="27" t="str">
        <f aca="false">IF($G3842="","",IF(ISNUMBER($I3842),$I3842,IFERROR(IF(ISNUMBER(INDEX(Prestations!$E$5:$E$256,MATCH($G3842,Prestations!$B$5:$B$256,0))),INDEX(Prestations!$E$5:$E$256,MATCH($G3842,Prestations!$B$5:$B$256,0)),""),"")))</f>
        <v/>
      </c>
      <c r="R3842" s="27" t="str">
        <f aca="false">IFERROR(IF(ISNUMBER($Q3842),$Q3842*IF($E3842="",1,$E3842),""),"")</f>
        <v/>
      </c>
      <c r="S3842" s="28" t="str">
        <f aca="false">IFERROR(IF($P3842="au nombre",IF(N(INDEX(Règles!$D$5:$D$17,MATCH($O3842,Règles!$A$5:$A$17,0)))&gt;0,IF($E3842="",1,$E3842)/INDEX(Règles!$D$5:$D$17,MATCH($O3842,Règles!$A$5:$A$17,0)),""),IF($P3842="au prix",IF(AND(ISNUMBER($R3842),N(INDEX(Règles!$E$5:$E$17,MATCH($O3842,Règles!$A$5:$A$17,0)))&gt;0),$R3842/INDEX(Règles!$E$5:$E$17,MATCH($O3842,Règles!$A$5:$A$17,0)),""),IF(OR($P3842="ne compte pas",$P3842="absence"),0,""))),"")</f>
        <v/>
      </c>
      <c r="T3842" s="26" t="n">
        <f aca="false">IF(AND(ISNUMBER($A3842),$B3842&lt;&gt;"",$G3842&lt;&gt;"",$P3842&lt;&gt;"absence"),1,0)</f>
        <v>0</v>
      </c>
      <c r="U3842" s="26" t="n">
        <f aca="false">IF($T3842=1,IF(COUNTIFS($B$2:$B3842,$B3842,$A$2:$A3842,$A3842,$T$2:$T3842,1)=1,1,0),0)</f>
        <v>0</v>
      </c>
      <c r="V3842" s="29" t="str">
        <f aca="false">IF(AND($A3842="",$B3842="",$G3842=""),"",IF(NOT(ISNUMBER($A3842)),"Date manquante ou non reconnue",IF($B3842="","Technicien manquant",IF(COUNTIF(Production!$A$7:$A$21,$B3842)=0,"Technicien absent de la liste (onglet Production)",IF($G3842="","Code BPU manquant (colonne G)",IF($O3842="?","Code BPU inconnu (onglet Prestations)",IF($P3842="?","Catégorie inconnue (onglet Règles)",IF(AND($E3842&lt;&gt;"",NOT(ISNUMBER($E3842))),"Quantité non reconnue",IF(AND($P3842="au prix",NOT(ISNUMBER($Q3842))),"Prix sur devis à saisir (colonne I)",IF($S3842="","Règle à compléter (onglet Règles)",""))))))))))</f>
        <v/>
      </c>
    </row>
    <row r="3843" customFormat="false" ht="15" hidden="false" customHeight="false" outlineLevel="0" collapsed="false">
      <c r="A3843" s="23"/>
      <c r="I3843" s="24"/>
      <c r="J3843" s="24"/>
      <c r="N3843" s="25"/>
      <c r="O3843" s="26" t="str">
        <f aca="false">IF($G3843="","",IFERROR(INDEX(Prestations!$F$5:$F$256,MATCH($G3843,Prestations!$B$5:$B$256,0)),"?"))</f>
        <v/>
      </c>
      <c r="P3843" s="26" t="str">
        <f aca="false">IF($O3843="","",IF($O3843="?","?",IFERROR(INDEX(Règles!$C$5:$C$17,MATCH($O3843,Règles!$A$5:$A$17,0)),"?")))</f>
        <v/>
      </c>
      <c r="Q3843" s="27" t="str">
        <f aca="false">IF($G3843="","",IF(ISNUMBER($I3843),$I3843,IFERROR(IF(ISNUMBER(INDEX(Prestations!$E$5:$E$256,MATCH($G3843,Prestations!$B$5:$B$256,0))),INDEX(Prestations!$E$5:$E$256,MATCH($G3843,Prestations!$B$5:$B$256,0)),""),"")))</f>
        <v/>
      </c>
      <c r="R3843" s="27" t="str">
        <f aca="false">IFERROR(IF(ISNUMBER($Q3843),$Q3843*IF($E3843="",1,$E3843),""),"")</f>
        <v/>
      </c>
      <c r="S3843" s="28" t="str">
        <f aca="false">IFERROR(IF($P3843="au nombre",IF(N(INDEX(Règles!$D$5:$D$17,MATCH($O3843,Règles!$A$5:$A$17,0)))&gt;0,IF($E3843="",1,$E3843)/INDEX(Règles!$D$5:$D$17,MATCH($O3843,Règles!$A$5:$A$17,0)),""),IF($P3843="au prix",IF(AND(ISNUMBER($R3843),N(INDEX(Règles!$E$5:$E$17,MATCH($O3843,Règles!$A$5:$A$17,0)))&gt;0),$R3843/INDEX(Règles!$E$5:$E$17,MATCH($O3843,Règles!$A$5:$A$17,0)),""),IF(OR($P3843="ne compte pas",$P3843="absence"),0,""))),"")</f>
        <v/>
      </c>
      <c r="T3843" s="26" t="n">
        <f aca="false">IF(AND(ISNUMBER($A3843),$B3843&lt;&gt;"",$G3843&lt;&gt;"",$P3843&lt;&gt;"absence"),1,0)</f>
        <v>0</v>
      </c>
      <c r="U3843" s="26" t="n">
        <f aca="false">IF($T3843=1,IF(COUNTIFS($B$2:$B3843,$B3843,$A$2:$A3843,$A3843,$T$2:$T3843,1)=1,1,0),0)</f>
        <v>0</v>
      </c>
      <c r="V3843" s="29" t="str">
        <f aca="false">IF(AND($A3843="",$B3843="",$G3843=""),"",IF(NOT(ISNUMBER($A3843)),"Date manquante ou non reconnue",IF($B3843="","Technicien manquant",IF(COUNTIF(Production!$A$7:$A$21,$B3843)=0,"Technicien absent de la liste (onglet Production)",IF($G3843="","Code BPU manquant (colonne G)",IF($O3843="?","Code BPU inconnu (onglet Prestations)",IF($P3843="?","Catégorie inconnue (onglet Règles)",IF(AND($E3843&lt;&gt;"",NOT(ISNUMBER($E3843))),"Quantité non reconnue",IF(AND($P3843="au prix",NOT(ISNUMBER($Q3843))),"Prix sur devis à saisir (colonne I)",IF($S3843="","Règle à compléter (onglet Règles)",""))))))))))</f>
        <v/>
      </c>
    </row>
    <row r="3844" customFormat="false" ht="15" hidden="false" customHeight="false" outlineLevel="0" collapsed="false">
      <c r="A3844" s="23"/>
      <c r="I3844" s="24"/>
      <c r="J3844" s="24"/>
      <c r="N3844" s="25"/>
      <c r="O3844" s="26" t="str">
        <f aca="false">IF($G3844="","",IFERROR(INDEX(Prestations!$F$5:$F$256,MATCH($G3844,Prestations!$B$5:$B$256,0)),"?"))</f>
        <v/>
      </c>
      <c r="P3844" s="26" t="str">
        <f aca="false">IF($O3844="","",IF($O3844="?","?",IFERROR(INDEX(Règles!$C$5:$C$17,MATCH($O3844,Règles!$A$5:$A$17,0)),"?")))</f>
        <v/>
      </c>
      <c r="Q3844" s="27" t="str">
        <f aca="false">IF($G3844="","",IF(ISNUMBER($I3844),$I3844,IFERROR(IF(ISNUMBER(INDEX(Prestations!$E$5:$E$256,MATCH($G3844,Prestations!$B$5:$B$256,0))),INDEX(Prestations!$E$5:$E$256,MATCH($G3844,Prestations!$B$5:$B$256,0)),""),"")))</f>
        <v/>
      </c>
      <c r="R3844" s="27" t="str">
        <f aca="false">IFERROR(IF(ISNUMBER($Q3844),$Q3844*IF($E3844="",1,$E3844),""),"")</f>
        <v/>
      </c>
      <c r="S3844" s="28" t="str">
        <f aca="false">IFERROR(IF($P3844="au nombre",IF(N(INDEX(Règles!$D$5:$D$17,MATCH($O3844,Règles!$A$5:$A$17,0)))&gt;0,IF($E3844="",1,$E3844)/INDEX(Règles!$D$5:$D$17,MATCH($O3844,Règles!$A$5:$A$17,0)),""),IF($P3844="au prix",IF(AND(ISNUMBER($R3844),N(INDEX(Règles!$E$5:$E$17,MATCH($O3844,Règles!$A$5:$A$17,0)))&gt;0),$R3844/INDEX(Règles!$E$5:$E$17,MATCH($O3844,Règles!$A$5:$A$17,0)),""),IF(OR($P3844="ne compte pas",$P3844="absence"),0,""))),"")</f>
        <v/>
      </c>
      <c r="T3844" s="26" t="n">
        <f aca="false">IF(AND(ISNUMBER($A3844),$B3844&lt;&gt;"",$G3844&lt;&gt;"",$P3844&lt;&gt;"absence"),1,0)</f>
        <v>0</v>
      </c>
      <c r="U3844" s="26" t="n">
        <f aca="false">IF($T3844=1,IF(COUNTIFS($B$2:$B3844,$B3844,$A$2:$A3844,$A3844,$T$2:$T3844,1)=1,1,0),0)</f>
        <v>0</v>
      </c>
      <c r="V3844" s="29" t="str">
        <f aca="false">IF(AND($A3844="",$B3844="",$G3844=""),"",IF(NOT(ISNUMBER($A3844)),"Date manquante ou non reconnue",IF($B3844="","Technicien manquant",IF(COUNTIF(Production!$A$7:$A$21,$B3844)=0,"Technicien absent de la liste (onglet Production)",IF($G3844="","Code BPU manquant (colonne G)",IF($O3844="?","Code BPU inconnu (onglet Prestations)",IF($P3844="?","Catégorie inconnue (onglet Règles)",IF(AND($E3844&lt;&gt;"",NOT(ISNUMBER($E3844))),"Quantité non reconnue",IF(AND($P3844="au prix",NOT(ISNUMBER($Q3844))),"Prix sur devis à saisir (colonne I)",IF($S3844="","Règle à compléter (onglet Règles)",""))))))))))</f>
        <v/>
      </c>
    </row>
    <row r="3845" customFormat="false" ht="15" hidden="false" customHeight="false" outlineLevel="0" collapsed="false">
      <c r="A3845" s="23"/>
      <c r="I3845" s="24"/>
      <c r="J3845" s="24"/>
      <c r="N3845" s="25"/>
      <c r="O3845" s="26" t="str">
        <f aca="false">IF($G3845="","",IFERROR(INDEX(Prestations!$F$5:$F$256,MATCH($G3845,Prestations!$B$5:$B$256,0)),"?"))</f>
        <v/>
      </c>
      <c r="P3845" s="26" t="str">
        <f aca="false">IF($O3845="","",IF($O3845="?","?",IFERROR(INDEX(Règles!$C$5:$C$17,MATCH($O3845,Règles!$A$5:$A$17,0)),"?")))</f>
        <v/>
      </c>
      <c r="Q3845" s="27" t="str">
        <f aca="false">IF($G3845="","",IF(ISNUMBER($I3845),$I3845,IFERROR(IF(ISNUMBER(INDEX(Prestations!$E$5:$E$256,MATCH($G3845,Prestations!$B$5:$B$256,0))),INDEX(Prestations!$E$5:$E$256,MATCH($G3845,Prestations!$B$5:$B$256,0)),""),"")))</f>
        <v/>
      </c>
      <c r="R3845" s="27" t="str">
        <f aca="false">IFERROR(IF(ISNUMBER($Q3845),$Q3845*IF($E3845="",1,$E3845),""),"")</f>
        <v/>
      </c>
      <c r="S3845" s="28" t="str">
        <f aca="false">IFERROR(IF($P3845="au nombre",IF(N(INDEX(Règles!$D$5:$D$17,MATCH($O3845,Règles!$A$5:$A$17,0)))&gt;0,IF($E3845="",1,$E3845)/INDEX(Règles!$D$5:$D$17,MATCH($O3845,Règles!$A$5:$A$17,0)),""),IF($P3845="au prix",IF(AND(ISNUMBER($R3845),N(INDEX(Règles!$E$5:$E$17,MATCH($O3845,Règles!$A$5:$A$17,0)))&gt;0),$R3845/INDEX(Règles!$E$5:$E$17,MATCH($O3845,Règles!$A$5:$A$17,0)),""),IF(OR($P3845="ne compte pas",$P3845="absence"),0,""))),"")</f>
        <v/>
      </c>
      <c r="T3845" s="26" t="n">
        <f aca="false">IF(AND(ISNUMBER($A3845),$B3845&lt;&gt;"",$G3845&lt;&gt;"",$P3845&lt;&gt;"absence"),1,0)</f>
        <v>0</v>
      </c>
      <c r="U3845" s="26" t="n">
        <f aca="false">IF($T3845=1,IF(COUNTIFS($B$2:$B3845,$B3845,$A$2:$A3845,$A3845,$T$2:$T3845,1)=1,1,0),0)</f>
        <v>0</v>
      </c>
      <c r="V3845" s="29" t="str">
        <f aca="false">IF(AND($A3845="",$B3845="",$G3845=""),"",IF(NOT(ISNUMBER($A3845)),"Date manquante ou non reconnue",IF($B3845="","Technicien manquant",IF(COUNTIF(Production!$A$7:$A$21,$B3845)=0,"Technicien absent de la liste (onglet Production)",IF($G3845="","Code BPU manquant (colonne G)",IF($O3845="?","Code BPU inconnu (onglet Prestations)",IF($P3845="?","Catégorie inconnue (onglet Règles)",IF(AND($E3845&lt;&gt;"",NOT(ISNUMBER($E3845))),"Quantité non reconnue",IF(AND($P3845="au prix",NOT(ISNUMBER($Q3845))),"Prix sur devis à saisir (colonne I)",IF($S3845="","Règle à compléter (onglet Règles)",""))))))))))</f>
        <v/>
      </c>
    </row>
    <row r="3846" customFormat="false" ht="15" hidden="false" customHeight="false" outlineLevel="0" collapsed="false">
      <c r="A3846" s="23"/>
      <c r="I3846" s="24"/>
      <c r="J3846" s="24"/>
      <c r="N3846" s="25"/>
      <c r="O3846" s="26" t="str">
        <f aca="false">IF($G3846="","",IFERROR(INDEX(Prestations!$F$5:$F$256,MATCH($G3846,Prestations!$B$5:$B$256,0)),"?"))</f>
        <v/>
      </c>
      <c r="P3846" s="26" t="str">
        <f aca="false">IF($O3846="","",IF($O3846="?","?",IFERROR(INDEX(Règles!$C$5:$C$17,MATCH($O3846,Règles!$A$5:$A$17,0)),"?")))</f>
        <v/>
      </c>
      <c r="Q3846" s="27" t="str">
        <f aca="false">IF($G3846="","",IF(ISNUMBER($I3846),$I3846,IFERROR(IF(ISNUMBER(INDEX(Prestations!$E$5:$E$256,MATCH($G3846,Prestations!$B$5:$B$256,0))),INDEX(Prestations!$E$5:$E$256,MATCH($G3846,Prestations!$B$5:$B$256,0)),""),"")))</f>
        <v/>
      </c>
      <c r="R3846" s="27" t="str">
        <f aca="false">IFERROR(IF(ISNUMBER($Q3846),$Q3846*IF($E3846="",1,$E3846),""),"")</f>
        <v/>
      </c>
      <c r="S3846" s="28" t="str">
        <f aca="false">IFERROR(IF($P3846="au nombre",IF(N(INDEX(Règles!$D$5:$D$17,MATCH($O3846,Règles!$A$5:$A$17,0)))&gt;0,IF($E3846="",1,$E3846)/INDEX(Règles!$D$5:$D$17,MATCH($O3846,Règles!$A$5:$A$17,0)),""),IF($P3846="au prix",IF(AND(ISNUMBER($R3846),N(INDEX(Règles!$E$5:$E$17,MATCH($O3846,Règles!$A$5:$A$17,0)))&gt;0),$R3846/INDEX(Règles!$E$5:$E$17,MATCH($O3846,Règles!$A$5:$A$17,0)),""),IF(OR($P3846="ne compte pas",$P3846="absence"),0,""))),"")</f>
        <v/>
      </c>
      <c r="T3846" s="26" t="n">
        <f aca="false">IF(AND(ISNUMBER($A3846),$B3846&lt;&gt;"",$G3846&lt;&gt;"",$P3846&lt;&gt;"absence"),1,0)</f>
        <v>0</v>
      </c>
      <c r="U3846" s="26" t="n">
        <f aca="false">IF($T3846=1,IF(COUNTIFS($B$2:$B3846,$B3846,$A$2:$A3846,$A3846,$T$2:$T3846,1)=1,1,0),0)</f>
        <v>0</v>
      </c>
      <c r="V3846" s="29" t="str">
        <f aca="false">IF(AND($A3846="",$B3846="",$G3846=""),"",IF(NOT(ISNUMBER($A3846)),"Date manquante ou non reconnue",IF($B3846="","Technicien manquant",IF(COUNTIF(Production!$A$7:$A$21,$B3846)=0,"Technicien absent de la liste (onglet Production)",IF($G3846="","Code BPU manquant (colonne G)",IF($O3846="?","Code BPU inconnu (onglet Prestations)",IF($P3846="?","Catégorie inconnue (onglet Règles)",IF(AND($E3846&lt;&gt;"",NOT(ISNUMBER($E3846))),"Quantité non reconnue",IF(AND($P3846="au prix",NOT(ISNUMBER($Q3846))),"Prix sur devis à saisir (colonne I)",IF($S3846="","Règle à compléter (onglet Règles)",""))))))))))</f>
        <v/>
      </c>
    </row>
    <row r="3847" customFormat="false" ht="15" hidden="false" customHeight="false" outlineLevel="0" collapsed="false">
      <c r="A3847" s="23"/>
      <c r="I3847" s="24"/>
      <c r="J3847" s="24"/>
      <c r="N3847" s="25"/>
      <c r="O3847" s="26" t="str">
        <f aca="false">IF($G3847="","",IFERROR(INDEX(Prestations!$F$5:$F$256,MATCH($G3847,Prestations!$B$5:$B$256,0)),"?"))</f>
        <v/>
      </c>
      <c r="P3847" s="26" t="str">
        <f aca="false">IF($O3847="","",IF($O3847="?","?",IFERROR(INDEX(Règles!$C$5:$C$17,MATCH($O3847,Règles!$A$5:$A$17,0)),"?")))</f>
        <v/>
      </c>
      <c r="Q3847" s="27" t="str">
        <f aca="false">IF($G3847="","",IF(ISNUMBER($I3847),$I3847,IFERROR(IF(ISNUMBER(INDEX(Prestations!$E$5:$E$256,MATCH($G3847,Prestations!$B$5:$B$256,0))),INDEX(Prestations!$E$5:$E$256,MATCH($G3847,Prestations!$B$5:$B$256,0)),""),"")))</f>
        <v/>
      </c>
      <c r="R3847" s="27" t="str">
        <f aca="false">IFERROR(IF(ISNUMBER($Q3847),$Q3847*IF($E3847="",1,$E3847),""),"")</f>
        <v/>
      </c>
      <c r="S3847" s="28" t="str">
        <f aca="false">IFERROR(IF($P3847="au nombre",IF(N(INDEX(Règles!$D$5:$D$17,MATCH($O3847,Règles!$A$5:$A$17,0)))&gt;0,IF($E3847="",1,$E3847)/INDEX(Règles!$D$5:$D$17,MATCH($O3847,Règles!$A$5:$A$17,0)),""),IF($P3847="au prix",IF(AND(ISNUMBER($R3847),N(INDEX(Règles!$E$5:$E$17,MATCH($O3847,Règles!$A$5:$A$17,0)))&gt;0),$R3847/INDEX(Règles!$E$5:$E$17,MATCH($O3847,Règles!$A$5:$A$17,0)),""),IF(OR($P3847="ne compte pas",$P3847="absence"),0,""))),"")</f>
        <v/>
      </c>
      <c r="T3847" s="26" t="n">
        <f aca="false">IF(AND(ISNUMBER($A3847),$B3847&lt;&gt;"",$G3847&lt;&gt;"",$P3847&lt;&gt;"absence"),1,0)</f>
        <v>0</v>
      </c>
      <c r="U3847" s="26" t="n">
        <f aca="false">IF($T3847=1,IF(COUNTIFS($B$2:$B3847,$B3847,$A$2:$A3847,$A3847,$T$2:$T3847,1)=1,1,0),0)</f>
        <v>0</v>
      </c>
      <c r="V3847" s="29" t="str">
        <f aca="false">IF(AND($A3847="",$B3847="",$G3847=""),"",IF(NOT(ISNUMBER($A3847)),"Date manquante ou non reconnue",IF($B3847="","Technicien manquant",IF(COUNTIF(Production!$A$7:$A$21,$B3847)=0,"Technicien absent de la liste (onglet Production)",IF($G3847="","Code BPU manquant (colonne G)",IF($O3847="?","Code BPU inconnu (onglet Prestations)",IF($P3847="?","Catégorie inconnue (onglet Règles)",IF(AND($E3847&lt;&gt;"",NOT(ISNUMBER($E3847))),"Quantité non reconnue",IF(AND($P3847="au prix",NOT(ISNUMBER($Q3847))),"Prix sur devis à saisir (colonne I)",IF($S3847="","Règle à compléter (onglet Règles)",""))))))))))</f>
        <v/>
      </c>
    </row>
    <row r="3848" customFormat="false" ht="15" hidden="false" customHeight="false" outlineLevel="0" collapsed="false">
      <c r="A3848" s="23"/>
      <c r="I3848" s="24"/>
      <c r="J3848" s="24"/>
      <c r="N3848" s="25"/>
      <c r="O3848" s="26" t="str">
        <f aca="false">IF($G3848="","",IFERROR(INDEX(Prestations!$F$5:$F$256,MATCH($G3848,Prestations!$B$5:$B$256,0)),"?"))</f>
        <v/>
      </c>
      <c r="P3848" s="26" t="str">
        <f aca="false">IF($O3848="","",IF($O3848="?","?",IFERROR(INDEX(Règles!$C$5:$C$17,MATCH($O3848,Règles!$A$5:$A$17,0)),"?")))</f>
        <v/>
      </c>
      <c r="Q3848" s="27" t="str">
        <f aca="false">IF($G3848="","",IF(ISNUMBER($I3848),$I3848,IFERROR(IF(ISNUMBER(INDEX(Prestations!$E$5:$E$256,MATCH($G3848,Prestations!$B$5:$B$256,0))),INDEX(Prestations!$E$5:$E$256,MATCH($G3848,Prestations!$B$5:$B$256,0)),""),"")))</f>
        <v/>
      </c>
      <c r="R3848" s="27" t="str">
        <f aca="false">IFERROR(IF(ISNUMBER($Q3848),$Q3848*IF($E3848="",1,$E3848),""),"")</f>
        <v/>
      </c>
      <c r="S3848" s="28" t="str">
        <f aca="false">IFERROR(IF($P3848="au nombre",IF(N(INDEX(Règles!$D$5:$D$17,MATCH($O3848,Règles!$A$5:$A$17,0)))&gt;0,IF($E3848="",1,$E3848)/INDEX(Règles!$D$5:$D$17,MATCH($O3848,Règles!$A$5:$A$17,0)),""),IF($P3848="au prix",IF(AND(ISNUMBER($R3848),N(INDEX(Règles!$E$5:$E$17,MATCH($O3848,Règles!$A$5:$A$17,0)))&gt;0),$R3848/INDEX(Règles!$E$5:$E$17,MATCH($O3848,Règles!$A$5:$A$17,0)),""),IF(OR($P3848="ne compte pas",$P3848="absence"),0,""))),"")</f>
        <v/>
      </c>
      <c r="T3848" s="26" t="n">
        <f aca="false">IF(AND(ISNUMBER($A3848),$B3848&lt;&gt;"",$G3848&lt;&gt;"",$P3848&lt;&gt;"absence"),1,0)</f>
        <v>0</v>
      </c>
      <c r="U3848" s="26" t="n">
        <f aca="false">IF($T3848=1,IF(COUNTIFS($B$2:$B3848,$B3848,$A$2:$A3848,$A3848,$T$2:$T3848,1)=1,1,0),0)</f>
        <v>0</v>
      </c>
      <c r="V3848" s="29" t="str">
        <f aca="false">IF(AND($A3848="",$B3848="",$G3848=""),"",IF(NOT(ISNUMBER($A3848)),"Date manquante ou non reconnue",IF($B3848="","Technicien manquant",IF(COUNTIF(Production!$A$7:$A$21,$B3848)=0,"Technicien absent de la liste (onglet Production)",IF($G3848="","Code BPU manquant (colonne G)",IF($O3848="?","Code BPU inconnu (onglet Prestations)",IF($P3848="?","Catégorie inconnue (onglet Règles)",IF(AND($E3848&lt;&gt;"",NOT(ISNUMBER($E3848))),"Quantité non reconnue",IF(AND($P3848="au prix",NOT(ISNUMBER($Q3848))),"Prix sur devis à saisir (colonne I)",IF($S3848="","Règle à compléter (onglet Règles)",""))))))))))</f>
        <v/>
      </c>
    </row>
    <row r="3849" customFormat="false" ht="15" hidden="false" customHeight="false" outlineLevel="0" collapsed="false">
      <c r="A3849" s="23"/>
      <c r="I3849" s="24"/>
      <c r="J3849" s="24"/>
      <c r="N3849" s="25"/>
      <c r="O3849" s="26" t="str">
        <f aca="false">IF($G3849="","",IFERROR(INDEX(Prestations!$F$5:$F$256,MATCH($G3849,Prestations!$B$5:$B$256,0)),"?"))</f>
        <v/>
      </c>
      <c r="P3849" s="26" t="str">
        <f aca="false">IF($O3849="","",IF($O3849="?","?",IFERROR(INDEX(Règles!$C$5:$C$17,MATCH($O3849,Règles!$A$5:$A$17,0)),"?")))</f>
        <v/>
      </c>
      <c r="Q3849" s="27" t="str">
        <f aca="false">IF($G3849="","",IF(ISNUMBER($I3849),$I3849,IFERROR(IF(ISNUMBER(INDEX(Prestations!$E$5:$E$256,MATCH($G3849,Prestations!$B$5:$B$256,0))),INDEX(Prestations!$E$5:$E$256,MATCH($G3849,Prestations!$B$5:$B$256,0)),""),"")))</f>
        <v/>
      </c>
      <c r="R3849" s="27" t="str">
        <f aca="false">IFERROR(IF(ISNUMBER($Q3849),$Q3849*IF($E3849="",1,$E3849),""),"")</f>
        <v/>
      </c>
      <c r="S3849" s="28" t="str">
        <f aca="false">IFERROR(IF($P3849="au nombre",IF(N(INDEX(Règles!$D$5:$D$17,MATCH($O3849,Règles!$A$5:$A$17,0)))&gt;0,IF($E3849="",1,$E3849)/INDEX(Règles!$D$5:$D$17,MATCH($O3849,Règles!$A$5:$A$17,0)),""),IF($P3849="au prix",IF(AND(ISNUMBER($R3849),N(INDEX(Règles!$E$5:$E$17,MATCH($O3849,Règles!$A$5:$A$17,0)))&gt;0),$R3849/INDEX(Règles!$E$5:$E$17,MATCH($O3849,Règles!$A$5:$A$17,0)),""),IF(OR($P3849="ne compte pas",$P3849="absence"),0,""))),"")</f>
        <v/>
      </c>
      <c r="T3849" s="26" t="n">
        <f aca="false">IF(AND(ISNUMBER($A3849),$B3849&lt;&gt;"",$G3849&lt;&gt;"",$P3849&lt;&gt;"absence"),1,0)</f>
        <v>0</v>
      </c>
      <c r="U3849" s="26" t="n">
        <f aca="false">IF($T3849=1,IF(COUNTIFS($B$2:$B3849,$B3849,$A$2:$A3849,$A3849,$T$2:$T3849,1)=1,1,0),0)</f>
        <v>0</v>
      </c>
      <c r="V3849" s="29" t="str">
        <f aca="false">IF(AND($A3849="",$B3849="",$G3849=""),"",IF(NOT(ISNUMBER($A3849)),"Date manquante ou non reconnue",IF($B3849="","Technicien manquant",IF(COUNTIF(Production!$A$7:$A$21,$B3849)=0,"Technicien absent de la liste (onglet Production)",IF($G3849="","Code BPU manquant (colonne G)",IF($O3849="?","Code BPU inconnu (onglet Prestations)",IF($P3849="?","Catégorie inconnue (onglet Règles)",IF(AND($E3849&lt;&gt;"",NOT(ISNUMBER($E3849))),"Quantité non reconnue",IF(AND($P3849="au prix",NOT(ISNUMBER($Q3849))),"Prix sur devis à saisir (colonne I)",IF($S3849="","Règle à compléter (onglet Règles)",""))))))))))</f>
        <v/>
      </c>
    </row>
    <row r="3850" customFormat="false" ht="15" hidden="false" customHeight="false" outlineLevel="0" collapsed="false">
      <c r="A3850" s="23"/>
      <c r="I3850" s="24"/>
      <c r="J3850" s="24"/>
      <c r="N3850" s="25"/>
      <c r="O3850" s="26" t="str">
        <f aca="false">IF($G3850="","",IFERROR(INDEX(Prestations!$F$5:$F$256,MATCH($G3850,Prestations!$B$5:$B$256,0)),"?"))</f>
        <v/>
      </c>
      <c r="P3850" s="26" t="str">
        <f aca="false">IF($O3850="","",IF($O3850="?","?",IFERROR(INDEX(Règles!$C$5:$C$17,MATCH($O3850,Règles!$A$5:$A$17,0)),"?")))</f>
        <v/>
      </c>
      <c r="Q3850" s="27" t="str">
        <f aca="false">IF($G3850="","",IF(ISNUMBER($I3850),$I3850,IFERROR(IF(ISNUMBER(INDEX(Prestations!$E$5:$E$256,MATCH($G3850,Prestations!$B$5:$B$256,0))),INDEX(Prestations!$E$5:$E$256,MATCH($G3850,Prestations!$B$5:$B$256,0)),""),"")))</f>
        <v/>
      </c>
      <c r="R3850" s="27" t="str">
        <f aca="false">IFERROR(IF(ISNUMBER($Q3850),$Q3850*IF($E3850="",1,$E3850),""),"")</f>
        <v/>
      </c>
      <c r="S3850" s="28" t="str">
        <f aca="false">IFERROR(IF($P3850="au nombre",IF(N(INDEX(Règles!$D$5:$D$17,MATCH($O3850,Règles!$A$5:$A$17,0)))&gt;0,IF($E3850="",1,$E3850)/INDEX(Règles!$D$5:$D$17,MATCH($O3850,Règles!$A$5:$A$17,0)),""),IF($P3850="au prix",IF(AND(ISNUMBER($R3850),N(INDEX(Règles!$E$5:$E$17,MATCH($O3850,Règles!$A$5:$A$17,0)))&gt;0),$R3850/INDEX(Règles!$E$5:$E$17,MATCH($O3850,Règles!$A$5:$A$17,0)),""),IF(OR($P3850="ne compte pas",$P3850="absence"),0,""))),"")</f>
        <v/>
      </c>
      <c r="T3850" s="26" t="n">
        <f aca="false">IF(AND(ISNUMBER($A3850),$B3850&lt;&gt;"",$G3850&lt;&gt;"",$P3850&lt;&gt;"absence"),1,0)</f>
        <v>0</v>
      </c>
      <c r="U3850" s="26" t="n">
        <f aca="false">IF($T3850=1,IF(COUNTIFS($B$2:$B3850,$B3850,$A$2:$A3850,$A3850,$T$2:$T3850,1)=1,1,0),0)</f>
        <v>0</v>
      </c>
      <c r="V3850" s="29" t="str">
        <f aca="false">IF(AND($A3850="",$B3850="",$G3850=""),"",IF(NOT(ISNUMBER($A3850)),"Date manquante ou non reconnue",IF($B3850="","Technicien manquant",IF(COUNTIF(Production!$A$7:$A$21,$B3850)=0,"Technicien absent de la liste (onglet Production)",IF($G3850="","Code BPU manquant (colonne G)",IF($O3850="?","Code BPU inconnu (onglet Prestations)",IF($P3850="?","Catégorie inconnue (onglet Règles)",IF(AND($E3850&lt;&gt;"",NOT(ISNUMBER($E3850))),"Quantité non reconnue",IF(AND($P3850="au prix",NOT(ISNUMBER($Q3850))),"Prix sur devis à saisir (colonne I)",IF($S3850="","Règle à compléter (onglet Règles)",""))))))))))</f>
        <v/>
      </c>
    </row>
    <row r="3851" customFormat="false" ht="15" hidden="false" customHeight="false" outlineLevel="0" collapsed="false">
      <c r="A3851" s="23"/>
      <c r="I3851" s="24"/>
      <c r="J3851" s="24"/>
      <c r="N3851" s="25"/>
      <c r="O3851" s="26" t="str">
        <f aca="false">IF($G3851="","",IFERROR(INDEX(Prestations!$F$5:$F$256,MATCH($G3851,Prestations!$B$5:$B$256,0)),"?"))</f>
        <v/>
      </c>
      <c r="P3851" s="26" t="str">
        <f aca="false">IF($O3851="","",IF($O3851="?","?",IFERROR(INDEX(Règles!$C$5:$C$17,MATCH($O3851,Règles!$A$5:$A$17,0)),"?")))</f>
        <v/>
      </c>
      <c r="Q3851" s="27" t="str">
        <f aca="false">IF($G3851="","",IF(ISNUMBER($I3851),$I3851,IFERROR(IF(ISNUMBER(INDEX(Prestations!$E$5:$E$256,MATCH($G3851,Prestations!$B$5:$B$256,0))),INDEX(Prestations!$E$5:$E$256,MATCH($G3851,Prestations!$B$5:$B$256,0)),""),"")))</f>
        <v/>
      </c>
      <c r="R3851" s="27" t="str">
        <f aca="false">IFERROR(IF(ISNUMBER($Q3851),$Q3851*IF($E3851="",1,$E3851),""),"")</f>
        <v/>
      </c>
      <c r="S3851" s="28" t="str">
        <f aca="false">IFERROR(IF($P3851="au nombre",IF(N(INDEX(Règles!$D$5:$D$17,MATCH($O3851,Règles!$A$5:$A$17,0)))&gt;0,IF($E3851="",1,$E3851)/INDEX(Règles!$D$5:$D$17,MATCH($O3851,Règles!$A$5:$A$17,0)),""),IF($P3851="au prix",IF(AND(ISNUMBER($R3851),N(INDEX(Règles!$E$5:$E$17,MATCH($O3851,Règles!$A$5:$A$17,0)))&gt;0),$R3851/INDEX(Règles!$E$5:$E$17,MATCH($O3851,Règles!$A$5:$A$17,0)),""),IF(OR($P3851="ne compte pas",$P3851="absence"),0,""))),"")</f>
        <v/>
      </c>
      <c r="T3851" s="26" t="n">
        <f aca="false">IF(AND(ISNUMBER($A3851),$B3851&lt;&gt;"",$G3851&lt;&gt;"",$P3851&lt;&gt;"absence"),1,0)</f>
        <v>0</v>
      </c>
      <c r="U3851" s="26" t="n">
        <f aca="false">IF($T3851=1,IF(COUNTIFS($B$2:$B3851,$B3851,$A$2:$A3851,$A3851,$T$2:$T3851,1)=1,1,0),0)</f>
        <v>0</v>
      </c>
      <c r="V3851" s="29" t="str">
        <f aca="false">IF(AND($A3851="",$B3851="",$G3851=""),"",IF(NOT(ISNUMBER($A3851)),"Date manquante ou non reconnue",IF($B3851="","Technicien manquant",IF(COUNTIF(Production!$A$7:$A$21,$B3851)=0,"Technicien absent de la liste (onglet Production)",IF($G3851="","Code BPU manquant (colonne G)",IF($O3851="?","Code BPU inconnu (onglet Prestations)",IF($P3851="?","Catégorie inconnue (onglet Règles)",IF(AND($E3851&lt;&gt;"",NOT(ISNUMBER($E3851))),"Quantité non reconnue",IF(AND($P3851="au prix",NOT(ISNUMBER($Q3851))),"Prix sur devis à saisir (colonne I)",IF($S3851="","Règle à compléter (onglet Règles)",""))))))))))</f>
        <v/>
      </c>
    </row>
    <row r="3852" customFormat="false" ht="15" hidden="false" customHeight="false" outlineLevel="0" collapsed="false">
      <c r="A3852" s="23"/>
      <c r="I3852" s="24"/>
      <c r="J3852" s="24"/>
      <c r="N3852" s="25"/>
      <c r="O3852" s="26" t="str">
        <f aca="false">IF($G3852="","",IFERROR(INDEX(Prestations!$F$5:$F$256,MATCH($G3852,Prestations!$B$5:$B$256,0)),"?"))</f>
        <v/>
      </c>
      <c r="P3852" s="26" t="str">
        <f aca="false">IF($O3852="","",IF($O3852="?","?",IFERROR(INDEX(Règles!$C$5:$C$17,MATCH($O3852,Règles!$A$5:$A$17,0)),"?")))</f>
        <v/>
      </c>
      <c r="Q3852" s="27" t="str">
        <f aca="false">IF($G3852="","",IF(ISNUMBER($I3852),$I3852,IFERROR(IF(ISNUMBER(INDEX(Prestations!$E$5:$E$256,MATCH($G3852,Prestations!$B$5:$B$256,0))),INDEX(Prestations!$E$5:$E$256,MATCH($G3852,Prestations!$B$5:$B$256,0)),""),"")))</f>
        <v/>
      </c>
      <c r="R3852" s="27" t="str">
        <f aca="false">IFERROR(IF(ISNUMBER($Q3852),$Q3852*IF($E3852="",1,$E3852),""),"")</f>
        <v/>
      </c>
      <c r="S3852" s="28" t="str">
        <f aca="false">IFERROR(IF($P3852="au nombre",IF(N(INDEX(Règles!$D$5:$D$17,MATCH($O3852,Règles!$A$5:$A$17,0)))&gt;0,IF($E3852="",1,$E3852)/INDEX(Règles!$D$5:$D$17,MATCH($O3852,Règles!$A$5:$A$17,0)),""),IF($P3852="au prix",IF(AND(ISNUMBER($R3852),N(INDEX(Règles!$E$5:$E$17,MATCH($O3852,Règles!$A$5:$A$17,0)))&gt;0),$R3852/INDEX(Règles!$E$5:$E$17,MATCH($O3852,Règles!$A$5:$A$17,0)),""),IF(OR($P3852="ne compte pas",$P3852="absence"),0,""))),"")</f>
        <v/>
      </c>
      <c r="T3852" s="26" t="n">
        <f aca="false">IF(AND(ISNUMBER($A3852),$B3852&lt;&gt;"",$G3852&lt;&gt;"",$P3852&lt;&gt;"absence"),1,0)</f>
        <v>0</v>
      </c>
      <c r="U3852" s="26" t="n">
        <f aca="false">IF($T3852=1,IF(COUNTIFS($B$2:$B3852,$B3852,$A$2:$A3852,$A3852,$T$2:$T3852,1)=1,1,0),0)</f>
        <v>0</v>
      </c>
      <c r="V3852" s="29" t="str">
        <f aca="false">IF(AND($A3852="",$B3852="",$G3852=""),"",IF(NOT(ISNUMBER($A3852)),"Date manquante ou non reconnue",IF($B3852="","Technicien manquant",IF(COUNTIF(Production!$A$7:$A$21,$B3852)=0,"Technicien absent de la liste (onglet Production)",IF($G3852="","Code BPU manquant (colonne G)",IF($O3852="?","Code BPU inconnu (onglet Prestations)",IF($P3852="?","Catégorie inconnue (onglet Règles)",IF(AND($E3852&lt;&gt;"",NOT(ISNUMBER($E3852))),"Quantité non reconnue",IF(AND($P3852="au prix",NOT(ISNUMBER($Q3852))),"Prix sur devis à saisir (colonne I)",IF($S3852="","Règle à compléter (onglet Règles)",""))))))))))</f>
        <v/>
      </c>
    </row>
    <row r="3853" customFormat="false" ht="15" hidden="false" customHeight="false" outlineLevel="0" collapsed="false">
      <c r="A3853" s="23"/>
      <c r="I3853" s="24"/>
      <c r="J3853" s="24"/>
      <c r="N3853" s="25"/>
      <c r="O3853" s="26" t="str">
        <f aca="false">IF($G3853="","",IFERROR(INDEX(Prestations!$F$5:$F$256,MATCH($G3853,Prestations!$B$5:$B$256,0)),"?"))</f>
        <v/>
      </c>
      <c r="P3853" s="26" t="str">
        <f aca="false">IF($O3853="","",IF($O3853="?","?",IFERROR(INDEX(Règles!$C$5:$C$17,MATCH($O3853,Règles!$A$5:$A$17,0)),"?")))</f>
        <v/>
      </c>
      <c r="Q3853" s="27" t="str">
        <f aca="false">IF($G3853="","",IF(ISNUMBER($I3853),$I3853,IFERROR(IF(ISNUMBER(INDEX(Prestations!$E$5:$E$256,MATCH($G3853,Prestations!$B$5:$B$256,0))),INDEX(Prestations!$E$5:$E$256,MATCH($G3853,Prestations!$B$5:$B$256,0)),""),"")))</f>
        <v/>
      </c>
      <c r="R3853" s="27" t="str">
        <f aca="false">IFERROR(IF(ISNUMBER($Q3853),$Q3853*IF($E3853="",1,$E3853),""),"")</f>
        <v/>
      </c>
      <c r="S3853" s="28" t="str">
        <f aca="false">IFERROR(IF($P3853="au nombre",IF(N(INDEX(Règles!$D$5:$D$17,MATCH($O3853,Règles!$A$5:$A$17,0)))&gt;0,IF($E3853="",1,$E3853)/INDEX(Règles!$D$5:$D$17,MATCH($O3853,Règles!$A$5:$A$17,0)),""),IF($P3853="au prix",IF(AND(ISNUMBER($R3853),N(INDEX(Règles!$E$5:$E$17,MATCH($O3853,Règles!$A$5:$A$17,0)))&gt;0),$R3853/INDEX(Règles!$E$5:$E$17,MATCH($O3853,Règles!$A$5:$A$17,0)),""),IF(OR($P3853="ne compte pas",$P3853="absence"),0,""))),"")</f>
        <v/>
      </c>
      <c r="T3853" s="26" t="n">
        <f aca="false">IF(AND(ISNUMBER($A3853),$B3853&lt;&gt;"",$G3853&lt;&gt;"",$P3853&lt;&gt;"absence"),1,0)</f>
        <v>0</v>
      </c>
      <c r="U3853" s="26" t="n">
        <f aca="false">IF($T3853=1,IF(COUNTIFS($B$2:$B3853,$B3853,$A$2:$A3853,$A3853,$T$2:$T3853,1)=1,1,0),0)</f>
        <v>0</v>
      </c>
      <c r="V3853" s="29" t="str">
        <f aca="false">IF(AND($A3853="",$B3853="",$G3853=""),"",IF(NOT(ISNUMBER($A3853)),"Date manquante ou non reconnue",IF($B3853="","Technicien manquant",IF(COUNTIF(Production!$A$7:$A$21,$B3853)=0,"Technicien absent de la liste (onglet Production)",IF($G3853="","Code BPU manquant (colonne G)",IF($O3853="?","Code BPU inconnu (onglet Prestations)",IF($P3853="?","Catégorie inconnue (onglet Règles)",IF(AND($E3853&lt;&gt;"",NOT(ISNUMBER($E3853))),"Quantité non reconnue",IF(AND($P3853="au prix",NOT(ISNUMBER($Q3853))),"Prix sur devis à saisir (colonne I)",IF($S3853="","Règle à compléter (onglet Règles)",""))))))))))</f>
        <v/>
      </c>
    </row>
    <row r="3854" customFormat="false" ht="15" hidden="false" customHeight="false" outlineLevel="0" collapsed="false">
      <c r="A3854" s="23"/>
      <c r="I3854" s="24"/>
      <c r="J3854" s="24"/>
      <c r="N3854" s="25"/>
      <c r="O3854" s="26" t="str">
        <f aca="false">IF($G3854="","",IFERROR(INDEX(Prestations!$F$5:$F$256,MATCH($G3854,Prestations!$B$5:$B$256,0)),"?"))</f>
        <v/>
      </c>
      <c r="P3854" s="26" t="str">
        <f aca="false">IF($O3854="","",IF($O3854="?","?",IFERROR(INDEX(Règles!$C$5:$C$17,MATCH($O3854,Règles!$A$5:$A$17,0)),"?")))</f>
        <v/>
      </c>
      <c r="Q3854" s="27" t="str">
        <f aca="false">IF($G3854="","",IF(ISNUMBER($I3854),$I3854,IFERROR(IF(ISNUMBER(INDEX(Prestations!$E$5:$E$256,MATCH($G3854,Prestations!$B$5:$B$256,0))),INDEX(Prestations!$E$5:$E$256,MATCH($G3854,Prestations!$B$5:$B$256,0)),""),"")))</f>
        <v/>
      </c>
      <c r="R3854" s="27" t="str">
        <f aca="false">IFERROR(IF(ISNUMBER($Q3854),$Q3854*IF($E3854="",1,$E3854),""),"")</f>
        <v/>
      </c>
      <c r="S3854" s="28" t="str">
        <f aca="false">IFERROR(IF($P3854="au nombre",IF(N(INDEX(Règles!$D$5:$D$17,MATCH($O3854,Règles!$A$5:$A$17,0)))&gt;0,IF($E3854="",1,$E3854)/INDEX(Règles!$D$5:$D$17,MATCH($O3854,Règles!$A$5:$A$17,0)),""),IF($P3854="au prix",IF(AND(ISNUMBER($R3854),N(INDEX(Règles!$E$5:$E$17,MATCH($O3854,Règles!$A$5:$A$17,0)))&gt;0),$R3854/INDEX(Règles!$E$5:$E$17,MATCH($O3854,Règles!$A$5:$A$17,0)),""),IF(OR($P3854="ne compte pas",$P3854="absence"),0,""))),"")</f>
        <v/>
      </c>
      <c r="T3854" s="26" t="n">
        <f aca="false">IF(AND(ISNUMBER($A3854),$B3854&lt;&gt;"",$G3854&lt;&gt;"",$P3854&lt;&gt;"absence"),1,0)</f>
        <v>0</v>
      </c>
      <c r="U3854" s="26" t="n">
        <f aca="false">IF($T3854=1,IF(COUNTIFS($B$2:$B3854,$B3854,$A$2:$A3854,$A3854,$T$2:$T3854,1)=1,1,0),0)</f>
        <v>0</v>
      </c>
      <c r="V3854" s="29" t="str">
        <f aca="false">IF(AND($A3854="",$B3854="",$G3854=""),"",IF(NOT(ISNUMBER($A3854)),"Date manquante ou non reconnue",IF($B3854="","Technicien manquant",IF(COUNTIF(Production!$A$7:$A$21,$B3854)=0,"Technicien absent de la liste (onglet Production)",IF($G3854="","Code BPU manquant (colonne G)",IF($O3854="?","Code BPU inconnu (onglet Prestations)",IF($P3854="?","Catégorie inconnue (onglet Règles)",IF(AND($E3854&lt;&gt;"",NOT(ISNUMBER($E3854))),"Quantité non reconnue",IF(AND($P3854="au prix",NOT(ISNUMBER($Q3854))),"Prix sur devis à saisir (colonne I)",IF($S3854="","Règle à compléter (onglet Règles)",""))))))))))</f>
        <v/>
      </c>
    </row>
    <row r="3855" customFormat="false" ht="15" hidden="false" customHeight="false" outlineLevel="0" collapsed="false">
      <c r="A3855" s="23"/>
      <c r="I3855" s="24"/>
      <c r="J3855" s="24"/>
      <c r="N3855" s="25"/>
      <c r="O3855" s="26" t="str">
        <f aca="false">IF($G3855="","",IFERROR(INDEX(Prestations!$F$5:$F$256,MATCH($G3855,Prestations!$B$5:$B$256,0)),"?"))</f>
        <v/>
      </c>
      <c r="P3855" s="26" t="str">
        <f aca="false">IF($O3855="","",IF($O3855="?","?",IFERROR(INDEX(Règles!$C$5:$C$17,MATCH($O3855,Règles!$A$5:$A$17,0)),"?")))</f>
        <v/>
      </c>
      <c r="Q3855" s="27" t="str">
        <f aca="false">IF($G3855="","",IF(ISNUMBER($I3855),$I3855,IFERROR(IF(ISNUMBER(INDEX(Prestations!$E$5:$E$256,MATCH($G3855,Prestations!$B$5:$B$256,0))),INDEX(Prestations!$E$5:$E$256,MATCH($G3855,Prestations!$B$5:$B$256,0)),""),"")))</f>
        <v/>
      </c>
      <c r="R3855" s="27" t="str">
        <f aca="false">IFERROR(IF(ISNUMBER($Q3855),$Q3855*IF($E3855="",1,$E3855),""),"")</f>
        <v/>
      </c>
      <c r="S3855" s="28" t="str">
        <f aca="false">IFERROR(IF($P3855="au nombre",IF(N(INDEX(Règles!$D$5:$D$17,MATCH($O3855,Règles!$A$5:$A$17,0)))&gt;0,IF($E3855="",1,$E3855)/INDEX(Règles!$D$5:$D$17,MATCH($O3855,Règles!$A$5:$A$17,0)),""),IF($P3855="au prix",IF(AND(ISNUMBER($R3855),N(INDEX(Règles!$E$5:$E$17,MATCH($O3855,Règles!$A$5:$A$17,0)))&gt;0),$R3855/INDEX(Règles!$E$5:$E$17,MATCH($O3855,Règles!$A$5:$A$17,0)),""),IF(OR($P3855="ne compte pas",$P3855="absence"),0,""))),"")</f>
        <v/>
      </c>
      <c r="T3855" s="26" t="n">
        <f aca="false">IF(AND(ISNUMBER($A3855),$B3855&lt;&gt;"",$G3855&lt;&gt;"",$P3855&lt;&gt;"absence"),1,0)</f>
        <v>0</v>
      </c>
      <c r="U3855" s="26" t="n">
        <f aca="false">IF($T3855=1,IF(COUNTIFS($B$2:$B3855,$B3855,$A$2:$A3855,$A3855,$T$2:$T3855,1)=1,1,0),0)</f>
        <v>0</v>
      </c>
      <c r="V3855" s="29" t="str">
        <f aca="false">IF(AND($A3855="",$B3855="",$G3855=""),"",IF(NOT(ISNUMBER($A3855)),"Date manquante ou non reconnue",IF($B3855="","Technicien manquant",IF(COUNTIF(Production!$A$7:$A$21,$B3855)=0,"Technicien absent de la liste (onglet Production)",IF($G3855="","Code BPU manquant (colonne G)",IF($O3855="?","Code BPU inconnu (onglet Prestations)",IF($P3855="?","Catégorie inconnue (onglet Règles)",IF(AND($E3855&lt;&gt;"",NOT(ISNUMBER($E3855))),"Quantité non reconnue",IF(AND($P3855="au prix",NOT(ISNUMBER($Q3855))),"Prix sur devis à saisir (colonne I)",IF($S3855="","Règle à compléter (onglet Règles)",""))))))))))</f>
        <v/>
      </c>
    </row>
    <row r="3856" customFormat="false" ht="15" hidden="false" customHeight="false" outlineLevel="0" collapsed="false">
      <c r="A3856" s="23"/>
      <c r="I3856" s="24"/>
      <c r="J3856" s="24"/>
      <c r="N3856" s="25"/>
      <c r="O3856" s="26" t="str">
        <f aca="false">IF($G3856="","",IFERROR(INDEX(Prestations!$F$5:$F$256,MATCH($G3856,Prestations!$B$5:$B$256,0)),"?"))</f>
        <v/>
      </c>
      <c r="P3856" s="26" t="str">
        <f aca="false">IF($O3856="","",IF($O3856="?","?",IFERROR(INDEX(Règles!$C$5:$C$17,MATCH($O3856,Règles!$A$5:$A$17,0)),"?")))</f>
        <v/>
      </c>
      <c r="Q3856" s="27" t="str">
        <f aca="false">IF($G3856="","",IF(ISNUMBER($I3856),$I3856,IFERROR(IF(ISNUMBER(INDEX(Prestations!$E$5:$E$256,MATCH($G3856,Prestations!$B$5:$B$256,0))),INDEX(Prestations!$E$5:$E$256,MATCH($G3856,Prestations!$B$5:$B$256,0)),""),"")))</f>
        <v/>
      </c>
      <c r="R3856" s="27" t="str">
        <f aca="false">IFERROR(IF(ISNUMBER($Q3856),$Q3856*IF($E3856="",1,$E3856),""),"")</f>
        <v/>
      </c>
      <c r="S3856" s="28" t="str">
        <f aca="false">IFERROR(IF($P3856="au nombre",IF(N(INDEX(Règles!$D$5:$D$17,MATCH($O3856,Règles!$A$5:$A$17,0)))&gt;0,IF($E3856="",1,$E3856)/INDEX(Règles!$D$5:$D$17,MATCH($O3856,Règles!$A$5:$A$17,0)),""),IF($P3856="au prix",IF(AND(ISNUMBER($R3856),N(INDEX(Règles!$E$5:$E$17,MATCH($O3856,Règles!$A$5:$A$17,0)))&gt;0),$R3856/INDEX(Règles!$E$5:$E$17,MATCH($O3856,Règles!$A$5:$A$17,0)),""),IF(OR($P3856="ne compte pas",$P3856="absence"),0,""))),"")</f>
        <v/>
      </c>
      <c r="T3856" s="26" t="n">
        <f aca="false">IF(AND(ISNUMBER($A3856),$B3856&lt;&gt;"",$G3856&lt;&gt;"",$P3856&lt;&gt;"absence"),1,0)</f>
        <v>0</v>
      </c>
      <c r="U3856" s="26" t="n">
        <f aca="false">IF($T3856=1,IF(COUNTIFS($B$2:$B3856,$B3856,$A$2:$A3856,$A3856,$T$2:$T3856,1)=1,1,0),0)</f>
        <v>0</v>
      </c>
      <c r="V3856" s="29" t="str">
        <f aca="false">IF(AND($A3856="",$B3856="",$G3856=""),"",IF(NOT(ISNUMBER($A3856)),"Date manquante ou non reconnue",IF($B3856="","Technicien manquant",IF(COUNTIF(Production!$A$7:$A$21,$B3856)=0,"Technicien absent de la liste (onglet Production)",IF($G3856="","Code BPU manquant (colonne G)",IF($O3856="?","Code BPU inconnu (onglet Prestations)",IF($P3856="?","Catégorie inconnue (onglet Règles)",IF(AND($E3856&lt;&gt;"",NOT(ISNUMBER($E3856))),"Quantité non reconnue",IF(AND($P3856="au prix",NOT(ISNUMBER($Q3856))),"Prix sur devis à saisir (colonne I)",IF($S3856="","Règle à compléter (onglet Règles)",""))))))))))</f>
        <v/>
      </c>
    </row>
    <row r="3857" customFormat="false" ht="15" hidden="false" customHeight="false" outlineLevel="0" collapsed="false">
      <c r="A3857" s="23"/>
      <c r="I3857" s="24"/>
      <c r="J3857" s="24"/>
      <c r="N3857" s="25"/>
      <c r="O3857" s="26" t="str">
        <f aca="false">IF($G3857="","",IFERROR(INDEX(Prestations!$F$5:$F$256,MATCH($G3857,Prestations!$B$5:$B$256,0)),"?"))</f>
        <v/>
      </c>
      <c r="P3857" s="26" t="str">
        <f aca="false">IF($O3857="","",IF($O3857="?","?",IFERROR(INDEX(Règles!$C$5:$C$17,MATCH($O3857,Règles!$A$5:$A$17,0)),"?")))</f>
        <v/>
      </c>
      <c r="Q3857" s="27" t="str">
        <f aca="false">IF($G3857="","",IF(ISNUMBER($I3857),$I3857,IFERROR(IF(ISNUMBER(INDEX(Prestations!$E$5:$E$256,MATCH($G3857,Prestations!$B$5:$B$256,0))),INDEX(Prestations!$E$5:$E$256,MATCH($G3857,Prestations!$B$5:$B$256,0)),""),"")))</f>
        <v/>
      </c>
      <c r="R3857" s="27" t="str">
        <f aca="false">IFERROR(IF(ISNUMBER($Q3857),$Q3857*IF($E3857="",1,$E3857),""),"")</f>
        <v/>
      </c>
      <c r="S3857" s="28" t="str">
        <f aca="false">IFERROR(IF($P3857="au nombre",IF(N(INDEX(Règles!$D$5:$D$17,MATCH($O3857,Règles!$A$5:$A$17,0)))&gt;0,IF($E3857="",1,$E3857)/INDEX(Règles!$D$5:$D$17,MATCH($O3857,Règles!$A$5:$A$17,0)),""),IF($P3857="au prix",IF(AND(ISNUMBER($R3857),N(INDEX(Règles!$E$5:$E$17,MATCH($O3857,Règles!$A$5:$A$17,0)))&gt;0),$R3857/INDEX(Règles!$E$5:$E$17,MATCH($O3857,Règles!$A$5:$A$17,0)),""),IF(OR($P3857="ne compte pas",$P3857="absence"),0,""))),"")</f>
        <v/>
      </c>
      <c r="T3857" s="26" t="n">
        <f aca="false">IF(AND(ISNUMBER($A3857),$B3857&lt;&gt;"",$G3857&lt;&gt;"",$P3857&lt;&gt;"absence"),1,0)</f>
        <v>0</v>
      </c>
      <c r="U3857" s="26" t="n">
        <f aca="false">IF($T3857=1,IF(COUNTIFS($B$2:$B3857,$B3857,$A$2:$A3857,$A3857,$T$2:$T3857,1)=1,1,0),0)</f>
        <v>0</v>
      </c>
      <c r="V3857" s="29" t="str">
        <f aca="false">IF(AND($A3857="",$B3857="",$G3857=""),"",IF(NOT(ISNUMBER($A3857)),"Date manquante ou non reconnue",IF($B3857="","Technicien manquant",IF(COUNTIF(Production!$A$7:$A$21,$B3857)=0,"Technicien absent de la liste (onglet Production)",IF($G3857="","Code BPU manquant (colonne G)",IF($O3857="?","Code BPU inconnu (onglet Prestations)",IF($P3857="?","Catégorie inconnue (onglet Règles)",IF(AND($E3857&lt;&gt;"",NOT(ISNUMBER($E3857))),"Quantité non reconnue",IF(AND($P3857="au prix",NOT(ISNUMBER($Q3857))),"Prix sur devis à saisir (colonne I)",IF($S3857="","Règle à compléter (onglet Règles)",""))))))))))</f>
        <v/>
      </c>
    </row>
    <row r="3858" customFormat="false" ht="15" hidden="false" customHeight="false" outlineLevel="0" collapsed="false">
      <c r="A3858" s="23"/>
      <c r="I3858" s="24"/>
      <c r="J3858" s="24"/>
      <c r="N3858" s="25"/>
      <c r="O3858" s="26" t="str">
        <f aca="false">IF($G3858="","",IFERROR(INDEX(Prestations!$F$5:$F$256,MATCH($G3858,Prestations!$B$5:$B$256,0)),"?"))</f>
        <v/>
      </c>
      <c r="P3858" s="26" t="str">
        <f aca="false">IF($O3858="","",IF($O3858="?","?",IFERROR(INDEX(Règles!$C$5:$C$17,MATCH($O3858,Règles!$A$5:$A$17,0)),"?")))</f>
        <v/>
      </c>
      <c r="Q3858" s="27" t="str">
        <f aca="false">IF($G3858="","",IF(ISNUMBER($I3858),$I3858,IFERROR(IF(ISNUMBER(INDEX(Prestations!$E$5:$E$256,MATCH($G3858,Prestations!$B$5:$B$256,0))),INDEX(Prestations!$E$5:$E$256,MATCH($G3858,Prestations!$B$5:$B$256,0)),""),"")))</f>
        <v/>
      </c>
      <c r="R3858" s="27" t="str">
        <f aca="false">IFERROR(IF(ISNUMBER($Q3858),$Q3858*IF($E3858="",1,$E3858),""),"")</f>
        <v/>
      </c>
      <c r="S3858" s="28" t="str">
        <f aca="false">IFERROR(IF($P3858="au nombre",IF(N(INDEX(Règles!$D$5:$D$17,MATCH($O3858,Règles!$A$5:$A$17,0)))&gt;0,IF($E3858="",1,$E3858)/INDEX(Règles!$D$5:$D$17,MATCH($O3858,Règles!$A$5:$A$17,0)),""),IF($P3858="au prix",IF(AND(ISNUMBER($R3858),N(INDEX(Règles!$E$5:$E$17,MATCH($O3858,Règles!$A$5:$A$17,0)))&gt;0),$R3858/INDEX(Règles!$E$5:$E$17,MATCH($O3858,Règles!$A$5:$A$17,0)),""),IF(OR($P3858="ne compte pas",$P3858="absence"),0,""))),"")</f>
        <v/>
      </c>
      <c r="T3858" s="26" t="n">
        <f aca="false">IF(AND(ISNUMBER($A3858),$B3858&lt;&gt;"",$G3858&lt;&gt;"",$P3858&lt;&gt;"absence"),1,0)</f>
        <v>0</v>
      </c>
      <c r="U3858" s="26" t="n">
        <f aca="false">IF($T3858=1,IF(COUNTIFS($B$2:$B3858,$B3858,$A$2:$A3858,$A3858,$T$2:$T3858,1)=1,1,0),0)</f>
        <v>0</v>
      </c>
      <c r="V3858" s="29" t="str">
        <f aca="false">IF(AND($A3858="",$B3858="",$G3858=""),"",IF(NOT(ISNUMBER($A3858)),"Date manquante ou non reconnue",IF($B3858="","Technicien manquant",IF(COUNTIF(Production!$A$7:$A$21,$B3858)=0,"Technicien absent de la liste (onglet Production)",IF($G3858="","Code BPU manquant (colonne G)",IF($O3858="?","Code BPU inconnu (onglet Prestations)",IF($P3858="?","Catégorie inconnue (onglet Règles)",IF(AND($E3858&lt;&gt;"",NOT(ISNUMBER($E3858))),"Quantité non reconnue",IF(AND($P3858="au prix",NOT(ISNUMBER($Q3858))),"Prix sur devis à saisir (colonne I)",IF($S3858="","Règle à compléter (onglet Règles)",""))))))))))</f>
        <v/>
      </c>
    </row>
    <row r="3859" customFormat="false" ht="15" hidden="false" customHeight="false" outlineLevel="0" collapsed="false">
      <c r="A3859" s="23"/>
      <c r="I3859" s="24"/>
      <c r="J3859" s="24"/>
      <c r="N3859" s="25"/>
      <c r="O3859" s="26" t="str">
        <f aca="false">IF($G3859="","",IFERROR(INDEX(Prestations!$F$5:$F$256,MATCH($G3859,Prestations!$B$5:$B$256,0)),"?"))</f>
        <v/>
      </c>
      <c r="P3859" s="26" t="str">
        <f aca="false">IF($O3859="","",IF($O3859="?","?",IFERROR(INDEX(Règles!$C$5:$C$17,MATCH($O3859,Règles!$A$5:$A$17,0)),"?")))</f>
        <v/>
      </c>
      <c r="Q3859" s="27" t="str">
        <f aca="false">IF($G3859="","",IF(ISNUMBER($I3859),$I3859,IFERROR(IF(ISNUMBER(INDEX(Prestations!$E$5:$E$256,MATCH($G3859,Prestations!$B$5:$B$256,0))),INDEX(Prestations!$E$5:$E$256,MATCH($G3859,Prestations!$B$5:$B$256,0)),""),"")))</f>
        <v/>
      </c>
      <c r="R3859" s="27" t="str">
        <f aca="false">IFERROR(IF(ISNUMBER($Q3859),$Q3859*IF($E3859="",1,$E3859),""),"")</f>
        <v/>
      </c>
      <c r="S3859" s="28" t="str">
        <f aca="false">IFERROR(IF($P3859="au nombre",IF(N(INDEX(Règles!$D$5:$D$17,MATCH($O3859,Règles!$A$5:$A$17,0)))&gt;0,IF($E3859="",1,$E3859)/INDEX(Règles!$D$5:$D$17,MATCH($O3859,Règles!$A$5:$A$17,0)),""),IF($P3859="au prix",IF(AND(ISNUMBER($R3859),N(INDEX(Règles!$E$5:$E$17,MATCH($O3859,Règles!$A$5:$A$17,0)))&gt;0),$R3859/INDEX(Règles!$E$5:$E$17,MATCH($O3859,Règles!$A$5:$A$17,0)),""),IF(OR($P3859="ne compte pas",$P3859="absence"),0,""))),"")</f>
        <v/>
      </c>
      <c r="T3859" s="26" t="n">
        <f aca="false">IF(AND(ISNUMBER($A3859),$B3859&lt;&gt;"",$G3859&lt;&gt;"",$P3859&lt;&gt;"absence"),1,0)</f>
        <v>0</v>
      </c>
      <c r="U3859" s="26" t="n">
        <f aca="false">IF($T3859=1,IF(COUNTIFS($B$2:$B3859,$B3859,$A$2:$A3859,$A3859,$T$2:$T3859,1)=1,1,0),0)</f>
        <v>0</v>
      </c>
      <c r="V3859" s="29" t="str">
        <f aca="false">IF(AND($A3859="",$B3859="",$G3859=""),"",IF(NOT(ISNUMBER($A3859)),"Date manquante ou non reconnue",IF($B3859="","Technicien manquant",IF(COUNTIF(Production!$A$7:$A$21,$B3859)=0,"Technicien absent de la liste (onglet Production)",IF($G3859="","Code BPU manquant (colonne G)",IF($O3859="?","Code BPU inconnu (onglet Prestations)",IF($P3859="?","Catégorie inconnue (onglet Règles)",IF(AND($E3859&lt;&gt;"",NOT(ISNUMBER($E3859))),"Quantité non reconnue",IF(AND($P3859="au prix",NOT(ISNUMBER($Q3859))),"Prix sur devis à saisir (colonne I)",IF($S3859="","Règle à compléter (onglet Règles)",""))))))))))</f>
        <v/>
      </c>
    </row>
    <row r="3860" customFormat="false" ht="15" hidden="false" customHeight="false" outlineLevel="0" collapsed="false">
      <c r="A3860" s="23"/>
      <c r="I3860" s="24"/>
      <c r="J3860" s="24"/>
      <c r="N3860" s="25"/>
      <c r="O3860" s="26" t="str">
        <f aca="false">IF($G3860="","",IFERROR(INDEX(Prestations!$F$5:$F$256,MATCH($G3860,Prestations!$B$5:$B$256,0)),"?"))</f>
        <v/>
      </c>
      <c r="P3860" s="26" t="str">
        <f aca="false">IF($O3860="","",IF($O3860="?","?",IFERROR(INDEX(Règles!$C$5:$C$17,MATCH($O3860,Règles!$A$5:$A$17,0)),"?")))</f>
        <v/>
      </c>
      <c r="Q3860" s="27" t="str">
        <f aca="false">IF($G3860="","",IF(ISNUMBER($I3860),$I3860,IFERROR(IF(ISNUMBER(INDEX(Prestations!$E$5:$E$256,MATCH($G3860,Prestations!$B$5:$B$256,0))),INDEX(Prestations!$E$5:$E$256,MATCH($G3860,Prestations!$B$5:$B$256,0)),""),"")))</f>
        <v/>
      </c>
      <c r="R3860" s="27" t="str">
        <f aca="false">IFERROR(IF(ISNUMBER($Q3860),$Q3860*IF($E3860="",1,$E3860),""),"")</f>
        <v/>
      </c>
      <c r="S3860" s="28" t="str">
        <f aca="false">IFERROR(IF($P3860="au nombre",IF(N(INDEX(Règles!$D$5:$D$17,MATCH($O3860,Règles!$A$5:$A$17,0)))&gt;0,IF($E3860="",1,$E3860)/INDEX(Règles!$D$5:$D$17,MATCH($O3860,Règles!$A$5:$A$17,0)),""),IF($P3860="au prix",IF(AND(ISNUMBER($R3860),N(INDEX(Règles!$E$5:$E$17,MATCH($O3860,Règles!$A$5:$A$17,0)))&gt;0),$R3860/INDEX(Règles!$E$5:$E$17,MATCH($O3860,Règles!$A$5:$A$17,0)),""),IF(OR($P3860="ne compte pas",$P3860="absence"),0,""))),"")</f>
        <v/>
      </c>
      <c r="T3860" s="26" t="n">
        <f aca="false">IF(AND(ISNUMBER($A3860),$B3860&lt;&gt;"",$G3860&lt;&gt;"",$P3860&lt;&gt;"absence"),1,0)</f>
        <v>0</v>
      </c>
      <c r="U3860" s="26" t="n">
        <f aca="false">IF($T3860=1,IF(COUNTIFS($B$2:$B3860,$B3860,$A$2:$A3860,$A3860,$T$2:$T3860,1)=1,1,0),0)</f>
        <v>0</v>
      </c>
      <c r="V3860" s="29" t="str">
        <f aca="false">IF(AND($A3860="",$B3860="",$G3860=""),"",IF(NOT(ISNUMBER($A3860)),"Date manquante ou non reconnue",IF($B3860="","Technicien manquant",IF(COUNTIF(Production!$A$7:$A$21,$B3860)=0,"Technicien absent de la liste (onglet Production)",IF($G3860="","Code BPU manquant (colonne G)",IF($O3860="?","Code BPU inconnu (onglet Prestations)",IF($P3860="?","Catégorie inconnue (onglet Règles)",IF(AND($E3860&lt;&gt;"",NOT(ISNUMBER($E3860))),"Quantité non reconnue",IF(AND($P3860="au prix",NOT(ISNUMBER($Q3860))),"Prix sur devis à saisir (colonne I)",IF($S3860="","Règle à compléter (onglet Règles)",""))))))))))</f>
        <v/>
      </c>
    </row>
    <row r="3861" customFormat="false" ht="15" hidden="false" customHeight="false" outlineLevel="0" collapsed="false">
      <c r="A3861" s="23"/>
      <c r="I3861" s="24"/>
      <c r="J3861" s="24"/>
      <c r="N3861" s="25"/>
      <c r="O3861" s="26" t="str">
        <f aca="false">IF($G3861="","",IFERROR(INDEX(Prestations!$F$5:$F$256,MATCH($G3861,Prestations!$B$5:$B$256,0)),"?"))</f>
        <v/>
      </c>
      <c r="P3861" s="26" t="str">
        <f aca="false">IF($O3861="","",IF($O3861="?","?",IFERROR(INDEX(Règles!$C$5:$C$17,MATCH($O3861,Règles!$A$5:$A$17,0)),"?")))</f>
        <v/>
      </c>
      <c r="Q3861" s="27" t="str">
        <f aca="false">IF($G3861="","",IF(ISNUMBER($I3861),$I3861,IFERROR(IF(ISNUMBER(INDEX(Prestations!$E$5:$E$256,MATCH($G3861,Prestations!$B$5:$B$256,0))),INDEX(Prestations!$E$5:$E$256,MATCH($G3861,Prestations!$B$5:$B$256,0)),""),"")))</f>
        <v/>
      </c>
      <c r="R3861" s="27" t="str">
        <f aca="false">IFERROR(IF(ISNUMBER($Q3861),$Q3861*IF($E3861="",1,$E3861),""),"")</f>
        <v/>
      </c>
      <c r="S3861" s="28" t="str">
        <f aca="false">IFERROR(IF($P3861="au nombre",IF(N(INDEX(Règles!$D$5:$D$17,MATCH($O3861,Règles!$A$5:$A$17,0)))&gt;0,IF($E3861="",1,$E3861)/INDEX(Règles!$D$5:$D$17,MATCH($O3861,Règles!$A$5:$A$17,0)),""),IF($P3861="au prix",IF(AND(ISNUMBER($R3861),N(INDEX(Règles!$E$5:$E$17,MATCH($O3861,Règles!$A$5:$A$17,0)))&gt;0),$R3861/INDEX(Règles!$E$5:$E$17,MATCH($O3861,Règles!$A$5:$A$17,0)),""),IF(OR($P3861="ne compte pas",$P3861="absence"),0,""))),"")</f>
        <v/>
      </c>
      <c r="T3861" s="26" t="n">
        <f aca="false">IF(AND(ISNUMBER($A3861),$B3861&lt;&gt;"",$G3861&lt;&gt;"",$P3861&lt;&gt;"absence"),1,0)</f>
        <v>0</v>
      </c>
      <c r="U3861" s="26" t="n">
        <f aca="false">IF($T3861=1,IF(COUNTIFS($B$2:$B3861,$B3861,$A$2:$A3861,$A3861,$T$2:$T3861,1)=1,1,0),0)</f>
        <v>0</v>
      </c>
      <c r="V3861" s="29" t="str">
        <f aca="false">IF(AND($A3861="",$B3861="",$G3861=""),"",IF(NOT(ISNUMBER($A3861)),"Date manquante ou non reconnue",IF($B3861="","Technicien manquant",IF(COUNTIF(Production!$A$7:$A$21,$B3861)=0,"Technicien absent de la liste (onglet Production)",IF($G3861="","Code BPU manquant (colonne G)",IF($O3861="?","Code BPU inconnu (onglet Prestations)",IF($P3861="?","Catégorie inconnue (onglet Règles)",IF(AND($E3861&lt;&gt;"",NOT(ISNUMBER($E3861))),"Quantité non reconnue",IF(AND($P3861="au prix",NOT(ISNUMBER($Q3861))),"Prix sur devis à saisir (colonne I)",IF($S3861="","Règle à compléter (onglet Règles)",""))))))))))</f>
        <v/>
      </c>
    </row>
    <row r="3862" customFormat="false" ht="15" hidden="false" customHeight="false" outlineLevel="0" collapsed="false">
      <c r="A3862" s="23"/>
      <c r="I3862" s="24"/>
      <c r="J3862" s="24"/>
      <c r="N3862" s="25"/>
      <c r="O3862" s="26" t="str">
        <f aca="false">IF($G3862="","",IFERROR(INDEX(Prestations!$F$5:$F$256,MATCH($G3862,Prestations!$B$5:$B$256,0)),"?"))</f>
        <v/>
      </c>
      <c r="P3862" s="26" t="str">
        <f aca="false">IF($O3862="","",IF($O3862="?","?",IFERROR(INDEX(Règles!$C$5:$C$17,MATCH($O3862,Règles!$A$5:$A$17,0)),"?")))</f>
        <v/>
      </c>
      <c r="Q3862" s="27" t="str">
        <f aca="false">IF($G3862="","",IF(ISNUMBER($I3862),$I3862,IFERROR(IF(ISNUMBER(INDEX(Prestations!$E$5:$E$256,MATCH($G3862,Prestations!$B$5:$B$256,0))),INDEX(Prestations!$E$5:$E$256,MATCH($G3862,Prestations!$B$5:$B$256,0)),""),"")))</f>
        <v/>
      </c>
      <c r="R3862" s="27" t="str">
        <f aca="false">IFERROR(IF(ISNUMBER($Q3862),$Q3862*IF($E3862="",1,$E3862),""),"")</f>
        <v/>
      </c>
      <c r="S3862" s="28" t="str">
        <f aca="false">IFERROR(IF($P3862="au nombre",IF(N(INDEX(Règles!$D$5:$D$17,MATCH($O3862,Règles!$A$5:$A$17,0)))&gt;0,IF($E3862="",1,$E3862)/INDEX(Règles!$D$5:$D$17,MATCH($O3862,Règles!$A$5:$A$17,0)),""),IF($P3862="au prix",IF(AND(ISNUMBER($R3862),N(INDEX(Règles!$E$5:$E$17,MATCH($O3862,Règles!$A$5:$A$17,0)))&gt;0),$R3862/INDEX(Règles!$E$5:$E$17,MATCH($O3862,Règles!$A$5:$A$17,0)),""),IF(OR($P3862="ne compte pas",$P3862="absence"),0,""))),"")</f>
        <v/>
      </c>
      <c r="T3862" s="26" t="n">
        <f aca="false">IF(AND(ISNUMBER($A3862),$B3862&lt;&gt;"",$G3862&lt;&gt;"",$P3862&lt;&gt;"absence"),1,0)</f>
        <v>0</v>
      </c>
      <c r="U3862" s="26" t="n">
        <f aca="false">IF($T3862=1,IF(COUNTIFS($B$2:$B3862,$B3862,$A$2:$A3862,$A3862,$T$2:$T3862,1)=1,1,0),0)</f>
        <v>0</v>
      </c>
      <c r="V3862" s="29" t="str">
        <f aca="false">IF(AND($A3862="",$B3862="",$G3862=""),"",IF(NOT(ISNUMBER($A3862)),"Date manquante ou non reconnue",IF($B3862="","Technicien manquant",IF(COUNTIF(Production!$A$7:$A$21,$B3862)=0,"Technicien absent de la liste (onglet Production)",IF($G3862="","Code BPU manquant (colonne G)",IF($O3862="?","Code BPU inconnu (onglet Prestations)",IF($P3862="?","Catégorie inconnue (onglet Règles)",IF(AND($E3862&lt;&gt;"",NOT(ISNUMBER($E3862))),"Quantité non reconnue",IF(AND($P3862="au prix",NOT(ISNUMBER($Q3862))),"Prix sur devis à saisir (colonne I)",IF($S3862="","Règle à compléter (onglet Règles)",""))))))))))</f>
        <v/>
      </c>
    </row>
    <row r="3863" customFormat="false" ht="15" hidden="false" customHeight="false" outlineLevel="0" collapsed="false">
      <c r="A3863" s="23"/>
      <c r="I3863" s="24"/>
      <c r="J3863" s="24"/>
      <c r="N3863" s="25"/>
      <c r="O3863" s="26" t="str">
        <f aca="false">IF($G3863="","",IFERROR(INDEX(Prestations!$F$5:$F$256,MATCH($G3863,Prestations!$B$5:$B$256,0)),"?"))</f>
        <v/>
      </c>
      <c r="P3863" s="26" t="str">
        <f aca="false">IF($O3863="","",IF($O3863="?","?",IFERROR(INDEX(Règles!$C$5:$C$17,MATCH($O3863,Règles!$A$5:$A$17,0)),"?")))</f>
        <v/>
      </c>
      <c r="Q3863" s="27" t="str">
        <f aca="false">IF($G3863="","",IF(ISNUMBER($I3863),$I3863,IFERROR(IF(ISNUMBER(INDEX(Prestations!$E$5:$E$256,MATCH($G3863,Prestations!$B$5:$B$256,0))),INDEX(Prestations!$E$5:$E$256,MATCH($G3863,Prestations!$B$5:$B$256,0)),""),"")))</f>
        <v/>
      </c>
      <c r="R3863" s="27" t="str">
        <f aca="false">IFERROR(IF(ISNUMBER($Q3863),$Q3863*IF($E3863="",1,$E3863),""),"")</f>
        <v/>
      </c>
      <c r="S3863" s="28" t="str">
        <f aca="false">IFERROR(IF($P3863="au nombre",IF(N(INDEX(Règles!$D$5:$D$17,MATCH($O3863,Règles!$A$5:$A$17,0)))&gt;0,IF($E3863="",1,$E3863)/INDEX(Règles!$D$5:$D$17,MATCH($O3863,Règles!$A$5:$A$17,0)),""),IF($P3863="au prix",IF(AND(ISNUMBER($R3863),N(INDEX(Règles!$E$5:$E$17,MATCH($O3863,Règles!$A$5:$A$17,0)))&gt;0),$R3863/INDEX(Règles!$E$5:$E$17,MATCH($O3863,Règles!$A$5:$A$17,0)),""),IF(OR($P3863="ne compte pas",$P3863="absence"),0,""))),"")</f>
        <v/>
      </c>
      <c r="T3863" s="26" t="n">
        <f aca="false">IF(AND(ISNUMBER($A3863),$B3863&lt;&gt;"",$G3863&lt;&gt;"",$P3863&lt;&gt;"absence"),1,0)</f>
        <v>0</v>
      </c>
      <c r="U3863" s="26" t="n">
        <f aca="false">IF($T3863=1,IF(COUNTIFS($B$2:$B3863,$B3863,$A$2:$A3863,$A3863,$T$2:$T3863,1)=1,1,0),0)</f>
        <v>0</v>
      </c>
      <c r="V3863" s="29" t="str">
        <f aca="false">IF(AND($A3863="",$B3863="",$G3863=""),"",IF(NOT(ISNUMBER($A3863)),"Date manquante ou non reconnue",IF($B3863="","Technicien manquant",IF(COUNTIF(Production!$A$7:$A$21,$B3863)=0,"Technicien absent de la liste (onglet Production)",IF($G3863="","Code BPU manquant (colonne G)",IF($O3863="?","Code BPU inconnu (onglet Prestations)",IF($P3863="?","Catégorie inconnue (onglet Règles)",IF(AND($E3863&lt;&gt;"",NOT(ISNUMBER($E3863))),"Quantité non reconnue",IF(AND($P3863="au prix",NOT(ISNUMBER($Q3863))),"Prix sur devis à saisir (colonne I)",IF($S3863="","Règle à compléter (onglet Règles)",""))))))))))</f>
        <v/>
      </c>
    </row>
    <row r="3864" customFormat="false" ht="15" hidden="false" customHeight="false" outlineLevel="0" collapsed="false">
      <c r="A3864" s="23"/>
      <c r="I3864" s="24"/>
      <c r="J3864" s="24"/>
      <c r="N3864" s="25"/>
      <c r="O3864" s="26" t="str">
        <f aca="false">IF($G3864="","",IFERROR(INDEX(Prestations!$F$5:$F$256,MATCH($G3864,Prestations!$B$5:$B$256,0)),"?"))</f>
        <v/>
      </c>
      <c r="P3864" s="26" t="str">
        <f aca="false">IF($O3864="","",IF($O3864="?","?",IFERROR(INDEX(Règles!$C$5:$C$17,MATCH($O3864,Règles!$A$5:$A$17,0)),"?")))</f>
        <v/>
      </c>
      <c r="Q3864" s="27" t="str">
        <f aca="false">IF($G3864="","",IF(ISNUMBER($I3864),$I3864,IFERROR(IF(ISNUMBER(INDEX(Prestations!$E$5:$E$256,MATCH($G3864,Prestations!$B$5:$B$256,0))),INDEX(Prestations!$E$5:$E$256,MATCH($G3864,Prestations!$B$5:$B$256,0)),""),"")))</f>
        <v/>
      </c>
      <c r="R3864" s="27" t="str">
        <f aca="false">IFERROR(IF(ISNUMBER($Q3864),$Q3864*IF($E3864="",1,$E3864),""),"")</f>
        <v/>
      </c>
      <c r="S3864" s="28" t="str">
        <f aca="false">IFERROR(IF($P3864="au nombre",IF(N(INDEX(Règles!$D$5:$D$17,MATCH($O3864,Règles!$A$5:$A$17,0)))&gt;0,IF($E3864="",1,$E3864)/INDEX(Règles!$D$5:$D$17,MATCH($O3864,Règles!$A$5:$A$17,0)),""),IF($P3864="au prix",IF(AND(ISNUMBER($R3864),N(INDEX(Règles!$E$5:$E$17,MATCH($O3864,Règles!$A$5:$A$17,0)))&gt;0),$R3864/INDEX(Règles!$E$5:$E$17,MATCH($O3864,Règles!$A$5:$A$17,0)),""),IF(OR($P3864="ne compte pas",$P3864="absence"),0,""))),"")</f>
        <v/>
      </c>
      <c r="T3864" s="26" t="n">
        <f aca="false">IF(AND(ISNUMBER($A3864),$B3864&lt;&gt;"",$G3864&lt;&gt;"",$P3864&lt;&gt;"absence"),1,0)</f>
        <v>0</v>
      </c>
      <c r="U3864" s="26" t="n">
        <f aca="false">IF($T3864=1,IF(COUNTIFS($B$2:$B3864,$B3864,$A$2:$A3864,$A3864,$T$2:$T3864,1)=1,1,0),0)</f>
        <v>0</v>
      </c>
      <c r="V3864" s="29" t="str">
        <f aca="false">IF(AND($A3864="",$B3864="",$G3864=""),"",IF(NOT(ISNUMBER($A3864)),"Date manquante ou non reconnue",IF($B3864="","Technicien manquant",IF(COUNTIF(Production!$A$7:$A$21,$B3864)=0,"Technicien absent de la liste (onglet Production)",IF($G3864="","Code BPU manquant (colonne G)",IF($O3864="?","Code BPU inconnu (onglet Prestations)",IF($P3864="?","Catégorie inconnue (onglet Règles)",IF(AND($E3864&lt;&gt;"",NOT(ISNUMBER($E3864))),"Quantité non reconnue",IF(AND($P3864="au prix",NOT(ISNUMBER($Q3864))),"Prix sur devis à saisir (colonne I)",IF($S3864="","Règle à compléter (onglet Règles)",""))))))))))</f>
        <v/>
      </c>
    </row>
    <row r="3865" customFormat="false" ht="15" hidden="false" customHeight="false" outlineLevel="0" collapsed="false">
      <c r="A3865" s="23"/>
      <c r="I3865" s="24"/>
      <c r="J3865" s="24"/>
      <c r="N3865" s="25"/>
      <c r="O3865" s="26" t="str">
        <f aca="false">IF($G3865="","",IFERROR(INDEX(Prestations!$F$5:$F$256,MATCH($G3865,Prestations!$B$5:$B$256,0)),"?"))</f>
        <v/>
      </c>
      <c r="P3865" s="26" t="str">
        <f aca="false">IF($O3865="","",IF($O3865="?","?",IFERROR(INDEX(Règles!$C$5:$C$17,MATCH($O3865,Règles!$A$5:$A$17,0)),"?")))</f>
        <v/>
      </c>
      <c r="Q3865" s="27" t="str">
        <f aca="false">IF($G3865="","",IF(ISNUMBER($I3865),$I3865,IFERROR(IF(ISNUMBER(INDEX(Prestations!$E$5:$E$256,MATCH($G3865,Prestations!$B$5:$B$256,0))),INDEX(Prestations!$E$5:$E$256,MATCH($G3865,Prestations!$B$5:$B$256,0)),""),"")))</f>
        <v/>
      </c>
      <c r="R3865" s="27" t="str">
        <f aca="false">IFERROR(IF(ISNUMBER($Q3865),$Q3865*IF($E3865="",1,$E3865),""),"")</f>
        <v/>
      </c>
      <c r="S3865" s="28" t="str">
        <f aca="false">IFERROR(IF($P3865="au nombre",IF(N(INDEX(Règles!$D$5:$D$17,MATCH($O3865,Règles!$A$5:$A$17,0)))&gt;0,IF($E3865="",1,$E3865)/INDEX(Règles!$D$5:$D$17,MATCH($O3865,Règles!$A$5:$A$17,0)),""),IF($P3865="au prix",IF(AND(ISNUMBER($R3865),N(INDEX(Règles!$E$5:$E$17,MATCH($O3865,Règles!$A$5:$A$17,0)))&gt;0),$R3865/INDEX(Règles!$E$5:$E$17,MATCH($O3865,Règles!$A$5:$A$17,0)),""),IF(OR($P3865="ne compte pas",$P3865="absence"),0,""))),"")</f>
        <v/>
      </c>
      <c r="T3865" s="26" t="n">
        <f aca="false">IF(AND(ISNUMBER($A3865),$B3865&lt;&gt;"",$G3865&lt;&gt;"",$P3865&lt;&gt;"absence"),1,0)</f>
        <v>0</v>
      </c>
      <c r="U3865" s="26" t="n">
        <f aca="false">IF($T3865=1,IF(COUNTIFS($B$2:$B3865,$B3865,$A$2:$A3865,$A3865,$T$2:$T3865,1)=1,1,0),0)</f>
        <v>0</v>
      </c>
      <c r="V3865" s="29" t="str">
        <f aca="false">IF(AND($A3865="",$B3865="",$G3865=""),"",IF(NOT(ISNUMBER($A3865)),"Date manquante ou non reconnue",IF($B3865="","Technicien manquant",IF(COUNTIF(Production!$A$7:$A$21,$B3865)=0,"Technicien absent de la liste (onglet Production)",IF($G3865="","Code BPU manquant (colonne G)",IF($O3865="?","Code BPU inconnu (onglet Prestations)",IF($P3865="?","Catégorie inconnue (onglet Règles)",IF(AND($E3865&lt;&gt;"",NOT(ISNUMBER($E3865))),"Quantité non reconnue",IF(AND($P3865="au prix",NOT(ISNUMBER($Q3865))),"Prix sur devis à saisir (colonne I)",IF($S3865="","Règle à compléter (onglet Règles)",""))))))))))</f>
        <v/>
      </c>
    </row>
    <row r="3866" customFormat="false" ht="15" hidden="false" customHeight="false" outlineLevel="0" collapsed="false">
      <c r="A3866" s="23"/>
      <c r="I3866" s="24"/>
      <c r="J3866" s="24"/>
      <c r="N3866" s="25"/>
      <c r="O3866" s="26" t="str">
        <f aca="false">IF($G3866="","",IFERROR(INDEX(Prestations!$F$5:$F$256,MATCH($G3866,Prestations!$B$5:$B$256,0)),"?"))</f>
        <v/>
      </c>
      <c r="P3866" s="26" t="str">
        <f aca="false">IF($O3866="","",IF($O3866="?","?",IFERROR(INDEX(Règles!$C$5:$C$17,MATCH($O3866,Règles!$A$5:$A$17,0)),"?")))</f>
        <v/>
      </c>
      <c r="Q3866" s="27" t="str">
        <f aca="false">IF($G3866="","",IF(ISNUMBER($I3866),$I3866,IFERROR(IF(ISNUMBER(INDEX(Prestations!$E$5:$E$256,MATCH($G3866,Prestations!$B$5:$B$256,0))),INDEX(Prestations!$E$5:$E$256,MATCH($G3866,Prestations!$B$5:$B$256,0)),""),"")))</f>
        <v/>
      </c>
      <c r="R3866" s="27" t="str">
        <f aca="false">IFERROR(IF(ISNUMBER($Q3866),$Q3866*IF($E3866="",1,$E3866),""),"")</f>
        <v/>
      </c>
      <c r="S3866" s="28" t="str">
        <f aca="false">IFERROR(IF($P3866="au nombre",IF(N(INDEX(Règles!$D$5:$D$17,MATCH($O3866,Règles!$A$5:$A$17,0)))&gt;0,IF($E3866="",1,$E3866)/INDEX(Règles!$D$5:$D$17,MATCH($O3866,Règles!$A$5:$A$17,0)),""),IF($P3866="au prix",IF(AND(ISNUMBER($R3866),N(INDEX(Règles!$E$5:$E$17,MATCH($O3866,Règles!$A$5:$A$17,0)))&gt;0),$R3866/INDEX(Règles!$E$5:$E$17,MATCH($O3866,Règles!$A$5:$A$17,0)),""),IF(OR($P3866="ne compte pas",$P3866="absence"),0,""))),"")</f>
        <v/>
      </c>
      <c r="T3866" s="26" t="n">
        <f aca="false">IF(AND(ISNUMBER($A3866),$B3866&lt;&gt;"",$G3866&lt;&gt;"",$P3866&lt;&gt;"absence"),1,0)</f>
        <v>0</v>
      </c>
      <c r="U3866" s="26" t="n">
        <f aca="false">IF($T3866=1,IF(COUNTIFS($B$2:$B3866,$B3866,$A$2:$A3866,$A3866,$T$2:$T3866,1)=1,1,0),0)</f>
        <v>0</v>
      </c>
      <c r="V3866" s="29" t="str">
        <f aca="false">IF(AND($A3866="",$B3866="",$G3866=""),"",IF(NOT(ISNUMBER($A3866)),"Date manquante ou non reconnue",IF($B3866="","Technicien manquant",IF(COUNTIF(Production!$A$7:$A$21,$B3866)=0,"Technicien absent de la liste (onglet Production)",IF($G3866="","Code BPU manquant (colonne G)",IF($O3866="?","Code BPU inconnu (onglet Prestations)",IF($P3866="?","Catégorie inconnue (onglet Règles)",IF(AND($E3866&lt;&gt;"",NOT(ISNUMBER($E3866))),"Quantité non reconnue",IF(AND($P3866="au prix",NOT(ISNUMBER($Q3866))),"Prix sur devis à saisir (colonne I)",IF($S3866="","Règle à compléter (onglet Règles)",""))))))))))</f>
        <v/>
      </c>
    </row>
    <row r="3867" customFormat="false" ht="15" hidden="false" customHeight="false" outlineLevel="0" collapsed="false">
      <c r="A3867" s="23"/>
      <c r="I3867" s="24"/>
      <c r="J3867" s="24"/>
      <c r="N3867" s="25"/>
      <c r="O3867" s="26" t="str">
        <f aca="false">IF($G3867="","",IFERROR(INDEX(Prestations!$F$5:$F$256,MATCH($G3867,Prestations!$B$5:$B$256,0)),"?"))</f>
        <v/>
      </c>
      <c r="P3867" s="26" t="str">
        <f aca="false">IF($O3867="","",IF($O3867="?","?",IFERROR(INDEX(Règles!$C$5:$C$17,MATCH($O3867,Règles!$A$5:$A$17,0)),"?")))</f>
        <v/>
      </c>
      <c r="Q3867" s="27" t="str">
        <f aca="false">IF($G3867="","",IF(ISNUMBER($I3867),$I3867,IFERROR(IF(ISNUMBER(INDEX(Prestations!$E$5:$E$256,MATCH($G3867,Prestations!$B$5:$B$256,0))),INDEX(Prestations!$E$5:$E$256,MATCH($G3867,Prestations!$B$5:$B$256,0)),""),"")))</f>
        <v/>
      </c>
      <c r="R3867" s="27" t="str">
        <f aca="false">IFERROR(IF(ISNUMBER($Q3867),$Q3867*IF($E3867="",1,$E3867),""),"")</f>
        <v/>
      </c>
      <c r="S3867" s="28" t="str">
        <f aca="false">IFERROR(IF($P3867="au nombre",IF(N(INDEX(Règles!$D$5:$D$17,MATCH($O3867,Règles!$A$5:$A$17,0)))&gt;0,IF($E3867="",1,$E3867)/INDEX(Règles!$D$5:$D$17,MATCH($O3867,Règles!$A$5:$A$17,0)),""),IF($P3867="au prix",IF(AND(ISNUMBER($R3867),N(INDEX(Règles!$E$5:$E$17,MATCH($O3867,Règles!$A$5:$A$17,0)))&gt;0),$R3867/INDEX(Règles!$E$5:$E$17,MATCH($O3867,Règles!$A$5:$A$17,0)),""),IF(OR($P3867="ne compte pas",$P3867="absence"),0,""))),"")</f>
        <v/>
      </c>
      <c r="T3867" s="26" t="n">
        <f aca="false">IF(AND(ISNUMBER($A3867),$B3867&lt;&gt;"",$G3867&lt;&gt;"",$P3867&lt;&gt;"absence"),1,0)</f>
        <v>0</v>
      </c>
      <c r="U3867" s="26" t="n">
        <f aca="false">IF($T3867=1,IF(COUNTIFS($B$2:$B3867,$B3867,$A$2:$A3867,$A3867,$T$2:$T3867,1)=1,1,0),0)</f>
        <v>0</v>
      </c>
      <c r="V3867" s="29" t="str">
        <f aca="false">IF(AND($A3867="",$B3867="",$G3867=""),"",IF(NOT(ISNUMBER($A3867)),"Date manquante ou non reconnue",IF($B3867="","Technicien manquant",IF(COUNTIF(Production!$A$7:$A$21,$B3867)=0,"Technicien absent de la liste (onglet Production)",IF($G3867="","Code BPU manquant (colonne G)",IF($O3867="?","Code BPU inconnu (onglet Prestations)",IF($P3867="?","Catégorie inconnue (onglet Règles)",IF(AND($E3867&lt;&gt;"",NOT(ISNUMBER($E3867))),"Quantité non reconnue",IF(AND($P3867="au prix",NOT(ISNUMBER($Q3867))),"Prix sur devis à saisir (colonne I)",IF($S3867="","Règle à compléter (onglet Règles)",""))))))))))</f>
        <v/>
      </c>
    </row>
    <row r="3868" customFormat="false" ht="15" hidden="false" customHeight="false" outlineLevel="0" collapsed="false">
      <c r="A3868" s="23"/>
      <c r="I3868" s="24"/>
      <c r="J3868" s="24"/>
      <c r="N3868" s="25"/>
      <c r="O3868" s="26" t="str">
        <f aca="false">IF($G3868="","",IFERROR(INDEX(Prestations!$F$5:$F$256,MATCH($G3868,Prestations!$B$5:$B$256,0)),"?"))</f>
        <v/>
      </c>
      <c r="P3868" s="26" t="str">
        <f aca="false">IF($O3868="","",IF($O3868="?","?",IFERROR(INDEX(Règles!$C$5:$C$17,MATCH($O3868,Règles!$A$5:$A$17,0)),"?")))</f>
        <v/>
      </c>
      <c r="Q3868" s="27" t="str">
        <f aca="false">IF($G3868="","",IF(ISNUMBER($I3868),$I3868,IFERROR(IF(ISNUMBER(INDEX(Prestations!$E$5:$E$256,MATCH($G3868,Prestations!$B$5:$B$256,0))),INDEX(Prestations!$E$5:$E$256,MATCH($G3868,Prestations!$B$5:$B$256,0)),""),"")))</f>
        <v/>
      </c>
      <c r="R3868" s="27" t="str">
        <f aca="false">IFERROR(IF(ISNUMBER($Q3868),$Q3868*IF($E3868="",1,$E3868),""),"")</f>
        <v/>
      </c>
      <c r="S3868" s="28" t="str">
        <f aca="false">IFERROR(IF($P3868="au nombre",IF(N(INDEX(Règles!$D$5:$D$17,MATCH($O3868,Règles!$A$5:$A$17,0)))&gt;0,IF($E3868="",1,$E3868)/INDEX(Règles!$D$5:$D$17,MATCH($O3868,Règles!$A$5:$A$17,0)),""),IF($P3868="au prix",IF(AND(ISNUMBER($R3868),N(INDEX(Règles!$E$5:$E$17,MATCH($O3868,Règles!$A$5:$A$17,0)))&gt;0),$R3868/INDEX(Règles!$E$5:$E$17,MATCH($O3868,Règles!$A$5:$A$17,0)),""),IF(OR($P3868="ne compte pas",$P3868="absence"),0,""))),"")</f>
        <v/>
      </c>
      <c r="T3868" s="26" t="n">
        <f aca="false">IF(AND(ISNUMBER($A3868),$B3868&lt;&gt;"",$G3868&lt;&gt;"",$P3868&lt;&gt;"absence"),1,0)</f>
        <v>0</v>
      </c>
      <c r="U3868" s="26" t="n">
        <f aca="false">IF($T3868=1,IF(COUNTIFS($B$2:$B3868,$B3868,$A$2:$A3868,$A3868,$T$2:$T3868,1)=1,1,0),0)</f>
        <v>0</v>
      </c>
      <c r="V3868" s="29" t="str">
        <f aca="false">IF(AND($A3868="",$B3868="",$G3868=""),"",IF(NOT(ISNUMBER($A3868)),"Date manquante ou non reconnue",IF($B3868="","Technicien manquant",IF(COUNTIF(Production!$A$7:$A$21,$B3868)=0,"Technicien absent de la liste (onglet Production)",IF($G3868="","Code BPU manquant (colonne G)",IF($O3868="?","Code BPU inconnu (onglet Prestations)",IF($P3868="?","Catégorie inconnue (onglet Règles)",IF(AND($E3868&lt;&gt;"",NOT(ISNUMBER($E3868))),"Quantité non reconnue",IF(AND($P3868="au prix",NOT(ISNUMBER($Q3868))),"Prix sur devis à saisir (colonne I)",IF($S3868="","Règle à compléter (onglet Règles)",""))))))))))</f>
        <v/>
      </c>
    </row>
    <row r="3869" customFormat="false" ht="15" hidden="false" customHeight="false" outlineLevel="0" collapsed="false">
      <c r="A3869" s="23"/>
      <c r="I3869" s="24"/>
      <c r="J3869" s="24"/>
      <c r="N3869" s="25"/>
      <c r="O3869" s="26" t="str">
        <f aca="false">IF($G3869="","",IFERROR(INDEX(Prestations!$F$5:$F$256,MATCH($G3869,Prestations!$B$5:$B$256,0)),"?"))</f>
        <v/>
      </c>
      <c r="P3869" s="26" t="str">
        <f aca="false">IF($O3869="","",IF($O3869="?","?",IFERROR(INDEX(Règles!$C$5:$C$17,MATCH($O3869,Règles!$A$5:$A$17,0)),"?")))</f>
        <v/>
      </c>
      <c r="Q3869" s="27" t="str">
        <f aca="false">IF($G3869="","",IF(ISNUMBER($I3869),$I3869,IFERROR(IF(ISNUMBER(INDEX(Prestations!$E$5:$E$256,MATCH($G3869,Prestations!$B$5:$B$256,0))),INDEX(Prestations!$E$5:$E$256,MATCH($G3869,Prestations!$B$5:$B$256,0)),""),"")))</f>
        <v/>
      </c>
      <c r="R3869" s="27" t="str">
        <f aca="false">IFERROR(IF(ISNUMBER($Q3869),$Q3869*IF($E3869="",1,$E3869),""),"")</f>
        <v/>
      </c>
      <c r="S3869" s="28" t="str">
        <f aca="false">IFERROR(IF($P3869="au nombre",IF(N(INDEX(Règles!$D$5:$D$17,MATCH($O3869,Règles!$A$5:$A$17,0)))&gt;0,IF($E3869="",1,$E3869)/INDEX(Règles!$D$5:$D$17,MATCH($O3869,Règles!$A$5:$A$17,0)),""),IF($P3869="au prix",IF(AND(ISNUMBER($R3869),N(INDEX(Règles!$E$5:$E$17,MATCH($O3869,Règles!$A$5:$A$17,0)))&gt;0),$R3869/INDEX(Règles!$E$5:$E$17,MATCH($O3869,Règles!$A$5:$A$17,0)),""),IF(OR($P3869="ne compte pas",$P3869="absence"),0,""))),"")</f>
        <v/>
      </c>
      <c r="T3869" s="26" t="n">
        <f aca="false">IF(AND(ISNUMBER($A3869),$B3869&lt;&gt;"",$G3869&lt;&gt;"",$P3869&lt;&gt;"absence"),1,0)</f>
        <v>0</v>
      </c>
      <c r="U3869" s="26" t="n">
        <f aca="false">IF($T3869=1,IF(COUNTIFS($B$2:$B3869,$B3869,$A$2:$A3869,$A3869,$T$2:$T3869,1)=1,1,0),0)</f>
        <v>0</v>
      </c>
      <c r="V3869" s="29" t="str">
        <f aca="false">IF(AND($A3869="",$B3869="",$G3869=""),"",IF(NOT(ISNUMBER($A3869)),"Date manquante ou non reconnue",IF($B3869="","Technicien manquant",IF(COUNTIF(Production!$A$7:$A$21,$B3869)=0,"Technicien absent de la liste (onglet Production)",IF($G3869="","Code BPU manquant (colonne G)",IF($O3869="?","Code BPU inconnu (onglet Prestations)",IF($P3869="?","Catégorie inconnue (onglet Règles)",IF(AND($E3869&lt;&gt;"",NOT(ISNUMBER($E3869))),"Quantité non reconnue",IF(AND($P3869="au prix",NOT(ISNUMBER($Q3869))),"Prix sur devis à saisir (colonne I)",IF($S3869="","Règle à compléter (onglet Règles)",""))))))))))</f>
        <v/>
      </c>
    </row>
    <row r="3870" customFormat="false" ht="15" hidden="false" customHeight="false" outlineLevel="0" collapsed="false">
      <c r="A3870" s="23"/>
      <c r="I3870" s="24"/>
      <c r="J3870" s="24"/>
      <c r="N3870" s="25"/>
      <c r="O3870" s="26" t="str">
        <f aca="false">IF($G3870="","",IFERROR(INDEX(Prestations!$F$5:$F$256,MATCH($G3870,Prestations!$B$5:$B$256,0)),"?"))</f>
        <v/>
      </c>
      <c r="P3870" s="26" t="str">
        <f aca="false">IF($O3870="","",IF($O3870="?","?",IFERROR(INDEX(Règles!$C$5:$C$17,MATCH($O3870,Règles!$A$5:$A$17,0)),"?")))</f>
        <v/>
      </c>
      <c r="Q3870" s="27" t="str">
        <f aca="false">IF($G3870="","",IF(ISNUMBER($I3870),$I3870,IFERROR(IF(ISNUMBER(INDEX(Prestations!$E$5:$E$256,MATCH($G3870,Prestations!$B$5:$B$256,0))),INDEX(Prestations!$E$5:$E$256,MATCH($G3870,Prestations!$B$5:$B$256,0)),""),"")))</f>
        <v/>
      </c>
      <c r="R3870" s="27" t="str">
        <f aca="false">IFERROR(IF(ISNUMBER($Q3870),$Q3870*IF($E3870="",1,$E3870),""),"")</f>
        <v/>
      </c>
      <c r="S3870" s="28" t="str">
        <f aca="false">IFERROR(IF($P3870="au nombre",IF(N(INDEX(Règles!$D$5:$D$17,MATCH($O3870,Règles!$A$5:$A$17,0)))&gt;0,IF($E3870="",1,$E3870)/INDEX(Règles!$D$5:$D$17,MATCH($O3870,Règles!$A$5:$A$17,0)),""),IF($P3870="au prix",IF(AND(ISNUMBER($R3870),N(INDEX(Règles!$E$5:$E$17,MATCH($O3870,Règles!$A$5:$A$17,0)))&gt;0),$R3870/INDEX(Règles!$E$5:$E$17,MATCH($O3870,Règles!$A$5:$A$17,0)),""),IF(OR($P3870="ne compte pas",$P3870="absence"),0,""))),"")</f>
        <v/>
      </c>
      <c r="T3870" s="26" t="n">
        <f aca="false">IF(AND(ISNUMBER($A3870),$B3870&lt;&gt;"",$G3870&lt;&gt;"",$P3870&lt;&gt;"absence"),1,0)</f>
        <v>0</v>
      </c>
      <c r="U3870" s="26" t="n">
        <f aca="false">IF($T3870=1,IF(COUNTIFS($B$2:$B3870,$B3870,$A$2:$A3870,$A3870,$T$2:$T3870,1)=1,1,0),0)</f>
        <v>0</v>
      </c>
      <c r="V3870" s="29" t="str">
        <f aca="false">IF(AND($A3870="",$B3870="",$G3870=""),"",IF(NOT(ISNUMBER($A3870)),"Date manquante ou non reconnue",IF($B3870="","Technicien manquant",IF(COUNTIF(Production!$A$7:$A$21,$B3870)=0,"Technicien absent de la liste (onglet Production)",IF($G3870="","Code BPU manquant (colonne G)",IF($O3870="?","Code BPU inconnu (onglet Prestations)",IF($P3870="?","Catégorie inconnue (onglet Règles)",IF(AND($E3870&lt;&gt;"",NOT(ISNUMBER($E3870))),"Quantité non reconnue",IF(AND($P3870="au prix",NOT(ISNUMBER($Q3870))),"Prix sur devis à saisir (colonne I)",IF($S3870="","Règle à compléter (onglet Règles)",""))))))))))</f>
        <v/>
      </c>
    </row>
    <row r="3871" customFormat="false" ht="15" hidden="false" customHeight="false" outlineLevel="0" collapsed="false">
      <c r="A3871" s="23"/>
      <c r="I3871" s="24"/>
      <c r="J3871" s="24"/>
      <c r="N3871" s="25"/>
      <c r="O3871" s="26" t="str">
        <f aca="false">IF($G3871="","",IFERROR(INDEX(Prestations!$F$5:$F$256,MATCH($G3871,Prestations!$B$5:$B$256,0)),"?"))</f>
        <v/>
      </c>
      <c r="P3871" s="26" t="str">
        <f aca="false">IF($O3871="","",IF($O3871="?","?",IFERROR(INDEX(Règles!$C$5:$C$17,MATCH($O3871,Règles!$A$5:$A$17,0)),"?")))</f>
        <v/>
      </c>
      <c r="Q3871" s="27" t="str">
        <f aca="false">IF($G3871="","",IF(ISNUMBER($I3871),$I3871,IFERROR(IF(ISNUMBER(INDEX(Prestations!$E$5:$E$256,MATCH($G3871,Prestations!$B$5:$B$256,0))),INDEX(Prestations!$E$5:$E$256,MATCH($G3871,Prestations!$B$5:$B$256,0)),""),"")))</f>
        <v/>
      </c>
      <c r="R3871" s="27" t="str">
        <f aca="false">IFERROR(IF(ISNUMBER($Q3871),$Q3871*IF($E3871="",1,$E3871),""),"")</f>
        <v/>
      </c>
      <c r="S3871" s="28" t="str">
        <f aca="false">IFERROR(IF($P3871="au nombre",IF(N(INDEX(Règles!$D$5:$D$17,MATCH($O3871,Règles!$A$5:$A$17,0)))&gt;0,IF($E3871="",1,$E3871)/INDEX(Règles!$D$5:$D$17,MATCH($O3871,Règles!$A$5:$A$17,0)),""),IF($P3871="au prix",IF(AND(ISNUMBER($R3871),N(INDEX(Règles!$E$5:$E$17,MATCH($O3871,Règles!$A$5:$A$17,0)))&gt;0),$R3871/INDEX(Règles!$E$5:$E$17,MATCH($O3871,Règles!$A$5:$A$17,0)),""),IF(OR($P3871="ne compte pas",$P3871="absence"),0,""))),"")</f>
        <v/>
      </c>
      <c r="T3871" s="26" t="n">
        <f aca="false">IF(AND(ISNUMBER($A3871),$B3871&lt;&gt;"",$G3871&lt;&gt;"",$P3871&lt;&gt;"absence"),1,0)</f>
        <v>0</v>
      </c>
      <c r="U3871" s="26" t="n">
        <f aca="false">IF($T3871=1,IF(COUNTIFS($B$2:$B3871,$B3871,$A$2:$A3871,$A3871,$T$2:$T3871,1)=1,1,0),0)</f>
        <v>0</v>
      </c>
      <c r="V3871" s="29" t="str">
        <f aca="false">IF(AND($A3871="",$B3871="",$G3871=""),"",IF(NOT(ISNUMBER($A3871)),"Date manquante ou non reconnue",IF($B3871="","Technicien manquant",IF(COUNTIF(Production!$A$7:$A$21,$B3871)=0,"Technicien absent de la liste (onglet Production)",IF($G3871="","Code BPU manquant (colonne G)",IF($O3871="?","Code BPU inconnu (onglet Prestations)",IF($P3871="?","Catégorie inconnue (onglet Règles)",IF(AND($E3871&lt;&gt;"",NOT(ISNUMBER($E3871))),"Quantité non reconnue",IF(AND($P3871="au prix",NOT(ISNUMBER($Q3871))),"Prix sur devis à saisir (colonne I)",IF($S3871="","Règle à compléter (onglet Règles)",""))))))))))</f>
        <v/>
      </c>
    </row>
    <row r="3872" customFormat="false" ht="15" hidden="false" customHeight="false" outlineLevel="0" collapsed="false">
      <c r="A3872" s="23"/>
      <c r="I3872" s="24"/>
      <c r="J3872" s="24"/>
      <c r="N3872" s="25"/>
      <c r="O3872" s="26" t="str">
        <f aca="false">IF($G3872="","",IFERROR(INDEX(Prestations!$F$5:$F$256,MATCH($G3872,Prestations!$B$5:$B$256,0)),"?"))</f>
        <v/>
      </c>
      <c r="P3872" s="26" t="str">
        <f aca="false">IF($O3872="","",IF($O3872="?","?",IFERROR(INDEX(Règles!$C$5:$C$17,MATCH($O3872,Règles!$A$5:$A$17,0)),"?")))</f>
        <v/>
      </c>
      <c r="Q3872" s="27" t="str">
        <f aca="false">IF($G3872="","",IF(ISNUMBER($I3872),$I3872,IFERROR(IF(ISNUMBER(INDEX(Prestations!$E$5:$E$256,MATCH($G3872,Prestations!$B$5:$B$256,0))),INDEX(Prestations!$E$5:$E$256,MATCH($G3872,Prestations!$B$5:$B$256,0)),""),"")))</f>
        <v/>
      </c>
      <c r="R3872" s="27" t="str">
        <f aca="false">IFERROR(IF(ISNUMBER($Q3872),$Q3872*IF($E3872="",1,$E3872),""),"")</f>
        <v/>
      </c>
      <c r="S3872" s="28" t="str">
        <f aca="false">IFERROR(IF($P3872="au nombre",IF(N(INDEX(Règles!$D$5:$D$17,MATCH($O3872,Règles!$A$5:$A$17,0)))&gt;0,IF($E3872="",1,$E3872)/INDEX(Règles!$D$5:$D$17,MATCH($O3872,Règles!$A$5:$A$17,0)),""),IF($P3872="au prix",IF(AND(ISNUMBER($R3872),N(INDEX(Règles!$E$5:$E$17,MATCH($O3872,Règles!$A$5:$A$17,0)))&gt;0),$R3872/INDEX(Règles!$E$5:$E$17,MATCH($O3872,Règles!$A$5:$A$17,0)),""),IF(OR($P3872="ne compte pas",$P3872="absence"),0,""))),"")</f>
        <v/>
      </c>
      <c r="T3872" s="26" t="n">
        <f aca="false">IF(AND(ISNUMBER($A3872),$B3872&lt;&gt;"",$G3872&lt;&gt;"",$P3872&lt;&gt;"absence"),1,0)</f>
        <v>0</v>
      </c>
      <c r="U3872" s="26" t="n">
        <f aca="false">IF($T3872=1,IF(COUNTIFS($B$2:$B3872,$B3872,$A$2:$A3872,$A3872,$T$2:$T3872,1)=1,1,0),0)</f>
        <v>0</v>
      </c>
      <c r="V3872" s="29" t="str">
        <f aca="false">IF(AND($A3872="",$B3872="",$G3872=""),"",IF(NOT(ISNUMBER($A3872)),"Date manquante ou non reconnue",IF($B3872="","Technicien manquant",IF(COUNTIF(Production!$A$7:$A$21,$B3872)=0,"Technicien absent de la liste (onglet Production)",IF($G3872="","Code BPU manquant (colonne G)",IF($O3872="?","Code BPU inconnu (onglet Prestations)",IF($P3872="?","Catégorie inconnue (onglet Règles)",IF(AND($E3872&lt;&gt;"",NOT(ISNUMBER($E3872))),"Quantité non reconnue",IF(AND($P3872="au prix",NOT(ISNUMBER($Q3872))),"Prix sur devis à saisir (colonne I)",IF($S3872="","Règle à compléter (onglet Règles)",""))))))))))</f>
        <v/>
      </c>
    </row>
    <row r="3873" customFormat="false" ht="15" hidden="false" customHeight="false" outlineLevel="0" collapsed="false">
      <c r="A3873" s="23"/>
      <c r="I3873" s="24"/>
      <c r="J3873" s="24"/>
      <c r="N3873" s="25"/>
      <c r="O3873" s="26" t="str">
        <f aca="false">IF($G3873="","",IFERROR(INDEX(Prestations!$F$5:$F$256,MATCH($G3873,Prestations!$B$5:$B$256,0)),"?"))</f>
        <v/>
      </c>
      <c r="P3873" s="26" t="str">
        <f aca="false">IF($O3873="","",IF($O3873="?","?",IFERROR(INDEX(Règles!$C$5:$C$17,MATCH($O3873,Règles!$A$5:$A$17,0)),"?")))</f>
        <v/>
      </c>
      <c r="Q3873" s="27" t="str">
        <f aca="false">IF($G3873="","",IF(ISNUMBER($I3873),$I3873,IFERROR(IF(ISNUMBER(INDEX(Prestations!$E$5:$E$256,MATCH($G3873,Prestations!$B$5:$B$256,0))),INDEX(Prestations!$E$5:$E$256,MATCH($G3873,Prestations!$B$5:$B$256,0)),""),"")))</f>
        <v/>
      </c>
      <c r="R3873" s="27" t="str">
        <f aca="false">IFERROR(IF(ISNUMBER($Q3873),$Q3873*IF($E3873="",1,$E3873),""),"")</f>
        <v/>
      </c>
      <c r="S3873" s="28" t="str">
        <f aca="false">IFERROR(IF($P3873="au nombre",IF(N(INDEX(Règles!$D$5:$D$17,MATCH($O3873,Règles!$A$5:$A$17,0)))&gt;0,IF($E3873="",1,$E3873)/INDEX(Règles!$D$5:$D$17,MATCH($O3873,Règles!$A$5:$A$17,0)),""),IF($P3873="au prix",IF(AND(ISNUMBER($R3873),N(INDEX(Règles!$E$5:$E$17,MATCH($O3873,Règles!$A$5:$A$17,0)))&gt;0),$R3873/INDEX(Règles!$E$5:$E$17,MATCH($O3873,Règles!$A$5:$A$17,0)),""),IF(OR($P3873="ne compte pas",$P3873="absence"),0,""))),"")</f>
        <v/>
      </c>
      <c r="T3873" s="26" t="n">
        <f aca="false">IF(AND(ISNUMBER($A3873),$B3873&lt;&gt;"",$G3873&lt;&gt;"",$P3873&lt;&gt;"absence"),1,0)</f>
        <v>0</v>
      </c>
      <c r="U3873" s="26" t="n">
        <f aca="false">IF($T3873=1,IF(COUNTIFS($B$2:$B3873,$B3873,$A$2:$A3873,$A3873,$T$2:$T3873,1)=1,1,0),0)</f>
        <v>0</v>
      </c>
      <c r="V3873" s="29" t="str">
        <f aca="false">IF(AND($A3873="",$B3873="",$G3873=""),"",IF(NOT(ISNUMBER($A3873)),"Date manquante ou non reconnue",IF($B3873="","Technicien manquant",IF(COUNTIF(Production!$A$7:$A$21,$B3873)=0,"Technicien absent de la liste (onglet Production)",IF($G3873="","Code BPU manquant (colonne G)",IF($O3873="?","Code BPU inconnu (onglet Prestations)",IF($P3873="?","Catégorie inconnue (onglet Règles)",IF(AND($E3873&lt;&gt;"",NOT(ISNUMBER($E3873))),"Quantité non reconnue",IF(AND($P3873="au prix",NOT(ISNUMBER($Q3873))),"Prix sur devis à saisir (colonne I)",IF($S3873="","Règle à compléter (onglet Règles)",""))))))))))</f>
        <v/>
      </c>
    </row>
    <row r="3874" customFormat="false" ht="15" hidden="false" customHeight="false" outlineLevel="0" collapsed="false">
      <c r="A3874" s="23"/>
      <c r="I3874" s="24"/>
      <c r="J3874" s="24"/>
      <c r="N3874" s="25"/>
      <c r="O3874" s="26" t="str">
        <f aca="false">IF($G3874="","",IFERROR(INDEX(Prestations!$F$5:$F$256,MATCH($G3874,Prestations!$B$5:$B$256,0)),"?"))</f>
        <v/>
      </c>
      <c r="P3874" s="26" t="str">
        <f aca="false">IF($O3874="","",IF($O3874="?","?",IFERROR(INDEX(Règles!$C$5:$C$17,MATCH($O3874,Règles!$A$5:$A$17,0)),"?")))</f>
        <v/>
      </c>
      <c r="Q3874" s="27" t="str">
        <f aca="false">IF($G3874="","",IF(ISNUMBER($I3874),$I3874,IFERROR(IF(ISNUMBER(INDEX(Prestations!$E$5:$E$256,MATCH($G3874,Prestations!$B$5:$B$256,0))),INDEX(Prestations!$E$5:$E$256,MATCH($G3874,Prestations!$B$5:$B$256,0)),""),"")))</f>
        <v/>
      </c>
      <c r="R3874" s="27" t="str">
        <f aca="false">IFERROR(IF(ISNUMBER($Q3874),$Q3874*IF($E3874="",1,$E3874),""),"")</f>
        <v/>
      </c>
      <c r="S3874" s="28" t="str">
        <f aca="false">IFERROR(IF($P3874="au nombre",IF(N(INDEX(Règles!$D$5:$D$17,MATCH($O3874,Règles!$A$5:$A$17,0)))&gt;0,IF($E3874="",1,$E3874)/INDEX(Règles!$D$5:$D$17,MATCH($O3874,Règles!$A$5:$A$17,0)),""),IF($P3874="au prix",IF(AND(ISNUMBER($R3874),N(INDEX(Règles!$E$5:$E$17,MATCH($O3874,Règles!$A$5:$A$17,0)))&gt;0),$R3874/INDEX(Règles!$E$5:$E$17,MATCH($O3874,Règles!$A$5:$A$17,0)),""),IF(OR($P3874="ne compte pas",$P3874="absence"),0,""))),"")</f>
        <v/>
      </c>
      <c r="T3874" s="26" t="n">
        <f aca="false">IF(AND(ISNUMBER($A3874),$B3874&lt;&gt;"",$G3874&lt;&gt;"",$P3874&lt;&gt;"absence"),1,0)</f>
        <v>0</v>
      </c>
      <c r="U3874" s="26" t="n">
        <f aca="false">IF($T3874=1,IF(COUNTIFS($B$2:$B3874,$B3874,$A$2:$A3874,$A3874,$T$2:$T3874,1)=1,1,0),0)</f>
        <v>0</v>
      </c>
      <c r="V3874" s="29" t="str">
        <f aca="false">IF(AND($A3874="",$B3874="",$G3874=""),"",IF(NOT(ISNUMBER($A3874)),"Date manquante ou non reconnue",IF($B3874="","Technicien manquant",IF(COUNTIF(Production!$A$7:$A$21,$B3874)=0,"Technicien absent de la liste (onglet Production)",IF($G3874="","Code BPU manquant (colonne G)",IF($O3874="?","Code BPU inconnu (onglet Prestations)",IF($P3874="?","Catégorie inconnue (onglet Règles)",IF(AND($E3874&lt;&gt;"",NOT(ISNUMBER($E3874))),"Quantité non reconnue",IF(AND($P3874="au prix",NOT(ISNUMBER($Q3874))),"Prix sur devis à saisir (colonne I)",IF($S3874="","Règle à compléter (onglet Règles)",""))))))))))</f>
        <v/>
      </c>
    </row>
    <row r="3875" customFormat="false" ht="15" hidden="false" customHeight="false" outlineLevel="0" collapsed="false">
      <c r="A3875" s="23"/>
      <c r="I3875" s="24"/>
      <c r="J3875" s="24"/>
      <c r="N3875" s="25"/>
      <c r="O3875" s="26" t="str">
        <f aca="false">IF($G3875="","",IFERROR(INDEX(Prestations!$F$5:$F$256,MATCH($G3875,Prestations!$B$5:$B$256,0)),"?"))</f>
        <v/>
      </c>
      <c r="P3875" s="26" t="str">
        <f aca="false">IF($O3875="","",IF($O3875="?","?",IFERROR(INDEX(Règles!$C$5:$C$17,MATCH($O3875,Règles!$A$5:$A$17,0)),"?")))</f>
        <v/>
      </c>
      <c r="Q3875" s="27" t="str">
        <f aca="false">IF($G3875="","",IF(ISNUMBER($I3875),$I3875,IFERROR(IF(ISNUMBER(INDEX(Prestations!$E$5:$E$256,MATCH($G3875,Prestations!$B$5:$B$256,0))),INDEX(Prestations!$E$5:$E$256,MATCH($G3875,Prestations!$B$5:$B$256,0)),""),"")))</f>
        <v/>
      </c>
      <c r="R3875" s="27" t="str">
        <f aca="false">IFERROR(IF(ISNUMBER($Q3875),$Q3875*IF($E3875="",1,$E3875),""),"")</f>
        <v/>
      </c>
      <c r="S3875" s="28" t="str">
        <f aca="false">IFERROR(IF($P3875="au nombre",IF(N(INDEX(Règles!$D$5:$D$17,MATCH($O3875,Règles!$A$5:$A$17,0)))&gt;0,IF($E3875="",1,$E3875)/INDEX(Règles!$D$5:$D$17,MATCH($O3875,Règles!$A$5:$A$17,0)),""),IF($P3875="au prix",IF(AND(ISNUMBER($R3875),N(INDEX(Règles!$E$5:$E$17,MATCH($O3875,Règles!$A$5:$A$17,0)))&gt;0),$R3875/INDEX(Règles!$E$5:$E$17,MATCH($O3875,Règles!$A$5:$A$17,0)),""),IF(OR($P3875="ne compte pas",$P3875="absence"),0,""))),"")</f>
        <v/>
      </c>
      <c r="T3875" s="26" t="n">
        <f aca="false">IF(AND(ISNUMBER($A3875),$B3875&lt;&gt;"",$G3875&lt;&gt;"",$P3875&lt;&gt;"absence"),1,0)</f>
        <v>0</v>
      </c>
      <c r="U3875" s="26" t="n">
        <f aca="false">IF($T3875=1,IF(COUNTIFS($B$2:$B3875,$B3875,$A$2:$A3875,$A3875,$T$2:$T3875,1)=1,1,0),0)</f>
        <v>0</v>
      </c>
      <c r="V3875" s="29" t="str">
        <f aca="false">IF(AND($A3875="",$B3875="",$G3875=""),"",IF(NOT(ISNUMBER($A3875)),"Date manquante ou non reconnue",IF($B3875="","Technicien manquant",IF(COUNTIF(Production!$A$7:$A$21,$B3875)=0,"Technicien absent de la liste (onglet Production)",IF($G3875="","Code BPU manquant (colonne G)",IF($O3875="?","Code BPU inconnu (onglet Prestations)",IF($P3875="?","Catégorie inconnue (onglet Règles)",IF(AND($E3875&lt;&gt;"",NOT(ISNUMBER($E3875))),"Quantité non reconnue",IF(AND($P3875="au prix",NOT(ISNUMBER($Q3875))),"Prix sur devis à saisir (colonne I)",IF($S3875="","Règle à compléter (onglet Règles)",""))))))))))</f>
        <v/>
      </c>
    </row>
    <row r="3876" customFormat="false" ht="15" hidden="false" customHeight="false" outlineLevel="0" collapsed="false">
      <c r="A3876" s="23"/>
      <c r="I3876" s="24"/>
      <c r="J3876" s="24"/>
      <c r="N3876" s="25"/>
      <c r="O3876" s="26" t="str">
        <f aca="false">IF($G3876="","",IFERROR(INDEX(Prestations!$F$5:$F$256,MATCH($G3876,Prestations!$B$5:$B$256,0)),"?"))</f>
        <v/>
      </c>
      <c r="P3876" s="26" t="str">
        <f aca="false">IF($O3876="","",IF($O3876="?","?",IFERROR(INDEX(Règles!$C$5:$C$17,MATCH($O3876,Règles!$A$5:$A$17,0)),"?")))</f>
        <v/>
      </c>
      <c r="Q3876" s="27" t="str">
        <f aca="false">IF($G3876="","",IF(ISNUMBER($I3876),$I3876,IFERROR(IF(ISNUMBER(INDEX(Prestations!$E$5:$E$256,MATCH($G3876,Prestations!$B$5:$B$256,0))),INDEX(Prestations!$E$5:$E$256,MATCH($G3876,Prestations!$B$5:$B$256,0)),""),"")))</f>
        <v/>
      </c>
      <c r="R3876" s="27" t="str">
        <f aca="false">IFERROR(IF(ISNUMBER($Q3876),$Q3876*IF($E3876="",1,$E3876),""),"")</f>
        <v/>
      </c>
      <c r="S3876" s="28" t="str">
        <f aca="false">IFERROR(IF($P3876="au nombre",IF(N(INDEX(Règles!$D$5:$D$17,MATCH($O3876,Règles!$A$5:$A$17,0)))&gt;0,IF($E3876="",1,$E3876)/INDEX(Règles!$D$5:$D$17,MATCH($O3876,Règles!$A$5:$A$17,0)),""),IF($P3876="au prix",IF(AND(ISNUMBER($R3876),N(INDEX(Règles!$E$5:$E$17,MATCH($O3876,Règles!$A$5:$A$17,0)))&gt;0),$R3876/INDEX(Règles!$E$5:$E$17,MATCH($O3876,Règles!$A$5:$A$17,0)),""),IF(OR($P3876="ne compte pas",$P3876="absence"),0,""))),"")</f>
        <v/>
      </c>
      <c r="T3876" s="26" t="n">
        <f aca="false">IF(AND(ISNUMBER($A3876),$B3876&lt;&gt;"",$G3876&lt;&gt;"",$P3876&lt;&gt;"absence"),1,0)</f>
        <v>0</v>
      </c>
      <c r="U3876" s="26" t="n">
        <f aca="false">IF($T3876=1,IF(COUNTIFS($B$2:$B3876,$B3876,$A$2:$A3876,$A3876,$T$2:$T3876,1)=1,1,0),0)</f>
        <v>0</v>
      </c>
      <c r="V3876" s="29" t="str">
        <f aca="false">IF(AND($A3876="",$B3876="",$G3876=""),"",IF(NOT(ISNUMBER($A3876)),"Date manquante ou non reconnue",IF($B3876="","Technicien manquant",IF(COUNTIF(Production!$A$7:$A$21,$B3876)=0,"Technicien absent de la liste (onglet Production)",IF($G3876="","Code BPU manquant (colonne G)",IF($O3876="?","Code BPU inconnu (onglet Prestations)",IF($P3876="?","Catégorie inconnue (onglet Règles)",IF(AND($E3876&lt;&gt;"",NOT(ISNUMBER($E3876))),"Quantité non reconnue",IF(AND($P3876="au prix",NOT(ISNUMBER($Q3876))),"Prix sur devis à saisir (colonne I)",IF($S3876="","Règle à compléter (onglet Règles)",""))))))))))</f>
        <v/>
      </c>
    </row>
    <row r="3877" customFormat="false" ht="15" hidden="false" customHeight="false" outlineLevel="0" collapsed="false">
      <c r="A3877" s="23"/>
      <c r="I3877" s="24"/>
      <c r="J3877" s="24"/>
      <c r="N3877" s="25"/>
      <c r="O3877" s="26" t="str">
        <f aca="false">IF($G3877="","",IFERROR(INDEX(Prestations!$F$5:$F$256,MATCH($G3877,Prestations!$B$5:$B$256,0)),"?"))</f>
        <v/>
      </c>
      <c r="P3877" s="26" t="str">
        <f aca="false">IF($O3877="","",IF($O3877="?","?",IFERROR(INDEX(Règles!$C$5:$C$17,MATCH($O3877,Règles!$A$5:$A$17,0)),"?")))</f>
        <v/>
      </c>
      <c r="Q3877" s="27" t="str">
        <f aca="false">IF($G3877="","",IF(ISNUMBER($I3877),$I3877,IFERROR(IF(ISNUMBER(INDEX(Prestations!$E$5:$E$256,MATCH($G3877,Prestations!$B$5:$B$256,0))),INDEX(Prestations!$E$5:$E$256,MATCH($G3877,Prestations!$B$5:$B$256,0)),""),"")))</f>
        <v/>
      </c>
      <c r="R3877" s="27" t="str">
        <f aca="false">IFERROR(IF(ISNUMBER($Q3877),$Q3877*IF($E3877="",1,$E3877),""),"")</f>
        <v/>
      </c>
      <c r="S3877" s="28" t="str">
        <f aca="false">IFERROR(IF($P3877="au nombre",IF(N(INDEX(Règles!$D$5:$D$17,MATCH($O3877,Règles!$A$5:$A$17,0)))&gt;0,IF($E3877="",1,$E3877)/INDEX(Règles!$D$5:$D$17,MATCH($O3877,Règles!$A$5:$A$17,0)),""),IF($P3877="au prix",IF(AND(ISNUMBER($R3877),N(INDEX(Règles!$E$5:$E$17,MATCH($O3877,Règles!$A$5:$A$17,0)))&gt;0),$R3877/INDEX(Règles!$E$5:$E$17,MATCH($O3877,Règles!$A$5:$A$17,0)),""),IF(OR($P3877="ne compte pas",$P3877="absence"),0,""))),"")</f>
        <v/>
      </c>
      <c r="T3877" s="26" t="n">
        <f aca="false">IF(AND(ISNUMBER($A3877),$B3877&lt;&gt;"",$G3877&lt;&gt;"",$P3877&lt;&gt;"absence"),1,0)</f>
        <v>0</v>
      </c>
      <c r="U3877" s="26" t="n">
        <f aca="false">IF($T3877=1,IF(COUNTIFS($B$2:$B3877,$B3877,$A$2:$A3877,$A3877,$T$2:$T3877,1)=1,1,0),0)</f>
        <v>0</v>
      </c>
      <c r="V3877" s="29" t="str">
        <f aca="false">IF(AND($A3877="",$B3877="",$G3877=""),"",IF(NOT(ISNUMBER($A3877)),"Date manquante ou non reconnue",IF($B3877="","Technicien manquant",IF(COUNTIF(Production!$A$7:$A$21,$B3877)=0,"Technicien absent de la liste (onglet Production)",IF($G3877="","Code BPU manquant (colonne G)",IF($O3877="?","Code BPU inconnu (onglet Prestations)",IF($P3877="?","Catégorie inconnue (onglet Règles)",IF(AND($E3877&lt;&gt;"",NOT(ISNUMBER($E3877))),"Quantité non reconnue",IF(AND($P3877="au prix",NOT(ISNUMBER($Q3877))),"Prix sur devis à saisir (colonne I)",IF($S3877="","Règle à compléter (onglet Règles)",""))))))))))</f>
        <v/>
      </c>
    </row>
    <row r="3878" customFormat="false" ht="15" hidden="false" customHeight="false" outlineLevel="0" collapsed="false">
      <c r="A3878" s="23"/>
      <c r="I3878" s="24"/>
      <c r="J3878" s="24"/>
      <c r="N3878" s="25"/>
      <c r="O3878" s="26" t="str">
        <f aca="false">IF($G3878="","",IFERROR(INDEX(Prestations!$F$5:$F$256,MATCH($G3878,Prestations!$B$5:$B$256,0)),"?"))</f>
        <v/>
      </c>
      <c r="P3878" s="26" t="str">
        <f aca="false">IF($O3878="","",IF($O3878="?","?",IFERROR(INDEX(Règles!$C$5:$C$17,MATCH($O3878,Règles!$A$5:$A$17,0)),"?")))</f>
        <v/>
      </c>
      <c r="Q3878" s="27" t="str">
        <f aca="false">IF($G3878="","",IF(ISNUMBER($I3878),$I3878,IFERROR(IF(ISNUMBER(INDEX(Prestations!$E$5:$E$256,MATCH($G3878,Prestations!$B$5:$B$256,0))),INDEX(Prestations!$E$5:$E$256,MATCH($G3878,Prestations!$B$5:$B$256,0)),""),"")))</f>
        <v/>
      </c>
      <c r="R3878" s="27" t="str">
        <f aca="false">IFERROR(IF(ISNUMBER($Q3878),$Q3878*IF($E3878="",1,$E3878),""),"")</f>
        <v/>
      </c>
      <c r="S3878" s="28" t="str">
        <f aca="false">IFERROR(IF($P3878="au nombre",IF(N(INDEX(Règles!$D$5:$D$17,MATCH($O3878,Règles!$A$5:$A$17,0)))&gt;0,IF($E3878="",1,$E3878)/INDEX(Règles!$D$5:$D$17,MATCH($O3878,Règles!$A$5:$A$17,0)),""),IF($P3878="au prix",IF(AND(ISNUMBER($R3878),N(INDEX(Règles!$E$5:$E$17,MATCH($O3878,Règles!$A$5:$A$17,0)))&gt;0),$R3878/INDEX(Règles!$E$5:$E$17,MATCH($O3878,Règles!$A$5:$A$17,0)),""),IF(OR($P3878="ne compte pas",$P3878="absence"),0,""))),"")</f>
        <v/>
      </c>
      <c r="T3878" s="26" t="n">
        <f aca="false">IF(AND(ISNUMBER($A3878),$B3878&lt;&gt;"",$G3878&lt;&gt;"",$P3878&lt;&gt;"absence"),1,0)</f>
        <v>0</v>
      </c>
      <c r="U3878" s="26" t="n">
        <f aca="false">IF($T3878=1,IF(COUNTIFS($B$2:$B3878,$B3878,$A$2:$A3878,$A3878,$T$2:$T3878,1)=1,1,0),0)</f>
        <v>0</v>
      </c>
      <c r="V3878" s="29" t="str">
        <f aca="false">IF(AND($A3878="",$B3878="",$G3878=""),"",IF(NOT(ISNUMBER($A3878)),"Date manquante ou non reconnue",IF($B3878="","Technicien manquant",IF(COUNTIF(Production!$A$7:$A$21,$B3878)=0,"Technicien absent de la liste (onglet Production)",IF($G3878="","Code BPU manquant (colonne G)",IF($O3878="?","Code BPU inconnu (onglet Prestations)",IF($P3878="?","Catégorie inconnue (onglet Règles)",IF(AND($E3878&lt;&gt;"",NOT(ISNUMBER($E3878))),"Quantité non reconnue",IF(AND($P3878="au prix",NOT(ISNUMBER($Q3878))),"Prix sur devis à saisir (colonne I)",IF($S3878="","Règle à compléter (onglet Règles)",""))))))))))</f>
        <v/>
      </c>
    </row>
    <row r="3879" customFormat="false" ht="15" hidden="false" customHeight="false" outlineLevel="0" collapsed="false">
      <c r="A3879" s="23"/>
      <c r="I3879" s="24"/>
      <c r="J3879" s="24"/>
      <c r="N3879" s="25"/>
      <c r="O3879" s="26" t="str">
        <f aca="false">IF($G3879="","",IFERROR(INDEX(Prestations!$F$5:$F$256,MATCH($G3879,Prestations!$B$5:$B$256,0)),"?"))</f>
        <v/>
      </c>
      <c r="P3879" s="26" t="str">
        <f aca="false">IF($O3879="","",IF($O3879="?","?",IFERROR(INDEX(Règles!$C$5:$C$17,MATCH($O3879,Règles!$A$5:$A$17,0)),"?")))</f>
        <v/>
      </c>
      <c r="Q3879" s="27" t="str">
        <f aca="false">IF($G3879="","",IF(ISNUMBER($I3879),$I3879,IFERROR(IF(ISNUMBER(INDEX(Prestations!$E$5:$E$256,MATCH($G3879,Prestations!$B$5:$B$256,0))),INDEX(Prestations!$E$5:$E$256,MATCH($G3879,Prestations!$B$5:$B$256,0)),""),"")))</f>
        <v/>
      </c>
      <c r="R3879" s="27" t="str">
        <f aca="false">IFERROR(IF(ISNUMBER($Q3879),$Q3879*IF($E3879="",1,$E3879),""),"")</f>
        <v/>
      </c>
      <c r="S3879" s="28" t="str">
        <f aca="false">IFERROR(IF($P3879="au nombre",IF(N(INDEX(Règles!$D$5:$D$17,MATCH($O3879,Règles!$A$5:$A$17,0)))&gt;0,IF($E3879="",1,$E3879)/INDEX(Règles!$D$5:$D$17,MATCH($O3879,Règles!$A$5:$A$17,0)),""),IF($P3879="au prix",IF(AND(ISNUMBER($R3879),N(INDEX(Règles!$E$5:$E$17,MATCH($O3879,Règles!$A$5:$A$17,0)))&gt;0),$R3879/INDEX(Règles!$E$5:$E$17,MATCH($O3879,Règles!$A$5:$A$17,0)),""),IF(OR($P3879="ne compte pas",$P3879="absence"),0,""))),"")</f>
        <v/>
      </c>
      <c r="T3879" s="26" t="n">
        <f aca="false">IF(AND(ISNUMBER($A3879),$B3879&lt;&gt;"",$G3879&lt;&gt;"",$P3879&lt;&gt;"absence"),1,0)</f>
        <v>0</v>
      </c>
      <c r="U3879" s="26" t="n">
        <f aca="false">IF($T3879=1,IF(COUNTIFS($B$2:$B3879,$B3879,$A$2:$A3879,$A3879,$T$2:$T3879,1)=1,1,0),0)</f>
        <v>0</v>
      </c>
      <c r="V3879" s="29" t="str">
        <f aca="false">IF(AND($A3879="",$B3879="",$G3879=""),"",IF(NOT(ISNUMBER($A3879)),"Date manquante ou non reconnue",IF($B3879="","Technicien manquant",IF(COUNTIF(Production!$A$7:$A$21,$B3879)=0,"Technicien absent de la liste (onglet Production)",IF($G3879="","Code BPU manquant (colonne G)",IF($O3879="?","Code BPU inconnu (onglet Prestations)",IF($P3879="?","Catégorie inconnue (onglet Règles)",IF(AND($E3879&lt;&gt;"",NOT(ISNUMBER($E3879))),"Quantité non reconnue",IF(AND($P3879="au prix",NOT(ISNUMBER($Q3879))),"Prix sur devis à saisir (colonne I)",IF($S3879="","Règle à compléter (onglet Règles)",""))))))))))</f>
        <v/>
      </c>
    </row>
    <row r="3880" customFormat="false" ht="15" hidden="false" customHeight="false" outlineLevel="0" collapsed="false">
      <c r="A3880" s="23"/>
      <c r="I3880" s="24"/>
      <c r="J3880" s="24"/>
      <c r="N3880" s="25"/>
      <c r="O3880" s="26" t="str">
        <f aca="false">IF($G3880="","",IFERROR(INDEX(Prestations!$F$5:$F$256,MATCH($G3880,Prestations!$B$5:$B$256,0)),"?"))</f>
        <v/>
      </c>
      <c r="P3880" s="26" t="str">
        <f aca="false">IF($O3880="","",IF($O3880="?","?",IFERROR(INDEX(Règles!$C$5:$C$17,MATCH($O3880,Règles!$A$5:$A$17,0)),"?")))</f>
        <v/>
      </c>
      <c r="Q3880" s="27" t="str">
        <f aca="false">IF($G3880="","",IF(ISNUMBER($I3880),$I3880,IFERROR(IF(ISNUMBER(INDEX(Prestations!$E$5:$E$256,MATCH($G3880,Prestations!$B$5:$B$256,0))),INDEX(Prestations!$E$5:$E$256,MATCH($G3880,Prestations!$B$5:$B$256,0)),""),"")))</f>
        <v/>
      </c>
      <c r="R3880" s="27" t="str">
        <f aca="false">IFERROR(IF(ISNUMBER($Q3880),$Q3880*IF($E3880="",1,$E3880),""),"")</f>
        <v/>
      </c>
      <c r="S3880" s="28" t="str">
        <f aca="false">IFERROR(IF($P3880="au nombre",IF(N(INDEX(Règles!$D$5:$D$17,MATCH($O3880,Règles!$A$5:$A$17,0)))&gt;0,IF($E3880="",1,$E3880)/INDEX(Règles!$D$5:$D$17,MATCH($O3880,Règles!$A$5:$A$17,0)),""),IF($P3880="au prix",IF(AND(ISNUMBER($R3880),N(INDEX(Règles!$E$5:$E$17,MATCH($O3880,Règles!$A$5:$A$17,0)))&gt;0),$R3880/INDEX(Règles!$E$5:$E$17,MATCH($O3880,Règles!$A$5:$A$17,0)),""),IF(OR($P3880="ne compte pas",$P3880="absence"),0,""))),"")</f>
        <v/>
      </c>
      <c r="T3880" s="26" t="n">
        <f aca="false">IF(AND(ISNUMBER($A3880),$B3880&lt;&gt;"",$G3880&lt;&gt;"",$P3880&lt;&gt;"absence"),1,0)</f>
        <v>0</v>
      </c>
      <c r="U3880" s="26" t="n">
        <f aca="false">IF($T3880=1,IF(COUNTIFS($B$2:$B3880,$B3880,$A$2:$A3880,$A3880,$T$2:$T3880,1)=1,1,0),0)</f>
        <v>0</v>
      </c>
      <c r="V3880" s="29" t="str">
        <f aca="false">IF(AND($A3880="",$B3880="",$G3880=""),"",IF(NOT(ISNUMBER($A3880)),"Date manquante ou non reconnue",IF($B3880="","Technicien manquant",IF(COUNTIF(Production!$A$7:$A$21,$B3880)=0,"Technicien absent de la liste (onglet Production)",IF($G3880="","Code BPU manquant (colonne G)",IF($O3880="?","Code BPU inconnu (onglet Prestations)",IF($P3880="?","Catégorie inconnue (onglet Règles)",IF(AND($E3880&lt;&gt;"",NOT(ISNUMBER($E3880))),"Quantité non reconnue",IF(AND($P3880="au prix",NOT(ISNUMBER($Q3880))),"Prix sur devis à saisir (colonne I)",IF($S3880="","Règle à compléter (onglet Règles)",""))))))))))</f>
        <v/>
      </c>
    </row>
    <row r="3881" customFormat="false" ht="15" hidden="false" customHeight="false" outlineLevel="0" collapsed="false">
      <c r="A3881" s="23"/>
      <c r="I3881" s="24"/>
      <c r="J3881" s="24"/>
      <c r="N3881" s="25"/>
      <c r="O3881" s="26" t="str">
        <f aca="false">IF($G3881="","",IFERROR(INDEX(Prestations!$F$5:$F$256,MATCH($G3881,Prestations!$B$5:$B$256,0)),"?"))</f>
        <v/>
      </c>
      <c r="P3881" s="26" t="str">
        <f aca="false">IF($O3881="","",IF($O3881="?","?",IFERROR(INDEX(Règles!$C$5:$C$17,MATCH($O3881,Règles!$A$5:$A$17,0)),"?")))</f>
        <v/>
      </c>
      <c r="Q3881" s="27" t="str">
        <f aca="false">IF($G3881="","",IF(ISNUMBER($I3881),$I3881,IFERROR(IF(ISNUMBER(INDEX(Prestations!$E$5:$E$256,MATCH($G3881,Prestations!$B$5:$B$256,0))),INDEX(Prestations!$E$5:$E$256,MATCH($G3881,Prestations!$B$5:$B$256,0)),""),"")))</f>
        <v/>
      </c>
      <c r="R3881" s="27" t="str">
        <f aca="false">IFERROR(IF(ISNUMBER($Q3881),$Q3881*IF($E3881="",1,$E3881),""),"")</f>
        <v/>
      </c>
      <c r="S3881" s="28" t="str">
        <f aca="false">IFERROR(IF($P3881="au nombre",IF(N(INDEX(Règles!$D$5:$D$17,MATCH($O3881,Règles!$A$5:$A$17,0)))&gt;0,IF($E3881="",1,$E3881)/INDEX(Règles!$D$5:$D$17,MATCH($O3881,Règles!$A$5:$A$17,0)),""),IF($P3881="au prix",IF(AND(ISNUMBER($R3881),N(INDEX(Règles!$E$5:$E$17,MATCH($O3881,Règles!$A$5:$A$17,0)))&gt;0),$R3881/INDEX(Règles!$E$5:$E$17,MATCH($O3881,Règles!$A$5:$A$17,0)),""),IF(OR($P3881="ne compte pas",$P3881="absence"),0,""))),"")</f>
        <v/>
      </c>
      <c r="T3881" s="26" t="n">
        <f aca="false">IF(AND(ISNUMBER($A3881),$B3881&lt;&gt;"",$G3881&lt;&gt;"",$P3881&lt;&gt;"absence"),1,0)</f>
        <v>0</v>
      </c>
      <c r="U3881" s="26" t="n">
        <f aca="false">IF($T3881=1,IF(COUNTIFS($B$2:$B3881,$B3881,$A$2:$A3881,$A3881,$T$2:$T3881,1)=1,1,0),0)</f>
        <v>0</v>
      </c>
      <c r="V3881" s="29" t="str">
        <f aca="false">IF(AND($A3881="",$B3881="",$G3881=""),"",IF(NOT(ISNUMBER($A3881)),"Date manquante ou non reconnue",IF($B3881="","Technicien manquant",IF(COUNTIF(Production!$A$7:$A$21,$B3881)=0,"Technicien absent de la liste (onglet Production)",IF($G3881="","Code BPU manquant (colonne G)",IF($O3881="?","Code BPU inconnu (onglet Prestations)",IF($P3881="?","Catégorie inconnue (onglet Règles)",IF(AND($E3881&lt;&gt;"",NOT(ISNUMBER($E3881))),"Quantité non reconnue",IF(AND($P3881="au prix",NOT(ISNUMBER($Q3881))),"Prix sur devis à saisir (colonne I)",IF($S3881="","Règle à compléter (onglet Règles)",""))))))))))</f>
        <v/>
      </c>
    </row>
    <row r="3882" customFormat="false" ht="15" hidden="false" customHeight="false" outlineLevel="0" collapsed="false">
      <c r="A3882" s="23"/>
      <c r="I3882" s="24"/>
      <c r="J3882" s="24"/>
      <c r="N3882" s="25"/>
      <c r="O3882" s="26" t="str">
        <f aca="false">IF($G3882="","",IFERROR(INDEX(Prestations!$F$5:$F$256,MATCH($G3882,Prestations!$B$5:$B$256,0)),"?"))</f>
        <v/>
      </c>
      <c r="P3882" s="26" t="str">
        <f aca="false">IF($O3882="","",IF($O3882="?","?",IFERROR(INDEX(Règles!$C$5:$C$17,MATCH($O3882,Règles!$A$5:$A$17,0)),"?")))</f>
        <v/>
      </c>
      <c r="Q3882" s="27" t="str">
        <f aca="false">IF($G3882="","",IF(ISNUMBER($I3882),$I3882,IFERROR(IF(ISNUMBER(INDEX(Prestations!$E$5:$E$256,MATCH($G3882,Prestations!$B$5:$B$256,0))),INDEX(Prestations!$E$5:$E$256,MATCH($G3882,Prestations!$B$5:$B$256,0)),""),"")))</f>
        <v/>
      </c>
      <c r="R3882" s="27" t="str">
        <f aca="false">IFERROR(IF(ISNUMBER($Q3882),$Q3882*IF($E3882="",1,$E3882),""),"")</f>
        <v/>
      </c>
      <c r="S3882" s="28" t="str">
        <f aca="false">IFERROR(IF($P3882="au nombre",IF(N(INDEX(Règles!$D$5:$D$17,MATCH($O3882,Règles!$A$5:$A$17,0)))&gt;0,IF($E3882="",1,$E3882)/INDEX(Règles!$D$5:$D$17,MATCH($O3882,Règles!$A$5:$A$17,0)),""),IF($P3882="au prix",IF(AND(ISNUMBER($R3882),N(INDEX(Règles!$E$5:$E$17,MATCH($O3882,Règles!$A$5:$A$17,0)))&gt;0),$R3882/INDEX(Règles!$E$5:$E$17,MATCH($O3882,Règles!$A$5:$A$17,0)),""),IF(OR($P3882="ne compte pas",$P3882="absence"),0,""))),"")</f>
        <v/>
      </c>
      <c r="T3882" s="26" t="n">
        <f aca="false">IF(AND(ISNUMBER($A3882),$B3882&lt;&gt;"",$G3882&lt;&gt;"",$P3882&lt;&gt;"absence"),1,0)</f>
        <v>0</v>
      </c>
      <c r="U3882" s="26" t="n">
        <f aca="false">IF($T3882=1,IF(COUNTIFS($B$2:$B3882,$B3882,$A$2:$A3882,$A3882,$T$2:$T3882,1)=1,1,0),0)</f>
        <v>0</v>
      </c>
      <c r="V3882" s="29" t="str">
        <f aca="false">IF(AND($A3882="",$B3882="",$G3882=""),"",IF(NOT(ISNUMBER($A3882)),"Date manquante ou non reconnue",IF($B3882="","Technicien manquant",IF(COUNTIF(Production!$A$7:$A$21,$B3882)=0,"Technicien absent de la liste (onglet Production)",IF($G3882="","Code BPU manquant (colonne G)",IF($O3882="?","Code BPU inconnu (onglet Prestations)",IF($P3882="?","Catégorie inconnue (onglet Règles)",IF(AND($E3882&lt;&gt;"",NOT(ISNUMBER($E3882))),"Quantité non reconnue",IF(AND($P3882="au prix",NOT(ISNUMBER($Q3882))),"Prix sur devis à saisir (colonne I)",IF($S3882="","Règle à compléter (onglet Règles)",""))))))))))</f>
        <v/>
      </c>
    </row>
    <row r="3883" customFormat="false" ht="15" hidden="false" customHeight="false" outlineLevel="0" collapsed="false">
      <c r="A3883" s="23"/>
      <c r="I3883" s="24"/>
      <c r="J3883" s="24"/>
      <c r="N3883" s="25"/>
      <c r="O3883" s="26" t="str">
        <f aca="false">IF($G3883="","",IFERROR(INDEX(Prestations!$F$5:$F$256,MATCH($G3883,Prestations!$B$5:$B$256,0)),"?"))</f>
        <v/>
      </c>
      <c r="P3883" s="26" t="str">
        <f aca="false">IF($O3883="","",IF($O3883="?","?",IFERROR(INDEX(Règles!$C$5:$C$17,MATCH($O3883,Règles!$A$5:$A$17,0)),"?")))</f>
        <v/>
      </c>
      <c r="Q3883" s="27" t="str">
        <f aca="false">IF($G3883="","",IF(ISNUMBER($I3883),$I3883,IFERROR(IF(ISNUMBER(INDEX(Prestations!$E$5:$E$256,MATCH($G3883,Prestations!$B$5:$B$256,0))),INDEX(Prestations!$E$5:$E$256,MATCH($G3883,Prestations!$B$5:$B$256,0)),""),"")))</f>
        <v/>
      </c>
      <c r="R3883" s="27" t="str">
        <f aca="false">IFERROR(IF(ISNUMBER($Q3883),$Q3883*IF($E3883="",1,$E3883),""),"")</f>
        <v/>
      </c>
      <c r="S3883" s="28" t="str">
        <f aca="false">IFERROR(IF($P3883="au nombre",IF(N(INDEX(Règles!$D$5:$D$17,MATCH($O3883,Règles!$A$5:$A$17,0)))&gt;0,IF($E3883="",1,$E3883)/INDEX(Règles!$D$5:$D$17,MATCH($O3883,Règles!$A$5:$A$17,0)),""),IF($P3883="au prix",IF(AND(ISNUMBER($R3883),N(INDEX(Règles!$E$5:$E$17,MATCH($O3883,Règles!$A$5:$A$17,0)))&gt;0),$R3883/INDEX(Règles!$E$5:$E$17,MATCH($O3883,Règles!$A$5:$A$17,0)),""),IF(OR($P3883="ne compte pas",$P3883="absence"),0,""))),"")</f>
        <v/>
      </c>
      <c r="T3883" s="26" t="n">
        <f aca="false">IF(AND(ISNUMBER($A3883),$B3883&lt;&gt;"",$G3883&lt;&gt;"",$P3883&lt;&gt;"absence"),1,0)</f>
        <v>0</v>
      </c>
      <c r="U3883" s="26" t="n">
        <f aca="false">IF($T3883=1,IF(COUNTIFS($B$2:$B3883,$B3883,$A$2:$A3883,$A3883,$T$2:$T3883,1)=1,1,0),0)</f>
        <v>0</v>
      </c>
      <c r="V3883" s="29" t="str">
        <f aca="false">IF(AND($A3883="",$B3883="",$G3883=""),"",IF(NOT(ISNUMBER($A3883)),"Date manquante ou non reconnue",IF($B3883="","Technicien manquant",IF(COUNTIF(Production!$A$7:$A$21,$B3883)=0,"Technicien absent de la liste (onglet Production)",IF($G3883="","Code BPU manquant (colonne G)",IF($O3883="?","Code BPU inconnu (onglet Prestations)",IF($P3883="?","Catégorie inconnue (onglet Règles)",IF(AND($E3883&lt;&gt;"",NOT(ISNUMBER($E3883))),"Quantité non reconnue",IF(AND($P3883="au prix",NOT(ISNUMBER($Q3883))),"Prix sur devis à saisir (colonne I)",IF($S3883="","Règle à compléter (onglet Règles)",""))))))))))</f>
        <v/>
      </c>
    </row>
    <row r="3884" customFormat="false" ht="15" hidden="false" customHeight="false" outlineLevel="0" collapsed="false">
      <c r="A3884" s="23"/>
      <c r="I3884" s="24"/>
      <c r="J3884" s="24"/>
      <c r="N3884" s="25"/>
      <c r="O3884" s="26" t="str">
        <f aca="false">IF($G3884="","",IFERROR(INDEX(Prestations!$F$5:$F$256,MATCH($G3884,Prestations!$B$5:$B$256,0)),"?"))</f>
        <v/>
      </c>
      <c r="P3884" s="26" t="str">
        <f aca="false">IF($O3884="","",IF($O3884="?","?",IFERROR(INDEX(Règles!$C$5:$C$17,MATCH($O3884,Règles!$A$5:$A$17,0)),"?")))</f>
        <v/>
      </c>
      <c r="Q3884" s="27" t="str">
        <f aca="false">IF($G3884="","",IF(ISNUMBER($I3884),$I3884,IFERROR(IF(ISNUMBER(INDEX(Prestations!$E$5:$E$256,MATCH($G3884,Prestations!$B$5:$B$256,0))),INDEX(Prestations!$E$5:$E$256,MATCH($G3884,Prestations!$B$5:$B$256,0)),""),"")))</f>
        <v/>
      </c>
      <c r="R3884" s="27" t="str">
        <f aca="false">IFERROR(IF(ISNUMBER($Q3884),$Q3884*IF($E3884="",1,$E3884),""),"")</f>
        <v/>
      </c>
      <c r="S3884" s="28" t="str">
        <f aca="false">IFERROR(IF($P3884="au nombre",IF(N(INDEX(Règles!$D$5:$D$17,MATCH($O3884,Règles!$A$5:$A$17,0)))&gt;0,IF($E3884="",1,$E3884)/INDEX(Règles!$D$5:$D$17,MATCH($O3884,Règles!$A$5:$A$17,0)),""),IF($P3884="au prix",IF(AND(ISNUMBER($R3884),N(INDEX(Règles!$E$5:$E$17,MATCH($O3884,Règles!$A$5:$A$17,0)))&gt;0),$R3884/INDEX(Règles!$E$5:$E$17,MATCH($O3884,Règles!$A$5:$A$17,0)),""),IF(OR($P3884="ne compte pas",$P3884="absence"),0,""))),"")</f>
        <v/>
      </c>
      <c r="T3884" s="26" t="n">
        <f aca="false">IF(AND(ISNUMBER($A3884),$B3884&lt;&gt;"",$G3884&lt;&gt;"",$P3884&lt;&gt;"absence"),1,0)</f>
        <v>0</v>
      </c>
      <c r="U3884" s="26" t="n">
        <f aca="false">IF($T3884=1,IF(COUNTIFS($B$2:$B3884,$B3884,$A$2:$A3884,$A3884,$T$2:$T3884,1)=1,1,0),0)</f>
        <v>0</v>
      </c>
      <c r="V3884" s="29" t="str">
        <f aca="false">IF(AND($A3884="",$B3884="",$G3884=""),"",IF(NOT(ISNUMBER($A3884)),"Date manquante ou non reconnue",IF($B3884="","Technicien manquant",IF(COUNTIF(Production!$A$7:$A$21,$B3884)=0,"Technicien absent de la liste (onglet Production)",IF($G3884="","Code BPU manquant (colonne G)",IF($O3884="?","Code BPU inconnu (onglet Prestations)",IF($P3884="?","Catégorie inconnue (onglet Règles)",IF(AND($E3884&lt;&gt;"",NOT(ISNUMBER($E3884))),"Quantité non reconnue",IF(AND($P3884="au prix",NOT(ISNUMBER($Q3884))),"Prix sur devis à saisir (colonne I)",IF($S3884="","Règle à compléter (onglet Règles)",""))))))))))</f>
        <v/>
      </c>
    </row>
    <row r="3885" customFormat="false" ht="15" hidden="false" customHeight="false" outlineLevel="0" collapsed="false">
      <c r="A3885" s="23"/>
      <c r="I3885" s="24"/>
      <c r="J3885" s="24"/>
      <c r="N3885" s="25"/>
      <c r="O3885" s="26" t="str">
        <f aca="false">IF($G3885="","",IFERROR(INDEX(Prestations!$F$5:$F$256,MATCH($G3885,Prestations!$B$5:$B$256,0)),"?"))</f>
        <v/>
      </c>
      <c r="P3885" s="26" t="str">
        <f aca="false">IF($O3885="","",IF($O3885="?","?",IFERROR(INDEX(Règles!$C$5:$C$17,MATCH($O3885,Règles!$A$5:$A$17,0)),"?")))</f>
        <v/>
      </c>
      <c r="Q3885" s="27" t="str">
        <f aca="false">IF($G3885="","",IF(ISNUMBER($I3885),$I3885,IFERROR(IF(ISNUMBER(INDEX(Prestations!$E$5:$E$256,MATCH($G3885,Prestations!$B$5:$B$256,0))),INDEX(Prestations!$E$5:$E$256,MATCH($G3885,Prestations!$B$5:$B$256,0)),""),"")))</f>
        <v/>
      </c>
      <c r="R3885" s="27" t="str">
        <f aca="false">IFERROR(IF(ISNUMBER($Q3885),$Q3885*IF($E3885="",1,$E3885),""),"")</f>
        <v/>
      </c>
      <c r="S3885" s="28" t="str">
        <f aca="false">IFERROR(IF($P3885="au nombre",IF(N(INDEX(Règles!$D$5:$D$17,MATCH($O3885,Règles!$A$5:$A$17,0)))&gt;0,IF($E3885="",1,$E3885)/INDEX(Règles!$D$5:$D$17,MATCH($O3885,Règles!$A$5:$A$17,0)),""),IF($P3885="au prix",IF(AND(ISNUMBER($R3885),N(INDEX(Règles!$E$5:$E$17,MATCH($O3885,Règles!$A$5:$A$17,0)))&gt;0),$R3885/INDEX(Règles!$E$5:$E$17,MATCH($O3885,Règles!$A$5:$A$17,0)),""),IF(OR($P3885="ne compte pas",$P3885="absence"),0,""))),"")</f>
        <v/>
      </c>
      <c r="T3885" s="26" t="n">
        <f aca="false">IF(AND(ISNUMBER($A3885),$B3885&lt;&gt;"",$G3885&lt;&gt;"",$P3885&lt;&gt;"absence"),1,0)</f>
        <v>0</v>
      </c>
      <c r="U3885" s="26" t="n">
        <f aca="false">IF($T3885=1,IF(COUNTIFS($B$2:$B3885,$B3885,$A$2:$A3885,$A3885,$T$2:$T3885,1)=1,1,0),0)</f>
        <v>0</v>
      </c>
      <c r="V3885" s="29" t="str">
        <f aca="false">IF(AND($A3885="",$B3885="",$G3885=""),"",IF(NOT(ISNUMBER($A3885)),"Date manquante ou non reconnue",IF($B3885="","Technicien manquant",IF(COUNTIF(Production!$A$7:$A$21,$B3885)=0,"Technicien absent de la liste (onglet Production)",IF($G3885="","Code BPU manquant (colonne G)",IF($O3885="?","Code BPU inconnu (onglet Prestations)",IF($P3885="?","Catégorie inconnue (onglet Règles)",IF(AND($E3885&lt;&gt;"",NOT(ISNUMBER($E3885))),"Quantité non reconnue",IF(AND($P3885="au prix",NOT(ISNUMBER($Q3885))),"Prix sur devis à saisir (colonne I)",IF($S3885="","Règle à compléter (onglet Règles)",""))))))))))</f>
        <v/>
      </c>
    </row>
    <row r="3886" customFormat="false" ht="15" hidden="false" customHeight="false" outlineLevel="0" collapsed="false">
      <c r="A3886" s="23"/>
      <c r="I3886" s="24"/>
      <c r="J3886" s="24"/>
      <c r="N3886" s="25"/>
      <c r="O3886" s="26" t="str">
        <f aca="false">IF($G3886="","",IFERROR(INDEX(Prestations!$F$5:$F$256,MATCH($G3886,Prestations!$B$5:$B$256,0)),"?"))</f>
        <v/>
      </c>
      <c r="P3886" s="26" t="str">
        <f aca="false">IF($O3886="","",IF($O3886="?","?",IFERROR(INDEX(Règles!$C$5:$C$17,MATCH($O3886,Règles!$A$5:$A$17,0)),"?")))</f>
        <v/>
      </c>
      <c r="Q3886" s="27" t="str">
        <f aca="false">IF($G3886="","",IF(ISNUMBER($I3886),$I3886,IFERROR(IF(ISNUMBER(INDEX(Prestations!$E$5:$E$256,MATCH($G3886,Prestations!$B$5:$B$256,0))),INDEX(Prestations!$E$5:$E$256,MATCH($G3886,Prestations!$B$5:$B$256,0)),""),"")))</f>
        <v/>
      </c>
      <c r="R3886" s="27" t="str">
        <f aca="false">IFERROR(IF(ISNUMBER($Q3886),$Q3886*IF($E3886="",1,$E3886),""),"")</f>
        <v/>
      </c>
      <c r="S3886" s="28" t="str">
        <f aca="false">IFERROR(IF($P3886="au nombre",IF(N(INDEX(Règles!$D$5:$D$17,MATCH($O3886,Règles!$A$5:$A$17,0)))&gt;0,IF($E3886="",1,$E3886)/INDEX(Règles!$D$5:$D$17,MATCH($O3886,Règles!$A$5:$A$17,0)),""),IF($P3886="au prix",IF(AND(ISNUMBER($R3886),N(INDEX(Règles!$E$5:$E$17,MATCH($O3886,Règles!$A$5:$A$17,0)))&gt;0),$R3886/INDEX(Règles!$E$5:$E$17,MATCH($O3886,Règles!$A$5:$A$17,0)),""),IF(OR($P3886="ne compte pas",$P3886="absence"),0,""))),"")</f>
        <v/>
      </c>
      <c r="T3886" s="26" t="n">
        <f aca="false">IF(AND(ISNUMBER($A3886),$B3886&lt;&gt;"",$G3886&lt;&gt;"",$P3886&lt;&gt;"absence"),1,0)</f>
        <v>0</v>
      </c>
      <c r="U3886" s="26" t="n">
        <f aca="false">IF($T3886=1,IF(COUNTIFS($B$2:$B3886,$B3886,$A$2:$A3886,$A3886,$T$2:$T3886,1)=1,1,0),0)</f>
        <v>0</v>
      </c>
      <c r="V3886" s="29" t="str">
        <f aca="false">IF(AND($A3886="",$B3886="",$G3886=""),"",IF(NOT(ISNUMBER($A3886)),"Date manquante ou non reconnue",IF($B3886="","Technicien manquant",IF(COUNTIF(Production!$A$7:$A$21,$B3886)=0,"Technicien absent de la liste (onglet Production)",IF($G3886="","Code BPU manquant (colonne G)",IF($O3886="?","Code BPU inconnu (onglet Prestations)",IF($P3886="?","Catégorie inconnue (onglet Règles)",IF(AND($E3886&lt;&gt;"",NOT(ISNUMBER($E3886))),"Quantité non reconnue",IF(AND($P3886="au prix",NOT(ISNUMBER($Q3886))),"Prix sur devis à saisir (colonne I)",IF($S3886="","Règle à compléter (onglet Règles)",""))))))))))</f>
        <v/>
      </c>
    </row>
    <row r="3887" customFormat="false" ht="15" hidden="false" customHeight="false" outlineLevel="0" collapsed="false">
      <c r="A3887" s="23"/>
      <c r="I3887" s="24"/>
      <c r="J3887" s="24"/>
      <c r="N3887" s="25"/>
      <c r="O3887" s="26" t="str">
        <f aca="false">IF($G3887="","",IFERROR(INDEX(Prestations!$F$5:$F$256,MATCH($G3887,Prestations!$B$5:$B$256,0)),"?"))</f>
        <v/>
      </c>
      <c r="P3887" s="26" t="str">
        <f aca="false">IF($O3887="","",IF($O3887="?","?",IFERROR(INDEX(Règles!$C$5:$C$17,MATCH($O3887,Règles!$A$5:$A$17,0)),"?")))</f>
        <v/>
      </c>
      <c r="Q3887" s="27" t="str">
        <f aca="false">IF($G3887="","",IF(ISNUMBER($I3887),$I3887,IFERROR(IF(ISNUMBER(INDEX(Prestations!$E$5:$E$256,MATCH($G3887,Prestations!$B$5:$B$256,0))),INDEX(Prestations!$E$5:$E$256,MATCH($G3887,Prestations!$B$5:$B$256,0)),""),"")))</f>
        <v/>
      </c>
      <c r="R3887" s="27" t="str">
        <f aca="false">IFERROR(IF(ISNUMBER($Q3887),$Q3887*IF($E3887="",1,$E3887),""),"")</f>
        <v/>
      </c>
      <c r="S3887" s="28" t="str">
        <f aca="false">IFERROR(IF($P3887="au nombre",IF(N(INDEX(Règles!$D$5:$D$17,MATCH($O3887,Règles!$A$5:$A$17,0)))&gt;0,IF($E3887="",1,$E3887)/INDEX(Règles!$D$5:$D$17,MATCH($O3887,Règles!$A$5:$A$17,0)),""),IF($P3887="au prix",IF(AND(ISNUMBER($R3887),N(INDEX(Règles!$E$5:$E$17,MATCH($O3887,Règles!$A$5:$A$17,0)))&gt;0),$R3887/INDEX(Règles!$E$5:$E$17,MATCH($O3887,Règles!$A$5:$A$17,0)),""),IF(OR($P3887="ne compte pas",$P3887="absence"),0,""))),"")</f>
        <v/>
      </c>
      <c r="T3887" s="26" t="n">
        <f aca="false">IF(AND(ISNUMBER($A3887),$B3887&lt;&gt;"",$G3887&lt;&gt;"",$P3887&lt;&gt;"absence"),1,0)</f>
        <v>0</v>
      </c>
      <c r="U3887" s="26" t="n">
        <f aca="false">IF($T3887=1,IF(COUNTIFS($B$2:$B3887,$B3887,$A$2:$A3887,$A3887,$T$2:$T3887,1)=1,1,0),0)</f>
        <v>0</v>
      </c>
      <c r="V3887" s="29" t="str">
        <f aca="false">IF(AND($A3887="",$B3887="",$G3887=""),"",IF(NOT(ISNUMBER($A3887)),"Date manquante ou non reconnue",IF($B3887="","Technicien manquant",IF(COUNTIF(Production!$A$7:$A$21,$B3887)=0,"Technicien absent de la liste (onglet Production)",IF($G3887="","Code BPU manquant (colonne G)",IF($O3887="?","Code BPU inconnu (onglet Prestations)",IF($P3887="?","Catégorie inconnue (onglet Règles)",IF(AND($E3887&lt;&gt;"",NOT(ISNUMBER($E3887))),"Quantité non reconnue",IF(AND($P3887="au prix",NOT(ISNUMBER($Q3887))),"Prix sur devis à saisir (colonne I)",IF($S3887="","Règle à compléter (onglet Règles)",""))))))))))</f>
        <v/>
      </c>
    </row>
    <row r="3888" customFormat="false" ht="15" hidden="false" customHeight="false" outlineLevel="0" collapsed="false">
      <c r="A3888" s="23"/>
      <c r="I3888" s="24"/>
      <c r="J3888" s="24"/>
      <c r="N3888" s="25"/>
      <c r="O3888" s="26" t="str">
        <f aca="false">IF($G3888="","",IFERROR(INDEX(Prestations!$F$5:$F$256,MATCH($G3888,Prestations!$B$5:$B$256,0)),"?"))</f>
        <v/>
      </c>
      <c r="P3888" s="26" t="str">
        <f aca="false">IF($O3888="","",IF($O3888="?","?",IFERROR(INDEX(Règles!$C$5:$C$17,MATCH($O3888,Règles!$A$5:$A$17,0)),"?")))</f>
        <v/>
      </c>
      <c r="Q3888" s="27" t="str">
        <f aca="false">IF($G3888="","",IF(ISNUMBER($I3888),$I3888,IFERROR(IF(ISNUMBER(INDEX(Prestations!$E$5:$E$256,MATCH($G3888,Prestations!$B$5:$B$256,0))),INDEX(Prestations!$E$5:$E$256,MATCH($G3888,Prestations!$B$5:$B$256,0)),""),"")))</f>
        <v/>
      </c>
      <c r="R3888" s="27" t="str">
        <f aca="false">IFERROR(IF(ISNUMBER($Q3888),$Q3888*IF($E3888="",1,$E3888),""),"")</f>
        <v/>
      </c>
      <c r="S3888" s="28" t="str">
        <f aca="false">IFERROR(IF($P3888="au nombre",IF(N(INDEX(Règles!$D$5:$D$17,MATCH($O3888,Règles!$A$5:$A$17,0)))&gt;0,IF($E3888="",1,$E3888)/INDEX(Règles!$D$5:$D$17,MATCH($O3888,Règles!$A$5:$A$17,0)),""),IF($P3888="au prix",IF(AND(ISNUMBER($R3888),N(INDEX(Règles!$E$5:$E$17,MATCH($O3888,Règles!$A$5:$A$17,0)))&gt;0),$R3888/INDEX(Règles!$E$5:$E$17,MATCH($O3888,Règles!$A$5:$A$17,0)),""),IF(OR($P3888="ne compte pas",$P3888="absence"),0,""))),"")</f>
        <v/>
      </c>
      <c r="T3888" s="26" t="n">
        <f aca="false">IF(AND(ISNUMBER($A3888),$B3888&lt;&gt;"",$G3888&lt;&gt;"",$P3888&lt;&gt;"absence"),1,0)</f>
        <v>0</v>
      </c>
      <c r="U3888" s="26" t="n">
        <f aca="false">IF($T3888=1,IF(COUNTIFS($B$2:$B3888,$B3888,$A$2:$A3888,$A3888,$T$2:$T3888,1)=1,1,0),0)</f>
        <v>0</v>
      </c>
      <c r="V3888" s="29" t="str">
        <f aca="false">IF(AND($A3888="",$B3888="",$G3888=""),"",IF(NOT(ISNUMBER($A3888)),"Date manquante ou non reconnue",IF($B3888="","Technicien manquant",IF(COUNTIF(Production!$A$7:$A$21,$B3888)=0,"Technicien absent de la liste (onglet Production)",IF($G3888="","Code BPU manquant (colonne G)",IF($O3888="?","Code BPU inconnu (onglet Prestations)",IF($P3888="?","Catégorie inconnue (onglet Règles)",IF(AND($E3888&lt;&gt;"",NOT(ISNUMBER($E3888))),"Quantité non reconnue",IF(AND($P3888="au prix",NOT(ISNUMBER($Q3888))),"Prix sur devis à saisir (colonne I)",IF($S3888="","Règle à compléter (onglet Règles)",""))))))))))</f>
        <v/>
      </c>
    </row>
    <row r="3889" customFormat="false" ht="15" hidden="false" customHeight="false" outlineLevel="0" collapsed="false">
      <c r="A3889" s="23"/>
      <c r="I3889" s="24"/>
      <c r="J3889" s="24"/>
      <c r="N3889" s="25"/>
      <c r="O3889" s="26" t="str">
        <f aca="false">IF($G3889="","",IFERROR(INDEX(Prestations!$F$5:$F$256,MATCH($G3889,Prestations!$B$5:$B$256,0)),"?"))</f>
        <v/>
      </c>
      <c r="P3889" s="26" t="str">
        <f aca="false">IF($O3889="","",IF($O3889="?","?",IFERROR(INDEX(Règles!$C$5:$C$17,MATCH($O3889,Règles!$A$5:$A$17,0)),"?")))</f>
        <v/>
      </c>
      <c r="Q3889" s="27" t="str">
        <f aca="false">IF($G3889="","",IF(ISNUMBER($I3889),$I3889,IFERROR(IF(ISNUMBER(INDEX(Prestations!$E$5:$E$256,MATCH($G3889,Prestations!$B$5:$B$256,0))),INDEX(Prestations!$E$5:$E$256,MATCH($G3889,Prestations!$B$5:$B$256,0)),""),"")))</f>
        <v/>
      </c>
      <c r="R3889" s="27" t="str">
        <f aca="false">IFERROR(IF(ISNUMBER($Q3889),$Q3889*IF($E3889="",1,$E3889),""),"")</f>
        <v/>
      </c>
      <c r="S3889" s="28" t="str">
        <f aca="false">IFERROR(IF($P3889="au nombre",IF(N(INDEX(Règles!$D$5:$D$17,MATCH($O3889,Règles!$A$5:$A$17,0)))&gt;0,IF($E3889="",1,$E3889)/INDEX(Règles!$D$5:$D$17,MATCH($O3889,Règles!$A$5:$A$17,0)),""),IF($P3889="au prix",IF(AND(ISNUMBER($R3889),N(INDEX(Règles!$E$5:$E$17,MATCH($O3889,Règles!$A$5:$A$17,0)))&gt;0),$R3889/INDEX(Règles!$E$5:$E$17,MATCH($O3889,Règles!$A$5:$A$17,0)),""),IF(OR($P3889="ne compte pas",$P3889="absence"),0,""))),"")</f>
        <v/>
      </c>
      <c r="T3889" s="26" t="n">
        <f aca="false">IF(AND(ISNUMBER($A3889),$B3889&lt;&gt;"",$G3889&lt;&gt;"",$P3889&lt;&gt;"absence"),1,0)</f>
        <v>0</v>
      </c>
      <c r="U3889" s="26" t="n">
        <f aca="false">IF($T3889=1,IF(COUNTIFS($B$2:$B3889,$B3889,$A$2:$A3889,$A3889,$T$2:$T3889,1)=1,1,0),0)</f>
        <v>0</v>
      </c>
      <c r="V3889" s="29" t="str">
        <f aca="false">IF(AND($A3889="",$B3889="",$G3889=""),"",IF(NOT(ISNUMBER($A3889)),"Date manquante ou non reconnue",IF($B3889="","Technicien manquant",IF(COUNTIF(Production!$A$7:$A$21,$B3889)=0,"Technicien absent de la liste (onglet Production)",IF($G3889="","Code BPU manquant (colonne G)",IF($O3889="?","Code BPU inconnu (onglet Prestations)",IF($P3889="?","Catégorie inconnue (onglet Règles)",IF(AND($E3889&lt;&gt;"",NOT(ISNUMBER($E3889))),"Quantité non reconnue",IF(AND($P3889="au prix",NOT(ISNUMBER($Q3889))),"Prix sur devis à saisir (colonne I)",IF($S3889="","Règle à compléter (onglet Règles)",""))))))))))</f>
        <v/>
      </c>
    </row>
    <row r="3890" customFormat="false" ht="15" hidden="false" customHeight="false" outlineLevel="0" collapsed="false">
      <c r="A3890" s="23"/>
      <c r="I3890" s="24"/>
      <c r="J3890" s="24"/>
      <c r="N3890" s="25"/>
      <c r="O3890" s="26" t="str">
        <f aca="false">IF($G3890="","",IFERROR(INDEX(Prestations!$F$5:$F$256,MATCH($G3890,Prestations!$B$5:$B$256,0)),"?"))</f>
        <v/>
      </c>
      <c r="P3890" s="26" t="str">
        <f aca="false">IF($O3890="","",IF($O3890="?","?",IFERROR(INDEX(Règles!$C$5:$C$17,MATCH($O3890,Règles!$A$5:$A$17,0)),"?")))</f>
        <v/>
      </c>
      <c r="Q3890" s="27" t="str">
        <f aca="false">IF($G3890="","",IF(ISNUMBER($I3890),$I3890,IFERROR(IF(ISNUMBER(INDEX(Prestations!$E$5:$E$256,MATCH($G3890,Prestations!$B$5:$B$256,0))),INDEX(Prestations!$E$5:$E$256,MATCH($G3890,Prestations!$B$5:$B$256,0)),""),"")))</f>
        <v/>
      </c>
      <c r="R3890" s="27" t="str">
        <f aca="false">IFERROR(IF(ISNUMBER($Q3890),$Q3890*IF($E3890="",1,$E3890),""),"")</f>
        <v/>
      </c>
      <c r="S3890" s="28" t="str">
        <f aca="false">IFERROR(IF($P3890="au nombre",IF(N(INDEX(Règles!$D$5:$D$17,MATCH($O3890,Règles!$A$5:$A$17,0)))&gt;0,IF($E3890="",1,$E3890)/INDEX(Règles!$D$5:$D$17,MATCH($O3890,Règles!$A$5:$A$17,0)),""),IF($P3890="au prix",IF(AND(ISNUMBER($R3890),N(INDEX(Règles!$E$5:$E$17,MATCH($O3890,Règles!$A$5:$A$17,0)))&gt;0),$R3890/INDEX(Règles!$E$5:$E$17,MATCH($O3890,Règles!$A$5:$A$17,0)),""),IF(OR($P3890="ne compte pas",$P3890="absence"),0,""))),"")</f>
        <v/>
      </c>
      <c r="T3890" s="26" t="n">
        <f aca="false">IF(AND(ISNUMBER($A3890),$B3890&lt;&gt;"",$G3890&lt;&gt;"",$P3890&lt;&gt;"absence"),1,0)</f>
        <v>0</v>
      </c>
      <c r="U3890" s="26" t="n">
        <f aca="false">IF($T3890=1,IF(COUNTIFS($B$2:$B3890,$B3890,$A$2:$A3890,$A3890,$T$2:$T3890,1)=1,1,0),0)</f>
        <v>0</v>
      </c>
      <c r="V3890" s="29" t="str">
        <f aca="false">IF(AND($A3890="",$B3890="",$G3890=""),"",IF(NOT(ISNUMBER($A3890)),"Date manquante ou non reconnue",IF($B3890="","Technicien manquant",IF(COUNTIF(Production!$A$7:$A$21,$B3890)=0,"Technicien absent de la liste (onglet Production)",IF($G3890="","Code BPU manquant (colonne G)",IF($O3890="?","Code BPU inconnu (onglet Prestations)",IF($P3890="?","Catégorie inconnue (onglet Règles)",IF(AND($E3890&lt;&gt;"",NOT(ISNUMBER($E3890))),"Quantité non reconnue",IF(AND($P3890="au prix",NOT(ISNUMBER($Q3890))),"Prix sur devis à saisir (colonne I)",IF($S3890="","Règle à compléter (onglet Règles)",""))))))))))</f>
        <v/>
      </c>
    </row>
    <row r="3891" customFormat="false" ht="15" hidden="false" customHeight="false" outlineLevel="0" collapsed="false">
      <c r="A3891" s="23"/>
      <c r="I3891" s="24"/>
      <c r="J3891" s="24"/>
      <c r="N3891" s="25"/>
      <c r="O3891" s="26" t="str">
        <f aca="false">IF($G3891="","",IFERROR(INDEX(Prestations!$F$5:$F$256,MATCH($G3891,Prestations!$B$5:$B$256,0)),"?"))</f>
        <v/>
      </c>
      <c r="P3891" s="26" t="str">
        <f aca="false">IF($O3891="","",IF($O3891="?","?",IFERROR(INDEX(Règles!$C$5:$C$17,MATCH($O3891,Règles!$A$5:$A$17,0)),"?")))</f>
        <v/>
      </c>
      <c r="Q3891" s="27" t="str">
        <f aca="false">IF($G3891="","",IF(ISNUMBER($I3891),$I3891,IFERROR(IF(ISNUMBER(INDEX(Prestations!$E$5:$E$256,MATCH($G3891,Prestations!$B$5:$B$256,0))),INDEX(Prestations!$E$5:$E$256,MATCH($G3891,Prestations!$B$5:$B$256,0)),""),"")))</f>
        <v/>
      </c>
      <c r="R3891" s="27" t="str">
        <f aca="false">IFERROR(IF(ISNUMBER($Q3891),$Q3891*IF($E3891="",1,$E3891),""),"")</f>
        <v/>
      </c>
      <c r="S3891" s="28" t="str">
        <f aca="false">IFERROR(IF($P3891="au nombre",IF(N(INDEX(Règles!$D$5:$D$17,MATCH($O3891,Règles!$A$5:$A$17,0)))&gt;0,IF($E3891="",1,$E3891)/INDEX(Règles!$D$5:$D$17,MATCH($O3891,Règles!$A$5:$A$17,0)),""),IF($P3891="au prix",IF(AND(ISNUMBER($R3891),N(INDEX(Règles!$E$5:$E$17,MATCH($O3891,Règles!$A$5:$A$17,0)))&gt;0),$R3891/INDEX(Règles!$E$5:$E$17,MATCH($O3891,Règles!$A$5:$A$17,0)),""),IF(OR($P3891="ne compte pas",$P3891="absence"),0,""))),"")</f>
        <v/>
      </c>
      <c r="T3891" s="26" t="n">
        <f aca="false">IF(AND(ISNUMBER($A3891),$B3891&lt;&gt;"",$G3891&lt;&gt;"",$P3891&lt;&gt;"absence"),1,0)</f>
        <v>0</v>
      </c>
      <c r="U3891" s="26" t="n">
        <f aca="false">IF($T3891=1,IF(COUNTIFS($B$2:$B3891,$B3891,$A$2:$A3891,$A3891,$T$2:$T3891,1)=1,1,0),0)</f>
        <v>0</v>
      </c>
      <c r="V3891" s="29" t="str">
        <f aca="false">IF(AND($A3891="",$B3891="",$G3891=""),"",IF(NOT(ISNUMBER($A3891)),"Date manquante ou non reconnue",IF($B3891="","Technicien manquant",IF(COUNTIF(Production!$A$7:$A$21,$B3891)=0,"Technicien absent de la liste (onglet Production)",IF($G3891="","Code BPU manquant (colonne G)",IF($O3891="?","Code BPU inconnu (onglet Prestations)",IF($P3891="?","Catégorie inconnue (onglet Règles)",IF(AND($E3891&lt;&gt;"",NOT(ISNUMBER($E3891))),"Quantité non reconnue",IF(AND($P3891="au prix",NOT(ISNUMBER($Q3891))),"Prix sur devis à saisir (colonne I)",IF($S3891="","Règle à compléter (onglet Règles)",""))))))))))</f>
        <v/>
      </c>
    </row>
    <row r="3892" customFormat="false" ht="15" hidden="false" customHeight="false" outlineLevel="0" collapsed="false">
      <c r="A3892" s="23"/>
      <c r="I3892" s="24"/>
      <c r="J3892" s="24"/>
      <c r="N3892" s="25"/>
      <c r="O3892" s="26" t="str">
        <f aca="false">IF($G3892="","",IFERROR(INDEX(Prestations!$F$5:$F$256,MATCH($G3892,Prestations!$B$5:$B$256,0)),"?"))</f>
        <v/>
      </c>
      <c r="P3892" s="26" t="str">
        <f aca="false">IF($O3892="","",IF($O3892="?","?",IFERROR(INDEX(Règles!$C$5:$C$17,MATCH($O3892,Règles!$A$5:$A$17,0)),"?")))</f>
        <v/>
      </c>
      <c r="Q3892" s="27" t="str">
        <f aca="false">IF($G3892="","",IF(ISNUMBER($I3892),$I3892,IFERROR(IF(ISNUMBER(INDEX(Prestations!$E$5:$E$256,MATCH($G3892,Prestations!$B$5:$B$256,0))),INDEX(Prestations!$E$5:$E$256,MATCH($G3892,Prestations!$B$5:$B$256,0)),""),"")))</f>
        <v/>
      </c>
      <c r="R3892" s="27" t="str">
        <f aca="false">IFERROR(IF(ISNUMBER($Q3892),$Q3892*IF($E3892="",1,$E3892),""),"")</f>
        <v/>
      </c>
      <c r="S3892" s="28" t="str">
        <f aca="false">IFERROR(IF($P3892="au nombre",IF(N(INDEX(Règles!$D$5:$D$17,MATCH($O3892,Règles!$A$5:$A$17,0)))&gt;0,IF($E3892="",1,$E3892)/INDEX(Règles!$D$5:$D$17,MATCH($O3892,Règles!$A$5:$A$17,0)),""),IF($P3892="au prix",IF(AND(ISNUMBER($R3892),N(INDEX(Règles!$E$5:$E$17,MATCH($O3892,Règles!$A$5:$A$17,0)))&gt;0),$R3892/INDEX(Règles!$E$5:$E$17,MATCH($O3892,Règles!$A$5:$A$17,0)),""),IF(OR($P3892="ne compte pas",$P3892="absence"),0,""))),"")</f>
        <v/>
      </c>
      <c r="T3892" s="26" t="n">
        <f aca="false">IF(AND(ISNUMBER($A3892),$B3892&lt;&gt;"",$G3892&lt;&gt;"",$P3892&lt;&gt;"absence"),1,0)</f>
        <v>0</v>
      </c>
      <c r="U3892" s="26" t="n">
        <f aca="false">IF($T3892=1,IF(COUNTIFS($B$2:$B3892,$B3892,$A$2:$A3892,$A3892,$T$2:$T3892,1)=1,1,0),0)</f>
        <v>0</v>
      </c>
      <c r="V3892" s="29" t="str">
        <f aca="false">IF(AND($A3892="",$B3892="",$G3892=""),"",IF(NOT(ISNUMBER($A3892)),"Date manquante ou non reconnue",IF($B3892="","Technicien manquant",IF(COUNTIF(Production!$A$7:$A$21,$B3892)=0,"Technicien absent de la liste (onglet Production)",IF($G3892="","Code BPU manquant (colonne G)",IF($O3892="?","Code BPU inconnu (onglet Prestations)",IF($P3892="?","Catégorie inconnue (onglet Règles)",IF(AND($E3892&lt;&gt;"",NOT(ISNUMBER($E3892))),"Quantité non reconnue",IF(AND($P3892="au prix",NOT(ISNUMBER($Q3892))),"Prix sur devis à saisir (colonne I)",IF($S3892="","Règle à compléter (onglet Règles)",""))))))))))</f>
        <v/>
      </c>
    </row>
    <row r="3893" customFormat="false" ht="15" hidden="false" customHeight="false" outlineLevel="0" collapsed="false">
      <c r="A3893" s="23"/>
      <c r="I3893" s="24"/>
      <c r="J3893" s="24"/>
      <c r="N3893" s="25"/>
      <c r="O3893" s="26" t="str">
        <f aca="false">IF($G3893="","",IFERROR(INDEX(Prestations!$F$5:$F$256,MATCH($G3893,Prestations!$B$5:$B$256,0)),"?"))</f>
        <v/>
      </c>
      <c r="P3893" s="26" t="str">
        <f aca="false">IF($O3893="","",IF($O3893="?","?",IFERROR(INDEX(Règles!$C$5:$C$17,MATCH($O3893,Règles!$A$5:$A$17,0)),"?")))</f>
        <v/>
      </c>
      <c r="Q3893" s="27" t="str">
        <f aca="false">IF($G3893="","",IF(ISNUMBER($I3893),$I3893,IFERROR(IF(ISNUMBER(INDEX(Prestations!$E$5:$E$256,MATCH($G3893,Prestations!$B$5:$B$256,0))),INDEX(Prestations!$E$5:$E$256,MATCH($G3893,Prestations!$B$5:$B$256,0)),""),"")))</f>
        <v/>
      </c>
      <c r="R3893" s="27" t="str">
        <f aca="false">IFERROR(IF(ISNUMBER($Q3893),$Q3893*IF($E3893="",1,$E3893),""),"")</f>
        <v/>
      </c>
      <c r="S3893" s="28" t="str">
        <f aca="false">IFERROR(IF($P3893="au nombre",IF(N(INDEX(Règles!$D$5:$D$17,MATCH($O3893,Règles!$A$5:$A$17,0)))&gt;0,IF($E3893="",1,$E3893)/INDEX(Règles!$D$5:$D$17,MATCH($O3893,Règles!$A$5:$A$17,0)),""),IF($P3893="au prix",IF(AND(ISNUMBER($R3893),N(INDEX(Règles!$E$5:$E$17,MATCH($O3893,Règles!$A$5:$A$17,0)))&gt;0),$R3893/INDEX(Règles!$E$5:$E$17,MATCH($O3893,Règles!$A$5:$A$17,0)),""),IF(OR($P3893="ne compte pas",$P3893="absence"),0,""))),"")</f>
        <v/>
      </c>
      <c r="T3893" s="26" t="n">
        <f aca="false">IF(AND(ISNUMBER($A3893),$B3893&lt;&gt;"",$G3893&lt;&gt;"",$P3893&lt;&gt;"absence"),1,0)</f>
        <v>0</v>
      </c>
      <c r="U3893" s="26" t="n">
        <f aca="false">IF($T3893=1,IF(COUNTIFS($B$2:$B3893,$B3893,$A$2:$A3893,$A3893,$T$2:$T3893,1)=1,1,0),0)</f>
        <v>0</v>
      </c>
      <c r="V3893" s="29" t="str">
        <f aca="false">IF(AND($A3893="",$B3893="",$G3893=""),"",IF(NOT(ISNUMBER($A3893)),"Date manquante ou non reconnue",IF($B3893="","Technicien manquant",IF(COUNTIF(Production!$A$7:$A$21,$B3893)=0,"Technicien absent de la liste (onglet Production)",IF($G3893="","Code BPU manquant (colonne G)",IF($O3893="?","Code BPU inconnu (onglet Prestations)",IF($P3893="?","Catégorie inconnue (onglet Règles)",IF(AND($E3893&lt;&gt;"",NOT(ISNUMBER($E3893))),"Quantité non reconnue",IF(AND($P3893="au prix",NOT(ISNUMBER($Q3893))),"Prix sur devis à saisir (colonne I)",IF($S3893="","Règle à compléter (onglet Règles)",""))))))))))</f>
        <v/>
      </c>
    </row>
    <row r="3894" customFormat="false" ht="15" hidden="false" customHeight="false" outlineLevel="0" collapsed="false">
      <c r="A3894" s="23"/>
      <c r="I3894" s="24"/>
      <c r="J3894" s="24"/>
      <c r="N3894" s="25"/>
      <c r="O3894" s="26" t="str">
        <f aca="false">IF($G3894="","",IFERROR(INDEX(Prestations!$F$5:$F$256,MATCH($G3894,Prestations!$B$5:$B$256,0)),"?"))</f>
        <v/>
      </c>
      <c r="P3894" s="26" t="str">
        <f aca="false">IF($O3894="","",IF($O3894="?","?",IFERROR(INDEX(Règles!$C$5:$C$17,MATCH($O3894,Règles!$A$5:$A$17,0)),"?")))</f>
        <v/>
      </c>
      <c r="Q3894" s="27" t="str">
        <f aca="false">IF($G3894="","",IF(ISNUMBER($I3894),$I3894,IFERROR(IF(ISNUMBER(INDEX(Prestations!$E$5:$E$256,MATCH($G3894,Prestations!$B$5:$B$256,0))),INDEX(Prestations!$E$5:$E$256,MATCH($G3894,Prestations!$B$5:$B$256,0)),""),"")))</f>
        <v/>
      </c>
      <c r="R3894" s="27" t="str">
        <f aca="false">IFERROR(IF(ISNUMBER($Q3894),$Q3894*IF($E3894="",1,$E3894),""),"")</f>
        <v/>
      </c>
      <c r="S3894" s="28" t="str">
        <f aca="false">IFERROR(IF($P3894="au nombre",IF(N(INDEX(Règles!$D$5:$D$17,MATCH($O3894,Règles!$A$5:$A$17,0)))&gt;0,IF($E3894="",1,$E3894)/INDEX(Règles!$D$5:$D$17,MATCH($O3894,Règles!$A$5:$A$17,0)),""),IF($P3894="au prix",IF(AND(ISNUMBER($R3894),N(INDEX(Règles!$E$5:$E$17,MATCH($O3894,Règles!$A$5:$A$17,0)))&gt;0),$R3894/INDEX(Règles!$E$5:$E$17,MATCH($O3894,Règles!$A$5:$A$17,0)),""),IF(OR($P3894="ne compte pas",$P3894="absence"),0,""))),"")</f>
        <v/>
      </c>
      <c r="T3894" s="26" t="n">
        <f aca="false">IF(AND(ISNUMBER($A3894),$B3894&lt;&gt;"",$G3894&lt;&gt;"",$P3894&lt;&gt;"absence"),1,0)</f>
        <v>0</v>
      </c>
      <c r="U3894" s="26" t="n">
        <f aca="false">IF($T3894=1,IF(COUNTIFS($B$2:$B3894,$B3894,$A$2:$A3894,$A3894,$T$2:$T3894,1)=1,1,0),0)</f>
        <v>0</v>
      </c>
      <c r="V3894" s="29" t="str">
        <f aca="false">IF(AND($A3894="",$B3894="",$G3894=""),"",IF(NOT(ISNUMBER($A3894)),"Date manquante ou non reconnue",IF($B3894="","Technicien manquant",IF(COUNTIF(Production!$A$7:$A$21,$B3894)=0,"Technicien absent de la liste (onglet Production)",IF($G3894="","Code BPU manquant (colonne G)",IF($O3894="?","Code BPU inconnu (onglet Prestations)",IF($P3894="?","Catégorie inconnue (onglet Règles)",IF(AND($E3894&lt;&gt;"",NOT(ISNUMBER($E3894))),"Quantité non reconnue",IF(AND($P3894="au prix",NOT(ISNUMBER($Q3894))),"Prix sur devis à saisir (colonne I)",IF($S3894="","Règle à compléter (onglet Règles)",""))))))))))</f>
        <v/>
      </c>
    </row>
    <row r="3895" customFormat="false" ht="15" hidden="false" customHeight="false" outlineLevel="0" collapsed="false">
      <c r="A3895" s="23"/>
      <c r="I3895" s="24"/>
      <c r="J3895" s="24"/>
      <c r="N3895" s="25"/>
      <c r="O3895" s="26" t="str">
        <f aca="false">IF($G3895="","",IFERROR(INDEX(Prestations!$F$5:$F$256,MATCH($G3895,Prestations!$B$5:$B$256,0)),"?"))</f>
        <v/>
      </c>
      <c r="P3895" s="26" t="str">
        <f aca="false">IF($O3895="","",IF($O3895="?","?",IFERROR(INDEX(Règles!$C$5:$C$17,MATCH($O3895,Règles!$A$5:$A$17,0)),"?")))</f>
        <v/>
      </c>
      <c r="Q3895" s="27" t="str">
        <f aca="false">IF($G3895="","",IF(ISNUMBER($I3895),$I3895,IFERROR(IF(ISNUMBER(INDEX(Prestations!$E$5:$E$256,MATCH($G3895,Prestations!$B$5:$B$256,0))),INDEX(Prestations!$E$5:$E$256,MATCH($G3895,Prestations!$B$5:$B$256,0)),""),"")))</f>
        <v/>
      </c>
      <c r="R3895" s="27" t="str">
        <f aca="false">IFERROR(IF(ISNUMBER($Q3895),$Q3895*IF($E3895="",1,$E3895),""),"")</f>
        <v/>
      </c>
      <c r="S3895" s="28" t="str">
        <f aca="false">IFERROR(IF($P3895="au nombre",IF(N(INDEX(Règles!$D$5:$D$17,MATCH($O3895,Règles!$A$5:$A$17,0)))&gt;0,IF($E3895="",1,$E3895)/INDEX(Règles!$D$5:$D$17,MATCH($O3895,Règles!$A$5:$A$17,0)),""),IF($P3895="au prix",IF(AND(ISNUMBER($R3895),N(INDEX(Règles!$E$5:$E$17,MATCH($O3895,Règles!$A$5:$A$17,0)))&gt;0),$R3895/INDEX(Règles!$E$5:$E$17,MATCH($O3895,Règles!$A$5:$A$17,0)),""),IF(OR($P3895="ne compte pas",$P3895="absence"),0,""))),"")</f>
        <v/>
      </c>
      <c r="T3895" s="26" t="n">
        <f aca="false">IF(AND(ISNUMBER($A3895),$B3895&lt;&gt;"",$G3895&lt;&gt;"",$P3895&lt;&gt;"absence"),1,0)</f>
        <v>0</v>
      </c>
      <c r="U3895" s="26" t="n">
        <f aca="false">IF($T3895=1,IF(COUNTIFS($B$2:$B3895,$B3895,$A$2:$A3895,$A3895,$T$2:$T3895,1)=1,1,0),0)</f>
        <v>0</v>
      </c>
      <c r="V3895" s="29" t="str">
        <f aca="false">IF(AND($A3895="",$B3895="",$G3895=""),"",IF(NOT(ISNUMBER($A3895)),"Date manquante ou non reconnue",IF($B3895="","Technicien manquant",IF(COUNTIF(Production!$A$7:$A$21,$B3895)=0,"Technicien absent de la liste (onglet Production)",IF($G3895="","Code BPU manquant (colonne G)",IF($O3895="?","Code BPU inconnu (onglet Prestations)",IF($P3895="?","Catégorie inconnue (onglet Règles)",IF(AND($E3895&lt;&gt;"",NOT(ISNUMBER($E3895))),"Quantité non reconnue",IF(AND($P3895="au prix",NOT(ISNUMBER($Q3895))),"Prix sur devis à saisir (colonne I)",IF($S3895="","Règle à compléter (onglet Règles)",""))))))))))</f>
        <v/>
      </c>
    </row>
    <row r="3896" customFormat="false" ht="15" hidden="false" customHeight="false" outlineLevel="0" collapsed="false">
      <c r="A3896" s="23"/>
      <c r="I3896" s="24"/>
      <c r="J3896" s="24"/>
      <c r="N3896" s="25"/>
      <c r="O3896" s="26" t="str">
        <f aca="false">IF($G3896="","",IFERROR(INDEX(Prestations!$F$5:$F$256,MATCH($G3896,Prestations!$B$5:$B$256,0)),"?"))</f>
        <v/>
      </c>
      <c r="P3896" s="26" t="str">
        <f aca="false">IF($O3896="","",IF($O3896="?","?",IFERROR(INDEX(Règles!$C$5:$C$17,MATCH($O3896,Règles!$A$5:$A$17,0)),"?")))</f>
        <v/>
      </c>
      <c r="Q3896" s="27" t="str">
        <f aca="false">IF($G3896="","",IF(ISNUMBER($I3896),$I3896,IFERROR(IF(ISNUMBER(INDEX(Prestations!$E$5:$E$256,MATCH($G3896,Prestations!$B$5:$B$256,0))),INDEX(Prestations!$E$5:$E$256,MATCH($G3896,Prestations!$B$5:$B$256,0)),""),"")))</f>
        <v/>
      </c>
      <c r="R3896" s="27" t="str">
        <f aca="false">IFERROR(IF(ISNUMBER($Q3896),$Q3896*IF($E3896="",1,$E3896),""),"")</f>
        <v/>
      </c>
      <c r="S3896" s="28" t="str">
        <f aca="false">IFERROR(IF($P3896="au nombre",IF(N(INDEX(Règles!$D$5:$D$17,MATCH($O3896,Règles!$A$5:$A$17,0)))&gt;0,IF($E3896="",1,$E3896)/INDEX(Règles!$D$5:$D$17,MATCH($O3896,Règles!$A$5:$A$17,0)),""),IF($P3896="au prix",IF(AND(ISNUMBER($R3896),N(INDEX(Règles!$E$5:$E$17,MATCH($O3896,Règles!$A$5:$A$17,0)))&gt;0),$R3896/INDEX(Règles!$E$5:$E$17,MATCH($O3896,Règles!$A$5:$A$17,0)),""),IF(OR($P3896="ne compte pas",$P3896="absence"),0,""))),"")</f>
        <v/>
      </c>
      <c r="T3896" s="26" t="n">
        <f aca="false">IF(AND(ISNUMBER($A3896),$B3896&lt;&gt;"",$G3896&lt;&gt;"",$P3896&lt;&gt;"absence"),1,0)</f>
        <v>0</v>
      </c>
      <c r="U3896" s="26" t="n">
        <f aca="false">IF($T3896=1,IF(COUNTIFS($B$2:$B3896,$B3896,$A$2:$A3896,$A3896,$T$2:$T3896,1)=1,1,0),0)</f>
        <v>0</v>
      </c>
      <c r="V3896" s="29" t="str">
        <f aca="false">IF(AND($A3896="",$B3896="",$G3896=""),"",IF(NOT(ISNUMBER($A3896)),"Date manquante ou non reconnue",IF($B3896="","Technicien manquant",IF(COUNTIF(Production!$A$7:$A$21,$B3896)=0,"Technicien absent de la liste (onglet Production)",IF($G3896="","Code BPU manquant (colonne G)",IF($O3896="?","Code BPU inconnu (onglet Prestations)",IF($P3896="?","Catégorie inconnue (onglet Règles)",IF(AND($E3896&lt;&gt;"",NOT(ISNUMBER($E3896))),"Quantité non reconnue",IF(AND($P3896="au prix",NOT(ISNUMBER($Q3896))),"Prix sur devis à saisir (colonne I)",IF($S3896="","Règle à compléter (onglet Règles)",""))))))))))</f>
        <v/>
      </c>
    </row>
    <row r="3897" customFormat="false" ht="15" hidden="false" customHeight="false" outlineLevel="0" collapsed="false">
      <c r="A3897" s="23"/>
      <c r="I3897" s="24"/>
      <c r="J3897" s="24"/>
      <c r="N3897" s="25"/>
      <c r="O3897" s="26" t="str">
        <f aca="false">IF($G3897="","",IFERROR(INDEX(Prestations!$F$5:$F$256,MATCH($G3897,Prestations!$B$5:$B$256,0)),"?"))</f>
        <v/>
      </c>
      <c r="P3897" s="26" t="str">
        <f aca="false">IF($O3897="","",IF($O3897="?","?",IFERROR(INDEX(Règles!$C$5:$C$17,MATCH($O3897,Règles!$A$5:$A$17,0)),"?")))</f>
        <v/>
      </c>
      <c r="Q3897" s="27" t="str">
        <f aca="false">IF($G3897="","",IF(ISNUMBER($I3897),$I3897,IFERROR(IF(ISNUMBER(INDEX(Prestations!$E$5:$E$256,MATCH($G3897,Prestations!$B$5:$B$256,0))),INDEX(Prestations!$E$5:$E$256,MATCH($G3897,Prestations!$B$5:$B$256,0)),""),"")))</f>
        <v/>
      </c>
      <c r="R3897" s="27" t="str">
        <f aca="false">IFERROR(IF(ISNUMBER($Q3897),$Q3897*IF($E3897="",1,$E3897),""),"")</f>
        <v/>
      </c>
      <c r="S3897" s="28" t="str">
        <f aca="false">IFERROR(IF($P3897="au nombre",IF(N(INDEX(Règles!$D$5:$D$17,MATCH($O3897,Règles!$A$5:$A$17,0)))&gt;0,IF($E3897="",1,$E3897)/INDEX(Règles!$D$5:$D$17,MATCH($O3897,Règles!$A$5:$A$17,0)),""),IF($P3897="au prix",IF(AND(ISNUMBER($R3897),N(INDEX(Règles!$E$5:$E$17,MATCH($O3897,Règles!$A$5:$A$17,0)))&gt;0),$R3897/INDEX(Règles!$E$5:$E$17,MATCH($O3897,Règles!$A$5:$A$17,0)),""),IF(OR($P3897="ne compte pas",$P3897="absence"),0,""))),"")</f>
        <v/>
      </c>
      <c r="T3897" s="26" t="n">
        <f aca="false">IF(AND(ISNUMBER($A3897),$B3897&lt;&gt;"",$G3897&lt;&gt;"",$P3897&lt;&gt;"absence"),1,0)</f>
        <v>0</v>
      </c>
      <c r="U3897" s="26" t="n">
        <f aca="false">IF($T3897=1,IF(COUNTIFS($B$2:$B3897,$B3897,$A$2:$A3897,$A3897,$T$2:$T3897,1)=1,1,0),0)</f>
        <v>0</v>
      </c>
      <c r="V3897" s="29" t="str">
        <f aca="false">IF(AND($A3897="",$B3897="",$G3897=""),"",IF(NOT(ISNUMBER($A3897)),"Date manquante ou non reconnue",IF($B3897="","Technicien manquant",IF(COUNTIF(Production!$A$7:$A$21,$B3897)=0,"Technicien absent de la liste (onglet Production)",IF($G3897="","Code BPU manquant (colonne G)",IF($O3897="?","Code BPU inconnu (onglet Prestations)",IF($P3897="?","Catégorie inconnue (onglet Règles)",IF(AND($E3897&lt;&gt;"",NOT(ISNUMBER($E3897))),"Quantité non reconnue",IF(AND($P3897="au prix",NOT(ISNUMBER($Q3897))),"Prix sur devis à saisir (colonne I)",IF($S3897="","Règle à compléter (onglet Règles)",""))))))))))</f>
        <v/>
      </c>
    </row>
    <row r="3898" customFormat="false" ht="15" hidden="false" customHeight="false" outlineLevel="0" collapsed="false">
      <c r="A3898" s="23"/>
      <c r="I3898" s="24"/>
      <c r="J3898" s="24"/>
      <c r="N3898" s="25"/>
      <c r="O3898" s="26" t="str">
        <f aca="false">IF($G3898="","",IFERROR(INDEX(Prestations!$F$5:$F$256,MATCH($G3898,Prestations!$B$5:$B$256,0)),"?"))</f>
        <v/>
      </c>
      <c r="P3898" s="26" t="str">
        <f aca="false">IF($O3898="","",IF($O3898="?","?",IFERROR(INDEX(Règles!$C$5:$C$17,MATCH($O3898,Règles!$A$5:$A$17,0)),"?")))</f>
        <v/>
      </c>
      <c r="Q3898" s="27" t="str">
        <f aca="false">IF($G3898="","",IF(ISNUMBER($I3898),$I3898,IFERROR(IF(ISNUMBER(INDEX(Prestations!$E$5:$E$256,MATCH($G3898,Prestations!$B$5:$B$256,0))),INDEX(Prestations!$E$5:$E$256,MATCH($G3898,Prestations!$B$5:$B$256,0)),""),"")))</f>
        <v/>
      </c>
      <c r="R3898" s="27" t="str">
        <f aca="false">IFERROR(IF(ISNUMBER($Q3898),$Q3898*IF($E3898="",1,$E3898),""),"")</f>
        <v/>
      </c>
      <c r="S3898" s="28" t="str">
        <f aca="false">IFERROR(IF($P3898="au nombre",IF(N(INDEX(Règles!$D$5:$D$17,MATCH($O3898,Règles!$A$5:$A$17,0)))&gt;0,IF($E3898="",1,$E3898)/INDEX(Règles!$D$5:$D$17,MATCH($O3898,Règles!$A$5:$A$17,0)),""),IF($P3898="au prix",IF(AND(ISNUMBER($R3898),N(INDEX(Règles!$E$5:$E$17,MATCH($O3898,Règles!$A$5:$A$17,0)))&gt;0),$R3898/INDEX(Règles!$E$5:$E$17,MATCH($O3898,Règles!$A$5:$A$17,0)),""),IF(OR($P3898="ne compte pas",$P3898="absence"),0,""))),"")</f>
        <v/>
      </c>
      <c r="T3898" s="26" t="n">
        <f aca="false">IF(AND(ISNUMBER($A3898),$B3898&lt;&gt;"",$G3898&lt;&gt;"",$P3898&lt;&gt;"absence"),1,0)</f>
        <v>0</v>
      </c>
      <c r="U3898" s="26" t="n">
        <f aca="false">IF($T3898=1,IF(COUNTIFS($B$2:$B3898,$B3898,$A$2:$A3898,$A3898,$T$2:$T3898,1)=1,1,0),0)</f>
        <v>0</v>
      </c>
      <c r="V3898" s="29" t="str">
        <f aca="false">IF(AND($A3898="",$B3898="",$G3898=""),"",IF(NOT(ISNUMBER($A3898)),"Date manquante ou non reconnue",IF($B3898="","Technicien manquant",IF(COUNTIF(Production!$A$7:$A$21,$B3898)=0,"Technicien absent de la liste (onglet Production)",IF($G3898="","Code BPU manquant (colonne G)",IF($O3898="?","Code BPU inconnu (onglet Prestations)",IF($P3898="?","Catégorie inconnue (onglet Règles)",IF(AND($E3898&lt;&gt;"",NOT(ISNUMBER($E3898))),"Quantité non reconnue",IF(AND($P3898="au prix",NOT(ISNUMBER($Q3898))),"Prix sur devis à saisir (colonne I)",IF($S3898="","Règle à compléter (onglet Règles)",""))))))))))</f>
        <v/>
      </c>
    </row>
    <row r="3899" customFormat="false" ht="15" hidden="false" customHeight="false" outlineLevel="0" collapsed="false">
      <c r="A3899" s="23"/>
      <c r="I3899" s="24"/>
      <c r="J3899" s="24"/>
      <c r="N3899" s="25"/>
      <c r="O3899" s="26" t="str">
        <f aca="false">IF($G3899="","",IFERROR(INDEX(Prestations!$F$5:$F$256,MATCH($G3899,Prestations!$B$5:$B$256,0)),"?"))</f>
        <v/>
      </c>
      <c r="P3899" s="26" t="str">
        <f aca="false">IF($O3899="","",IF($O3899="?","?",IFERROR(INDEX(Règles!$C$5:$C$17,MATCH($O3899,Règles!$A$5:$A$17,0)),"?")))</f>
        <v/>
      </c>
      <c r="Q3899" s="27" t="str">
        <f aca="false">IF($G3899="","",IF(ISNUMBER($I3899),$I3899,IFERROR(IF(ISNUMBER(INDEX(Prestations!$E$5:$E$256,MATCH($G3899,Prestations!$B$5:$B$256,0))),INDEX(Prestations!$E$5:$E$256,MATCH($G3899,Prestations!$B$5:$B$256,0)),""),"")))</f>
        <v/>
      </c>
      <c r="R3899" s="27" t="str">
        <f aca="false">IFERROR(IF(ISNUMBER($Q3899),$Q3899*IF($E3899="",1,$E3899),""),"")</f>
        <v/>
      </c>
      <c r="S3899" s="28" t="str">
        <f aca="false">IFERROR(IF($P3899="au nombre",IF(N(INDEX(Règles!$D$5:$D$17,MATCH($O3899,Règles!$A$5:$A$17,0)))&gt;0,IF($E3899="",1,$E3899)/INDEX(Règles!$D$5:$D$17,MATCH($O3899,Règles!$A$5:$A$17,0)),""),IF($P3899="au prix",IF(AND(ISNUMBER($R3899),N(INDEX(Règles!$E$5:$E$17,MATCH($O3899,Règles!$A$5:$A$17,0)))&gt;0),$R3899/INDEX(Règles!$E$5:$E$17,MATCH($O3899,Règles!$A$5:$A$17,0)),""),IF(OR($P3899="ne compte pas",$P3899="absence"),0,""))),"")</f>
        <v/>
      </c>
      <c r="T3899" s="26" t="n">
        <f aca="false">IF(AND(ISNUMBER($A3899),$B3899&lt;&gt;"",$G3899&lt;&gt;"",$P3899&lt;&gt;"absence"),1,0)</f>
        <v>0</v>
      </c>
      <c r="U3899" s="26" t="n">
        <f aca="false">IF($T3899=1,IF(COUNTIFS($B$2:$B3899,$B3899,$A$2:$A3899,$A3899,$T$2:$T3899,1)=1,1,0),0)</f>
        <v>0</v>
      </c>
      <c r="V3899" s="29" t="str">
        <f aca="false">IF(AND($A3899="",$B3899="",$G3899=""),"",IF(NOT(ISNUMBER($A3899)),"Date manquante ou non reconnue",IF($B3899="","Technicien manquant",IF(COUNTIF(Production!$A$7:$A$21,$B3899)=0,"Technicien absent de la liste (onglet Production)",IF($G3899="","Code BPU manquant (colonne G)",IF($O3899="?","Code BPU inconnu (onglet Prestations)",IF($P3899="?","Catégorie inconnue (onglet Règles)",IF(AND($E3899&lt;&gt;"",NOT(ISNUMBER($E3899))),"Quantité non reconnue",IF(AND($P3899="au prix",NOT(ISNUMBER($Q3899))),"Prix sur devis à saisir (colonne I)",IF($S3899="","Règle à compléter (onglet Règles)",""))))))))))</f>
        <v/>
      </c>
    </row>
    <row r="3900" customFormat="false" ht="15" hidden="false" customHeight="false" outlineLevel="0" collapsed="false">
      <c r="A3900" s="23"/>
      <c r="I3900" s="24"/>
      <c r="J3900" s="24"/>
      <c r="N3900" s="25"/>
      <c r="O3900" s="26" t="str">
        <f aca="false">IF($G3900="","",IFERROR(INDEX(Prestations!$F$5:$F$256,MATCH($G3900,Prestations!$B$5:$B$256,0)),"?"))</f>
        <v/>
      </c>
      <c r="P3900" s="26" t="str">
        <f aca="false">IF($O3900="","",IF($O3900="?","?",IFERROR(INDEX(Règles!$C$5:$C$17,MATCH($O3900,Règles!$A$5:$A$17,0)),"?")))</f>
        <v/>
      </c>
      <c r="Q3900" s="27" t="str">
        <f aca="false">IF($G3900="","",IF(ISNUMBER($I3900),$I3900,IFERROR(IF(ISNUMBER(INDEX(Prestations!$E$5:$E$256,MATCH($G3900,Prestations!$B$5:$B$256,0))),INDEX(Prestations!$E$5:$E$256,MATCH($G3900,Prestations!$B$5:$B$256,0)),""),"")))</f>
        <v/>
      </c>
      <c r="R3900" s="27" t="str">
        <f aca="false">IFERROR(IF(ISNUMBER($Q3900),$Q3900*IF($E3900="",1,$E3900),""),"")</f>
        <v/>
      </c>
      <c r="S3900" s="28" t="str">
        <f aca="false">IFERROR(IF($P3900="au nombre",IF(N(INDEX(Règles!$D$5:$D$17,MATCH($O3900,Règles!$A$5:$A$17,0)))&gt;0,IF($E3900="",1,$E3900)/INDEX(Règles!$D$5:$D$17,MATCH($O3900,Règles!$A$5:$A$17,0)),""),IF($P3900="au prix",IF(AND(ISNUMBER($R3900),N(INDEX(Règles!$E$5:$E$17,MATCH($O3900,Règles!$A$5:$A$17,0)))&gt;0),$R3900/INDEX(Règles!$E$5:$E$17,MATCH($O3900,Règles!$A$5:$A$17,0)),""),IF(OR($P3900="ne compte pas",$P3900="absence"),0,""))),"")</f>
        <v/>
      </c>
      <c r="T3900" s="26" t="n">
        <f aca="false">IF(AND(ISNUMBER($A3900),$B3900&lt;&gt;"",$G3900&lt;&gt;"",$P3900&lt;&gt;"absence"),1,0)</f>
        <v>0</v>
      </c>
      <c r="U3900" s="26" t="n">
        <f aca="false">IF($T3900=1,IF(COUNTIFS($B$2:$B3900,$B3900,$A$2:$A3900,$A3900,$T$2:$T3900,1)=1,1,0),0)</f>
        <v>0</v>
      </c>
      <c r="V3900" s="29" t="str">
        <f aca="false">IF(AND($A3900="",$B3900="",$G3900=""),"",IF(NOT(ISNUMBER($A3900)),"Date manquante ou non reconnue",IF($B3900="","Technicien manquant",IF(COUNTIF(Production!$A$7:$A$21,$B3900)=0,"Technicien absent de la liste (onglet Production)",IF($G3900="","Code BPU manquant (colonne G)",IF($O3900="?","Code BPU inconnu (onglet Prestations)",IF($P3900="?","Catégorie inconnue (onglet Règles)",IF(AND($E3900&lt;&gt;"",NOT(ISNUMBER($E3900))),"Quantité non reconnue",IF(AND($P3900="au prix",NOT(ISNUMBER($Q3900))),"Prix sur devis à saisir (colonne I)",IF($S3900="","Règle à compléter (onglet Règles)",""))))))))))</f>
        <v/>
      </c>
    </row>
    <row r="3901" customFormat="false" ht="15" hidden="false" customHeight="false" outlineLevel="0" collapsed="false">
      <c r="A3901" s="23"/>
      <c r="I3901" s="24"/>
      <c r="J3901" s="24"/>
      <c r="N3901" s="25"/>
      <c r="O3901" s="26" t="str">
        <f aca="false">IF($G3901="","",IFERROR(INDEX(Prestations!$F$5:$F$256,MATCH($G3901,Prestations!$B$5:$B$256,0)),"?"))</f>
        <v/>
      </c>
      <c r="P3901" s="26" t="str">
        <f aca="false">IF($O3901="","",IF($O3901="?","?",IFERROR(INDEX(Règles!$C$5:$C$17,MATCH($O3901,Règles!$A$5:$A$17,0)),"?")))</f>
        <v/>
      </c>
      <c r="Q3901" s="27" t="str">
        <f aca="false">IF($G3901="","",IF(ISNUMBER($I3901),$I3901,IFERROR(IF(ISNUMBER(INDEX(Prestations!$E$5:$E$256,MATCH($G3901,Prestations!$B$5:$B$256,0))),INDEX(Prestations!$E$5:$E$256,MATCH($G3901,Prestations!$B$5:$B$256,0)),""),"")))</f>
        <v/>
      </c>
      <c r="R3901" s="27" t="str">
        <f aca="false">IFERROR(IF(ISNUMBER($Q3901),$Q3901*IF($E3901="",1,$E3901),""),"")</f>
        <v/>
      </c>
      <c r="S3901" s="28" t="str">
        <f aca="false">IFERROR(IF($P3901="au nombre",IF(N(INDEX(Règles!$D$5:$D$17,MATCH($O3901,Règles!$A$5:$A$17,0)))&gt;0,IF($E3901="",1,$E3901)/INDEX(Règles!$D$5:$D$17,MATCH($O3901,Règles!$A$5:$A$17,0)),""),IF($P3901="au prix",IF(AND(ISNUMBER($R3901),N(INDEX(Règles!$E$5:$E$17,MATCH($O3901,Règles!$A$5:$A$17,0)))&gt;0),$R3901/INDEX(Règles!$E$5:$E$17,MATCH($O3901,Règles!$A$5:$A$17,0)),""),IF(OR($P3901="ne compte pas",$P3901="absence"),0,""))),"")</f>
        <v/>
      </c>
      <c r="T3901" s="26" t="n">
        <f aca="false">IF(AND(ISNUMBER($A3901),$B3901&lt;&gt;"",$G3901&lt;&gt;"",$P3901&lt;&gt;"absence"),1,0)</f>
        <v>0</v>
      </c>
      <c r="U3901" s="26" t="n">
        <f aca="false">IF($T3901=1,IF(COUNTIFS($B$2:$B3901,$B3901,$A$2:$A3901,$A3901,$T$2:$T3901,1)=1,1,0),0)</f>
        <v>0</v>
      </c>
      <c r="V3901" s="29" t="str">
        <f aca="false">IF(AND($A3901="",$B3901="",$G3901=""),"",IF(NOT(ISNUMBER($A3901)),"Date manquante ou non reconnue",IF($B3901="","Technicien manquant",IF(COUNTIF(Production!$A$7:$A$21,$B3901)=0,"Technicien absent de la liste (onglet Production)",IF($G3901="","Code BPU manquant (colonne G)",IF($O3901="?","Code BPU inconnu (onglet Prestations)",IF($P3901="?","Catégorie inconnue (onglet Règles)",IF(AND($E3901&lt;&gt;"",NOT(ISNUMBER($E3901))),"Quantité non reconnue",IF(AND($P3901="au prix",NOT(ISNUMBER($Q3901))),"Prix sur devis à saisir (colonne I)",IF($S3901="","Règle à compléter (onglet Règles)",""))))))))))</f>
        <v/>
      </c>
    </row>
    <row r="3902" customFormat="false" ht="15" hidden="false" customHeight="false" outlineLevel="0" collapsed="false">
      <c r="A3902" s="23"/>
      <c r="I3902" s="24"/>
      <c r="J3902" s="24"/>
      <c r="N3902" s="25"/>
      <c r="O3902" s="26" t="str">
        <f aca="false">IF($G3902="","",IFERROR(INDEX(Prestations!$F$5:$F$256,MATCH($G3902,Prestations!$B$5:$B$256,0)),"?"))</f>
        <v/>
      </c>
      <c r="P3902" s="26" t="str">
        <f aca="false">IF($O3902="","",IF($O3902="?","?",IFERROR(INDEX(Règles!$C$5:$C$17,MATCH($O3902,Règles!$A$5:$A$17,0)),"?")))</f>
        <v/>
      </c>
      <c r="Q3902" s="27" t="str">
        <f aca="false">IF($G3902="","",IF(ISNUMBER($I3902),$I3902,IFERROR(IF(ISNUMBER(INDEX(Prestations!$E$5:$E$256,MATCH($G3902,Prestations!$B$5:$B$256,0))),INDEX(Prestations!$E$5:$E$256,MATCH($G3902,Prestations!$B$5:$B$256,0)),""),"")))</f>
        <v/>
      </c>
      <c r="R3902" s="27" t="str">
        <f aca="false">IFERROR(IF(ISNUMBER($Q3902),$Q3902*IF($E3902="",1,$E3902),""),"")</f>
        <v/>
      </c>
      <c r="S3902" s="28" t="str">
        <f aca="false">IFERROR(IF($P3902="au nombre",IF(N(INDEX(Règles!$D$5:$D$17,MATCH($O3902,Règles!$A$5:$A$17,0)))&gt;0,IF($E3902="",1,$E3902)/INDEX(Règles!$D$5:$D$17,MATCH($O3902,Règles!$A$5:$A$17,0)),""),IF($P3902="au prix",IF(AND(ISNUMBER($R3902),N(INDEX(Règles!$E$5:$E$17,MATCH($O3902,Règles!$A$5:$A$17,0)))&gt;0),$R3902/INDEX(Règles!$E$5:$E$17,MATCH($O3902,Règles!$A$5:$A$17,0)),""),IF(OR($P3902="ne compte pas",$P3902="absence"),0,""))),"")</f>
        <v/>
      </c>
      <c r="T3902" s="26" t="n">
        <f aca="false">IF(AND(ISNUMBER($A3902),$B3902&lt;&gt;"",$G3902&lt;&gt;"",$P3902&lt;&gt;"absence"),1,0)</f>
        <v>0</v>
      </c>
      <c r="U3902" s="26" t="n">
        <f aca="false">IF($T3902=1,IF(COUNTIFS($B$2:$B3902,$B3902,$A$2:$A3902,$A3902,$T$2:$T3902,1)=1,1,0),0)</f>
        <v>0</v>
      </c>
      <c r="V3902" s="29" t="str">
        <f aca="false">IF(AND($A3902="",$B3902="",$G3902=""),"",IF(NOT(ISNUMBER($A3902)),"Date manquante ou non reconnue",IF($B3902="","Technicien manquant",IF(COUNTIF(Production!$A$7:$A$21,$B3902)=0,"Technicien absent de la liste (onglet Production)",IF($G3902="","Code BPU manquant (colonne G)",IF($O3902="?","Code BPU inconnu (onglet Prestations)",IF($P3902="?","Catégorie inconnue (onglet Règles)",IF(AND($E3902&lt;&gt;"",NOT(ISNUMBER($E3902))),"Quantité non reconnue",IF(AND($P3902="au prix",NOT(ISNUMBER($Q3902))),"Prix sur devis à saisir (colonne I)",IF($S3902="","Règle à compléter (onglet Règles)",""))))))))))</f>
        <v/>
      </c>
    </row>
    <row r="3903" customFormat="false" ht="15" hidden="false" customHeight="false" outlineLevel="0" collapsed="false">
      <c r="A3903" s="23"/>
      <c r="I3903" s="24"/>
      <c r="J3903" s="24"/>
      <c r="N3903" s="25"/>
      <c r="O3903" s="26" t="str">
        <f aca="false">IF($G3903="","",IFERROR(INDEX(Prestations!$F$5:$F$256,MATCH($G3903,Prestations!$B$5:$B$256,0)),"?"))</f>
        <v/>
      </c>
      <c r="P3903" s="26" t="str">
        <f aca="false">IF($O3903="","",IF($O3903="?","?",IFERROR(INDEX(Règles!$C$5:$C$17,MATCH($O3903,Règles!$A$5:$A$17,0)),"?")))</f>
        <v/>
      </c>
      <c r="Q3903" s="27" t="str">
        <f aca="false">IF($G3903="","",IF(ISNUMBER($I3903),$I3903,IFERROR(IF(ISNUMBER(INDEX(Prestations!$E$5:$E$256,MATCH($G3903,Prestations!$B$5:$B$256,0))),INDEX(Prestations!$E$5:$E$256,MATCH($G3903,Prestations!$B$5:$B$256,0)),""),"")))</f>
        <v/>
      </c>
      <c r="R3903" s="27" t="str">
        <f aca="false">IFERROR(IF(ISNUMBER($Q3903),$Q3903*IF($E3903="",1,$E3903),""),"")</f>
        <v/>
      </c>
      <c r="S3903" s="28" t="str">
        <f aca="false">IFERROR(IF($P3903="au nombre",IF(N(INDEX(Règles!$D$5:$D$17,MATCH($O3903,Règles!$A$5:$A$17,0)))&gt;0,IF($E3903="",1,$E3903)/INDEX(Règles!$D$5:$D$17,MATCH($O3903,Règles!$A$5:$A$17,0)),""),IF($P3903="au prix",IF(AND(ISNUMBER($R3903),N(INDEX(Règles!$E$5:$E$17,MATCH($O3903,Règles!$A$5:$A$17,0)))&gt;0),$R3903/INDEX(Règles!$E$5:$E$17,MATCH($O3903,Règles!$A$5:$A$17,0)),""),IF(OR($P3903="ne compte pas",$P3903="absence"),0,""))),"")</f>
        <v/>
      </c>
      <c r="T3903" s="26" t="n">
        <f aca="false">IF(AND(ISNUMBER($A3903),$B3903&lt;&gt;"",$G3903&lt;&gt;"",$P3903&lt;&gt;"absence"),1,0)</f>
        <v>0</v>
      </c>
      <c r="U3903" s="26" t="n">
        <f aca="false">IF($T3903=1,IF(COUNTIFS($B$2:$B3903,$B3903,$A$2:$A3903,$A3903,$T$2:$T3903,1)=1,1,0),0)</f>
        <v>0</v>
      </c>
      <c r="V3903" s="29" t="str">
        <f aca="false">IF(AND($A3903="",$B3903="",$G3903=""),"",IF(NOT(ISNUMBER($A3903)),"Date manquante ou non reconnue",IF($B3903="","Technicien manquant",IF(COUNTIF(Production!$A$7:$A$21,$B3903)=0,"Technicien absent de la liste (onglet Production)",IF($G3903="","Code BPU manquant (colonne G)",IF($O3903="?","Code BPU inconnu (onglet Prestations)",IF($P3903="?","Catégorie inconnue (onglet Règles)",IF(AND($E3903&lt;&gt;"",NOT(ISNUMBER($E3903))),"Quantité non reconnue",IF(AND($P3903="au prix",NOT(ISNUMBER($Q3903))),"Prix sur devis à saisir (colonne I)",IF($S3903="","Règle à compléter (onglet Règles)",""))))))))))</f>
        <v/>
      </c>
    </row>
    <row r="3904" customFormat="false" ht="15" hidden="false" customHeight="false" outlineLevel="0" collapsed="false">
      <c r="A3904" s="23"/>
      <c r="I3904" s="24"/>
      <c r="J3904" s="24"/>
      <c r="N3904" s="25"/>
      <c r="O3904" s="26" t="str">
        <f aca="false">IF($G3904="","",IFERROR(INDEX(Prestations!$F$5:$F$256,MATCH($G3904,Prestations!$B$5:$B$256,0)),"?"))</f>
        <v/>
      </c>
      <c r="P3904" s="26" t="str">
        <f aca="false">IF($O3904="","",IF($O3904="?","?",IFERROR(INDEX(Règles!$C$5:$C$17,MATCH($O3904,Règles!$A$5:$A$17,0)),"?")))</f>
        <v/>
      </c>
      <c r="Q3904" s="27" t="str">
        <f aca="false">IF($G3904="","",IF(ISNUMBER($I3904),$I3904,IFERROR(IF(ISNUMBER(INDEX(Prestations!$E$5:$E$256,MATCH($G3904,Prestations!$B$5:$B$256,0))),INDEX(Prestations!$E$5:$E$256,MATCH($G3904,Prestations!$B$5:$B$256,0)),""),"")))</f>
        <v/>
      </c>
      <c r="R3904" s="27" t="str">
        <f aca="false">IFERROR(IF(ISNUMBER($Q3904),$Q3904*IF($E3904="",1,$E3904),""),"")</f>
        <v/>
      </c>
      <c r="S3904" s="28" t="str">
        <f aca="false">IFERROR(IF($P3904="au nombre",IF(N(INDEX(Règles!$D$5:$D$17,MATCH($O3904,Règles!$A$5:$A$17,0)))&gt;0,IF($E3904="",1,$E3904)/INDEX(Règles!$D$5:$D$17,MATCH($O3904,Règles!$A$5:$A$17,0)),""),IF($P3904="au prix",IF(AND(ISNUMBER($R3904),N(INDEX(Règles!$E$5:$E$17,MATCH($O3904,Règles!$A$5:$A$17,0)))&gt;0),$R3904/INDEX(Règles!$E$5:$E$17,MATCH($O3904,Règles!$A$5:$A$17,0)),""),IF(OR($P3904="ne compte pas",$P3904="absence"),0,""))),"")</f>
        <v/>
      </c>
      <c r="T3904" s="26" t="n">
        <f aca="false">IF(AND(ISNUMBER($A3904),$B3904&lt;&gt;"",$G3904&lt;&gt;"",$P3904&lt;&gt;"absence"),1,0)</f>
        <v>0</v>
      </c>
      <c r="U3904" s="26" t="n">
        <f aca="false">IF($T3904=1,IF(COUNTIFS($B$2:$B3904,$B3904,$A$2:$A3904,$A3904,$T$2:$T3904,1)=1,1,0),0)</f>
        <v>0</v>
      </c>
      <c r="V3904" s="29" t="str">
        <f aca="false">IF(AND($A3904="",$B3904="",$G3904=""),"",IF(NOT(ISNUMBER($A3904)),"Date manquante ou non reconnue",IF($B3904="","Technicien manquant",IF(COUNTIF(Production!$A$7:$A$21,$B3904)=0,"Technicien absent de la liste (onglet Production)",IF($G3904="","Code BPU manquant (colonne G)",IF($O3904="?","Code BPU inconnu (onglet Prestations)",IF($P3904="?","Catégorie inconnue (onglet Règles)",IF(AND($E3904&lt;&gt;"",NOT(ISNUMBER($E3904))),"Quantité non reconnue",IF(AND($P3904="au prix",NOT(ISNUMBER($Q3904))),"Prix sur devis à saisir (colonne I)",IF($S3904="","Règle à compléter (onglet Règles)",""))))))))))</f>
        <v/>
      </c>
    </row>
    <row r="3905" customFormat="false" ht="15" hidden="false" customHeight="false" outlineLevel="0" collapsed="false">
      <c r="A3905" s="23"/>
      <c r="I3905" s="24"/>
      <c r="J3905" s="24"/>
      <c r="N3905" s="25"/>
      <c r="O3905" s="26" t="str">
        <f aca="false">IF($G3905="","",IFERROR(INDEX(Prestations!$F$5:$F$256,MATCH($G3905,Prestations!$B$5:$B$256,0)),"?"))</f>
        <v/>
      </c>
      <c r="P3905" s="26" t="str">
        <f aca="false">IF($O3905="","",IF($O3905="?","?",IFERROR(INDEX(Règles!$C$5:$C$17,MATCH($O3905,Règles!$A$5:$A$17,0)),"?")))</f>
        <v/>
      </c>
      <c r="Q3905" s="27" t="str">
        <f aca="false">IF($G3905="","",IF(ISNUMBER($I3905),$I3905,IFERROR(IF(ISNUMBER(INDEX(Prestations!$E$5:$E$256,MATCH($G3905,Prestations!$B$5:$B$256,0))),INDEX(Prestations!$E$5:$E$256,MATCH($G3905,Prestations!$B$5:$B$256,0)),""),"")))</f>
        <v/>
      </c>
      <c r="R3905" s="27" t="str">
        <f aca="false">IFERROR(IF(ISNUMBER($Q3905),$Q3905*IF($E3905="",1,$E3905),""),"")</f>
        <v/>
      </c>
      <c r="S3905" s="28" t="str">
        <f aca="false">IFERROR(IF($P3905="au nombre",IF(N(INDEX(Règles!$D$5:$D$17,MATCH($O3905,Règles!$A$5:$A$17,0)))&gt;0,IF($E3905="",1,$E3905)/INDEX(Règles!$D$5:$D$17,MATCH($O3905,Règles!$A$5:$A$17,0)),""),IF($P3905="au prix",IF(AND(ISNUMBER($R3905),N(INDEX(Règles!$E$5:$E$17,MATCH($O3905,Règles!$A$5:$A$17,0)))&gt;0),$R3905/INDEX(Règles!$E$5:$E$17,MATCH($O3905,Règles!$A$5:$A$17,0)),""),IF(OR($P3905="ne compte pas",$P3905="absence"),0,""))),"")</f>
        <v/>
      </c>
      <c r="T3905" s="26" t="n">
        <f aca="false">IF(AND(ISNUMBER($A3905),$B3905&lt;&gt;"",$G3905&lt;&gt;"",$P3905&lt;&gt;"absence"),1,0)</f>
        <v>0</v>
      </c>
      <c r="U3905" s="26" t="n">
        <f aca="false">IF($T3905=1,IF(COUNTIFS($B$2:$B3905,$B3905,$A$2:$A3905,$A3905,$T$2:$T3905,1)=1,1,0),0)</f>
        <v>0</v>
      </c>
      <c r="V3905" s="29" t="str">
        <f aca="false">IF(AND($A3905="",$B3905="",$G3905=""),"",IF(NOT(ISNUMBER($A3905)),"Date manquante ou non reconnue",IF($B3905="","Technicien manquant",IF(COUNTIF(Production!$A$7:$A$21,$B3905)=0,"Technicien absent de la liste (onglet Production)",IF($G3905="","Code BPU manquant (colonne G)",IF($O3905="?","Code BPU inconnu (onglet Prestations)",IF($P3905="?","Catégorie inconnue (onglet Règles)",IF(AND($E3905&lt;&gt;"",NOT(ISNUMBER($E3905))),"Quantité non reconnue",IF(AND($P3905="au prix",NOT(ISNUMBER($Q3905))),"Prix sur devis à saisir (colonne I)",IF($S3905="","Règle à compléter (onglet Règles)",""))))))))))</f>
        <v/>
      </c>
    </row>
    <row r="3906" customFormat="false" ht="15" hidden="false" customHeight="false" outlineLevel="0" collapsed="false">
      <c r="A3906" s="23"/>
      <c r="I3906" s="24"/>
      <c r="J3906" s="24"/>
      <c r="N3906" s="25"/>
      <c r="O3906" s="26" t="str">
        <f aca="false">IF($G3906="","",IFERROR(INDEX(Prestations!$F$5:$F$256,MATCH($G3906,Prestations!$B$5:$B$256,0)),"?"))</f>
        <v/>
      </c>
      <c r="P3906" s="26" t="str">
        <f aca="false">IF($O3906="","",IF($O3906="?","?",IFERROR(INDEX(Règles!$C$5:$C$17,MATCH($O3906,Règles!$A$5:$A$17,0)),"?")))</f>
        <v/>
      </c>
      <c r="Q3906" s="27" t="str">
        <f aca="false">IF($G3906="","",IF(ISNUMBER($I3906),$I3906,IFERROR(IF(ISNUMBER(INDEX(Prestations!$E$5:$E$256,MATCH($G3906,Prestations!$B$5:$B$256,0))),INDEX(Prestations!$E$5:$E$256,MATCH($G3906,Prestations!$B$5:$B$256,0)),""),"")))</f>
        <v/>
      </c>
      <c r="R3906" s="27" t="str">
        <f aca="false">IFERROR(IF(ISNUMBER($Q3906),$Q3906*IF($E3906="",1,$E3906),""),"")</f>
        <v/>
      </c>
      <c r="S3906" s="28" t="str">
        <f aca="false">IFERROR(IF($P3906="au nombre",IF(N(INDEX(Règles!$D$5:$D$17,MATCH($O3906,Règles!$A$5:$A$17,0)))&gt;0,IF($E3906="",1,$E3906)/INDEX(Règles!$D$5:$D$17,MATCH($O3906,Règles!$A$5:$A$17,0)),""),IF($P3906="au prix",IF(AND(ISNUMBER($R3906),N(INDEX(Règles!$E$5:$E$17,MATCH($O3906,Règles!$A$5:$A$17,0)))&gt;0),$R3906/INDEX(Règles!$E$5:$E$17,MATCH($O3906,Règles!$A$5:$A$17,0)),""),IF(OR($P3906="ne compte pas",$P3906="absence"),0,""))),"")</f>
        <v/>
      </c>
      <c r="T3906" s="26" t="n">
        <f aca="false">IF(AND(ISNUMBER($A3906),$B3906&lt;&gt;"",$G3906&lt;&gt;"",$P3906&lt;&gt;"absence"),1,0)</f>
        <v>0</v>
      </c>
      <c r="U3906" s="26" t="n">
        <f aca="false">IF($T3906=1,IF(COUNTIFS($B$2:$B3906,$B3906,$A$2:$A3906,$A3906,$T$2:$T3906,1)=1,1,0),0)</f>
        <v>0</v>
      </c>
      <c r="V3906" s="29" t="str">
        <f aca="false">IF(AND($A3906="",$B3906="",$G3906=""),"",IF(NOT(ISNUMBER($A3906)),"Date manquante ou non reconnue",IF($B3906="","Technicien manquant",IF(COUNTIF(Production!$A$7:$A$21,$B3906)=0,"Technicien absent de la liste (onglet Production)",IF($G3906="","Code BPU manquant (colonne G)",IF($O3906="?","Code BPU inconnu (onglet Prestations)",IF($P3906="?","Catégorie inconnue (onglet Règles)",IF(AND($E3906&lt;&gt;"",NOT(ISNUMBER($E3906))),"Quantité non reconnue",IF(AND($P3906="au prix",NOT(ISNUMBER($Q3906))),"Prix sur devis à saisir (colonne I)",IF($S3906="","Règle à compléter (onglet Règles)",""))))))))))</f>
        <v/>
      </c>
    </row>
    <row r="3907" customFormat="false" ht="15" hidden="false" customHeight="false" outlineLevel="0" collapsed="false">
      <c r="A3907" s="23"/>
      <c r="I3907" s="24"/>
      <c r="J3907" s="24"/>
      <c r="N3907" s="25"/>
      <c r="O3907" s="26" t="str">
        <f aca="false">IF($G3907="","",IFERROR(INDEX(Prestations!$F$5:$F$256,MATCH($G3907,Prestations!$B$5:$B$256,0)),"?"))</f>
        <v/>
      </c>
      <c r="P3907" s="26" t="str">
        <f aca="false">IF($O3907="","",IF($O3907="?","?",IFERROR(INDEX(Règles!$C$5:$C$17,MATCH($O3907,Règles!$A$5:$A$17,0)),"?")))</f>
        <v/>
      </c>
      <c r="Q3907" s="27" t="str">
        <f aca="false">IF($G3907="","",IF(ISNUMBER($I3907),$I3907,IFERROR(IF(ISNUMBER(INDEX(Prestations!$E$5:$E$256,MATCH($G3907,Prestations!$B$5:$B$256,0))),INDEX(Prestations!$E$5:$E$256,MATCH($G3907,Prestations!$B$5:$B$256,0)),""),"")))</f>
        <v/>
      </c>
      <c r="R3907" s="27" t="str">
        <f aca="false">IFERROR(IF(ISNUMBER($Q3907),$Q3907*IF($E3907="",1,$E3907),""),"")</f>
        <v/>
      </c>
      <c r="S3907" s="28" t="str">
        <f aca="false">IFERROR(IF($P3907="au nombre",IF(N(INDEX(Règles!$D$5:$D$17,MATCH($O3907,Règles!$A$5:$A$17,0)))&gt;0,IF($E3907="",1,$E3907)/INDEX(Règles!$D$5:$D$17,MATCH($O3907,Règles!$A$5:$A$17,0)),""),IF($P3907="au prix",IF(AND(ISNUMBER($R3907),N(INDEX(Règles!$E$5:$E$17,MATCH($O3907,Règles!$A$5:$A$17,0)))&gt;0),$R3907/INDEX(Règles!$E$5:$E$17,MATCH($O3907,Règles!$A$5:$A$17,0)),""),IF(OR($P3907="ne compte pas",$P3907="absence"),0,""))),"")</f>
        <v/>
      </c>
      <c r="T3907" s="26" t="n">
        <f aca="false">IF(AND(ISNUMBER($A3907),$B3907&lt;&gt;"",$G3907&lt;&gt;"",$P3907&lt;&gt;"absence"),1,0)</f>
        <v>0</v>
      </c>
      <c r="U3907" s="26" t="n">
        <f aca="false">IF($T3907=1,IF(COUNTIFS($B$2:$B3907,$B3907,$A$2:$A3907,$A3907,$T$2:$T3907,1)=1,1,0),0)</f>
        <v>0</v>
      </c>
      <c r="V3907" s="29" t="str">
        <f aca="false">IF(AND($A3907="",$B3907="",$G3907=""),"",IF(NOT(ISNUMBER($A3907)),"Date manquante ou non reconnue",IF($B3907="","Technicien manquant",IF(COUNTIF(Production!$A$7:$A$21,$B3907)=0,"Technicien absent de la liste (onglet Production)",IF($G3907="","Code BPU manquant (colonne G)",IF($O3907="?","Code BPU inconnu (onglet Prestations)",IF($P3907="?","Catégorie inconnue (onglet Règles)",IF(AND($E3907&lt;&gt;"",NOT(ISNUMBER($E3907))),"Quantité non reconnue",IF(AND($P3907="au prix",NOT(ISNUMBER($Q3907))),"Prix sur devis à saisir (colonne I)",IF($S3907="","Règle à compléter (onglet Règles)",""))))))))))</f>
        <v/>
      </c>
    </row>
    <row r="3908" customFormat="false" ht="15" hidden="false" customHeight="false" outlineLevel="0" collapsed="false">
      <c r="A3908" s="23"/>
      <c r="I3908" s="24"/>
      <c r="J3908" s="24"/>
      <c r="N3908" s="25"/>
      <c r="O3908" s="26" t="str">
        <f aca="false">IF($G3908="","",IFERROR(INDEX(Prestations!$F$5:$F$256,MATCH($G3908,Prestations!$B$5:$B$256,0)),"?"))</f>
        <v/>
      </c>
      <c r="P3908" s="26" t="str">
        <f aca="false">IF($O3908="","",IF($O3908="?","?",IFERROR(INDEX(Règles!$C$5:$C$17,MATCH($O3908,Règles!$A$5:$A$17,0)),"?")))</f>
        <v/>
      </c>
      <c r="Q3908" s="27" t="str">
        <f aca="false">IF($G3908="","",IF(ISNUMBER($I3908),$I3908,IFERROR(IF(ISNUMBER(INDEX(Prestations!$E$5:$E$256,MATCH($G3908,Prestations!$B$5:$B$256,0))),INDEX(Prestations!$E$5:$E$256,MATCH($G3908,Prestations!$B$5:$B$256,0)),""),"")))</f>
        <v/>
      </c>
      <c r="R3908" s="27" t="str">
        <f aca="false">IFERROR(IF(ISNUMBER($Q3908),$Q3908*IF($E3908="",1,$E3908),""),"")</f>
        <v/>
      </c>
      <c r="S3908" s="28" t="str">
        <f aca="false">IFERROR(IF($P3908="au nombre",IF(N(INDEX(Règles!$D$5:$D$17,MATCH($O3908,Règles!$A$5:$A$17,0)))&gt;0,IF($E3908="",1,$E3908)/INDEX(Règles!$D$5:$D$17,MATCH($O3908,Règles!$A$5:$A$17,0)),""),IF($P3908="au prix",IF(AND(ISNUMBER($R3908),N(INDEX(Règles!$E$5:$E$17,MATCH($O3908,Règles!$A$5:$A$17,0)))&gt;0),$R3908/INDEX(Règles!$E$5:$E$17,MATCH($O3908,Règles!$A$5:$A$17,0)),""),IF(OR($P3908="ne compte pas",$P3908="absence"),0,""))),"")</f>
        <v/>
      </c>
      <c r="T3908" s="26" t="n">
        <f aca="false">IF(AND(ISNUMBER($A3908),$B3908&lt;&gt;"",$G3908&lt;&gt;"",$P3908&lt;&gt;"absence"),1,0)</f>
        <v>0</v>
      </c>
      <c r="U3908" s="26" t="n">
        <f aca="false">IF($T3908=1,IF(COUNTIFS($B$2:$B3908,$B3908,$A$2:$A3908,$A3908,$T$2:$T3908,1)=1,1,0),0)</f>
        <v>0</v>
      </c>
      <c r="V3908" s="29" t="str">
        <f aca="false">IF(AND($A3908="",$B3908="",$G3908=""),"",IF(NOT(ISNUMBER($A3908)),"Date manquante ou non reconnue",IF($B3908="","Technicien manquant",IF(COUNTIF(Production!$A$7:$A$21,$B3908)=0,"Technicien absent de la liste (onglet Production)",IF($G3908="","Code BPU manquant (colonne G)",IF($O3908="?","Code BPU inconnu (onglet Prestations)",IF($P3908="?","Catégorie inconnue (onglet Règles)",IF(AND($E3908&lt;&gt;"",NOT(ISNUMBER($E3908))),"Quantité non reconnue",IF(AND($P3908="au prix",NOT(ISNUMBER($Q3908))),"Prix sur devis à saisir (colonne I)",IF($S3908="","Règle à compléter (onglet Règles)",""))))))))))</f>
        <v/>
      </c>
    </row>
    <row r="3909" customFormat="false" ht="15" hidden="false" customHeight="false" outlineLevel="0" collapsed="false">
      <c r="A3909" s="23"/>
      <c r="I3909" s="24"/>
      <c r="J3909" s="24"/>
      <c r="N3909" s="25"/>
      <c r="O3909" s="26" t="str">
        <f aca="false">IF($G3909="","",IFERROR(INDEX(Prestations!$F$5:$F$256,MATCH($G3909,Prestations!$B$5:$B$256,0)),"?"))</f>
        <v/>
      </c>
      <c r="P3909" s="26" t="str">
        <f aca="false">IF($O3909="","",IF($O3909="?","?",IFERROR(INDEX(Règles!$C$5:$C$17,MATCH($O3909,Règles!$A$5:$A$17,0)),"?")))</f>
        <v/>
      </c>
      <c r="Q3909" s="27" t="str">
        <f aca="false">IF($G3909="","",IF(ISNUMBER($I3909),$I3909,IFERROR(IF(ISNUMBER(INDEX(Prestations!$E$5:$E$256,MATCH($G3909,Prestations!$B$5:$B$256,0))),INDEX(Prestations!$E$5:$E$256,MATCH($G3909,Prestations!$B$5:$B$256,0)),""),"")))</f>
        <v/>
      </c>
      <c r="R3909" s="27" t="str">
        <f aca="false">IFERROR(IF(ISNUMBER($Q3909),$Q3909*IF($E3909="",1,$E3909),""),"")</f>
        <v/>
      </c>
      <c r="S3909" s="28" t="str">
        <f aca="false">IFERROR(IF($P3909="au nombre",IF(N(INDEX(Règles!$D$5:$D$17,MATCH($O3909,Règles!$A$5:$A$17,0)))&gt;0,IF($E3909="",1,$E3909)/INDEX(Règles!$D$5:$D$17,MATCH($O3909,Règles!$A$5:$A$17,0)),""),IF($P3909="au prix",IF(AND(ISNUMBER($R3909),N(INDEX(Règles!$E$5:$E$17,MATCH($O3909,Règles!$A$5:$A$17,0)))&gt;0),$R3909/INDEX(Règles!$E$5:$E$17,MATCH($O3909,Règles!$A$5:$A$17,0)),""),IF(OR($P3909="ne compte pas",$P3909="absence"),0,""))),"")</f>
        <v/>
      </c>
      <c r="T3909" s="26" t="n">
        <f aca="false">IF(AND(ISNUMBER($A3909),$B3909&lt;&gt;"",$G3909&lt;&gt;"",$P3909&lt;&gt;"absence"),1,0)</f>
        <v>0</v>
      </c>
      <c r="U3909" s="26" t="n">
        <f aca="false">IF($T3909=1,IF(COUNTIFS($B$2:$B3909,$B3909,$A$2:$A3909,$A3909,$T$2:$T3909,1)=1,1,0),0)</f>
        <v>0</v>
      </c>
      <c r="V3909" s="29" t="str">
        <f aca="false">IF(AND($A3909="",$B3909="",$G3909=""),"",IF(NOT(ISNUMBER($A3909)),"Date manquante ou non reconnue",IF($B3909="","Technicien manquant",IF(COUNTIF(Production!$A$7:$A$21,$B3909)=0,"Technicien absent de la liste (onglet Production)",IF($G3909="","Code BPU manquant (colonne G)",IF($O3909="?","Code BPU inconnu (onglet Prestations)",IF($P3909="?","Catégorie inconnue (onglet Règles)",IF(AND($E3909&lt;&gt;"",NOT(ISNUMBER($E3909))),"Quantité non reconnue",IF(AND($P3909="au prix",NOT(ISNUMBER($Q3909))),"Prix sur devis à saisir (colonne I)",IF($S3909="","Règle à compléter (onglet Règles)",""))))))))))</f>
        <v/>
      </c>
    </row>
    <row r="3910" customFormat="false" ht="15" hidden="false" customHeight="false" outlineLevel="0" collapsed="false">
      <c r="A3910" s="23"/>
      <c r="I3910" s="24"/>
      <c r="J3910" s="24"/>
      <c r="N3910" s="25"/>
      <c r="O3910" s="26" t="str">
        <f aca="false">IF($G3910="","",IFERROR(INDEX(Prestations!$F$5:$F$256,MATCH($G3910,Prestations!$B$5:$B$256,0)),"?"))</f>
        <v/>
      </c>
      <c r="P3910" s="26" t="str">
        <f aca="false">IF($O3910="","",IF($O3910="?","?",IFERROR(INDEX(Règles!$C$5:$C$17,MATCH($O3910,Règles!$A$5:$A$17,0)),"?")))</f>
        <v/>
      </c>
      <c r="Q3910" s="27" t="str">
        <f aca="false">IF($G3910="","",IF(ISNUMBER($I3910),$I3910,IFERROR(IF(ISNUMBER(INDEX(Prestations!$E$5:$E$256,MATCH($G3910,Prestations!$B$5:$B$256,0))),INDEX(Prestations!$E$5:$E$256,MATCH($G3910,Prestations!$B$5:$B$256,0)),""),"")))</f>
        <v/>
      </c>
      <c r="R3910" s="27" t="str">
        <f aca="false">IFERROR(IF(ISNUMBER($Q3910),$Q3910*IF($E3910="",1,$E3910),""),"")</f>
        <v/>
      </c>
      <c r="S3910" s="28" t="str">
        <f aca="false">IFERROR(IF($P3910="au nombre",IF(N(INDEX(Règles!$D$5:$D$17,MATCH($O3910,Règles!$A$5:$A$17,0)))&gt;0,IF($E3910="",1,$E3910)/INDEX(Règles!$D$5:$D$17,MATCH($O3910,Règles!$A$5:$A$17,0)),""),IF($P3910="au prix",IF(AND(ISNUMBER($R3910),N(INDEX(Règles!$E$5:$E$17,MATCH($O3910,Règles!$A$5:$A$17,0)))&gt;0),$R3910/INDEX(Règles!$E$5:$E$17,MATCH($O3910,Règles!$A$5:$A$17,0)),""),IF(OR($P3910="ne compte pas",$P3910="absence"),0,""))),"")</f>
        <v/>
      </c>
      <c r="T3910" s="26" t="n">
        <f aca="false">IF(AND(ISNUMBER($A3910),$B3910&lt;&gt;"",$G3910&lt;&gt;"",$P3910&lt;&gt;"absence"),1,0)</f>
        <v>0</v>
      </c>
      <c r="U3910" s="26" t="n">
        <f aca="false">IF($T3910=1,IF(COUNTIFS($B$2:$B3910,$B3910,$A$2:$A3910,$A3910,$T$2:$T3910,1)=1,1,0),0)</f>
        <v>0</v>
      </c>
      <c r="V3910" s="29" t="str">
        <f aca="false">IF(AND($A3910="",$B3910="",$G3910=""),"",IF(NOT(ISNUMBER($A3910)),"Date manquante ou non reconnue",IF($B3910="","Technicien manquant",IF(COUNTIF(Production!$A$7:$A$21,$B3910)=0,"Technicien absent de la liste (onglet Production)",IF($G3910="","Code BPU manquant (colonne G)",IF($O3910="?","Code BPU inconnu (onglet Prestations)",IF($P3910="?","Catégorie inconnue (onglet Règles)",IF(AND($E3910&lt;&gt;"",NOT(ISNUMBER($E3910))),"Quantité non reconnue",IF(AND($P3910="au prix",NOT(ISNUMBER($Q3910))),"Prix sur devis à saisir (colonne I)",IF($S3910="","Règle à compléter (onglet Règles)",""))))))))))</f>
        <v/>
      </c>
    </row>
    <row r="3911" customFormat="false" ht="15" hidden="false" customHeight="false" outlineLevel="0" collapsed="false">
      <c r="A3911" s="23"/>
      <c r="I3911" s="24"/>
      <c r="J3911" s="24"/>
      <c r="N3911" s="25"/>
      <c r="O3911" s="26" t="str">
        <f aca="false">IF($G3911="","",IFERROR(INDEX(Prestations!$F$5:$F$256,MATCH($G3911,Prestations!$B$5:$B$256,0)),"?"))</f>
        <v/>
      </c>
      <c r="P3911" s="26" t="str">
        <f aca="false">IF($O3911="","",IF($O3911="?","?",IFERROR(INDEX(Règles!$C$5:$C$17,MATCH($O3911,Règles!$A$5:$A$17,0)),"?")))</f>
        <v/>
      </c>
      <c r="Q3911" s="27" t="str">
        <f aca="false">IF($G3911="","",IF(ISNUMBER($I3911),$I3911,IFERROR(IF(ISNUMBER(INDEX(Prestations!$E$5:$E$256,MATCH($G3911,Prestations!$B$5:$B$256,0))),INDEX(Prestations!$E$5:$E$256,MATCH($G3911,Prestations!$B$5:$B$256,0)),""),"")))</f>
        <v/>
      </c>
      <c r="R3911" s="27" t="str">
        <f aca="false">IFERROR(IF(ISNUMBER($Q3911),$Q3911*IF($E3911="",1,$E3911),""),"")</f>
        <v/>
      </c>
      <c r="S3911" s="28" t="str">
        <f aca="false">IFERROR(IF($P3911="au nombre",IF(N(INDEX(Règles!$D$5:$D$17,MATCH($O3911,Règles!$A$5:$A$17,0)))&gt;0,IF($E3911="",1,$E3911)/INDEX(Règles!$D$5:$D$17,MATCH($O3911,Règles!$A$5:$A$17,0)),""),IF($P3911="au prix",IF(AND(ISNUMBER($R3911),N(INDEX(Règles!$E$5:$E$17,MATCH($O3911,Règles!$A$5:$A$17,0)))&gt;0),$R3911/INDEX(Règles!$E$5:$E$17,MATCH($O3911,Règles!$A$5:$A$17,0)),""),IF(OR($P3911="ne compte pas",$P3911="absence"),0,""))),"")</f>
        <v/>
      </c>
      <c r="T3911" s="26" t="n">
        <f aca="false">IF(AND(ISNUMBER($A3911),$B3911&lt;&gt;"",$G3911&lt;&gt;"",$P3911&lt;&gt;"absence"),1,0)</f>
        <v>0</v>
      </c>
      <c r="U3911" s="26" t="n">
        <f aca="false">IF($T3911=1,IF(COUNTIFS($B$2:$B3911,$B3911,$A$2:$A3911,$A3911,$T$2:$T3911,1)=1,1,0),0)</f>
        <v>0</v>
      </c>
      <c r="V3911" s="29" t="str">
        <f aca="false">IF(AND($A3911="",$B3911="",$G3911=""),"",IF(NOT(ISNUMBER($A3911)),"Date manquante ou non reconnue",IF($B3911="","Technicien manquant",IF(COUNTIF(Production!$A$7:$A$21,$B3911)=0,"Technicien absent de la liste (onglet Production)",IF($G3911="","Code BPU manquant (colonne G)",IF($O3911="?","Code BPU inconnu (onglet Prestations)",IF($P3911="?","Catégorie inconnue (onglet Règles)",IF(AND($E3911&lt;&gt;"",NOT(ISNUMBER($E3911))),"Quantité non reconnue",IF(AND($P3911="au prix",NOT(ISNUMBER($Q3911))),"Prix sur devis à saisir (colonne I)",IF($S3911="","Règle à compléter (onglet Règles)",""))))))))))</f>
        <v/>
      </c>
    </row>
    <row r="3912" customFormat="false" ht="15" hidden="false" customHeight="false" outlineLevel="0" collapsed="false">
      <c r="A3912" s="23"/>
      <c r="I3912" s="24"/>
      <c r="J3912" s="24"/>
      <c r="N3912" s="25"/>
      <c r="O3912" s="26" t="str">
        <f aca="false">IF($G3912="","",IFERROR(INDEX(Prestations!$F$5:$F$256,MATCH($G3912,Prestations!$B$5:$B$256,0)),"?"))</f>
        <v/>
      </c>
      <c r="P3912" s="26" t="str">
        <f aca="false">IF($O3912="","",IF($O3912="?","?",IFERROR(INDEX(Règles!$C$5:$C$17,MATCH($O3912,Règles!$A$5:$A$17,0)),"?")))</f>
        <v/>
      </c>
      <c r="Q3912" s="27" t="str">
        <f aca="false">IF($G3912="","",IF(ISNUMBER($I3912),$I3912,IFERROR(IF(ISNUMBER(INDEX(Prestations!$E$5:$E$256,MATCH($G3912,Prestations!$B$5:$B$256,0))),INDEX(Prestations!$E$5:$E$256,MATCH($G3912,Prestations!$B$5:$B$256,0)),""),"")))</f>
        <v/>
      </c>
      <c r="R3912" s="27" t="str">
        <f aca="false">IFERROR(IF(ISNUMBER($Q3912),$Q3912*IF($E3912="",1,$E3912),""),"")</f>
        <v/>
      </c>
      <c r="S3912" s="28" t="str">
        <f aca="false">IFERROR(IF($P3912="au nombre",IF(N(INDEX(Règles!$D$5:$D$17,MATCH($O3912,Règles!$A$5:$A$17,0)))&gt;0,IF($E3912="",1,$E3912)/INDEX(Règles!$D$5:$D$17,MATCH($O3912,Règles!$A$5:$A$17,0)),""),IF($P3912="au prix",IF(AND(ISNUMBER($R3912),N(INDEX(Règles!$E$5:$E$17,MATCH($O3912,Règles!$A$5:$A$17,0)))&gt;0),$R3912/INDEX(Règles!$E$5:$E$17,MATCH($O3912,Règles!$A$5:$A$17,0)),""),IF(OR($P3912="ne compte pas",$P3912="absence"),0,""))),"")</f>
        <v/>
      </c>
      <c r="T3912" s="26" t="n">
        <f aca="false">IF(AND(ISNUMBER($A3912),$B3912&lt;&gt;"",$G3912&lt;&gt;"",$P3912&lt;&gt;"absence"),1,0)</f>
        <v>0</v>
      </c>
      <c r="U3912" s="26" t="n">
        <f aca="false">IF($T3912=1,IF(COUNTIFS($B$2:$B3912,$B3912,$A$2:$A3912,$A3912,$T$2:$T3912,1)=1,1,0),0)</f>
        <v>0</v>
      </c>
      <c r="V3912" s="29" t="str">
        <f aca="false">IF(AND($A3912="",$B3912="",$G3912=""),"",IF(NOT(ISNUMBER($A3912)),"Date manquante ou non reconnue",IF($B3912="","Technicien manquant",IF(COUNTIF(Production!$A$7:$A$21,$B3912)=0,"Technicien absent de la liste (onglet Production)",IF($G3912="","Code BPU manquant (colonne G)",IF($O3912="?","Code BPU inconnu (onglet Prestations)",IF($P3912="?","Catégorie inconnue (onglet Règles)",IF(AND($E3912&lt;&gt;"",NOT(ISNUMBER($E3912))),"Quantité non reconnue",IF(AND($P3912="au prix",NOT(ISNUMBER($Q3912))),"Prix sur devis à saisir (colonne I)",IF($S3912="","Règle à compléter (onglet Règles)",""))))))))))</f>
        <v/>
      </c>
    </row>
    <row r="3913" customFormat="false" ht="15" hidden="false" customHeight="false" outlineLevel="0" collapsed="false">
      <c r="A3913" s="23"/>
      <c r="I3913" s="24"/>
      <c r="J3913" s="24"/>
      <c r="N3913" s="25"/>
      <c r="O3913" s="26" t="str">
        <f aca="false">IF($G3913="","",IFERROR(INDEX(Prestations!$F$5:$F$256,MATCH($G3913,Prestations!$B$5:$B$256,0)),"?"))</f>
        <v/>
      </c>
      <c r="P3913" s="26" t="str">
        <f aca="false">IF($O3913="","",IF($O3913="?","?",IFERROR(INDEX(Règles!$C$5:$C$17,MATCH($O3913,Règles!$A$5:$A$17,0)),"?")))</f>
        <v/>
      </c>
      <c r="Q3913" s="27" t="str">
        <f aca="false">IF($G3913="","",IF(ISNUMBER($I3913),$I3913,IFERROR(IF(ISNUMBER(INDEX(Prestations!$E$5:$E$256,MATCH($G3913,Prestations!$B$5:$B$256,0))),INDEX(Prestations!$E$5:$E$256,MATCH($G3913,Prestations!$B$5:$B$256,0)),""),"")))</f>
        <v/>
      </c>
      <c r="R3913" s="27" t="str">
        <f aca="false">IFERROR(IF(ISNUMBER($Q3913),$Q3913*IF($E3913="",1,$E3913),""),"")</f>
        <v/>
      </c>
      <c r="S3913" s="28" t="str">
        <f aca="false">IFERROR(IF($P3913="au nombre",IF(N(INDEX(Règles!$D$5:$D$17,MATCH($O3913,Règles!$A$5:$A$17,0)))&gt;0,IF($E3913="",1,$E3913)/INDEX(Règles!$D$5:$D$17,MATCH($O3913,Règles!$A$5:$A$17,0)),""),IF($P3913="au prix",IF(AND(ISNUMBER($R3913),N(INDEX(Règles!$E$5:$E$17,MATCH($O3913,Règles!$A$5:$A$17,0)))&gt;0),$R3913/INDEX(Règles!$E$5:$E$17,MATCH($O3913,Règles!$A$5:$A$17,0)),""),IF(OR($P3913="ne compte pas",$P3913="absence"),0,""))),"")</f>
        <v/>
      </c>
      <c r="T3913" s="26" t="n">
        <f aca="false">IF(AND(ISNUMBER($A3913),$B3913&lt;&gt;"",$G3913&lt;&gt;"",$P3913&lt;&gt;"absence"),1,0)</f>
        <v>0</v>
      </c>
      <c r="U3913" s="26" t="n">
        <f aca="false">IF($T3913=1,IF(COUNTIFS($B$2:$B3913,$B3913,$A$2:$A3913,$A3913,$T$2:$T3913,1)=1,1,0),0)</f>
        <v>0</v>
      </c>
      <c r="V3913" s="29" t="str">
        <f aca="false">IF(AND($A3913="",$B3913="",$G3913=""),"",IF(NOT(ISNUMBER($A3913)),"Date manquante ou non reconnue",IF($B3913="","Technicien manquant",IF(COUNTIF(Production!$A$7:$A$21,$B3913)=0,"Technicien absent de la liste (onglet Production)",IF($G3913="","Code BPU manquant (colonne G)",IF($O3913="?","Code BPU inconnu (onglet Prestations)",IF($P3913="?","Catégorie inconnue (onglet Règles)",IF(AND($E3913&lt;&gt;"",NOT(ISNUMBER($E3913))),"Quantité non reconnue",IF(AND($P3913="au prix",NOT(ISNUMBER($Q3913))),"Prix sur devis à saisir (colonne I)",IF($S3913="","Règle à compléter (onglet Règles)",""))))))))))</f>
        <v/>
      </c>
    </row>
    <row r="3914" customFormat="false" ht="15" hidden="false" customHeight="false" outlineLevel="0" collapsed="false">
      <c r="A3914" s="23"/>
      <c r="I3914" s="24"/>
      <c r="J3914" s="24"/>
      <c r="N3914" s="25"/>
      <c r="O3914" s="26" t="str">
        <f aca="false">IF($G3914="","",IFERROR(INDEX(Prestations!$F$5:$F$256,MATCH($G3914,Prestations!$B$5:$B$256,0)),"?"))</f>
        <v/>
      </c>
      <c r="P3914" s="26" t="str">
        <f aca="false">IF($O3914="","",IF($O3914="?","?",IFERROR(INDEX(Règles!$C$5:$C$17,MATCH($O3914,Règles!$A$5:$A$17,0)),"?")))</f>
        <v/>
      </c>
      <c r="Q3914" s="27" t="str">
        <f aca="false">IF($G3914="","",IF(ISNUMBER($I3914),$I3914,IFERROR(IF(ISNUMBER(INDEX(Prestations!$E$5:$E$256,MATCH($G3914,Prestations!$B$5:$B$256,0))),INDEX(Prestations!$E$5:$E$256,MATCH($G3914,Prestations!$B$5:$B$256,0)),""),"")))</f>
        <v/>
      </c>
      <c r="R3914" s="27" t="str">
        <f aca="false">IFERROR(IF(ISNUMBER($Q3914),$Q3914*IF($E3914="",1,$E3914),""),"")</f>
        <v/>
      </c>
      <c r="S3914" s="28" t="str">
        <f aca="false">IFERROR(IF($P3914="au nombre",IF(N(INDEX(Règles!$D$5:$D$17,MATCH($O3914,Règles!$A$5:$A$17,0)))&gt;0,IF($E3914="",1,$E3914)/INDEX(Règles!$D$5:$D$17,MATCH($O3914,Règles!$A$5:$A$17,0)),""),IF($P3914="au prix",IF(AND(ISNUMBER($R3914),N(INDEX(Règles!$E$5:$E$17,MATCH($O3914,Règles!$A$5:$A$17,0)))&gt;0),$R3914/INDEX(Règles!$E$5:$E$17,MATCH($O3914,Règles!$A$5:$A$17,0)),""),IF(OR($P3914="ne compte pas",$P3914="absence"),0,""))),"")</f>
        <v/>
      </c>
      <c r="T3914" s="26" t="n">
        <f aca="false">IF(AND(ISNUMBER($A3914),$B3914&lt;&gt;"",$G3914&lt;&gt;"",$P3914&lt;&gt;"absence"),1,0)</f>
        <v>0</v>
      </c>
      <c r="U3914" s="26" t="n">
        <f aca="false">IF($T3914=1,IF(COUNTIFS($B$2:$B3914,$B3914,$A$2:$A3914,$A3914,$T$2:$T3914,1)=1,1,0),0)</f>
        <v>0</v>
      </c>
      <c r="V3914" s="29" t="str">
        <f aca="false">IF(AND($A3914="",$B3914="",$G3914=""),"",IF(NOT(ISNUMBER($A3914)),"Date manquante ou non reconnue",IF($B3914="","Technicien manquant",IF(COUNTIF(Production!$A$7:$A$21,$B3914)=0,"Technicien absent de la liste (onglet Production)",IF($G3914="","Code BPU manquant (colonne G)",IF($O3914="?","Code BPU inconnu (onglet Prestations)",IF($P3914="?","Catégorie inconnue (onglet Règles)",IF(AND($E3914&lt;&gt;"",NOT(ISNUMBER($E3914))),"Quantité non reconnue",IF(AND($P3914="au prix",NOT(ISNUMBER($Q3914))),"Prix sur devis à saisir (colonne I)",IF($S3914="","Règle à compléter (onglet Règles)",""))))))))))</f>
        <v/>
      </c>
    </row>
    <row r="3915" customFormat="false" ht="15" hidden="false" customHeight="false" outlineLevel="0" collapsed="false">
      <c r="A3915" s="23"/>
      <c r="I3915" s="24"/>
      <c r="J3915" s="24"/>
      <c r="N3915" s="25"/>
      <c r="O3915" s="26" t="str">
        <f aca="false">IF($G3915="","",IFERROR(INDEX(Prestations!$F$5:$F$256,MATCH($G3915,Prestations!$B$5:$B$256,0)),"?"))</f>
        <v/>
      </c>
      <c r="P3915" s="26" t="str">
        <f aca="false">IF($O3915="","",IF($O3915="?","?",IFERROR(INDEX(Règles!$C$5:$C$17,MATCH($O3915,Règles!$A$5:$A$17,0)),"?")))</f>
        <v/>
      </c>
      <c r="Q3915" s="27" t="str">
        <f aca="false">IF($G3915="","",IF(ISNUMBER($I3915),$I3915,IFERROR(IF(ISNUMBER(INDEX(Prestations!$E$5:$E$256,MATCH($G3915,Prestations!$B$5:$B$256,0))),INDEX(Prestations!$E$5:$E$256,MATCH($G3915,Prestations!$B$5:$B$256,0)),""),"")))</f>
        <v/>
      </c>
      <c r="R3915" s="27" t="str">
        <f aca="false">IFERROR(IF(ISNUMBER($Q3915),$Q3915*IF($E3915="",1,$E3915),""),"")</f>
        <v/>
      </c>
      <c r="S3915" s="28" t="str">
        <f aca="false">IFERROR(IF($P3915="au nombre",IF(N(INDEX(Règles!$D$5:$D$17,MATCH($O3915,Règles!$A$5:$A$17,0)))&gt;0,IF($E3915="",1,$E3915)/INDEX(Règles!$D$5:$D$17,MATCH($O3915,Règles!$A$5:$A$17,0)),""),IF($P3915="au prix",IF(AND(ISNUMBER($R3915),N(INDEX(Règles!$E$5:$E$17,MATCH($O3915,Règles!$A$5:$A$17,0)))&gt;0),$R3915/INDEX(Règles!$E$5:$E$17,MATCH($O3915,Règles!$A$5:$A$17,0)),""),IF(OR($P3915="ne compte pas",$P3915="absence"),0,""))),"")</f>
        <v/>
      </c>
      <c r="T3915" s="26" t="n">
        <f aca="false">IF(AND(ISNUMBER($A3915),$B3915&lt;&gt;"",$G3915&lt;&gt;"",$P3915&lt;&gt;"absence"),1,0)</f>
        <v>0</v>
      </c>
      <c r="U3915" s="26" t="n">
        <f aca="false">IF($T3915=1,IF(COUNTIFS($B$2:$B3915,$B3915,$A$2:$A3915,$A3915,$T$2:$T3915,1)=1,1,0),0)</f>
        <v>0</v>
      </c>
      <c r="V3915" s="29" t="str">
        <f aca="false">IF(AND($A3915="",$B3915="",$G3915=""),"",IF(NOT(ISNUMBER($A3915)),"Date manquante ou non reconnue",IF($B3915="","Technicien manquant",IF(COUNTIF(Production!$A$7:$A$21,$B3915)=0,"Technicien absent de la liste (onglet Production)",IF($G3915="","Code BPU manquant (colonne G)",IF($O3915="?","Code BPU inconnu (onglet Prestations)",IF($P3915="?","Catégorie inconnue (onglet Règles)",IF(AND($E3915&lt;&gt;"",NOT(ISNUMBER($E3915))),"Quantité non reconnue",IF(AND($P3915="au prix",NOT(ISNUMBER($Q3915))),"Prix sur devis à saisir (colonne I)",IF($S3915="","Règle à compléter (onglet Règles)",""))))))))))</f>
        <v/>
      </c>
    </row>
    <row r="3916" customFormat="false" ht="15" hidden="false" customHeight="false" outlineLevel="0" collapsed="false">
      <c r="A3916" s="23"/>
      <c r="I3916" s="24"/>
      <c r="J3916" s="24"/>
      <c r="N3916" s="25"/>
      <c r="O3916" s="26" t="str">
        <f aca="false">IF($G3916="","",IFERROR(INDEX(Prestations!$F$5:$F$256,MATCH($G3916,Prestations!$B$5:$B$256,0)),"?"))</f>
        <v/>
      </c>
      <c r="P3916" s="26" t="str">
        <f aca="false">IF($O3916="","",IF($O3916="?","?",IFERROR(INDEX(Règles!$C$5:$C$17,MATCH($O3916,Règles!$A$5:$A$17,0)),"?")))</f>
        <v/>
      </c>
      <c r="Q3916" s="27" t="str">
        <f aca="false">IF($G3916="","",IF(ISNUMBER($I3916),$I3916,IFERROR(IF(ISNUMBER(INDEX(Prestations!$E$5:$E$256,MATCH($G3916,Prestations!$B$5:$B$256,0))),INDEX(Prestations!$E$5:$E$256,MATCH($G3916,Prestations!$B$5:$B$256,0)),""),"")))</f>
        <v/>
      </c>
      <c r="R3916" s="27" t="str">
        <f aca="false">IFERROR(IF(ISNUMBER($Q3916),$Q3916*IF($E3916="",1,$E3916),""),"")</f>
        <v/>
      </c>
      <c r="S3916" s="28" t="str">
        <f aca="false">IFERROR(IF($P3916="au nombre",IF(N(INDEX(Règles!$D$5:$D$17,MATCH($O3916,Règles!$A$5:$A$17,0)))&gt;0,IF($E3916="",1,$E3916)/INDEX(Règles!$D$5:$D$17,MATCH($O3916,Règles!$A$5:$A$17,0)),""),IF($P3916="au prix",IF(AND(ISNUMBER($R3916),N(INDEX(Règles!$E$5:$E$17,MATCH($O3916,Règles!$A$5:$A$17,0)))&gt;0),$R3916/INDEX(Règles!$E$5:$E$17,MATCH($O3916,Règles!$A$5:$A$17,0)),""),IF(OR($P3916="ne compte pas",$P3916="absence"),0,""))),"")</f>
        <v/>
      </c>
      <c r="T3916" s="26" t="n">
        <f aca="false">IF(AND(ISNUMBER($A3916),$B3916&lt;&gt;"",$G3916&lt;&gt;"",$P3916&lt;&gt;"absence"),1,0)</f>
        <v>0</v>
      </c>
      <c r="U3916" s="26" t="n">
        <f aca="false">IF($T3916=1,IF(COUNTIFS($B$2:$B3916,$B3916,$A$2:$A3916,$A3916,$T$2:$T3916,1)=1,1,0),0)</f>
        <v>0</v>
      </c>
      <c r="V3916" s="29" t="str">
        <f aca="false">IF(AND($A3916="",$B3916="",$G3916=""),"",IF(NOT(ISNUMBER($A3916)),"Date manquante ou non reconnue",IF($B3916="","Technicien manquant",IF(COUNTIF(Production!$A$7:$A$21,$B3916)=0,"Technicien absent de la liste (onglet Production)",IF($G3916="","Code BPU manquant (colonne G)",IF($O3916="?","Code BPU inconnu (onglet Prestations)",IF($P3916="?","Catégorie inconnue (onglet Règles)",IF(AND($E3916&lt;&gt;"",NOT(ISNUMBER($E3916))),"Quantité non reconnue",IF(AND($P3916="au prix",NOT(ISNUMBER($Q3916))),"Prix sur devis à saisir (colonne I)",IF($S3916="","Règle à compléter (onglet Règles)",""))))))))))</f>
        <v/>
      </c>
    </row>
    <row r="3917" customFormat="false" ht="15" hidden="false" customHeight="false" outlineLevel="0" collapsed="false">
      <c r="A3917" s="23"/>
      <c r="I3917" s="24"/>
      <c r="J3917" s="24"/>
      <c r="N3917" s="25"/>
      <c r="O3917" s="26" t="str">
        <f aca="false">IF($G3917="","",IFERROR(INDEX(Prestations!$F$5:$F$256,MATCH($G3917,Prestations!$B$5:$B$256,0)),"?"))</f>
        <v/>
      </c>
      <c r="P3917" s="26" t="str">
        <f aca="false">IF($O3917="","",IF($O3917="?","?",IFERROR(INDEX(Règles!$C$5:$C$17,MATCH($O3917,Règles!$A$5:$A$17,0)),"?")))</f>
        <v/>
      </c>
      <c r="Q3917" s="27" t="str">
        <f aca="false">IF($G3917="","",IF(ISNUMBER($I3917),$I3917,IFERROR(IF(ISNUMBER(INDEX(Prestations!$E$5:$E$256,MATCH($G3917,Prestations!$B$5:$B$256,0))),INDEX(Prestations!$E$5:$E$256,MATCH($G3917,Prestations!$B$5:$B$256,0)),""),"")))</f>
        <v/>
      </c>
      <c r="R3917" s="27" t="str">
        <f aca="false">IFERROR(IF(ISNUMBER($Q3917),$Q3917*IF($E3917="",1,$E3917),""),"")</f>
        <v/>
      </c>
      <c r="S3917" s="28" t="str">
        <f aca="false">IFERROR(IF($P3917="au nombre",IF(N(INDEX(Règles!$D$5:$D$17,MATCH($O3917,Règles!$A$5:$A$17,0)))&gt;0,IF($E3917="",1,$E3917)/INDEX(Règles!$D$5:$D$17,MATCH($O3917,Règles!$A$5:$A$17,0)),""),IF($P3917="au prix",IF(AND(ISNUMBER($R3917),N(INDEX(Règles!$E$5:$E$17,MATCH($O3917,Règles!$A$5:$A$17,0)))&gt;0),$R3917/INDEX(Règles!$E$5:$E$17,MATCH($O3917,Règles!$A$5:$A$17,0)),""),IF(OR($P3917="ne compte pas",$P3917="absence"),0,""))),"")</f>
        <v/>
      </c>
      <c r="T3917" s="26" t="n">
        <f aca="false">IF(AND(ISNUMBER($A3917),$B3917&lt;&gt;"",$G3917&lt;&gt;"",$P3917&lt;&gt;"absence"),1,0)</f>
        <v>0</v>
      </c>
      <c r="U3917" s="26" t="n">
        <f aca="false">IF($T3917=1,IF(COUNTIFS($B$2:$B3917,$B3917,$A$2:$A3917,$A3917,$T$2:$T3917,1)=1,1,0),0)</f>
        <v>0</v>
      </c>
      <c r="V3917" s="29" t="str">
        <f aca="false">IF(AND($A3917="",$B3917="",$G3917=""),"",IF(NOT(ISNUMBER($A3917)),"Date manquante ou non reconnue",IF($B3917="","Technicien manquant",IF(COUNTIF(Production!$A$7:$A$21,$B3917)=0,"Technicien absent de la liste (onglet Production)",IF($G3917="","Code BPU manquant (colonne G)",IF($O3917="?","Code BPU inconnu (onglet Prestations)",IF($P3917="?","Catégorie inconnue (onglet Règles)",IF(AND($E3917&lt;&gt;"",NOT(ISNUMBER($E3917))),"Quantité non reconnue",IF(AND($P3917="au prix",NOT(ISNUMBER($Q3917))),"Prix sur devis à saisir (colonne I)",IF($S3917="","Règle à compléter (onglet Règles)",""))))))))))</f>
        <v/>
      </c>
    </row>
    <row r="3918" customFormat="false" ht="15" hidden="false" customHeight="false" outlineLevel="0" collapsed="false">
      <c r="A3918" s="23"/>
      <c r="I3918" s="24"/>
      <c r="J3918" s="24"/>
      <c r="N3918" s="25"/>
      <c r="O3918" s="26" t="str">
        <f aca="false">IF($G3918="","",IFERROR(INDEX(Prestations!$F$5:$F$256,MATCH($G3918,Prestations!$B$5:$B$256,0)),"?"))</f>
        <v/>
      </c>
      <c r="P3918" s="26" t="str">
        <f aca="false">IF($O3918="","",IF($O3918="?","?",IFERROR(INDEX(Règles!$C$5:$C$17,MATCH($O3918,Règles!$A$5:$A$17,0)),"?")))</f>
        <v/>
      </c>
      <c r="Q3918" s="27" t="str">
        <f aca="false">IF($G3918="","",IF(ISNUMBER($I3918),$I3918,IFERROR(IF(ISNUMBER(INDEX(Prestations!$E$5:$E$256,MATCH($G3918,Prestations!$B$5:$B$256,0))),INDEX(Prestations!$E$5:$E$256,MATCH($G3918,Prestations!$B$5:$B$256,0)),""),"")))</f>
        <v/>
      </c>
      <c r="R3918" s="27" t="str">
        <f aca="false">IFERROR(IF(ISNUMBER($Q3918),$Q3918*IF($E3918="",1,$E3918),""),"")</f>
        <v/>
      </c>
      <c r="S3918" s="28" t="str">
        <f aca="false">IFERROR(IF($P3918="au nombre",IF(N(INDEX(Règles!$D$5:$D$17,MATCH($O3918,Règles!$A$5:$A$17,0)))&gt;0,IF($E3918="",1,$E3918)/INDEX(Règles!$D$5:$D$17,MATCH($O3918,Règles!$A$5:$A$17,0)),""),IF($P3918="au prix",IF(AND(ISNUMBER($R3918),N(INDEX(Règles!$E$5:$E$17,MATCH($O3918,Règles!$A$5:$A$17,0)))&gt;0),$R3918/INDEX(Règles!$E$5:$E$17,MATCH($O3918,Règles!$A$5:$A$17,0)),""),IF(OR($P3918="ne compte pas",$P3918="absence"),0,""))),"")</f>
        <v/>
      </c>
      <c r="T3918" s="26" t="n">
        <f aca="false">IF(AND(ISNUMBER($A3918),$B3918&lt;&gt;"",$G3918&lt;&gt;"",$P3918&lt;&gt;"absence"),1,0)</f>
        <v>0</v>
      </c>
      <c r="U3918" s="26" t="n">
        <f aca="false">IF($T3918=1,IF(COUNTIFS($B$2:$B3918,$B3918,$A$2:$A3918,$A3918,$T$2:$T3918,1)=1,1,0),0)</f>
        <v>0</v>
      </c>
      <c r="V3918" s="29" t="str">
        <f aca="false">IF(AND($A3918="",$B3918="",$G3918=""),"",IF(NOT(ISNUMBER($A3918)),"Date manquante ou non reconnue",IF($B3918="","Technicien manquant",IF(COUNTIF(Production!$A$7:$A$21,$B3918)=0,"Technicien absent de la liste (onglet Production)",IF($G3918="","Code BPU manquant (colonne G)",IF($O3918="?","Code BPU inconnu (onglet Prestations)",IF($P3918="?","Catégorie inconnue (onglet Règles)",IF(AND($E3918&lt;&gt;"",NOT(ISNUMBER($E3918))),"Quantité non reconnue",IF(AND($P3918="au prix",NOT(ISNUMBER($Q3918))),"Prix sur devis à saisir (colonne I)",IF($S3918="","Règle à compléter (onglet Règles)",""))))))))))</f>
        <v/>
      </c>
    </row>
    <row r="3919" customFormat="false" ht="15" hidden="false" customHeight="false" outlineLevel="0" collapsed="false">
      <c r="A3919" s="23"/>
      <c r="I3919" s="24"/>
      <c r="J3919" s="24"/>
      <c r="N3919" s="25"/>
      <c r="O3919" s="26" t="str">
        <f aca="false">IF($G3919="","",IFERROR(INDEX(Prestations!$F$5:$F$256,MATCH($G3919,Prestations!$B$5:$B$256,0)),"?"))</f>
        <v/>
      </c>
      <c r="P3919" s="26" t="str">
        <f aca="false">IF($O3919="","",IF($O3919="?","?",IFERROR(INDEX(Règles!$C$5:$C$17,MATCH($O3919,Règles!$A$5:$A$17,0)),"?")))</f>
        <v/>
      </c>
      <c r="Q3919" s="27" t="str">
        <f aca="false">IF($G3919="","",IF(ISNUMBER($I3919),$I3919,IFERROR(IF(ISNUMBER(INDEX(Prestations!$E$5:$E$256,MATCH($G3919,Prestations!$B$5:$B$256,0))),INDEX(Prestations!$E$5:$E$256,MATCH($G3919,Prestations!$B$5:$B$256,0)),""),"")))</f>
        <v/>
      </c>
      <c r="R3919" s="27" t="str">
        <f aca="false">IFERROR(IF(ISNUMBER($Q3919),$Q3919*IF($E3919="",1,$E3919),""),"")</f>
        <v/>
      </c>
      <c r="S3919" s="28" t="str">
        <f aca="false">IFERROR(IF($P3919="au nombre",IF(N(INDEX(Règles!$D$5:$D$17,MATCH($O3919,Règles!$A$5:$A$17,0)))&gt;0,IF($E3919="",1,$E3919)/INDEX(Règles!$D$5:$D$17,MATCH($O3919,Règles!$A$5:$A$17,0)),""),IF($P3919="au prix",IF(AND(ISNUMBER($R3919),N(INDEX(Règles!$E$5:$E$17,MATCH($O3919,Règles!$A$5:$A$17,0)))&gt;0),$R3919/INDEX(Règles!$E$5:$E$17,MATCH($O3919,Règles!$A$5:$A$17,0)),""),IF(OR($P3919="ne compte pas",$P3919="absence"),0,""))),"")</f>
        <v/>
      </c>
      <c r="T3919" s="26" t="n">
        <f aca="false">IF(AND(ISNUMBER($A3919),$B3919&lt;&gt;"",$G3919&lt;&gt;"",$P3919&lt;&gt;"absence"),1,0)</f>
        <v>0</v>
      </c>
      <c r="U3919" s="26" t="n">
        <f aca="false">IF($T3919=1,IF(COUNTIFS($B$2:$B3919,$B3919,$A$2:$A3919,$A3919,$T$2:$T3919,1)=1,1,0),0)</f>
        <v>0</v>
      </c>
      <c r="V3919" s="29" t="str">
        <f aca="false">IF(AND($A3919="",$B3919="",$G3919=""),"",IF(NOT(ISNUMBER($A3919)),"Date manquante ou non reconnue",IF($B3919="","Technicien manquant",IF(COUNTIF(Production!$A$7:$A$21,$B3919)=0,"Technicien absent de la liste (onglet Production)",IF($G3919="","Code BPU manquant (colonne G)",IF($O3919="?","Code BPU inconnu (onglet Prestations)",IF($P3919="?","Catégorie inconnue (onglet Règles)",IF(AND($E3919&lt;&gt;"",NOT(ISNUMBER($E3919))),"Quantité non reconnue",IF(AND($P3919="au prix",NOT(ISNUMBER($Q3919))),"Prix sur devis à saisir (colonne I)",IF($S3919="","Règle à compléter (onglet Règles)",""))))))))))</f>
        <v/>
      </c>
    </row>
    <row r="3920" customFormat="false" ht="15" hidden="false" customHeight="false" outlineLevel="0" collapsed="false">
      <c r="A3920" s="23"/>
      <c r="I3920" s="24"/>
      <c r="J3920" s="24"/>
      <c r="N3920" s="25"/>
      <c r="O3920" s="26" t="str">
        <f aca="false">IF($G3920="","",IFERROR(INDEX(Prestations!$F$5:$F$256,MATCH($G3920,Prestations!$B$5:$B$256,0)),"?"))</f>
        <v/>
      </c>
      <c r="P3920" s="26" t="str">
        <f aca="false">IF($O3920="","",IF($O3920="?","?",IFERROR(INDEX(Règles!$C$5:$C$17,MATCH($O3920,Règles!$A$5:$A$17,0)),"?")))</f>
        <v/>
      </c>
      <c r="Q3920" s="27" t="str">
        <f aca="false">IF($G3920="","",IF(ISNUMBER($I3920),$I3920,IFERROR(IF(ISNUMBER(INDEX(Prestations!$E$5:$E$256,MATCH($G3920,Prestations!$B$5:$B$256,0))),INDEX(Prestations!$E$5:$E$256,MATCH($G3920,Prestations!$B$5:$B$256,0)),""),"")))</f>
        <v/>
      </c>
      <c r="R3920" s="27" t="str">
        <f aca="false">IFERROR(IF(ISNUMBER($Q3920),$Q3920*IF($E3920="",1,$E3920),""),"")</f>
        <v/>
      </c>
      <c r="S3920" s="28" t="str">
        <f aca="false">IFERROR(IF($P3920="au nombre",IF(N(INDEX(Règles!$D$5:$D$17,MATCH($O3920,Règles!$A$5:$A$17,0)))&gt;0,IF($E3920="",1,$E3920)/INDEX(Règles!$D$5:$D$17,MATCH($O3920,Règles!$A$5:$A$17,0)),""),IF($P3920="au prix",IF(AND(ISNUMBER($R3920),N(INDEX(Règles!$E$5:$E$17,MATCH($O3920,Règles!$A$5:$A$17,0)))&gt;0),$R3920/INDEX(Règles!$E$5:$E$17,MATCH($O3920,Règles!$A$5:$A$17,0)),""),IF(OR($P3920="ne compte pas",$P3920="absence"),0,""))),"")</f>
        <v/>
      </c>
      <c r="T3920" s="26" t="n">
        <f aca="false">IF(AND(ISNUMBER($A3920),$B3920&lt;&gt;"",$G3920&lt;&gt;"",$P3920&lt;&gt;"absence"),1,0)</f>
        <v>0</v>
      </c>
      <c r="U3920" s="26" t="n">
        <f aca="false">IF($T3920=1,IF(COUNTIFS($B$2:$B3920,$B3920,$A$2:$A3920,$A3920,$T$2:$T3920,1)=1,1,0),0)</f>
        <v>0</v>
      </c>
      <c r="V3920" s="29" t="str">
        <f aca="false">IF(AND($A3920="",$B3920="",$G3920=""),"",IF(NOT(ISNUMBER($A3920)),"Date manquante ou non reconnue",IF($B3920="","Technicien manquant",IF(COUNTIF(Production!$A$7:$A$21,$B3920)=0,"Technicien absent de la liste (onglet Production)",IF($G3920="","Code BPU manquant (colonne G)",IF($O3920="?","Code BPU inconnu (onglet Prestations)",IF($P3920="?","Catégorie inconnue (onglet Règles)",IF(AND($E3920&lt;&gt;"",NOT(ISNUMBER($E3920))),"Quantité non reconnue",IF(AND($P3920="au prix",NOT(ISNUMBER($Q3920))),"Prix sur devis à saisir (colonne I)",IF($S3920="","Règle à compléter (onglet Règles)",""))))))))))</f>
        <v/>
      </c>
    </row>
    <row r="3921" customFormat="false" ht="15" hidden="false" customHeight="false" outlineLevel="0" collapsed="false">
      <c r="A3921" s="23"/>
      <c r="I3921" s="24"/>
      <c r="J3921" s="24"/>
      <c r="N3921" s="25"/>
      <c r="O3921" s="26" t="str">
        <f aca="false">IF($G3921="","",IFERROR(INDEX(Prestations!$F$5:$F$256,MATCH($G3921,Prestations!$B$5:$B$256,0)),"?"))</f>
        <v/>
      </c>
      <c r="P3921" s="26" t="str">
        <f aca="false">IF($O3921="","",IF($O3921="?","?",IFERROR(INDEX(Règles!$C$5:$C$17,MATCH($O3921,Règles!$A$5:$A$17,0)),"?")))</f>
        <v/>
      </c>
      <c r="Q3921" s="27" t="str">
        <f aca="false">IF($G3921="","",IF(ISNUMBER($I3921),$I3921,IFERROR(IF(ISNUMBER(INDEX(Prestations!$E$5:$E$256,MATCH($G3921,Prestations!$B$5:$B$256,0))),INDEX(Prestations!$E$5:$E$256,MATCH($G3921,Prestations!$B$5:$B$256,0)),""),"")))</f>
        <v/>
      </c>
      <c r="R3921" s="27" t="str">
        <f aca="false">IFERROR(IF(ISNUMBER($Q3921),$Q3921*IF($E3921="",1,$E3921),""),"")</f>
        <v/>
      </c>
      <c r="S3921" s="28" t="str">
        <f aca="false">IFERROR(IF($P3921="au nombre",IF(N(INDEX(Règles!$D$5:$D$17,MATCH($O3921,Règles!$A$5:$A$17,0)))&gt;0,IF($E3921="",1,$E3921)/INDEX(Règles!$D$5:$D$17,MATCH($O3921,Règles!$A$5:$A$17,0)),""),IF($P3921="au prix",IF(AND(ISNUMBER($R3921),N(INDEX(Règles!$E$5:$E$17,MATCH($O3921,Règles!$A$5:$A$17,0)))&gt;0),$R3921/INDEX(Règles!$E$5:$E$17,MATCH($O3921,Règles!$A$5:$A$17,0)),""),IF(OR($P3921="ne compte pas",$P3921="absence"),0,""))),"")</f>
        <v/>
      </c>
      <c r="T3921" s="26" t="n">
        <f aca="false">IF(AND(ISNUMBER($A3921),$B3921&lt;&gt;"",$G3921&lt;&gt;"",$P3921&lt;&gt;"absence"),1,0)</f>
        <v>0</v>
      </c>
      <c r="U3921" s="26" t="n">
        <f aca="false">IF($T3921=1,IF(COUNTIFS($B$2:$B3921,$B3921,$A$2:$A3921,$A3921,$T$2:$T3921,1)=1,1,0),0)</f>
        <v>0</v>
      </c>
      <c r="V3921" s="29" t="str">
        <f aca="false">IF(AND($A3921="",$B3921="",$G3921=""),"",IF(NOT(ISNUMBER($A3921)),"Date manquante ou non reconnue",IF($B3921="","Technicien manquant",IF(COUNTIF(Production!$A$7:$A$21,$B3921)=0,"Technicien absent de la liste (onglet Production)",IF($G3921="","Code BPU manquant (colonne G)",IF($O3921="?","Code BPU inconnu (onglet Prestations)",IF($P3921="?","Catégorie inconnue (onglet Règles)",IF(AND($E3921&lt;&gt;"",NOT(ISNUMBER($E3921))),"Quantité non reconnue",IF(AND($P3921="au prix",NOT(ISNUMBER($Q3921))),"Prix sur devis à saisir (colonne I)",IF($S3921="","Règle à compléter (onglet Règles)",""))))))))))</f>
        <v/>
      </c>
    </row>
    <row r="3922" customFormat="false" ht="15" hidden="false" customHeight="false" outlineLevel="0" collapsed="false">
      <c r="A3922" s="23"/>
      <c r="I3922" s="24"/>
      <c r="J3922" s="24"/>
      <c r="N3922" s="25"/>
      <c r="O3922" s="26" t="str">
        <f aca="false">IF($G3922="","",IFERROR(INDEX(Prestations!$F$5:$F$256,MATCH($G3922,Prestations!$B$5:$B$256,0)),"?"))</f>
        <v/>
      </c>
      <c r="P3922" s="26" t="str">
        <f aca="false">IF($O3922="","",IF($O3922="?","?",IFERROR(INDEX(Règles!$C$5:$C$17,MATCH($O3922,Règles!$A$5:$A$17,0)),"?")))</f>
        <v/>
      </c>
      <c r="Q3922" s="27" t="str">
        <f aca="false">IF($G3922="","",IF(ISNUMBER($I3922),$I3922,IFERROR(IF(ISNUMBER(INDEX(Prestations!$E$5:$E$256,MATCH($G3922,Prestations!$B$5:$B$256,0))),INDEX(Prestations!$E$5:$E$256,MATCH($G3922,Prestations!$B$5:$B$256,0)),""),"")))</f>
        <v/>
      </c>
      <c r="R3922" s="27" t="str">
        <f aca="false">IFERROR(IF(ISNUMBER($Q3922),$Q3922*IF($E3922="",1,$E3922),""),"")</f>
        <v/>
      </c>
      <c r="S3922" s="28" t="str">
        <f aca="false">IFERROR(IF($P3922="au nombre",IF(N(INDEX(Règles!$D$5:$D$17,MATCH($O3922,Règles!$A$5:$A$17,0)))&gt;0,IF($E3922="",1,$E3922)/INDEX(Règles!$D$5:$D$17,MATCH($O3922,Règles!$A$5:$A$17,0)),""),IF($P3922="au prix",IF(AND(ISNUMBER($R3922),N(INDEX(Règles!$E$5:$E$17,MATCH($O3922,Règles!$A$5:$A$17,0)))&gt;0),$R3922/INDEX(Règles!$E$5:$E$17,MATCH($O3922,Règles!$A$5:$A$17,0)),""),IF(OR($P3922="ne compte pas",$P3922="absence"),0,""))),"")</f>
        <v/>
      </c>
      <c r="T3922" s="26" t="n">
        <f aca="false">IF(AND(ISNUMBER($A3922),$B3922&lt;&gt;"",$G3922&lt;&gt;"",$P3922&lt;&gt;"absence"),1,0)</f>
        <v>0</v>
      </c>
      <c r="U3922" s="26" t="n">
        <f aca="false">IF($T3922=1,IF(COUNTIFS($B$2:$B3922,$B3922,$A$2:$A3922,$A3922,$T$2:$T3922,1)=1,1,0),0)</f>
        <v>0</v>
      </c>
      <c r="V3922" s="29" t="str">
        <f aca="false">IF(AND($A3922="",$B3922="",$G3922=""),"",IF(NOT(ISNUMBER($A3922)),"Date manquante ou non reconnue",IF($B3922="","Technicien manquant",IF(COUNTIF(Production!$A$7:$A$21,$B3922)=0,"Technicien absent de la liste (onglet Production)",IF($G3922="","Code BPU manquant (colonne G)",IF($O3922="?","Code BPU inconnu (onglet Prestations)",IF($P3922="?","Catégorie inconnue (onglet Règles)",IF(AND($E3922&lt;&gt;"",NOT(ISNUMBER($E3922))),"Quantité non reconnue",IF(AND($P3922="au prix",NOT(ISNUMBER($Q3922))),"Prix sur devis à saisir (colonne I)",IF($S3922="","Règle à compléter (onglet Règles)",""))))))))))</f>
        <v/>
      </c>
    </row>
    <row r="3923" customFormat="false" ht="15" hidden="false" customHeight="false" outlineLevel="0" collapsed="false">
      <c r="A3923" s="23"/>
      <c r="I3923" s="24"/>
      <c r="J3923" s="24"/>
      <c r="N3923" s="25"/>
      <c r="O3923" s="26" t="str">
        <f aca="false">IF($G3923="","",IFERROR(INDEX(Prestations!$F$5:$F$256,MATCH($G3923,Prestations!$B$5:$B$256,0)),"?"))</f>
        <v/>
      </c>
      <c r="P3923" s="26" t="str">
        <f aca="false">IF($O3923="","",IF($O3923="?","?",IFERROR(INDEX(Règles!$C$5:$C$17,MATCH($O3923,Règles!$A$5:$A$17,0)),"?")))</f>
        <v/>
      </c>
      <c r="Q3923" s="27" t="str">
        <f aca="false">IF($G3923="","",IF(ISNUMBER($I3923),$I3923,IFERROR(IF(ISNUMBER(INDEX(Prestations!$E$5:$E$256,MATCH($G3923,Prestations!$B$5:$B$256,0))),INDEX(Prestations!$E$5:$E$256,MATCH($G3923,Prestations!$B$5:$B$256,0)),""),"")))</f>
        <v/>
      </c>
      <c r="R3923" s="27" t="str">
        <f aca="false">IFERROR(IF(ISNUMBER($Q3923),$Q3923*IF($E3923="",1,$E3923),""),"")</f>
        <v/>
      </c>
      <c r="S3923" s="28" t="str">
        <f aca="false">IFERROR(IF($P3923="au nombre",IF(N(INDEX(Règles!$D$5:$D$17,MATCH($O3923,Règles!$A$5:$A$17,0)))&gt;0,IF($E3923="",1,$E3923)/INDEX(Règles!$D$5:$D$17,MATCH($O3923,Règles!$A$5:$A$17,0)),""),IF($P3923="au prix",IF(AND(ISNUMBER($R3923),N(INDEX(Règles!$E$5:$E$17,MATCH($O3923,Règles!$A$5:$A$17,0)))&gt;0),$R3923/INDEX(Règles!$E$5:$E$17,MATCH($O3923,Règles!$A$5:$A$17,0)),""),IF(OR($P3923="ne compte pas",$P3923="absence"),0,""))),"")</f>
        <v/>
      </c>
      <c r="T3923" s="26" t="n">
        <f aca="false">IF(AND(ISNUMBER($A3923),$B3923&lt;&gt;"",$G3923&lt;&gt;"",$P3923&lt;&gt;"absence"),1,0)</f>
        <v>0</v>
      </c>
      <c r="U3923" s="26" t="n">
        <f aca="false">IF($T3923=1,IF(COUNTIFS($B$2:$B3923,$B3923,$A$2:$A3923,$A3923,$T$2:$T3923,1)=1,1,0),0)</f>
        <v>0</v>
      </c>
      <c r="V3923" s="29" t="str">
        <f aca="false">IF(AND($A3923="",$B3923="",$G3923=""),"",IF(NOT(ISNUMBER($A3923)),"Date manquante ou non reconnue",IF($B3923="","Technicien manquant",IF(COUNTIF(Production!$A$7:$A$21,$B3923)=0,"Technicien absent de la liste (onglet Production)",IF($G3923="","Code BPU manquant (colonne G)",IF($O3923="?","Code BPU inconnu (onglet Prestations)",IF($P3923="?","Catégorie inconnue (onglet Règles)",IF(AND($E3923&lt;&gt;"",NOT(ISNUMBER($E3923))),"Quantité non reconnue",IF(AND($P3923="au prix",NOT(ISNUMBER($Q3923))),"Prix sur devis à saisir (colonne I)",IF($S3923="","Règle à compléter (onglet Règles)",""))))))))))</f>
        <v/>
      </c>
    </row>
    <row r="3924" customFormat="false" ht="15" hidden="false" customHeight="false" outlineLevel="0" collapsed="false">
      <c r="A3924" s="23"/>
      <c r="I3924" s="24"/>
      <c r="J3924" s="24"/>
      <c r="N3924" s="25"/>
      <c r="O3924" s="26" t="str">
        <f aca="false">IF($G3924="","",IFERROR(INDEX(Prestations!$F$5:$F$256,MATCH($G3924,Prestations!$B$5:$B$256,0)),"?"))</f>
        <v/>
      </c>
      <c r="P3924" s="26" t="str">
        <f aca="false">IF($O3924="","",IF($O3924="?","?",IFERROR(INDEX(Règles!$C$5:$C$17,MATCH($O3924,Règles!$A$5:$A$17,0)),"?")))</f>
        <v/>
      </c>
      <c r="Q3924" s="27" t="str">
        <f aca="false">IF($G3924="","",IF(ISNUMBER($I3924),$I3924,IFERROR(IF(ISNUMBER(INDEX(Prestations!$E$5:$E$256,MATCH($G3924,Prestations!$B$5:$B$256,0))),INDEX(Prestations!$E$5:$E$256,MATCH($G3924,Prestations!$B$5:$B$256,0)),""),"")))</f>
        <v/>
      </c>
      <c r="R3924" s="27" t="str">
        <f aca="false">IFERROR(IF(ISNUMBER($Q3924),$Q3924*IF($E3924="",1,$E3924),""),"")</f>
        <v/>
      </c>
      <c r="S3924" s="28" t="str">
        <f aca="false">IFERROR(IF($P3924="au nombre",IF(N(INDEX(Règles!$D$5:$D$17,MATCH($O3924,Règles!$A$5:$A$17,0)))&gt;0,IF($E3924="",1,$E3924)/INDEX(Règles!$D$5:$D$17,MATCH($O3924,Règles!$A$5:$A$17,0)),""),IF($P3924="au prix",IF(AND(ISNUMBER($R3924),N(INDEX(Règles!$E$5:$E$17,MATCH($O3924,Règles!$A$5:$A$17,0)))&gt;0),$R3924/INDEX(Règles!$E$5:$E$17,MATCH($O3924,Règles!$A$5:$A$17,0)),""),IF(OR($P3924="ne compte pas",$P3924="absence"),0,""))),"")</f>
        <v/>
      </c>
      <c r="T3924" s="26" t="n">
        <f aca="false">IF(AND(ISNUMBER($A3924),$B3924&lt;&gt;"",$G3924&lt;&gt;"",$P3924&lt;&gt;"absence"),1,0)</f>
        <v>0</v>
      </c>
      <c r="U3924" s="26" t="n">
        <f aca="false">IF($T3924=1,IF(COUNTIFS($B$2:$B3924,$B3924,$A$2:$A3924,$A3924,$T$2:$T3924,1)=1,1,0),0)</f>
        <v>0</v>
      </c>
      <c r="V3924" s="29" t="str">
        <f aca="false">IF(AND($A3924="",$B3924="",$G3924=""),"",IF(NOT(ISNUMBER($A3924)),"Date manquante ou non reconnue",IF($B3924="","Technicien manquant",IF(COUNTIF(Production!$A$7:$A$21,$B3924)=0,"Technicien absent de la liste (onglet Production)",IF($G3924="","Code BPU manquant (colonne G)",IF($O3924="?","Code BPU inconnu (onglet Prestations)",IF($P3924="?","Catégorie inconnue (onglet Règles)",IF(AND($E3924&lt;&gt;"",NOT(ISNUMBER($E3924))),"Quantité non reconnue",IF(AND($P3924="au prix",NOT(ISNUMBER($Q3924))),"Prix sur devis à saisir (colonne I)",IF($S3924="","Règle à compléter (onglet Règles)",""))))))))))</f>
        <v/>
      </c>
    </row>
    <row r="3925" customFormat="false" ht="15" hidden="false" customHeight="false" outlineLevel="0" collapsed="false">
      <c r="A3925" s="23"/>
      <c r="I3925" s="24"/>
      <c r="J3925" s="24"/>
      <c r="N3925" s="25"/>
      <c r="O3925" s="26" t="str">
        <f aca="false">IF($G3925="","",IFERROR(INDEX(Prestations!$F$5:$F$256,MATCH($G3925,Prestations!$B$5:$B$256,0)),"?"))</f>
        <v/>
      </c>
      <c r="P3925" s="26" t="str">
        <f aca="false">IF($O3925="","",IF($O3925="?","?",IFERROR(INDEX(Règles!$C$5:$C$17,MATCH($O3925,Règles!$A$5:$A$17,0)),"?")))</f>
        <v/>
      </c>
      <c r="Q3925" s="27" t="str">
        <f aca="false">IF($G3925="","",IF(ISNUMBER($I3925),$I3925,IFERROR(IF(ISNUMBER(INDEX(Prestations!$E$5:$E$256,MATCH($G3925,Prestations!$B$5:$B$256,0))),INDEX(Prestations!$E$5:$E$256,MATCH($G3925,Prestations!$B$5:$B$256,0)),""),"")))</f>
        <v/>
      </c>
      <c r="R3925" s="27" t="str">
        <f aca="false">IFERROR(IF(ISNUMBER($Q3925),$Q3925*IF($E3925="",1,$E3925),""),"")</f>
        <v/>
      </c>
      <c r="S3925" s="28" t="str">
        <f aca="false">IFERROR(IF($P3925="au nombre",IF(N(INDEX(Règles!$D$5:$D$17,MATCH($O3925,Règles!$A$5:$A$17,0)))&gt;0,IF($E3925="",1,$E3925)/INDEX(Règles!$D$5:$D$17,MATCH($O3925,Règles!$A$5:$A$17,0)),""),IF($P3925="au prix",IF(AND(ISNUMBER($R3925),N(INDEX(Règles!$E$5:$E$17,MATCH($O3925,Règles!$A$5:$A$17,0)))&gt;0),$R3925/INDEX(Règles!$E$5:$E$17,MATCH($O3925,Règles!$A$5:$A$17,0)),""),IF(OR($P3925="ne compte pas",$P3925="absence"),0,""))),"")</f>
        <v/>
      </c>
      <c r="T3925" s="26" t="n">
        <f aca="false">IF(AND(ISNUMBER($A3925),$B3925&lt;&gt;"",$G3925&lt;&gt;"",$P3925&lt;&gt;"absence"),1,0)</f>
        <v>0</v>
      </c>
      <c r="U3925" s="26" t="n">
        <f aca="false">IF($T3925=1,IF(COUNTIFS($B$2:$B3925,$B3925,$A$2:$A3925,$A3925,$T$2:$T3925,1)=1,1,0),0)</f>
        <v>0</v>
      </c>
      <c r="V3925" s="29" t="str">
        <f aca="false">IF(AND($A3925="",$B3925="",$G3925=""),"",IF(NOT(ISNUMBER($A3925)),"Date manquante ou non reconnue",IF($B3925="","Technicien manquant",IF(COUNTIF(Production!$A$7:$A$21,$B3925)=0,"Technicien absent de la liste (onglet Production)",IF($G3925="","Code BPU manquant (colonne G)",IF($O3925="?","Code BPU inconnu (onglet Prestations)",IF($P3925="?","Catégorie inconnue (onglet Règles)",IF(AND($E3925&lt;&gt;"",NOT(ISNUMBER($E3925))),"Quantité non reconnue",IF(AND($P3925="au prix",NOT(ISNUMBER($Q3925))),"Prix sur devis à saisir (colonne I)",IF($S3925="","Règle à compléter (onglet Règles)",""))))))))))</f>
        <v/>
      </c>
    </row>
    <row r="3926" customFormat="false" ht="15" hidden="false" customHeight="false" outlineLevel="0" collapsed="false">
      <c r="A3926" s="23"/>
      <c r="I3926" s="24"/>
      <c r="J3926" s="24"/>
      <c r="N3926" s="25"/>
      <c r="O3926" s="26" t="str">
        <f aca="false">IF($G3926="","",IFERROR(INDEX(Prestations!$F$5:$F$256,MATCH($G3926,Prestations!$B$5:$B$256,0)),"?"))</f>
        <v/>
      </c>
      <c r="P3926" s="26" t="str">
        <f aca="false">IF($O3926="","",IF($O3926="?","?",IFERROR(INDEX(Règles!$C$5:$C$17,MATCH($O3926,Règles!$A$5:$A$17,0)),"?")))</f>
        <v/>
      </c>
      <c r="Q3926" s="27" t="str">
        <f aca="false">IF($G3926="","",IF(ISNUMBER($I3926),$I3926,IFERROR(IF(ISNUMBER(INDEX(Prestations!$E$5:$E$256,MATCH($G3926,Prestations!$B$5:$B$256,0))),INDEX(Prestations!$E$5:$E$256,MATCH($G3926,Prestations!$B$5:$B$256,0)),""),"")))</f>
        <v/>
      </c>
      <c r="R3926" s="27" t="str">
        <f aca="false">IFERROR(IF(ISNUMBER($Q3926),$Q3926*IF($E3926="",1,$E3926),""),"")</f>
        <v/>
      </c>
      <c r="S3926" s="28" t="str">
        <f aca="false">IFERROR(IF($P3926="au nombre",IF(N(INDEX(Règles!$D$5:$D$17,MATCH($O3926,Règles!$A$5:$A$17,0)))&gt;0,IF($E3926="",1,$E3926)/INDEX(Règles!$D$5:$D$17,MATCH($O3926,Règles!$A$5:$A$17,0)),""),IF($P3926="au prix",IF(AND(ISNUMBER($R3926),N(INDEX(Règles!$E$5:$E$17,MATCH($O3926,Règles!$A$5:$A$17,0)))&gt;0),$R3926/INDEX(Règles!$E$5:$E$17,MATCH($O3926,Règles!$A$5:$A$17,0)),""),IF(OR($P3926="ne compte pas",$P3926="absence"),0,""))),"")</f>
        <v/>
      </c>
      <c r="T3926" s="26" t="n">
        <f aca="false">IF(AND(ISNUMBER($A3926),$B3926&lt;&gt;"",$G3926&lt;&gt;"",$P3926&lt;&gt;"absence"),1,0)</f>
        <v>0</v>
      </c>
      <c r="U3926" s="26" t="n">
        <f aca="false">IF($T3926=1,IF(COUNTIFS($B$2:$B3926,$B3926,$A$2:$A3926,$A3926,$T$2:$T3926,1)=1,1,0),0)</f>
        <v>0</v>
      </c>
      <c r="V3926" s="29" t="str">
        <f aca="false">IF(AND($A3926="",$B3926="",$G3926=""),"",IF(NOT(ISNUMBER($A3926)),"Date manquante ou non reconnue",IF($B3926="","Technicien manquant",IF(COUNTIF(Production!$A$7:$A$21,$B3926)=0,"Technicien absent de la liste (onglet Production)",IF($G3926="","Code BPU manquant (colonne G)",IF($O3926="?","Code BPU inconnu (onglet Prestations)",IF($P3926="?","Catégorie inconnue (onglet Règles)",IF(AND($E3926&lt;&gt;"",NOT(ISNUMBER($E3926))),"Quantité non reconnue",IF(AND($P3926="au prix",NOT(ISNUMBER($Q3926))),"Prix sur devis à saisir (colonne I)",IF($S3926="","Règle à compléter (onglet Règles)",""))))))))))</f>
        <v/>
      </c>
    </row>
    <row r="3927" customFormat="false" ht="15" hidden="false" customHeight="false" outlineLevel="0" collapsed="false">
      <c r="A3927" s="23"/>
      <c r="I3927" s="24"/>
      <c r="J3927" s="24"/>
      <c r="N3927" s="25"/>
      <c r="O3927" s="26" t="str">
        <f aca="false">IF($G3927="","",IFERROR(INDEX(Prestations!$F$5:$F$256,MATCH($G3927,Prestations!$B$5:$B$256,0)),"?"))</f>
        <v/>
      </c>
      <c r="P3927" s="26" t="str">
        <f aca="false">IF($O3927="","",IF($O3927="?","?",IFERROR(INDEX(Règles!$C$5:$C$17,MATCH($O3927,Règles!$A$5:$A$17,0)),"?")))</f>
        <v/>
      </c>
      <c r="Q3927" s="27" t="str">
        <f aca="false">IF($G3927="","",IF(ISNUMBER($I3927),$I3927,IFERROR(IF(ISNUMBER(INDEX(Prestations!$E$5:$E$256,MATCH($G3927,Prestations!$B$5:$B$256,0))),INDEX(Prestations!$E$5:$E$256,MATCH($G3927,Prestations!$B$5:$B$256,0)),""),"")))</f>
        <v/>
      </c>
      <c r="R3927" s="27" t="str">
        <f aca="false">IFERROR(IF(ISNUMBER($Q3927),$Q3927*IF($E3927="",1,$E3927),""),"")</f>
        <v/>
      </c>
      <c r="S3927" s="28" t="str">
        <f aca="false">IFERROR(IF($P3927="au nombre",IF(N(INDEX(Règles!$D$5:$D$17,MATCH($O3927,Règles!$A$5:$A$17,0)))&gt;0,IF($E3927="",1,$E3927)/INDEX(Règles!$D$5:$D$17,MATCH($O3927,Règles!$A$5:$A$17,0)),""),IF($P3927="au prix",IF(AND(ISNUMBER($R3927),N(INDEX(Règles!$E$5:$E$17,MATCH($O3927,Règles!$A$5:$A$17,0)))&gt;0),$R3927/INDEX(Règles!$E$5:$E$17,MATCH($O3927,Règles!$A$5:$A$17,0)),""),IF(OR($P3927="ne compte pas",$P3927="absence"),0,""))),"")</f>
        <v/>
      </c>
      <c r="T3927" s="26" t="n">
        <f aca="false">IF(AND(ISNUMBER($A3927),$B3927&lt;&gt;"",$G3927&lt;&gt;"",$P3927&lt;&gt;"absence"),1,0)</f>
        <v>0</v>
      </c>
      <c r="U3927" s="26" t="n">
        <f aca="false">IF($T3927=1,IF(COUNTIFS($B$2:$B3927,$B3927,$A$2:$A3927,$A3927,$T$2:$T3927,1)=1,1,0),0)</f>
        <v>0</v>
      </c>
      <c r="V3927" s="29" t="str">
        <f aca="false">IF(AND($A3927="",$B3927="",$G3927=""),"",IF(NOT(ISNUMBER($A3927)),"Date manquante ou non reconnue",IF($B3927="","Technicien manquant",IF(COUNTIF(Production!$A$7:$A$21,$B3927)=0,"Technicien absent de la liste (onglet Production)",IF($G3927="","Code BPU manquant (colonne G)",IF($O3927="?","Code BPU inconnu (onglet Prestations)",IF($P3927="?","Catégorie inconnue (onglet Règles)",IF(AND($E3927&lt;&gt;"",NOT(ISNUMBER($E3927))),"Quantité non reconnue",IF(AND($P3927="au prix",NOT(ISNUMBER($Q3927))),"Prix sur devis à saisir (colonne I)",IF($S3927="","Règle à compléter (onglet Règles)",""))))))))))</f>
        <v/>
      </c>
    </row>
    <row r="3928" customFormat="false" ht="15" hidden="false" customHeight="false" outlineLevel="0" collapsed="false">
      <c r="A3928" s="23"/>
      <c r="I3928" s="24"/>
      <c r="J3928" s="24"/>
      <c r="N3928" s="25"/>
      <c r="O3928" s="26" t="str">
        <f aca="false">IF($G3928="","",IFERROR(INDEX(Prestations!$F$5:$F$256,MATCH($G3928,Prestations!$B$5:$B$256,0)),"?"))</f>
        <v/>
      </c>
      <c r="P3928" s="26" t="str">
        <f aca="false">IF($O3928="","",IF($O3928="?","?",IFERROR(INDEX(Règles!$C$5:$C$17,MATCH($O3928,Règles!$A$5:$A$17,0)),"?")))</f>
        <v/>
      </c>
      <c r="Q3928" s="27" t="str">
        <f aca="false">IF($G3928="","",IF(ISNUMBER($I3928),$I3928,IFERROR(IF(ISNUMBER(INDEX(Prestations!$E$5:$E$256,MATCH($G3928,Prestations!$B$5:$B$256,0))),INDEX(Prestations!$E$5:$E$256,MATCH($G3928,Prestations!$B$5:$B$256,0)),""),"")))</f>
        <v/>
      </c>
      <c r="R3928" s="27" t="str">
        <f aca="false">IFERROR(IF(ISNUMBER($Q3928),$Q3928*IF($E3928="",1,$E3928),""),"")</f>
        <v/>
      </c>
      <c r="S3928" s="28" t="str">
        <f aca="false">IFERROR(IF($P3928="au nombre",IF(N(INDEX(Règles!$D$5:$D$17,MATCH($O3928,Règles!$A$5:$A$17,0)))&gt;0,IF($E3928="",1,$E3928)/INDEX(Règles!$D$5:$D$17,MATCH($O3928,Règles!$A$5:$A$17,0)),""),IF($P3928="au prix",IF(AND(ISNUMBER($R3928),N(INDEX(Règles!$E$5:$E$17,MATCH($O3928,Règles!$A$5:$A$17,0)))&gt;0),$R3928/INDEX(Règles!$E$5:$E$17,MATCH($O3928,Règles!$A$5:$A$17,0)),""),IF(OR($P3928="ne compte pas",$P3928="absence"),0,""))),"")</f>
        <v/>
      </c>
      <c r="T3928" s="26" t="n">
        <f aca="false">IF(AND(ISNUMBER($A3928),$B3928&lt;&gt;"",$G3928&lt;&gt;"",$P3928&lt;&gt;"absence"),1,0)</f>
        <v>0</v>
      </c>
      <c r="U3928" s="26" t="n">
        <f aca="false">IF($T3928=1,IF(COUNTIFS($B$2:$B3928,$B3928,$A$2:$A3928,$A3928,$T$2:$T3928,1)=1,1,0),0)</f>
        <v>0</v>
      </c>
      <c r="V3928" s="29" t="str">
        <f aca="false">IF(AND($A3928="",$B3928="",$G3928=""),"",IF(NOT(ISNUMBER($A3928)),"Date manquante ou non reconnue",IF($B3928="","Technicien manquant",IF(COUNTIF(Production!$A$7:$A$21,$B3928)=0,"Technicien absent de la liste (onglet Production)",IF($G3928="","Code BPU manquant (colonne G)",IF($O3928="?","Code BPU inconnu (onglet Prestations)",IF($P3928="?","Catégorie inconnue (onglet Règles)",IF(AND($E3928&lt;&gt;"",NOT(ISNUMBER($E3928))),"Quantité non reconnue",IF(AND($P3928="au prix",NOT(ISNUMBER($Q3928))),"Prix sur devis à saisir (colonne I)",IF($S3928="","Règle à compléter (onglet Règles)",""))))))))))</f>
        <v/>
      </c>
    </row>
    <row r="3929" customFormat="false" ht="15" hidden="false" customHeight="false" outlineLevel="0" collapsed="false">
      <c r="A3929" s="23"/>
      <c r="I3929" s="24"/>
      <c r="J3929" s="24"/>
      <c r="N3929" s="25"/>
      <c r="O3929" s="26" t="str">
        <f aca="false">IF($G3929="","",IFERROR(INDEX(Prestations!$F$5:$F$256,MATCH($G3929,Prestations!$B$5:$B$256,0)),"?"))</f>
        <v/>
      </c>
      <c r="P3929" s="26" t="str">
        <f aca="false">IF($O3929="","",IF($O3929="?","?",IFERROR(INDEX(Règles!$C$5:$C$17,MATCH($O3929,Règles!$A$5:$A$17,0)),"?")))</f>
        <v/>
      </c>
      <c r="Q3929" s="27" t="str">
        <f aca="false">IF($G3929="","",IF(ISNUMBER($I3929),$I3929,IFERROR(IF(ISNUMBER(INDEX(Prestations!$E$5:$E$256,MATCH($G3929,Prestations!$B$5:$B$256,0))),INDEX(Prestations!$E$5:$E$256,MATCH($G3929,Prestations!$B$5:$B$256,0)),""),"")))</f>
        <v/>
      </c>
      <c r="R3929" s="27" t="str">
        <f aca="false">IFERROR(IF(ISNUMBER($Q3929),$Q3929*IF($E3929="",1,$E3929),""),"")</f>
        <v/>
      </c>
      <c r="S3929" s="28" t="str">
        <f aca="false">IFERROR(IF($P3929="au nombre",IF(N(INDEX(Règles!$D$5:$D$17,MATCH($O3929,Règles!$A$5:$A$17,0)))&gt;0,IF($E3929="",1,$E3929)/INDEX(Règles!$D$5:$D$17,MATCH($O3929,Règles!$A$5:$A$17,0)),""),IF($P3929="au prix",IF(AND(ISNUMBER($R3929),N(INDEX(Règles!$E$5:$E$17,MATCH($O3929,Règles!$A$5:$A$17,0)))&gt;0),$R3929/INDEX(Règles!$E$5:$E$17,MATCH($O3929,Règles!$A$5:$A$17,0)),""),IF(OR($P3929="ne compte pas",$P3929="absence"),0,""))),"")</f>
        <v/>
      </c>
      <c r="T3929" s="26" t="n">
        <f aca="false">IF(AND(ISNUMBER($A3929),$B3929&lt;&gt;"",$G3929&lt;&gt;"",$P3929&lt;&gt;"absence"),1,0)</f>
        <v>0</v>
      </c>
      <c r="U3929" s="26" t="n">
        <f aca="false">IF($T3929=1,IF(COUNTIFS($B$2:$B3929,$B3929,$A$2:$A3929,$A3929,$T$2:$T3929,1)=1,1,0),0)</f>
        <v>0</v>
      </c>
      <c r="V3929" s="29" t="str">
        <f aca="false">IF(AND($A3929="",$B3929="",$G3929=""),"",IF(NOT(ISNUMBER($A3929)),"Date manquante ou non reconnue",IF($B3929="","Technicien manquant",IF(COUNTIF(Production!$A$7:$A$21,$B3929)=0,"Technicien absent de la liste (onglet Production)",IF($G3929="","Code BPU manquant (colonne G)",IF($O3929="?","Code BPU inconnu (onglet Prestations)",IF($P3929="?","Catégorie inconnue (onglet Règles)",IF(AND($E3929&lt;&gt;"",NOT(ISNUMBER($E3929))),"Quantité non reconnue",IF(AND($P3929="au prix",NOT(ISNUMBER($Q3929))),"Prix sur devis à saisir (colonne I)",IF($S3929="","Règle à compléter (onglet Règles)",""))))))))))</f>
        <v/>
      </c>
    </row>
    <row r="3930" customFormat="false" ht="15" hidden="false" customHeight="false" outlineLevel="0" collapsed="false">
      <c r="A3930" s="23"/>
      <c r="I3930" s="24"/>
      <c r="J3930" s="24"/>
      <c r="N3930" s="25"/>
      <c r="O3930" s="26" t="str">
        <f aca="false">IF($G3930="","",IFERROR(INDEX(Prestations!$F$5:$F$256,MATCH($G3930,Prestations!$B$5:$B$256,0)),"?"))</f>
        <v/>
      </c>
      <c r="P3930" s="26" t="str">
        <f aca="false">IF($O3930="","",IF($O3930="?","?",IFERROR(INDEX(Règles!$C$5:$C$17,MATCH($O3930,Règles!$A$5:$A$17,0)),"?")))</f>
        <v/>
      </c>
      <c r="Q3930" s="27" t="str">
        <f aca="false">IF($G3930="","",IF(ISNUMBER($I3930),$I3930,IFERROR(IF(ISNUMBER(INDEX(Prestations!$E$5:$E$256,MATCH($G3930,Prestations!$B$5:$B$256,0))),INDEX(Prestations!$E$5:$E$256,MATCH($G3930,Prestations!$B$5:$B$256,0)),""),"")))</f>
        <v/>
      </c>
      <c r="R3930" s="27" t="str">
        <f aca="false">IFERROR(IF(ISNUMBER($Q3930),$Q3930*IF($E3930="",1,$E3930),""),"")</f>
        <v/>
      </c>
      <c r="S3930" s="28" t="str">
        <f aca="false">IFERROR(IF($P3930="au nombre",IF(N(INDEX(Règles!$D$5:$D$17,MATCH($O3930,Règles!$A$5:$A$17,0)))&gt;0,IF($E3930="",1,$E3930)/INDEX(Règles!$D$5:$D$17,MATCH($O3930,Règles!$A$5:$A$17,0)),""),IF($P3930="au prix",IF(AND(ISNUMBER($R3930),N(INDEX(Règles!$E$5:$E$17,MATCH($O3930,Règles!$A$5:$A$17,0)))&gt;0),$R3930/INDEX(Règles!$E$5:$E$17,MATCH($O3930,Règles!$A$5:$A$17,0)),""),IF(OR($P3930="ne compte pas",$P3930="absence"),0,""))),"")</f>
        <v/>
      </c>
      <c r="T3930" s="26" t="n">
        <f aca="false">IF(AND(ISNUMBER($A3930),$B3930&lt;&gt;"",$G3930&lt;&gt;"",$P3930&lt;&gt;"absence"),1,0)</f>
        <v>0</v>
      </c>
      <c r="U3930" s="26" t="n">
        <f aca="false">IF($T3930=1,IF(COUNTIFS($B$2:$B3930,$B3930,$A$2:$A3930,$A3930,$T$2:$T3930,1)=1,1,0),0)</f>
        <v>0</v>
      </c>
      <c r="V3930" s="29" t="str">
        <f aca="false">IF(AND($A3930="",$B3930="",$G3930=""),"",IF(NOT(ISNUMBER($A3930)),"Date manquante ou non reconnue",IF($B3930="","Technicien manquant",IF(COUNTIF(Production!$A$7:$A$21,$B3930)=0,"Technicien absent de la liste (onglet Production)",IF($G3930="","Code BPU manquant (colonne G)",IF($O3930="?","Code BPU inconnu (onglet Prestations)",IF($P3930="?","Catégorie inconnue (onglet Règles)",IF(AND($E3930&lt;&gt;"",NOT(ISNUMBER($E3930))),"Quantité non reconnue",IF(AND($P3930="au prix",NOT(ISNUMBER($Q3930))),"Prix sur devis à saisir (colonne I)",IF($S3930="","Règle à compléter (onglet Règles)",""))))))))))</f>
        <v/>
      </c>
    </row>
    <row r="3931" customFormat="false" ht="15" hidden="false" customHeight="false" outlineLevel="0" collapsed="false">
      <c r="A3931" s="23"/>
      <c r="I3931" s="24"/>
      <c r="J3931" s="24"/>
      <c r="N3931" s="25"/>
      <c r="O3931" s="26" t="str">
        <f aca="false">IF($G3931="","",IFERROR(INDEX(Prestations!$F$5:$F$256,MATCH($G3931,Prestations!$B$5:$B$256,0)),"?"))</f>
        <v/>
      </c>
      <c r="P3931" s="26" t="str">
        <f aca="false">IF($O3931="","",IF($O3931="?","?",IFERROR(INDEX(Règles!$C$5:$C$17,MATCH($O3931,Règles!$A$5:$A$17,0)),"?")))</f>
        <v/>
      </c>
      <c r="Q3931" s="27" t="str">
        <f aca="false">IF($G3931="","",IF(ISNUMBER($I3931),$I3931,IFERROR(IF(ISNUMBER(INDEX(Prestations!$E$5:$E$256,MATCH($G3931,Prestations!$B$5:$B$256,0))),INDEX(Prestations!$E$5:$E$256,MATCH($G3931,Prestations!$B$5:$B$256,0)),""),"")))</f>
        <v/>
      </c>
      <c r="R3931" s="27" t="str">
        <f aca="false">IFERROR(IF(ISNUMBER($Q3931),$Q3931*IF($E3931="",1,$E3931),""),"")</f>
        <v/>
      </c>
      <c r="S3931" s="28" t="str">
        <f aca="false">IFERROR(IF($P3931="au nombre",IF(N(INDEX(Règles!$D$5:$D$17,MATCH($O3931,Règles!$A$5:$A$17,0)))&gt;0,IF($E3931="",1,$E3931)/INDEX(Règles!$D$5:$D$17,MATCH($O3931,Règles!$A$5:$A$17,0)),""),IF($P3931="au prix",IF(AND(ISNUMBER($R3931),N(INDEX(Règles!$E$5:$E$17,MATCH($O3931,Règles!$A$5:$A$17,0)))&gt;0),$R3931/INDEX(Règles!$E$5:$E$17,MATCH($O3931,Règles!$A$5:$A$17,0)),""),IF(OR($P3931="ne compte pas",$P3931="absence"),0,""))),"")</f>
        <v/>
      </c>
      <c r="T3931" s="26" t="n">
        <f aca="false">IF(AND(ISNUMBER($A3931),$B3931&lt;&gt;"",$G3931&lt;&gt;"",$P3931&lt;&gt;"absence"),1,0)</f>
        <v>0</v>
      </c>
      <c r="U3931" s="26" t="n">
        <f aca="false">IF($T3931=1,IF(COUNTIFS($B$2:$B3931,$B3931,$A$2:$A3931,$A3931,$T$2:$T3931,1)=1,1,0),0)</f>
        <v>0</v>
      </c>
      <c r="V3931" s="29" t="str">
        <f aca="false">IF(AND($A3931="",$B3931="",$G3931=""),"",IF(NOT(ISNUMBER($A3931)),"Date manquante ou non reconnue",IF($B3931="","Technicien manquant",IF(COUNTIF(Production!$A$7:$A$21,$B3931)=0,"Technicien absent de la liste (onglet Production)",IF($G3931="","Code BPU manquant (colonne G)",IF($O3931="?","Code BPU inconnu (onglet Prestations)",IF($P3931="?","Catégorie inconnue (onglet Règles)",IF(AND($E3931&lt;&gt;"",NOT(ISNUMBER($E3931))),"Quantité non reconnue",IF(AND($P3931="au prix",NOT(ISNUMBER($Q3931))),"Prix sur devis à saisir (colonne I)",IF($S3931="","Règle à compléter (onglet Règles)",""))))))))))</f>
        <v/>
      </c>
    </row>
    <row r="3932" customFormat="false" ht="15" hidden="false" customHeight="false" outlineLevel="0" collapsed="false">
      <c r="A3932" s="23"/>
      <c r="I3932" s="24"/>
      <c r="J3932" s="24"/>
      <c r="N3932" s="25"/>
      <c r="O3932" s="26" t="str">
        <f aca="false">IF($G3932="","",IFERROR(INDEX(Prestations!$F$5:$F$256,MATCH($G3932,Prestations!$B$5:$B$256,0)),"?"))</f>
        <v/>
      </c>
      <c r="P3932" s="26" t="str">
        <f aca="false">IF($O3932="","",IF($O3932="?","?",IFERROR(INDEX(Règles!$C$5:$C$17,MATCH($O3932,Règles!$A$5:$A$17,0)),"?")))</f>
        <v/>
      </c>
      <c r="Q3932" s="27" t="str">
        <f aca="false">IF($G3932="","",IF(ISNUMBER($I3932),$I3932,IFERROR(IF(ISNUMBER(INDEX(Prestations!$E$5:$E$256,MATCH($G3932,Prestations!$B$5:$B$256,0))),INDEX(Prestations!$E$5:$E$256,MATCH($G3932,Prestations!$B$5:$B$256,0)),""),"")))</f>
        <v/>
      </c>
      <c r="R3932" s="27" t="str">
        <f aca="false">IFERROR(IF(ISNUMBER($Q3932),$Q3932*IF($E3932="",1,$E3932),""),"")</f>
        <v/>
      </c>
      <c r="S3932" s="28" t="str">
        <f aca="false">IFERROR(IF($P3932="au nombre",IF(N(INDEX(Règles!$D$5:$D$17,MATCH($O3932,Règles!$A$5:$A$17,0)))&gt;0,IF($E3932="",1,$E3932)/INDEX(Règles!$D$5:$D$17,MATCH($O3932,Règles!$A$5:$A$17,0)),""),IF($P3932="au prix",IF(AND(ISNUMBER($R3932),N(INDEX(Règles!$E$5:$E$17,MATCH($O3932,Règles!$A$5:$A$17,0)))&gt;0),$R3932/INDEX(Règles!$E$5:$E$17,MATCH($O3932,Règles!$A$5:$A$17,0)),""),IF(OR($P3932="ne compte pas",$P3932="absence"),0,""))),"")</f>
        <v/>
      </c>
      <c r="T3932" s="26" t="n">
        <f aca="false">IF(AND(ISNUMBER($A3932),$B3932&lt;&gt;"",$G3932&lt;&gt;"",$P3932&lt;&gt;"absence"),1,0)</f>
        <v>0</v>
      </c>
      <c r="U3932" s="26" t="n">
        <f aca="false">IF($T3932=1,IF(COUNTIFS($B$2:$B3932,$B3932,$A$2:$A3932,$A3932,$T$2:$T3932,1)=1,1,0),0)</f>
        <v>0</v>
      </c>
      <c r="V3932" s="29" t="str">
        <f aca="false">IF(AND($A3932="",$B3932="",$G3932=""),"",IF(NOT(ISNUMBER($A3932)),"Date manquante ou non reconnue",IF($B3932="","Technicien manquant",IF(COUNTIF(Production!$A$7:$A$21,$B3932)=0,"Technicien absent de la liste (onglet Production)",IF($G3932="","Code BPU manquant (colonne G)",IF($O3932="?","Code BPU inconnu (onglet Prestations)",IF($P3932="?","Catégorie inconnue (onglet Règles)",IF(AND($E3932&lt;&gt;"",NOT(ISNUMBER($E3932))),"Quantité non reconnue",IF(AND($P3932="au prix",NOT(ISNUMBER($Q3932))),"Prix sur devis à saisir (colonne I)",IF($S3932="","Règle à compléter (onglet Règles)",""))))))))))</f>
        <v/>
      </c>
    </row>
    <row r="3933" customFormat="false" ht="15" hidden="false" customHeight="false" outlineLevel="0" collapsed="false">
      <c r="A3933" s="23"/>
      <c r="I3933" s="24"/>
      <c r="J3933" s="24"/>
      <c r="N3933" s="25"/>
      <c r="O3933" s="26" t="str">
        <f aca="false">IF($G3933="","",IFERROR(INDEX(Prestations!$F$5:$F$256,MATCH($G3933,Prestations!$B$5:$B$256,0)),"?"))</f>
        <v/>
      </c>
      <c r="P3933" s="26" t="str">
        <f aca="false">IF($O3933="","",IF($O3933="?","?",IFERROR(INDEX(Règles!$C$5:$C$17,MATCH($O3933,Règles!$A$5:$A$17,0)),"?")))</f>
        <v/>
      </c>
      <c r="Q3933" s="27" t="str">
        <f aca="false">IF($G3933="","",IF(ISNUMBER($I3933),$I3933,IFERROR(IF(ISNUMBER(INDEX(Prestations!$E$5:$E$256,MATCH($G3933,Prestations!$B$5:$B$256,0))),INDEX(Prestations!$E$5:$E$256,MATCH($G3933,Prestations!$B$5:$B$256,0)),""),"")))</f>
        <v/>
      </c>
      <c r="R3933" s="27" t="str">
        <f aca="false">IFERROR(IF(ISNUMBER($Q3933),$Q3933*IF($E3933="",1,$E3933),""),"")</f>
        <v/>
      </c>
      <c r="S3933" s="28" t="str">
        <f aca="false">IFERROR(IF($P3933="au nombre",IF(N(INDEX(Règles!$D$5:$D$17,MATCH($O3933,Règles!$A$5:$A$17,0)))&gt;0,IF($E3933="",1,$E3933)/INDEX(Règles!$D$5:$D$17,MATCH($O3933,Règles!$A$5:$A$17,0)),""),IF($P3933="au prix",IF(AND(ISNUMBER($R3933),N(INDEX(Règles!$E$5:$E$17,MATCH($O3933,Règles!$A$5:$A$17,0)))&gt;0),$R3933/INDEX(Règles!$E$5:$E$17,MATCH($O3933,Règles!$A$5:$A$17,0)),""),IF(OR($P3933="ne compte pas",$P3933="absence"),0,""))),"")</f>
        <v/>
      </c>
      <c r="T3933" s="26" t="n">
        <f aca="false">IF(AND(ISNUMBER($A3933),$B3933&lt;&gt;"",$G3933&lt;&gt;"",$P3933&lt;&gt;"absence"),1,0)</f>
        <v>0</v>
      </c>
      <c r="U3933" s="26" t="n">
        <f aca="false">IF($T3933=1,IF(COUNTIFS($B$2:$B3933,$B3933,$A$2:$A3933,$A3933,$T$2:$T3933,1)=1,1,0),0)</f>
        <v>0</v>
      </c>
      <c r="V3933" s="29" t="str">
        <f aca="false">IF(AND($A3933="",$B3933="",$G3933=""),"",IF(NOT(ISNUMBER($A3933)),"Date manquante ou non reconnue",IF($B3933="","Technicien manquant",IF(COUNTIF(Production!$A$7:$A$21,$B3933)=0,"Technicien absent de la liste (onglet Production)",IF($G3933="","Code BPU manquant (colonne G)",IF($O3933="?","Code BPU inconnu (onglet Prestations)",IF($P3933="?","Catégorie inconnue (onglet Règles)",IF(AND($E3933&lt;&gt;"",NOT(ISNUMBER($E3933))),"Quantité non reconnue",IF(AND($P3933="au prix",NOT(ISNUMBER($Q3933))),"Prix sur devis à saisir (colonne I)",IF($S3933="","Règle à compléter (onglet Règles)",""))))))))))</f>
        <v/>
      </c>
    </row>
    <row r="3934" customFormat="false" ht="15" hidden="false" customHeight="false" outlineLevel="0" collapsed="false">
      <c r="A3934" s="23"/>
      <c r="I3934" s="24"/>
      <c r="J3934" s="24"/>
      <c r="N3934" s="25"/>
      <c r="O3934" s="26" t="str">
        <f aca="false">IF($G3934="","",IFERROR(INDEX(Prestations!$F$5:$F$256,MATCH($G3934,Prestations!$B$5:$B$256,0)),"?"))</f>
        <v/>
      </c>
      <c r="P3934" s="26" t="str">
        <f aca="false">IF($O3934="","",IF($O3934="?","?",IFERROR(INDEX(Règles!$C$5:$C$17,MATCH($O3934,Règles!$A$5:$A$17,0)),"?")))</f>
        <v/>
      </c>
      <c r="Q3934" s="27" t="str">
        <f aca="false">IF($G3934="","",IF(ISNUMBER($I3934),$I3934,IFERROR(IF(ISNUMBER(INDEX(Prestations!$E$5:$E$256,MATCH($G3934,Prestations!$B$5:$B$256,0))),INDEX(Prestations!$E$5:$E$256,MATCH($G3934,Prestations!$B$5:$B$256,0)),""),"")))</f>
        <v/>
      </c>
      <c r="R3934" s="27" t="str">
        <f aca="false">IFERROR(IF(ISNUMBER($Q3934),$Q3934*IF($E3934="",1,$E3934),""),"")</f>
        <v/>
      </c>
      <c r="S3934" s="28" t="str">
        <f aca="false">IFERROR(IF($P3934="au nombre",IF(N(INDEX(Règles!$D$5:$D$17,MATCH($O3934,Règles!$A$5:$A$17,0)))&gt;0,IF($E3934="",1,$E3934)/INDEX(Règles!$D$5:$D$17,MATCH($O3934,Règles!$A$5:$A$17,0)),""),IF($P3934="au prix",IF(AND(ISNUMBER($R3934),N(INDEX(Règles!$E$5:$E$17,MATCH($O3934,Règles!$A$5:$A$17,0)))&gt;0),$R3934/INDEX(Règles!$E$5:$E$17,MATCH($O3934,Règles!$A$5:$A$17,0)),""),IF(OR($P3934="ne compte pas",$P3934="absence"),0,""))),"")</f>
        <v/>
      </c>
      <c r="T3934" s="26" t="n">
        <f aca="false">IF(AND(ISNUMBER($A3934),$B3934&lt;&gt;"",$G3934&lt;&gt;"",$P3934&lt;&gt;"absence"),1,0)</f>
        <v>0</v>
      </c>
      <c r="U3934" s="26" t="n">
        <f aca="false">IF($T3934=1,IF(COUNTIFS($B$2:$B3934,$B3934,$A$2:$A3934,$A3934,$T$2:$T3934,1)=1,1,0),0)</f>
        <v>0</v>
      </c>
      <c r="V3934" s="29" t="str">
        <f aca="false">IF(AND($A3934="",$B3934="",$G3934=""),"",IF(NOT(ISNUMBER($A3934)),"Date manquante ou non reconnue",IF($B3934="","Technicien manquant",IF(COUNTIF(Production!$A$7:$A$21,$B3934)=0,"Technicien absent de la liste (onglet Production)",IF($G3934="","Code BPU manquant (colonne G)",IF($O3934="?","Code BPU inconnu (onglet Prestations)",IF($P3934="?","Catégorie inconnue (onglet Règles)",IF(AND($E3934&lt;&gt;"",NOT(ISNUMBER($E3934))),"Quantité non reconnue",IF(AND($P3934="au prix",NOT(ISNUMBER($Q3934))),"Prix sur devis à saisir (colonne I)",IF($S3934="","Règle à compléter (onglet Règles)",""))))))))))</f>
        <v/>
      </c>
    </row>
    <row r="3935" customFormat="false" ht="15" hidden="false" customHeight="false" outlineLevel="0" collapsed="false">
      <c r="A3935" s="23"/>
      <c r="I3935" s="24"/>
      <c r="J3935" s="24"/>
      <c r="N3935" s="25"/>
      <c r="O3935" s="26" t="str">
        <f aca="false">IF($G3935="","",IFERROR(INDEX(Prestations!$F$5:$F$256,MATCH($G3935,Prestations!$B$5:$B$256,0)),"?"))</f>
        <v/>
      </c>
      <c r="P3935" s="26" t="str">
        <f aca="false">IF($O3935="","",IF($O3935="?","?",IFERROR(INDEX(Règles!$C$5:$C$17,MATCH($O3935,Règles!$A$5:$A$17,0)),"?")))</f>
        <v/>
      </c>
      <c r="Q3935" s="27" t="str">
        <f aca="false">IF($G3935="","",IF(ISNUMBER($I3935),$I3935,IFERROR(IF(ISNUMBER(INDEX(Prestations!$E$5:$E$256,MATCH($G3935,Prestations!$B$5:$B$256,0))),INDEX(Prestations!$E$5:$E$256,MATCH($G3935,Prestations!$B$5:$B$256,0)),""),"")))</f>
        <v/>
      </c>
      <c r="R3935" s="27" t="str">
        <f aca="false">IFERROR(IF(ISNUMBER($Q3935),$Q3935*IF($E3935="",1,$E3935),""),"")</f>
        <v/>
      </c>
      <c r="S3935" s="28" t="str">
        <f aca="false">IFERROR(IF($P3935="au nombre",IF(N(INDEX(Règles!$D$5:$D$17,MATCH($O3935,Règles!$A$5:$A$17,0)))&gt;0,IF($E3935="",1,$E3935)/INDEX(Règles!$D$5:$D$17,MATCH($O3935,Règles!$A$5:$A$17,0)),""),IF($P3935="au prix",IF(AND(ISNUMBER($R3935),N(INDEX(Règles!$E$5:$E$17,MATCH($O3935,Règles!$A$5:$A$17,0)))&gt;0),$R3935/INDEX(Règles!$E$5:$E$17,MATCH($O3935,Règles!$A$5:$A$17,0)),""),IF(OR($P3935="ne compte pas",$P3935="absence"),0,""))),"")</f>
        <v/>
      </c>
      <c r="T3935" s="26" t="n">
        <f aca="false">IF(AND(ISNUMBER($A3935),$B3935&lt;&gt;"",$G3935&lt;&gt;"",$P3935&lt;&gt;"absence"),1,0)</f>
        <v>0</v>
      </c>
      <c r="U3935" s="26" t="n">
        <f aca="false">IF($T3935=1,IF(COUNTIFS($B$2:$B3935,$B3935,$A$2:$A3935,$A3935,$T$2:$T3935,1)=1,1,0),0)</f>
        <v>0</v>
      </c>
      <c r="V3935" s="29" t="str">
        <f aca="false">IF(AND($A3935="",$B3935="",$G3935=""),"",IF(NOT(ISNUMBER($A3935)),"Date manquante ou non reconnue",IF($B3935="","Technicien manquant",IF(COUNTIF(Production!$A$7:$A$21,$B3935)=0,"Technicien absent de la liste (onglet Production)",IF($G3935="","Code BPU manquant (colonne G)",IF($O3935="?","Code BPU inconnu (onglet Prestations)",IF($P3935="?","Catégorie inconnue (onglet Règles)",IF(AND($E3935&lt;&gt;"",NOT(ISNUMBER($E3935))),"Quantité non reconnue",IF(AND($P3935="au prix",NOT(ISNUMBER($Q3935))),"Prix sur devis à saisir (colonne I)",IF($S3935="","Règle à compléter (onglet Règles)",""))))))))))</f>
        <v/>
      </c>
    </row>
    <row r="3936" customFormat="false" ht="15" hidden="false" customHeight="false" outlineLevel="0" collapsed="false">
      <c r="A3936" s="23"/>
      <c r="I3936" s="24"/>
      <c r="J3936" s="24"/>
      <c r="N3936" s="25"/>
      <c r="O3936" s="26" t="str">
        <f aca="false">IF($G3936="","",IFERROR(INDEX(Prestations!$F$5:$F$256,MATCH($G3936,Prestations!$B$5:$B$256,0)),"?"))</f>
        <v/>
      </c>
      <c r="P3936" s="26" t="str">
        <f aca="false">IF($O3936="","",IF($O3936="?","?",IFERROR(INDEX(Règles!$C$5:$C$17,MATCH($O3936,Règles!$A$5:$A$17,0)),"?")))</f>
        <v/>
      </c>
      <c r="Q3936" s="27" t="str">
        <f aca="false">IF($G3936="","",IF(ISNUMBER($I3936),$I3936,IFERROR(IF(ISNUMBER(INDEX(Prestations!$E$5:$E$256,MATCH($G3936,Prestations!$B$5:$B$256,0))),INDEX(Prestations!$E$5:$E$256,MATCH($G3936,Prestations!$B$5:$B$256,0)),""),"")))</f>
        <v/>
      </c>
      <c r="R3936" s="27" t="str">
        <f aca="false">IFERROR(IF(ISNUMBER($Q3936),$Q3936*IF($E3936="",1,$E3936),""),"")</f>
        <v/>
      </c>
      <c r="S3936" s="28" t="str">
        <f aca="false">IFERROR(IF($P3936="au nombre",IF(N(INDEX(Règles!$D$5:$D$17,MATCH($O3936,Règles!$A$5:$A$17,0)))&gt;0,IF($E3936="",1,$E3936)/INDEX(Règles!$D$5:$D$17,MATCH($O3936,Règles!$A$5:$A$17,0)),""),IF($P3936="au prix",IF(AND(ISNUMBER($R3936),N(INDEX(Règles!$E$5:$E$17,MATCH($O3936,Règles!$A$5:$A$17,0)))&gt;0),$R3936/INDEX(Règles!$E$5:$E$17,MATCH($O3936,Règles!$A$5:$A$17,0)),""),IF(OR($P3936="ne compte pas",$P3936="absence"),0,""))),"")</f>
        <v/>
      </c>
      <c r="T3936" s="26" t="n">
        <f aca="false">IF(AND(ISNUMBER($A3936),$B3936&lt;&gt;"",$G3936&lt;&gt;"",$P3936&lt;&gt;"absence"),1,0)</f>
        <v>0</v>
      </c>
      <c r="U3936" s="26" t="n">
        <f aca="false">IF($T3936=1,IF(COUNTIFS($B$2:$B3936,$B3936,$A$2:$A3936,$A3936,$T$2:$T3936,1)=1,1,0),0)</f>
        <v>0</v>
      </c>
      <c r="V3936" s="29" t="str">
        <f aca="false">IF(AND($A3936="",$B3936="",$G3936=""),"",IF(NOT(ISNUMBER($A3936)),"Date manquante ou non reconnue",IF($B3936="","Technicien manquant",IF(COUNTIF(Production!$A$7:$A$21,$B3936)=0,"Technicien absent de la liste (onglet Production)",IF($G3936="","Code BPU manquant (colonne G)",IF($O3936="?","Code BPU inconnu (onglet Prestations)",IF($P3936="?","Catégorie inconnue (onglet Règles)",IF(AND($E3936&lt;&gt;"",NOT(ISNUMBER($E3936))),"Quantité non reconnue",IF(AND($P3936="au prix",NOT(ISNUMBER($Q3936))),"Prix sur devis à saisir (colonne I)",IF($S3936="","Règle à compléter (onglet Règles)",""))))))))))</f>
        <v/>
      </c>
    </row>
    <row r="3937" customFormat="false" ht="15" hidden="false" customHeight="false" outlineLevel="0" collapsed="false">
      <c r="A3937" s="23"/>
      <c r="I3937" s="24"/>
      <c r="J3937" s="24"/>
      <c r="N3937" s="25"/>
      <c r="O3937" s="26" t="str">
        <f aca="false">IF($G3937="","",IFERROR(INDEX(Prestations!$F$5:$F$256,MATCH($G3937,Prestations!$B$5:$B$256,0)),"?"))</f>
        <v/>
      </c>
      <c r="P3937" s="26" t="str">
        <f aca="false">IF($O3937="","",IF($O3937="?","?",IFERROR(INDEX(Règles!$C$5:$C$17,MATCH($O3937,Règles!$A$5:$A$17,0)),"?")))</f>
        <v/>
      </c>
      <c r="Q3937" s="27" t="str">
        <f aca="false">IF($G3937="","",IF(ISNUMBER($I3937),$I3937,IFERROR(IF(ISNUMBER(INDEX(Prestations!$E$5:$E$256,MATCH($G3937,Prestations!$B$5:$B$256,0))),INDEX(Prestations!$E$5:$E$256,MATCH($G3937,Prestations!$B$5:$B$256,0)),""),"")))</f>
        <v/>
      </c>
      <c r="R3937" s="27" t="str">
        <f aca="false">IFERROR(IF(ISNUMBER($Q3937),$Q3937*IF($E3937="",1,$E3937),""),"")</f>
        <v/>
      </c>
      <c r="S3937" s="28" t="str">
        <f aca="false">IFERROR(IF($P3937="au nombre",IF(N(INDEX(Règles!$D$5:$D$17,MATCH($O3937,Règles!$A$5:$A$17,0)))&gt;0,IF($E3937="",1,$E3937)/INDEX(Règles!$D$5:$D$17,MATCH($O3937,Règles!$A$5:$A$17,0)),""),IF($P3937="au prix",IF(AND(ISNUMBER($R3937),N(INDEX(Règles!$E$5:$E$17,MATCH($O3937,Règles!$A$5:$A$17,0)))&gt;0),$R3937/INDEX(Règles!$E$5:$E$17,MATCH($O3937,Règles!$A$5:$A$17,0)),""),IF(OR($P3937="ne compte pas",$P3937="absence"),0,""))),"")</f>
        <v/>
      </c>
      <c r="T3937" s="26" t="n">
        <f aca="false">IF(AND(ISNUMBER($A3937),$B3937&lt;&gt;"",$G3937&lt;&gt;"",$P3937&lt;&gt;"absence"),1,0)</f>
        <v>0</v>
      </c>
      <c r="U3937" s="26" t="n">
        <f aca="false">IF($T3937=1,IF(COUNTIFS($B$2:$B3937,$B3937,$A$2:$A3937,$A3937,$T$2:$T3937,1)=1,1,0),0)</f>
        <v>0</v>
      </c>
      <c r="V3937" s="29" t="str">
        <f aca="false">IF(AND($A3937="",$B3937="",$G3937=""),"",IF(NOT(ISNUMBER($A3937)),"Date manquante ou non reconnue",IF($B3937="","Technicien manquant",IF(COUNTIF(Production!$A$7:$A$21,$B3937)=0,"Technicien absent de la liste (onglet Production)",IF($G3937="","Code BPU manquant (colonne G)",IF($O3937="?","Code BPU inconnu (onglet Prestations)",IF($P3937="?","Catégorie inconnue (onglet Règles)",IF(AND($E3937&lt;&gt;"",NOT(ISNUMBER($E3937))),"Quantité non reconnue",IF(AND($P3937="au prix",NOT(ISNUMBER($Q3937))),"Prix sur devis à saisir (colonne I)",IF($S3937="","Règle à compléter (onglet Règles)",""))))))))))</f>
        <v/>
      </c>
    </row>
    <row r="3938" customFormat="false" ht="15" hidden="false" customHeight="false" outlineLevel="0" collapsed="false">
      <c r="A3938" s="23"/>
      <c r="I3938" s="24"/>
      <c r="J3938" s="24"/>
      <c r="N3938" s="25"/>
      <c r="O3938" s="26" t="str">
        <f aca="false">IF($G3938="","",IFERROR(INDEX(Prestations!$F$5:$F$256,MATCH($G3938,Prestations!$B$5:$B$256,0)),"?"))</f>
        <v/>
      </c>
      <c r="P3938" s="26" t="str">
        <f aca="false">IF($O3938="","",IF($O3938="?","?",IFERROR(INDEX(Règles!$C$5:$C$17,MATCH($O3938,Règles!$A$5:$A$17,0)),"?")))</f>
        <v/>
      </c>
      <c r="Q3938" s="27" t="str">
        <f aca="false">IF($G3938="","",IF(ISNUMBER($I3938),$I3938,IFERROR(IF(ISNUMBER(INDEX(Prestations!$E$5:$E$256,MATCH($G3938,Prestations!$B$5:$B$256,0))),INDEX(Prestations!$E$5:$E$256,MATCH($G3938,Prestations!$B$5:$B$256,0)),""),"")))</f>
        <v/>
      </c>
      <c r="R3938" s="27" t="str">
        <f aca="false">IFERROR(IF(ISNUMBER($Q3938),$Q3938*IF($E3938="",1,$E3938),""),"")</f>
        <v/>
      </c>
      <c r="S3938" s="28" t="str">
        <f aca="false">IFERROR(IF($P3938="au nombre",IF(N(INDEX(Règles!$D$5:$D$17,MATCH($O3938,Règles!$A$5:$A$17,0)))&gt;0,IF($E3938="",1,$E3938)/INDEX(Règles!$D$5:$D$17,MATCH($O3938,Règles!$A$5:$A$17,0)),""),IF($P3938="au prix",IF(AND(ISNUMBER($R3938),N(INDEX(Règles!$E$5:$E$17,MATCH($O3938,Règles!$A$5:$A$17,0)))&gt;0),$R3938/INDEX(Règles!$E$5:$E$17,MATCH($O3938,Règles!$A$5:$A$17,0)),""),IF(OR($P3938="ne compte pas",$P3938="absence"),0,""))),"")</f>
        <v/>
      </c>
      <c r="T3938" s="26" t="n">
        <f aca="false">IF(AND(ISNUMBER($A3938),$B3938&lt;&gt;"",$G3938&lt;&gt;"",$P3938&lt;&gt;"absence"),1,0)</f>
        <v>0</v>
      </c>
      <c r="U3938" s="26" t="n">
        <f aca="false">IF($T3938=1,IF(COUNTIFS($B$2:$B3938,$B3938,$A$2:$A3938,$A3938,$T$2:$T3938,1)=1,1,0),0)</f>
        <v>0</v>
      </c>
      <c r="V3938" s="29" t="str">
        <f aca="false">IF(AND($A3938="",$B3938="",$G3938=""),"",IF(NOT(ISNUMBER($A3938)),"Date manquante ou non reconnue",IF($B3938="","Technicien manquant",IF(COUNTIF(Production!$A$7:$A$21,$B3938)=0,"Technicien absent de la liste (onglet Production)",IF($G3938="","Code BPU manquant (colonne G)",IF($O3938="?","Code BPU inconnu (onglet Prestations)",IF($P3938="?","Catégorie inconnue (onglet Règles)",IF(AND($E3938&lt;&gt;"",NOT(ISNUMBER($E3938))),"Quantité non reconnue",IF(AND($P3938="au prix",NOT(ISNUMBER($Q3938))),"Prix sur devis à saisir (colonne I)",IF($S3938="","Règle à compléter (onglet Règles)",""))))))))))</f>
        <v/>
      </c>
    </row>
    <row r="3939" customFormat="false" ht="15" hidden="false" customHeight="false" outlineLevel="0" collapsed="false">
      <c r="A3939" s="23"/>
      <c r="I3939" s="24"/>
      <c r="J3939" s="24"/>
      <c r="N3939" s="25"/>
      <c r="O3939" s="26" t="str">
        <f aca="false">IF($G3939="","",IFERROR(INDEX(Prestations!$F$5:$F$256,MATCH($G3939,Prestations!$B$5:$B$256,0)),"?"))</f>
        <v/>
      </c>
      <c r="P3939" s="26" t="str">
        <f aca="false">IF($O3939="","",IF($O3939="?","?",IFERROR(INDEX(Règles!$C$5:$C$17,MATCH($O3939,Règles!$A$5:$A$17,0)),"?")))</f>
        <v/>
      </c>
      <c r="Q3939" s="27" t="str">
        <f aca="false">IF($G3939="","",IF(ISNUMBER($I3939),$I3939,IFERROR(IF(ISNUMBER(INDEX(Prestations!$E$5:$E$256,MATCH($G3939,Prestations!$B$5:$B$256,0))),INDEX(Prestations!$E$5:$E$256,MATCH($G3939,Prestations!$B$5:$B$256,0)),""),"")))</f>
        <v/>
      </c>
      <c r="R3939" s="27" t="str">
        <f aca="false">IFERROR(IF(ISNUMBER($Q3939),$Q3939*IF($E3939="",1,$E3939),""),"")</f>
        <v/>
      </c>
      <c r="S3939" s="28" t="str">
        <f aca="false">IFERROR(IF($P3939="au nombre",IF(N(INDEX(Règles!$D$5:$D$17,MATCH($O3939,Règles!$A$5:$A$17,0)))&gt;0,IF($E3939="",1,$E3939)/INDEX(Règles!$D$5:$D$17,MATCH($O3939,Règles!$A$5:$A$17,0)),""),IF($P3939="au prix",IF(AND(ISNUMBER($R3939),N(INDEX(Règles!$E$5:$E$17,MATCH($O3939,Règles!$A$5:$A$17,0)))&gt;0),$R3939/INDEX(Règles!$E$5:$E$17,MATCH($O3939,Règles!$A$5:$A$17,0)),""),IF(OR($P3939="ne compte pas",$P3939="absence"),0,""))),"")</f>
        <v/>
      </c>
      <c r="T3939" s="26" t="n">
        <f aca="false">IF(AND(ISNUMBER($A3939),$B3939&lt;&gt;"",$G3939&lt;&gt;"",$P3939&lt;&gt;"absence"),1,0)</f>
        <v>0</v>
      </c>
      <c r="U3939" s="26" t="n">
        <f aca="false">IF($T3939=1,IF(COUNTIFS($B$2:$B3939,$B3939,$A$2:$A3939,$A3939,$T$2:$T3939,1)=1,1,0),0)</f>
        <v>0</v>
      </c>
      <c r="V3939" s="29" t="str">
        <f aca="false">IF(AND($A3939="",$B3939="",$G3939=""),"",IF(NOT(ISNUMBER($A3939)),"Date manquante ou non reconnue",IF($B3939="","Technicien manquant",IF(COUNTIF(Production!$A$7:$A$21,$B3939)=0,"Technicien absent de la liste (onglet Production)",IF($G3939="","Code BPU manquant (colonne G)",IF($O3939="?","Code BPU inconnu (onglet Prestations)",IF($P3939="?","Catégorie inconnue (onglet Règles)",IF(AND($E3939&lt;&gt;"",NOT(ISNUMBER($E3939))),"Quantité non reconnue",IF(AND($P3939="au prix",NOT(ISNUMBER($Q3939))),"Prix sur devis à saisir (colonne I)",IF($S3939="","Règle à compléter (onglet Règles)",""))))))))))</f>
        <v/>
      </c>
    </row>
    <row r="3940" customFormat="false" ht="15" hidden="false" customHeight="false" outlineLevel="0" collapsed="false">
      <c r="A3940" s="23"/>
      <c r="I3940" s="24"/>
      <c r="J3940" s="24"/>
      <c r="N3940" s="25"/>
      <c r="O3940" s="26" t="str">
        <f aca="false">IF($G3940="","",IFERROR(INDEX(Prestations!$F$5:$F$256,MATCH($G3940,Prestations!$B$5:$B$256,0)),"?"))</f>
        <v/>
      </c>
      <c r="P3940" s="26" t="str">
        <f aca="false">IF($O3940="","",IF($O3940="?","?",IFERROR(INDEX(Règles!$C$5:$C$17,MATCH($O3940,Règles!$A$5:$A$17,0)),"?")))</f>
        <v/>
      </c>
      <c r="Q3940" s="27" t="str">
        <f aca="false">IF($G3940="","",IF(ISNUMBER($I3940),$I3940,IFERROR(IF(ISNUMBER(INDEX(Prestations!$E$5:$E$256,MATCH($G3940,Prestations!$B$5:$B$256,0))),INDEX(Prestations!$E$5:$E$256,MATCH($G3940,Prestations!$B$5:$B$256,0)),""),"")))</f>
        <v/>
      </c>
      <c r="R3940" s="27" t="str">
        <f aca="false">IFERROR(IF(ISNUMBER($Q3940),$Q3940*IF($E3940="",1,$E3940),""),"")</f>
        <v/>
      </c>
      <c r="S3940" s="28" t="str">
        <f aca="false">IFERROR(IF($P3940="au nombre",IF(N(INDEX(Règles!$D$5:$D$17,MATCH($O3940,Règles!$A$5:$A$17,0)))&gt;0,IF($E3940="",1,$E3940)/INDEX(Règles!$D$5:$D$17,MATCH($O3940,Règles!$A$5:$A$17,0)),""),IF($P3940="au prix",IF(AND(ISNUMBER($R3940),N(INDEX(Règles!$E$5:$E$17,MATCH($O3940,Règles!$A$5:$A$17,0)))&gt;0),$R3940/INDEX(Règles!$E$5:$E$17,MATCH($O3940,Règles!$A$5:$A$17,0)),""),IF(OR($P3940="ne compte pas",$P3940="absence"),0,""))),"")</f>
        <v/>
      </c>
      <c r="T3940" s="26" t="n">
        <f aca="false">IF(AND(ISNUMBER($A3940),$B3940&lt;&gt;"",$G3940&lt;&gt;"",$P3940&lt;&gt;"absence"),1,0)</f>
        <v>0</v>
      </c>
      <c r="U3940" s="26" t="n">
        <f aca="false">IF($T3940=1,IF(COUNTIFS($B$2:$B3940,$B3940,$A$2:$A3940,$A3940,$T$2:$T3940,1)=1,1,0),0)</f>
        <v>0</v>
      </c>
      <c r="V3940" s="29" t="str">
        <f aca="false">IF(AND($A3940="",$B3940="",$G3940=""),"",IF(NOT(ISNUMBER($A3940)),"Date manquante ou non reconnue",IF($B3940="","Technicien manquant",IF(COUNTIF(Production!$A$7:$A$21,$B3940)=0,"Technicien absent de la liste (onglet Production)",IF($G3940="","Code BPU manquant (colonne G)",IF($O3940="?","Code BPU inconnu (onglet Prestations)",IF($P3940="?","Catégorie inconnue (onglet Règles)",IF(AND($E3940&lt;&gt;"",NOT(ISNUMBER($E3940))),"Quantité non reconnue",IF(AND($P3940="au prix",NOT(ISNUMBER($Q3940))),"Prix sur devis à saisir (colonne I)",IF($S3940="","Règle à compléter (onglet Règles)",""))))))))))</f>
        <v/>
      </c>
    </row>
    <row r="3941" customFormat="false" ht="15" hidden="false" customHeight="false" outlineLevel="0" collapsed="false">
      <c r="A3941" s="23"/>
      <c r="I3941" s="24"/>
      <c r="J3941" s="24"/>
      <c r="N3941" s="25"/>
      <c r="O3941" s="26" t="str">
        <f aca="false">IF($G3941="","",IFERROR(INDEX(Prestations!$F$5:$F$256,MATCH($G3941,Prestations!$B$5:$B$256,0)),"?"))</f>
        <v/>
      </c>
      <c r="P3941" s="26" t="str">
        <f aca="false">IF($O3941="","",IF($O3941="?","?",IFERROR(INDEX(Règles!$C$5:$C$17,MATCH($O3941,Règles!$A$5:$A$17,0)),"?")))</f>
        <v/>
      </c>
      <c r="Q3941" s="27" t="str">
        <f aca="false">IF($G3941="","",IF(ISNUMBER($I3941),$I3941,IFERROR(IF(ISNUMBER(INDEX(Prestations!$E$5:$E$256,MATCH($G3941,Prestations!$B$5:$B$256,0))),INDEX(Prestations!$E$5:$E$256,MATCH($G3941,Prestations!$B$5:$B$256,0)),""),"")))</f>
        <v/>
      </c>
      <c r="R3941" s="27" t="str">
        <f aca="false">IFERROR(IF(ISNUMBER($Q3941),$Q3941*IF($E3941="",1,$E3941),""),"")</f>
        <v/>
      </c>
      <c r="S3941" s="28" t="str">
        <f aca="false">IFERROR(IF($P3941="au nombre",IF(N(INDEX(Règles!$D$5:$D$17,MATCH($O3941,Règles!$A$5:$A$17,0)))&gt;0,IF($E3941="",1,$E3941)/INDEX(Règles!$D$5:$D$17,MATCH($O3941,Règles!$A$5:$A$17,0)),""),IF($P3941="au prix",IF(AND(ISNUMBER($R3941),N(INDEX(Règles!$E$5:$E$17,MATCH($O3941,Règles!$A$5:$A$17,0)))&gt;0),$R3941/INDEX(Règles!$E$5:$E$17,MATCH($O3941,Règles!$A$5:$A$17,0)),""),IF(OR($P3941="ne compte pas",$P3941="absence"),0,""))),"")</f>
        <v/>
      </c>
      <c r="T3941" s="26" t="n">
        <f aca="false">IF(AND(ISNUMBER($A3941),$B3941&lt;&gt;"",$G3941&lt;&gt;"",$P3941&lt;&gt;"absence"),1,0)</f>
        <v>0</v>
      </c>
      <c r="U3941" s="26" t="n">
        <f aca="false">IF($T3941=1,IF(COUNTIFS($B$2:$B3941,$B3941,$A$2:$A3941,$A3941,$T$2:$T3941,1)=1,1,0),0)</f>
        <v>0</v>
      </c>
      <c r="V3941" s="29" t="str">
        <f aca="false">IF(AND($A3941="",$B3941="",$G3941=""),"",IF(NOT(ISNUMBER($A3941)),"Date manquante ou non reconnue",IF($B3941="","Technicien manquant",IF(COUNTIF(Production!$A$7:$A$21,$B3941)=0,"Technicien absent de la liste (onglet Production)",IF($G3941="","Code BPU manquant (colonne G)",IF($O3941="?","Code BPU inconnu (onglet Prestations)",IF($P3941="?","Catégorie inconnue (onglet Règles)",IF(AND($E3941&lt;&gt;"",NOT(ISNUMBER($E3941))),"Quantité non reconnue",IF(AND($P3941="au prix",NOT(ISNUMBER($Q3941))),"Prix sur devis à saisir (colonne I)",IF($S3941="","Règle à compléter (onglet Règles)",""))))))))))</f>
        <v/>
      </c>
    </row>
    <row r="3942" customFormat="false" ht="15" hidden="false" customHeight="false" outlineLevel="0" collapsed="false">
      <c r="A3942" s="23"/>
      <c r="I3942" s="24"/>
      <c r="J3942" s="24"/>
      <c r="N3942" s="25"/>
      <c r="O3942" s="26" t="str">
        <f aca="false">IF($G3942="","",IFERROR(INDEX(Prestations!$F$5:$F$256,MATCH($G3942,Prestations!$B$5:$B$256,0)),"?"))</f>
        <v/>
      </c>
      <c r="P3942" s="26" t="str">
        <f aca="false">IF($O3942="","",IF($O3942="?","?",IFERROR(INDEX(Règles!$C$5:$C$17,MATCH($O3942,Règles!$A$5:$A$17,0)),"?")))</f>
        <v/>
      </c>
      <c r="Q3942" s="27" t="str">
        <f aca="false">IF($G3942="","",IF(ISNUMBER($I3942),$I3942,IFERROR(IF(ISNUMBER(INDEX(Prestations!$E$5:$E$256,MATCH($G3942,Prestations!$B$5:$B$256,0))),INDEX(Prestations!$E$5:$E$256,MATCH($G3942,Prestations!$B$5:$B$256,0)),""),"")))</f>
        <v/>
      </c>
      <c r="R3942" s="27" t="str">
        <f aca="false">IFERROR(IF(ISNUMBER($Q3942),$Q3942*IF($E3942="",1,$E3942),""),"")</f>
        <v/>
      </c>
      <c r="S3942" s="28" t="str">
        <f aca="false">IFERROR(IF($P3942="au nombre",IF(N(INDEX(Règles!$D$5:$D$17,MATCH($O3942,Règles!$A$5:$A$17,0)))&gt;0,IF($E3942="",1,$E3942)/INDEX(Règles!$D$5:$D$17,MATCH($O3942,Règles!$A$5:$A$17,0)),""),IF($P3942="au prix",IF(AND(ISNUMBER($R3942),N(INDEX(Règles!$E$5:$E$17,MATCH($O3942,Règles!$A$5:$A$17,0)))&gt;0),$R3942/INDEX(Règles!$E$5:$E$17,MATCH($O3942,Règles!$A$5:$A$17,0)),""),IF(OR($P3942="ne compte pas",$P3942="absence"),0,""))),"")</f>
        <v/>
      </c>
      <c r="T3942" s="26" t="n">
        <f aca="false">IF(AND(ISNUMBER($A3942),$B3942&lt;&gt;"",$G3942&lt;&gt;"",$P3942&lt;&gt;"absence"),1,0)</f>
        <v>0</v>
      </c>
      <c r="U3942" s="26" t="n">
        <f aca="false">IF($T3942=1,IF(COUNTIFS($B$2:$B3942,$B3942,$A$2:$A3942,$A3942,$T$2:$T3942,1)=1,1,0),0)</f>
        <v>0</v>
      </c>
      <c r="V3942" s="29" t="str">
        <f aca="false">IF(AND($A3942="",$B3942="",$G3942=""),"",IF(NOT(ISNUMBER($A3942)),"Date manquante ou non reconnue",IF($B3942="","Technicien manquant",IF(COUNTIF(Production!$A$7:$A$21,$B3942)=0,"Technicien absent de la liste (onglet Production)",IF($G3942="","Code BPU manquant (colonne G)",IF($O3942="?","Code BPU inconnu (onglet Prestations)",IF($P3942="?","Catégorie inconnue (onglet Règles)",IF(AND($E3942&lt;&gt;"",NOT(ISNUMBER($E3942))),"Quantité non reconnue",IF(AND($P3942="au prix",NOT(ISNUMBER($Q3942))),"Prix sur devis à saisir (colonne I)",IF($S3942="","Règle à compléter (onglet Règles)",""))))))))))</f>
        <v/>
      </c>
    </row>
    <row r="3943" customFormat="false" ht="15" hidden="false" customHeight="false" outlineLevel="0" collapsed="false">
      <c r="A3943" s="23"/>
      <c r="I3943" s="24"/>
      <c r="J3943" s="24"/>
      <c r="N3943" s="25"/>
      <c r="O3943" s="26" t="str">
        <f aca="false">IF($G3943="","",IFERROR(INDEX(Prestations!$F$5:$F$256,MATCH($G3943,Prestations!$B$5:$B$256,0)),"?"))</f>
        <v/>
      </c>
      <c r="P3943" s="26" t="str">
        <f aca="false">IF($O3943="","",IF($O3943="?","?",IFERROR(INDEX(Règles!$C$5:$C$17,MATCH($O3943,Règles!$A$5:$A$17,0)),"?")))</f>
        <v/>
      </c>
      <c r="Q3943" s="27" t="str">
        <f aca="false">IF($G3943="","",IF(ISNUMBER($I3943),$I3943,IFERROR(IF(ISNUMBER(INDEX(Prestations!$E$5:$E$256,MATCH($G3943,Prestations!$B$5:$B$256,0))),INDEX(Prestations!$E$5:$E$256,MATCH($G3943,Prestations!$B$5:$B$256,0)),""),"")))</f>
        <v/>
      </c>
      <c r="R3943" s="27" t="str">
        <f aca="false">IFERROR(IF(ISNUMBER($Q3943),$Q3943*IF($E3943="",1,$E3943),""),"")</f>
        <v/>
      </c>
      <c r="S3943" s="28" t="str">
        <f aca="false">IFERROR(IF($P3943="au nombre",IF(N(INDEX(Règles!$D$5:$D$17,MATCH($O3943,Règles!$A$5:$A$17,0)))&gt;0,IF($E3943="",1,$E3943)/INDEX(Règles!$D$5:$D$17,MATCH($O3943,Règles!$A$5:$A$17,0)),""),IF($P3943="au prix",IF(AND(ISNUMBER($R3943),N(INDEX(Règles!$E$5:$E$17,MATCH($O3943,Règles!$A$5:$A$17,0)))&gt;0),$R3943/INDEX(Règles!$E$5:$E$17,MATCH($O3943,Règles!$A$5:$A$17,0)),""),IF(OR($P3943="ne compte pas",$P3943="absence"),0,""))),"")</f>
        <v/>
      </c>
      <c r="T3943" s="26" t="n">
        <f aca="false">IF(AND(ISNUMBER($A3943),$B3943&lt;&gt;"",$G3943&lt;&gt;"",$P3943&lt;&gt;"absence"),1,0)</f>
        <v>0</v>
      </c>
      <c r="U3943" s="26" t="n">
        <f aca="false">IF($T3943=1,IF(COUNTIFS($B$2:$B3943,$B3943,$A$2:$A3943,$A3943,$T$2:$T3943,1)=1,1,0),0)</f>
        <v>0</v>
      </c>
      <c r="V3943" s="29" t="str">
        <f aca="false">IF(AND($A3943="",$B3943="",$G3943=""),"",IF(NOT(ISNUMBER($A3943)),"Date manquante ou non reconnue",IF($B3943="","Technicien manquant",IF(COUNTIF(Production!$A$7:$A$21,$B3943)=0,"Technicien absent de la liste (onglet Production)",IF($G3943="","Code BPU manquant (colonne G)",IF($O3943="?","Code BPU inconnu (onglet Prestations)",IF($P3943="?","Catégorie inconnue (onglet Règles)",IF(AND($E3943&lt;&gt;"",NOT(ISNUMBER($E3943))),"Quantité non reconnue",IF(AND($P3943="au prix",NOT(ISNUMBER($Q3943))),"Prix sur devis à saisir (colonne I)",IF($S3943="","Règle à compléter (onglet Règles)",""))))))))))</f>
        <v/>
      </c>
    </row>
    <row r="3944" customFormat="false" ht="15" hidden="false" customHeight="false" outlineLevel="0" collapsed="false">
      <c r="A3944" s="23"/>
      <c r="I3944" s="24"/>
      <c r="J3944" s="24"/>
      <c r="N3944" s="25"/>
      <c r="O3944" s="26" t="str">
        <f aca="false">IF($G3944="","",IFERROR(INDEX(Prestations!$F$5:$F$256,MATCH($G3944,Prestations!$B$5:$B$256,0)),"?"))</f>
        <v/>
      </c>
      <c r="P3944" s="26" t="str">
        <f aca="false">IF($O3944="","",IF($O3944="?","?",IFERROR(INDEX(Règles!$C$5:$C$17,MATCH($O3944,Règles!$A$5:$A$17,0)),"?")))</f>
        <v/>
      </c>
      <c r="Q3944" s="27" t="str">
        <f aca="false">IF($G3944="","",IF(ISNUMBER($I3944),$I3944,IFERROR(IF(ISNUMBER(INDEX(Prestations!$E$5:$E$256,MATCH($G3944,Prestations!$B$5:$B$256,0))),INDEX(Prestations!$E$5:$E$256,MATCH($G3944,Prestations!$B$5:$B$256,0)),""),"")))</f>
        <v/>
      </c>
      <c r="R3944" s="27" t="str">
        <f aca="false">IFERROR(IF(ISNUMBER($Q3944),$Q3944*IF($E3944="",1,$E3944),""),"")</f>
        <v/>
      </c>
      <c r="S3944" s="28" t="str">
        <f aca="false">IFERROR(IF($P3944="au nombre",IF(N(INDEX(Règles!$D$5:$D$17,MATCH($O3944,Règles!$A$5:$A$17,0)))&gt;0,IF($E3944="",1,$E3944)/INDEX(Règles!$D$5:$D$17,MATCH($O3944,Règles!$A$5:$A$17,0)),""),IF($P3944="au prix",IF(AND(ISNUMBER($R3944),N(INDEX(Règles!$E$5:$E$17,MATCH($O3944,Règles!$A$5:$A$17,0)))&gt;0),$R3944/INDEX(Règles!$E$5:$E$17,MATCH($O3944,Règles!$A$5:$A$17,0)),""),IF(OR($P3944="ne compte pas",$P3944="absence"),0,""))),"")</f>
        <v/>
      </c>
      <c r="T3944" s="26" t="n">
        <f aca="false">IF(AND(ISNUMBER($A3944),$B3944&lt;&gt;"",$G3944&lt;&gt;"",$P3944&lt;&gt;"absence"),1,0)</f>
        <v>0</v>
      </c>
      <c r="U3944" s="26" t="n">
        <f aca="false">IF($T3944=1,IF(COUNTIFS($B$2:$B3944,$B3944,$A$2:$A3944,$A3944,$T$2:$T3944,1)=1,1,0),0)</f>
        <v>0</v>
      </c>
      <c r="V3944" s="29" t="str">
        <f aca="false">IF(AND($A3944="",$B3944="",$G3944=""),"",IF(NOT(ISNUMBER($A3944)),"Date manquante ou non reconnue",IF($B3944="","Technicien manquant",IF(COUNTIF(Production!$A$7:$A$21,$B3944)=0,"Technicien absent de la liste (onglet Production)",IF($G3944="","Code BPU manquant (colonne G)",IF($O3944="?","Code BPU inconnu (onglet Prestations)",IF($P3944="?","Catégorie inconnue (onglet Règles)",IF(AND($E3944&lt;&gt;"",NOT(ISNUMBER($E3944))),"Quantité non reconnue",IF(AND($P3944="au prix",NOT(ISNUMBER($Q3944))),"Prix sur devis à saisir (colonne I)",IF($S3944="","Règle à compléter (onglet Règles)",""))))))))))</f>
        <v/>
      </c>
    </row>
    <row r="3945" customFormat="false" ht="15" hidden="false" customHeight="false" outlineLevel="0" collapsed="false">
      <c r="A3945" s="23"/>
      <c r="I3945" s="24"/>
      <c r="J3945" s="24"/>
      <c r="N3945" s="25"/>
      <c r="O3945" s="26" t="str">
        <f aca="false">IF($G3945="","",IFERROR(INDEX(Prestations!$F$5:$F$256,MATCH($G3945,Prestations!$B$5:$B$256,0)),"?"))</f>
        <v/>
      </c>
      <c r="P3945" s="26" t="str">
        <f aca="false">IF($O3945="","",IF($O3945="?","?",IFERROR(INDEX(Règles!$C$5:$C$17,MATCH($O3945,Règles!$A$5:$A$17,0)),"?")))</f>
        <v/>
      </c>
      <c r="Q3945" s="27" t="str">
        <f aca="false">IF($G3945="","",IF(ISNUMBER($I3945),$I3945,IFERROR(IF(ISNUMBER(INDEX(Prestations!$E$5:$E$256,MATCH($G3945,Prestations!$B$5:$B$256,0))),INDEX(Prestations!$E$5:$E$256,MATCH($G3945,Prestations!$B$5:$B$256,0)),""),"")))</f>
        <v/>
      </c>
      <c r="R3945" s="27" t="str">
        <f aca="false">IFERROR(IF(ISNUMBER($Q3945),$Q3945*IF($E3945="",1,$E3945),""),"")</f>
        <v/>
      </c>
      <c r="S3945" s="28" t="str">
        <f aca="false">IFERROR(IF($P3945="au nombre",IF(N(INDEX(Règles!$D$5:$D$17,MATCH($O3945,Règles!$A$5:$A$17,0)))&gt;0,IF($E3945="",1,$E3945)/INDEX(Règles!$D$5:$D$17,MATCH($O3945,Règles!$A$5:$A$17,0)),""),IF($P3945="au prix",IF(AND(ISNUMBER($R3945),N(INDEX(Règles!$E$5:$E$17,MATCH($O3945,Règles!$A$5:$A$17,0)))&gt;0),$R3945/INDEX(Règles!$E$5:$E$17,MATCH($O3945,Règles!$A$5:$A$17,0)),""),IF(OR($P3945="ne compte pas",$P3945="absence"),0,""))),"")</f>
        <v/>
      </c>
      <c r="T3945" s="26" t="n">
        <f aca="false">IF(AND(ISNUMBER($A3945),$B3945&lt;&gt;"",$G3945&lt;&gt;"",$P3945&lt;&gt;"absence"),1,0)</f>
        <v>0</v>
      </c>
      <c r="U3945" s="26" t="n">
        <f aca="false">IF($T3945=1,IF(COUNTIFS($B$2:$B3945,$B3945,$A$2:$A3945,$A3945,$T$2:$T3945,1)=1,1,0),0)</f>
        <v>0</v>
      </c>
      <c r="V3945" s="29" t="str">
        <f aca="false">IF(AND($A3945="",$B3945="",$G3945=""),"",IF(NOT(ISNUMBER($A3945)),"Date manquante ou non reconnue",IF($B3945="","Technicien manquant",IF(COUNTIF(Production!$A$7:$A$21,$B3945)=0,"Technicien absent de la liste (onglet Production)",IF($G3945="","Code BPU manquant (colonne G)",IF($O3945="?","Code BPU inconnu (onglet Prestations)",IF($P3945="?","Catégorie inconnue (onglet Règles)",IF(AND($E3945&lt;&gt;"",NOT(ISNUMBER($E3945))),"Quantité non reconnue",IF(AND($P3945="au prix",NOT(ISNUMBER($Q3945))),"Prix sur devis à saisir (colonne I)",IF($S3945="","Règle à compléter (onglet Règles)",""))))))))))</f>
        <v/>
      </c>
    </row>
    <row r="3946" customFormat="false" ht="15" hidden="false" customHeight="false" outlineLevel="0" collapsed="false">
      <c r="A3946" s="23"/>
      <c r="I3946" s="24"/>
      <c r="J3946" s="24"/>
      <c r="N3946" s="25"/>
      <c r="O3946" s="26" t="str">
        <f aca="false">IF($G3946="","",IFERROR(INDEX(Prestations!$F$5:$F$256,MATCH($G3946,Prestations!$B$5:$B$256,0)),"?"))</f>
        <v/>
      </c>
      <c r="P3946" s="26" t="str">
        <f aca="false">IF($O3946="","",IF($O3946="?","?",IFERROR(INDEX(Règles!$C$5:$C$17,MATCH($O3946,Règles!$A$5:$A$17,0)),"?")))</f>
        <v/>
      </c>
      <c r="Q3946" s="27" t="str">
        <f aca="false">IF($G3946="","",IF(ISNUMBER($I3946),$I3946,IFERROR(IF(ISNUMBER(INDEX(Prestations!$E$5:$E$256,MATCH($G3946,Prestations!$B$5:$B$256,0))),INDEX(Prestations!$E$5:$E$256,MATCH($G3946,Prestations!$B$5:$B$256,0)),""),"")))</f>
        <v/>
      </c>
      <c r="R3946" s="27" t="str">
        <f aca="false">IFERROR(IF(ISNUMBER($Q3946),$Q3946*IF($E3946="",1,$E3946),""),"")</f>
        <v/>
      </c>
      <c r="S3946" s="28" t="str">
        <f aca="false">IFERROR(IF($P3946="au nombre",IF(N(INDEX(Règles!$D$5:$D$17,MATCH($O3946,Règles!$A$5:$A$17,0)))&gt;0,IF($E3946="",1,$E3946)/INDEX(Règles!$D$5:$D$17,MATCH($O3946,Règles!$A$5:$A$17,0)),""),IF($P3946="au prix",IF(AND(ISNUMBER($R3946),N(INDEX(Règles!$E$5:$E$17,MATCH($O3946,Règles!$A$5:$A$17,0)))&gt;0),$R3946/INDEX(Règles!$E$5:$E$17,MATCH($O3946,Règles!$A$5:$A$17,0)),""),IF(OR($P3946="ne compte pas",$P3946="absence"),0,""))),"")</f>
        <v/>
      </c>
      <c r="T3946" s="26" t="n">
        <f aca="false">IF(AND(ISNUMBER($A3946),$B3946&lt;&gt;"",$G3946&lt;&gt;"",$P3946&lt;&gt;"absence"),1,0)</f>
        <v>0</v>
      </c>
      <c r="U3946" s="26" t="n">
        <f aca="false">IF($T3946=1,IF(COUNTIFS($B$2:$B3946,$B3946,$A$2:$A3946,$A3946,$T$2:$T3946,1)=1,1,0),0)</f>
        <v>0</v>
      </c>
      <c r="V3946" s="29" t="str">
        <f aca="false">IF(AND($A3946="",$B3946="",$G3946=""),"",IF(NOT(ISNUMBER($A3946)),"Date manquante ou non reconnue",IF($B3946="","Technicien manquant",IF(COUNTIF(Production!$A$7:$A$21,$B3946)=0,"Technicien absent de la liste (onglet Production)",IF($G3946="","Code BPU manquant (colonne G)",IF($O3946="?","Code BPU inconnu (onglet Prestations)",IF($P3946="?","Catégorie inconnue (onglet Règles)",IF(AND($E3946&lt;&gt;"",NOT(ISNUMBER($E3946))),"Quantité non reconnue",IF(AND($P3946="au prix",NOT(ISNUMBER($Q3946))),"Prix sur devis à saisir (colonne I)",IF($S3946="","Règle à compléter (onglet Règles)",""))))))))))</f>
        <v/>
      </c>
    </row>
    <row r="3947" customFormat="false" ht="15" hidden="false" customHeight="false" outlineLevel="0" collapsed="false">
      <c r="A3947" s="23"/>
      <c r="I3947" s="24"/>
      <c r="J3947" s="24"/>
      <c r="N3947" s="25"/>
      <c r="O3947" s="26" t="str">
        <f aca="false">IF($G3947="","",IFERROR(INDEX(Prestations!$F$5:$F$256,MATCH($G3947,Prestations!$B$5:$B$256,0)),"?"))</f>
        <v/>
      </c>
      <c r="P3947" s="26" t="str">
        <f aca="false">IF($O3947="","",IF($O3947="?","?",IFERROR(INDEX(Règles!$C$5:$C$17,MATCH($O3947,Règles!$A$5:$A$17,0)),"?")))</f>
        <v/>
      </c>
      <c r="Q3947" s="27" t="str">
        <f aca="false">IF($G3947="","",IF(ISNUMBER($I3947),$I3947,IFERROR(IF(ISNUMBER(INDEX(Prestations!$E$5:$E$256,MATCH($G3947,Prestations!$B$5:$B$256,0))),INDEX(Prestations!$E$5:$E$256,MATCH($G3947,Prestations!$B$5:$B$256,0)),""),"")))</f>
        <v/>
      </c>
      <c r="R3947" s="27" t="str">
        <f aca="false">IFERROR(IF(ISNUMBER($Q3947),$Q3947*IF($E3947="",1,$E3947),""),"")</f>
        <v/>
      </c>
      <c r="S3947" s="28" t="str">
        <f aca="false">IFERROR(IF($P3947="au nombre",IF(N(INDEX(Règles!$D$5:$D$17,MATCH($O3947,Règles!$A$5:$A$17,0)))&gt;0,IF($E3947="",1,$E3947)/INDEX(Règles!$D$5:$D$17,MATCH($O3947,Règles!$A$5:$A$17,0)),""),IF($P3947="au prix",IF(AND(ISNUMBER($R3947),N(INDEX(Règles!$E$5:$E$17,MATCH($O3947,Règles!$A$5:$A$17,0)))&gt;0),$R3947/INDEX(Règles!$E$5:$E$17,MATCH($O3947,Règles!$A$5:$A$17,0)),""),IF(OR($P3947="ne compte pas",$P3947="absence"),0,""))),"")</f>
        <v/>
      </c>
      <c r="T3947" s="26" t="n">
        <f aca="false">IF(AND(ISNUMBER($A3947),$B3947&lt;&gt;"",$G3947&lt;&gt;"",$P3947&lt;&gt;"absence"),1,0)</f>
        <v>0</v>
      </c>
      <c r="U3947" s="26" t="n">
        <f aca="false">IF($T3947=1,IF(COUNTIFS($B$2:$B3947,$B3947,$A$2:$A3947,$A3947,$T$2:$T3947,1)=1,1,0),0)</f>
        <v>0</v>
      </c>
      <c r="V3947" s="29" t="str">
        <f aca="false">IF(AND($A3947="",$B3947="",$G3947=""),"",IF(NOT(ISNUMBER($A3947)),"Date manquante ou non reconnue",IF($B3947="","Technicien manquant",IF(COUNTIF(Production!$A$7:$A$21,$B3947)=0,"Technicien absent de la liste (onglet Production)",IF($G3947="","Code BPU manquant (colonne G)",IF($O3947="?","Code BPU inconnu (onglet Prestations)",IF($P3947="?","Catégorie inconnue (onglet Règles)",IF(AND($E3947&lt;&gt;"",NOT(ISNUMBER($E3947))),"Quantité non reconnue",IF(AND($P3947="au prix",NOT(ISNUMBER($Q3947))),"Prix sur devis à saisir (colonne I)",IF($S3947="","Règle à compléter (onglet Règles)",""))))))))))</f>
        <v/>
      </c>
    </row>
    <row r="3948" customFormat="false" ht="15" hidden="false" customHeight="false" outlineLevel="0" collapsed="false">
      <c r="A3948" s="23"/>
      <c r="I3948" s="24"/>
      <c r="J3948" s="24"/>
      <c r="N3948" s="25"/>
      <c r="O3948" s="26" t="str">
        <f aca="false">IF($G3948="","",IFERROR(INDEX(Prestations!$F$5:$F$256,MATCH($G3948,Prestations!$B$5:$B$256,0)),"?"))</f>
        <v/>
      </c>
      <c r="P3948" s="26" t="str">
        <f aca="false">IF($O3948="","",IF($O3948="?","?",IFERROR(INDEX(Règles!$C$5:$C$17,MATCH($O3948,Règles!$A$5:$A$17,0)),"?")))</f>
        <v/>
      </c>
      <c r="Q3948" s="27" t="str">
        <f aca="false">IF($G3948="","",IF(ISNUMBER($I3948),$I3948,IFERROR(IF(ISNUMBER(INDEX(Prestations!$E$5:$E$256,MATCH($G3948,Prestations!$B$5:$B$256,0))),INDEX(Prestations!$E$5:$E$256,MATCH($G3948,Prestations!$B$5:$B$256,0)),""),"")))</f>
        <v/>
      </c>
      <c r="R3948" s="27" t="str">
        <f aca="false">IFERROR(IF(ISNUMBER($Q3948),$Q3948*IF($E3948="",1,$E3948),""),"")</f>
        <v/>
      </c>
      <c r="S3948" s="28" t="str">
        <f aca="false">IFERROR(IF($P3948="au nombre",IF(N(INDEX(Règles!$D$5:$D$17,MATCH($O3948,Règles!$A$5:$A$17,0)))&gt;0,IF($E3948="",1,$E3948)/INDEX(Règles!$D$5:$D$17,MATCH($O3948,Règles!$A$5:$A$17,0)),""),IF($P3948="au prix",IF(AND(ISNUMBER($R3948),N(INDEX(Règles!$E$5:$E$17,MATCH($O3948,Règles!$A$5:$A$17,0)))&gt;0),$R3948/INDEX(Règles!$E$5:$E$17,MATCH($O3948,Règles!$A$5:$A$17,0)),""),IF(OR($P3948="ne compte pas",$P3948="absence"),0,""))),"")</f>
        <v/>
      </c>
      <c r="T3948" s="26" t="n">
        <f aca="false">IF(AND(ISNUMBER($A3948),$B3948&lt;&gt;"",$G3948&lt;&gt;"",$P3948&lt;&gt;"absence"),1,0)</f>
        <v>0</v>
      </c>
      <c r="U3948" s="26" t="n">
        <f aca="false">IF($T3948=1,IF(COUNTIFS($B$2:$B3948,$B3948,$A$2:$A3948,$A3948,$T$2:$T3948,1)=1,1,0),0)</f>
        <v>0</v>
      </c>
      <c r="V3948" s="29" t="str">
        <f aca="false">IF(AND($A3948="",$B3948="",$G3948=""),"",IF(NOT(ISNUMBER($A3948)),"Date manquante ou non reconnue",IF($B3948="","Technicien manquant",IF(COUNTIF(Production!$A$7:$A$21,$B3948)=0,"Technicien absent de la liste (onglet Production)",IF($G3948="","Code BPU manquant (colonne G)",IF($O3948="?","Code BPU inconnu (onglet Prestations)",IF($P3948="?","Catégorie inconnue (onglet Règles)",IF(AND($E3948&lt;&gt;"",NOT(ISNUMBER($E3948))),"Quantité non reconnue",IF(AND($P3948="au prix",NOT(ISNUMBER($Q3948))),"Prix sur devis à saisir (colonne I)",IF($S3948="","Règle à compléter (onglet Règles)",""))))))))))</f>
        <v/>
      </c>
    </row>
    <row r="3949" customFormat="false" ht="15" hidden="false" customHeight="false" outlineLevel="0" collapsed="false">
      <c r="A3949" s="23"/>
      <c r="I3949" s="24"/>
      <c r="J3949" s="24"/>
      <c r="N3949" s="25"/>
      <c r="O3949" s="26" t="str">
        <f aca="false">IF($G3949="","",IFERROR(INDEX(Prestations!$F$5:$F$256,MATCH($G3949,Prestations!$B$5:$B$256,0)),"?"))</f>
        <v/>
      </c>
      <c r="P3949" s="26" t="str">
        <f aca="false">IF($O3949="","",IF($O3949="?","?",IFERROR(INDEX(Règles!$C$5:$C$17,MATCH($O3949,Règles!$A$5:$A$17,0)),"?")))</f>
        <v/>
      </c>
      <c r="Q3949" s="27" t="str">
        <f aca="false">IF($G3949="","",IF(ISNUMBER($I3949),$I3949,IFERROR(IF(ISNUMBER(INDEX(Prestations!$E$5:$E$256,MATCH($G3949,Prestations!$B$5:$B$256,0))),INDEX(Prestations!$E$5:$E$256,MATCH($G3949,Prestations!$B$5:$B$256,0)),""),"")))</f>
        <v/>
      </c>
      <c r="R3949" s="27" t="str">
        <f aca="false">IFERROR(IF(ISNUMBER($Q3949),$Q3949*IF($E3949="",1,$E3949),""),"")</f>
        <v/>
      </c>
      <c r="S3949" s="28" t="str">
        <f aca="false">IFERROR(IF($P3949="au nombre",IF(N(INDEX(Règles!$D$5:$D$17,MATCH($O3949,Règles!$A$5:$A$17,0)))&gt;0,IF($E3949="",1,$E3949)/INDEX(Règles!$D$5:$D$17,MATCH($O3949,Règles!$A$5:$A$17,0)),""),IF($P3949="au prix",IF(AND(ISNUMBER($R3949),N(INDEX(Règles!$E$5:$E$17,MATCH($O3949,Règles!$A$5:$A$17,0)))&gt;0),$R3949/INDEX(Règles!$E$5:$E$17,MATCH($O3949,Règles!$A$5:$A$17,0)),""),IF(OR($P3949="ne compte pas",$P3949="absence"),0,""))),"")</f>
        <v/>
      </c>
      <c r="T3949" s="26" t="n">
        <f aca="false">IF(AND(ISNUMBER($A3949),$B3949&lt;&gt;"",$G3949&lt;&gt;"",$P3949&lt;&gt;"absence"),1,0)</f>
        <v>0</v>
      </c>
      <c r="U3949" s="26" t="n">
        <f aca="false">IF($T3949=1,IF(COUNTIFS($B$2:$B3949,$B3949,$A$2:$A3949,$A3949,$T$2:$T3949,1)=1,1,0),0)</f>
        <v>0</v>
      </c>
      <c r="V3949" s="29" t="str">
        <f aca="false">IF(AND($A3949="",$B3949="",$G3949=""),"",IF(NOT(ISNUMBER($A3949)),"Date manquante ou non reconnue",IF($B3949="","Technicien manquant",IF(COUNTIF(Production!$A$7:$A$21,$B3949)=0,"Technicien absent de la liste (onglet Production)",IF($G3949="","Code BPU manquant (colonne G)",IF($O3949="?","Code BPU inconnu (onglet Prestations)",IF($P3949="?","Catégorie inconnue (onglet Règles)",IF(AND($E3949&lt;&gt;"",NOT(ISNUMBER($E3949))),"Quantité non reconnue",IF(AND($P3949="au prix",NOT(ISNUMBER($Q3949))),"Prix sur devis à saisir (colonne I)",IF($S3949="","Règle à compléter (onglet Règles)",""))))))))))</f>
        <v/>
      </c>
    </row>
    <row r="3950" customFormat="false" ht="15" hidden="false" customHeight="false" outlineLevel="0" collapsed="false">
      <c r="A3950" s="23"/>
      <c r="I3950" s="24"/>
      <c r="J3950" s="24"/>
      <c r="N3950" s="25"/>
      <c r="O3950" s="26" t="str">
        <f aca="false">IF($G3950="","",IFERROR(INDEX(Prestations!$F$5:$F$256,MATCH($G3950,Prestations!$B$5:$B$256,0)),"?"))</f>
        <v/>
      </c>
      <c r="P3950" s="26" t="str">
        <f aca="false">IF($O3950="","",IF($O3950="?","?",IFERROR(INDEX(Règles!$C$5:$C$17,MATCH($O3950,Règles!$A$5:$A$17,0)),"?")))</f>
        <v/>
      </c>
      <c r="Q3950" s="27" t="str">
        <f aca="false">IF($G3950="","",IF(ISNUMBER($I3950),$I3950,IFERROR(IF(ISNUMBER(INDEX(Prestations!$E$5:$E$256,MATCH($G3950,Prestations!$B$5:$B$256,0))),INDEX(Prestations!$E$5:$E$256,MATCH($G3950,Prestations!$B$5:$B$256,0)),""),"")))</f>
        <v/>
      </c>
      <c r="R3950" s="27" t="str">
        <f aca="false">IFERROR(IF(ISNUMBER($Q3950),$Q3950*IF($E3950="",1,$E3950),""),"")</f>
        <v/>
      </c>
      <c r="S3950" s="28" t="str">
        <f aca="false">IFERROR(IF($P3950="au nombre",IF(N(INDEX(Règles!$D$5:$D$17,MATCH($O3950,Règles!$A$5:$A$17,0)))&gt;0,IF($E3950="",1,$E3950)/INDEX(Règles!$D$5:$D$17,MATCH($O3950,Règles!$A$5:$A$17,0)),""),IF($P3950="au prix",IF(AND(ISNUMBER($R3950),N(INDEX(Règles!$E$5:$E$17,MATCH($O3950,Règles!$A$5:$A$17,0)))&gt;0),$R3950/INDEX(Règles!$E$5:$E$17,MATCH($O3950,Règles!$A$5:$A$17,0)),""),IF(OR($P3950="ne compte pas",$P3950="absence"),0,""))),"")</f>
        <v/>
      </c>
      <c r="T3950" s="26" t="n">
        <f aca="false">IF(AND(ISNUMBER($A3950),$B3950&lt;&gt;"",$G3950&lt;&gt;"",$P3950&lt;&gt;"absence"),1,0)</f>
        <v>0</v>
      </c>
      <c r="U3950" s="26" t="n">
        <f aca="false">IF($T3950=1,IF(COUNTIFS($B$2:$B3950,$B3950,$A$2:$A3950,$A3950,$T$2:$T3950,1)=1,1,0),0)</f>
        <v>0</v>
      </c>
      <c r="V3950" s="29" t="str">
        <f aca="false">IF(AND($A3950="",$B3950="",$G3950=""),"",IF(NOT(ISNUMBER($A3950)),"Date manquante ou non reconnue",IF($B3950="","Technicien manquant",IF(COUNTIF(Production!$A$7:$A$21,$B3950)=0,"Technicien absent de la liste (onglet Production)",IF($G3950="","Code BPU manquant (colonne G)",IF($O3950="?","Code BPU inconnu (onglet Prestations)",IF($P3950="?","Catégorie inconnue (onglet Règles)",IF(AND($E3950&lt;&gt;"",NOT(ISNUMBER($E3950))),"Quantité non reconnue",IF(AND($P3950="au prix",NOT(ISNUMBER($Q3950))),"Prix sur devis à saisir (colonne I)",IF($S3950="","Règle à compléter (onglet Règles)",""))))))))))</f>
        <v/>
      </c>
    </row>
    <row r="3951" customFormat="false" ht="15" hidden="false" customHeight="false" outlineLevel="0" collapsed="false">
      <c r="A3951" s="23"/>
      <c r="I3951" s="24"/>
      <c r="J3951" s="24"/>
      <c r="N3951" s="25"/>
      <c r="O3951" s="26" t="str">
        <f aca="false">IF($G3951="","",IFERROR(INDEX(Prestations!$F$5:$F$256,MATCH($G3951,Prestations!$B$5:$B$256,0)),"?"))</f>
        <v/>
      </c>
      <c r="P3951" s="26" t="str">
        <f aca="false">IF($O3951="","",IF($O3951="?","?",IFERROR(INDEX(Règles!$C$5:$C$17,MATCH($O3951,Règles!$A$5:$A$17,0)),"?")))</f>
        <v/>
      </c>
      <c r="Q3951" s="27" t="str">
        <f aca="false">IF($G3951="","",IF(ISNUMBER($I3951),$I3951,IFERROR(IF(ISNUMBER(INDEX(Prestations!$E$5:$E$256,MATCH($G3951,Prestations!$B$5:$B$256,0))),INDEX(Prestations!$E$5:$E$256,MATCH($G3951,Prestations!$B$5:$B$256,0)),""),"")))</f>
        <v/>
      </c>
      <c r="R3951" s="27" t="str">
        <f aca="false">IFERROR(IF(ISNUMBER($Q3951),$Q3951*IF($E3951="",1,$E3951),""),"")</f>
        <v/>
      </c>
      <c r="S3951" s="28" t="str">
        <f aca="false">IFERROR(IF($P3951="au nombre",IF(N(INDEX(Règles!$D$5:$D$17,MATCH($O3951,Règles!$A$5:$A$17,0)))&gt;0,IF($E3951="",1,$E3951)/INDEX(Règles!$D$5:$D$17,MATCH($O3951,Règles!$A$5:$A$17,0)),""),IF($P3951="au prix",IF(AND(ISNUMBER($R3951),N(INDEX(Règles!$E$5:$E$17,MATCH($O3951,Règles!$A$5:$A$17,0)))&gt;0),$R3951/INDEX(Règles!$E$5:$E$17,MATCH($O3951,Règles!$A$5:$A$17,0)),""),IF(OR($P3951="ne compte pas",$P3951="absence"),0,""))),"")</f>
        <v/>
      </c>
      <c r="T3951" s="26" t="n">
        <f aca="false">IF(AND(ISNUMBER($A3951),$B3951&lt;&gt;"",$G3951&lt;&gt;"",$P3951&lt;&gt;"absence"),1,0)</f>
        <v>0</v>
      </c>
      <c r="U3951" s="26" t="n">
        <f aca="false">IF($T3951=1,IF(COUNTIFS($B$2:$B3951,$B3951,$A$2:$A3951,$A3951,$T$2:$T3951,1)=1,1,0),0)</f>
        <v>0</v>
      </c>
      <c r="V3951" s="29" t="str">
        <f aca="false">IF(AND($A3951="",$B3951="",$G3951=""),"",IF(NOT(ISNUMBER($A3951)),"Date manquante ou non reconnue",IF($B3951="","Technicien manquant",IF(COUNTIF(Production!$A$7:$A$21,$B3951)=0,"Technicien absent de la liste (onglet Production)",IF($G3951="","Code BPU manquant (colonne G)",IF($O3951="?","Code BPU inconnu (onglet Prestations)",IF($P3951="?","Catégorie inconnue (onglet Règles)",IF(AND($E3951&lt;&gt;"",NOT(ISNUMBER($E3951))),"Quantité non reconnue",IF(AND($P3951="au prix",NOT(ISNUMBER($Q3951))),"Prix sur devis à saisir (colonne I)",IF($S3951="","Règle à compléter (onglet Règles)",""))))))))))</f>
        <v/>
      </c>
    </row>
    <row r="3952" customFormat="false" ht="15" hidden="false" customHeight="false" outlineLevel="0" collapsed="false">
      <c r="A3952" s="23"/>
      <c r="I3952" s="24"/>
      <c r="J3952" s="24"/>
      <c r="N3952" s="25"/>
      <c r="O3952" s="26" t="str">
        <f aca="false">IF($G3952="","",IFERROR(INDEX(Prestations!$F$5:$F$256,MATCH($G3952,Prestations!$B$5:$B$256,0)),"?"))</f>
        <v/>
      </c>
      <c r="P3952" s="26" t="str">
        <f aca="false">IF($O3952="","",IF($O3952="?","?",IFERROR(INDEX(Règles!$C$5:$C$17,MATCH($O3952,Règles!$A$5:$A$17,0)),"?")))</f>
        <v/>
      </c>
      <c r="Q3952" s="27" t="str">
        <f aca="false">IF($G3952="","",IF(ISNUMBER($I3952),$I3952,IFERROR(IF(ISNUMBER(INDEX(Prestations!$E$5:$E$256,MATCH($G3952,Prestations!$B$5:$B$256,0))),INDEX(Prestations!$E$5:$E$256,MATCH($G3952,Prestations!$B$5:$B$256,0)),""),"")))</f>
        <v/>
      </c>
      <c r="R3952" s="27" t="str">
        <f aca="false">IFERROR(IF(ISNUMBER($Q3952),$Q3952*IF($E3952="",1,$E3952),""),"")</f>
        <v/>
      </c>
      <c r="S3952" s="28" t="str">
        <f aca="false">IFERROR(IF($P3952="au nombre",IF(N(INDEX(Règles!$D$5:$D$17,MATCH($O3952,Règles!$A$5:$A$17,0)))&gt;0,IF($E3952="",1,$E3952)/INDEX(Règles!$D$5:$D$17,MATCH($O3952,Règles!$A$5:$A$17,0)),""),IF($P3952="au prix",IF(AND(ISNUMBER($R3952),N(INDEX(Règles!$E$5:$E$17,MATCH($O3952,Règles!$A$5:$A$17,0)))&gt;0),$R3952/INDEX(Règles!$E$5:$E$17,MATCH($O3952,Règles!$A$5:$A$17,0)),""),IF(OR($P3952="ne compte pas",$P3952="absence"),0,""))),"")</f>
        <v/>
      </c>
      <c r="T3952" s="26" t="n">
        <f aca="false">IF(AND(ISNUMBER($A3952),$B3952&lt;&gt;"",$G3952&lt;&gt;"",$P3952&lt;&gt;"absence"),1,0)</f>
        <v>0</v>
      </c>
      <c r="U3952" s="26" t="n">
        <f aca="false">IF($T3952=1,IF(COUNTIFS($B$2:$B3952,$B3952,$A$2:$A3952,$A3952,$T$2:$T3952,1)=1,1,0),0)</f>
        <v>0</v>
      </c>
      <c r="V3952" s="29" t="str">
        <f aca="false">IF(AND($A3952="",$B3952="",$G3952=""),"",IF(NOT(ISNUMBER($A3952)),"Date manquante ou non reconnue",IF($B3952="","Technicien manquant",IF(COUNTIF(Production!$A$7:$A$21,$B3952)=0,"Technicien absent de la liste (onglet Production)",IF($G3952="","Code BPU manquant (colonne G)",IF($O3952="?","Code BPU inconnu (onglet Prestations)",IF($P3952="?","Catégorie inconnue (onglet Règles)",IF(AND($E3952&lt;&gt;"",NOT(ISNUMBER($E3952))),"Quantité non reconnue",IF(AND($P3952="au prix",NOT(ISNUMBER($Q3952))),"Prix sur devis à saisir (colonne I)",IF($S3952="","Règle à compléter (onglet Règles)",""))))))))))</f>
        <v/>
      </c>
    </row>
    <row r="3953" customFormat="false" ht="15" hidden="false" customHeight="false" outlineLevel="0" collapsed="false">
      <c r="A3953" s="23"/>
      <c r="I3953" s="24"/>
      <c r="J3953" s="24"/>
      <c r="N3953" s="25"/>
      <c r="O3953" s="26" t="str">
        <f aca="false">IF($G3953="","",IFERROR(INDEX(Prestations!$F$5:$F$256,MATCH($G3953,Prestations!$B$5:$B$256,0)),"?"))</f>
        <v/>
      </c>
      <c r="P3953" s="26" t="str">
        <f aca="false">IF($O3953="","",IF($O3953="?","?",IFERROR(INDEX(Règles!$C$5:$C$17,MATCH($O3953,Règles!$A$5:$A$17,0)),"?")))</f>
        <v/>
      </c>
      <c r="Q3953" s="27" t="str">
        <f aca="false">IF($G3953="","",IF(ISNUMBER($I3953),$I3953,IFERROR(IF(ISNUMBER(INDEX(Prestations!$E$5:$E$256,MATCH($G3953,Prestations!$B$5:$B$256,0))),INDEX(Prestations!$E$5:$E$256,MATCH($G3953,Prestations!$B$5:$B$256,0)),""),"")))</f>
        <v/>
      </c>
      <c r="R3953" s="27" t="str">
        <f aca="false">IFERROR(IF(ISNUMBER($Q3953),$Q3953*IF($E3953="",1,$E3953),""),"")</f>
        <v/>
      </c>
      <c r="S3953" s="28" t="str">
        <f aca="false">IFERROR(IF($P3953="au nombre",IF(N(INDEX(Règles!$D$5:$D$17,MATCH($O3953,Règles!$A$5:$A$17,0)))&gt;0,IF($E3953="",1,$E3953)/INDEX(Règles!$D$5:$D$17,MATCH($O3953,Règles!$A$5:$A$17,0)),""),IF($P3953="au prix",IF(AND(ISNUMBER($R3953),N(INDEX(Règles!$E$5:$E$17,MATCH($O3953,Règles!$A$5:$A$17,0)))&gt;0),$R3953/INDEX(Règles!$E$5:$E$17,MATCH($O3953,Règles!$A$5:$A$17,0)),""),IF(OR($P3953="ne compte pas",$P3953="absence"),0,""))),"")</f>
        <v/>
      </c>
      <c r="T3953" s="26" t="n">
        <f aca="false">IF(AND(ISNUMBER($A3953),$B3953&lt;&gt;"",$G3953&lt;&gt;"",$P3953&lt;&gt;"absence"),1,0)</f>
        <v>0</v>
      </c>
      <c r="U3953" s="26" t="n">
        <f aca="false">IF($T3953=1,IF(COUNTIFS($B$2:$B3953,$B3953,$A$2:$A3953,$A3953,$T$2:$T3953,1)=1,1,0),0)</f>
        <v>0</v>
      </c>
      <c r="V3953" s="29" t="str">
        <f aca="false">IF(AND($A3953="",$B3953="",$G3953=""),"",IF(NOT(ISNUMBER($A3953)),"Date manquante ou non reconnue",IF($B3953="","Technicien manquant",IF(COUNTIF(Production!$A$7:$A$21,$B3953)=0,"Technicien absent de la liste (onglet Production)",IF($G3953="","Code BPU manquant (colonne G)",IF($O3953="?","Code BPU inconnu (onglet Prestations)",IF($P3953="?","Catégorie inconnue (onglet Règles)",IF(AND($E3953&lt;&gt;"",NOT(ISNUMBER($E3953))),"Quantité non reconnue",IF(AND($P3953="au prix",NOT(ISNUMBER($Q3953))),"Prix sur devis à saisir (colonne I)",IF($S3953="","Règle à compléter (onglet Règles)",""))))))))))</f>
        <v/>
      </c>
    </row>
    <row r="3954" customFormat="false" ht="15" hidden="false" customHeight="false" outlineLevel="0" collapsed="false">
      <c r="A3954" s="23"/>
      <c r="I3954" s="24"/>
      <c r="J3954" s="24"/>
      <c r="N3954" s="25"/>
      <c r="O3954" s="26" t="str">
        <f aca="false">IF($G3954="","",IFERROR(INDEX(Prestations!$F$5:$F$256,MATCH($G3954,Prestations!$B$5:$B$256,0)),"?"))</f>
        <v/>
      </c>
      <c r="P3954" s="26" t="str">
        <f aca="false">IF($O3954="","",IF($O3954="?","?",IFERROR(INDEX(Règles!$C$5:$C$17,MATCH($O3954,Règles!$A$5:$A$17,0)),"?")))</f>
        <v/>
      </c>
      <c r="Q3954" s="27" t="str">
        <f aca="false">IF($G3954="","",IF(ISNUMBER($I3954),$I3954,IFERROR(IF(ISNUMBER(INDEX(Prestations!$E$5:$E$256,MATCH($G3954,Prestations!$B$5:$B$256,0))),INDEX(Prestations!$E$5:$E$256,MATCH($G3954,Prestations!$B$5:$B$256,0)),""),"")))</f>
        <v/>
      </c>
      <c r="R3954" s="27" t="str">
        <f aca="false">IFERROR(IF(ISNUMBER($Q3954),$Q3954*IF($E3954="",1,$E3954),""),"")</f>
        <v/>
      </c>
      <c r="S3954" s="28" t="str">
        <f aca="false">IFERROR(IF($P3954="au nombre",IF(N(INDEX(Règles!$D$5:$D$17,MATCH($O3954,Règles!$A$5:$A$17,0)))&gt;0,IF($E3954="",1,$E3954)/INDEX(Règles!$D$5:$D$17,MATCH($O3954,Règles!$A$5:$A$17,0)),""),IF($P3954="au prix",IF(AND(ISNUMBER($R3954),N(INDEX(Règles!$E$5:$E$17,MATCH($O3954,Règles!$A$5:$A$17,0)))&gt;0),$R3954/INDEX(Règles!$E$5:$E$17,MATCH($O3954,Règles!$A$5:$A$17,0)),""),IF(OR($P3954="ne compte pas",$P3954="absence"),0,""))),"")</f>
        <v/>
      </c>
      <c r="T3954" s="26" t="n">
        <f aca="false">IF(AND(ISNUMBER($A3954),$B3954&lt;&gt;"",$G3954&lt;&gt;"",$P3954&lt;&gt;"absence"),1,0)</f>
        <v>0</v>
      </c>
      <c r="U3954" s="26" t="n">
        <f aca="false">IF($T3954=1,IF(COUNTIFS($B$2:$B3954,$B3954,$A$2:$A3954,$A3954,$T$2:$T3954,1)=1,1,0),0)</f>
        <v>0</v>
      </c>
      <c r="V3954" s="29" t="str">
        <f aca="false">IF(AND($A3954="",$B3954="",$G3954=""),"",IF(NOT(ISNUMBER($A3954)),"Date manquante ou non reconnue",IF($B3954="","Technicien manquant",IF(COUNTIF(Production!$A$7:$A$21,$B3954)=0,"Technicien absent de la liste (onglet Production)",IF($G3954="","Code BPU manquant (colonne G)",IF($O3954="?","Code BPU inconnu (onglet Prestations)",IF($P3954="?","Catégorie inconnue (onglet Règles)",IF(AND($E3954&lt;&gt;"",NOT(ISNUMBER($E3954))),"Quantité non reconnue",IF(AND($P3954="au prix",NOT(ISNUMBER($Q3954))),"Prix sur devis à saisir (colonne I)",IF($S3954="","Règle à compléter (onglet Règles)",""))))))))))</f>
        <v/>
      </c>
    </row>
    <row r="3955" customFormat="false" ht="15" hidden="false" customHeight="false" outlineLevel="0" collapsed="false">
      <c r="A3955" s="23"/>
      <c r="I3955" s="24"/>
      <c r="J3955" s="24"/>
      <c r="N3955" s="25"/>
      <c r="O3955" s="26" t="str">
        <f aca="false">IF($G3955="","",IFERROR(INDEX(Prestations!$F$5:$F$256,MATCH($G3955,Prestations!$B$5:$B$256,0)),"?"))</f>
        <v/>
      </c>
      <c r="P3955" s="26" t="str">
        <f aca="false">IF($O3955="","",IF($O3955="?","?",IFERROR(INDEX(Règles!$C$5:$C$17,MATCH($O3955,Règles!$A$5:$A$17,0)),"?")))</f>
        <v/>
      </c>
      <c r="Q3955" s="27" t="str">
        <f aca="false">IF($G3955="","",IF(ISNUMBER($I3955),$I3955,IFERROR(IF(ISNUMBER(INDEX(Prestations!$E$5:$E$256,MATCH($G3955,Prestations!$B$5:$B$256,0))),INDEX(Prestations!$E$5:$E$256,MATCH($G3955,Prestations!$B$5:$B$256,0)),""),"")))</f>
        <v/>
      </c>
      <c r="R3955" s="27" t="str">
        <f aca="false">IFERROR(IF(ISNUMBER($Q3955),$Q3955*IF($E3955="",1,$E3955),""),"")</f>
        <v/>
      </c>
      <c r="S3955" s="28" t="str">
        <f aca="false">IFERROR(IF($P3955="au nombre",IF(N(INDEX(Règles!$D$5:$D$17,MATCH($O3955,Règles!$A$5:$A$17,0)))&gt;0,IF($E3955="",1,$E3955)/INDEX(Règles!$D$5:$D$17,MATCH($O3955,Règles!$A$5:$A$17,0)),""),IF($P3955="au prix",IF(AND(ISNUMBER($R3955),N(INDEX(Règles!$E$5:$E$17,MATCH($O3955,Règles!$A$5:$A$17,0)))&gt;0),$R3955/INDEX(Règles!$E$5:$E$17,MATCH($O3955,Règles!$A$5:$A$17,0)),""),IF(OR($P3955="ne compte pas",$P3955="absence"),0,""))),"")</f>
        <v/>
      </c>
      <c r="T3955" s="26" t="n">
        <f aca="false">IF(AND(ISNUMBER($A3955),$B3955&lt;&gt;"",$G3955&lt;&gt;"",$P3955&lt;&gt;"absence"),1,0)</f>
        <v>0</v>
      </c>
      <c r="U3955" s="26" t="n">
        <f aca="false">IF($T3955=1,IF(COUNTIFS($B$2:$B3955,$B3955,$A$2:$A3955,$A3955,$T$2:$T3955,1)=1,1,0),0)</f>
        <v>0</v>
      </c>
      <c r="V3955" s="29" t="str">
        <f aca="false">IF(AND($A3955="",$B3955="",$G3955=""),"",IF(NOT(ISNUMBER($A3955)),"Date manquante ou non reconnue",IF($B3955="","Technicien manquant",IF(COUNTIF(Production!$A$7:$A$21,$B3955)=0,"Technicien absent de la liste (onglet Production)",IF($G3955="","Code BPU manquant (colonne G)",IF($O3955="?","Code BPU inconnu (onglet Prestations)",IF($P3955="?","Catégorie inconnue (onglet Règles)",IF(AND($E3955&lt;&gt;"",NOT(ISNUMBER($E3955))),"Quantité non reconnue",IF(AND($P3955="au prix",NOT(ISNUMBER($Q3955))),"Prix sur devis à saisir (colonne I)",IF($S3955="","Règle à compléter (onglet Règles)",""))))))))))</f>
        <v/>
      </c>
    </row>
    <row r="3956" customFormat="false" ht="15" hidden="false" customHeight="false" outlineLevel="0" collapsed="false">
      <c r="A3956" s="23"/>
      <c r="I3956" s="24"/>
      <c r="J3956" s="24"/>
      <c r="N3956" s="25"/>
      <c r="O3956" s="26" t="str">
        <f aca="false">IF($G3956="","",IFERROR(INDEX(Prestations!$F$5:$F$256,MATCH($G3956,Prestations!$B$5:$B$256,0)),"?"))</f>
        <v/>
      </c>
      <c r="P3956" s="26" t="str">
        <f aca="false">IF($O3956="","",IF($O3956="?","?",IFERROR(INDEX(Règles!$C$5:$C$17,MATCH($O3956,Règles!$A$5:$A$17,0)),"?")))</f>
        <v/>
      </c>
      <c r="Q3956" s="27" t="str">
        <f aca="false">IF($G3956="","",IF(ISNUMBER($I3956),$I3956,IFERROR(IF(ISNUMBER(INDEX(Prestations!$E$5:$E$256,MATCH($G3956,Prestations!$B$5:$B$256,0))),INDEX(Prestations!$E$5:$E$256,MATCH($G3956,Prestations!$B$5:$B$256,0)),""),"")))</f>
        <v/>
      </c>
      <c r="R3956" s="27" t="str">
        <f aca="false">IFERROR(IF(ISNUMBER($Q3956),$Q3956*IF($E3956="",1,$E3956),""),"")</f>
        <v/>
      </c>
      <c r="S3956" s="28" t="str">
        <f aca="false">IFERROR(IF($P3956="au nombre",IF(N(INDEX(Règles!$D$5:$D$17,MATCH($O3956,Règles!$A$5:$A$17,0)))&gt;0,IF($E3956="",1,$E3956)/INDEX(Règles!$D$5:$D$17,MATCH($O3956,Règles!$A$5:$A$17,0)),""),IF($P3956="au prix",IF(AND(ISNUMBER($R3956),N(INDEX(Règles!$E$5:$E$17,MATCH($O3956,Règles!$A$5:$A$17,0)))&gt;0),$R3956/INDEX(Règles!$E$5:$E$17,MATCH($O3956,Règles!$A$5:$A$17,0)),""),IF(OR($P3956="ne compte pas",$P3956="absence"),0,""))),"")</f>
        <v/>
      </c>
      <c r="T3956" s="26" t="n">
        <f aca="false">IF(AND(ISNUMBER($A3956),$B3956&lt;&gt;"",$G3956&lt;&gt;"",$P3956&lt;&gt;"absence"),1,0)</f>
        <v>0</v>
      </c>
      <c r="U3956" s="26" t="n">
        <f aca="false">IF($T3956=1,IF(COUNTIFS($B$2:$B3956,$B3956,$A$2:$A3956,$A3956,$T$2:$T3956,1)=1,1,0),0)</f>
        <v>0</v>
      </c>
      <c r="V3956" s="29" t="str">
        <f aca="false">IF(AND($A3956="",$B3956="",$G3956=""),"",IF(NOT(ISNUMBER($A3956)),"Date manquante ou non reconnue",IF($B3956="","Technicien manquant",IF(COUNTIF(Production!$A$7:$A$21,$B3956)=0,"Technicien absent de la liste (onglet Production)",IF($G3956="","Code BPU manquant (colonne G)",IF($O3956="?","Code BPU inconnu (onglet Prestations)",IF($P3956="?","Catégorie inconnue (onglet Règles)",IF(AND($E3956&lt;&gt;"",NOT(ISNUMBER($E3956))),"Quantité non reconnue",IF(AND($P3956="au prix",NOT(ISNUMBER($Q3956))),"Prix sur devis à saisir (colonne I)",IF($S3956="","Règle à compléter (onglet Règles)",""))))))))))</f>
        <v/>
      </c>
    </row>
    <row r="3957" customFormat="false" ht="15" hidden="false" customHeight="false" outlineLevel="0" collapsed="false">
      <c r="A3957" s="23"/>
      <c r="I3957" s="24"/>
      <c r="J3957" s="24"/>
      <c r="N3957" s="25"/>
      <c r="O3957" s="26" t="str">
        <f aca="false">IF($G3957="","",IFERROR(INDEX(Prestations!$F$5:$F$256,MATCH($G3957,Prestations!$B$5:$B$256,0)),"?"))</f>
        <v/>
      </c>
      <c r="P3957" s="26" t="str">
        <f aca="false">IF($O3957="","",IF($O3957="?","?",IFERROR(INDEX(Règles!$C$5:$C$17,MATCH($O3957,Règles!$A$5:$A$17,0)),"?")))</f>
        <v/>
      </c>
      <c r="Q3957" s="27" t="str">
        <f aca="false">IF($G3957="","",IF(ISNUMBER($I3957),$I3957,IFERROR(IF(ISNUMBER(INDEX(Prestations!$E$5:$E$256,MATCH($G3957,Prestations!$B$5:$B$256,0))),INDEX(Prestations!$E$5:$E$256,MATCH($G3957,Prestations!$B$5:$B$256,0)),""),"")))</f>
        <v/>
      </c>
      <c r="R3957" s="27" t="str">
        <f aca="false">IFERROR(IF(ISNUMBER($Q3957),$Q3957*IF($E3957="",1,$E3957),""),"")</f>
        <v/>
      </c>
      <c r="S3957" s="28" t="str">
        <f aca="false">IFERROR(IF($P3957="au nombre",IF(N(INDEX(Règles!$D$5:$D$17,MATCH($O3957,Règles!$A$5:$A$17,0)))&gt;0,IF($E3957="",1,$E3957)/INDEX(Règles!$D$5:$D$17,MATCH($O3957,Règles!$A$5:$A$17,0)),""),IF($P3957="au prix",IF(AND(ISNUMBER($R3957),N(INDEX(Règles!$E$5:$E$17,MATCH($O3957,Règles!$A$5:$A$17,0)))&gt;0),$R3957/INDEX(Règles!$E$5:$E$17,MATCH($O3957,Règles!$A$5:$A$17,0)),""),IF(OR($P3957="ne compte pas",$P3957="absence"),0,""))),"")</f>
        <v/>
      </c>
      <c r="T3957" s="26" t="n">
        <f aca="false">IF(AND(ISNUMBER($A3957),$B3957&lt;&gt;"",$G3957&lt;&gt;"",$P3957&lt;&gt;"absence"),1,0)</f>
        <v>0</v>
      </c>
      <c r="U3957" s="26" t="n">
        <f aca="false">IF($T3957=1,IF(COUNTIFS($B$2:$B3957,$B3957,$A$2:$A3957,$A3957,$T$2:$T3957,1)=1,1,0),0)</f>
        <v>0</v>
      </c>
      <c r="V3957" s="29" t="str">
        <f aca="false">IF(AND($A3957="",$B3957="",$G3957=""),"",IF(NOT(ISNUMBER($A3957)),"Date manquante ou non reconnue",IF($B3957="","Technicien manquant",IF(COUNTIF(Production!$A$7:$A$21,$B3957)=0,"Technicien absent de la liste (onglet Production)",IF($G3957="","Code BPU manquant (colonne G)",IF($O3957="?","Code BPU inconnu (onglet Prestations)",IF($P3957="?","Catégorie inconnue (onglet Règles)",IF(AND($E3957&lt;&gt;"",NOT(ISNUMBER($E3957))),"Quantité non reconnue",IF(AND($P3957="au prix",NOT(ISNUMBER($Q3957))),"Prix sur devis à saisir (colonne I)",IF($S3957="","Règle à compléter (onglet Règles)",""))))))))))</f>
        <v/>
      </c>
    </row>
    <row r="3958" customFormat="false" ht="15" hidden="false" customHeight="false" outlineLevel="0" collapsed="false">
      <c r="A3958" s="23"/>
      <c r="I3958" s="24"/>
      <c r="J3958" s="24"/>
      <c r="N3958" s="25"/>
      <c r="O3958" s="26" t="str">
        <f aca="false">IF($G3958="","",IFERROR(INDEX(Prestations!$F$5:$F$256,MATCH($G3958,Prestations!$B$5:$B$256,0)),"?"))</f>
        <v/>
      </c>
      <c r="P3958" s="26" t="str">
        <f aca="false">IF($O3958="","",IF($O3958="?","?",IFERROR(INDEX(Règles!$C$5:$C$17,MATCH($O3958,Règles!$A$5:$A$17,0)),"?")))</f>
        <v/>
      </c>
      <c r="Q3958" s="27" t="str">
        <f aca="false">IF($G3958="","",IF(ISNUMBER($I3958),$I3958,IFERROR(IF(ISNUMBER(INDEX(Prestations!$E$5:$E$256,MATCH($G3958,Prestations!$B$5:$B$256,0))),INDEX(Prestations!$E$5:$E$256,MATCH($G3958,Prestations!$B$5:$B$256,0)),""),"")))</f>
        <v/>
      </c>
      <c r="R3958" s="27" t="str">
        <f aca="false">IFERROR(IF(ISNUMBER($Q3958),$Q3958*IF($E3958="",1,$E3958),""),"")</f>
        <v/>
      </c>
      <c r="S3958" s="28" t="str">
        <f aca="false">IFERROR(IF($P3958="au nombre",IF(N(INDEX(Règles!$D$5:$D$17,MATCH($O3958,Règles!$A$5:$A$17,0)))&gt;0,IF($E3958="",1,$E3958)/INDEX(Règles!$D$5:$D$17,MATCH($O3958,Règles!$A$5:$A$17,0)),""),IF($P3958="au prix",IF(AND(ISNUMBER($R3958),N(INDEX(Règles!$E$5:$E$17,MATCH($O3958,Règles!$A$5:$A$17,0)))&gt;0),$R3958/INDEX(Règles!$E$5:$E$17,MATCH($O3958,Règles!$A$5:$A$17,0)),""),IF(OR($P3958="ne compte pas",$P3958="absence"),0,""))),"")</f>
        <v/>
      </c>
      <c r="T3958" s="26" t="n">
        <f aca="false">IF(AND(ISNUMBER($A3958),$B3958&lt;&gt;"",$G3958&lt;&gt;"",$P3958&lt;&gt;"absence"),1,0)</f>
        <v>0</v>
      </c>
      <c r="U3958" s="26" t="n">
        <f aca="false">IF($T3958=1,IF(COUNTIFS($B$2:$B3958,$B3958,$A$2:$A3958,$A3958,$T$2:$T3958,1)=1,1,0),0)</f>
        <v>0</v>
      </c>
      <c r="V3958" s="29" t="str">
        <f aca="false">IF(AND($A3958="",$B3958="",$G3958=""),"",IF(NOT(ISNUMBER($A3958)),"Date manquante ou non reconnue",IF($B3958="","Technicien manquant",IF(COUNTIF(Production!$A$7:$A$21,$B3958)=0,"Technicien absent de la liste (onglet Production)",IF($G3958="","Code BPU manquant (colonne G)",IF($O3958="?","Code BPU inconnu (onglet Prestations)",IF($P3958="?","Catégorie inconnue (onglet Règles)",IF(AND($E3958&lt;&gt;"",NOT(ISNUMBER($E3958))),"Quantité non reconnue",IF(AND($P3958="au prix",NOT(ISNUMBER($Q3958))),"Prix sur devis à saisir (colonne I)",IF($S3958="","Règle à compléter (onglet Règles)",""))))))))))</f>
        <v/>
      </c>
    </row>
    <row r="3959" customFormat="false" ht="15" hidden="false" customHeight="false" outlineLevel="0" collapsed="false">
      <c r="A3959" s="23"/>
      <c r="I3959" s="24"/>
      <c r="J3959" s="24"/>
      <c r="N3959" s="25"/>
      <c r="O3959" s="26" t="str">
        <f aca="false">IF($G3959="","",IFERROR(INDEX(Prestations!$F$5:$F$256,MATCH($G3959,Prestations!$B$5:$B$256,0)),"?"))</f>
        <v/>
      </c>
      <c r="P3959" s="26" t="str">
        <f aca="false">IF($O3959="","",IF($O3959="?","?",IFERROR(INDEX(Règles!$C$5:$C$17,MATCH($O3959,Règles!$A$5:$A$17,0)),"?")))</f>
        <v/>
      </c>
      <c r="Q3959" s="27" t="str">
        <f aca="false">IF($G3959="","",IF(ISNUMBER($I3959),$I3959,IFERROR(IF(ISNUMBER(INDEX(Prestations!$E$5:$E$256,MATCH($G3959,Prestations!$B$5:$B$256,0))),INDEX(Prestations!$E$5:$E$256,MATCH($G3959,Prestations!$B$5:$B$256,0)),""),"")))</f>
        <v/>
      </c>
      <c r="R3959" s="27" t="str">
        <f aca="false">IFERROR(IF(ISNUMBER($Q3959),$Q3959*IF($E3959="",1,$E3959),""),"")</f>
        <v/>
      </c>
      <c r="S3959" s="28" t="str">
        <f aca="false">IFERROR(IF($P3959="au nombre",IF(N(INDEX(Règles!$D$5:$D$17,MATCH($O3959,Règles!$A$5:$A$17,0)))&gt;0,IF($E3959="",1,$E3959)/INDEX(Règles!$D$5:$D$17,MATCH($O3959,Règles!$A$5:$A$17,0)),""),IF($P3959="au prix",IF(AND(ISNUMBER($R3959),N(INDEX(Règles!$E$5:$E$17,MATCH($O3959,Règles!$A$5:$A$17,0)))&gt;0),$R3959/INDEX(Règles!$E$5:$E$17,MATCH($O3959,Règles!$A$5:$A$17,0)),""),IF(OR($P3959="ne compte pas",$P3959="absence"),0,""))),"")</f>
        <v/>
      </c>
      <c r="T3959" s="26" t="n">
        <f aca="false">IF(AND(ISNUMBER($A3959),$B3959&lt;&gt;"",$G3959&lt;&gt;"",$P3959&lt;&gt;"absence"),1,0)</f>
        <v>0</v>
      </c>
      <c r="U3959" s="26" t="n">
        <f aca="false">IF($T3959=1,IF(COUNTIFS($B$2:$B3959,$B3959,$A$2:$A3959,$A3959,$T$2:$T3959,1)=1,1,0),0)</f>
        <v>0</v>
      </c>
      <c r="V3959" s="29" t="str">
        <f aca="false">IF(AND($A3959="",$B3959="",$G3959=""),"",IF(NOT(ISNUMBER($A3959)),"Date manquante ou non reconnue",IF($B3959="","Technicien manquant",IF(COUNTIF(Production!$A$7:$A$21,$B3959)=0,"Technicien absent de la liste (onglet Production)",IF($G3959="","Code BPU manquant (colonne G)",IF($O3959="?","Code BPU inconnu (onglet Prestations)",IF($P3959="?","Catégorie inconnue (onglet Règles)",IF(AND($E3959&lt;&gt;"",NOT(ISNUMBER($E3959))),"Quantité non reconnue",IF(AND($P3959="au prix",NOT(ISNUMBER($Q3959))),"Prix sur devis à saisir (colonne I)",IF($S3959="","Règle à compléter (onglet Règles)",""))))))))))</f>
        <v/>
      </c>
    </row>
    <row r="3960" customFormat="false" ht="15" hidden="false" customHeight="false" outlineLevel="0" collapsed="false">
      <c r="A3960" s="23"/>
      <c r="I3960" s="24"/>
      <c r="J3960" s="24"/>
      <c r="N3960" s="25"/>
      <c r="O3960" s="26" t="str">
        <f aca="false">IF($G3960="","",IFERROR(INDEX(Prestations!$F$5:$F$256,MATCH($G3960,Prestations!$B$5:$B$256,0)),"?"))</f>
        <v/>
      </c>
      <c r="P3960" s="26" t="str">
        <f aca="false">IF($O3960="","",IF($O3960="?","?",IFERROR(INDEX(Règles!$C$5:$C$17,MATCH($O3960,Règles!$A$5:$A$17,0)),"?")))</f>
        <v/>
      </c>
      <c r="Q3960" s="27" t="str">
        <f aca="false">IF($G3960="","",IF(ISNUMBER($I3960),$I3960,IFERROR(IF(ISNUMBER(INDEX(Prestations!$E$5:$E$256,MATCH($G3960,Prestations!$B$5:$B$256,0))),INDEX(Prestations!$E$5:$E$256,MATCH($G3960,Prestations!$B$5:$B$256,0)),""),"")))</f>
        <v/>
      </c>
      <c r="R3960" s="27" t="str">
        <f aca="false">IFERROR(IF(ISNUMBER($Q3960),$Q3960*IF($E3960="",1,$E3960),""),"")</f>
        <v/>
      </c>
      <c r="S3960" s="28" t="str">
        <f aca="false">IFERROR(IF($P3960="au nombre",IF(N(INDEX(Règles!$D$5:$D$17,MATCH($O3960,Règles!$A$5:$A$17,0)))&gt;0,IF($E3960="",1,$E3960)/INDEX(Règles!$D$5:$D$17,MATCH($O3960,Règles!$A$5:$A$17,0)),""),IF($P3960="au prix",IF(AND(ISNUMBER($R3960),N(INDEX(Règles!$E$5:$E$17,MATCH($O3960,Règles!$A$5:$A$17,0)))&gt;0),$R3960/INDEX(Règles!$E$5:$E$17,MATCH($O3960,Règles!$A$5:$A$17,0)),""),IF(OR($P3960="ne compte pas",$P3960="absence"),0,""))),"")</f>
        <v/>
      </c>
      <c r="T3960" s="26" t="n">
        <f aca="false">IF(AND(ISNUMBER($A3960),$B3960&lt;&gt;"",$G3960&lt;&gt;"",$P3960&lt;&gt;"absence"),1,0)</f>
        <v>0</v>
      </c>
      <c r="U3960" s="26" t="n">
        <f aca="false">IF($T3960=1,IF(COUNTIFS($B$2:$B3960,$B3960,$A$2:$A3960,$A3960,$T$2:$T3960,1)=1,1,0),0)</f>
        <v>0</v>
      </c>
      <c r="V3960" s="29" t="str">
        <f aca="false">IF(AND($A3960="",$B3960="",$G3960=""),"",IF(NOT(ISNUMBER($A3960)),"Date manquante ou non reconnue",IF($B3960="","Technicien manquant",IF(COUNTIF(Production!$A$7:$A$21,$B3960)=0,"Technicien absent de la liste (onglet Production)",IF($G3960="","Code BPU manquant (colonne G)",IF($O3960="?","Code BPU inconnu (onglet Prestations)",IF($P3960="?","Catégorie inconnue (onglet Règles)",IF(AND($E3960&lt;&gt;"",NOT(ISNUMBER($E3960))),"Quantité non reconnue",IF(AND($P3960="au prix",NOT(ISNUMBER($Q3960))),"Prix sur devis à saisir (colonne I)",IF($S3960="","Règle à compléter (onglet Règles)",""))))))))))</f>
        <v/>
      </c>
    </row>
    <row r="3961" customFormat="false" ht="15" hidden="false" customHeight="false" outlineLevel="0" collapsed="false">
      <c r="A3961" s="23"/>
      <c r="I3961" s="24"/>
      <c r="J3961" s="24"/>
      <c r="N3961" s="25"/>
      <c r="O3961" s="26" t="str">
        <f aca="false">IF($G3961="","",IFERROR(INDEX(Prestations!$F$5:$F$256,MATCH($G3961,Prestations!$B$5:$B$256,0)),"?"))</f>
        <v/>
      </c>
      <c r="P3961" s="26" t="str">
        <f aca="false">IF($O3961="","",IF($O3961="?","?",IFERROR(INDEX(Règles!$C$5:$C$17,MATCH($O3961,Règles!$A$5:$A$17,0)),"?")))</f>
        <v/>
      </c>
      <c r="Q3961" s="27" t="str">
        <f aca="false">IF($G3961="","",IF(ISNUMBER($I3961),$I3961,IFERROR(IF(ISNUMBER(INDEX(Prestations!$E$5:$E$256,MATCH($G3961,Prestations!$B$5:$B$256,0))),INDEX(Prestations!$E$5:$E$256,MATCH($G3961,Prestations!$B$5:$B$256,0)),""),"")))</f>
        <v/>
      </c>
      <c r="R3961" s="27" t="str">
        <f aca="false">IFERROR(IF(ISNUMBER($Q3961),$Q3961*IF($E3961="",1,$E3961),""),"")</f>
        <v/>
      </c>
      <c r="S3961" s="28" t="str">
        <f aca="false">IFERROR(IF($P3961="au nombre",IF(N(INDEX(Règles!$D$5:$D$17,MATCH($O3961,Règles!$A$5:$A$17,0)))&gt;0,IF($E3961="",1,$E3961)/INDEX(Règles!$D$5:$D$17,MATCH($O3961,Règles!$A$5:$A$17,0)),""),IF($P3961="au prix",IF(AND(ISNUMBER($R3961),N(INDEX(Règles!$E$5:$E$17,MATCH($O3961,Règles!$A$5:$A$17,0)))&gt;0),$R3961/INDEX(Règles!$E$5:$E$17,MATCH($O3961,Règles!$A$5:$A$17,0)),""),IF(OR($P3961="ne compte pas",$P3961="absence"),0,""))),"")</f>
        <v/>
      </c>
      <c r="T3961" s="26" t="n">
        <f aca="false">IF(AND(ISNUMBER($A3961),$B3961&lt;&gt;"",$G3961&lt;&gt;"",$P3961&lt;&gt;"absence"),1,0)</f>
        <v>0</v>
      </c>
      <c r="U3961" s="26" t="n">
        <f aca="false">IF($T3961=1,IF(COUNTIFS($B$2:$B3961,$B3961,$A$2:$A3961,$A3961,$T$2:$T3961,1)=1,1,0),0)</f>
        <v>0</v>
      </c>
      <c r="V3961" s="29" t="str">
        <f aca="false">IF(AND($A3961="",$B3961="",$G3961=""),"",IF(NOT(ISNUMBER($A3961)),"Date manquante ou non reconnue",IF($B3961="","Technicien manquant",IF(COUNTIF(Production!$A$7:$A$21,$B3961)=0,"Technicien absent de la liste (onglet Production)",IF($G3961="","Code BPU manquant (colonne G)",IF($O3961="?","Code BPU inconnu (onglet Prestations)",IF($P3961="?","Catégorie inconnue (onglet Règles)",IF(AND($E3961&lt;&gt;"",NOT(ISNUMBER($E3961))),"Quantité non reconnue",IF(AND($P3961="au prix",NOT(ISNUMBER($Q3961))),"Prix sur devis à saisir (colonne I)",IF($S3961="","Règle à compléter (onglet Règles)",""))))))))))</f>
        <v/>
      </c>
    </row>
    <row r="3962" customFormat="false" ht="15" hidden="false" customHeight="false" outlineLevel="0" collapsed="false">
      <c r="A3962" s="23"/>
      <c r="I3962" s="24"/>
      <c r="J3962" s="24"/>
      <c r="N3962" s="25"/>
      <c r="O3962" s="26" t="str">
        <f aca="false">IF($G3962="","",IFERROR(INDEX(Prestations!$F$5:$F$256,MATCH($G3962,Prestations!$B$5:$B$256,0)),"?"))</f>
        <v/>
      </c>
      <c r="P3962" s="26" t="str">
        <f aca="false">IF($O3962="","",IF($O3962="?","?",IFERROR(INDEX(Règles!$C$5:$C$17,MATCH($O3962,Règles!$A$5:$A$17,0)),"?")))</f>
        <v/>
      </c>
      <c r="Q3962" s="27" t="str">
        <f aca="false">IF($G3962="","",IF(ISNUMBER($I3962),$I3962,IFERROR(IF(ISNUMBER(INDEX(Prestations!$E$5:$E$256,MATCH($G3962,Prestations!$B$5:$B$256,0))),INDEX(Prestations!$E$5:$E$256,MATCH($G3962,Prestations!$B$5:$B$256,0)),""),"")))</f>
        <v/>
      </c>
      <c r="R3962" s="27" t="str">
        <f aca="false">IFERROR(IF(ISNUMBER($Q3962),$Q3962*IF($E3962="",1,$E3962),""),"")</f>
        <v/>
      </c>
      <c r="S3962" s="28" t="str">
        <f aca="false">IFERROR(IF($P3962="au nombre",IF(N(INDEX(Règles!$D$5:$D$17,MATCH($O3962,Règles!$A$5:$A$17,0)))&gt;0,IF($E3962="",1,$E3962)/INDEX(Règles!$D$5:$D$17,MATCH($O3962,Règles!$A$5:$A$17,0)),""),IF($P3962="au prix",IF(AND(ISNUMBER($R3962),N(INDEX(Règles!$E$5:$E$17,MATCH($O3962,Règles!$A$5:$A$17,0)))&gt;0),$R3962/INDEX(Règles!$E$5:$E$17,MATCH($O3962,Règles!$A$5:$A$17,0)),""),IF(OR($P3962="ne compte pas",$P3962="absence"),0,""))),"")</f>
        <v/>
      </c>
      <c r="T3962" s="26" t="n">
        <f aca="false">IF(AND(ISNUMBER($A3962),$B3962&lt;&gt;"",$G3962&lt;&gt;"",$P3962&lt;&gt;"absence"),1,0)</f>
        <v>0</v>
      </c>
      <c r="U3962" s="26" t="n">
        <f aca="false">IF($T3962=1,IF(COUNTIFS($B$2:$B3962,$B3962,$A$2:$A3962,$A3962,$T$2:$T3962,1)=1,1,0),0)</f>
        <v>0</v>
      </c>
      <c r="V3962" s="29" t="str">
        <f aca="false">IF(AND($A3962="",$B3962="",$G3962=""),"",IF(NOT(ISNUMBER($A3962)),"Date manquante ou non reconnue",IF($B3962="","Technicien manquant",IF(COUNTIF(Production!$A$7:$A$21,$B3962)=0,"Technicien absent de la liste (onglet Production)",IF($G3962="","Code BPU manquant (colonne G)",IF($O3962="?","Code BPU inconnu (onglet Prestations)",IF($P3962="?","Catégorie inconnue (onglet Règles)",IF(AND($E3962&lt;&gt;"",NOT(ISNUMBER($E3962))),"Quantité non reconnue",IF(AND($P3962="au prix",NOT(ISNUMBER($Q3962))),"Prix sur devis à saisir (colonne I)",IF($S3962="","Règle à compléter (onglet Règles)",""))))))))))</f>
        <v/>
      </c>
    </row>
    <row r="3963" customFormat="false" ht="15" hidden="false" customHeight="false" outlineLevel="0" collapsed="false">
      <c r="A3963" s="23"/>
      <c r="I3963" s="24"/>
      <c r="J3963" s="24"/>
      <c r="N3963" s="25"/>
      <c r="O3963" s="26" t="str">
        <f aca="false">IF($G3963="","",IFERROR(INDEX(Prestations!$F$5:$F$256,MATCH($G3963,Prestations!$B$5:$B$256,0)),"?"))</f>
        <v/>
      </c>
      <c r="P3963" s="26" t="str">
        <f aca="false">IF($O3963="","",IF($O3963="?","?",IFERROR(INDEX(Règles!$C$5:$C$17,MATCH($O3963,Règles!$A$5:$A$17,0)),"?")))</f>
        <v/>
      </c>
      <c r="Q3963" s="27" t="str">
        <f aca="false">IF($G3963="","",IF(ISNUMBER($I3963),$I3963,IFERROR(IF(ISNUMBER(INDEX(Prestations!$E$5:$E$256,MATCH($G3963,Prestations!$B$5:$B$256,0))),INDEX(Prestations!$E$5:$E$256,MATCH($G3963,Prestations!$B$5:$B$256,0)),""),"")))</f>
        <v/>
      </c>
      <c r="R3963" s="27" t="str">
        <f aca="false">IFERROR(IF(ISNUMBER($Q3963),$Q3963*IF($E3963="",1,$E3963),""),"")</f>
        <v/>
      </c>
      <c r="S3963" s="28" t="str">
        <f aca="false">IFERROR(IF($P3963="au nombre",IF(N(INDEX(Règles!$D$5:$D$17,MATCH($O3963,Règles!$A$5:$A$17,0)))&gt;0,IF($E3963="",1,$E3963)/INDEX(Règles!$D$5:$D$17,MATCH($O3963,Règles!$A$5:$A$17,0)),""),IF($P3963="au prix",IF(AND(ISNUMBER($R3963),N(INDEX(Règles!$E$5:$E$17,MATCH($O3963,Règles!$A$5:$A$17,0)))&gt;0),$R3963/INDEX(Règles!$E$5:$E$17,MATCH($O3963,Règles!$A$5:$A$17,0)),""),IF(OR($P3963="ne compte pas",$P3963="absence"),0,""))),"")</f>
        <v/>
      </c>
      <c r="T3963" s="26" t="n">
        <f aca="false">IF(AND(ISNUMBER($A3963),$B3963&lt;&gt;"",$G3963&lt;&gt;"",$P3963&lt;&gt;"absence"),1,0)</f>
        <v>0</v>
      </c>
      <c r="U3963" s="26" t="n">
        <f aca="false">IF($T3963=1,IF(COUNTIFS($B$2:$B3963,$B3963,$A$2:$A3963,$A3963,$T$2:$T3963,1)=1,1,0),0)</f>
        <v>0</v>
      </c>
      <c r="V3963" s="29" t="str">
        <f aca="false">IF(AND($A3963="",$B3963="",$G3963=""),"",IF(NOT(ISNUMBER($A3963)),"Date manquante ou non reconnue",IF($B3963="","Technicien manquant",IF(COUNTIF(Production!$A$7:$A$21,$B3963)=0,"Technicien absent de la liste (onglet Production)",IF($G3963="","Code BPU manquant (colonne G)",IF($O3963="?","Code BPU inconnu (onglet Prestations)",IF($P3963="?","Catégorie inconnue (onglet Règles)",IF(AND($E3963&lt;&gt;"",NOT(ISNUMBER($E3963))),"Quantité non reconnue",IF(AND($P3963="au prix",NOT(ISNUMBER($Q3963))),"Prix sur devis à saisir (colonne I)",IF($S3963="","Règle à compléter (onglet Règles)",""))))))))))</f>
        <v/>
      </c>
    </row>
    <row r="3964" customFormat="false" ht="15" hidden="false" customHeight="false" outlineLevel="0" collapsed="false">
      <c r="A3964" s="23"/>
      <c r="I3964" s="24"/>
      <c r="J3964" s="24"/>
      <c r="N3964" s="25"/>
      <c r="O3964" s="26" t="str">
        <f aca="false">IF($G3964="","",IFERROR(INDEX(Prestations!$F$5:$F$256,MATCH($G3964,Prestations!$B$5:$B$256,0)),"?"))</f>
        <v/>
      </c>
      <c r="P3964" s="26" t="str">
        <f aca="false">IF($O3964="","",IF($O3964="?","?",IFERROR(INDEX(Règles!$C$5:$C$17,MATCH($O3964,Règles!$A$5:$A$17,0)),"?")))</f>
        <v/>
      </c>
      <c r="Q3964" s="27" t="str">
        <f aca="false">IF($G3964="","",IF(ISNUMBER($I3964),$I3964,IFERROR(IF(ISNUMBER(INDEX(Prestations!$E$5:$E$256,MATCH($G3964,Prestations!$B$5:$B$256,0))),INDEX(Prestations!$E$5:$E$256,MATCH($G3964,Prestations!$B$5:$B$256,0)),""),"")))</f>
        <v/>
      </c>
      <c r="R3964" s="27" t="str">
        <f aca="false">IFERROR(IF(ISNUMBER($Q3964),$Q3964*IF($E3964="",1,$E3964),""),"")</f>
        <v/>
      </c>
      <c r="S3964" s="28" t="str">
        <f aca="false">IFERROR(IF($P3964="au nombre",IF(N(INDEX(Règles!$D$5:$D$17,MATCH($O3964,Règles!$A$5:$A$17,0)))&gt;0,IF($E3964="",1,$E3964)/INDEX(Règles!$D$5:$D$17,MATCH($O3964,Règles!$A$5:$A$17,0)),""),IF($P3964="au prix",IF(AND(ISNUMBER($R3964),N(INDEX(Règles!$E$5:$E$17,MATCH($O3964,Règles!$A$5:$A$17,0)))&gt;0),$R3964/INDEX(Règles!$E$5:$E$17,MATCH($O3964,Règles!$A$5:$A$17,0)),""),IF(OR($P3964="ne compte pas",$P3964="absence"),0,""))),"")</f>
        <v/>
      </c>
      <c r="T3964" s="26" t="n">
        <f aca="false">IF(AND(ISNUMBER($A3964),$B3964&lt;&gt;"",$G3964&lt;&gt;"",$P3964&lt;&gt;"absence"),1,0)</f>
        <v>0</v>
      </c>
      <c r="U3964" s="26" t="n">
        <f aca="false">IF($T3964=1,IF(COUNTIFS($B$2:$B3964,$B3964,$A$2:$A3964,$A3964,$T$2:$T3964,1)=1,1,0),0)</f>
        <v>0</v>
      </c>
      <c r="V3964" s="29" t="str">
        <f aca="false">IF(AND($A3964="",$B3964="",$G3964=""),"",IF(NOT(ISNUMBER($A3964)),"Date manquante ou non reconnue",IF($B3964="","Technicien manquant",IF(COUNTIF(Production!$A$7:$A$21,$B3964)=0,"Technicien absent de la liste (onglet Production)",IF($G3964="","Code BPU manquant (colonne G)",IF($O3964="?","Code BPU inconnu (onglet Prestations)",IF($P3964="?","Catégorie inconnue (onglet Règles)",IF(AND($E3964&lt;&gt;"",NOT(ISNUMBER($E3964))),"Quantité non reconnue",IF(AND($P3964="au prix",NOT(ISNUMBER($Q3964))),"Prix sur devis à saisir (colonne I)",IF($S3964="","Règle à compléter (onglet Règles)",""))))))))))</f>
        <v/>
      </c>
    </row>
    <row r="3965" customFormat="false" ht="15" hidden="false" customHeight="false" outlineLevel="0" collapsed="false">
      <c r="A3965" s="23"/>
      <c r="I3965" s="24"/>
      <c r="J3965" s="24"/>
      <c r="N3965" s="25"/>
      <c r="O3965" s="26" t="str">
        <f aca="false">IF($G3965="","",IFERROR(INDEX(Prestations!$F$5:$F$256,MATCH($G3965,Prestations!$B$5:$B$256,0)),"?"))</f>
        <v/>
      </c>
      <c r="P3965" s="26" t="str">
        <f aca="false">IF($O3965="","",IF($O3965="?","?",IFERROR(INDEX(Règles!$C$5:$C$17,MATCH($O3965,Règles!$A$5:$A$17,0)),"?")))</f>
        <v/>
      </c>
      <c r="Q3965" s="27" t="str">
        <f aca="false">IF($G3965="","",IF(ISNUMBER($I3965),$I3965,IFERROR(IF(ISNUMBER(INDEX(Prestations!$E$5:$E$256,MATCH($G3965,Prestations!$B$5:$B$256,0))),INDEX(Prestations!$E$5:$E$256,MATCH($G3965,Prestations!$B$5:$B$256,0)),""),"")))</f>
        <v/>
      </c>
      <c r="R3965" s="27" t="str">
        <f aca="false">IFERROR(IF(ISNUMBER($Q3965),$Q3965*IF($E3965="",1,$E3965),""),"")</f>
        <v/>
      </c>
      <c r="S3965" s="28" t="str">
        <f aca="false">IFERROR(IF($P3965="au nombre",IF(N(INDEX(Règles!$D$5:$D$17,MATCH($O3965,Règles!$A$5:$A$17,0)))&gt;0,IF($E3965="",1,$E3965)/INDEX(Règles!$D$5:$D$17,MATCH($O3965,Règles!$A$5:$A$17,0)),""),IF($P3965="au prix",IF(AND(ISNUMBER($R3965),N(INDEX(Règles!$E$5:$E$17,MATCH($O3965,Règles!$A$5:$A$17,0)))&gt;0),$R3965/INDEX(Règles!$E$5:$E$17,MATCH($O3965,Règles!$A$5:$A$17,0)),""),IF(OR($P3965="ne compte pas",$P3965="absence"),0,""))),"")</f>
        <v/>
      </c>
      <c r="T3965" s="26" t="n">
        <f aca="false">IF(AND(ISNUMBER($A3965),$B3965&lt;&gt;"",$G3965&lt;&gt;"",$P3965&lt;&gt;"absence"),1,0)</f>
        <v>0</v>
      </c>
      <c r="U3965" s="26" t="n">
        <f aca="false">IF($T3965=1,IF(COUNTIFS($B$2:$B3965,$B3965,$A$2:$A3965,$A3965,$T$2:$T3965,1)=1,1,0),0)</f>
        <v>0</v>
      </c>
      <c r="V3965" s="29" t="str">
        <f aca="false">IF(AND($A3965="",$B3965="",$G3965=""),"",IF(NOT(ISNUMBER($A3965)),"Date manquante ou non reconnue",IF($B3965="","Technicien manquant",IF(COUNTIF(Production!$A$7:$A$21,$B3965)=0,"Technicien absent de la liste (onglet Production)",IF($G3965="","Code BPU manquant (colonne G)",IF($O3965="?","Code BPU inconnu (onglet Prestations)",IF($P3965="?","Catégorie inconnue (onglet Règles)",IF(AND($E3965&lt;&gt;"",NOT(ISNUMBER($E3965))),"Quantité non reconnue",IF(AND($P3965="au prix",NOT(ISNUMBER($Q3965))),"Prix sur devis à saisir (colonne I)",IF($S3965="","Règle à compléter (onglet Règles)",""))))))))))</f>
        <v/>
      </c>
    </row>
    <row r="3966" customFormat="false" ht="15" hidden="false" customHeight="false" outlineLevel="0" collapsed="false">
      <c r="A3966" s="23"/>
      <c r="I3966" s="24"/>
      <c r="J3966" s="24"/>
      <c r="N3966" s="25"/>
      <c r="O3966" s="26" t="str">
        <f aca="false">IF($G3966="","",IFERROR(INDEX(Prestations!$F$5:$F$256,MATCH($G3966,Prestations!$B$5:$B$256,0)),"?"))</f>
        <v/>
      </c>
      <c r="P3966" s="26" t="str">
        <f aca="false">IF($O3966="","",IF($O3966="?","?",IFERROR(INDEX(Règles!$C$5:$C$17,MATCH($O3966,Règles!$A$5:$A$17,0)),"?")))</f>
        <v/>
      </c>
      <c r="Q3966" s="27" t="str">
        <f aca="false">IF($G3966="","",IF(ISNUMBER($I3966),$I3966,IFERROR(IF(ISNUMBER(INDEX(Prestations!$E$5:$E$256,MATCH($G3966,Prestations!$B$5:$B$256,0))),INDEX(Prestations!$E$5:$E$256,MATCH($G3966,Prestations!$B$5:$B$256,0)),""),"")))</f>
        <v/>
      </c>
      <c r="R3966" s="27" t="str">
        <f aca="false">IFERROR(IF(ISNUMBER($Q3966),$Q3966*IF($E3966="",1,$E3966),""),"")</f>
        <v/>
      </c>
      <c r="S3966" s="28" t="str">
        <f aca="false">IFERROR(IF($P3966="au nombre",IF(N(INDEX(Règles!$D$5:$D$17,MATCH($O3966,Règles!$A$5:$A$17,0)))&gt;0,IF($E3966="",1,$E3966)/INDEX(Règles!$D$5:$D$17,MATCH($O3966,Règles!$A$5:$A$17,0)),""),IF($P3966="au prix",IF(AND(ISNUMBER($R3966),N(INDEX(Règles!$E$5:$E$17,MATCH($O3966,Règles!$A$5:$A$17,0)))&gt;0),$R3966/INDEX(Règles!$E$5:$E$17,MATCH($O3966,Règles!$A$5:$A$17,0)),""),IF(OR($P3966="ne compte pas",$P3966="absence"),0,""))),"")</f>
        <v/>
      </c>
      <c r="T3966" s="26" t="n">
        <f aca="false">IF(AND(ISNUMBER($A3966),$B3966&lt;&gt;"",$G3966&lt;&gt;"",$P3966&lt;&gt;"absence"),1,0)</f>
        <v>0</v>
      </c>
      <c r="U3966" s="26" t="n">
        <f aca="false">IF($T3966=1,IF(COUNTIFS($B$2:$B3966,$B3966,$A$2:$A3966,$A3966,$T$2:$T3966,1)=1,1,0),0)</f>
        <v>0</v>
      </c>
      <c r="V3966" s="29" t="str">
        <f aca="false">IF(AND($A3966="",$B3966="",$G3966=""),"",IF(NOT(ISNUMBER($A3966)),"Date manquante ou non reconnue",IF($B3966="","Technicien manquant",IF(COUNTIF(Production!$A$7:$A$21,$B3966)=0,"Technicien absent de la liste (onglet Production)",IF($G3966="","Code BPU manquant (colonne G)",IF($O3966="?","Code BPU inconnu (onglet Prestations)",IF($P3966="?","Catégorie inconnue (onglet Règles)",IF(AND($E3966&lt;&gt;"",NOT(ISNUMBER($E3966))),"Quantité non reconnue",IF(AND($P3966="au prix",NOT(ISNUMBER($Q3966))),"Prix sur devis à saisir (colonne I)",IF($S3966="","Règle à compléter (onglet Règles)",""))))))))))</f>
        <v/>
      </c>
    </row>
    <row r="3967" customFormat="false" ht="15" hidden="false" customHeight="false" outlineLevel="0" collapsed="false">
      <c r="A3967" s="23"/>
      <c r="I3967" s="24"/>
      <c r="J3967" s="24"/>
      <c r="N3967" s="25"/>
      <c r="O3967" s="26" t="str">
        <f aca="false">IF($G3967="","",IFERROR(INDEX(Prestations!$F$5:$F$256,MATCH($G3967,Prestations!$B$5:$B$256,0)),"?"))</f>
        <v/>
      </c>
      <c r="P3967" s="26" t="str">
        <f aca="false">IF($O3967="","",IF($O3967="?","?",IFERROR(INDEX(Règles!$C$5:$C$17,MATCH($O3967,Règles!$A$5:$A$17,0)),"?")))</f>
        <v/>
      </c>
      <c r="Q3967" s="27" t="str">
        <f aca="false">IF($G3967="","",IF(ISNUMBER($I3967),$I3967,IFERROR(IF(ISNUMBER(INDEX(Prestations!$E$5:$E$256,MATCH($G3967,Prestations!$B$5:$B$256,0))),INDEX(Prestations!$E$5:$E$256,MATCH($G3967,Prestations!$B$5:$B$256,0)),""),"")))</f>
        <v/>
      </c>
      <c r="R3967" s="27" t="str">
        <f aca="false">IFERROR(IF(ISNUMBER($Q3967),$Q3967*IF($E3967="",1,$E3967),""),"")</f>
        <v/>
      </c>
      <c r="S3967" s="28" t="str">
        <f aca="false">IFERROR(IF($P3967="au nombre",IF(N(INDEX(Règles!$D$5:$D$17,MATCH($O3967,Règles!$A$5:$A$17,0)))&gt;0,IF($E3967="",1,$E3967)/INDEX(Règles!$D$5:$D$17,MATCH($O3967,Règles!$A$5:$A$17,0)),""),IF($P3967="au prix",IF(AND(ISNUMBER($R3967),N(INDEX(Règles!$E$5:$E$17,MATCH($O3967,Règles!$A$5:$A$17,0)))&gt;0),$R3967/INDEX(Règles!$E$5:$E$17,MATCH($O3967,Règles!$A$5:$A$17,0)),""),IF(OR($P3967="ne compte pas",$P3967="absence"),0,""))),"")</f>
        <v/>
      </c>
      <c r="T3967" s="26" t="n">
        <f aca="false">IF(AND(ISNUMBER($A3967),$B3967&lt;&gt;"",$G3967&lt;&gt;"",$P3967&lt;&gt;"absence"),1,0)</f>
        <v>0</v>
      </c>
      <c r="U3967" s="26" t="n">
        <f aca="false">IF($T3967=1,IF(COUNTIFS($B$2:$B3967,$B3967,$A$2:$A3967,$A3967,$T$2:$T3967,1)=1,1,0),0)</f>
        <v>0</v>
      </c>
      <c r="V3967" s="29" t="str">
        <f aca="false">IF(AND($A3967="",$B3967="",$G3967=""),"",IF(NOT(ISNUMBER($A3967)),"Date manquante ou non reconnue",IF($B3967="","Technicien manquant",IF(COUNTIF(Production!$A$7:$A$21,$B3967)=0,"Technicien absent de la liste (onglet Production)",IF($G3967="","Code BPU manquant (colonne G)",IF($O3967="?","Code BPU inconnu (onglet Prestations)",IF($P3967="?","Catégorie inconnue (onglet Règles)",IF(AND($E3967&lt;&gt;"",NOT(ISNUMBER($E3967))),"Quantité non reconnue",IF(AND($P3967="au prix",NOT(ISNUMBER($Q3967))),"Prix sur devis à saisir (colonne I)",IF($S3967="","Règle à compléter (onglet Règles)",""))))))))))</f>
        <v/>
      </c>
    </row>
    <row r="3968" customFormat="false" ht="15" hidden="false" customHeight="false" outlineLevel="0" collapsed="false">
      <c r="A3968" s="23"/>
      <c r="I3968" s="24"/>
      <c r="J3968" s="24"/>
      <c r="N3968" s="25"/>
      <c r="O3968" s="26" t="str">
        <f aca="false">IF($G3968="","",IFERROR(INDEX(Prestations!$F$5:$F$256,MATCH($G3968,Prestations!$B$5:$B$256,0)),"?"))</f>
        <v/>
      </c>
      <c r="P3968" s="26" t="str">
        <f aca="false">IF($O3968="","",IF($O3968="?","?",IFERROR(INDEX(Règles!$C$5:$C$17,MATCH($O3968,Règles!$A$5:$A$17,0)),"?")))</f>
        <v/>
      </c>
      <c r="Q3968" s="27" t="str">
        <f aca="false">IF($G3968="","",IF(ISNUMBER($I3968),$I3968,IFERROR(IF(ISNUMBER(INDEX(Prestations!$E$5:$E$256,MATCH($G3968,Prestations!$B$5:$B$256,0))),INDEX(Prestations!$E$5:$E$256,MATCH($G3968,Prestations!$B$5:$B$256,0)),""),"")))</f>
        <v/>
      </c>
      <c r="R3968" s="27" t="str">
        <f aca="false">IFERROR(IF(ISNUMBER($Q3968),$Q3968*IF($E3968="",1,$E3968),""),"")</f>
        <v/>
      </c>
      <c r="S3968" s="28" t="str">
        <f aca="false">IFERROR(IF($P3968="au nombre",IF(N(INDEX(Règles!$D$5:$D$17,MATCH($O3968,Règles!$A$5:$A$17,0)))&gt;0,IF($E3968="",1,$E3968)/INDEX(Règles!$D$5:$D$17,MATCH($O3968,Règles!$A$5:$A$17,0)),""),IF($P3968="au prix",IF(AND(ISNUMBER($R3968),N(INDEX(Règles!$E$5:$E$17,MATCH($O3968,Règles!$A$5:$A$17,0)))&gt;0),$R3968/INDEX(Règles!$E$5:$E$17,MATCH($O3968,Règles!$A$5:$A$17,0)),""),IF(OR($P3968="ne compte pas",$P3968="absence"),0,""))),"")</f>
        <v/>
      </c>
      <c r="T3968" s="26" t="n">
        <f aca="false">IF(AND(ISNUMBER($A3968),$B3968&lt;&gt;"",$G3968&lt;&gt;"",$P3968&lt;&gt;"absence"),1,0)</f>
        <v>0</v>
      </c>
      <c r="U3968" s="26" t="n">
        <f aca="false">IF($T3968=1,IF(COUNTIFS($B$2:$B3968,$B3968,$A$2:$A3968,$A3968,$T$2:$T3968,1)=1,1,0),0)</f>
        <v>0</v>
      </c>
      <c r="V3968" s="29" t="str">
        <f aca="false">IF(AND($A3968="",$B3968="",$G3968=""),"",IF(NOT(ISNUMBER($A3968)),"Date manquante ou non reconnue",IF($B3968="","Technicien manquant",IF(COUNTIF(Production!$A$7:$A$21,$B3968)=0,"Technicien absent de la liste (onglet Production)",IF($G3968="","Code BPU manquant (colonne G)",IF($O3968="?","Code BPU inconnu (onglet Prestations)",IF($P3968="?","Catégorie inconnue (onglet Règles)",IF(AND($E3968&lt;&gt;"",NOT(ISNUMBER($E3968))),"Quantité non reconnue",IF(AND($P3968="au prix",NOT(ISNUMBER($Q3968))),"Prix sur devis à saisir (colonne I)",IF($S3968="","Règle à compléter (onglet Règles)",""))))))))))</f>
        <v/>
      </c>
    </row>
    <row r="3969" customFormat="false" ht="15" hidden="false" customHeight="false" outlineLevel="0" collapsed="false">
      <c r="A3969" s="23"/>
      <c r="I3969" s="24"/>
      <c r="J3969" s="24"/>
      <c r="N3969" s="25"/>
      <c r="O3969" s="26" t="str">
        <f aca="false">IF($G3969="","",IFERROR(INDEX(Prestations!$F$5:$F$256,MATCH($G3969,Prestations!$B$5:$B$256,0)),"?"))</f>
        <v/>
      </c>
      <c r="P3969" s="26" t="str">
        <f aca="false">IF($O3969="","",IF($O3969="?","?",IFERROR(INDEX(Règles!$C$5:$C$17,MATCH($O3969,Règles!$A$5:$A$17,0)),"?")))</f>
        <v/>
      </c>
      <c r="Q3969" s="27" t="str">
        <f aca="false">IF($G3969="","",IF(ISNUMBER($I3969),$I3969,IFERROR(IF(ISNUMBER(INDEX(Prestations!$E$5:$E$256,MATCH($G3969,Prestations!$B$5:$B$256,0))),INDEX(Prestations!$E$5:$E$256,MATCH($G3969,Prestations!$B$5:$B$256,0)),""),"")))</f>
        <v/>
      </c>
      <c r="R3969" s="27" t="str">
        <f aca="false">IFERROR(IF(ISNUMBER($Q3969),$Q3969*IF($E3969="",1,$E3969),""),"")</f>
        <v/>
      </c>
      <c r="S3969" s="28" t="str">
        <f aca="false">IFERROR(IF($P3969="au nombre",IF(N(INDEX(Règles!$D$5:$D$17,MATCH($O3969,Règles!$A$5:$A$17,0)))&gt;0,IF($E3969="",1,$E3969)/INDEX(Règles!$D$5:$D$17,MATCH($O3969,Règles!$A$5:$A$17,0)),""),IF($P3969="au prix",IF(AND(ISNUMBER($R3969),N(INDEX(Règles!$E$5:$E$17,MATCH($O3969,Règles!$A$5:$A$17,0)))&gt;0),$R3969/INDEX(Règles!$E$5:$E$17,MATCH($O3969,Règles!$A$5:$A$17,0)),""),IF(OR($P3969="ne compte pas",$P3969="absence"),0,""))),"")</f>
        <v/>
      </c>
      <c r="T3969" s="26" t="n">
        <f aca="false">IF(AND(ISNUMBER($A3969),$B3969&lt;&gt;"",$G3969&lt;&gt;"",$P3969&lt;&gt;"absence"),1,0)</f>
        <v>0</v>
      </c>
      <c r="U3969" s="26" t="n">
        <f aca="false">IF($T3969=1,IF(COUNTIFS($B$2:$B3969,$B3969,$A$2:$A3969,$A3969,$T$2:$T3969,1)=1,1,0),0)</f>
        <v>0</v>
      </c>
      <c r="V3969" s="29" t="str">
        <f aca="false">IF(AND($A3969="",$B3969="",$G3969=""),"",IF(NOT(ISNUMBER($A3969)),"Date manquante ou non reconnue",IF($B3969="","Technicien manquant",IF(COUNTIF(Production!$A$7:$A$21,$B3969)=0,"Technicien absent de la liste (onglet Production)",IF($G3969="","Code BPU manquant (colonne G)",IF($O3969="?","Code BPU inconnu (onglet Prestations)",IF($P3969="?","Catégorie inconnue (onglet Règles)",IF(AND($E3969&lt;&gt;"",NOT(ISNUMBER($E3969))),"Quantité non reconnue",IF(AND($P3969="au prix",NOT(ISNUMBER($Q3969))),"Prix sur devis à saisir (colonne I)",IF($S3969="","Règle à compléter (onglet Règles)",""))))))))))</f>
        <v/>
      </c>
    </row>
    <row r="3970" customFormat="false" ht="15" hidden="false" customHeight="false" outlineLevel="0" collapsed="false">
      <c r="A3970" s="23"/>
      <c r="I3970" s="24"/>
      <c r="J3970" s="24"/>
      <c r="N3970" s="25"/>
      <c r="O3970" s="26" t="str">
        <f aca="false">IF($G3970="","",IFERROR(INDEX(Prestations!$F$5:$F$256,MATCH($G3970,Prestations!$B$5:$B$256,0)),"?"))</f>
        <v/>
      </c>
      <c r="P3970" s="26" t="str">
        <f aca="false">IF($O3970="","",IF($O3970="?","?",IFERROR(INDEX(Règles!$C$5:$C$17,MATCH($O3970,Règles!$A$5:$A$17,0)),"?")))</f>
        <v/>
      </c>
      <c r="Q3970" s="27" t="str">
        <f aca="false">IF($G3970="","",IF(ISNUMBER($I3970),$I3970,IFERROR(IF(ISNUMBER(INDEX(Prestations!$E$5:$E$256,MATCH($G3970,Prestations!$B$5:$B$256,0))),INDEX(Prestations!$E$5:$E$256,MATCH($G3970,Prestations!$B$5:$B$256,0)),""),"")))</f>
        <v/>
      </c>
      <c r="R3970" s="27" t="str">
        <f aca="false">IFERROR(IF(ISNUMBER($Q3970),$Q3970*IF($E3970="",1,$E3970),""),"")</f>
        <v/>
      </c>
      <c r="S3970" s="28" t="str">
        <f aca="false">IFERROR(IF($P3970="au nombre",IF(N(INDEX(Règles!$D$5:$D$17,MATCH($O3970,Règles!$A$5:$A$17,0)))&gt;0,IF($E3970="",1,$E3970)/INDEX(Règles!$D$5:$D$17,MATCH($O3970,Règles!$A$5:$A$17,0)),""),IF($P3970="au prix",IF(AND(ISNUMBER($R3970),N(INDEX(Règles!$E$5:$E$17,MATCH($O3970,Règles!$A$5:$A$17,0)))&gt;0),$R3970/INDEX(Règles!$E$5:$E$17,MATCH($O3970,Règles!$A$5:$A$17,0)),""),IF(OR($P3970="ne compte pas",$P3970="absence"),0,""))),"")</f>
        <v/>
      </c>
      <c r="T3970" s="26" t="n">
        <f aca="false">IF(AND(ISNUMBER($A3970),$B3970&lt;&gt;"",$G3970&lt;&gt;"",$P3970&lt;&gt;"absence"),1,0)</f>
        <v>0</v>
      </c>
      <c r="U3970" s="26" t="n">
        <f aca="false">IF($T3970=1,IF(COUNTIFS($B$2:$B3970,$B3970,$A$2:$A3970,$A3970,$T$2:$T3970,1)=1,1,0),0)</f>
        <v>0</v>
      </c>
      <c r="V3970" s="29" t="str">
        <f aca="false">IF(AND($A3970="",$B3970="",$G3970=""),"",IF(NOT(ISNUMBER($A3970)),"Date manquante ou non reconnue",IF($B3970="","Technicien manquant",IF(COUNTIF(Production!$A$7:$A$21,$B3970)=0,"Technicien absent de la liste (onglet Production)",IF($G3970="","Code BPU manquant (colonne G)",IF($O3970="?","Code BPU inconnu (onglet Prestations)",IF($P3970="?","Catégorie inconnue (onglet Règles)",IF(AND($E3970&lt;&gt;"",NOT(ISNUMBER($E3970))),"Quantité non reconnue",IF(AND($P3970="au prix",NOT(ISNUMBER($Q3970))),"Prix sur devis à saisir (colonne I)",IF($S3970="","Règle à compléter (onglet Règles)",""))))))))))</f>
        <v/>
      </c>
    </row>
    <row r="3971" customFormat="false" ht="15" hidden="false" customHeight="false" outlineLevel="0" collapsed="false">
      <c r="A3971" s="23"/>
      <c r="I3971" s="24"/>
      <c r="J3971" s="24"/>
      <c r="N3971" s="25"/>
      <c r="O3971" s="26" t="str">
        <f aca="false">IF($G3971="","",IFERROR(INDEX(Prestations!$F$5:$F$256,MATCH($G3971,Prestations!$B$5:$B$256,0)),"?"))</f>
        <v/>
      </c>
      <c r="P3971" s="26" t="str">
        <f aca="false">IF($O3971="","",IF($O3971="?","?",IFERROR(INDEX(Règles!$C$5:$C$17,MATCH($O3971,Règles!$A$5:$A$17,0)),"?")))</f>
        <v/>
      </c>
      <c r="Q3971" s="27" t="str">
        <f aca="false">IF($G3971="","",IF(ISNUMBER($I3971),$I3971,IFERROR(IF(ISNUMBER(INDEX(Prestations!$E$5:$E$256,MATCH($G3971,Prestations!$B$5:$B$256,0))),INDEX(Prestations!$E$5:$E$256,MATCH($G3971,Prestations!$B$5:$B$256,0)),""),"")))</f>
        <v/>
      </c>
      <c r="R3971" s="27" t="str">
        <f aca="false">IFERROR(IF(ISNUMBER($Q3971),$Q3971*IF($E3971="",1,$E3971),""),"")</f>
        <v/>
      </c>
      <c r="S3971" s="28" t="str">
        <f aca="false">IFERROR(IF($P3971="au nombre",IF(N(INDEX(Règles!$D$5:$D$17,MATCH($O3971,Règles!$A$5:$A$17,0)))&gt;0,IF($E3971="",1,$E3971)/INDEX(Règles!$D$5:$D$17,MATCH($O3971,Règles!$A$5:$A$17,0)),""),IF($P3971="au prix",IF(AND(ISNUMBER($R3971),N(INDEX(Règles!$E$5:$E$17,MATCH($O3971,Règles!$A$5:$A$17,0)))&gt;0),$R3971/INDEX(Règles!$E$5:$E$17,MATCH($O3971,Règles!$A$5:$A$17,0)),""),IF(OR($P3971="ne compte pas",$P3971="absence"),0,""))),"")</f>
        <v/>
      </c>
      <c r="T3971" s="26" t="n">
        <f aca="false">IF(AND(ISNUMBER($A3971),$B3971&lt;&gt;"",$G3971&lt;&gt;"",$P3971&lt;&gt;"absence"),1,0)</f>
        <v>0</v>
      </c>
      <c r="U3971" s="26" t="n">
        <f aca="false">IF($T3971=1,IF(COUNTIFS($B$2:$B3971,$B3971,$A$2:$A3971,$A3971,$T$2:$T3971,1)=1,1,0),0)</f>
        <v>0</v>
      </c>
      <c r="V3971" s="29" t="str">
        <f aca="false">IF(AND($A3971="",$B3971="",$G3971=""),"",IF(NOT(ISNUMBER($A3971)),"Date manquante ou non reconnue",IF($B3971="","Technicien manquant",IF(COUNTIF(Production!$A$7:$A$21,$B3971)=0,"Technicien absent de la liste (onglet Production)",IF($G3971="","Code BPU manquant (colonne G)",IF($O3971="?","Code BPU inconnu (onglet Prestations)",IF($P3971="?","Catégorie inconnue (onglet Règles)",IF(AND($E3971&lt;&gt;"",NOT(ISNUMBER($E3971))),"Quantité non reconnue",IF(AND($P3971="au prix",NOT(ISNUMBER($Q3971))),"Prix sur devis à saisir (colonne I)",IF($S3971="","Règle à compléter (onglet Règles)",""))))))))))</f>
        <v/>
      </c>
    </row>
    <row r="3972" customFormat="false" ht="15" hidden="false" customHeight="false" outlineLevel="0" collapsed="false">
      <c r="A3972" s="23"/>
      <c r="I3972" s="24"/>
      <c r="J3972" s="24"/>
      <c r="N3972" s="25"/>
      <c r="O3972" s="26" t="str">
        <f aca="false">IF($G3972="","",IFERROR(INDEX(Prestations!$F$5:$F$256,MATCH($G3972,Prestations!$B$5:$B$256,0)),"?"))</f>
        <v/>
      </c>
      <c r="P3972" s="26" t="str">
        <f aca="false">IF($O3972="","",IF($O3972="?","?",IFERROR(INDEX(Règles!$C$5:$C$17,MATCH($O3972,Règles!$A$5:$A$17,0)),"?")))</f>
        <v/>
      </c>
      <c r="Q3972" s="27" t="str">
        <f aca="false">IF($G3972="","",IF(ISNUMBER($I3972),$I3972,IFERROR(IF(ISNUMBER(INDEX(Prestations!$E$5:$E$256,MATCH($G3972,Prestations!$B$5:$B$256,0))),INDEX(Prestations!$E$5:$E$256,MATCH($G3972,Prestations!$B$5:$B$256,0)),""),"")))</f>
        <v/>
      </c>
      <c r="R3972" s="27" t="str">
        <f aca="false">IFERROR(IF(ISNUMBER($Q3972),$Q3972*IF($E3972="",1,$E3972),""),"")</f>
        <v/>
      </c>
      <c r="S3972" s="28" t="str">
        <f aca="false">IFERROR(IF($P3972="au nombre",IF(N(INDEX(Règles!$D$5:$D$17,MATCH($O3972,Règles!$A$5:$A$17,0)))&gt;0,IF($E3972="",1,$E3972)/INDEX(Règles!$D$5:$D$17,MATCH($O3972,Règles!$A$5:$A$17,0)),""),IF($P3972="au prix",IF(AND(ISNUMBER($R3972),N(INDEX(Règles!$E$5:$E$17,MATCH($O3972,Règles!$A$5:$A$17,0)))&gt;0),$R3972/INDEX(Règles!$E$5:$E$17,MATCH($O3972,Règles!$A$5:$A$17,0)),""),IF(OR($P3972="ne compte pas",$P3972="absence"),0,""))),"")</f>
        <v/>
      </c>
      <c r="T3972" s="26" t="n">
        <f aca="false">IF(AND(ISNUMBER($A3972),$B3972&lt;&gt;"",$G3972&lt;&gt;"",$P3972&lt;&gt;"absence"),1,0)</f>
        <v>0</v>
      </c>
      <c r="U3972" s="26" t="n">
        <f aca="false">IF($T3972=1,IF(COUNTIFS($B$2:$B3972,$B3972,$A$2:$A3972,$A3972,$T$2:$T3972,1)=1,1,0),0)</f>
        <v>0</v>
      </c>
      <c r="V3972" s="29" t="str">
        <f aca="false">IF(AND($A3972="",$B3972="",$G3972=""),"",IF(NOT(ISNUMBER($A3972)),"Date manquante ou non reconnue",IF($B3972="","Technicien manquant",IF(COUNTIF(Production!$A$7:$A$21,$B3972)=0,"Technicien absent de la liste (onglet Production)",IF($G3972="","Code BPU manquant (colonne G)",IF($O3972="?","Code BPU inconnu (onglet Prestations)",IF($P3972="?","Catégorie inconnue (onglet Règles)",IF(AND($E3972&lt;&gt;"",NOT(ISNUMBER($E3972))),"Quantité non reconnue",IF(AND($P3972="au prix",NOT(ISNUMBER($Q3972))),"Prix sur devis à saisir (colonne I)",IF($S3972="","Règle à compléter (onglet Règles)",""))))))))))</f>
        <v/>
      </c>
    </row>
    <row r="3973" customFormat="false" ht="15" hidden="false" customHeight="false" outlineLevel="0" collapsed="false">
      <c r="A3973" s="23"/>
      <c r="I3973" s="24"/>
      <c r="J3973" s="24"/>
      <c r="N3973" s="25"/>
      <c r="O3973" s="26" t="str">
        <f aca="false">IF($G3973="","",IFERROR(INDEX(Prestations!$F$5:$F$256,MATCH($G3973,Prestations!$B$5:$B$256,0)),"?"))</f>
        <v/>
      </c>
      <c r="P3973" s="26" t="str">
        <f aca="false">IF($O3973="","",IF($O3973="?","?",IFERROR(INDEX(Règles!$C$5:$C$17,MATCH($O3973,Règles!$A$5:$A$17,0)),"?")))</f>
        <v/>
      </c>
      <c r="Q3973" s="27" t="str">
        <f aca="false">IF($G3973="","",IF(ISNUMBER($I3973),$I3973,IFERROR(IF(ISNUMBER(INDEX(Prestations!$E$5:$E$256,MATCH($G3973,Prestations!$B$5:$B$256,0))),INDEX(Prestations!$E$5:$E$256,MATCH($G3973,Prestations!$B$5:$B$256,0)),""),"")))</f>
        <v/>
      </c>
      <c r="R3973" s="27" t="str">
        <f aca="false">IFERROR(IF(ISNUMBER($Q3973),$Q3973*IF($E3973="",1,$E3973),""),"")</f>
        <v/>
      </c>
      <c r="S3973" s="28" t="str">
        <f aca="false">IFERROR(IF($P3973="au nombre",IF(N(INDEX(Règles!$D$5:$D$17,MATCH($O3973,Règles!$A$5:$A$17,0)))&gt;0,IF($E3973="",1,$E3973)/INDEX(Règles!$D$5:$D$17,MATCH($O3973,Règles!$A$5:$A$17,0)),""),IF($P3973="au prix",IF(AND(ISNUMBER($R3973),N(INDEX(Règles!$E$5:$E$17,MATCH($O3973,Règles!$A$5:$A$17,0)))&gt;0),$R3973/INDEX(Règles!$E$5:$E$17,MATCH($O3973,Règles!$A$5:$A$17,0)),""),IF(OR($P3973="ne compte pas",$P3973="absence"),0,""))),"")</f>
        <v/>
      </c>
      <c r="T3973" s="26" t="n">
        <f aca="false">IF(AND(ISNUMBER($A3973),$B3973&lt;&gt;"",$G3973&lt;&gt;"",$P3973&lt;&gt;"absence"),1,0)</f>
        <v>0</v>
      </c>
      <c r="U3973" s="26" t="n">
        <f aca="false">IF($T3973=1,IF(COUNTIFS($B$2:$B3973,$B3973,$A$2:$A3973,$A3973,$T$2:$T3973,1)=1,1,0),0)</f>
        <v>0</v>
      </c>
      <c r="V3973" s="29" t="str">
        <f aca="false">IF(AND($A3973="",$B3973="",$G3973=""),"",IF(NOT(ISNUMBER($A3973)),"Date manquante ou non reconnue",IF($B3973="","Technicien manquant",IF(COUNTIF(Production!$A$7:$A$21,$B3973)=0,"Technicien absent de la liste (onglet Production)",IF($G3973="","Code BPU manquant (colonne G)",IF($O3973="?","Code BPU inconnu (onglet Prestations)",IF($P3973="?","Catégorie inconnue (onglet Règles)",IF(AND($E3973&lt;&gt;"",NOT(ISNUMBER($E3973))),"Quantité non reconnue",IF(AND($P3973="au prix",NOT(ISNUMBER($Q3973))),"Prix sur devis à saisir (colonne I)",IF($S3973="","Règle à compléter (onglet Règles)",""))))))))))</f>
        <v/>
      </c>
    </row>
    <row r="3974" customFormat="false" ht="15" hidden="false" customHeight="false" outlineLevel="0" collapsed="false">
      <c r="A3974" s="23"/>
      <c r="I3974" s="24"/>
      <c r="J3974" s="24"/>
      <c r="N3974" s="25"/>
      <c r="O3974" s="26" t="str">
        <f aca="false">IF($G3974="","",IFERROR(INDEX(Prestations!$F$5:$F$256,MATCH($G3974,Prestations!$B$5:$B$256,0)),"?"))</f>
        <v/>
      </c>
      <c r="P3974" s="26" t="str">
        <f aca="false">IF($O3974="","",IF($O3974="?","?",IFERROR(INDEX(Règles!$C$5:$C$17,MATCH($O3974,Règles!$A$5:$A$17,0)),"?")))</f>
        <v/>
      </c>
      <c r="Q3974" s="27" t="str">
        <f aca="false">IF($G3974="","",IF(ISNUMBER($I3974),$I3974,IFERROR(IF(ISNUMBER(INDEX(Prestations!$E$5:$E$256,MATCH($G3974,Prestations!$B$5:$B$256,0))),INDEX(Prestations!$E$5:$E$256,MATCH($G3974,Prestations!$B$5:$B$256,0)),""),"")))</f>
        <v/>
      </c>
      <c r="R3974" s="27" t="str">
        <f aca="false">IFERROR(IF(ISNUMBER($Q3974),$Q3974*IF($E3974="",1,$E3974),""),"")</f>
        <v/>
      </c>
      <c r="S3974" s="28" t="str">
        <f aca="false">IFERROR(IF($P3974="au nombre",IF(N(INDEX(Règles!$D$5:$D$17,MATCH($O3974,Règles!$A$5:$A$17,0)))&gt;0,IF($E3974="",1,$E3974)/INDEX(Règles!$D$5:$D$17,MATCH($O3974,Règles!$A$5:$A$17,0)),""),IF($P3974="au prix",IF(AND(ISNUMBER($R3974),N(INDEX(Règles!$E$5:$E$17,MATCH($O3974,Règles!$A$5:$A$17,0)))&gt;0),$R3974/INDEX(Règles!$E$5:$E$17,MATCH($O3974,Règles!$A$5:$A$17,0)),""),IF(OR($P3974="ne compte pas",$P3974="absence"),0,""))),"")</f>
        <v/>
      </c>
      <c r="T3974" s="26" t="n">
        <f aca="false">IF(AND(ISNUMBER($A3974),$B3974&lt;&gt;"",$G3974&lt;&gt;"",$P3974&lt;&gt;"absence"),1,0)</f>
        <v>0</v>
      </c>
      <c r="U3974" s="26" t="n">
        <f aca="false">IF($T3974=1,IF(COUNTIFS($B$2:$B3974,$B3974,$A$2:$A3974,$A3974,$T$2:$T3974,1)=1,1,0),0)</f>
        <v>0</v>
      </c>
      <c r="V3974" s="29" t="str">
        <f aca="false">IF(AND($A3974="",$B3974="",$G3974=""),"",IF(NOT(ISNUMBER($A3974)),"Date manquante ou non reconnue",IF($B3974="","Technicien manquant",IF(COUNTIF(Production!$A$7:$A$21,$B3974)=0,"Technicien absent de la liste (onglet Production)",IF($G3974="","Code BPU manquant (colonne G)",IF($O3974="?","Code BPU inconnu (onglet Prestations)",IF($P3974="?","Catégorie inconnue (onglet Règles)",IF(AND($E3974&lt;&gt;"",NOT(ISNUMBER($E3974))),"Quantité non reconnue",IF(AND($P3974="au prix",NOT(ISNUMBER($Q3974))),"Prix sur devis à saisir (colonne I)",IF($S3974="","Règle à compléter (onglet Règles)",""))))))))))</f>
        <v/>
      </c>
    </row>
    <row r="3975" customFormat="false" ht="15" hidden="false" customHeight="false" outlineLevel="0" collapsed="false">
      <c r="A3975" s="23"/>
      <c r="I3975" s="24"/>
      <c r="J3975" s="24"/>
      <c r="N3975" s="25"/>
      <c r="O3975" s="26" t="str">
        <f aca="false">IF($G3975="","",IFERROR(INDEX(Prestations!$F$5:$F$256,MATCH($G3975,Prestations!$B$5:$B$256,0)),"?"))</f>
        <v/>
      </c>
      <c r="P3975" s="26" t="str">
        <f aca="false">IF($O3975="","",IF($O3975="?","?",IFERROR(INDEX(Règles!$C$5:$C$17,MATCH($O3975,Règles!$A$5:$A$17,0)),"?")))</f>
        <v/>
      </c>
      <c r="Q3975" s="27" t="str">
        <f aca="false">IF($G3975="","",IF(ISNUMBER($I3975),$I3975,IFERROR(IF(ISNUMBER(INDEX(Prestations!$E$5:$E$256,MATCH($G3975,Prestations!$B$5:$B$256,0))),INDEX(Prestations!$E$5:$E$256,MATCH($G3975,Prestations!$B$5:$B$256,0)),""),"")))</f>
        <v/>
      </c>
      <c r="R3975" s="27" t="str">
        <f aca="false">IFERROR(IF(ISNUMBER($Q3975),$Q3975*IF($E3975="",1,$E3975),""),"")</f>
        <v/>
      </c>
      <c r="S3975" s="28" t="str">
        <f aca="false">IFERROR(IF($P3975="au nombre",IF(N(INDEX(Règles!$D$5:$D$17,MATCH($O3975,Règles!$A$5:$A$17,0)))&gt;0,IF($E3975="",1,$E3975)/INDEX(Règles!$D$5:$D$17,MATCH($O3975,Règles!$A$5:$A$17,0)),""),IF($P3975="au prix",IF(AND(ISNUMBER($R3975),N(INDEX(Règles!$E$5:$E$17,MATCH($O3975,Règles!$A$5:$A$17,0)))&gt;0),$R3975/INDEX(Règles!$E$5:$E$17,MATCH($O3975,Règles!$A$5:$A$17,0)),""),IF(OR($P3975="ne compte pas",$P3975="absence"),0,""))),"")</f>
        <v/>
      </c>
      <c r="T3975" s="26" t="n">
        <f aca="false">IF(AND(ISNUMBER($A3975),$B3975&lt;&gt;"",$G3975&lt;&gt;"",$P3975&lt;&gt;"absence"),1,0)</f>
        <v>0</v>
      </c>
      <c r="U3975" s="26" t="n">
        <f aca="false">IF($T3975=1,IF(COUNTIFS($B$2:$B3975,$B3975,$A$2:$A3975,$A3975,$T$2:$T3975,1)=1,1,0),0)</f>
        <v>0</v>
      </c>
      <c r="V3975" s="29" t="str">
        <f aca="false">IF(AND($A3975="",$B3975="",$G3975=""),"",IF(NOT(ISNUMBER($A3975)),"Date manquante ou non reconnue",IF($B3975="","Technicien manquant",IF(COUNTIF(Production!$A$7:$A$21,$B3975)=0,"Technicien absent de la liste (onglet Production)",IF($G3975="","Code BPU manquant (colonne G)",IF($O3975="?","Code BPU inconnu (onglet Prestations)",IF($P3975="?","Catégorie inconnue (onglet Règles)",IF(AND($E3975&lt;&gt;"",NOT(ISNUMBER($E3975))),"Quantité non reconnue",IF(AND($P3975="au prix",NOT(ISNUMBER($Q3975))),"Prix sur devis à saisir (colonne I)",IF($S3975="","Règle à compléter (onglet Règles)",""))))))))))</f>
        <v/>
      </c>
    </row>
    <row r="3976" customFormat="false" ht="15" hidden="false" customHeight="false" outlineLevel="0" collapsed="false">
      <c r="A3976" s="23"/>
      <c r="I3976" s="24"/>
      <c r="J3976" s="24"/>
      <c r="N3976" s="25"/>
      <c r="O3976" s="26" t="str">
        <f aca="false">IF($G3976="","",IFERROR(INDEX(Prestations!$F$5:$F$256,MATCH($G3976,Prestations!$B$5:$B$256,0)),"?"))</f>
        <v/>
      </c>
      <c r="P3976" s="26" t="str">
        <f aca="false">IF($O3976="","",IF($O3976="?","?",IFERROR(INDEX(Règles!$C$5:$C$17,MATCH($O3976,Règles!$A$5:$A$17,0)),"?")))</f>
        <v/>
      </c>
      <c r="Q3976" s="27" t="str">
        <f aca="false">IF($G3976="","",IF(ISNUMBER($I3976),$I3976,IFERROR(IF(ISNUMBER(INDEX(Prestations!$E$5:$E$256,MATCH($G3976,Prestations!$B$5:$B$256,0))),INDEX(Prestations!$E$5:$E$256,MATCH($G3976,Prestations!$B$5:$B$256,0)),""),"")))</f>
        <v/>
      </c>
      <c r="R3976" s="27" t="str">
        <f aca="false">IFERROR(IF(ISNUMBER($Q3976),$Q3976*IF($E3976="",1,$E3976),""),"")</f>
        <v/>
      </c>
      <c r="S3976" s="28" t="str">
        <f aca="false">IFERROR(IF($P3976="au nombre",IF(N(INDEX(Règles!$D$5:$D$17,MATCH($O3976,Règles!$A$5:$A$17,0)))&gt;0,IF($E3976="",1,$E3976)/INDEX(Règles!$D$5:$D$17,MATCH($O3976,Règles!$A$5:$A$17,0)),""),IF($P3976="au prix",IF(AND(ISNUMBER($R3976),N(INDEX(Règles!$E$5:$E$17,MATCH($O3976,Règles!$A$5:$A$17,0)))&gt;0),$R3976/INDEX(Règles!$E$5:$E$17,MATCH($O3976,Règles!$A$5:$A$17,0)),""),IF(OR($P3976="ne compte pas",$P3976="absence"),0,""))),"")</f>
        <v/>
      </c>
      <c r="T3976" s="26" t="n">
        <f aca="false">IF(AND(ISNUMBER($A3976),$B3976&lt;&gt;"",$G3976&lt;&gt;"",$P3976&lt;&gt;"absence"),1,0)</f>
        <v>0</v>
      </c>
      <c r="U3976" s="26" t="n">
        <f aca="false">IF($T3976=1,IF(COUNTIFS($B$2:$B3976,$B3976,$A$2:$A3976,$A3976,$T$2:$T3976,1)=1,1,0),0)</f>
        <v>0</v>
      </c>
      <c r="V3976" s="29" t="str">
        <f aca="false">IF(AND($A3976="",$B3976="",$G3976=""),"",IF(NOT(ISNUMBER($A3976)),"Date manquante ou non reconnue",IF($B3976="","Technicien manquant",IF(COUNTIF(Production!$A$7:$A$21,$B3976)=0,"Technicien absent de la liste (onglet Production)",IF($G3976="","Code BPU manquant (colonne G)",IF($O3976="?","Code BPU inconnu (onglet Prestations)",IF($P3976="?","Catégorie inconnue (onglet Règles)",IF(AND($E3976&lt;&gt;"",NOT(ISNUMBER($E3976))),"Quantité non reconnue",IF(AND($P3976="au prix",NOT(ISNUMBER($Q3976))),"Prix sur devis à saisir (colonne I)",IF($S3976="","Règle à compléter (onglet Règles)",""))))))))))</f>
        <v/>
      </c>
    </row>
    <row r="3977" customFormat="false" ht="15" hidden="false" customHeight="false" outlineLevel="0" collapsed="false">
      <c r="A3977" s="23"/>
      <c r="I3977" s="24"/>
      <c r="J3977" s="24"/>
      <c r="N3977" s="25"/>
      <c r="O3977" s="26" t="str">
        <f aca="false">IF($G3977="","",IFERROR(INDEX(Prestations!$F$5:$F$256,MATCH($G3977,Prestations!$B$5:$B$256,0)),"?"))</f>
        <v/>
      </c>
      <c r="P3977" s="26" t="str">
        <f aca="false">IF($O3977="","",IF($O3977="?","?",IFERROR(INDEX(Règles!$C$5:$C$17,MATCH($O3977,Règles!$A$5:$A$17,0)),"?")))</f>
        <v/>
      </c>
      <c r="Q3977" s="27" t="str">
        <f aca="false">IF($G3977="","",IF(ISNUMBER($I3977),$I3977,IFERROR(IF(ISNUMBER(INDEX(Prestations!$E$5:$E$256,MATCH($G3977,Prestations!$B$5:$B$256,0))),INDEX(Prestations!$E$5:$E$256,MATCH($G3977,Prestations!$B$5:$B$256,0)),""),"")))</f>
        <v/>
      </c>
      <c r="R3977" s="27" t="str">
        <f aca="false">IFERROR(IF(ISNUMBER($Q3977),$Q3977*IF($E3977="",1,$E3977),""),"")</f>
        <v/>
      </c>
      <c r="S3977" s="28" t="str">
        <f aca="false">IFERROR(IF($P3977="au nombre",IF(N(INDEX(Règles!$D$5:$D$17,MATCH($O3977,Règles!$A$5:$A$17,0)))&gt;0,IF($E3977="",1,$E3977)/INDEX(Règles!$D$5:$D$17,MATCH($O3977,Règles!$A$5:$A$17,0)),""),IF($P3977="au prix",IF(AND(ISNUMBER($R3977),N(INDEX(Règles!$E$5:$E$17,MATCH($O3977,Règles!$A$5:$A$17,0)))&gt;0),$R3977/INDEX(Règles!$E$5:$E$17,MATCH($O3977,Règles!$A$5:$A$17,0)),""),IF(OR($P3977="ne compte pas",$P3977="absence"),0,""))),"")</f>
        <v/>
      </c>
      <c r="T3977" s="26" t="n">
        <f aca="false">IF(AND(ISNUMBER($A3977),$B3977&lt;&gt;"",$G3977&lt;&gt;"",$P3977&lt;&gt;"absence"),1,0)</f>
        <v>0</v>
      </c>
      <c r="U3977" s="26" t="n">
        <f aca="false">IF($T3977=1,IF(COUNTIFS($B$2:$B3977,$B3977,$A$2:$A3977,$A3977,$T$2:$T3977,1)=1,1,0),0)</f>
        <v>0</v>
      </c>
      <c r="V3977" s="29" t="str">
        <f aca="false">IF(AND($A3977="",$B3977="",$G3977=""),"",IF(NOT(ISNUMBER($A3977)),"Date manquante ou non reconnue",IF($B3977="","Technicien manquant",IF(COUNTIF(Production!$A$7:$A$21,$B3977)=0,"Technicien absent de la liste (onglet Production)",IF($G3977="","Code BPU manquant (colonne G)",IF($O3977="?","Code BPU inconnu (onglet Prestations)",IF($P3977="?","Catégorie inconnue (onglet Règles)",IF(AND($E3977&lt;&gt;"",NOT(ISNUMBER($E3977))),"Quantité non reconnue",IF(AND($P3977="au prix",NOT(ISNUMBER($Q3977))),"Prix sur devis à saisir (colonne I)",IF($S3977="","Règle à compléter (onglet Règles)",""))))))))))</f>
        <v/>
      </c>
    </row>
    <row r="3978" customFormat="false" ht="15" hidden="false" customHeight="false" outlineLevel="0" collapsed="false">
      <c r="A3978" s="23"/>
      <c r="I3978" s="24"/>
      <c r="J3978" s="24"/>
      <c r="N3978" s="25"/>
      <c r="O3978" s="26" t="str">
        <f aca="false">IF($G3978="","",IFERROR(INDEX(Prestations!$F$5:$F$256,MATCH($G3978,Prestations!$B$5:$B$256,0)),"?"))</f>
        <v/>
      </c>
      <c r="P3978" s="26" t="str">
        <f aca="false">IF($O3978="","",IF($O3978="?","?",IFERROR(INDEX(Règles!$C$5:$C$17,MATCH($O3978,Règles!$A$5:$A$17,0)),"?")))</f>
        <v/>
      </c>
      <c r="Q3978" s="27" t="str">
        <f aca="false">IF($G3978="","",IF(ISNUMBER($I3978),$I3978,IFERROR(IF(ISNUMBER(INDEX(Prestations!$E$5:$E$256,MATCH($G3978,Prestations!$B$5:$B$256,0))),INDEX(Prestations!$E$5:$E$256,MATCH($G3978,Prestations!$B$5:$B$256,0)),""),"")))</f>
        <v/>
      </c>
      <c r="R3978" s="27" t="str">
        <f aca="false">IFERROR(IF(ISNUMBER($Q3978),$Q3978*IF($E3978="",1,$E3978),""),"")</f>
        <v/>
      </c>
      <c r="S3978" s="28" t="str">
        <f aca="false">IFERROR(IF($P3978="au nombre",IF(N(INDEX(Règles!$D$5:$D$17,MATCH($O3978,Règles!$A$5:$A$17,0)))&gt;0,IF($E3978="",1,$E3978)/INDEX(Règles!$D$5:$D$17,MATCH($O3978,Règles!$A$5:$A$17,0)),""),IF($P3978="au prix",IF(AND(ISNUMBER($R3978),N(INDEX(Règles!$E$5:$E$17,MATCH($O3978,Règles!$A$5:$A$17,0)))&gt;0),$R3978/INDEX(Règles!$E$5:$E$17,MATCH($O3978,Règles!$A$5:$A$17,0)),""),IF(OR($P3978="ne compte pas",$P3978="absence"),0,""))),"")</f>
        <v/>
      </c>
      <c r="T3978" s="26" t="n">
        <f aca="false">IF(AND(ISNUMBER($A3978),$B3978&lt;&gt;"",$G3978&lt;&gt;"",$P3978&lt;&gt;"absence"),1,0)</f>
        <v>0</v>
      </c>
      <c r="U3978" s="26" t="n">
        <f aca="false">IF($T3978=1,IF(COUNTIFS($B$2:$B3978,$B3978,$A$2:$A3978,$A3978,$T$2:$T3978,1)=1,1,0),0)</f>
        <v>0</v>
      </c>
      <c r="V3978" s="29" t="str">
        <f aca="false">IF(AND($A3978="",$B3978="",$G3978=""),"",IF(NOT(ISNUMBER($A3978)),"Date manquante ou non reconnue",IF($B3978="","Technicien manquant",IF(COUNTIF(Production!$A$7:$A$21,$B3978)=0,"Technicien absent de la liste (onglet Production)",IF($G3978="","Code BPU manquant (colonne G)",IF($O3978="?","Code BPU inconnu (onglet Prestations)",IF($P3978="?","Catégorie inconnue (onglet Règles)",IF(AND($E3978&lt;&gt;"",NOT(ISNUMBER($E3978))),"Quantité non reconnue",IF(AND($P3978="au prix",NOT(ISNUMBER($Q3978))),"Prix sur devis à saisir (colonne I)",IF($S3978="","Règle à compléter (onglet Règles)",""))))))))))</f>
        <v/>
      </c>
    </row>
    <row r="3979" customFormat="false" ht="15" hidden="false" customHeight="false" outlineLevel="0" collapsed="false">
      <c r="A3979" s="23"/>
      <c r="I3979" s="24"/>
      <c r="J3979" s="24"/>
      <c r="N3979" s="25"/>
      <c r="O3979" s="26" t="str">
        <f aca="false">IF($G3979="","",IFERROR(INDEX(Prestations!$F$5:$F$256,MATCH($G3979,Prestations!$B$5:$B$256,0)),"?"))</f>
        <v/>
      </c>
      <c r="P3979" s="26" t="str">
        <f aca="false">IF($O3979="","",IF($O3979="?","?",IFERROR(INDEX(Règles!$C$5:$C$17,MATCH($O3979,Règles!$A$5:$A$17,0)),"?")))</f>
        <v/>
      </c>
      <c r="Q3979" s="27" t="str">
        <f aca="false">IF($G3979="","",IF(ISNUMBER($I3979),$I3979,IFERROR(IF(ISNUMBER(INDEX(Prestations!$E$5:$E$256,MATCH($G3979,Prestations!$B$5:$B$256,0))),INDEX(Prestations!$E$5:$E$256,MATCH($G3979,Prestations!$B$5:$B$256,0)),""),"")))</f>
        <v/>
      </c>
      <c r="R3979" s="27" t="str">
        <f aca="false">IFERROR(IF(ISNUMBER($Q3979),$Q3979*IF($E3979="",1,$E3979),""),"")</f>
        <v/>
      </c>
      <c r="S3979" s="28" t="str">
        <f aca="false">IFERROR(IF($P3979="au nombre",IF(N(INDEX(Règles!$D$5:$D$17,MATCH($O3979,Règles!$A$5:$A$17,0)))&gt;0,IF($E3979="",1,$E3979)/INDEX(Règles!$D$5:$D$17,MATCH($O3979,Règles!$A$5:$A$17,0)),""),IF($P3979="au prix",IF(AND(ISNUMBER($R3979),N(INDEX(Règles!$E$5:$E$17,MATCH($O3979,Règles!$A$5:$A$17,0)))&gt;0),$R3979/INDEX(Règles!$E$5:$E$17,MATCH($O3979,Règles!$A$5:$A$17,0)),""),IF(OR($P3979="ne compte pas",$P3979="absence"),0,""))),"")</f>
        <v/>
      </c>
      <c r="T3979" s="26" t="n">
        <f aca="false">IF(AND(ISNUMBER($A3979),$B3979&lt;&gt;"",$G3979&lt;&gt;"",$P3979&lt;&gt;"absence"),1,0)</f>
        <v>0</v>
      </c>
      <c r="U3979" s="26" t="n">
        <f aca="false">IF($T3979=1,IF(COUNTIFS($B$2:$B3979,$B3979,$A$2:$A3979,$A3979,$T$2:$T3979,1)=1,1,0),0)</f>
        <v>0</v>
      </c>
      <c r="V3979" s="29" t="str">
        <f aca="false">IF(AND($A3979="",$B3979="",$G3979=""),"",IF(NOT(ISNUMBER($A3979)),"Date manquante ou non reconnue",IF($B3979="","Technicien manquant",IF(COUNTIF(Production!$A$7:$A$21,$B3979)=0,"Technicien absent de la liste (onglet Production)",IF($G3979="","Code BPU manquant (colonne G)",IF($O3979="?","Code BPU inconnu (onglet Prestations)",IF($P3979="?","Catégorie inconnue (onglet Règles)",IF(AND($E3979&lt;&gt;"",NOT(ISNUMBER($E3979))),"Quantité non reconnue",IF(AND($P3979="au prix",NOT(ISNUMBER($Q3979))),"Prix sur devis à saisir (colonne I)",IF($S3979="","Règle à compléter (onglet Règles)",""))))))))))</f>
        <v/>
      </c>
    </row>
    <row r="3980" customFormat="false" ht="15" hidden="false" customHeight="false" outlineLevel="0" collapsed="false">
      <c r="A3980" s="23"/>
      <c r="I3980" s="24"/>
      <c r="J3980" s="24"/>
      <c r="N3980" s="25"/>
      <c r="O3980" s="26" t="str">
        <f aca="false">IF($G3980="","",IFERROR(INDEX(Prestations!$F$5:$F$256,MATCH($G3980,Prestations!$B$5:$B$256,0)),"?"))</f>
        <v/>
      </c>
      <c r="P3980" s="26" t="str">
        <f aca="false">IF($O3980="","",IF($O3980="?","?",IFERROR(INDEX(Règles!$C$5:$C$17,MATCH($O3980,Règles!$A$5:$A$17,0)),"?")))</f>
        <v/>
      </c>
      <c r="Q3980" s="27" t="str">
        <f aca="false">IF($G3980="","",IF(ISNUMBER($I3980),$I3980,IFERROR(IF(ISNUMBER(INDEX(Prestations!$E$5:$E$256,MATCH($G3980,Prestations!$B$5:$B$256,0))),INDEX(Prestations!$E$5:$E$256,MATCH($G3980,Prestations!$B$5:$B$256,0)),""),"")))</f>
        <v/>
      </c>
      <c r="R3980" s="27" t="str">
        <f aca="false">IFERROR(IF(ISNUMBER($Q3980),$Q3980*IF($E3980="",1,$E3980),""),"")</f>
        <v/>
      </c>
      <c r="S3980" s="28" t="str">
        <f aca="false">IFERROR(IF($P3980="au nombre",IF(N(INDEX(Règles!$D$5:$D$17,MATCH($O3980,Règles!$A$5:$A$17,0)))&gt;0,IF($E3980="",1,$E3980)/INDEX(Règles!$D$5:$D$17,MATCH($O3980,Règles!$A$5:$A$17,0)),""),IF($P3980="au prix",IF(AND(ISNUMBER($R3980),N(INDEX(Règles!$E$5:$E$17,MATCH($O3980,Règles!$A$5:$A$17,0)))&gt;0),$R3980/INDEX(Règles!$E$5:$E$17,MATCH($O3980,Règles!$A$5:$A$17,0)),""),IF(OR($P3980="ne compte pas",$P3980="absence"),0,""))),"")</f>
        <v/>
      </c>
      <c r="T3980" s="26" t="n">
        <f aca="false">IF(AND(ISNUMBER($A3980),$B3980&lt;&gt;"",$G3980&lt;&gt;"",$P3980&lt;&gt;"absence"),1,0)</f>
        <v>0</v>
      </c>
      <c r="U3980" s="26" t="n">
        <f aca="false">IF($T3980=1,IF(COUNTIFS($B$2:$B3980,$B3980,$A$2:$A3980,$A3980,$T$2:$T3980,1)=1,1,0),0)</f>
        <v>0</v>
      </c>
      <c r="V3980" s="29" t="str">
        <f aca="false">IF(AND($A3980="",$B3980="",$G3980=""),"",IF(NOT(ISNUMBER($A3980)),"Date manquante ou non reconnue",IF($B3980="","Technicien manquant",IF(COUNTIF(Production!$A$7:$A$21,$B3980)=0,"Technicien absent de la liste (onglet Production)",IF($G3980="","Code BPU manquant (colonne G)",IF($O3980="?","Code BPU inconnu (onglet Prestations)",IF($P3980="?","Catégorie inconnue (onglet Règles)",IF(AND($E3980&lt;&gt;"",NOT(ISNUMBER($E3980))),"Quantité non reconnue",IF(AND($P3980="au prix",NOT(ISNUMBER($Q3980))),"Prix sur devis à saisir (colonne I)",IF($S3980="","Règle à compléter (onglet Règles)",""))))))))))</f>
        <v/>
      </c>
    </row>
    <row r="3981" customFormat="false" ht="15" hidden="false" customHeight="false" outlineLevel="0" collapsed="false">
      <c r="A3981" s="23"/>
      <c r="I3981" s="24"/>
      <c r="J3981" s="24"/>
      <c r="N3981" s="25"/>
      <c r="O3981" s="26" t="str">
        <f aca="false">IF($G3981="","",IFERROR(INDEX(Prestations!$F$5:$F$256,MATCH($G3981,Prestations!$B$5:$B$256,0)),"?"))</f>
        <v/>
      </c>
      <c r="P3981" s="26" t="str">
        <f aca="false">IF($O3981="","",IF($O3981="?","?",IFERROR(INDEX(Règles!$C$5:$C$17,MATCH($O3981,Règles!$A$5:$A$17,0)),"?")))</f>
        <v/>
      </c>
      <c r="Q3981" s="27" t="str">
        <f aca="false">IF($G3981="","",IF(ISNUMBER($I3981),$I3981,IFERROR(IF(ISNUMBER(INDEX(Prestations!$E$5:$E$256,MATCH($G3981,Prestations!$B$5:$B$256,0))),INDEX(Prestations!$E$5:$E$256,MATCH($G3981,Prestations!$B$5:$B$256,0)),""),"")))</f>
        <v/>
      </c>
      <c r="R3981" s="27" t="str">
        <f aca="false">IFERROR(IF(ISNUMBER($Q3981),$Q3981*IF($E3981="",1,$E3981),""),"")</f>
        <v/>
      </c>
      <c r="S3981" s="28" t="str">
        <f aca="false">IFERROR(IF($P3981="au nombre",IF(N(INDEX(Règles!$D$5:$D$17,MATCH($O3981,Règles!$A$5:$A$17,0)))&gt;0,IF($E3981="",1,$E3981)/INDEX(Règles!$D$5:$D$17,MATCH($O3981,Règles!$A$5:$A$17,0)),""),IF($P3981="au prix",IF(AND(ISNUMBER($R3981),N(INDEX(Règles!$E$5:$E$17,MATCH($O3981,Règles!$A$5:$A$17,0)))&gt;0),$R3981/INDEX(Règles!$E$5:$E$17,MATCH($O3981,Règles!$A$5:$A$17,0)),""),IF(OR($P3981="ne compte pas",$P3981="absence"),0,""))),"")</f>
        <v/>
      </c>
      <c r="T3981" s="26" t="n">
        <f aca="false">IF(AND(ISNUMBER($A3981),$B3981&lt;&gt;"",$G3981&lt;&gt;"",$P3981&lt;&gt;"absence"),1,0)</f>
        <v>0</v>
      </c>
      <c r="U3981" s="26" t="n">
        <f aca="false">IF($T3981=1,IF(COUNTIFS($B$2:$B3981,$B3981,$A$2:$A3981,$A3981,$T$2:$T3981,1)=1,1,0),0)</f>
        <v>0</v>
      </c>
      <c r="V3981" s="29" t="str">
        <f aca="false">IF(AND($A3981="",$B3981="",$G3981=""),"",IF(NOT(ISNUMBER($A3981)),"Date manquante ou non reconnue",IF($B3981="","Technicien manquant",IF(COUNTIF(Production!$A$7:$A$21,$B3981)=0,"Technicien absent de la liste (onglet Production)",IF($G3981="","Code BPU manquant (colonne G)",IF($O3981="?","Code BPU inconnu (onglet Prestations)",IF($P3981="?","Catégorie inconnue (onglet Règles)",IF(AND($E3981&lt;&gt;"",NOT(ISNUMBER($E3981))),"Quantité non reconnue",IF(AND($P3981="au prix",NOT(ISNUMBER($Q3981))),"Prix sur devis à saisir (colonne I)",IF($S3981="","Règle à compléter (onglet Règles)",""))))))))))</f>
        <v/>
      </c>
    </row>
    <row r="3982" customFormat="false" ht="15" hidden="false" customHeight="false" outlineLevel="0" collapsed="false">
      <c r="A3982" s="23"/>
      <c r="I3982" s="24"/>
      <c r="J3982" s="24"/>
      <c r="N3982" s="25"/>
      <c r="O3982" s="26" t="str">
        <f aca="false">IF($G3982="","",IFERROR(INDEX(Prestations!$F$5:$F$256,MATCH($G3982,Prestations!$B$5:$B$256,0)),"?"))</f>
        <v/>
      </c>
      <c r="P3982" s="26" t="str">
        <f aca="false">IF($O3982="","",IF($O3982="?","?",IFERROR(INDEX(Règles!$C$5:$C$17,MATCH($O3982,Règles!$A$5:$A$17,0)),"?")))</f>
        <v/>
      </c>
      <c r="Q3982" s="27" t="str">
        <f aca="false">IF($G3982="","",IF(ISNUMBER($I3982),$I3982,IFERROR(IF(ISNUMBER(INDEX(Prestations!$E$5:$E$256,MATCH($G3982,Prestations!$B$5:$B$256,0))),INDEX(Prestations!$E$5:$E$256,MATCH($G3982,Prestations!$B$5:$B$256,0)),""),"")))</f>
        <v/>
      </c>
      <c r="R3982" s="27" t="str">
        <f aca="false">IFERROR(IF(ISNUMBER($Q3982),$Q3982*IF($E3982="",1,$E3982),""),"")</f>
        <v/>
      </c>
      <c r="S3982" s="28" t="str">
        <f aca="false">IFERROR(IF($P3982="au nombre",IF(N(INDEX(Règles!$D$5:$D$17,MATCH($O3982,Règles!$A$5:$A$17,0)))&gt;0,IF($E3982="",1,$E3982)/INDEX(Règles!$D$5:$D$17,MATCH($O3982,Règles!$A$5:$A$17,0)),""),IF($P3982="au prix",IF(AND(ISNUMBER($R3982),N(INDEX(Règles!$E$5:$E$17,MATCH($O3982,Règles!$A$5:$A$17,0)))&gt;0),$R3982/INDEX(Règles!$E$5:$E$17,MATCH($O3982,Règles!$A$5:$A$17,0)),""),IF(OR($P3982="ne compte pas",$P3982="absence"),0,""))),"")</f>
        <v/>
      </c>
      <c r="T3982" s="26" t="n">
        <f aca="false">IF(AND(ISNUMBER($A3982),$B3982&lt;&gt;"",$G3982&lt;&gt;"",$P3982&lt;&gt;"absence"),1,0)</f>
        <v>0</v>
      </c>
      <c r="U3982" s="26" t="n">
        <f aca="false">IF($T3982=1,IF(COUNTIFS($B$2:$B3982,$B3982,$A$2:$A3982,$A3982,$T$2:$T3982,1)=1,1,0),0)</f>
        <v>0</v>
      </c>
      <c r="V3982" s="29" t="str">
        <f aca="false">IF(AND($A3982="",$B3982="",$G3982=""),"",IF(NOT(ISNUMBER($A3982)),"Date manquante ou non reconnue",IF($B3982="","Technicien manquant",IF(COUNTIF(Production!$A$7:$A$21,$B3982)=0,"Technicien absent de la liste (onglet Production)",IF($G3982="","Code BPU manquant (colonne G)",IF($O3982="?","Code BPU inconnu (onglet Prestations)",IF($P3982="?","Catégorie inconnue (onglet Règles)",IF(AND($E3982&lt;&gt;"",NOT(ISNUMBER($E3982))),"Quantité non reconnue",IF(AND($P3982="au prix",NOT(ISNUMBER($Q3982))),"Prix sur devis à saisir (colonne I)",IF($S3982="","Règle à compléter (onglet Règles)",""))))))))))</f>
        <v/>
      </c>
    </row>
    <row r="3983" customFormat="false" ht="15" hidden="false" customHeight="false" outlineLevel="0" collapsed="false">
      <c r="A3983" s="23"/>
      <c r="I3983" s="24"/>
      <c r="J3983" s="24"/>
      <c r="N3983" s="25"/>
      <c r="O3983" s="26" t="str">
        <f aca="false">IF($G3983="","",IFERROR(INDEX(Prestations!$F$5:$F$256,MATCH($G3983,Prestations!$B$5:$B$256,0)),"?"))</f>
        <v/>
      </c>
      <c r="P3983" s="26" t="str">
        <f aca="false">IF($O3983="","",IF($O3983="?","?",IFERROR(INDEX(Règles!$C$5:$C$17,MATCH($O3983,Règles!$A$5:$A$17,0)),"?")))</f>
        <v/>
      </c>
      <c r="Q3983" s="27" t="str">
        <f aca="false">IF($G3983="","",IF(ISNUMBER($I3983),$I3983,IFERROR(IF(ISNUMBER(INDEX(Prestations!$E$5:$E$256,MATCH($G3983,Prestations!$B$5:$B$256,0))),INDEX(Prestations!$E$5:$E$256,MATCH($G3983,Prestations!$B$5:$B$256,0)),""),"")))</f>
        <v/>
      </c>
      <c r="R3983" s="27" t="str">
        <f aca="false">IFERROR(IF(ISNUMBER($Q3983),$Q3983*IF($E3983="",1,$E3983),""),"")</f>
        <v/>
      </c>
      <c r="S3983" s="28" t="str">
        <f aca="false">IFERROR(IF($P3983="au nombre",IF(N(INDEX(Règles!$D$5:$D$17,MATCH($O3983,Règles!$A$5:$A$17,0)))&gt;0,IF($E3983="",1,$E3983)/INDEX(Règles!$D$5:$D$17,MATCH($O3983,Règles!$A$5:$A$17,0)),""),IF($P3983="au prix",IF(AND(ISNUMBER($R3983),N(INDEX(Règles!$E$5:$E$17,MATCH($O3983,Règles!$A$5:$A$17,0)))&gt;0),$R3983/INDEX(Règles!$E$5:$E$17,MATCH($O3983,Règles!$A$5:$A$17,0)),""),IF(OR($P3983="ne compte pas",$P3983="absence"),0,""))),"")</f>
        <v/>
      </c>
      <c r="T3983" s="26" t="n">
        <f aca="false">IF(AND(ISNUMBER($A3983),$B3983&lt;&gt;"",$G3983&lt;&gt;"",$P3983&lt;&gt;"absence"),1,0)</f>
        <v>0</v>
      </c>
      <c r="U3983" s="26" t="n">
        <f aca="false">IF($T3983=1,IF(COUNTIFS($B$2:$B3983,$B3983,$A$2:$A3983,$A3983,$T$2:$T3983,1)=1,1,0),0)</f>
        <v>0</v>
      </c>
      <c r="V3983" s="29" t="str">
        <f aca="false">IF(AND($A3983="",$B3983="",$G3983=""),"",IF(NOT(ISNUMBER($A3983)),"Date manquante ou non reconnue",IF($B3983="","Technicien manquant",IF(COUNTIF(Production!$A$7:$A$21,$B3983)=0,"Technicien absent de la liste (onglet Production)",IF($G3983="","Code BPU manquant (colonne G)",IF($O3983="?","Code BPU inconnu (onglet Prestations)",IF($P3983="?","Catégorie inconnue (onglet Règles)",IF(AND($E3983&lt;&gt;"",NOT(ISNUMBER($E3983))),"Quantité non reconnue",IF(AND($P3983="au prix",NOT(ISNUMBER($Q3983))),"Prix sur devis à saisir (colonne I)",IF($S3983="","Règle à compléter (onglet Règles)",""))))))))))</f>
        <v/>
      </c>
    </row>
    <row r="3984" customFormat="false" ht="15" hidden="false" customHeight="false" outlineLevel="0" collapsed="false">
      <c r="A3984" s="23"/>
      <c r="I3984" s="24"/>
      <c r="J3984" s="24"/>
      <c r="N3984" s="25"/>
      <c r="O3984" s="26" t="str">
        <f aca="false">IF($G3984="","",IFERROR(INDEX(Prestations!$F$5:$F$256,MATCH($G3984,Prestations!$B$5:$B$256,0)),"?"))</f>
        <v/>
      </c>
      <c r="P3984" s="26" t="str">
        <f aca="false">IF($O3984="","",IF($O3984="?","?",IFERROR(INDEX(Règles!$C$5:$C$17,MATCH($O3984,Règles!$A$5:$A$17,0)),"?")))</f>
        <v/>
      </c>
      <c r="Q3984" s="27" t="str">
        <f aca="false">IF($G3984="","",IF(ISNUMBER($I3984),$I3984,IFERROR(IF(ISNUMBER(INDEX(Prestations!$E$5:$E$256,MATCH($G3984,Prestations!$B$5:$B$256,0))),INDEX(Prestations!$E$5:$E$256,MATCH($G3984,Prestations!$B$5:$B$256,0)),""),"")))</f>
        <v/>
      </c>
      <c r="R3984" s="27" t="str">
        <f aca="false">IFERROR(IF(ISNUMBER($Q3984),$Q3984*IF($E3984="",1,$E3984),""),"")</f>
        <v/>
      </c>
      <c r="S3984" s="28" t="str">
        <f aca="false">IFERROR(IF($P3984="au nombre",IF(N(INDEX(Règles!$D$5:$D$17,MATCH($O3984,Règles!$A$5:$A$17,0)))&gt;0,IF($E3984="",1,$E3984)/INDEX(Règles!$D$5:$D$17,MATCH($O3984,Règles!$A$5:$A$17,0)),""),IF($P3984="au prix",IF(AND(ISNUMBER($R3984),N(INDEX(Règles!$E$5:$E$17,MATCH($O3984,Règles!$A$5:$A$17,0)))&gt;0),$R3984/INDEX(Règles!$E$5:$E$17,MATCH($O3984,Règles!$A$5:$A$17,0)),""),IF(OR($P3984="ne compte pas",$P3984="absence"),0,""))),"")</f>
        <v/>
      </c>
      <c r="T3984" s="26" t="n">
        <f aca="false">IF(AND(ISNUMBER($A3984),$B3984&lt;&gt;"",$G3984&lt;&gt;"",$P3984&lt;&gt;"absence"),1,0)</f>
        <v>0</v>
      </c>
      <c r="U3984" s="26" t="n">
        <f aca="false">IF($T3984=1,IF(COUNTIFS($B$2:$B3984,$B3984,$A$2:$A3984,$A3984,$T$2:$T3984,1)=1,1,0),0)</f>
        <v>0</v>
      </c>
      <c r="V3984" s="29" t="str">
        <f aca="false">IF(AND($A3984="",$B3984="",$G3984=""),"",IF(NOT(ISNUMBER($A3984)),"Date manquante ou non reconnue",IF($B3984="","Technicien manquant",IF(COUNTIF(Production!$A$7:$A$21,$B3984)=0,"Technicien absent de la liste (onglet Production)",IF($G3984="","Code BPU manquant (colonne G)",IF($O3984="?","Code BPU inconnu (onglet Prestations)",IF($P3984="?","Catégorie inconnue (onglet Règles)",IF(AND($E3984&lt;&gt;"",NOT(ISNUMBER($E3984))),"Quantité non reconnue",IF(AND($P3984="au prix",NOT(ISNUMBER($Q3984))),"Prix sur devis à saisir (colonne I)",IF($S3984="","Règle à compléter (onglet Règles)",""))))))))))</f>
        <v/>
      </c>
    </row>
    <row r="3985" customFormat="false" ht="15" hidden="false" customHeight="false" outlineLevel="0" collapsed="false">
      <c r="A3985" s="23"/>
      <c r="I3985" s="24"/>
      <c r="J3985" s="24"/>
      <c r="N3985" s="25"/>
      <c r="O3985" s="26" t="str">
        <f aca="false">IF($G3985="","",IFERROR(INDEX(Prestations!$F$5:$F$256,MATCH($G3985,Prestations!$B$5:$B$256,0)),"?"))</f>
        <v/>
      </c>
      <c r="P3985" s="26" t="str">
        <f aca="false">IF($O3985="","",IF($O3985="?","?",IFERROR(INDEX(Règles!$C$5:$C$17,MATCH($O3985,Règles!$A$5:$A$17,0)),"?")))</f>
        <v/>
      </c>
      <c r="Q3985" s="27" t="str">
        <f aca="false">IF($G3985="","",IF(ISNUMBER($I3985),$I3985,IFERROR(IF(ISNUMBER(INDEX(Prestations!$E$5:$E$256,MATCH($G3985,Prestations!$B$5:$B$256,0))),INDEX(Prestations!$E$5:$E$256,MATCH($G3985,Prestations!$B$5:$B$256,0)),""),"")))</f>
        <v/>
      </c>
      <c r="R3985" s="27" t="str">
        <f aca="false">IFERROR(IF(ISNUMBER($Q3985),$Q3985*IF($E3985="",1,$E3985),""),"")</f>
        <v/>
      </c>
      <c r="S3985" s="28" t="str">
        <f aca="false">IFERROR(IF($P3985="au nombre",IF(N(INDEX(Règles!$D$5:$D$17,MATCH($O3985,Règles!$A$5:$A$17,0)))&gt;0,IF($E3985="",1,$E3985)/INDEX(Règles!$D$5:$D$17,MATCH($O3985,Règles!$A$5:$A$17,0)),""),IF($P3985="au prix",IF(AND(ISNUMBER($R3985),N(INDEX(Règles!$E$5:$E$17,MATCH($O3985,Règles!$A$5:$A$17,0)))&gt;0),$R3985/INDEX(Règles!$E$5:$E$17,MATCH($O3985,Règles!$A$5:$A$17,0)),""),IF(OR($P3985="ne compte pas",$P3985="absence"),0,""))),"")</f>
        <v/>
      </c>
      <c r="T3985" s="26" t="n">
        <f aca="false">IF(AND(ISNUMBER($A3985),$B3985&lt;&gt;"",$G3985&lt;&gt;"",$P3985&lt;&gt;"absence"),1,0)</f>
        <v>0</v>
      </c>
      <c r="U3985" s="26" t="n">
        <f aca="false">IF($T3985=1,IF(COUNTIFS($B$2:$B3985,$B3985,$A$2:$A3985,$A3985,$T$2:$T3985,1)=1,1,0),0)</f>
        <v>0</v>
      </c>
      <c r="V3985" s="29" t="str">
        <f aca="false">IF(AND($A3985="",$B3985="",$G3985=""),"",IF(NOT(ISNUMBER($A3985)),"Date manquante ou non reconnue",IF($B3985="","Technicien manquant",IF(COUNTIF(Production!$A$7:$A$21,$B3985)=0,"Technicien absent de la liste (onglet Production)",IF($G3985="","Code BPU manquant (colonne G)",IF($O3985="?","Code BPU inconnu (onglet Prestations)",IF($P3985="?","Catégorie inconnue (onglet Règles)",IF(AND($E3985&lt;&gt;"",NOT(ISNUMBER($E3985))),"Quantité non reconnue",IF(AND($P3985="au prix",NOT(ISNUMBER($Q3985))),"Prix sur devis à saisir (colonne I)",IF($S3985="","Règle à compléter (onglet Règles)",""))))))))))</f>
        <v/>
      </c>
    </row>
    <row r="3986" customFormat="false" ht="15" hidden="false" customHeight="false" outlineLevel="0" collapsed="false">
      <c r="A3986" s="23"/>
      <c r="I3986" s="24"/>
      <c r="J3986" s="24"/>
      <c r="N3986" s="25"/>
      <c r="O3986" s="26" t="str">
        <f aca="false">IF($G3986="","",IFERROR(INDEX(Prestations!$F$5:$F$256,MATCH($G3986,Prestations!$B$5:$B$256,0)),"?"))</f>
        <v/>
      </c>
      <c r="P3986" s="26" t="str">
        <f aca="false">IF($O3986="","",IF($O3986="?","?",IFERROR(INDEX(Règles!$C$5:$C$17,MATCH($O3986,Règles!$A$5:$A$17,0)),"?")))</f>
        <v/>
      </c>
      <c r="Q3986" s="27" t="str">
        <f aca="false">IF($G3986="","",IF(ISNUMBER($I3986),$I3986,IFERROR(IF(ISNUMBER(INDEX(Prestations!$E$5:$E$256,MATCH($G3986,Prestations!$B$5:$B$256,0))),INDEX(Prestations!$E$5:$E$256,MATCH($G3986,Prestations!$B$5:$B$256,0)),""),"")))</f>
        <v/>
      </c>
      <c r="R3986" s="27" t="str">
        <f aca="false">IFERROR(IF(ISNUMBER($Q3986),$Q3986*IF($E3986="",1,$E3986),""),"")</f>
        <v/>
      </c>
      <c r="S3986" s="28" t="str">
        <f aca="false">IFERROR(IF($P3986="au nombre",IF(N(INDEX(Règles!$D$5:$D$17,MATCH($O3986,Règles!$A$5:$A$17,0)))&gt;0,IF($E3986="",1,$E3986)/INDEX(Règles!$D$5:$D$17,MATCH($O3986,Règles!$A$5:$A$17,0)),""),IF($P3986="au prix",IF(AND(ISNUMBER($R3986),N(INDEX(Règles!$E$5:$E$17,MATCH($O3986,Règles!$A$5:$A$17,0)))&gt;0),$R3986/INDEX(Règles!$E$5:$E$17,MATCH($O3986,Règles!$A$5:$A$17,0)),""),IF(OR($P3986="ne compte pas",$P3986="absence"),0,""))),"")</f>
        <v/>
      </c>
      <c r="T3986" s="26" t="n">
        <f aca="false">IF(AND(ISNUMBER($A3986),$B3986&lt;&gt;"",$G3986&lt;&gt;"",$P3986&lt;&gt;"absence"),1,0)</f>
        <v>0</v>
      </c>
      <c r="U3986" s="26" t="n">
        <f aca="false">IF($T3986=1,IF(COUNTIFS($B$2:$B3986,$B3986,$A$2:$A3986,$A3986,$T$2:$T3986,1)=1,1,0),0)</f>
        <v>0</v>
      </c>
      <c r="V3986" s="29" t="str">
        <f aca="false">IF(AND($A3986="",$B3986="",$G3986=""),"",IF(NOT(ISNUMBER($A3986)),"Date manquante ou non reconnue",IF($B3986="","Technicien manquant",IF(COUNTIF(Production!$A$7:$A$21,$B3986)=0,"Technicien absent de la liste (onglet Production)",IF($G3986="","Code BPU manquant (colonne G)",IF($O3986="?","Code BPU inconnu (onglet Prestations)",IF($P3986="?","Catégorie inconnue (onglet Règles)",IF(AND($E3986&lt;&gt;"",NOT(ISNUMBER($E3986))),"Quantité non reconnue",IF(AND($P3986="au prix",NOT(ISNUMBER($Q3986))),"Prix sur devis à saisir (colonne I)",IF($S3986="","Règle à compléter (onglet Règles)",""))))))))))</f>
        <v/>
      </c>
    </row>
    <row r="3987" customFormat="false" ht="15" hidden="false" customHeight="false" outlineLevel="0" collapsed="false">
      <c r="A3987" s="23"/>
      <c r="I3987" s="24"/>
      <c r="J3987" s="24"/>
      <c r="N3987" s="25"/>
      <c r="O3987" s="26" t="str">
        <f aca="false">IF($G3987="","",IFERROR(INDEX(Prestations!$F$5:$F$256,MATCH($G3987,Prestations!$B$5:$B$256,0)),"?"))</f>
        <v/>
      </c>
      <c r="P3987" s="26" t="str">
        <f aca="false">IF($O3987="","",IF($O3987="?","?",IFERROR(INDEX(Règles!$C$5:$C$17,MATCH($O3987,Règles!$A$5:$A$17,0)),"?")))</f>
        <v/>
      </c>
      <c r="Q3987" s="27" t="str">
        <f aca="false">IF($G3987="","",IF(ISNUMBER($I3987),$I3987,IFERROR(IF(ISNUMBER(INDEX(Prestations!$E$5:$E$256,MATCH($G3987,Prestations!$B$5:$B$256,0))),INDEX(Prestations!$E$5:$E$256,MATCH($G3987,Prestations!$B$5:$B$256,0)),""),"")))</f>
        <v/>
      </c>
      <c r="R3987" s="27" t="str">
        <f aca="false">IFERROR(IF(ISNUMBER($Q3987),$Q3987*IF($E3987="",1,$E3987),""),"")</f>
        <v/>
      </c>
      <c r="S3987" s="28" t="str">
        <f aca="false">IFERROR(IF($P3987="au nombre",IF(N(INDEX(Règles!$D$5:$D$17,MATCH($O3987,Règles!$A$5:$A$17,0)))&gt;0,IF($E3987="",1,$E3987)/INDEX(Règles!$D$5:$D$17,MATCH($O3987,Règles!$A$5:$A$17,0)),""),IF($P3987="au prix",IF(AND(ISNUMBER($R3987),N(INDEX(Règles!$E$5:$E$17,MATCH($O3987,Règles!$A$5:$A$17,0)))&gt;0),$R3987/INDEX(Règles!$E$5:$E$17,MATCH($O3987,Règles!$A$5:$A$17,0)),""),IF(OR($P3987="ne compte pas",$P3987="absence"),0,""))),"")</f>
        <v/>
      </c>
      <c r="T3987" s="26" t="n">
        <f aca="false">IF(AND(ISNUMBER($A3987),$B3987&lt;&gt;"",$G3987&lt;&gt;"",$P3987&lt;&gt;"absence"),1,0)</f>
        <v>0</v>
      </c>
      <c r="U3987" s="26" t="n">
        <f aca="false">IF($T3987=1,IF(COUNTIFS($B$2:$B3987,$B3987,$A$2:$A3987,$A3987,$T$2:$T3987,1)=1,1,0),0)</f>
        <v>0</v>
      </c>
      <c r="V3987" s="29" t="str">
        <f aca="false">IF(AND($A3987="",$B3987="",$G3987=""),"",IF(NOT(ISNUMBER($A3987)),"Date manquante ou non reconnue",IF($B3987="","Technicien manquant",IF(COUNTIF(Production!$A$7:$A$21,$B3987)=0,"Technicien absent de la liste (onglet Production)",IF($G3987="","Code BPU manquant (colonne G)",IF($O3987="?","Code BPU inconnu (onglet Prestations)",IF($P3987="?","Catégorie inconnue (onglet Règles)",IF(AND($E3987&lt;&gt;"",NOT(ISNUMBER($E3987))),"Quantité non reconnue",IF(AND($P3987="au prix",NOT(ISNUMBER($Q3987))),"Prix sur devis à saisir (colonne I)",IF($S3987="","Règle à compléter (onglet Règles)",""))))))))))</f>
        <v/>
      </c>
    </row>
    <row r="3988" customFormat="false" ht="15" hidden="false" customHeight="false" outlineLevel="0" collapsed="false">
      <c r="A3988" s="23"/>
      <c r="I3988" s="24"/>
      <c r="J3988" s="24"/>
      <c r="N3988" s="25"/>
      <c r="O3988" s="26" t="str">
        <f aca="false">IF($G3988="","",IFERROR(INDEX(Prestations!$F$5:$F$256,MATCH($G3988,Prestations!$B$5:$B$256,0)),"?"))</f>
        <v/>
      </c>
      <c r="P3988" s="26" t="str">
        <f aca="false">IF($O3988="","",IF($O3988="?","?",IFERROR(INDEX(Règles!$C$5:$C$17,MATCH($O3988,Règles!$A$5:$A$17,0)),"?")))</f>
        <v/>
      </c>
      <c r="Q3988" s="27" t="str">
        <f aca="false">IF($G3988="","",IF(ISNUMBER($I3988),$I3988,IFERROR(IF(ISNUMBER(INDEX(Prestations!$E$5:$E$256,MATCH($G3988,Prestations!$B$5:$B$256,0))),INDEX(Prestations!$E$5:$E$256,MATCH($G3988,Prestations!$B$5:$B$256,0)),""),"")))</f>
        <v/>
      </c>
      <c r="R3988" s="27" t="str">
        <f aca="false">IFERROR(IF(ISNUMBER($Q3988),$Q3988*IF($E3988="",1,$E3988),""),"")</f>
        <v/>
      </c>
      <c r="S3988" s="28" t="str">
        <f aca="false">IFERROR(IF($P3988="au nombre",IF(N(INDEX(Règles!$D$5:$D$17,MATCH($O3988,Règles!$A$5:$A$17,0)))&gt;0,IF($E3988="",1,$E3988)/INDEX(Règles!$D$5:$D$17,MATCH($O3988,Règles!$A$5:$A$17,0)),""),IF($P3988="au prix",IF(AND(ISNUMBER($R3988),N(INDEX(Règles!$E$5:$E$17,MATCH($O3988,Règles!$A$5:$A$17,0)))&gt;0),$R3988/INDEX(Règles!$E$5:$E$17,MATCH($O3988,Règles!$A$5:$A$17,0)),""),IF(OR($P3988="ne compte pas",$P3988="absence"),0,""))),"")</f>
        <v/>
      </c>
      <c r="T3988" s="26" t="n">
        <f aca="false">IF(AND(ISNUMBER($A3988),$B3988&lt;&gt;"",$G3988&lt;&gt;"",$P3988&lt;&gt;"absence"),1,0)</f>
        <v>0</v>
      </c>
      <c r="U3988" s="26" t="n">
        <f aca="false">IF($T3988=1,IF(COUNTIFS($B$2:$B3988,$B3988,$A$2:$A3988,$A3988,$T$2:$T3988,1)=1,1,0),0)</f>
        <v>0</v>
      </c>
      <c r="V3988" s="29" t="str">
        <f aca="false">IF(AND($A3988="",$B3988="",$G3988=""),"",IF(NOT(ISNUMBER($A3988)),"Date manquante ou non reconnue",IF($B3988="","Technicien manquant",IF(COUNTIF(Production!$A$7:$A$21,$B3988)=0,"Technicien absent de la liste (onglet Production)",IF($G3988="","Code BPU manquant (colonne G)",IF($O3988="?","Code BPU inconnu (onglet Prestations)",IF($P3988="?","Catégorie inconnue (onglet Règles)",IF(AND($E3988&lt;&gt;"",NOT(ISNUMBER($E3988))),"Quantité non reconnue",IF(AND($P3988="au prix",NOT(ISNUMBER($Q3988))),"Prix sur devis à saisir (colonne I)",IF($S3988="","Règle à compléter (onglet Règles)",""))))))))))</f>
        <v/>
      </c>
    </row>
    <row r="3989" customFormat="false" ht="15" hidden="false" customHeight="false" outlineLevel="0" collapsed="false">
      <c r="A3989" s="23"/>
      <c r="I3989" s="24"/>
      <c r="J3989" s="24"/>
      <c r="N3989" s="25"/>
      <c r="O3989" s="26" t="str">
        <f aca="false">IF($G3989="","",IFERROR(INDEX(Prestations!$F$5:$F$256,MATCH($G3989,Prestations!$B$5:$B$256,0)),"?"))</f>
        <v/>
      </c>
      <c r="P3989" s="26" t="str">
        <f aca="false">IF($O3989="","",IF($O3989="?","?",IFERROR(INDEX(Règles!$C$5:$C$17,MATCH($O3989,Règles!$A$5:$A$17,0)),"?")))</f>
        <v/>
      </c>
      <c r="Q3989" s="27" t="str">
        <f aca="false">IF($G3989="","",IF(ISNUMBER($I3989),$I3989,IFERROR(IF(ISNUMBER(INDEX(Prestations!$E$5:$E$256,MATCH($G3989,Prestations!$B$5:$B$256,0))),INDEX(Prestations!$E$5:$E$256,MATCH($G3989,Prestations!$B$5:$B$256,0)),""),"")))</f>
        <v/>
      </c>
      <c r="R3989" s="27" t="str">
        <f aca="false">IFERROR(IF(ISNUMBER($Q3989),$Q3989*IF($E3989="",1,$E3989),""),"")</f>
        <v/>
      </c>
      <c r="S3989" s="28" t="str">
        <f aca="false">IFERROR(IF($P3989="au nombre",IF(N(INDEX(Règles!$D$5:$D$17,MATCH($O3989,Règles!$A$5:$A$17,0)))&gt;0,IF($E3989="",1,$E3989)/INDEX(Règles!$D$5:$D$17,MATCH($O3989,Règles!$A$5:$A$17,0)),""),IF($P3989="au prix",IF(AND(ISNUMBER($R3989),N(INDEX(Règles!$E$5:$E$17,MATCH($O3989,Règles!$A$5:$A$17,0)))&gt;0),$R3989/INDEX(Règles!$E$5:$E$17,MATCH($O3989,Règles!$A$5:$A$17,0)),""),IF(OR($P3989="ne compte pas",$P3989="absence"),0,""))),"")</f>
        <v/>
      </c>
      <c r="T3989" s="26" t="n">
        <f aca="false">IF(AND(ISNUMBER($A3989),$B3989&lt;&gt;"",$G3989&lt;&gt;"",$P3989&lt;&gt;"absence"),1,0)</f>
        <v>0</v>
      </c>
      <c r="U3989" s="26" t="n">
        <f aca="false">IF($T3989=1,IF(COUNTIFS($B$2:$B3989,$B3989,$A$2:$A3989,$A3989,$T$2:$T3989,1)=1,1,0),0)</f>
        <v>0</v>
      </c>
      <c r="V3989" s="29" t="str">
        <f aca="false">IF(AND($A3989="",$B3989="",$G3989=""),"",IF(NOT(ISNUMBER($A3989)),"Date manquante ou non reconnue",IF($B3989="","Technicien manquant",IF(COUNTIF(Production!$A$7:$A$21,$B3989)=0,"Technicien absent de la liste (onglet Production)",IF($G3989="","Code BPU manquant (colonne G)",IF($O3989="?","Code BPU inconnu (onglet Prestations)",IF($P3989="?","Catégorie inconnue (onglet Règles)",IF(AND($E3989&lt;&gt;"",NOT(ISNUMBER($E3989))),"Quantité non reconnue",IF(AND($P3989="au prix",NOT(ISNUMBER($Q3989))),"Prix sur devis à saisir (colonne I)",IF($S3989="","Règle à compléter (onglet Règles)",""))))))))))</f>
        <v/>
      </c>
    </row>
    <row r="3990" customFormat="false" ht="15" hidden="false" customHeight="false" outlineLevel="0" collapsed="false">
      <c r="A3990" s="23"/>
      <c r="I3990" s="24"/>
      <c r="J3990" s="24"/>
      <c r="N3990" s="25"/>
      <c r="O3990" s="26" t="str">
        <f aca="false">IF($G3990="","",IFERROR(INDEX(Prestations!$F$5:$F$256,MATCH($G3990,Prestations!$B$5:$B$256,0)),"?"))</f>
        <v/>
      </c>
      <c r="P3990" s="26" t="str">
        <f aca="false">IF($O3990="","",IF($O3990="?","?",IFERROR(INDEX(Règles!$C$5:$C$17,MATCH($O3990,Règles!$A$5:$A$17,0)),"?")))</f>
        <v/>
      </c>
      <c r="Q3990" s="27" t="str">
        <f aca="false">IF($G3990="","",IF(ISNUMBER($I3990),$I3990,IFERROR(IF(ISNUMBER(INDEX(Prestations!$E$5:$E$256,MATCH($G3990,Prestations!$B$5:$B$256,0))),INDEX(Prestations!$E$5:$E$256,MATCH($G3990,Prestations!$B$5:$B$256,0)),""),"")))</f>
        <v/>
      </c>
      <c r="R3990" s="27" t="str">
        <f aca="false">IFERROR(IF(ISNUMBER($Q3990),$Q3990*IF($E3990="",1,$E3990),""),"")</f>
        <v/>
      </c>
      <c r="S3990" s="28" t="str">
        <f aca="false">IFERROR(IF($P3990="au nombre",IF(N(INDEX(Règles!$D$5:$D$17,MATCH($O3990,Règles!$A$5:$A$17,0)))&gt;0,IF($E3990="",1,$E3990)/INDEX(Règles!$D$5:$D$17,MATCH($O3990,Règles!$A$5:$A$17,0)),""),IF($P3990="au prix",IF(AND(ISNUMBER($R3990),N(INDEX(Règles!$E$5:$E$17,MATCH($O3990,Règles!$A$5:$A$17,0)))&gt;0),$R3990/INDEX(Règles!$E$5:$E$17,MATCH($O3990,Règles!$A$5:$A$17,0)),""),IF(OR($P3990="ne compte pas",$P3990="absence"),0,""))),"")</f>
        <v/>
      </c>
      <c r="T3990" s="26" t="n">
        <f aca="false">IF(AND(ISNUMBER($A3990),$B3990&lt;&gt;"",$G3990&lt;&gt;"",$P3990&lt;&gt;"absence"),1,0)</f>
        <v>0</v>
      </c>
      <c r="U3990" s="26" t="n">
        <f aca="false">IF($T3990=1,IF(COUNTIFS($B$2:$B3990,$B3990,$A$2:$A3990,$A3990,$T$2:$T3990,1)=1,1,0),0)</f>
        <v>0</v>
      </c>
      <c r="V3990" s="29" t="str">
        <f aca="false">IF(AND($A3990="",$B3990="",$G3990=""),"",IF(NOT(ISNUMBER($A3990)),"Date manquante ou non reconnue",IF($B3990="","Technicien manquant",IF(COUNTIF(Production!$A$7:$A$21,$B3990)=0,"Technicien absent de la liste (onglet Production)",IF($G3990="","Code BPU manquant (colonne G)",IF($O3990="?","Code BPU inconnu (onglet Prestations)",IF($P3990="?","Catégorie inconnue (onglet Règles)",IF(AND($E3990&lt;&gt;"",NOT(ISNUMBER($E3990))),"Quantité non reconnue",IF(AND($P3990="au prix",NOT(ISNUMBER($Q3990))),"Prix sur devis à saisir (colonne I)",IF($S3990="","Règle à compléter (onglet Règles)",""))))))))))</f>
        <v/>
      </c>
    </row>
    <row r="3991" customFormat="false" ht="15" hidden="false" customHeight="false" outlineLevel="0" collapsed="false">
      <c r="A3991" s="23"/>
      <c r="I3991" s="24"/>
      <c r="J3991" s="24"/>
      <c r="N3991" s="25"/>
      <c r="O3991" s="26" t="str">
        <f aca="false">IF($G3991="","",IFERROR(INDEX(Prestations!$F$5:$F$256,MATCH($G3991,Prestations!$B$5:$B$256,0)),"?"))</f>
        <v/>
      </c>
      <c r="P3991" s="26" t="str">
        <f aca="false">IF($O3991="","",IF($O3991="?","?",IFERROR(INDEX(Règles!$C$5:$C$17,MATCH($O3991,Règles!$A$5:$A$17,0)),"?")))</f>
        <v/>
      </c>
      <c r="Q3991" s="27" t="str">
        <f aca="false">IF($G3991="","",IF(ISNUMBER($I3991),$I3991,IFERROR(IF(ISNUMBER(INDEX(Prestations!$E$5:$E$256,MATCH($G3991,Prestations!$B$5:$B$256,0))),INDEX(Prestations!$E$5:$E$256,MATCH($G3991,Prestations!$B$5:$B$256,0)),""),"")))</f>
        <v/>
      </c>
      <c r="R3991" s="27" t="str">
        <f aca="false">IFERROR(IF(ISNUMBER($Q3991),$Q3991*IF($E3991="",1,$E3991),""),"")</f>
        <v/>
      </c>
      <c r="S3991" s="28" t="str">
        <f aca="false">IFERROR(IF($P3991="au nombre",IF(N(INDEX(Règles!$D$5:$D$17,MATCH($O3991,Règles!$A$5:$A$17,0)))&gt;0,IF($E3991="",1,$E3991)/INDEX(Règles!$D$5:$D$17,MATCH($O3991,Règles!$A$5:$A$17,0)),""),IF($P3991="au prix",IF(AND(ISNUMBER($R3991),N(INDEX(Règles!$E$5:$E$17,MATCH($O3991,Règles!$A$5:$A$17,0)))&gt;0),$R3991/INDEX(Règles!$E$5:$E$17,MATCH($O3991,Règles!$A$5:$A$17,0)),""),IF(OR($P3991="ne compte pas",$P3991="absence"),0,""))),"")</f>
        <v/>
      </c>
      <c r="T3991" s="26" t="n">
        <f aca="false">IF(AND(ISNUMBER($A3991),$B3991&lt;&gt;"",$G3991&lt;&gt;"",$P3991&lt;&gt;"absence"),1,0)</f>
        <v>0</v>
      </c>
      <c r="U3991" s="26" t="n">
        <f aca="false">IF($T3991=1,IF(COUNTIFS($B$2:$B3991,$B3991,$A$2:$A3991,$A3991,$T$2:$T3991,1)=1,1,0),0)</f>
        <v>0</v>
      </c>
      <c r="V3991" s="29" t="str">
        <f aca="false">IF(AND($A3991="",$B3991="",$G3991=""),"",IF(NOT(ISNUMBER($A3991)),"Date manquante ou non reconnue",IF($B3991="","Technicien manquant",IF(COUNTIF(Production!$A$7:$A$21,$B3991)=0,"Technicien absent de la liste (onglet Production)",IF($G3991="","Code BPU manquant (colonne G)",IF($O3991="?","Code BPU inconnu (onglet Prestations)",IF($P3991="?","Catégorie inconnue (onglet Règles)",IF(AND($E3991&lt;&gt;"",NOT(ISNUMBER($E3991))),"Quantité non reconnue",IF(AND($P3991="au prix",NOT(ISNUMBER($Q3991))),"Prix sur devis à saisir (colonne I)",IF($S3991="","Règle à compléter (onglet Règles)",""))))))))))</f>
        <v/>
      </c>
    </row>
    <row r="3992" customFormat="false" ht="15" hidden="false" customHeight="false" outlineLevel="0" collapsed="false">
      <c r="A3992" s="23"/>
      <c r="I3992" s="24"/>
      <c r="J3992" s="24"/>
      <c r="N3992" s="25"/>
      <c r="O3992" s="26" t="str">
        <f aca="false">IF($G3992="","",IFERROR(INDEX(Prestations!$F$5:$F$256,MATCH($G3992,Prestations!$B$5:$B$256,0)),"?"))</f>
        <v/>
      </c>
      <c r="P3992" s="26" t="str">
        <f aca="false">IF($O3992="","",IF($O3992="?","?",IFERROR(INDEX(Règles!$C$5:$C$17,MATCH($O3992,Règles!$A$5:$A$17,0)),"?")))</f>
        <v/>
      </c>
      <c r="Q3992" s="27" t="str">
        <f aca="false">IF($G3992="","",IF(ISNUMBER($I3992),$I3992,IFERROR(IF(ISNUMBER(INDEX(Prestations!$E$5:$E$256,MATCH($G3992,Prestations!$B$5:$B$256,0))),INDEX(Prestations!$E$5:$E$256,MATCH($G3992,Prestations!$B$5:$B$256,0)),""),"")))</f>
        <v/>
      </c>
      <c r="R3992" s="27" t="str">
        <f aca="false">IFERROR(IF(ISNUMBER($Q3992),$Q3992*IF($E3992="",1,$E3992),""),"")</f>
        <v/>
      </c>
      <c r="S3992" s="28" t="str">
        <f aca="false">IFERROR(IF($P3992="au nombre",IF(N(INDEX(Règles!$D$5:$D$17,MATCH($O3992,Règles!$A$5:$A$17,0)))&gt;0,IF($E3992="",1,$E3992)/INDEX(Règles!$D$5:$D$17,MATCH($O3992,Règles!$A$5:$A$17,0)),""),IF($P3992="au prix",IF(AND(ISNUMBER($R3992),N(INDEX(Règles!$E$5:$E$17,MATCH($O3992,Règles!$A$5:$A$17,0)))&gt;0),$R3992/INDEX(Règles!$E$5:$E$17,MATCH($O3992,Règles!$A$5:$A$17,0)),""),IF(OR($P3992="ne compte pas",$P3992="absence"),0,""))),"")</f>
        <v/>
      </c>
      <c r="T3992" s="26" t="n">
        <f aca="false">IF(AND(ISNUMBER($A3992),$B3992&lt;&gt;"",$G3992&lt;&gt;"",$P3992&lt;&gt;"absence"),1,0)</f>
        <v>0</v>
      </c>
      <c r="U3992" s="26" t="n">
        <f aca="false">IF($T3992=1,IF(COUNTIFS($B$2:$B3992,$B3992,$A$2:$A3992,$A3992,$T$2:$T3992,1)=1,1,0),0)</f>
        <v>0</v>
      </c>
      <c r="V3992" s="29" t="str">
        <f aca="false">IF(AND($A3992="",$B3992="",$G3992=""),"",IF(NOT(ISNUMBER($A3992)),"Date manquante ou non reconnue",IF($B3992="","Technicien manquant",IF(COUNTIF(Production!$A$7:$A$21,$B3992)=0,"Technicien absent de la liste (onglet Production)",IF($G3992="","Code BPU manquant (colonne G)",IF($O3992="?","Code BPU inconnu (onglet Prestations)",IF($P3992="?","Catégorie inconnue (onglet Règles)",IF(AND($E3992&lt;&gt;"",NOT(ISNUMBER($E3992))),"Quantité non reconnue",IF(AND($P3992="au prix",NOT(ISNUMBER($Q3992))),"Prix sur devis à saisir (colonne I)",IF($S3992="","Règle à compléter (onglet Règles)",""))))))))))</f>
        <v/>
      </c>
    </row>
    <row r="3993" customFormat="false" ht="15" hidden="false" customHeight="false" outlineLevel="0" collapsed="false">
      <c r="A3993" s="23"/>
      <c r="I3993" s="24"/>
      <c r="J3993" s="24"/>
      <c r="N3993" s="25"/>
      <c r="O3993" s="26" t="str">
        <f aca="false">IF($G3993="","",IFERROR(INDEX(Prestations!$F$5:$F$256,MATCH($G3993,Prestations!$B$5:$B$256,0)),"?"))</f>
        <v/>
      </c>
      <c r="P3993" s="26" t="str">
        <f aca="false">IF($O3993="","",IF($O3993="?","?",IFERROR(INDEX(Règles!$C$5:$C$17,MATCH($O3993,Règles!$A$5:$A$17,0)),"?")))</f>
        <v/>
      </c>
      <c r="Q3993" s="27" t="str">
        <f aca="false">IF($G3993="","",IF(ISNUMBER($I3993),$I3993,IFERROR(IF(ISNUMBER(INDEX(Prestations!$E$5:$E$256,MATCH($G3993,Prestations!$B$5:$B$256,0))),INDEX(Prestations!$E$5:$E$256,MATCH($G3993,Prestations!$B$5:$B$256,0)),""),"")))</f>
        <v/>
      </c>
      <c r="R3993" s="27" t="str">
        <f aca="false">IFERROR(IF(ISNUMBER($Q3993),$Q3993*IF($E3993="",1,$E3993),""),"")</f>
        <v/>
      </c>
      <c r="S3993" s="28" t="str">
        <f aca="false">IFERROR(IF($P3993="au nombre",IF(N(INDEX(Règles!$D$5:$D$17,MATCH($O3993,Règles!$A$5:$A$17,0)))&gt;0,IF($E3993="",1,$E3993)/INDEX(Règles!$D$5:$D$17,MATCH($O3993,Règles!$A$5:$A$17,0)),""),IF($P3993="au prix",IF(AND(ISNUMBER($R3993),N(INDEX(Règles!$E$5:$E$17,MATCH($O3993,Règles!$A$5:$A$17,0)))&gt;0),$R3993/INDEX(Règles!$E$5:$E$17,MATCH($O3993,Règles!$A$5:$A$17,0)),""),IF(OR($P3993="ne compte pas",$P3993="absence"),0,""))),"")</f>
        <v/>
      </c>
      <c r="T3993" s="26" t="n">
        <f aca="false">IF(AND(ISNUMBER($A3993),$B3993&lt;&gt;"",$G3993&lt;&gt;"",$P3993&lt;&gt;"absence"),1,0)</f>
        <v>0</v>
      </c>
      <c r="U3993" s="26" t="n">
        <f aca="false">IF($T3993=1,IF(COUNTIFS($B$2:$B3993,$B3993,$A$2:$A3993,$A3993,$T$2:$T3993,1)=1,1,0),0)</f>
        <v>0</v>
      </c>
      <c r="V3993" s="29" t="str">
        <f aca="false">IF(AND($A3993="",$B3993="",$G3993=""),"",IF(NOT(ISNUMBER($A3993)),"Date manquante ou non reconnue",IF($B3993="","Technicien manquant",IF(COUNTIF(Production!$A$7:$A$21,$B3993)=0,"Technicien absent de la liste (onglet Production)",IF($G3993="","Code BPU manquant (colonne G)",IF($O3993="?","Code BPU inconnu (onglet Prestations)",IF($P3993="?","Catégorie inconnue (onglet Règles)",IF(AND($E3993&lt;&gt;"",NOT(ISNUMBER($E3993))),"Quantité non reconnue",IF(AND($P3993="au prix",NOT(ISNUMBER($Q3993))),"Prix sur devis à saisir (colonne I)",IF($S3993="","Règle à compléter (onglet Règles)",""))))))))))</f>
        <v/>
      </c>
    </row>
    <row r="3994" customFormat="false" ht="15" hidden="false" customHeight="false" outlineLevel="0" collapsed="false">
      <c r="A3994" s="23"/>
      <c r="I3994" s="24"/>
      <c r="J3994" s="24"/>
      <c r="N3994" s="25"/>
      <c r="O3994" s="26" t="str">
        <f aca="false">IF($G3994="","",IFERROR(INDEX(Prestations!$F$5:$F$256,MATCH($G3994,Prestations!$B$5:$B$256,0)),"?"))</f>
        <v/>
      </c>
      <c r="P3994" s="26" t="str">
        <f aca="false">IF($O3994="","",IF($O3994="?","?",IFERROR(INDEX(Règles!$C$5:$C$17,MATCH($O3994,Règles!$A$5:$A$17,0)),"?")))</f>
        <v/>
      </c>
      <c r="Q3994" s="27" t="str">
        <f aca="false">IF($G3994="","",IF(ISNUMBER($I3994),$I3994,IFERROR(IF(ISNUMBER(INDEX(Prestations!$E$5:$E$256,MATCH($G3994,Prestations!$B$5:$B$256,0))),INDEX(Prestations!$E$5:$E$256,MATCH($G3994,Prestations!$B$5:$B$256,0)),""),"")))</f>
        <v/>
      </c>
      <c r="R3994" s="27" t="str">
        <f aca="false">IFERROR(IF(ISNUMBER($Q3994),$Q3994*IF($E3994="",1,$E3994),""),"")</f>
        <v/>
      </c>
      <c r="S3994" s="28" t="str">
        <f aca="false">IFERROR(IF($P3994="au nombre",IF(N(INDEX(Règles!$D$5:$D$17,MATCH($O3994,Règles!$A$5:$A$17,0)))&gt;0,IF($E3994="",1,$E3994)/INDEX(Règles!$D$5:$D$17,MATCH($O3994,Règles!$A$5:$A$17,0)),""),IF($P3994="au prix",IF(AND(ISNUMBER($R3994),N(INDEX(Règles!$E$5:$E$17,MATCH($O3994,Règles!$A$5:$A$17,0)))&gt;0),$R3994/INDEX(Règles!$E$5:$E$17,MATCH($O3994,Règles!$A$5:$A$17,0)),""),IF(OR($P3994="ne compte pas",$P3994="absence"),0,""))),"")</f>
        <v/>
      </c>
      <c r="T3994" s="26" t="n">
        <f aca="false">IF(AND(ISNUMBER($A3994),$B3994&lt;&gt;"",$G3994&lt;&gt;"",$P3994&lt;&gt;"absence"),1,0)</f>
        <v>0</v>
      </c>
      <c r="U3994" s="26" t="n">
        <f aca="false">IF($T3994=1,IF(COUNTIFS($B$2:$B3994,$B3994,$A$2:$A3994,$A3994,$T$2:$T3994,1)=1,1,0),0)</f>
        <v>0</v>
      </c>
      <c r="V3994" s="29" t="str">
        <f aca="false">IF(AND($A3994="",$B3994="",$G3994=""),"",IF(NOT(ISNUMBER($A3994)),"Date manquante ou non reconnue",IF($B3994="","Technicien manquant",IF(COUNTIF(Production!$A$7:$A$21,$B3994)=0,"Technicien absent de la liste (onglet Production)",IF($G3994="","Code BPU manquant (colonne G)",IF($O3994="?","Code BPU inconnu (onglet Prestations)",IF($P3994="?","Catégorie inconnue (onglet Règles)",IF(AND($E3994&lt;&gt;"",NOT(ISNUMBER($E3994))),"Quantité non reconnue",IF(AND($P3994="au prix",NOT(ISNUMBER($Q3994))),"Prix sur devis à saisir (colonne I)",IF($S3994="","Règle à compléter (onglet Règles)",""))))))))))</f>
        <v/>
      </c>
    </row>
    <row r="3995" customFormat="false" ht="15" hidden="false" customHeight="false" outlineLevel="0" collapsed="false">
      <c r="A3995" s="23"/>
      <c r="I3995" s="24"/>
      <c r="J3995" s="24"/>
      <c r="N3995" s="25"/>
      <c r="O3995" s="26" t="str">
        <f aca="false">IF($G3995="","",IFERROR(INDEX(Prestations!$F$5:$F$256,MATCH($G3995,Prestations!$B$5:$B$256,0)),"?"))</f>
        <v/>
      </c>
      <c r="P3995" s="26" t="str">
        <f aca="false">IF($O3995="","",IF($O3995="?","?",IFERROR(INDEX(Règles!$C$5:$C$17,MATCH($O3995,Règles!$A$5:$A$17,0)),"?")))</f>
        <v/>
      </c>
      <c r="Q3995" s="27" t="str">
        <f aca="false">IF($G3995="","",IF(ISNUMBER($I3995),$I3995,IFERROR(IF(ISNUMBER(INDEX(Prestations!$E$5:$E$256,MATCH($G3995,Prestations!$B$5:$B$256,0))),INDEX(Prestations!$E$5:$E$256,MATCH($G3995,Prestations!$B$5:$B$256,0)),""),"")))</f>
        <v/>
      </c>
      <c r="R3995" s="27" t="str">
        <f aca="false">IFERROR(IF(ISNUMBER($Q3995),$Q3995*IF($E3995="",1,$E3995),""),"")</f>
        <v/>
      </c>
      <c r="S3995" s="28" t="str">
        <f aca="false">IFERROR(IF($P3995="au nombre",IF(N(INDEX(Règles!$D$5:$D$17,MATCH($O3995,Règles!$A$5:$A$17,0)))&gt;0,IF($E3995="",1,$E3995)/INDEX(Règles!$D$5:$D$17,MATCH($O3995,Règles!$A$5:$A$17,0)),""),IF($P3995="au prix",IF(AND(ISNUMBER($R3995),N(INDEX(Règles!$E$5:$E$17,MATCH($O3995,Règles!$A$5:$A$17,0)))&gt;0),$R3995/INDEX(Règles!$E$5:$E$17,MATCH($O3995,Règles!$A$5:$A$17,0)),""),IF(OR($P3995="ne compte pas",$P3995="absence"),0,""))),"")</f>
        <v/>
      </c>
      <c r="T3995" s="26" t="n">
        <f aca="false">IF(AND(ISNUMBER($A3995),$B3995&lt;&gt;"",$G3995&lt;&gt;"",$P3995&lt;&gt;"absence"),1,0)</f>
        <v>0</v>
      </c>
      <c r="U3995" s="26" t="n">
        <f aca="false">IF($T3995=1,IF(COUNTIFS($B$2:$B3995,$B3995,$A$2:$A3995,$A3995,$T$2:$T3995,1)=1,1,0),0)</f>
        <v>0</v>
      </c>
      <c r="V3995" s="29" t="str">
        <f aca="false">IF(AND($A3995="",$B3995="",$G3995=""),"",IF(NOT(ISNUMBER($A3995)),"Date manquante ou non reconnue",IF($B3995="","Technicien manquant",IF(COUNTIF(Production!$A$7:$A$21,$B3995)=0,"Technicien absent de la liste (onglet Production)",IF($G3995="","Code BPU manquant (colonne G)",IF($O3995="?","Code BPU inconnu (onglet Prestations)",IF($P3995="?","Catégorie inconnue (onglet Règles)",IF(AND($E3995&lt;&gt;"",NOT(ISNUMBER($E3995))),"Quantité non reconnue",IF(AND($P3995="au prix",NOT(ISNUMBER($Q3995))),"Prix sur devis à saisir (colonne I)",IF($S3995="","Règle à compléter (onglet Règles)",""))))))))))</f>
        <v/>
      </c>
    </row>
    <row r="3996" customFormat="false" ht="15" hidden="false" customHeight="false" outlineLevel="0" collapsed="false">
      <c r="A3996" s="23"/>
      <c r="I3996" s="24"/>
      <c r="J3996" s="24"/>
      <c r="N3996" s="25"/>
      <c r="O3996" s="26" t="str">
        <f aca="false">IF($G3996="","",IFERROR(INDEX(Prestations!$F$5:$F$256,MATCH($G3996,Prestations!$B$5:$B$256,0)),"?"))</f>
        <v/>
      </c>
      <c r="P3996" s="26" t="str">
        <f aca="false">IF($O3996="","",IF($O3996="?","?",IFERROR(INDEX(Règles!$C$5:$C$17,MATCH($O3996,Règles!$A$5:$A$17,0)),"?")))</f>
        <v/>
      </c>
      <c r="Q3996" s="27" t="str">
        <f aca="false">IF($G3996="","",IF(ISNUMBER($I3996),$I3996,IFERROR(IF(ISNUMBER(INDEX(Prestations!$E$5:$E$256,MATCH($G3996,Prestations!$B$5:$B$256,0))),INDEX(Prestations!$E$5:$E$256,MATCH($G3996,Prestations!$B$5:$B$256,0)),""),"")))</f>
        <v/>
      </c>
      <c r="R3996" s="27" t="str">
        <f aca="false">IFERROR(IF(ISNUMBER($Q3996),$Q3996*IF($E3996="",1,$E3996),""),"")</f>
        <v/>
      </c>
      <c r="S3996" s="28" t="str">
        <f aca="false">IFERROR(IF($P3996="au nombre",IF(N(INDEX(Règles!$D$5:$D$17,MATCH($O3996,Règles!$A$5:$A$17,0)))&gt;0,IF($E3996="",1,$E3996)/INDEX(Règles!$D$5:$D$17,MATCH($O3996,Règles!$A$5:$A$17,0)),""),IF($P3996="au prix",IF(AND(ISNUMBER($R3996),N(INDEX(Règles!$E$5:$E$17,MATCH($O3996,Règles!$A$5:$A$17,0)))&gt;0),$R3996/INDEX(Règles!$E$5:$E$17,MATCH($O3996,Règles!$A$5:$A$17,0)),""),IF(OR($P3996="ne compte pas",$P3996="absence"),0,""))),"")</f>
        <v/>
      </c>
      <c r="T3996" s="26" t="n">
        <f aca="false">IF(AND(ISNUMBER($A3996),$B3996&lt;&gt;"",$G3996&lt;&gt;"",$P3996&lt;&gt;"absence"),1,0)</f>
        <v>0</v>
      </c>
      <c r="U3996" s="26" t="n">
        <f aca="false">IF($T3996=1,IF(COUNTIFS($B$2:$B3996,$B3996,$A$2:$A3996,$A3996,$T$2:$T3996,1)=1,1,0),0)</f>
        <v>0</v>
      </c>
      <c r="V3996" s="29" t="str">
        <f aca="false">IF(AND($A3996="",$B3996="",$G3996=""),"",IF(NOT(ISNUMBER($A3996)),"Date manquante ou non reconnue",IF($B3996="","Technicien manquant",IF(COUNTIF(Production!$A$7:$A$21,$B3996)=0,"Technicien absent de la liste (onglet Production)",IF($G3996="","Code BPU manquant (colonne G)",IF($O3996="?","Code BPU inconnu (onglet Prestations)",IF($P3996="?","Catégorie inconnue (onglet Règles)",IF(AND($E3996&lt;&gt;"",NOT(ISNUMBER($E3996))),"Quantité non reconnue",IF(AND($P3996="au prix",NOT(ISNUMBER($Q3996))),"Prix sur devis à saisir (colonne I)",IF($S3996="","Règle à compléter (onglet Règles)",""))))))))))</f>
        <v/>
      </c>
    </row>
    <row r="3997" customFormat="false" ht="15" hidden="false" customHeight="false" outlineLevel="0" collapsed="false">
      <c r="A3997" s="23"/>
      <c r="I3997" s="24"/>
      <c r="J3997" s="24"/>
      <c r="N3997" s="25"/>
      <c r="O3997" s="26" t="str">
        <f aca="false">IF($G3997="","",IFERROR(INDEX(Prestations!$F$5:$F$256,MATCH($G3997,Prestations!$B$5:$B$256,0)),"?"))</f>
        <v/>
      </c>
      <c r="P3997" s="26" t="str">
        <f aca="false">IF($O3997="","",IF($O3997="?","?",IFERROR(INDEX(Règles!$C$5:$C$17,MATCH($O3997,Règles!$A$5:$A$17,0)),"?")))</f>
        <v/>
      </c>
      <c r="Q3997" s="27" t="str">
        <f aca="false">IF($G3997="","",IF(ISNUMBER($I3997),$I3997,IFERROR(IF(ISNUMBER(INDEX(Prestations!$E$5:$E$256,MATCH($G3997,Prestations!$B$5:$B$256,0))),INDEX(Prestations!$E$5:$E$256,MATCH($G3997,Prestations!$B$5:$B$256,0)),""),"")))</f>
        <v/>
      </c>
      <c r="R3997" s="27" t="str">
        <f aca="false">IFERROR(IF(ISNUMBER($Q3997),$Q3997*IF($E3997="",1,$E3997),""),"")</f>
        <v/>
      </c>
      <c r="S3997" s="28" t="str">
        <f aca="false">IFERROR(IF($P3997="au nombre",IF(N(INDEX(Règles!$D$5:$D$17,MATCH($O3997,Règles!$A$5:$A$17,0)))&gt;0,IF($E3997="",1,$E3997)/INDEX(Règles!$D$5:$D$17,MATCH($O3997,Règles!$A$5:$A$17,0)),""),IF($P3997="au prix",IF(AND(ISNUMBER($R3997),N(INDEX(Règles!$E$5:$E$17,MATCH($O3997,Règles!$A$5:$A$17,0)))&gt;0),$R3997/INDEX(Règles!$E$5:$E$17,MATCH($O3997,Règles!$A$5:$A$17,0)),""),IF(OR($P3997="ne compte pas",$P3997="absence"),0,""))),"")</f>
        <v/>
      </c>
      <c r="T3997" s="26" t="n">
        <f aca="false">IF(AND(ISNUMBER($A3997),$B3997&lt;&gt;"",$G3997&lt;&gt;"",$P3997&lt;&gt;"absence"),1,0)</f>
        <v>0</v>
      </c>
      <c r="U3997" s="26" t="n">
        <f aca="false">IF($T3997=1,IF(COUNTIFS($B$2:$B3997,$B3997,$A$2:$A3997,$A3997,$T$2:$T3997,1)=1,1,0),0)</f>
        <v>0</v>
      </c>
      <c r="V3997" s="29" t="str">
        <f aca="false">IF(AND($A3997="",$B3997="",$G3997=""),"",IF(NOT(ISNUMBER($A3997)),"Date manquante ou non reconnue",IF($B3997="","Technicien manquant",IF(COUNTIF(Production!$A$7:$A$21,$B3997)=0,"Technicien absent de la liste (onglet Production)",IF($G3997="","Code BPU manquant (colonne G)",IF($O3997="?","Code BPU inconnu (onglet Prestations)",IF($P3997="?","Catégorie inconnue (onglet Règles)",IF(AND($E3997&lt;&gt;"",NOT(ISNUMBER($E3997))),"Quantité non reconnue",IF(AND($P3997="au prix",NOT(ISNUMBER($Q3997))),"Prix sur devis à saisir (colonne I)",IF($S3997="","Règle à compléter (onglet Règles)",""))))))))))</f>
        <v/>
      </c>
    </row>
    <row r="3998" customFormat="false" ht="15" hidden="false" customHeight="false" outlineLevel="0" collapsed="false">
      <c r="A3998" s="23"/>
      <c r="I3998" s="24"/>
      <c r="J3998" s="24"/>
      <c r="N3998" s="25"/>
      <c r="O3998" s="26" t="str">
        <f aca="false">IF($G3998="","",IFERROR(INDEX(Prestations!$F$5:$F$256,MATCH($G3998,Prestations!$B$5:$B$256,0)),"?"))</f>
        <v/>
      </c>
      <c r="P3998" s="26" t="str">
        <f aca="false">IF($O3998="","",IF($O3998="?","?",IFERROR(INDEX(Règles!$C$5:$C$17,MATCH($O3998,Règles!$A$5:$A$17,0)),"?")))</f>
        <v/>
      </c>
      <c r="Q3998" s="27" t="str">
        <f aca="false">IF($G3998="","",IF(ISNUMBER($I3998),$I3998,IFERROR(IF(ISNUMBER(INDEX(Prestations!$E$5:$E$256,MATCH($G3998,Prestations!$B$5:$B$256,0))),INDEX(Prestations!$E$5:$E$256,MATCH($G3998,Prestations!$B$5:$B$256,0)),""),"")))</f>
        <v/>
      </c>
      <c r="R3998" s="27" t="str">
        <f aca="false">IFERROR(IF(ISNUMBER($Q3998),$Q3998*IF($E3998="",1,$E3998),""),"")</f>
        <v/>
      </c>
      <c r="S3998" s="28" t="str">
        <f aca="false">IFERROR(IF($P3998="au nombre",IF(N(INDEX(Règles!$D$5:$D$17,MATCH($O3998,Règles!$A$5:$A$17,0)))&gt;0,IF($E3998="",1,$E3998)/INDEX(Règles!$D$5:$D$17,MATCH($O3998,Règles!$A$5:$A$17,0)),""),IF($P3998="au prix",IF(AND(ISNUMBER($R3998),N(INDEX(Règles!$E$5:$E$17,MATCH($O3998,Règles!$A$5:$A$17,0)))&gt;0),$R3998/INDEX(Règles!$E$5:$E$17,MATCH($O3998,Règles!$A$5:$A$17,0)),""),IF(OR($P3998="ne compte pas",$P3998="absence"),0,""))),"")</f>
        <v/>
      </c>
      <c r="T3998" s="26" t="n">
        <f aca="false">IF(AND(ISNUMBER($A3998),$B3998&lt;&gt;"",$G3998&lt;&gt;"",$P3998&lt;&gt;"absence"),1,0)</f>
        <v>0</v>
      </c>
      <c r="U3998" s="26" t="n">
        <f aca="false">IF($T3998=1,IF(COUNTIFS($B$2:$B3998,$B3998,$A$2:$A3998,$A3998,$T$2:$T3998,1)=1,1,0),0)</f>
        <v>0</v>
      </c>
      <c r="V3998" s="29" t="str">
        <f aca="false">IF(AND($A3998="",$B3998="",$G3998=""),"",IF(NOT(ISNUMBER($A3998)),"Date manquante ou non reconnue",IF($B3998="","Technicien manquant",IF(COUNTIF(Production!$A$7:$A$21,$B3998)=0,"Technicien absent de la liste (onglet Production)",IF($G3998="","Code BPU manquant (colonne G)",IF($O3998="?","Code BPU inconnu (onglet Prestations)",IF($P3998="?","Catégorie inconnue (onglet Règles)",IF(AND($E3998&lt;&gt;"",NOT(ISNUMBER($E3998))),"Quantité non reconnue",IF(AND($P3998="au prix",NOT(ISNUMBER($Q3998))),"Prix sur devis à saisir (colonne I)",IF($S3998="","Règle à compléter (onglet Règles)",""))))))))))</f>
        <v/>
      </c>
    </row>
    <row r="3999" customFormat="false" ht="15" hidden="false" customHeight="false" outlineLevel="0" collapsed="false">
      <c r="A3999" s="23"/>
      <c r="I3999" s="24"/>
      <c r="J3999" s="24"/>
      <c r="N3999" s="25"/>
      <c r="O3999" s="26" t="str">
        <f aca="false">IF($G3999="","",IFERROR(INDEX(Prestations!$F$5:$F$256,MATCH($G3999,Prestations!$B$5:$B$256,0)),"?"))</f>
        <v/>
      </c>
      <c r="P3999" s="26" t="str">
        <f aca="false">IF($O3999="","",IF($O3999="?","?",IFERROR(INDEX(Règles!$C$5:$C$17,MATCH($O3999,Règles!$A$5:$A$17,0)),"?")))</f>
        <v/>
      </c>
      <c r="Q3999" s="27" t="str">
        <f aca="false">IF($G3999="","",IF(ISNUMBER($I3999),$I3999,IFERROR(IF(ISNUMBER(INDEX(Prestations!$E$5:$E$256,MATCH($G3999,Prestations!$B$5:$B$256,0))),INDEX(Prestations!$E$5:$E$256,MATCH($G3999,Prestations!$B$5:$B$256,0)),""),"")))</f>
        <v/>
      </c>
      <c r="R3999" s="27" t="str">
        <f aca="false">IFERROR(IF(ISNUMBER($Q3999),$Q3999*IF($E3999="",1,$E3999),""),"")</f>
        <v/>
      </c>
      <c r="S3999" s="28" t="str">
        <f aca="false">IFERROR(IF($P3999="au nombre",IF(N(INDEX(Règles!$D$5:$D$17,MATCH($O3999,Règles!$A$5:$A$17,0)))&gt;0,IF($E3999="",1,$E3999)/INDEX(Règles!$D$5:$D$17,MATCH($O3999,Règles!$A$5:$A$17,0)),""),IF($P3999="au prix",IF(AND(ISNUMBER($R3999),N(INDEX(Règles!$E$5:$E$17,MATCH($O3999,Règles!$A$5:$A$17,0)))&gt;0),$R3999/INDEX(Règles!$E$5:$E$17,MATCH($O3999,Règles!$A$5:$A$17,0)),""),IF(OR($P3999="ne compte pas",$P3999="absence"),0,""))),"")</f>
        <v/>
      </c>
      <c r="T3999" s="26" t="n">
        <f aca="false">IF(AND(ISNUMBER($A3999),$B3999&lt;&gt;"",$G3999&lt;&gt;"",$P3999&lt;&gt;"absence"),1,0)</f>
        <v>0</v>
      </c>
      <c r="U3999" s="26" t="n">
        <f aca="false">IF($T3999=1,IF(COUNTIFS($B$2:$B3999,$B3999,$A$2:$A3999,$A3999,$T$2:$T3999,1)=1,1,0),0)</f>
        <v>0</v>
      </c>
      <c r="V3999" s="29" t="str">
        <f aca="false">IF(AND($A3999="",$B3999="",$G3999=""),"",IF(NOT(ISNUMBER($A3999)),"Date manquante ou non reconnue",IF($B3999="","Technicien manquant",IF(COUNTIF(Production!$A$7:$A$21,$B3999)=0,"Technicien absent de la liste (onglet Production)",IF($G3999="","Code BPU manquant (colonne G)",IF($O3999="?","Code BPU inconnu (onglet Prestations)",IF($P3999="?","Catégorie inconnue (onglet Règles)",IF(AND($E3999&lt;&gt;"",NOT(ISNUMBER($E3999))),"Quantité non reconnue",IF(AND($P3999="au prix",NOT(ISNUMBER($Q3999))),"Prix sur devis à saisir (colonne I)",IF($S3999="","Règle à compléter (onglet Règles)",""))))))))))</f>
        <v/>
      </c>
    </row>
    <row r="4000" customFormat="false" ht="15" hidden="false" customHeight="false" outlineLevel="0" collapsed="false">
      <c r="A4000" s="23"/>
      <c r="I4000" s="24"/>
      <c r="J4000" s="24"/>
      <c r="N4000" s="25"/>
      <c r="O4000" s="26" t="str">
        <f aca="false">IF($G4000="","",IFERROR(INDEX(Prestations!$F$5:$F$256,MATCH($G4000,Prestations!$B$5:$B$256,0)),"?"))</f>
        <v/>
      </c>
      <c r="P4000" s="26" t="str">
        <f aca="false">IF($O4000="","",IF($O4000="?","?",IFERROR(INDEX(Règles!$C$5:$C$17,MATCH($O4000,Règles!$A$5:$A$17,0)),"?")))</f>
        <v/>
      </c>
      <c r="Q4000" s="27" t="str">
        <f aca="false">IF($G4000="","",IF(ISNUMBER($I4000),$I4000,IFERROR(IF(ISNUMBER(INDEX(Prestations!$E$5:$E$256,MATCH($G4000,Prestations!$B$5:$B$256,0))),INDEX(Prestations!$E$5:$E$256,MATCH($G4000,Prestations!$B$5:$B$256,0)),""),"")))</f>
        <v/>
      </c>
      <c r="R4000" s="27" t="str">
        <f aca="false">IFERROR(IF(ISNUMBER($Q4000),$Q4000*IF($E4000="",1,$E4000),""),"")</f>
        <v/>
      </c>
      <c r="S4000" s="28" t="str">
        <f aca="false">IFERROR(IF($P4000="au nombre",IF(N(INDEX(Règles!$D$5:$D$17,MATCH($O4000,Règles!$A$5:$A$17,0)))&gt;0,IF($E4000="",1,$E4000)/INDEX(Règles!$D$5:$D$17,MATCH($O4000,Règles!$A$5:$A$17,0)),""),IF($P4000="au prix",IF(AND(ISNUMBER($R4000),N(INDEX(Règles!$E$5:$E$17,MATCH($O4000,Règles!$A$5:$A$17,0)))&gt;0),$R4000/INDEX(Règles!$E$5:$E$17,MATCH($O4000,Règles!$A$5:$A$17,0)),""),IF(OR($P4000="ne compte pas",$P4000="absence"),0,""))),"")</f>
        <v/>
      </c>
      <c r="T4000" s="26" t="n">
        <f aca="false">IF(AND(ISNUMBER($A4000),$B4000&lt;&gt;"",$G4000&lt;&gt;"",$P4000&lt;&gt;"absence"),1,0)</f>
        <v>0</v>
      </c>
      <c r="U4000" s="26" t="n">
        <f aca="false">IF($T4000=1,IF(COUNTIFS($B$2:$B4000,$B4000,$A$2:$A4000,$A4000,$T$2:$T4000,1)=1,1,0),0)</f>
        <v>0</v>
      </c>
      <c r="V4000" s="29" t="str">
        <f aca="false">IF(AND($A4000="",$B4000="",$G4000=""),"",IF(NOT(ISNUMBER($A4000)),"Date manquante ou non reconnue",IF($B4000="","Technicien manquant",IF(COUNTIF(Production!$A$7:$A$21,$B4000)=0,"Technicien absent de la liste (onglet Production)",IF($G4000="","Code BPU manquant (colonne G)",IF($O4000="?","Code BPU inconnu (onglet Prestations)",IF($P4000="?","Catégorie inconnue (onglet Règles)",IF(AND($E4000&lt;&gt;"",NOT(ISNUMBER($E4000))),"Quantité non reconnue",IF(AND($P4000="au prix",NOT(ISNUMBER($Q4000))),"Prix sur devis à saisir (colonne I)",IF($S4000="","Règle à compléter (onglet Règles)",""))))))))))</f>
        <v/>
      </c>
    </row>
    <row r="4001" customFormat="false" ht="15" hidden="false" customHeight="false" outlineLevel="0" collapsed="false">
      <c r="A4001" s="23"/>
      <c r="I4001" s="24"/>
      <c r="J4001" s="24"/>
      <c r="N4001" s="25"/>
      <c r="O4001" s="26" t="str">
        <f aca="false">IF($G4001="","",IFERROR(INDEX(Prestations!$F$5:$F$256,MATCH($G4001,Prestations!$B$5:$B$256,0)),"?"))</f>
        <v/>
      </c>
      <c r="P4001" s="26" t="str">
        <f aca="false">IF($O4001="","",IF($O4001="?","?",IFERROR(INDEX(Règles!$C$5:$C$17,MATCH($O4001,Règles!$A$5:$A$17,0)),"?")))</f>
        <v/>
      </c>
      <c r="Q4001" s="27" t="str">
        <f aca="false">IF($G4001="","",IF(ISNUMBER($I4001),$I4001,IFERROR(IF(ISNUMBER(INDEX(Prestations!$E$5:$E$256,MATCH($G4001,Prestations!$B$5:$B$256,0))),INDEX(Prestations!$E$5:$E$256,MATCH($G4001,Prestations!$B$5:$B$256,0)),""),"")))</f>
        <v/>
      </c>
      <c r="R4001" s="27" t="str">
        <f aca="false">IFERROR(IF(ISNUMBER($Q4001),$Q4001*IF($E4001="",1,$E4001),""),"")</f>
        <v/>
      </c>
      <c r="S4001" s="28" t="str">
        <f aca="false">IFERROR(IF($P4001="au nombre",IF(N(INDEX(Règles!$D$5:$D$17,MATCH($O4001,Règles!$A$5:$A$17,0)))&gt;0,IF($E4001="",1,$E4001)/INDEX(Règles!$D$5:$D$17,MATCH($O4001,Règles!$A$5:$A$17,0)),""),IF($P4001="au prix",IF(AND(ISNUMBER($R4001),N(INDEX(Règles!$E$5:$E$17,MATCH($O4001,Règles!$A$5:$A$17,0)))&gt;0),$R4001/INDEX(Règles!$E$5:$E$17,MATCH($O4001,Règles!$A$5:$A$17,0)),""),IF(OR($P4001="ne compte pas",$P4001="absence"),0,""))),"")</f>
        <v/>
      </c>
      <c r="T4001" s="26" t="n">
        <f aca="false">IF(AND(ISNUMBER($A4001),$B4001&lt;&gt;"",$G4001&lt;&gt;"",$P4001&lt;&gt;"absence"),1,0)</f>
        <v>0</v>
      </c>
      <c r="U4001" s="26" t="n">
        <f aca="false">IF($T4001=1,IF(COUNTIFS($B$2:$B4001,$B4001,$A$2:$A4001,$A4001,$T$2:$T4001,1)=1,1,0),0)</f>
        <v>0</v>
      </c>
      <c r="V4001" s="29" t="str">
        <f aca="false">IF(AND($A4001="",$B4001="",$G4001=""),"",IF(NOT(ISNUMBER($A4001)),"Date manquante ou non reconnue",IF($B4001="","Technicien manquant",IF(COUNTIF(Production!$A$7:$A$21,$B4001)=0,"Technicien absent de la liste (onglet Production)",IF($G4001="","Code BPU manquant (colonne G)",IF($O4001="?","Code BPU inconnu (onglet Prestations)",IF($P4001="?","Catégorie inconnue (onglet Règles)",IF(AND($E4001&lt;&gt;"",NOT(ISNUMBER($E4001))),"Quantité non reconnue",IF(AND($P4001="au prix",NOT(ISNUMBER($Q4001))),"Prix sur devis à saisir (colonne I)",IF($S4001="","Règle à compléter (onglet Règles)",""))))))))))</f>
        <v/>
      </c>
    </row>
    <row r="4002" customFormat="false" ht="15" hidden="false" customHeight="false" outlineLevel="0" collapsed="false">
      <c r="A4002" s="23"/>
      <c r="I4002" s="24"/>
      <c r="J4002" s="24"/>
      <c r="N4002" s="25"/>
      <c r="O4002" s="26" t="str">
        <f aca="false">IF($G4002="","",IFERROR(INDEX(Prestations!$F$5:$F$256,MATCH($G4002,Prestations!$B$5:$B$256,0)),"?"))</f>
        <v/>
      </c>
      <c r="P4002" s="26" t="str">
        <f aca="false">IF($O4002="","",IF($O4002="?","?",IFERROR(INDEX(Règles!$C$5:$C$17,MATCH($O4002,Règles!$A$5:$A$17,0)),"?")))</f>
        <v/>
      </c>
      <c r="Q4002" s="27" t="str">
        <f aca="false">IF($G4002="","",IF(ISNUMBER($I4002),$I4002,IFERROR(IF(ISNUMBER(INDEX(Prestations!$E$5:$E$256,MATCH($G4002,Prestations!$B$5:$B$256,0))),INDEX(Prestations!$E$5:$E$256,MATCH($G4002,Prestations!$B$5:$B$256,0)),""),"")))</f>
        <v/>
      </c>
      <c r="R4002" s="27" t="str">
        <f aca="false">IFERROR(IF(ISNUMBER($Q4002),$Q4002*IF($E4002="",1,$E4002),""),"")</f>
        <v/>
      </c>
      <c r="S4002" s="28" t="str">
        <f aca="false">IFERROR(IF($P4002="au nombre",IF(N(INDEX(Règles!$D$5:$D$17,MATCH($O4002,Règles!$A$5:$A$17,0)))&gt;0,IF($E4002="",1,$E4002)/INDEX(Règles!$D$5:$D$17,MATCH($O4002,Règles!$A$5:$A$17,0)),""),IF($P4002="au prix",IF(AND(ISNUMBER($R4002),N(INDEX(Règles!$E$5:$E$17,MATCH($O4002,Règles!$A$5:$A$17,0)))&gt;0),$R4002/INDEX(Règles!$E$5:$E$17,MATCH($O4002,Règles!$A$5:$A$17,0)),""),IF(OR($P4002="ne compte pas",$P4002="absence"),0,""))),"")</f>
        <v/>
      </c>
      <c r="T4002" s="26" t="n">
        <f aca="false">IF(AND(ISNUMBER($A4002),$B4002&lt;&gt;"",$G4002&lt;&gt;"",$P4002&lt;&gt;"absence"),1,0)</f>
        <v>0</v>
      </c>
      <c r="U4002" s="26" t="n">
        <f aca="false">IF($T4002=1,IF(COUNTIFS($B$2:$B4002,$B4002,$A$2:$A4002,$A4002,$T$2:$T4002,1)=1,1,0),0)</f>
        <v>0</v>
      </c>
      <c r="V4002" s="29" t="str">
        <f aca="false">IF(AND($A4002="",$B4002="",$G4002=""),"",IF(NOT(ISNUMBER($A4002)),"Date manquante ou non reconnue",IF($B4002="","Technicien manquant",IF(COUNTIF(Production!$A$7:$A$21,$B4002)=0,"Technicien absent de la liste (onglet Production)",IF($G4002="","Code BPU manquant (colonne G)",IF($O4002="?","Code BPU inconnu (onglet Prestations)",IF($P4002="?","Catégorie inconnue (onglet Règles)",IF(AND($E4002&lt;&gt;"",NOT(ISNUMBER($E4002))),"Quantité non reconnue",IF(AND($P4002="au prix",NOT(ISNUMBER($Q4002))),"Prix sur devis à saisir (colonne I)",IF($S4002="","Règle à compléter (onglet Règles)",""))))))))))</f>
        <v/>
      </c>
    </row>
    <row r="4003" customFormat="false" ht="15" hidden="false" customHeight="false" outlineLevel="0" collapsed="false">
      <c r="A4003" s="23"/>
      <c r="I4003" s="24"/>
      <c r="J4003" s="24"/>
      <c r="N4003" s="25"/>
      <c r="O4003" s="26" t="str">
        <f aca="false">IF($G4003="","",IFERROR(INDEX(Prestations!$F$5:$F$256,MATCH($G4003,Prestations!$B$5:$B$256,0)),"?"))</f>
        <v/>
      </c>
      <c r="P4003" s="26" t="str">
        <f aca="false">IF($O4003="","",IF($O4003="?","?",IFERROR(INDEX(Règles!$C$5:$C$17,MATCH($O4003,Règles!$A$5:$A$17,0)),"?")))</f>
        <v/>
      </c>
      <c r="Q4003" s="27" t="str">
        <f aca="false">IF($G4003="","",IF(ISNUMBER($I4003),$I4003,IFERROR(IF(ISNUMBER(INDEX(Prestations!$E$5:$E$256,MATCH($G4003,Prestations!$B$5:$B$256,0))),INDEX(Prestations!$E$5:$E$256,MATCH($G4003,Prestations!$B$5:$B$256,0)),""),"")))</f>
        <v/>
      </c>
      <c r="R4003" s="27" t="str">
        <f aca="false">IFERROR(IF(ISNUMBER($Q4003),$Q4003*IF($E4003="",1,$E4003),""),"")</f>
        <v/>
      </c>
      <c r="S4003" s="28" t="str">
        <f aca="false">IFERROR(IF($P4003="au nombre",IF(N(INDEX(Règles!$D$5:$D$17,MATCH($O4003,Règles!$A$5:$A$17,0)))&gt;0,IF($E4003="",1,$E4003)/INDEX(Règles!$D$5:$D$17,MATCH($O4003,Règles!$A$5:$A$17,0)),""),IF($P4003="au prix",IF(AND(ISNUMBER($R4003),N(INDEX(Règles!$E$5:$E$17,MATCH($O4003,Règles!$A$5:$A$17,0)))&gt;0),$R4003/INDEX(Règles!$E$5:$E$17,MATCH($O4003,Règles!$A$5:$A$17,0)),""),IF(OR($P4003="ne compte pas",$P4003="absence"),0,""))),"")</f>
        <v/>
      </c>
      <c r="T4003" s="26" t="n">
        <f aca="false">IF(AND(ISNUMBER($A4003),$B4003&lt;&gt;"",$G4003&lt;&gt;"",$P4003&lt;&gt;"absence"),1,0)</f>
        <v>0</v>
      </c>
      <c r="U4003" s="26" t="n">
        <f aca="false">IF($T4003=1,IF(COUNTIFS($B$2:$B4003,$B4003,$A$2:$A4003,$A4003,$T$2:$T4003,1)=1,1,0),0)</f>
        <v>0</v>
      </c>
      <c r="V4003" s="29" t="str">
        <f aca="false">IF(AND($A4003="",$B4003="",$G4003=""),"",IF(NOT(ISNUMBER($A4003)),"Date manquante ou non reconnue",IF($B4003="","Technicien manquant",IF(COUNTIF(Production!$A$7:$A$21,$B4003)=0,"Technicien absent de la liste (onglet Production)",IF($G4003="","Code BPU manquant (colonne G)",IF($O4003="?","Code BPU inconnu (onglet Prestations)",IF($P4003="?","Catégorie inconnue (onglet Règles)",IF(AND($E4003&lt;&gt;"",NOT(ISNUMBER($E4003))),"Quantité non reconnue",IF(AND($P4003="au prix",NOT(ISNUMBER($Q4003))),"Prix sur devis à saisir (colonne I)",IF($S4003="","Règle à compléter (onglet Règles)",""))))))))))</f>
        <v/>
      </c>
    </row>
    <row r="4004" customFormat="false" ht="15" hidden="false" customHeight="false" outlineLevel="0" collapsed="false">
      <c r="A4004" s="23"/>
      <c r="I4004" s="24"/>
      <c r="J4004" s="24"/>
      <c r="N4004" s="25"/>
      <c r="O4004" s="26" t="str">
        <f aca="false">IF($G4004="","",IFERROR(INDEX(Prestations!$F$5:$F$256,MATCH($G4004,Prestations!$B$5:$B$256,0)),"?"))</f>
        <v/>
      </c>
      <c r="P4004" s="26" t="str">
        <f aca="false">IF($O4004="","",IF($O4004="?","?",IFERROR(INDEX(Règles!$C$5:$C$17,MATCH($O4004,Règles!$A$5:$A$17,0)),"?")))</f>
        <v/>
      </c>
      <c r="Q4004" s="27" t="str">
        <f aca="false">IF($G4004="","",IF(ISNUMBER($I4004),$I4004,IFERROR(IF(ISNUMBER(INDEX(Prestations!$E$5:$E$256,MATCH($G4004,Prestations!$B$5:$B$256,0))),INDEX(Prestations!$E$5:$E$256,MATCH($G4004,Prestations!$B$5:$B$256,0)),""),"")))</f>
        <v/>
      </c>
      <c r="R4004" s="27" t="str">
        <f aca="false">IFERROR(IF(ISNUMBER($Q4004),$Q4004*IF($E4004="",1,$E4004),""),"")</f>
        <v/>
      </c>
      <c r="S4004" s="28" t="str">
        <f aca="false">IFERROR(IF($P4004="au nombre",IF(N(INDEX(Règles!$D$5:$D$17,MATCH($O4004,Règles!$A$5:$A$17,0)))&gt;0,IF($E4004="",1,$E4004)/INDEX(Règles!$D$5:$D$17,MATCH($O4004,Règles!$A$5:$A$17,0)),""),IF($P4004="au prix",IF(AND(ISNUMBER($R4004),N(INDEX(Règles!$E$5:$E$17,MATCH($O4004,Règles!$A$5:$A$17,0)))&gt;0),$R4004/INDEX(Règles!$E$5:$E$17,MATCH($O4004,Règles!$A$5:$A$17,0)),""),IF(OR($P4004="ne compte pas",$P4004="absence"),0,""))),"")</f>
        <v/>
      </c>
      <c r="T4004" s="26" t="n">
        <f aca="false">IF(AND(ISNUMBER($A4004),$B4004&lt;&gt;"",$G4004&lt;&gt;"",$P4004&lt;&gt;"absence"),1,0)</f>
        <v>0</v>
      </c>
      <c r="U4004" s="26" t="n">
        <f aca="false">IF($T4004=1,IF(COUNTIFS($B$2:$B4004,$B4004,$A$2:$A4004,$A4004,$T$2:$T4004,1)=1,1,0),0)</f>
        <v>0</v>
      </c>
      <c r="V4004" s="29" t="str">
        <f aca="false">IF(AND($A4004="",$B4004="",$G4004=""),"",IF(NOT(ISNUMBER($A4004)),"Date manquante ou non reconnue",IF($B4004="","Technicien manquant",IF(COUNTIF(Production!$A$7:$A$21,$B4004)=0,"Technicien absent de la liste (onglet Production)",IF($G4004="","Code BPU manquant (colonne G)",IF($O4004="?","Code BPU inconnu (onglet Prestations)",IF($P4004="?","Catégorie inconnue (onglet Règles)",IF(AND($E4004&lt;&gt;"",NOT(ISNUMBER($E4004))),"Quantité non reconnue",IF(AND($P4004="au prix",NOT(ISNUMBER($Q4004))),"Prix sur devis à saisir (colonne I)",IF($S4004="","Règle à compléter (onglet Règles)",""))))))))))</f>
        <v/>
      </c>
    </row>
    <row r="4005" customFormat="false" ht="15" hidden="false" customHeight="false" outlineLevel="0" collapsed="false">
      <c r="A4005" s="23"/>
      <c r="I4005" s="24"/>
      <c r="J4005" s="24"/>
      <c r="N4005" s="25"/>
      <c r="O4005" s="26" t="str">
        <f aca="false">IF($G4005="","",IFERROR(INDEX(Prestations!$F$5:$F$256,MATCH($G4005,Prestations!$B$5:$B$256,0)),"?"))</f>
        <v/>
      </c>
      <c r="P4005" s="26" t="str">
        <f aca="false">IF($O4005="","",IF($O4005="?","?",IFERROR(INDEX(Règles!$C$5:$C$17,MATCH($O4005,Règles!$A$5:$A$17,0)),"?")))</f>
        <v/>
      </c>
      <c r="Q4005" s="27" t="str">
        <f aca="false">IF($G4005="","",IF(ISNUMBER($I4005),$I4005,IFERROR(IF(ISNUMBER(INDEX(Prestations!$E$5:$E$256,MATCH($G4005,Prestations!$B$5:$B$256,0))),INDEX(Prestations!$E$5:$E$256,MATCH($G4005,Prestations!$B$5:$B$256,0)),""),"")))</f>
        <v/>
      </c>
      <c r="R4005" s="27" t="str">
        <f aca="false">IFERROR(IF(ISNUMBER($Q4005),$Q4005*IF($E4005="",1,$E4005),""),"")</f>
        <v/>
      </c>
      <c r="S4005" s="28" t="str">
        <f aca="false">IFERROR(IF($P4005="au nombre",IF(N(INDEX(Règles!$D$5:$D$17,MATCH($O4005,Règles!$A$5:$A$17,0)))&gt;0,IF($E4005="",1,$E4005)/INDEX(Règles!$D$5:$D$17,MATCH($O4005,Règles!$A$5:$A$17,0)),""),IF($P4005="au prix",IF(AND(ISNUMBER($R4005),N(INDEX(Règles!$E$5:$E$17,MATCH($O4005,Règles!$A$5:$A$17,0)))&gt;0),$R4005/INDEX(Règles!$E$5:$E$17,MATCH($O4005,Règles!$A$5:$A$17,0)),""),IF(OR($P4005="ne compte pas",$P4005="absence"),0,""))),"")</f>
        <v/>
      </c>
      <c r="T4005" s="26" t="n">
        <f aca="false">IF(AND(ISNUMBER($A4005),$B4005&lt;&gt;"",$G4005&lt;&gt;"",$P4005&lt;&gt;"absence"),1,0)</f>
        <v>0</v>
      </c>
      <c r="U4005" s="26" t="n">
        <f aca="false">IF($T4005=1,IF(COUNTIFS($B$2:$B4005,$B4005,$A$2:$A4005,$A4005,$T$2:$T4005,1)=1,1,0),0)</f>
        <v>0</v>
      </c>
      <c r="V4005" s="29" t="str">
        <f aca="false">IF(AND($A4005="",$B4005="",$G4005=""),"",IF(NOT(ISNUMBER($A4005)),"Date manquante ou non reconnue",IF($B4005="","Technicien manquant",IF(COUNTIF(Production!$A$7:$A$21,$B4005)=0,"Technicien absent de la liste (onglet Production)",IF($G4005="","Code BPU manquant (colonne G)",IF($O4005="?","Code BPU inconnu (onglet Prestations)",IF($P4005="?","Catégorie inconnue (onglet Règles)",IF(AND($E4005&lt;&gt;"",NOT(ISNUMBER($E4005))),"Quantité non reconnue",IF(AND($P4005="au prix",NOT(ISNUMBER($Q4005))),"Prix sur devis à saisir (colonne I)",IF($S4005="","Règle à compléter (onglet Règles)",""))))))))))</f>
        <v/>
      </c>
    </row>
    <row r="4006" customFormat="false" ht="15" hidden="false" customHeight="false" outlineLevel="0" collapsed="false">
      <c r="A4006" s="23"/>
      <c r="I4006" s="24"/>
      <c r="J4006" s="24"/>
      <c r="N4006" s="25"/>
      <c r="O4006" s="26" t="str">
        <f aca="false">IF($G4006="","",IFERROR(INDEX(Prestations!$F$5:$F$256,MATCH($G4006,Prestations!$B$5:$B$256,0)),"?"))</f>
        <v/>
      </c>
      <c r="P4006" s="26" t="str">
        <f aca="false">IF($O4006="","",IF($O4006="?","?",IFERROR(INDEX(Règles!$C$5:$C$17,MATCH($O4006,Règles!$A$5:$A$17,0)),"?")))</f>
        <v/>
      </c>
      <c r="Q4006" s="27" t="str">
        <f aca="false">IF($G4006="","",IF(ISNUMBER($I4006),$I4006,IFERROR(IF(ISNUMBER(INDEX(Prestations!$E$5:$E$256,MATCH($G4006,Prestations!$B$5:$B$256,0))),INDEX(Prestations!$E$5:$E$256,MATCH($G4006,Prestations!$B$5:$B$256,0)),""),"")))</f>
        <v/>
      </c>
      <c r="R4006" s="27" t="str">
        <f aca="false">IFERROR(IF(ISNUMBER($Q4006),$Q4006*IF($E4006="",1,$E4006),""),"")</f>
        <v/>
      </c>
      <c r="S4006" s="28" t="str">
        <f aca="false">IFERROR(IF($P4006="au nombre",IF(N(INDEX(Règles!$D$5:$D$17,MATCH($O4006,Règles!$A$5:$A$17,0)))&gt;0,IF($E4006="",1,$E4006)/INDEX(Règles!$D$5:$D$17,MATCH($O4006,Règles!$A$5:$A$17,0)),""),IF($P4006="au prix",IF(AND(ISNUMBER($R4006),N(INDEX(Règles!$E$5:$E$17,MATCH($O4006,Règles!$A$5:$A$17,0)))&gt;0),$R4006/INDEX(Règles!$E$5:$E$17,MATCH($O4006,Règles!$A$5:$A$17,0)),""),IF(OR($P4006="ne compte pas",$P4006="absence"),0,""))),"")</f>
        <v/>
      </c>
      <c r="T4006" s="26" t="n">
        <f aca="false">IF(AND(ISNUMBER($A4006),$B4006&lt;&gt;"",$G4006&lt;&gt;"",$P4006&lt;&gt;"absence"),1,0)</f>
        <v>0</v>
      </c>
      <c r="U4006" s="26" t="n">
        <f aca="false">IF($T4006=1,IF(COUNTIFS($B$2:$B4006,$B4006,$A$2:$A4006,$A4006,$T$2:$T4006,1)=1,1,0),0)</f>
        <v>0</v>
      </c>
      <c r="V4006" s="29" t="str">
        <f aca="false">IF(AND($A4006="",$B4006="",$G4006=""),"",IF(NOT(ISNUMBER($A4006)),"Date manquante ou non reconnue",IF($B4006="","Technicien manquant",IF(COUNTIF(Production!$A$7:$A$21,$B4006)=0,"Technicien absent de la liste (onglet Production)",IF($G4006="","Code BPU manquant (colonne G)",IF($O4006="?","Code BPU inconnu (onglet Prestations)",IF($P4006="?","Catégorie inconnue (onglet Règles)",IF(AND($E4006&lt;&gt;"",NOT(ISNUMBER($E4006))),"Quantité non reconnue",IF(AND($P4006="au prix",NOT(ISNUMBER($Q4006))),"Prix sur devis à saisir (colonne I)",IF($S4006="","Règle à compléter (onglet Règles)",""))))))))))</f>
        <v/>
      </c>
    </row>
    <row r="4007" customFormat="false" ht="15" hidden="false" customHeight="false" outlineLevel="0" collapsed="false">
      <c r="A4007" s="23"/>
      <c r="I4007" s="24"/>
      <c r="J4007" s="24"/>
      <c r="N4007" s="25"/>
      <c r="O4007" s="26" t="str">
        <f aca="false">IF($G4007="","",IFERROR(INDEX(Prestations!$F$5:$F$256,MATCH($G4007,Prestations!$B$5:$B$256,0)),"?"))</f>
        <v/>
      </c>
      <c r="P4007" s="26" t="str">
        <f aca="false">IF($O4007="","",IF($O4007="?","?",IFERROR(INDEX(Règles!$C$5:$C$17,MATCH($O4007,Règles!$A$5:$A$17,0)),"?")))</f>
        <v/>
      </c>
      <c r="Q4007" s="27" t="str">
        <f aca="false">IF($G4007="","",IF(ISNUMBER($I4007),$I4007,IFERROR(IF(ISNUMBER(INDEX(Prestations!$E$5:$E$256,MATCH($G4007,Prestations!$B$5:$B$256,0))),INDEX(Prestations!$E$5:$E$256,MATCH($G4007,Prestations!$B$5:$B$256,0)),""),"")))</f>
        <v/>
      </c>
      <c r="R4007" s="27" t="str">
        <f aca="false">IFERROR(IF(ISNUMBER($Q4007),$Q4007*IF($E4007="",1,$E4007),""),"")</f>
        <v/>
      </c>
      <c r="S4007" s="28" t="str">
        <f aca="false">IFERROR(IF($P4007="au nombre",IF(N(INDEX(Règles!$D$5:$D$17,MATCH($O4007,Règles!$A$5:$A$17,0)))&gt;0,IF($E4007="",1,$E4007)/INDEX(Règles!$D$5:$D$17,MATCH($O4007,Règles!$A$5:$A$17,0)),""),IF($P4007="au prix",IF(AND(ISNUMBER($R4007),N(INDEX(Règles!$E$5:$E$17,MATCH($O4007,Règles!$A$5:$A$17,0)))&gt;0),$R4007/INDEX(Règles!$E$5:$E$17,MATCH($O4007,Règles!$A$5:$A$17,0)),""),IF(OR($P4007="ne compte pas",$P4007="absence"),0,""))),"")</f>
        <v/>
      </c>
      <c r="T4007" s="26" t="n">
        <f aca="false">IF(AND(ISNUMBER($A4007),$B4007&lt;&gt;"",$G4007&lt;&gt;"",$P4007&lt;&gt;"absence"),1,0)</f>
        <v>0</v>
      </c>
      <c r="U4007" s="26" t="n">
        <f aca="false">IF($T4007=1,IF(COUNTIFS($B$2:$B4007,$B4007,$A$2:$A4007,$A4007,$T$2:$T4007,1)=1,1,0),0)</f>
        <v>0</v>
      </c>
      <c r="V4007" s="29" t="str">
        <f aca="false">IF(AND($A4007="",$B4007="",$G4007=""),"",IF(NOT(ISNUMBER($A4007)),"Date manquante ou non reconnue",IF($B4007="","Technicien manquant",IF(COUNTIF(Production!$A$7:$A$21,$B4007)=0,"Technicien absent de la liste (onglet Production)",IF($G4007="","Code BPU manquant (colonne G)",IF($O4007="?","Code BPU inconnu (onglet Prestations)",IF($P4007="?","Catégorie inconnue (onglet Règles)",IF(AND($E4007&lt;&gt;"",NOT(ISNUMBER($E4007))),"Quantité non reconnue",IF(AND($P4007="au prix",NOT(ISNUMBER($Q4007))),"Prix sur devis à saisir (colonne I)",IF($S4007="","Règle à compléter (onglet Règles)",""))))))))))</f>
        <v/>
      </c>
    </row>
    <row r="4008" customFormat="false" ht="15" hidden="false" customHeight="false" outlineLevel="0" collapsed="false">
      <c r="A4008" s="23"/>
      <c r="I4008" s="24"/>
      <c r="J4008" s="24"/>
      <c r="N4008" s="25"/>
      <c r="O4008" s="26" t="str">
        <f aca="false">IF($G4008="","",IFERROR(INDEX(Prestations!$F$5:$F$256,MATCH($G4008,Prestations!$B$5:$B$256,0)),"?"))</f>
        <v/>
      </c>
      <c r="P4008" s="26" t="str">
        <f aca="false">IF($O4008="","",IF($O4008="?","?",IFERROR(INDEX(Règles!$C$5:$C$17,MATCH($O4008,Règles!$A$5:$A$17,0)),"?")))</f>
        <v/>
      </c>
      <c r="Q4008" s="27" t="str">
        <f aca="false">IF($G4008="","",IF(ISNUMBER($I4008),$I4008,IFERROR(IF(ISNUMBER(INDEX(Prestations!$E$5:$E$256,MATCH($G4008,Prestations!$B$5:$B$256,0))),INDEX(Prestations!$E$5:$E$256,MATCH($G4008,Prestations!$B$5:$B$256,0)),""),"")))</f>
        <v/>
      </c>
      <c r="R4008" s="27" t="str">
        <f aca="false">IFERROR(IF(ISNUMBER($Q4008),$Q4008*IF($E4008="",1,$E4008),""),"")</f>
        <v/>
      </c>
      <c r="S4008" s="28" t="str">
        <f aca="false">IFERROR(IF($P4008="au nombre",IF(N(INDEX(Règles!$D$5:$D$17,MATCH($O4008,Règles!$A$5:$A$17,0)))&gt;0,IF($E4008="",1,$E4008)/INDEX(Règles!$D$5:$D$17,MATCH($O4008,Règles!$A$5:$A$17,0)),""),IF($P4008="au prix",IF(AND(ISNUMBER($R4008),N(INDEX(Règles!$E$5:$E$17,MATCH($O4008,Règles!$A$5:$A$17,0)))&gt;0),$R4008/INDEX(Règles!$E$5:$E$17,MATCH($O4008,Règles!$A$5:$A$17,0)),""),IF(OR($P4008="ne compte pas",$P4008="absence"),0,""))),"")</f>
        <v/>
      </c>
      <c r="T4008" s="26" t="n">
        <f aca="false">IF(AND(ISNUMBER($A4008),$B4008&lt;&gt;"",$G4008&lt;&gt;"",$P4008&lt;&gt;"absence"),1,0)</f>
        <v>0</v>
      </c>
      <c r="U4008" s="26" t="n">
        <f aca="false">IF($T4008=1,IF(COUNTIFS($B$2:$B4008,$B4008,$A$2:$A4008,$A4008,$T$2:$T4008,1)=1,1,0),0)</f>
        <v>0</v>
      </c>
      <c r="V4008" s="29" t="str">
        <f aca="false">IF(AND($A4008="",$B4008="",$G4008=""),"",IF(NOT(ISNUMBER($A4008)),"Date manquante ou non reconnue",IF($B4008="","Technicien manquant",IF(COUNTIF(Production!$A$7:$A$21,$B4008)=0,"Technicien absent de la liste (onglet Production)",IF($G4008="","Code BPU manquant (colonne G)",IF($O4008="?","Code BPU inconnu (onglet Prestations)",IF($P4008="?","Catégorie inconnue (onglet Règles)",IF(AND($E4008&lt;&gt;"",NOT(ISNUMBER($E4008))),"Quantité non reconnue",IF(AND($P4008="au prix",NOT(ISNUMBER($Q4008))),"Prix sur devis à saisir (colonne I)",IF($S4008="","Règle à compléter (onglet Règles)",""))))))))))</f>
        <v/>
      </c>
    </row>
    <row r="4009" customFormat="false" ht="15" hidden="false" customHeight="false" outlineLevel="0" collapsed="false">
      <c r="A4009" s="23"/>
      <c r="I4009" s="24"/>
      <c r="J4009" s="24"/>
      <c r="N4009" s="25"/>
      <c r="O4009" s="26" t="str">
        <f aca="false">IF($G4009="","",IFERROR(INDEX(Prestations!$F$5:$F$256,MATCH($G4009,Prestations!$B$5:$B$256,0)),"?"))</f>
        <v/>
      </c>
      <c r="P4009" s="26" t="str">
        <f aca="false">IF($O4009="","",IF($O4009="?","?",IFERROR(INDEX(Règles!$C$5:$C$17,MATCH($O4009,Règles!$A$5:$A$17,0)),"?")))</f>
        <v/>
      </c>
      <c r="Q4009" s="27" t="str">
        <f aca="false">IF($G4009="","",IF(ISNUMBER($I4009),$I4009,IFERROR(IF(ISNUMBER(INDEX(Prestations!$E$5:$E$256,MATCH($G4009,Prestations!$B$5:$B$256,0))),INDEX(Prestations!$E$5:$E$256,MATCH($G4009,Prestations!$B$5:$B$256,0)),""),"")))</f>
        <v/>
      </c>
      <c r="R4009" s="27" t="str">
        <f aca="false">IFERROR(IF(ISNUMBER($Q4009),$Q4009*IF($E4009="",1,$E4009),""),"")</f>
        <v/>
      </c>
      <c r="S4009" s="28" t="str">
        <f aca="false">IFERROR(IF($P4009="au nombre",IF(N(INDEX(Règles!$D$5:$D$17,MATCH($O4009,Règles!$A$5:$A$17,0)))&gt;0,IF($E4009="",1,$E4009)/INDEX(Règles!$D$5:$D$17,MATCH($O4009,Règles!$A$5:$A$17,0)),""),IF($P4009="au prix",IF(AND(ISNUMBER($R4009),N(INDEX(Règles!$E$5:$E$17,MATCH($O4009,Règles!$A$5:$A$17,0)))&gt;0),$R4009/INDEX(Règles!$E$5:$E$17,MATCH($O4009,Règles!$A$5:$A$17,0)),""),IF(OR($P4009="ne compte pas",$P4009="absence"),0,""))),"")</f>
        <v/>
      </c>
      <c r="T4009" s="26" t="n">
        <f aca="false">IF(AND(ISNUMBER($A4009),$B4009&lt;&gt;"",$G4009&lt;&gt;"",$P4009&lt;&gt;"absence"),1,0)</f>
        <v>0</v>
      </c>
      <c r="U4009" s="26" t="n">
        <f aca="false">IF($T4009=1,IF(COUNTIFS($B$2:$B4009,$B4009,$A$2:$A4009,$A4009,$T$2:$T4009,1)=1,1,0),0)</f>
        <v>0</v>
      </c>
      <c r="V4009" s="29" t="str">
        <f aca="false">IF(AND($A4009="",$B4009="",$G4009=""),"",IF(NOT(ISNUMBER($A4009)),"Date manquante ou non reconnue",IF($B4009="","Technicien manquant",IF(COUNTIF(Production!$A$7:$A$21,$B4009)=0,"Technicien absent de la liste (onglet Production)",IF($G4009="","Code BPU manquant (colonne G)",IF($O4009="?","Code BPU inconnu (onglet Prestations)",IF($P4009="?","Catégorie inconnue (onglet Règles)",IF(AND($E4009&lt;&gt;"",NOT(ISNUMBER($E4009))),"Quantité non reconnue",IF(AND($P4009="au prix",NOT(ISNUMBER($Q4009))),"Prix sur devis à saisir (colonne I)",IF($S4009="","Règle à compléter (onglet Règles)",""))))))))))</f>
        <v/>
      </c>
    </row>
    <row r="4010" customFormat="false" ht="15" hidden="false" customHeight="false" outlineLevel="0" collapsed="false">
      <c r="A4010" s="23"/>
      <c r="I4010" s="24"/>
      <c r="J4010" s="24"/>
      <c r="N4010" s="25"/>
      <c r="O4010" s="26" t="str">
        <f aca="false">IF($G4010="","",IFERROR(INDEX(Prestations!$F$5:$F$256,MATCH($G4010,Prestations!$B$5:$B$256,0)),"?"))</f>
        <v/>
      </c>
      <c r="P4010" s="26" t="str">
        <f aca="false">IF($O4010="","",IF($O4010="?","?",IFERROR(INDEX(Règles!$C$5:$C$17,MATCH($O4010,Règles!$A$5:$A$17,0)),"?")))</f>
        <v/>
      </c>
      <c r="Q4010" s="27" t="str">
        <f aca="false">IF($G4010="","",IF(ISNUMBER($I4010),$I4010,IFERROR(IF(ISNUMBER(INDEX(Prestations!$E$5:$E$256,MATCH($G4010,Prestations!$B$5:$B$256,0))),INDEX(Prestations!$E$5:$E$256,MATCH($G4010,Prestations!$B$5:$B$256,0)),""),"")))</f>
        <v/>
      </c>
      <c r="R4010" s="27" t="str">
        <f aca="false">IFERROR(IF(ISNUMBER($Q4010),$Q4010*IF($E4010="",1,$E4010),""),"")</f>
        <v/>
      </c>
      <c r="S4010" s="28" t="str">
        <f aca="false">IFERROR(IF($P4010="au nombre",IF(N(INDEX(Règles!$D$5:$D$17,MATCH($O4010,Règles!$A$5:$A$17,0)))&gt;0,IF($E4010="",1,$E4010)/INDEX(Règles!$D$5:$D$17,MATCH($O4010,Règles!$A$5:$A$17,0)),""),IF($P4010="au prix",IF(AND(ISNUMBER($R4010),N(INDEX(Règles!$E$5:$E$17,MATCH($O4010,Règles!$A$5:$A$17,0)))&gt;0),$R4010/INDEX(Règles!$E$5:$E$17,MATCH($O4010,Règles!$A$5:$A$17,0)),""),IF(OR($P4010="ne compte pas",$P4010="absence"),0,""))),"")</f>
        <v/>
      </c>
      <c r="T4010" s="26" t="n">
        <f aca="false">IF(AND(ISNUMBER($A4010),$B4010&lt;&gt;"",$G4010&lt;&gt;"",$P4010&lt;&gt;"absence"),1,0)</f>
        <v>0</v>
      </c>
      <c r="U4010" s="26" t="n">
        <f aca="false">IF($T4010=1,IF(COUNTIFS($B$2:$B4010,$B4010,$A$2:$A4010,$A4010,$T$2:$T4010,1)=1,1,0),0)</f>
        <v>0</v>
      </c>
      <c r="V4010" s="29" t="str">
        <f aca="false">IF(AND($A4010="",$B4010="",$G4010=""),"",IF(NOT(ISNUMBER($A4010)),"Date manquante ou non reconnue",IF($B4010="","Technicien manquant",IF(COUNTIF(Production!$A$7:$A$21,$B4010)=0,"Technicien absent de la liste (onglet Production)",IF($G4010="","Code BPU manquant (colonne G)",IF($O4010="?","Code BPU inconnu (onglet Prestations)",IF($P4010="?","Catégorie inconnue (onglet Règles)",IF(AND($E4010&lt;&gt;"",NOT(ISNUMBER($E4010))),"Quantité non reconnue",IF(AND($P4010="au prix",NOT(ISNUMBER($Q4010))),"Prix sur devis à saisir (colonne I)",IF($S4010="","Règle à compléter (onglet Règles)",""))))))))))</f>
        <v/>
      </c>
    </row>
    <row r="4011" customFormat="false" ht="15" hidden="false" customHeight="false" outlineLevel="0" collapsed="false">
      <c r="A4011" s="23"/>
      <c r="I4011" s="24"/>
      <c r="J4011" s="24"/>
      <c r="N4011" s="25"/>
      <c r="O4011" s="26" t="str">
        <f aca="false">IF($G4011="","",IFERROR(INDEX(Prestations!$F$5:$F$256,MATCH($G4011,Prestations!$B$5:$B$256,0)),"?"))</f>
        <v/>
      </c>
      <c r="P4011" s="26" t="str">
        <f aca="false">IF($O4011="","",IF($O4011="?","?",IFERROR(INDEX(Règles!$C$5:$C$17,MATCH($O4011,Règles!$A$5:$A$17,0)),"?")))</f>
        <v/>
      </c>
      <c r="Q4011" s="27" t="str">
        <f aca="false">IF($G4011="","",IF(ISNUMBER($I4011),$I4011,IFERROR(IF(ISNUMBER(INDEX(Prestations!$E$5:$E$256,MATCH($G4011,Prestations!$B$5:$B$256,0))),INDEX(Prestations!$E$5:$E$256,MATCH($G4011,Prestations!$B$5:$B$256,0)),""),"")))</f>
        <v/>
      </c>
      <c r="R4011" s="27" t="str">
        <f aca="false">IFERROR(IF(ISNUMBER($Q4011),$Q4011*IF($E4011="",1,$E4011),""),"")</f>
        <v/>
      </c>
      <c r="S4011" s="28" t="str">
        <f aca="false">IFERROR(IF($P4011="au nombre",IF(N(INDEX(Règles!$D$5:$D$17,MATCH($O4011,Règles!$A$5:$A$17,0)))&gt;0,IF($E4011="",1,$E4011)/INDEX(Règles!$D$5:$D$17,MATCH($O4011,Règles!$A$5:$A$17,0)),""),IF($P4011="au prix",IF(AND(ISNUMBER($R4011),N(INDEX(Règles!$E$5:$E$17,MATCH($O4011,Règles!$A$5:$A$17,0)))&gt;0),$R4011/INDEX(Règles!$E$5:$E$17,MATCH($O4011,Règles!$A$5:$A$17,0)),""),IF(OR($P4011="ne compte pas",$P4011="absence"),0,""))),"")</f>
        <v/>
      </c>
      <c r="T4011" s="26" t="n">
        <f aca="false">IF(AND(ISNUMBER($A4011),$B4011&lt;&gt;"",$G4011&lt;&gt;"",$P4011&lt;&gt;"absence"),1,0)</f>
        <v>0</v>
      </c>
      <c r="U4011" s="26" t="n">
        <f aca="false">IF($T4011=1,IF(COUNTIFS($B$2:$B4011,$B4011,$A$2:$A4011,$A4011,$T$2:$T4011,1)=1,1,0),0)</f>
        <v>0</v>
      </c>
      <c r="V4011" s="29" t="str">
        <f aca="false">IF(AND($A4011="",$B4011="",$G4011=""),"",IF(NOT(ISNUMBER($A4011)),"Date manquante ou non reconnue",IF($B4011="","Technicien manquant",IF(COUNTIF(Production!$A$7:$A$21,$B4011)=0,"Technicien absent de la liste (onglet Production)",IF($G4011="","Code BPU manquant (colonne G)",IF($O4011="?","Code BPU inconnu (onglet Prestations)",IF($P4011="?","Catégorie inconnue (onglet Règles)",IF(AND($E4011&lt;&gt;"",NOT(ISNUMBER($E4011))),"Quantité non reconnue",IF(AND($P4011="au prix",NOT(ISNUMBER($Q4011))),"Prix sur devis à saisir (colonne I)",IF($S4011="","Règle à compléter (onglet Règles)",""))))))))))</f>
        <v/>
      </c>
    </row>
    <row r="4012" customFormat="false" ht="15" hidden="false" customHeight="false" outlineLevel="0" collapsed="false">
      <c r="A4012" s="23"/>
      <c r="I4012" s="24"/>
      <c r="J4012" s="24"/>
      <c r="N4012" s="25"/>
      <c r="O4012" s="26" t="str">
        <f aca="false">IF($G4012="","",IFERROR(INDEX(Prestations!$F$5:$F$256,MATCH($G4012,Prestations!$B$5:$B$256,0)),"?"))</f>
        <v/>
      </c>
      <c r="P4012" s="26" t="str">
        <f aca="false">IF($O4012="","",IF($O4012="?","?",IFERROR(INDEX(Règles!$C$5:$C$17,MATCH($O4012,Règles!$A$5:$A$17,0)),"?")))</f>
        <v/>
      </c>
      <c r="Q4012" s="27" t="str">
        <f aca="false">IF($G4012="","",IF(ISNUMBER($I4012),$I4012,IFERROR(IF(ISNUMBER(INDEX(Prestations!$E$5:$E$256,MATCH($G4012,Prestations!$B$5:$B$256,0))),INDEX(Prestations!$E$5:$E$256,MATCH($G4012,Prestations!$B$5:$B$256,0)),""),"")))</f>
        <v/>
      </c>
      <c r="R4012" s="27" t="str">
        <f aca="false">IFERROR(IF(ISNUMBER($Q4012),$Q4012*IF($E4012="",1,$E4012),""),"")</f>
        <v/>
      </c>
      <c r="S4012" s="28" t="str">
        <f aca="false">IFERROR(IF($P4012="au nombre",IF(N(INDEX(Règles!$D$5:$D$17,MATCH($O4012,Règles!$A$5:$A$17,0)))&gt;0,IF($E4012="",1,$E4012)/INDEX(Règles!$D$5:$D$17,MATCH($O4012,Règles!$A$5:$A$17,0)),""),IF($P4012="au prix",IF(AND(ISNUMBER($R4012),N(INDEX(Règles!$E$5:$E$17,MATCH($O4012,Règles!$A$5:$A$17,0)))&gt;0),$R4012/INDEX(Règles!$E$5:$E$17,MATCH($O4012,Règles!$A$5:$A$17,0)),""),IF(OR($P4012="ne compte pas",$P4012="absence"),0,""))),"")</f>
        <v/>
      </c>
      <c r="T4012" s="26" t="n">
        <f aca="false">IF(AND(ISNUMBER($A4012),$B4012&lt;&gt;"",$G4012&lt;&gt;"",$P4012&lt;&gt;"absence"),1,0)</f>
        <v>0</v>
      </c>
      <c r="U4012" s="26" t="n">
        <f aca="false">IF($T4012=1,IF(COUNTIFS($B$2:$B4012,$B4012,$A$2:$A4012,$A4012,$T$2:$T4012,1)=1,1,0),0)</f>
        <v>0</v>
      </c>
      <c r="V4012" s="29" t="str">
        <f aca="false">IF(AND($A4012="",$B4012="",$G4012=""),"",IF(NOT(ISNUMBER($A4012)),"Date manquante ou non reconnue",IF($B4012="","Technicien manquant",IF(COUNTIF(Production!$A$7:$A$21,$B4012)=0,"Technicien absent de la liste (onglet Production)",IF($G4012="","Code BPU manquant (colonne G)",IF($O4012="?","Code BPU inconnu (onglet Prestations)",IF($P4012="?","Catégorie inconnue (onglet Règles)",IF(AND($E4012&lt;&gt;"",NOT(ISNUMBER($E4012))),"Quantité non reconnue",IF(AND($P4012="au prix",NOT(ISNUMBER($Q4012))),"Prix sur devis à saisir (colonne I)",IF($S4012="","Règle à compléter (onglet Règles)",""))))))))))</f>
        <v/>
      </c>
    </row>
    <row r="4013" customFormat="false" ht="15" hidden="false" customHeight="false" outlineLevel="0" collapsed="false">
      <c r="A4013" s="23"/>
      <c r="I4013" s="24"/>
      <c r="J4013" s="24"/>
      <c r="N4013" s="25"/>
      <c r="O4013" s="26" t="str">
        <f aca="false">IF($G4013="","",IFERROR(INDEX(Prestations!$F$5:$F$256,MATCH($G4013,Prestations!$B$5:$B$256,0)),"?"))</f>
        <v/>
      </c>
      <c r="P4013" s="26" t="str">
        <f aca="false">IF($O4013="","",IF($O4013="?","?",IFERROR(INDEX(Règles!$C$5:$C$17,MATCH($O4013,Règles!$A$5:$A$17,0)),"?")))</f>
        <v/>
      </c>
      <c r="Q4013" s="27" t="str">
        <f aca="false">IF($G4013="","",IF(ISNUMBER($I4013),$I4013,IFERROR(IF(ISNUMBER(INDEX(Prestations!$E$5:$E$256,MATCH($G4013,Prestations!$B$5:$B$256,0))),INDEX(Prestations!$E$5:$E$256,MATCH($G4013,Prestations!$B$5:$B$256,0)),""),"")))</f>
        <v/>
      </c>
      <c r="R4013" s="27" t="str">
        <f aca="false">IFERROR(IF(ISNUMBER($Q4013),$Q4013*IF($E4013="",1,$E4013),""),"")</f>
        <v/>
      </c>
      <c r="S4013" s="28" t="str">
        <f aca="false">IFERROR(IF($P4013="au nombre",IF(N(INDEX(Règles!$D$5:$D$17,MATCH($O4013,Règles!$A$5:$A$17,0)))&gt;0,IF($E4013="",1,$E4013)/INDEX(Règles!$D$5:$D$17,MATCH($O4013,Règles!$A$5:$A$17,0)),""),IF($P4013="au prix",IF(AND(ISNUMBER($R4013),N(INDEX(Règles!$E$5:$E$17,MATCH($O4013,Règles!$A$5:$A$17,0)))&gt;0),$R4013/INDEX(Règles!$E$5:$E$17,MATCH($O4013,Règles!$A$5:$A$17,0)),""),IF(OR($P4013="ne compte pas",$P4013="absence"),0,""))),"")</f>
        <v/>
      </c>
      <c r="T4013" s="26" t="n">
        <f aca="false">IF(AND(ISNUMBER($A4013),$B4013&lt;&gt;"",$G4013&lt;&gt;"",$P4013&lt;&gt;"absence"),1,0)</f>
        <v>0</v>
      </c>
      <c r="U4013" s="26" t="n">
        <f aca="false">IF($T4013=1,IF(COUNTIFS($B$2:$B4013,$B4013,$A$2:$A4013,$A4013,$T$2:$T4013,1)=1,1,0),0)</f>
        <v>0</v>
      </c>
      <c r="V4013" s="29" t="str">
        <f aca="false">IF(AND($A4013="",$B4013="",$G4013=""),"",IF(NOT(ISNUMBER($A4013)),"Date manquante ou non reconnue",IF($B4013="","Technicien manquant",IF(COUNTIF(Production!$A$7:$A$21,$B4013)=0,"Technicien absent de la liste (onglet Production)",IF($G4013="","Code BPU manquant (colonne G)",IF($O4013="?","Code BPU inconnu (onglet Prestations)",IF($P4013="?","Catégorie inconnue (onglet Règles)",IF(AND($E4013&lt;&gt;"",NOT(ISNUMBER($E4013))),"Quantité non reconnue",IF(AND($P4013="au prix",NOT(ISNUMBER($Q4013))),"Prix sur devis à saisir (colonne I)",IF($S4013="","Règle à compléter (onglet Règles)",""))))))))))</f>
        <v/>
      </c>
    </row>
    <row r="4014" customFormat="false" ht="15" hidden="false" customHeight="false" outlineLevel="0" collapsed="false">
      <c r="A4014" s="23"/>
      <c r="I4014" s="24"/>
      <c r="J4014" s="24"/>
      <c r="N4014" s="25"/>
      <c r="O4014" s="26" t="str">
        <f aca="false">IF($G4014="","",IFERROR(INDEX(Prestations!$F$5:$F$256,MATCH($G4014,Prestations!$B$5:$B$256,0)),"?"))</f>
        <v/>
      </c>
      <c r="P4014" s="26" t="str">
        <f aca="false">IF($O4014="","",IF($O4014="?","?",IFERROR(INDEX(Règles!$C$5:$C$17,MATCH($O4014,Règles!$A$5:$A$17,0)),"?")))</f>
        <v/>
      </c>
      <c r="Q4014" s="27" t="str">
        <f aca="false">IF($G4014="","",IF(ISNUMBER($I4014),$I4014,IFERROR(IF(ISNUMBER(INDEX(Prestations!$E$5:$E$256,MATCH($G4014,Prestations!$B$5:$B$256,0))),INDEX(Prestations!$E$5:$E$256,MATCH($G4014,Prestations!$B$5:$B$256,0)),""),"")))</f>
        <v/>
      </c>
      <c r="R4014" s="27" t="str">
        <f aca="false">IFERROR(IF(ISNUMBER($Q4014),$Q4014*IF($E4014="",1,$E4014),""),"")</f>
        <v/>
      </c>
      <c r="S4014" s="28" t="str">
        <f aca="false">IFERROR(IF($P4014="au nombre",IF(N(INDEX(Règles!$D$5:$D$17,MATCH($O4014,Règles!$A$5:$A$17,0)))&gt;0,IF($E4014="",1,$E4014)/INDEX(Règles!$D$5:$D$17,MATCH($O4014,Règles!$A$5:$A$17,0)),""),IF($P4014="au prix",IF(AND(ISNUMBER($R4014),N(INDEX(Règles!$E$5:$E$17,MATCH($O4014,Règles!$A$5:$A$17,0)))&gt;0),$R4014/INDEX(Règles!$E$5:$E$17,MATCH($O4014,Règles!$A$5:$A$17,0)),""),IF(OR($P4014="ne compte pas",$P4014="absence"),0,""))),"")</f>
        <v/>
      </c>
      <c r="T4014" s="26" t="n">
        <f aca="false">IF(AND(ISNUMBER($A4014),$B4014&lt;&gt;"",$G4014&lt;&gt;"",$P4014&lt;&gt;"absence"),1,0)</f>
        <v>0</v>
      </c>
      <c r="U4014" s="26" t="n">
        <f aca="false">IF($T4014=1,IF(COUNTIFS($B$2:$B4014,$B4014,$A$2:$A4014,$A4014,$T$2:$T4014,1)=1,1,0),0)</f>
        <v>0</v>
      </c>
      <c r="V4014" s="29" t="str">
        <f aca="false">IF(AND($A4014="",$B4014="",$G4014=""),"",IF(NOT(ISNUMBER($A4014)),"Date manquante ou non reconnue",IF($B4014="","Technicien manquant",IF(COUNTIF(Production!$A$7:$A$21,$B4014)=0,"Technicien absent de la liste (onglet Production)",IF($G4014="","Code BPU manquant (colonne G)",IF($O4014="?","Code BPU inconnu (onglet Prestations)",IF($P4014="?","Catégorie inconnue (onglet Règles)",IF(AND($E4014&lt;&gt;"",NOT(ISNUMBER($E4014))),"Quantité non reconnue",IF(AND($P4014="au prix",NOT(ISNUMBER($Q4014))),"Prix sur devis à saisir (colonne I)",IF($S4014="","Règle à compléter (onglet Règles)",""))))))))))</f>
        <v/>
      </c>
    </row>
    <row r="4015" customFormat="false" ht="15" hidden="false" customHeight="false" outlineLevel="0" collapsed="false">
      <c r="A4015" s="23"/>
      <c r="I4015" s="24"/>
      <c r="J4015" s="24"/>
      <c r="N4015" s="25"/>
      <c r="O4015" s="26" t="str">
        <f aca="false">IF($G4015="","",IFERROR(INDEX(Prestations!$F$5:$F$256,MATCH($G4015,Prestations!$B$5:$B$256,0)),"?"))</f>
        <v/>
      </c>
      <c r="P4015" s="26" t="str">
        <f aca="false">IF($O4015="","",IF($O4015="?","?",IFERROR(INDEX(Règles!$C$5:$C$17,MATCH($O4015,Règles!$A$5:$A$17,0)),"?")))</f>
        <v/>
      </c>
      <c r="Q4015" s="27" t="str">
        <f aca="false">IF($G4015="","",IF(ISNUMBER($I4015),$I4015,IFERROR(IF(ISNUMBER(INDEX(Prestations!$E$5:$E$256,MATCH($G4015,Prestations!$B$5:$B$256,0))),INDEX(Prestations!$E$5:$E$256,MATCH($G4015,Prestations!$B$5:$B$256,0)),""),"")))</f>
        <v/>
      </c>
      <c r="R4015" s="27" t="str">
        <f aca="false">IFERROR(IF(ISNUMBER($Q4015),$Q4015*IF($E4015="",1,$E4015),""),"")</f>
        <v/>
      </c>
      <c r="S4015" s="28" t="str">
        <f aca="false">IFERROR(IF($P4015="au nombre",IF(N(INDEX(Règles!$D$5:$D$17,MATCH($O4015,Règles!$A$5:$A$17,0)))&gt;0,IF($E4015="",1,$E4015)/INDEX(Règles!$D$5:$D$17,MATCH($O4015,Règles!$A$5:$A$17,0)),""),IF($P4015="au prix",IF(AND(ISNUMBER($R4015),N(INDEX(Règles!$E$5:$E$17,MATCH($O4015,Règles!$A$5:$A$17,0)))&gt;0),$R4015/INDEX(Règles!$E$5:$E$17,MATCH($O4015,Règles!$A$5:$A$17,0)),""),IF(OR($P4015="ne compte pas",$P4015="absence"),0,""))),"")</f>
        <v/>
      </c>
      <c r="T4015" s="26" t="n">
        <f aca="false">IF(AND(ISNUMBER($A4015),$B4015&lt;&gt;"",$G4015&lt;&gt;"",$P4015&lt;&gt;"absence"),1,0)</f>
        <v>0</v>
      </c>
      <c r="U4015" s="26" t="n">
        <f aca="false">IF($T4015=1,IF(COUNTIFS($B$2:$B4015,$B4015,$A$2:$A4015,$A4015,$T$2:$T4015,1)=1,1,0),0)</f>
        <v>0</v>
      </c>
      <c r="V4015" s="29" t="str">
        <f aca="false">IF(AND($A4015="",$B4015="",$G4015=""),"",IF(NOT(ISNUMBER($A4015)),"Date manquante ou non reconnue",IF($B4015="","Technicien manquant",IF(COUNTIF(Production!$A$7:$A$21,$B4015)=0,"Technicien absent de la liste (onglet Production)",IF($G4015="","Code BPU manquant (colonne G)",IF($O4015="?","Code BPU inconnu (onglet Prestations)",IF($P4015="?","Catégorie inconnue (onglet Règles)",IF(AND($E4015&lt;&gt;"",NOT(ISNUMBER($E4015))),"Quantité non reconnue",IF(AND($P4015="au prix",NOT(ISNUMBER($Q4015))),"Prix sur devis à saisir (colonne I)",IF($S4015="","Règle à compléter (onglet Règles)",""))))))))))</f>
        <v/>
      </c>
    </row>
    <row r="4016" customFormat="false" ht="15" hidden="false" customHeight="false" outlineLevel="0" collapsed="false">
      <c r="A4016" s="23"/>
      <c r="I4016" s="24"/>
      <c r="J4016" s="24"/>
      <c r="N4016" s="25"/>
      <c r="O4016" s="26" t="str">
        <f aca="false">IF($G4016="","",IFERROR(INDEX(Prestations!$F$5:$F$256,MATCH($G4016,Prestations!$B$5:$B$256,0)),"?"))</f>
        <v/>
      </c>
      <c r="P4016" s="26" t="str">
        <f aca="false">IF($O4016="","",IF($O4016="?","?",IFERROR(INDEX(Règles!$C$5:$C$17,MATCH($O4016,Règles!$A$5:$A$17,0)),"?")))</f>
        <v/>
      </c>
      <c r="Q4016" s="27" t="str">
        <f aca="false">IF($G4016="","",IF(ISNUMBER($I4016),$I4016,IFERROR(IF(ISNUMBER(INDEX(Prestations!$E$5:$E$256,MATCH($G4016,Prestations!$B$5:$B$256,0))),INDEX(Prestations!$E$5:$E$256,MATCH($G4016,Prestations!$B$5:$B$256,0)),""),"")))</f>
        <v/>
      </c>
      <c r="R4016" s="27" t="str">
        <f aca="false">IFERROR(IF(ISNUMBER($Q4016),$Q4016*IF($E4016="",1,$E4016),""),"")</f>
        <v/>
      </c>
      <c r="S4016" s="28" t="str">
        <f aca="false">IFERROR(IF($P4016="au nombre",IF(N(INDEX(Règles!$D$5:$D$17,MATCH($O4016,Règles!$A$5:$A$17,0)))&gt;0,IF($E4016="",1,$E4016)/INDEX(Règles!$D$5:$D$17,MATCH($O4016,Règles!$A$5:$A$17,0)),""),IF($P4016="au prix",IF(AND(ISNUMBER($R4016),N(INDEX(Règles!$E$5:$E$17,MATCH($O4016,Règles!$A$5:$A$17,0)))&gt;0),$R4016/INDEX(Règles!$E$5:$E$17,MATCH($O4016,Règles!$A$5:$A$17,0)),""),IF(OR($P4016="ne compte pas",$P4016="absence"),0,""))),"")</f>
        <v/>
      </c>
      <c r="T4016" s="26" t="n">
        <f aca="false">IF(AND(ISNUMBER($A4016),$B4016&lt;&gt;"",$G4016&lt;&gt;"",$P4016&lt;&gt;"absence"),1,0)</f>
        <v>0</v>
      </c>
      <c r="U4016" s="26" t="n">
        <f aca="false">IF($T4016=1,IF(COUNTIFS($B$2:$B4016,$B4016,$A$2:$A4016,$A4016,$T$2:$T4016,1)=1,1,0),0)</f>
        <v>0</v>
      </c>
      <c r="V4016" s="29" t="str">
        <f aca="false">IF(AND($A4016="",$B4016="",$G4016=""),"",IF(NOT(ISNUMBER($A4016)),"Date manquante ou non reconnue",IF($B4016="","Technicien manquant",IF(COUNTIF(Production!$A$7:$A$21,$B4016)=0,"Technicien absent de la liste (onglet Production)",IF($G4016="","Code BPU manquant (colonne G)",IF($O4016="?","Code BPU inconnu (onglet Prestations)",IF($P4016="?","Catégorie inconnue (onglet Règles)",IF(AND($E4016&lt;&gt;"",NOT(ISNUMBER($E4016))),"Quantité non reconnue",IF(AND($P4016="au prix",NOT(ISNUMBER($Q4016))),"Prix sur devis à saisir (colonne I)",IF($S4016="","Règle à compléter (onglet Règles)",""))))))))))</f>
        <v/>
      </c>
    </row>
    <row r="4017" customFormat="false" ht="15" hidden="false" customHeight="false" outlineLevel="0" collapsed="false">
      <c r="A4017" s="23"/>
      <c r="I4017" s="24"/>
      <c r="J4017" s="24"/>
      <c r="N4017" s="25"/>
      <c r="O4017" s="26" t="str">
        <f aca="false">IF($G4017="","",IFERROR(INDEX(Prestations!$F$5:$F$256,MATCH($G4017,Prestations!$B$5:$B$256,0)),"?"))</f>
        <v/>
      </c>
      <c r="P4017" s="26" t="str">
        <f aca="false">IF($O4017="","",IF($O4017="?","?",IFERROR(INDEX(Règles!$C$5:$C$17,MATCH($O4017,Règles!$A$5:$A$17,0)),"?")))</f>
        <v/>
      </c>
      <c r="Q4017" s="27" t="str">
        <f aca="false">IF($G4017="","",IF(ISNUMBER($I4017),$I4017,IFERROR(IF(ISNUMBER(INDEX(Prestations!$E$5:$E$256,MATCH($G4017,Prestations!$B$5:$B$256,0))),INDEX(Prestations!$E$5:$E$256,MATCH($G4017,Prestations!$B$5:$B$256,0)),""),"")))</f>
        <v/>
      </c>
      <c r="R4017" s="27" t="str">
        <f aca="false">IFERROR(IF(ISNUMBER($Q4017),$Q4017*IF($E4017="",1,$E4017),""),"")</f>
        <v/>
      </c>
      <c r="S4017" s="28" t="str">
        <f aca="false">IFERROR(IF($P4017="au nombre",IF(N(INDEX(Règles!$D$5:$D$17,MATCH($O4017,Règles!$A$5:$A$17,0)))&gt;0,IF($E4017="",1,$E4017)/INDEX(Règles!$D$5:$D$17,MATCH($O4017,Règles!$A$5:$A$17,0)),""),IF($P4017="au prix",IF(AND(ISNUMBER($R4017),N(INDEX(Règles!$E$5:$E$17,MATCH($O4017,Règles!$A$5:$A$17,0)))&gt;0),$R4017/INDEX(Règles!$E$5:$E$17,MATCH($O4017,Règles!$A$5:$A$17,0)),""),IF(OR($P4017="ne compte pas",$P4017="absence"),0,""))),"")</f>
        <v/>
      </c>
      <c r="T4017" s="26" t="n">
        <f aca="false">IF(AND(ISNUMBER($A4017),$B4017&lt;&gt;"",$G4017&lt;&gt;"",$P4017&lt;&gt;"absence"),1,0)</f>
        <v>0</v>
      </c>
      <c r="U4017" s="26" t="n">
        <f aca="false">IF($T4017=1,IF(COUNTIFS($B$2:$B4017,$B4017,$A$2:$A4017,$A4017,$T$2:$T4017,1)=1,1,0),0)</f>
        <v>0</v>
      </c>
      <c r="V4017" s="29" t="str">
        <f aca="false">IF(AND($A4017="",$B4017="",$G4017=""),"",IF(NOT(ISNUMBER($A4017)),"Date manquante ou non reconnue",IF($B4017="","Technicien manquant",IF(COUNTIF(Production!$A$7:$A$21,$B4017)=0,"Technicien absent de la liste (onglet Production)",IF($G4017="","Code BPU manquant (colonne G)",IF($O4017="?","Code BPU inconnu (onglet Prestations)",IF($P4017="?","Catégorie inconnue (onglet Règles)",IF(AND($E4017&lt;&gt;"",NOT(ISNUMBER($E4017))),"Quantité non reconnue",IF(AND($P4017="au prix",NOT(ISNUMBER($Q4017))),"Prix sur devis à saisir (colonne I)",IF($S4017="","Règle à compléter (onglet Règles)",""))))))))))</f>
        <v/>
      </c>
    </row>
    <row r="4018" customFormat="false" ht="15" hidden="false" customHeight="false" outlineLevel="0" collapsed="false">
      <c r="A4018" s="23"/>
      <c r="I4018" s="24"/>
      <c r="J4018" s="24"/>
      <c r="N4018" s="25"/>
      <c r="O4018" s="26" t="str">
        <f aca="false">IF($G4018="","",IFERROR(INDEX(Prestations!$F$5:$F$256,MATCH($G4018,Prestations!$B$5:$B$256,0)),"?"))</f>
        <v/>
      </c>
      <c r="P4018" s="26" t="str">
        <f aca="false">IF($O4018="","",IF($O4018="?","?",IFERROR(INDEX(Règles!$C$5:$C$17,MATCH($O4018,Règles!$A$5:$A$17,0)),"?")))</f>
        <v/>
      </c>
      <c r="Q4018" s="27" t="str">
        <f aca="false">IF($G4018="","",IF(ISNUMBER($I4018),$I4018,IFERROR(IF(ISNUMBER(INDEX(Prestations!$E$5:$E$256,MATCH($G4018,Prestations!$B$5:$B$256,0))),INDEX(Prestations!$E$5:$E$256,MATCH($G4018,Prestations!$B$5:$B$256,0)),""),"")))</f>
        <v/>
      </c>
      <c r="R4018" s="27" t="str">
        <f aca="false">IFERROR(IF(ISNUMBER($Q4018),$Q4018*IF($E4018="",1,$E4018),""),"")</f>
        <v/>
      </c>
      <c r="S4018" s="28" t="str">
        <f aca="false">IFERROR(IF($P4018="au nombre",IF(N(INDEX(Règles!$D$5:$D$17,MATCH($O4018,Règles!$A$5:$A$17,0)))&gt;0,IF($E4018="",1,$E4018)/INDEX(Règles!$D$5:$D$17,MATCH($O4018,Règles!$A$5:$A$17,0)),""),IF($P4018="au prix",IF(AND(ISNUMBER($R4018),N(INDEX(Règles!$E$5:$E$17,MATCH($O4018,Règles!$A$5:$A$17,0)))&gt;0),$R4018/INDEX(Règles!$E$5:$E$17,MATCH($O4018,Règles!$A$5:$A$17,0)),""),IF(OR($P4018="ne compte pas",$P4018="absence"),0,""))),"")</f>
        <v/>
      </c>
      <c r="T4018" s="26" t="n">
        <f aca="false">IF(AND(ISNUMBER($A4018),$B4018&lt;&gt;"",$G4018&lt;&gt;"",$P4018&lt;&gt;"absence"),1,0)</f>
        <v>0</v>
      </c>
      <c r="U4018" s="26" t="n">
        <f aca="false">IF($T4018=1,IF(COUNTIFS($B$2:$B4018,$B4018,$A$2:$A4018,$A4018,$T$2:$T4018,1)=1,1,0),0)</f>
        <v>0</v>
      </c>
      <c r="V4018" s="29" t="str">
        <f aca="false">IF(AND($A4018="",$B4018="",$G4018=""),"",IF(NOT(ISNUMBER($A4018)),"Date manquante ou non reconnue",IF($B4018="","Technicien manquant",IF(COUNTIF(Production!$A$7:$A$21,$B4018)=0,"Technicien absent de la liste (onglet Production)",IF($G4018="","Code BPU manquant (colonne G)",IF($O4018="?","Code BPU inconnu (onglet Prestations)",IF($P4018="?","Catégorie inconnue (onglet Règles)",IF(AND($E4018&lt;&gt;"",NOT(ISNUMBER($E4018))),"Quantité non reconnue",IF(AND($P4018="au prix",NOT(ISNUMBER($Q4018))),"Prix sur devis à saisir (colonne I)",IF($S4018="","Règle à compléter (onglet Règles)",""))))))))))</f>
        <v/>
      </c>
    </row>
    <row r="4019" customFormat="false" ht="15" hidden="false" customHeight="false" outlineLevel="0" collapsed="false">
      <c r="A4019" s="23"/>
      <c r="I4019" s="24"/>
      <c r="J4019" s="24"/>
      <c r="N4019" s="25"/>
      <c r="O4019" s="26" t="str">
        <f aca="false">IF($G4019="","",IFERROR(INDEX(Prestations!$F$5:$F$256,MATCH($G4019,Prestations!$B$5:$B$256,0)),"?"))</f>
        <v/>
      </c>
      <c r="P4019" s="26" t="str">
        <f aca="false">IF($O4019="","",IF($O4019="?","?",IFERROR(INDEX(Règles!$C$5:$C$17,MATCH($O4019,Règles!$A$5:$A$17,0)),"?")))</f>
        <v/>
      </c>
      <c r="Q4019" s="27" t="str">
        <f aca="false">IF($G4019="","",IF(ISNUMBER($I4019),$I4019,IFERROR(IF(ISNUMBER(INDEX(Prestations!$E$5:$E$256,MATCH($G4019,Prestations!$B$5:$B$256,0))),INDEX(Prestations!$E$5:$E$256,MATCH($G4019,Prestations!$B$5:$B$256,0)),""),"")))</f>
        <v/>
      </c>
      <c r="R4019" s="27" t="str">
        <f aca="false">IFERROR(IF(ISNUMBER($Q4019),$Q4019*IF($E4019="",1,$E4019),""),"")</f>
        <v/>
      </c>
      <c r="S4019" s="28" t="str">
        <f aca="false">IFERROR(IF($P4019="au nombre",IF(N(INDEX(Règles!$D$5:$D$17,MATCH($O4019,Règles!$A$5:$A$17,0)))&gt;0,IF($E4019="",1,$E4019)/INDEX(Règles!$D$5:$D$17,MATCH($O4019,Règles!$A$5:$A$17,0)),""),IF($P4019="au prix",IF(AND(ISNUMBER($R4019),N(INDEX(Règles!$E$5:$E$17,MATCH($O4019,Règles!$A$5:$A$17,0)))&gt;0),$R4019/INDEX(Règles!$E$5:$E$17,MATCH($O4019,Règles!$A$5:$A$17,0)),""),IF(OR($P4019="ne compte pas",$P4019="absence"),0,""))),"")</f>
        <v/>
      </c>
      <c r="T4019" s="26" t="n">
        <f aca="false">IF(AND(ISNUMBER($A4019),$B4019&lt;&gt;"",$G4019&lt;&gt;"",$P4019&lt;&gt;"absence"),1,0)</f>
        <v>0</v>
      </c>
      <c r="U4019" s="26" t="n">
        <f aca="false">IF($T4019=1,IF(COUNTIFS($B$2:$B4019,$B4019,$A$2:$A4019,$A4019,$T$2:$T4019,1)=1,1,0),0)</f>
        <v>0</v>
      </c>
      <c r="V4019" s="29" t="str">
        <f aca="false">IF(AND($A4019="",$B4019="",$G4019=""),"",IF(NOT(ISNUMBER($A4019)),"Date manquante ou non reconnue",IF($B4019="","Technicien manquant",IF(COUNTIF(Production!$A$7:$A$21,$B4019)=0,"Technicien absent de la liste (onglet Production)",IF($G4019="","Code BPU manquant (colonne G)",IF($O4019="?","Code BPU inconnu (onglet Prestations)",IF($P4019="?","Catégorie inconnue (onglet Règles)",IF(AND($E4019&lt;&gt;"",NOT(ISNUMBER($E4019))),"Quantité non reconnue",IF(AND($P4019="au prix",NOT(ISNUMBER($Q4019))),"Prix sur devis à saisir (colonne I)",IF($S4019="","Règle à compléter (onglet Règles)",""))))))))))</f>
        <v/>
      </c>
    </row>
    <row r="4020" customFormat="false" ht="15" hidden="false" customHeight="false" outlineLevel="0" collapsed="false">
      <c r="A4020" s="23"/>
      <c r="I4020" s="24"/>
      <c r="J4020" s="24"/>
      <c r="N4020" s="25"/>
      <c r="O4020" s="26" t="str">
        <f aca="false">IF($G4020="","",IFERROR(INDEX(Prestations!$F$5:$F$256,MATCH($G4020,Prestations!$B$5:$B$256,0)),"?"))</f>
        <v/>
      </c>
      <c r="P4020" s="26" t="str">
        <f aca="false">IF($O4020="","",IF($O4020="?","?",IFERROR(INDEX(Règles!$C$5:$C$17,MATCH($O4020,Règles!$A$5:$A$17,0)),"?")))</f>
        <v/>
      </c>
      <c r="Q4020" s="27" t="str">
        <f aca="false">IF($G4020="","",IF(ISNUMBER($I4020),$I4020,IFERROR(IF(ISNUMBER(INDEX(Prestations!$E$5:$E$256,MATCH($G4020,Prestations!$B$5:$B$256,0))),INDEX(Prestations!$E$5:$E$256,MATCH($G4020,Prestations!$B$5:$B$256,0)),""),"")))</f>
        <v/>
      </c>
      <c r="R4020" s="27" t="str">
        <f aca="false">IFERROR(IF(ISNUMBER($Q4020),$Q4020*IF($E4020="",1,$E4020),""),"")</f>
        <v/>
      </c>
      <c r="S4020" s="28" t="str">
        <f aca="false">IFERROR(IF($P4020="au nombre",IF(N(INDEX(Règles!$D$5:$D$17,MATCH($O4020,Règles!$A$5:$A$17,0)))&gt;0,IF($E4020="",1,$E4020)/INDEX(Règles!$D$5:$D$17,MATCH($O4020,Règles!$A$5:$A$17,0)),""),IF($P4020="au prix",IF(AND(ISNUMBER($R4020),N(INDEX(Règles!$E$5:$E$17,MATCH($O4020,Règles!$A$5:$A$17,0)))&gt;0),$R4020/INDEX(Règles!$E$5:$E$17,MATCH($O4020,Règles!$A$5:$A$17,0)),""),IF(OR($P4020="ne compte pas",$P4020="absence"),0,""))),"")</f>
        <v/>
      </c>
      <c r="T4020" s="26" t="n">
        <f aca="false">IF(AND(ISNUMBER($A4020),$B4020&lt;&gt;"",$G4020&lt;&gt;"",$P4020&lt;&gt;"absence"),1,0)</f>
        <v>0</v>
      </c>
      <c r="U4020" s="26" t="n">
        <f aca="false">IF($T4020=1,IF(COUNTIFS($B$2:$B4020,$B4020,$A$2:$A4020,$A4020,$T$2:$T4020,1)=1,1,0),0)</f>
        <v>0</v>
      </c>
      <c r="V4020" s="29" t="str">
        <f aca="false">IF(AND($A4020="",$B4020="",$G4020=""),"",IF(NOT(ISNUMBER($A4020)),"Date manquante ou non reconnue",IF($B4020="","Technicien manquant",IF(COUNTIF(Production!$A$7:$A$21,$B4020)=0,"Technicien absent de la liste (onglet Production)",IF($G4020="","Code BPU manquant (colonne G)",IF($O4020="?","Code BPU inconnu (onglet Prestations)",IF($P4020="?","Catégorie inconnue (onglet Règles)",IF(AND($E4020&lt;&gt;"",NOT(ISNUMBER($E4020))),"Quantité non reconnue",IF(AND($P4020="au prix",NOT(ISNUMBER($Q4020))),"Prix sur devis à saisir (colonne I)",IF($S4020="","Règle à compléter (onglet Règles)",""))))))))))</f>
        <v/>
      </c>
    </row>
    <row r="4021" customFormat="false" ht="15" hidden="false" customHeight="false" outlineLevel="0" collapsed="false">
      <c r="A4021" s="23"/>
      <c r="I4021" s="24"/>
      <c r="J4021" s="24"/>
      <c r="N4021" s="25"/>
      <c r="O4021" s="26" t="str">
        <f aca="false">IF($G4021="","",IFERROR(INDEX(Prestations!$F$5:$F$256,MATCH($G4021,Prestations!$B$5:$B$256,0)),"?"))</f>
        <v/>
      </c>
      <c r="P4021" s="26" t="str">
        <f aca="false">IF($O4021="","",IF($O4021="?","?",IFERROR(INDEX(Règles!$C$5:$C$17,MATCH($O4021,Règles!$A$5:$A$17,0)),"?")))</f>
        <v/>
      </c>
      <c r="Q4021" s="27" t="str">
        <f aca="false">IF($G4021="","",IF(ISNUMBER($I4021),$I4021,IFERROR(IF(ISNUMBER(INDEX(Prestations!$E$5:$E$256,MATCH($G4021,Prestations!$B$5:$B$256,0))),INDEX(Prestations!$E$5:$E$256,MATCH($G4021,Prestations!$B$5:$B$256,0)),""),"")))</f>
        <v/>
      </c>
      <c r="R4021" s="27" t="str">
        <f aca="false">IFERROR(IF(ISNUMBER($Q4021),$Q4021*IF($E4021="",1,$E4021),""),"")</f>
        <v/>
      </c>
      <c r="S4021" s="28" t="str">
        <f aca="false">IFERROR(IF($P4021="au nombre",IF(N(INDEX(Règles!$D$5:$D$17,MATCH($O4021,Règles!$A$5:$A$17,0)))&gt;0,IF($E4021="",1,$E4021)/INDEX(Règles!$D$5:$D$17,MATCH($O4021,Règles!$A$5:$A$17,0)),""),IF($P4021="au prix",IF(AND(ISNUMBER($R4021),N(INDEX(Règles!$E$5:$E$17,MATCH($O4021,Règles!$A$5:$A$17,0)))&gt;0),$R4021/INDEX(Règles!$E$5:$E$17,MATCH($O4021,Règles!$A$5:$A$17,0)),""),IF(OR($P4021="ne compte pas",$P4021="absence"),0,""))),"")</f>
        <v/>
      </c>
      <c r="T4021" s="26" t="n">
        <f aca="false">IF(AND(ISNUMBER($A4021),$B4021&lt;&gt;"",$G4021&lt;&gt;"",$P4021&lt;&gt;"absence"),1,0)</f>
        <v>0</v>
      </c>
      <c r="U4021" s="26" t="n">
        <f aca="false">IF($T4021=1,IF(COUNTIFS($B$2:$B4021,$B4021,$A$2:$A4021,$A4021,$T$2:$T4021,1)=1,1,0),0)</f>
        <v>0</v>
      </c>
      <c r="V4021" s="29" t="str">
        <f aca="false">IF(AND($A4021="",$B4021="",$G4021=""),"",IF(NOT(ISNUMBER($A4021)),"Date manquante ou non reconnue",IF($B4021="","Technicien manquant",IF(COUNTIF(Production!$A$7:$A$21,$B4021)=0,"Technicien absent de la liste (onglet Production)",IF($G4021="","Code BPU manquant (colonne G)",IF($O4021="?","Code BPU inconnu (onglet Prestations)",IF($P4021="?","Catégorie inconnue (onglet Règles)",IF(AND($E4021&lt;&gt;"",NOT(ISNUMBER($E4021))),"Quantité non reconnue",IF(AND($P4021="au prix",NOT(ISNUMBER($Q4021))),"Prix sur devis à saisir (colonne I)",IF($S4021="","Règle à compléter (onglet Règles)",""))))))))))</f>
        <v/>
      </c>
    </row>
    <row r="4022" customFormat="false" ht="15" hidden="false" customHeight="false" outlineLevel="0" collapsed="false">
      <c r="A4022" s="23"/>
      <c r="I4022" s="24"/>
      <c r="J4022" s="24"/>
      <c r="N4022" s="25"/>
      <c r="O4022" s="26" t="str">
        <f aca="false">IF($G4022="","",IFERROR(INDEX(Prestations!$F$5:$F$256,MATCH($G4022,Prestations!$B$5:$B$256,0)),"?"))</f>
        <v/>
      </c>
      <c r="P4022" s="26" t="str">
        <f aca="false">IF($O4022="","",IF($O4022="?","?",IFERROR(INDEX(Règles!$C$5:$C$17,MATCH($O4022,Règles!$A$5:$A$17,0)),"?")))</f>
        <v/>
      </c>
      <c r="Q4022" s="27" t="str">
        <f aca="false">IF($G4022="","",IF(ISNUMBER($I4022),$I4022,IFERROR(IF(ISNUMBER(INDEX(Prestations!$E$5:$E$256,MATCH($G4022,Prestations!$B$5:$B$256,0))),INDEX(Prestations!$E$5:$E$256,MATCH($G4022,Prestations!$B$5:$B$256,0)),""),"")))</f>
        <v/>
      </c>
      <c r="R4022" s="27" t="str">
        <f aca="false">IFERROR(IF(ISNUMBER($Q4022),$Q4022*IF($E4022="",1,$E4022),""),"")</f>
        <v/>
      </c>
      <c r="S4022" s="28" t="str">
        <f aca="false">IFERROR(IF($P4022="au nombre",IF(N(INDEX(Règles!$D$5:$D$17,MATCH($O4022,Règles!$A$5:$A$17,0)))&gt;0,IF($E4022="",1,$E4022)/INDEX(Règles!$D$5:$D$17,MATCH($O4022,Règles!$A$5:$A$17,0)),""),IF($P4022="au prix",IF(AND(ISNUMBER($R4022),N(INDEX(Règles!$E$5:$E$17,MATCH($O4022,Règles!$A$5:$A$17,0)))&gt;0),$R4022/INDEX(Règles!$E$5:$E$17,MATCH($O4022,Règles!$A$5:$A$17,0)),""),IF(OR($P4022="ne compte pas",$P4022="absence"),0,""))),"")</f>
        <v/>
      </c>
      <c r="T4022" s="26" t="n">
        <f aca="false">IF(AND(ISNUMBER($A4022),$B4022&lt;&gt;"",$G4022&lt;&gt;"",$P4022&lt;&gt;"absence"),1,0)</f>
        <v>0</v>
      </c>
      <c r="U4022" s="26" t="n">
        <f aca="false">IF($T4022=1,IF(COUNTIFS($B$2:$B4022,$B4022,$A$2:$A4022,$A4022,$T$2:$T4022,1)=1,1,0),0)</f>
        <v>0</v>
      </c>
      <c r="V4022" s="29" t="str">
        <f aca="false">IF(AND($A4022="",$B4022="",$G4022=""),"",IF(NOT(ISNUMBER($A4022)),"Date manquante ou non reconnue",IF($B4022="","Technicien manquant",IF(COUNTIF(Production!$A$7:$A$21,$B4022)=0,"Technicien absent de la liste (onglet Production)",IF($G4022="","Code BPU manquant (colonne G)",IF($O4022="?","Code BPU inconnu (onglet Prestations)",IF($P4022="?","Catégorie inconnue (onglet Règles)",IF(AND($E4022&lt;&gt;"",NOT(ISNUMBER($E4022))),"Quantité non reconnue",IF(AND($P4022="au prix",NOT(ISNUMBER($Q4022))),"Prix sur devis à saisir (colonne I)",IF($S4022="","Règle à compléter (onglet Règles)",""))))))))))</f>
        <v/>
      </c>
    </row>
    <row r="4023" customFormat="false" ht="15" hidden="false" customHeight="false" outlineLevel="0" collapsed="false">
      <c r="A4023" s="23"/>
      <c r="I4023" s="24"/>
      <c r="J4023" s="24"/>
      <c r="N4023" s="25"/>
      <c r="O4023" s="26" t="str">
        <f aca="false">IF($G4023="","",IFERROR(INDEX(Prestations!$F$5:$F$256,MATCH($G4023,Prestations!$B$5:$B$256,0)),"?"))</f>
        <v/>
      </c>
      <c r="P4023" s="26" t="str">
        <f aca="false">IF($O4023="","",IF($O4023="?","?",IFERROR(INDEX(Règles!$C$5:$C$17,MATCH($O4023,Règles!$A$5:$A$17,0)),"?")))</f>
        <v/>
      </c>
      <c r="Q4023" s="27" t="str">
        <f aca="false">IF($G4023="","",IF(ISNUMBER($I4023),$I4023,IFERROR(IF(ISNUMBER(INDEX(Prestations!$E$5:$E$256,MATCH($G4023,Prestations!$B$5:$B$256,0))),INDEX(Prestations!$E$5:$E$256,MATCH($G4023,Prestations!$B$5:$B$256,0)),""),"")))</f>
        <v/>
      </c>
      <c r="R4023" s="27" t="str">
        <f aca="false">IFERROR(IF(ISNUMBER($Q4023),$Q4023*IF($E4023="",1,$E4023),""),"")</f>
        <v/>
      </c>
      <c r="S4023" s="28" t="str">
        <f aca="false">IFERROR(IF($P4023="au nombre",IF(N(INDEX(Règles!$D$5:$D$17,MATCH($O4023,Règles!$A$5:$A$17,0)))&gt;0,IF($E4023="",1,$E4023)/INDEX(Règles!$D$5:$D$17,MATCH($O4023,Règles!$A$5:$A$17,0)),""),IF($P4023="au prix",IF(AND(ISNUMBER($R4023),N(INDEX(Règles!$E$5:$E$17,MATCH($O4023,Règles!$A$5:$A$17,0)))&gt;0),$R4023/INDEX(Règles!$E$5:$E$17,MATCH($O4023,Règles!$A$5:$A$17,0)),""),IF(OR($P4023="ne compte pas",$P4023="absence"),0,""))),"")</f>
        <v/>
      </c>
      <c r="T4023" s="26" t="n">
        <f aca="false">IF(AND(ISNUMBER($A4023),$B4023&lt;&gt;"",$G4023&lt;&gt;"",$P4023&lt;&gt;"absence"),1,0)</f>
        <v>0</v>
      </c>
      <c r="U4023" s="26" t="n">
        <f aca="false">IF($T4023=1,IF(COUNTIFS($B$2:$B4023,$B4023,$A$2:$A4023,$A4023,$T$2:$T4023,1)=1,1,0),0)</f>
        <v>0</v>
      </c>
      <c r="V4023" s="29" t="str">
        <f aca="false">IF(AND($A4023="",$B4023="",$G4023=""),"",IF(NOT(ISNUMBER($A4023)),"Date manquante ou non reconnue",IF($B4023="","Technicien manquant",IF(COUNTIF(Production!$A$7:$A$21,$B4023)=0,"Technicien absent de la liste (onglet Production)",IF($G4023="","Code BPU manquant (colonne G)",IF($O4023="?","Code BPU inconnu (onglet Prestations)",IF($P4023="?","Catégorie inconnue (onglet Règles)",IF(AND($E4023&lt;&gt;"",NOT(ISNUMBER($E4023))),"Quantité non reconnue",IF(AND($P4023="au prix",NOT(ISNUMBER($Q4023))),"Prix sur devis à saisir (colonne I)",IF($S4023="","Règle à compléter (onglet Règles)",""))))))))))</f>
        <v/>
      </c>
    </row>
    <row r="4024" customFormat="false" ht="15" hidden="false" customHeight="false" outlineLevel="0" collapsed="false">
      <c r="A4024" s="23"/>
      <c r="I4024" s="24"/>
      <c r="J4024" s="24"/>
      <c r="N4024" s="25"/>
      <c r="O4024" s="26" t="str">
        <f aca="false">IF($G4024="","",IFERROR(INDEX(Prestations!$F$5:$F$256,MATCH($G4024,Prestations!$B$5:$B$256,0)),"?"))</f>
        <v/>
      </c>
      <c r="P4024" s="26" t="str">
        <f aca="false">IF($O4024="","",IF($O4024="?","?",IFERROR(INDEX(Règles!$C$5:$C$17,MATCH($O4024,Règles!$A$5:$A$17,0)),"?")))</f>
        <v/>
      </c>
      <c r="Q4024" s="27" t="str">
        <f aca="false">IF($G4024="","",IF(ISNUMBER($I4024),$I4024,IFERROR(IF(ISNUMBER(INDEX(Prestations!$E$5:$E$256,MATCH($G4024,Prestations!$B$5:$B$256,0))),INDEX(Prestations!$E$5:$E$256,MATCH($G4024,Prestations!$B$5:$B$256,0)),""),"")))</f>
        <v/>
      </c>
      <c r="R4024" s="27" t="str">
        <f aca="false">IFERROR(IF(ISNUMBER($Q4024),$Q4024*IF($E4024="",1,$E4024),""),"")</f>
        <v/>
      </c>
      <c r="S4024" s="28" t="str">
        <f aca="false">IFERROR(IF($P4024="au nombre",IF(N(INDEX(Règles!$D$5:$D$17,MATCH($O4024,Règles!$A$5:$A$17,0)))&gt;0,IF($E4024="",1,$E4024)/INDEX(Règles!$D$5:$D$17,MATCH($O4024,Règles!$A$5:$A$17,0)),""),IF($P4024="au prix",IF(AND(ISNUMBER($R4024),N(INDEX(Règles!$E$5:$E$17,MATCH($O4024,Règles!$A$5:$A$17,0)))&gt;0),$R4024/INDEX(Règles!$E$5:$E$17,MATCH($O4024,Règles!$A$5:$A$17,0)),""),IF(OR($P4024="ne compte pas",$P4024="absence"),0,""))),"")</f>
        <v/>
      </c>
      <c r="T4024" s="26" t="n">
        <f aca="false">IF(AND(ISNUMBER($A4024),$B4024&lt;&gt;"",$G4024&lt;&gt;"",$P4024&lt;&gt;"absence"),1,0)</f>
        <v>0</v>
      </c>
      <c r="U4024" s="26" t="n">
        <f aca="false">IF($T4024=1,IF(COUNTIFS($B$2:$B4024,$B4024,$A$2:$A4024,$A4024,$T$2:$T4024,1)=1,1,0),0)</f>
        <v>0</v>
      </c>
      <c r="V4024" s="29" t="str">
        <f aca="false">IF(AND($A4024="",$B4024="",$G4024=""),"",IF(NOT(ISNUMBER($A4024)),"Date manquante ou non reconnue",IF($B4024="","Technicien manquant",IF(COUNTIF(Production!$A$7:$A$21,$B4024)=0,"Technicien absent de la liste (onglet Production)",IF($G4024="","Code BPU manquant (colonne G)",IF($O4024="?","Code BPU inconnu (onglet Prestations)",IF($P4024="?","Catégorie inconnue (onglet Règles)",IF(AND($E4024&lt;&gt;"",NOT(ISNUMBER($E4024))),"Quantité non reconnue",IF(AND($P4024="au prix",NOT(ISNUMBER($Q4024))),"Prix sur devis à saisir (colonne I)",IF($S4024="","Règle à compléter (onglet Règles)",""))))))))))</f>
        <v/>
      </c>
    </row>
    <row r="4025" customFormat="false" ht="15" hidden="false" customHeight="false" outlineLevel="0" collapsed="false">
      <c r="A4025" s="23"/>
      <c r="I4025" s="24"/>
      <c r="J4025" s="24"/>
      <c r="N4025" s="25"/>
      <c r="O4025" s="26" t="str">
        <f aca="false">IF($G4025="","",IFERROR(INDEX(Prestations!$F$5:$F$256,MATCH($G4025,Prestations!$B$5:$B$256,0)),"?"))</f>
        <v/>
      </c>
      <c r="P4025" s="26" t="str">
        <f aca="false">IF($O4025="","",IF($O4025="?","?",IFERROR(INDEX(Règles!$C$5:$C$17,MATCH($O4025,Règles!$A$5:$A$17,0)),"?")))</f>
        <v/>
      </c>
      <c r="Q4025" s="27" t="str">
        <f aca="false">IF($G4025="","",IF(ISNUMBER($I4025),$I4025,IFERROR(IF(ISNUMBER(INDEX(Prestations!$E$5:$E$256,MATCH($G4025,Prestations!$B$5:$B$256,0))),INDEX(Prestations!$E$5:$E$256,MATCH($G4025,Prestations!$B$5:$B$256,0)),""),"")))</f>
        <v/>
      </c>
      <c r="R4025" s="27" t="str">
        <f aca="false">IFERROR(IF(ISNUMBER($Q4025),$Q4025*IF($E4025="",1,$E4025),""),"")</f>
        <v/>
      </c>
      <c r="S4025" s="28" t="str">
        <f aca="false">IFERROR(IF($P4025="au nombre",IF(N(INDEX(Règles!$D$5:$D$17,MATCH($O4025,Règles!$A$5:$A$17,0)))&gt;0,IF($E4025="",1,$E4025)/INDEX(Règles!$D$5:$D$17,MATCH($O4025,Règles!$A$5:$A$17,0)),""),IF($P4025="au prix",IF(AND(ISNUMBER($R4025),N(INDEX(Règles!$E$5:$E$17,MATCH($O4025,Règles!$A$5:$A$17,0)))&gt;0),$R4025/INDEX(Règles!$E$5:$E$17,MATCH($O4025,Règles!$A$5:$A$17,0)),""),IF(OR($P4025="ne compte pas",$P4025="absence"),0,""))),"")</f>
        <v/>
      </c>
      <c r="T4025" s="26" t="n">
        <f aca="false">IF(AND(ISNUMBER($A4025),$B4025&lt;&gt;"",$G4025&lt;&gt;"",$P4025&lt;&gt;"absence"),1,0)</f>
        <v>0</v>
      </c>
      <c r="U4025" s="26" t="n">
        <f aca="false">IF($T4025=1,IF(COUNTIFS($B$2:$B4025,$B4025,$A$2:$A4025,$A4025,$T$2:$T4025,1)=1,1,0),0)</f>
        <v>0</v>
      </c>
      <c r="V4025" s="29" t="str">
        <f aca="false">IF(AND($A4025="",$B4025="",$G4025=""),"",IF(NOT(ISNUMBER($A4025)),"Date manquante ou non reconnue",IF($B4025="","Technicien manquant",IF(COUNTIF(Production!$A$7:$A$21,$B4025)=0,"Technicien absent de la liste (onglet Production)",IF($G4025="","Code BPU manquant (colonne G)",IF($O4025="?","Code BPU inconnu (onglet Prestations)",IF($P4025="?","Catégorie inconnue (onglet Règles)",IF(AND($E4025&lt;&gt;"",NOT(ISNUMBER($E4025))),"Quantité non reconnue",IF(AND($P4025="au prix",NOT(ISNUMBER($Q4025))),"Prix sur devis à saisir (colonne I)",IF($S4025="","Règle à compléter (onglet Règles)",""))))))))))</f>
        <v/>
      </c>
    </row>
    <row r="4026" customFormat="false" ht="15" hidden="false" customHeight="false" outlineLevel="0" collapsed="false">
      <c r="A4026" s="23"/>
      <c r="I4026" s="24"/>
      <c r="J4026" s="24"/>
      <c r="N4026" s="25"/>
      <c r="O4026" s="26" t="str">
        <f aca="false">IF($G4026="","",IFERROR(INDEX(Prestations!$F$5:$F$256,MATCH($G4026,Prestations!$B$5:$B$256,0)),"?"))</f>
        <v/>
      </c>
      <c r="P4026" s="26" t="str">
        <f aca="false">IF($O4026="","",IF($O4026="?","?",IFERROR(INDEX(Règles!$C$5:$C$17,MATCH($O4026,Règles!$A$5:$A$17,0)),"?")))</f>
        <v/>
      </c>
      <c r="Q4026" s="27" t="str">
        <f aca="false">IF($G4026="","",IF(ISNUMBER($I4026),$I4026,IFERROR(IF(ISNUMBER(INDEX(Prestations!$E$5:$E$256,MATCH($G4026,Prestations!$B$5:$B$256,0))),INDEX(Prestations!$E$5:$E$256,MATCH($G4026,Prestations!$B$5:$B$256,0)),""),"")))</f>
        <v/>
      </c>
      <c r="R4026" s="27" t="str">
        <f aca="false">IFERROR(IF(ISNUMBER($Q4026),$Q4026*IF($E4026="",1,$E4026),""),"")</f>
        <v/>
      </c>
      <c r="S4026" s="28" t="str">
        <f aca="false">IFERROR(IF($P4026="au nombre",IF(N(INDEX(Règles!$D$5:$D$17,MATCH($O4026,Règles!$A$5:$A$17,0)))&gt;0,IF($E4026="",1,$E4026)/INDEX(Règles!$D$5:$D$17,MATCH($O4026,Règles!$A$5:$A$17,0)),""),IF($P4026="au prix",IF(AND(ISNUMBER($R4026),N(INDEX(Règles!$E$5:$E$17,MATCH($O4026,Règles!$A$5:$A$17,0)))&gt;0),$R4026/INDEX(Règles!$E$5:$E$17,MATCH($O4026,Règles!$A$5:$A$17,0)),""),IF(OR($P4026="ne compte pas",$P4026="absence"),0,""))),"")</f>
        <v/>
      </c>
      <c r="T4026" s="26" t="n">
        <f aca="false">IF(AND(ISNUMBER($A4026),$B4026&lt;&gt;"",$G4026&lt;&gt;"",$P4026&lt;&gt;"absence"),1,0)</f>
        <v>0</v>
      </c>
      <c r="U4026" s="26" t="n">
        <f aca="false">IF($T4026=1,IF(COUNTIFS($B$2:$B4026,$B4026,$A$2:$A4026,$A4026,$T$2:$T4026,1)=1,1,0),0)</f>
        <v>0</v>
      </c>
      <c r="V4026" s="29" t="str">
        <f aca="false">IF(AND($A4026="",$B4026="",$G4026=""),"",IF(NOT(ISNUMBER($A4026)),"Date manquante ou non reconnue",IF($B4026="","Technicien manquant",IF(COUNTIF(Production!$A$7:$A$21,$B4026)=0,"Technicien absent de la liste (onglet Production)",IF($G4026="","Code BPU manquant (colonne G)",IF($O4026="?","Code BPU inconnu (onglet Prestations)",IF($P4026="?","Catégorie inconnue (onglet Règles)",IF(AND($E4026&lt;&gt;"",NOT(ISNUMBER($E4026))),"Quantité non reconnue",IF(AND($P4026="au prix",NOT(ISNUMBER($Q4026))),"Prix sur devis à saisir (colonne I)",IF($S4026="","Règle à compléter (onglet Règles)",""))))))))))</f>
        <v/>
      </c>
    </row>
    <row r="4027" customFormat="false" ht="15" hidden="false" customHeight="false" outlineLevel="0" collapsed="false">
      <c r="A4027" s="23"/>
      <c r="I4027" s="24"/>
      <c r="J4027" s="24"/>
      <c r="N4027" s="25"/>
      <c r="O4027" s="26" t="str">
        <f aca="false">IF($G4027="","",IFERROR(INDEX(Prestations!$F$5:$F$256,MATCH($G4027,Prestations!$B$5:$B$256,0)),"?"))</f>
        <v/>
      </c>
      <c r="P4027" s="26" t="str">
        <f aca="false">IF($O4027="","",IF($O4027="?","?",IFERROR(INDEX(Règles!$C$5:$C$17,MATCH($O4027,Règles!$A$5:$A$17,0)),"?")))</f>
        <v/>
      </c>
      <c r="Q4027" s="27" t="str">
        <f aca="false">IF($G4027="","",IF(ISNUMBER($I4027),$I4027,IFERROR(IF(ISNUMBER(INDEX(Prestations!$E$5:$E$256,MATCH($G4027,Prestations!$B$5:$B$256,0))),INDEX(Prestations!$E$5:$E$256,MATCH($G4027,Prestations!$B$5:$B$256,0)),""),"")))</f>
        <v/>
      </c>
      <c r="R4027" s="27" t="str">
        <f aca="false">IFERROR(IF(ISNUMBER($Q4027),$Q4027*IF($E4027="",1,$E4027),""),"")</f>
        <v/>
      </c>
      <c r="S4027" s="28" t="str">
        <f aca="false">IFERROR(IF($P4027="au nombre",IF(N(INDEX(Règles!$D$5:$D$17,MATCH($O4027,Règles!$A$5:$A$17,0)))&gt;0,IF($E4027="",1,$E4027)/INDEX(Règles!$D$5:$D$17,MATCH($O4027,Règles!$A$5:$A$17,0)),""),IF($P4027="au prix",IF(AND(ISNUMBER($R4027),N(INDEX(Règles!$E$5:$E$17,MATCH($O4027,Règles!$A$5:$A$17,0)))&gt;0),$R4027/INDEX(Règles!$E$5:$E$17,MATCH($O4027,Règles!$A$5:$A$17,0)),""),IF(OR($P4027="ne compte pas",$P4027="absence"),0,""))),"")</f>
        <v/>
      </c>
      <c r="T4027" s="26" t="n">
        <f aca="false">IF(AND(ISNUMBER($A4027),$B4027&lt;&gt;"",$G4027&lt;&gt;"",$P4027&lt;&gt;"absence"),1,0)</f>
        <v>0</v>
      </c>
      <c r="U4027" s="26" t="n">
        <f aca="false">IF($T4027=1,IF(COUNTIFS($B$2:$B4027,$B4027,$A$2:$A4027,$A4027,$T$2:$T4027,1)=1,1,0),0)</f>
        <v>0</v>
      </c>
      <c r="V4027" s="29" t="str">
        <f aca="false">IF(AND($A4027="",$B4027="",$G4027=""),"",IF(NOT(ISNUMBER($A4027)),"Date manquante ou non reconnue",IF($B4027="","Technicien manquant",IF(COUNTIF(Production!$A$7:$A$21,$B4027)=0,"Technicien absent de la liste (onglet Production)",IF($G4027="","Code BPU manquant (colonne G)",IF($O4027="?","Code BPU inconnu (onglet Prestations)",IF($P4027="?","Catégorie inconnue (onglet Règles)",IF(AND($E4027&lt;&gt;"",NOT(ISNUMBER($E4027))),"Quantité non reconnue",IF(AND($P4027="au prix",NOT(ISNUMBER($Q4027))),"Prix sur devis à saisir (colonne I)",IF($S4027="","Règle à compléter (onglet Règles)",""))))))))))</f>
        <v/>
      </c>
    </row>
    <row r="4028" customFormat="false" ht="15" hidden="false" customHeight="false" outlineLevel="0" collapsed="false">
      <c r="A4028" s="23"/>
      <c r="I4028" s="24"/>
      <c r="J4028" s="24"/>
      <c r="N4028" s="25"/>
      <c r="O4028" s="26" t="str">
        <f aca="false">IF($G4028="","",IFERROR(INDEX(Prestations!$F$5:$F$256,MATCH($G4028,Prestations!$B$5:$B$256,0)),"?"))</f>
        <v/>
      </c>
      <c r="P4028" s="26" t="str">
        <f aca="false">IF($O4028="","",IF($O4028="?","?",IFERROR(INDEX(Règles!$C$5:$C$17,MATCH($O4028,Règles!$A$5:$A$17,0)),"?")))</f>
        <v/>
      </c>
      <c r="Q4028" s="27" t="str">
        <f aca="false">IF($G4028="","",IF(ISNUMBER($I4028),$I4028,IFERROR(IF(ISNUMBER(INDEX(Prestations!$E$5:$E$256,MATCH($G4028,Prestations!$B$5:$B$256,0))),INDEX(Prestations!$E$5:$E$256,MATCH($G4028,Prestations!$B$5:$B$256,0)),""),"")))</f>
        <v/>
      </c>
      <c r="R4028" s="27" t="str">
        <f aca="false">IFERROR(IF(ISNUMBER($Q4028),$Q4028*IF($E4028="",1,$E4028),""),"")</f>
        <v/>
      </c>
      <c r="S4028" s="28" t="str">
        <f aca="false">IFERROR(IF($P4028="au nombre",IF(N(INDEX(Règles!$D$5:$D$17,MATCH($O4028,Règles!$A$5:$A$17,0)))&gt;0,IF($E4028="",1,$E4028)/INDEX(Règles!$D$5:$D$17,MATCH($O4028,Règles!$A$5:$A$17,0)),""),IF($P4028="au prix",IF(AND(ISNUMBER($R4028),N(INDEX(Règles!$E$5:$E$17,MATCH($O4028,Règles!$A$5:$A$17,0)))&gt;0),$R4028/INDEX(Règles!$E$5:$E$17,MATCH($O4028,Règles!$A$5:$A$17,0)),""),IF(OR($P4028="ne compte pas",$P4028="absence"),0,""))),"")</f>
        <v/>
      </c>
      <c r="T4028" s="26" t="n">
        <f aca="false">IF(AND(ISNUMBER($A4028),$B4028&lt;&gt;"",$G4028&lt;&gt;"",$P4028&lt;&gt;"absence"),1,0)</f>
        <v>0</v>
      </c>
      <c r="U4028" s="26" t="n">
        <f aca="false">IF($T4028=1,IF(COUNTIFS($B$2:$B4028,$B4028,$A$2:$A4028,$A4028,$T$2:$T4028,1)=1,1,0),0)</f>
        <v>0</v>
      </c>
      <c r="V4028" s="29" t="str">
        <f aca="false">IF(AND($A4028="",$B4028="",$G4028=""),"",IF(NOT(ISNUMBER($A4028)),"Date manquante ou non reconnue",IF($B4028="","Technicien manquant",IF(COUNTIF(Production!$A$7:$A$21,$B4028)=0,"Technicien absent de la liste (onglet Production)",IF($G4028="","Code BPU manquant (colonne G)",IF($O4028="?","Code BPU inconnu (onglet Prestations)",IF($P4028="?","Catégorie inconnue (onglet Règles)",IF(AND($E4028&lt;&gt;"",NOT(ISNUMBER($E4028))),"Quantité non reconnue",IF(AND($P4028="au prix",NOT(ISNUMBER($Q4028))),"Prix sur devis à saisir (colonne I)",IF($S4028="","Règle à compléter (onglet Règles)",""))))))))))</f>
        <v/>
      </c>
    </row>
    <row r="4029" customFormat="false" ht="15" hidden="false" customHeight="false" outlineLevel="0" collapsed="false">
      <c r="A4029" s="23"/>
      <c r="I4029" s="24"/>
      <c r="J4029" s="24"/>
      <c r="N4029" s="25"/>
      <c r="O4029" s="26" t="str">
        <f aca="false">IF($G4029="","",IFERROR(INDEX(Prestations!$F$5:$F$256,MATCH($G4029,Prestations!$B$5:$B$256,0)),"?"))</f>
        <v/>
      </c>
      <c r="P4029" s="26" t="str">
        <f aca="false">IF($O4029="","",IF($O4029="?","?",IFERROR(INDEX(Règles!$C$5:$C$17,MATCH($O4029,Règles!$A$5:$A$17,0)),"?")))</f>
        <v/>
      </c>
      <c r="Q4029" s="27" t="str">
        <f aca="false">IF($G4029="","",IF(ISNUMBER($I4029),$I4029,IFERROR(IF(ISNUMBER(INDEX(Prestations!$E$5:$E$256,MATCH($G4029,Prestations!$B$5:$B$256,0))),INDEX(Prestations!$E$5:$E$256,MATCH($G4029,Prestations!$B$5:$B$256,0)),""),"")))</f>
        <v/>
      </c>
      <c r="R4029" s="27" t="str">
        <f aca="false">IFERROR(IF(ISNUMBER($Q4029),$Q4029*IF($E4029="",1,$E4029),""),"")</f>
        <v/>
      </c>
      <c r="S4029" s="28" t="str">
        <f aca="false">IFERROR(IF($P4029="au nombre",IF(N(INDEX(Règles!$D$5:$D$17,MATCH($O4029,Règles!$A$5:$A$17,0)))&gt;0,IF($E4029="",1,$E4029)/INDEX(Règles!$D$5:$D$17,MATCH($O4029,Règles!$A$5:$A$17,0)),""),IF($P4029="au prix",IF(AND(ISNUMBER($R4029),N(INDEX(Règles!$E$5:$E$17,MATCH($O4029,Règles!$A$5:$A$17,0)))&gt;0),$R4029/INDEX(Règles!$E$5:$E$17,MATCH($O4029,Règles!$A$5:$A$17,0)),""),IF(OR($P4029="ne compte pas",$P4029="absence"),0,""))),"")</f>
        <v/>
      </c>
      <c r="T4029" s="26" t="n">
        <f aca="false">IF(AND(ISNUMBER($A4029),$B4029&lt;&gt;"",$G4029&lt;&gt;"",$P4029&lt;&gt;"absence"),1,0)</f>
        <v>0</v>
      </c>
      <c r="U4029" s="26" t="n">
        <f aca="false">IF($T4029=1,IF(COUNTIFS($B$2:$B4029,$B4029,$A$2:$A4029,$A4029,$T$2:$T4029,1)=1,1,0),0)</f>
        <v>0</v>
      </c>
      <c r="V4029" s="29" t="str">
        <f aca="false">IF(AND($A4029="",$B4029="",$G4029=""),"",IF(NOT(ISNUMBER($A4029)),"Date manquante ou non reconnue",IF($B4029="","Technicien manquant",IF(COUNTIF(Production!$A$7:$A$21,$B4029)=0,"Technicien absent de la liste (onglet Production)",IF($G4029="","Code BPU manquant (colonne G)",IF($O4029="?","Code BPU inconnu (onglet Prestations)",IF($P4029="?","Catégorie inconnue (onglet Règles)",IF(AND($E4029&lt;&gt;"",NOT(ISNUMBER($E4029))),"Quantité non reconnue",IF(AND($P4029="au prix",NOT(ISNUMBER($Q4029))),"Prix sur devis à saisir (colonne I)",IF($S4029="","Règle à compléter (onglet Règles)",""))))))))))</f>
        <v/>
      </c>
    </row>
    <row r="4030" customFormat="false" ht="15" hidden="false" customHeight="false" outlineLevel="0" collapsed="false">
      <c r="A4030" s="23"/>
      <c r="I4030" s="24"/>
      <c r="J4030" s="24"/>
      <c r="N4030" s="25"/>
      <c r="O4030" s="26" t="str">
        <f aca="false">IF($G4030="","",IFERROR(INDEX(Prestations!$F$5:$F$256,MATCH($G4030,Prestations!$B$5:$B$256,0)),"?"))</f>
        <v/>
      </c>
      <c r="P4030" s="26" t="str">
        <f aca="false">IF($O4030="","",IF($O4030="?","?",IFERROR(INDEX(Règles!$C$5:$C$17,MATCH($O4030,Règles!$A$5:$A$17,0)),"?")))</f>
        <v/>
      </c>
      <c r="Q4030" s="27" t="str">
        <f aca="false">IF($G4030="","",IF(ISNUMBER($I4030),$I4030,IFERROR(IF(ISNUMBER(INDEX(Prestations!$E$5:$E$256,MATCH($G4030,Prestations!$B$5:$B$256,0))),INDEX(Prestations!$E$5:$E$256,MATCH($G4030,Prestations!$B$5:$B$256,0)),""),"")))</f>
        <v/>
      </c>
      <c r="R4030" s="27" t="str">
        <f aca="false">IFERROR(IF(ISNUMBER($Q4030),$Q4030*IF($E4030="",1,$E4030),""),"")</f>
        <v/>
      </c>
      <c r="S4030" s="28" t="str">
        <f aca="false">IFERROR(IF($P4030="au nombre",IF(N(INDEX(Règles!$D$5:$D$17,MATCH($O4030,Règles!$A$5:$A$17,0)))&gt;0,IF($E4030="",1,$E4030)/INDEX(Règles!$D$5:$D$17,MATCH($O4030,Règles!$A$5:$A$17,0)),""),IF($P4030="au prix",IF(AND(ISNUMBER($R4030),N(INDEX(Règles!$E$5:$E$17,MATCH($O4030,Règles!$A$5:$A$17,0)))&gt;0),$R4030/INDEX(Règles!$E$5:$E$17,MATCH($O4030,Règles!$A$5:$A$17,0)),""),IF(OR($P4030="ne compte pas",$P4030="absence"),0,""))),"")</f>
        <v/>
      </c>
      <c r="T4030" s="26" t="n">
        <f aca="false">IF(AND(ISNUMBER($A4030),$B4030&lt;&gt;"",$G4030&lt;&gt;"",$P4030&lt;&gt;"absence"),1,0)</f>
        <v>0</v>
      </c>
      <c r="U4030" s="26" t="n">
        <f aca="false">IF($T4030=1,IF(COUNTIFS($B$2:$B4030,$B4030,$A$2:$A4030,$A4030,$T$2:$T4030,1)=1,1,0),0)</f>
        <v>0</v>
      </c>
      <c r="V4030" s="29" t="str">
        <f aca="false">IF(AND($A4030="",$B4030="",$G4030=""),"",IF(NOT(ISNUMBER($A4030)),"Date manquante ou non reconnue",IF($B4030="","Technicien manquant",IF(COUNTIF(Production!$A$7:$A$21,$B4030)=0,"Technicien absent de la liste (onglet Production)",IF($G4030="","Code BPU manquant (colonne G)",IF($O4030="?","Code BPU inconnu (onglet Prestations)",IF($P4030="?","Catégorie inconnue (onglet Règles)",IF(AND($E4030&lt;&gt;"",NOT(ISNUMBER($E4030))),"Quantité non reconnue",IF(AND($P4030="au prix",NOT(ISNUMBER($Q4030))),"Prix sur devis à saisir (colonne I)",IF($S4030="","Règle à compléter (onglet Règles)",""))))))))))</f>
        <v/>
      </c>
    </row>
    <row r="4031" customFormat="false" ht="15" hidden="false" customHeight="false" outlineLevel="0" collapsed="false">
      <c r="A4031" s="23"/>
      <c r="I4031" s="24"/>
      <c r="J4031" s="24"/>
      <c r="N4031" s="25"/>
      <c r="O4031" s="26" t="str">
        <f aca="false">IF($G4031="","",IFERROR(INDEX(Prestations!$F$5:$F$256,MATCH($G4031,Prestations!$B$5:$B$256,0)),"?"))</f>
        <v/>
      </c>
      <c r="P4031" s="26" t="str">
        <f aca="false">IF($O4031="","",IF($O4031="?","?",IFERROR(INDEX(Règles!$C$5:$C$17,MATCH($O4031,Règles!$A$5:$A$17,0)),"?")))</f>
        <v/>
      </c>
      <c r="Q4031" s="27" t="str">
        <f aca="false">IF($G4031="","",IF(ISNUMBER($I4031),$I4031,IFERROR(IF(ISNUMBER(INDEX(Prestations!$E$5:$E$256,MATCH($G4031,Prestations!$B$5:$B$256,0))),INDEX(Prestations!$E$5:$E$256,MATCH($G4031,Prestations!$B$5:$B$256,0)),""),"")))</f>
        <v/>
      </c>
      <c r="R4031" s="27" t="str">
        <f aca="false">IFERROR(IF(ISNUMBER($Q4031),$Q4031*IF($E4031="",1,$E4031),""),"")</f>
        <v/>
      </c>
      <c r="S4031" s="28" t="str">
        <f aca="false">IFERROR(IF($P4031="au nombre",IF(N(INDEX(Règles!$D$5:$D$17,MATCH($O4031,Règles!$A$5:$A$17,0)))&gt;0,IF($E4031="",1,$E4031)/INDEX(Règles!$D$5:$D$17,MATCH($O4031,Règles!$A$5:$A$17,0)),""),IF($P4031="au prix",IF(AND(ISNUMBER($R4031),N(INDEX(Règles!$E$5:$E$17,MATCH($O4031,Règles!$A$5:$A$17,0)))&gt;0),$R4031/INDEX(Règles!$E$5:$E$17,MATCH($O4031,Règles!$A$5:$A$17,0)),""),IF(OR($P4031="ne compte pas",$P4031="absence"),0,""))),"")</f>
        <v/>
      </c>
      <c r="T4031" s="26" t="n">
        <f aca="false">IF(AND(ISNUMBER($A4031),$B4031&lt;&gt;"",$G4031&lt;&gt;"",$P4031&lt;&gt;"absence"),1,0)</f>
        <v>0</v>
      </c>
      <c r="U4031" s="26" t="n">
        <f aca="false">IF($T4031=1,IF(COUNTIFS($B$2:$B4031,$B4031,$A$2:$A4031,$A4031,$T$2:$T4031,1)=1,1,0),0)</f>
        <v>0</v>
      </c>
      <c r="V4031" s="29" t="str">
        <f aca="false">IF(AND($A4031="",$B4031="",$G4031=""),"",IF(NOT(ISNUMBER($A4031)),"Date manquante ou non reconnue",IF($B4031="","Technicien manquant",IF(COUNTIF(Production!$A$7:$A$21,$B4031)=0,"Technicien absent de la liste (onglet Production)",IF($G4031="","Code BPU manquant (colonne G)",IF($O4031="?","Code BPU inconnu (onglet Prestations)",IF($P4031="?","Catégorie inconnue (onglet Règles)",IF(AND($E4031&lt;&gt;"",NOT(ISNUMBER($E4031))),"Quantité non reconnue",IF(AND($P4031="au prix",NOT(ISNUMBER($Q4031))),"Prix sur devis à saisir (colonne I)",IF($S4031="","Règle à compléter (onglet Règles)",""))))))))))</f>
        <v/>
      </c>
    </row>
    <row r="4032" customFormat="false" ht="15" hidden="false" customHeight="false" outlineLevel="0" collapsed="false">
      <c r="A4032" s="23"/>
      <c r="I4032" s="24"/>
      <c r="J4032" s="24"/>
      <c r="N4032" s="25"/>
      <c r="O4032" s="26" t="str">
        <f aca="false">IF($G4032="","",IFERROR(INDEX(Prestations!$F$5:$F$256,MATCH($G4032,Prestations!$B$5:$B$256,0)),"?"))</f>
        <v/>
      </c>
      <c r="P4032" s="26" t="str">
        <f aca="false">IF($O4032="","",IF($O4032="?","?",IFERROR(INDEX(Règles!$C$5:$C$17,MATCH($O4032,Règles!$A$5:$A$17,0)),"?")))</f>
        <v/>
      </c>
      <c r="Q4032" s="27" t="str">
        <f aca="false">IF($G4032="","",IF(ISNUMBER($I4032),$I4032,IFERROR(IF(ISNUMBER(INDEX(Prestations!$E$5:$E$256,MATCH($G4032,Prestations!$B$5:$B$256,0))),INDEX(Prestations!$E$5:$E$256,MATCH($G4032,Prestations!$B$5:$B$256,0)),""),"")))</f>
        <v/>
      </c>
      <c r="R4032" s="27" t="str">
        <f aca="false">IFERROR(IF(ISNUMBER($Q4032),$Q4032*IF($E4032="",1,$E4032),""),"")</f>
        <v/>
      </c>
      <c r="S4032" s="28" t="str">
        <f aca="false">IFERROR(IF($P4032="au nombre",IF(N(INDEX(Règles!$D$5:$D$17,MATCH($O4032,Règles!$A$5:$A$17,0)))&gt;0,IF($E4032="",1,$E4032)/INDEX(Règles!$D$5:$D$17,MATCH($O4032,Règles!$A$5:$A$17,0)),""),IF($P4032="au prix",IF(AND(ISNUMBER($R4032),N(INDEX(Règles!$E$5:$E$17,MATCH($O4032,Règles!$A$5:$A$17,0)))&gt;0),$R4032/INDEX(Règles!$E$5:$E$17,MATCH($O4032,Règles!$A$5:$A$17,0)),""),IF(OR($P4032="ne compte pas",$P4032="absence"),0,""))),"")</f>
        <v/>
      </c>
      <c r="T4032" s="26" t="n">
        <f aca="false">IF(AND(ISNUMBER($A4032),$B4032&lt;&gt;"",$G4032&lt;&gt;"",$P4032&lt;&gt;"absence"),1,0)</f>
        <v>0</v>
      </c>
      <c r="U4032" s="26" t="n">
        <f aca="false">IF($T4032=1,IF(COUNTIFS($B$2:$B4032,$B4032,$A$2:$A4032,$A4032,$T$2:$T4032,1)=1,1,0),0)</f>
        <v>0</v>
      </c>
      <c r="V4032" s="29" t="str">
        <f aca="false">IF(AND($A4032="",$B4032="",$G4032=""),"",IF(NOT(ISNUMBER($A4032)),"Date manquante ou non reconnue",IF($B4032="","Technicien manquant",IF(COUNTIF(Production!$A$7:$A$21,$B4032)=0,"Technicien absent de la liste (onglet Production)",IF($G4032="","Code BPU manquant (colonne G)",IF($O4032="?","Code BPU inconnu (onglet Prestations)",IF($P4032="?","Catégorie inconnue (onglet Règles)",IF(AND($E4032&lt;&gt;"",NOT(ISNUMBER($E4032))),"Quantité non reconnue",IF(AND($P4032="au prix",NOT(ISNUMBER($Q4032))),"Prix sur devis à saisir (colonne I)",IF($S4032="","Règle à compléter (onglet Règles)",""))))))))))</f>
        <v/>
      </c>
    </row>
    <row r="4033" customFormat="false" ht="15" hidden="false" customHeight="false" outlineLevel="0" collapsed="false">
      <c r="A4033" s="23"/>
      <c r="I4033" s="24"/>
      <c r="J4033" s="24"/>
      <c r="N4033" s="25"/>
      <c r="O4033" s="26" t="str">
        <f aca="false">IF($G4033="","",IFERROR(INDEX(Prestations!$F$5:$F$256,MATCH($G4033,Prestations!$B$5:$B$256,0)),"?"))</f>
        <v/>
      </c>
      <c r="P4033" s="26" t="str">
        <f aca="false">IF($O4033="","",IF($O4033="?","?",IFERROR(INDEX(Règles!$C$5:$C$17,MATCH($O4033,Règles!$A$5:$A$17,0)),"?")))</f>
        <v/>
      </c>
      <c r="Q4033" s="27" t="str">
        <f aca="false">IF($G4033="","",IF(ISNUMBER($I4033),$I4033,IFERROR(IF(ISNUMBER(INDEX(Prestations!$E$5:$E$256,MATCH($G4033,Prestations!$B$5:$B$256,0))),INDEX(Prestations!$E$5:$E$256,MATCH($G4033,Prestations!$B$5:$B$256,0)),""),"")))</f>
        <v/>
      </c>
      <c r="R4033" s="27" t="str">
        <f aca="false">IFERROR(IF(ISNUMBER($Q4033),$Q4033*IF($E4033="",1,$E4033),""),"")</f>
        <v/>
      </c>
      <c r="S4033" s="28" t="str">
        <f aca="false">IFERROR(IF($P4033="au nombre",IF(N(INDEX(Règles!$D$5:$D$17,MATCH($O4033,Règles!$A$5:$A$17,0)))&gt;0,IF($E4033="",1,$E4033)/INDEX(Règles!$D$5:$D$17,MATCH($O4033,Règles!$A$5:$A$17,0)),""),IF($P4033="au prix",IF(AND(ISNUMBER($R4033),N(INDEX(Règles!$E$5:$E$17,MATCH($O4033,Règles!$A$5:$A$17,0)))&gt;0),$R4033/INDEX(Règles!$E$5:$E$17,MATCH($O4033,Règles!$A$5:$A$17,0)),""),IF(OR($P4033="ne compte pas",$P4033="absence"),0,""))),"")</f>
        <v/>
      </c>
      <c r="T4033" s="26" t="n">
        <f aca="false">IF(AND(ISNUMBER($A4033),$B4033&lt;&gt;"",$G4033&lt;&gt;"",$P4033&lt;&gt;"absence"),1,0)</f>
        <v>0</v>
      </c>
      <c r="U4033" s="26" t="n">
        <f aca="false">IF($T4033=1,IF(COUNTIFS($B$2:$B4033,$B4033,$A$2:$A4033,$A4033,$T$2:$T4033,1)=1,1,0),0)</f>
        <v>0</v>
      </c>
      <c r="V4033" s="29" t="str">
        <f aca="false">IF(AND($A4033="",$B4033="",$G4033=""),"",IF(NOT(ISNUMBER($A4033)),"Date manquante ou non reconnue",IF($B4033="","Technicien manquant",IF(COUNTIF(Production!$A$7:$A$21,$B4033)=0,"Technicien absent de la liste (onglet Production)",IF($G4033="","Code BPU manquant (colonne G)",IF($O4033="?","Code BPU inconnu (onglet Prestations)",IF($P4033="?","Catégorie inconnue (onglet Règles)",IF(AND($E4033&lt;&gt;"",NOT(ISNUMBER($E4033))),"Quantité non reconnue",IF(AND($P4033="au prix",NOT(ISNUMBER($Q4033))),"Prix sur devis à saisir (colonne I)",IF($S4033="","Règle à compléter (onglet Règles)",""))))))))))</f>
        <v/>
      </c>
    </row>
    <row r="4034" customFormat="false" ht="15" hidden="false" customHeight="false" outlineLevel="0" collapsed="false">
      <c r="A4034" s="23"/>
      <c r="I4034" s="24"/>
      <c r="J4034" s="24"/>
      <c r="N4034" s="25"/>
      <c r="O4034" s="26" t="str">
        <f aca="false">IF($G4034="","",IFERROR(INDEX(Prestations!$F$5:$F$256,MATCH($G4034,Prestations!$B$5:$B$256,0)),"?"))</f>
        <v/>
      </c>
      <c r="P4034" s="26" t="str">
        <f aca="false">IF($O4034="","",IF($O4034="?","?",IFERROR(INDEX(Règles!$C$5:$C$17,MATCH($O4034,Règles!$A$5:$A$17,0)),"?")))</f>
        <v/>
      </c>
      <c r="Q4034" s="27" t="str">
        <f aca="false">IF($G4034="","",IF(ISNUMBER($I4034),$I4034,IFERROR(IF(ISNUMBER(INDEX(Prestations!$E$5:$E$256,MATCH($G4034,Prestations!$B$5:$B$256,0))),INDEX(Prestations!$E$5:$E$256,MATCH($G4034,Prestations!$B$5:$B$256,0)),""),"")))</f>
        <v/>
      </c>
      <c r="R4034" s="27" t="str">
        <f aca="false">IFERROR(IF(ISNUMBER($Q4034),$Q4034*IF($E4034="",1,$E4034),""),"")</f>
        <v/>
      </c>
      <c r="S4034" s="28" t="str">
        <f aca="false">IFERROR(IF($P4034="au nombre",IF(N(INDEX(Règles!$D$5:$D$17,MATCH($O4034,Règles!$A$5:$A$17,0)))&gt;0,IF($E4034="",1,$E4034)/INDEX(Règles!$D$5:$D$17,MATCH($O4034,Règles!$A$5:$A$17,0)),""),IF($P4034="au prix",IF(AND(ISNUMBER($R4034),N(INDEX(Règles!$E$5:$E$17,MATCH($O4034,Règles!$A$5:$A$17,0)))&gt;0),$R4034/INDEX(Règles!$E$5:$E$17,MATCH($O4034,Règles!$A$5:$A$17,0)),""),IF(OR($P4034="ne compte pas",$P4034="absence"),0,""))),"")</f>
        <v/>
      </c>
      <c r="T4034" s="26" t="n">
        <f aca="false">IF(AND(ISNUMBER($A4034),$B4034&lt;&gt;"",$G4034&lt;&gt;"",$P4034&lt;&gt;"absence"),1,0)</f>
        <v>0</v>
      </c>
      <c r="U4034" s="26" t="n">
        <f aca="false">IF($T4034=1,IF(COUNTIFS($B$2:$B4034,$B4034,$A$2:$A4034,$A4034,$T$2:$T4034,1)=1,1,0),0)</f>
        <v>0</v>
      </c>
      <c r="V4034" s="29" t="str">
        <f aca="false">IF(AND($A4034="",$B4034="",$G4034=""),"",IF(NOT(ISNUMBER($A4034)),"Date manquante ou non reconnue",IF($B4034="","Technicien manquant",IF(COUNTIF(Production!$A$7:$A$21,$B4034)=0,"Technicien absent de la liste (onglet Production)",IF($G4034="","Code BPU manquant (colonne G)",IF($O4034="?","Code BPU inconnu (onglet Prestations)",IF($P4034="?","Catégorie inconnue (onglet Règles)",IF(AND($E4034&lt;&gt;"",NOT(ISNUMBER($E4034))),"Quantité non reconnue",IF(AND($P4034="au prix",NOT(ISNUMBER($Q4034))),"Prix sur devis à saisir (colonne I)",IF($S4034="","Règle à compléter (onglet Règles)",""))))))))))</f>
        <v/>
      </c>
    </row>
    <row r="4035" customFormat="false" ht="15" hidden="false" customHeight="false" outlineLevel="0" collapsed="false">
      <c r="A4035" s="23"/>
      <c r="I4035" s="24"/>
      <c r="J4035" s="24"/>
      <c r="N4035" s="25"/>
      <c r="O4035" s="26" t="str">
        <f aca="false">IF($G4035="","",IFERROR(INDEX(Prestations!$F$5:$F$256,MATCH($G4035,Prestations!$B$5:$B$256,0)),"?"))</f>
        <v/>
      </c>
      <c r="P4035" s="26" t="str">
        <f aca="false">IF($O4035="","",IF($O4035="?","?",IFERROR(INDEX(Règles!$C$5:$C$17,MATCH($O4035,Règles!$A$5:$A$17,0)),"?")))</f>
        <v/>
      </c>
      <c r="Q4035" s="27" t="str">
        <f aca="false">IF($G4035="","",IF(ISNUMBER($I4035),$I4035,IFERROR(IF(ISNUMBER(INDEX(Prestations!$E$5:$E$256,MATCH($G4035,Prestations!$B$5:$B$256,0))),INDEX(Prestations!$E$5:$E$256,MATCH($G4035,Prestations!$B$5:$B$256,0)),""),"")))</f>
        <v/>
      </c>
      <c r="R4035" s="27" t="str">
        <f aca="false">IFERROR(IF(ISNUMBER($Q4035),$Q4035*IF($E4035="",1,$E4035),""),"")</f>
        <v/>
      </c>
      <c r="S4035" s="28" t="str">
        <f aca="false">IFERROR(IF($P4035="au nombre",IF(N(INDEX(Règles!$D$5:$D$17,MATCH($O4035,Règles!$A$5:$A$17,0)))&gt;0,IF($E4035="",1,$E4035)/INDEX(Règles!$D$5:$D$17,MATCH($O4035,Règles!$A$5:$A$17,0)),""),IF($P4035="au prix",IF(AND(ISNUMBER($R4035),N(INDEX(Règles!$E$5:$E$17,MATCH($O4035,Règles!$A$5:$A$17,0)))&gt;0),$R4035/INDEX(Règles!$E$5:$E$17,MATCH($O4035,Règles!$A$5:$A$17,0)),""),IF(OR($P4035="ne compte pas",$P4035="absence"),0,""))),"")</f>
        <v/>
      </c>
      <c r="T4035" s="26" t="n">
        <f aca="false">IF(AND(ISNUMBER($A4035),$B4035&lt;&gt;"",$G4035&lt;&gt;"",$P4035&lt;&gt;"absence"),1,0)</f>
        <v>0</v>
      </c>
      <c r="U4035" s="26" t="n">
        <f aca="false">IF($T4035=1,IF(COUNTIFS($B$2:$B4035,$B4035,$A$2:$A4035,$A4035,$T$2:$T4035,1)=1,1,0),0)</f>
        <v>0</v>
      </c>
      <c r="V4035" s="29" t="str">
        <f aca="false">IF(AND($A4035="",$B4035="",$G4035=""),"",IF(NOT(ISNUMBER($A4035)),"Date manquante ou non reconnue",IF($B4035="","Technicien manquant",IF(COUNTIF(Production!$A$7:$A$21,$B4035)=0,"Technicien absent de la liste (onglet Production)",IF($G4035="","Code BPU manquant (colonne G)",IF($O4035="?","Code BPU inconnu (onglet Prestations)",IF($P4035="?","Catégorie inconnue (onglet Règles)",IF(AND($E4035&lt;&gt;"",NOT(ISNUMBER($E4035))),"Quantité non reconnue",IF(AND($P4035="au prix",NOT(ISNUMBER($Q4035))),"Prix sur devis à saisir (colonne I)",IF($S4035="","Règle à compléter (onglet Règles)",""))))))))))</f>
        <v/>
      </c>
    </row>
    <row r="4036" customFormat="false" ht="15" hidden="false" customHeight="false" outlineLevel="0" collapsed="false">
      <c r="A4036" s="23"/>
      <c r="I4036" s="24"/>
      <c r="J4036" s="24"/>
      <c r="N4036" s="25"/>
      <c r="O4036" s="26" t="str">
        <f aca="false">IF($G4036="","",IFERROR(INDEX(Prestations!$F$5:$F$256,MATCH($G4036,Prestations!$B$5:$B$256,0)),"?"))</f>
        <v/>
      </c>
      <c r="P4036" s="26" t="str">
        <f aca="false">IF($O4036="","",IF($O4036="?","?",IFERROR(INDEX(Règles!$C$5:$C$17,MATCH($O4036,Règles!$A$5:$A$17,0)),"?")))</f>
        <v/>
      </c>
      <c r="Q4036" s="27" t="str">
        <f aca="false">IF($G4036="","",IF(ISNUMBER($I4036),$I4036,IFERROR(IF(ISNUMBER(INDEX(Prestations!$E$5:$E$256,MATCH($G4036,Prestations!$B$5:$B$256,0))),INDEX(Prestations!$E$5:$E$256,MATCH($G4036,Prestations!$B$5:$B$256,0)),""),"")))</f>
        <v/>
      </c>
      <c r="R4036" s="27" t="str">
        <f aca="false">IFERROR(IF(ISNUMBER($Q4036),$Q4036*IF($E4036="",1,$E4036),""),"")</f>
        <v/>
      </c>
      <c r="S4036" s="28" t="str">
        <f aca="false">IFERROR(IF($P4036="au nombre",IF(N(INDEX(Règles!$D$5:$D$17,MATCH($O4036,Règles!$A$5:$A$17,0)))&gt;0,IF($E4036="",1,$E4036)/INDEX(Règles!$D$5:$D$17,MATCH($O4036,Règles!$A$5:$A$17,0)),""),IF($P4036="au prix",IF(AND(ISNUMBER($R4036),N(INDEX(Règles!$E$5:$E$17,MATCH($O4036,Règles!$A$5:$A$17,0)))&gt;0),$R4036/INDEX(Règles!$E$5:$E$17,MATCH($O4036,Règles!$A$5:$A$17,0)),""),IF(OR($P4036="ne compte pas",$P4036="absence"),0,""))),"")</f>
        <v/>
      </c>
      <c r="T4036" s="26" t="n">
        <f aca="false">IF(AND(ISNUMBER($A4036),$B4036&lt;&gt;"",$G4036&lt;&gt;"",$P4036&lt;&gt;"absence"),1,0)</f>
        <v>0</v>
      </c>
      <c r="U4036" s="26" t="n">
        <f aca="false">IF($T4036=1,IF(COUNTIFS($B$2:$B4036,$B4036,$A$2:$A4036,$A4036,$T$2:$T4036,1)=1,1,0),0)</f>
        <v>0</v>
      </c>
      <c r="V4036" s="29" t="str">
        <f aca="false">IF(AND($A4036="",$B4036="",$G4036=""),"",IF(NOT(ISNUMBER($A4036)),"Date manquante ou non reconnue",IF($B4036="","Technicien manquant",IF(COUNTIF(Production!$A$7:$A$21,$B4036)=0,"Technicien absent de la liste (onglet Production)",IF($G4036="","Code BPU manquant (colonne G)",IF($O4036="?","Code BPU inconnu (onglet Prestations)",IF($P4036="?","Catégorie inconnue (onglet Règles)",IF(AND($E4036&lt;&gt;"",NOT(ISNUMBER($E4036))),"Quantité non reconnue",IF(AND($P4036="au prix",NOT(ISNUMBER($Q4036))),"Prix sur devis à saisir (colonne I)",IF($S4036="","Règle à compléter (onglet Règles)",""))))))))))</f>
        <v/>
      </c>
    </row>
    <row r="4037" customFormat="false" ht="15" hidden="false" customHeight="false" outlineLevel="0" collapsed="false">
      <c r="A4037" s="23"/>
      <c r="I4037" s="24"/>
      <c r="J4037" s="24"/>
      <c r="N4037" s="25"/>
      <c r="O4037" s="26" t="str">
        <f aca="false">IF($G4037="","",IFERROR(INDEX(Prestations!$F$5:$F$256,MATCH($G4037,Prestations!$B$5:$B$256,0)),"?"))</f>
        <v/>
      </c>
      <c r="P4037" s="26" t="str">
        <f aca="false">IF($O4037="","",IF($O4037="?","?",IFERROR(INDEX(Règles!$C$5:$C$17,MATCH($O4037,Règles!$A$5:$A$17,0)),"?")))</f>
        <v/>
      </c>
      <c r="Q4037" s="27" t="str">
        <f aca="false">IF($G4037="","",IF(ISNUMBER($I4037),$I4037,IFERROR(IF(ISNUMBER(INDEX(Prestations!$E$5:$E$256,MATCH($G4037,Prestations!$B$5:$B$256,0))),INDEX(Prestations!$E$5:$E$256,MATCH($G4037,Prestations!$B$5:$B$256,0)),""),"")))</f>
        <v/>
      </c>
      <c r="R4037" s="27" t="str">
        <f aca="false">IFERROR(IF(ISNUMBER($Q4037),$Q4037*IF($E4037="",1,$E4037),""),"")</f>
        <v/>
      </c>
      <c r="S4037" s="28" t="str">
        <f aca="false">IFERROR(IF($P4037="au nombre",IF(N(INDEX(Règles!$D$5:$D$17,MATCH($O4037,Règles!$A$5:$A$17,0)))&gt;0,IF($E4037="",1,$E4037)/INDEX(Règles!$D$5:$D$17,MATCH($O4037,Règles!$A$5:$A$17,0)),""),IF($P4037="au prix",IF(AND(ISNUMBER($R4037),N(INDEX(Règles!$E$5:$E$17,MATCH($O4037,Règles!$A$5:$A$17,0)))&gt;0),$R4037/INDEX(Règles!$E$5:$E$17,MATCH($O4037,Règles!$A$5:$A$17,0)),""),IF(OR($P4037="ne compte pas",$P4037="absence"),0,""))),"")</f>
        <v/>
      </c>
      <c r="T4037" s="26" t="n">
        <f aca="false">IF(AND(ISNUMBER($A4037),$B4037&lt;&gt;"",$G4037&lt;&gt;"",$P4037&lt;&gt;"absence"),1,0)</f>
        <v>0</v>
      </c>
      <c r="U4037" s="26" t="n">
        <f aca="false">IF($T4037=1,IF(COUNTIFS($B$2:$B4037,$B4037,$A$2:$A4037,$A4037,$T$2:$T4037,1)=1,1,0),0)</f>
        <v>0</v>
      </c>
      <c r="V4037" s="29" t="str">
        <f aca="false">IF(AND($A4037="",$B4037="",$G4037=""),"",IF(NOT(ISNUMBER($A4037)),"Date manquante ou non reconnue",IF($B4037="","Technicien manquant",IF(COUNTIF(Production!$A$7:$A$21,$B4037)=0,"Technicien absent de la liste (onglet Production)",IF($G4037="","Code BPU manquant (colonne G)",IF($O4037="?","Code BPU inconnu (onglet Prestations)",IF($P4037="?","Catégorie inconnue (onglet Règles)",IF(AND($E4037&lt;&gt;"",NOT(ISNUMBER($E4037))),"Quantité non reconnue",IF(AND($P4037="au prix",NOT(ISNUMBER($Q4037))),"Prix sur devis à saisir (colonne I)",IF($S4037="","Règle à compléter (onglet Règles)",""))))))))))</f>
        <v/>
      </c>
    </row>
    <row r="4038" customFormat="false" ht="15" hidden="false" customHeight="false" outlineLevel="0" collapsed="false">
      <c r="A4038" s="23"/>
      <c r="I4038" s="24"/>
      <c r="J4038" s="24"/>
      <c r="N4038" s="25"/>
      <c r="O4038" s="26" t="str">
        <f aca="false">IF($G4038="","",IFERROR(INDEX(Prestations!$F$5:$F$256,MATCH($G4038,Prestations!$B$5:$B$256,0)),"?"))</f>
        <v/>
      </c>
      <c r="P4038" s="26" t="str">
        <f aca="false">IF($O4038="","",IF($O4038="?","?",IFERROR(INDEX(Règles!$C$5:$C$17,MATCH($O4038,Règles!$A$5:$A$17,0)),"?")))</f>
        <v/>
      </c>
      <c r="Q4038" s="27" t="str">
        <f aca="false">IF($G4038="","",IF(ISNUMBER($I4038),$I4038,IFERROR(IF(ISNUMBER(INDEX(Prestations!$E$5:$E$256,MATCH($G4038,Prestations!$B$5:$B$256,0))),INDEX(Prestations!$E$5:$E$256,MATCH($G4038,Prestations!$B$5:$B$256,0)),""),"")))</f>
        <v/>
      </c>
      <c r="R4038" s="27" t="str">
        <f aca="false">IFERROR(IF(ISNUMBER($Q4038),$Q4038*IF($E4038="",1,$E4038),""),"")</f>
        <v/>
      </c>
      <c r="S4038" s="28" t="str">
        <f aca="false">IFERROR(IF($P4038="au nombre",IF(N(INDEX(Règles!$D$5:$D$17,MATCH($O4038,Règles!$A$5:$A$17,0)))&gt;0,IF($E4038="",1,$E4038)/INDEX(Règles!$D$5:$D$17,MATCH($O4038,Règles!$A$5:$A$17,0)),""),IF($P4038="au prix",IF(AND(ISNUMBER($R4038),N(INDEX(Règles!$E$5:$E$17,MATCH($O4038,Règles!$A$5:$A$17,0)))&gt;0),$R4038/INDEX(Règles!$E$5:$E$17,MATCH($O4038,Règles!$A$5:$A$17,0)),""),IF(OR($P4038="ne compte pas",$P4038="absence"),0,""))),"")</f>
        <v/>
      </c>
      <c r="T4038" s="26" t="n">
        <f aca="false">IF(AND(ISNUMBER($A4038),$B4038&lt;&gt;"",$G4038&lt;&gt;"",$P4038&lt;&gt;"absence"),1,0)</f>
        <v>0</v>
      </c>
      <c r="U4038" s="26" t="n">
        <f aca="false">IF($T4038=1,IF(COUNTIFS($B$2:$B4038,$B4038,$A$2:$A4038,$A4038,$T$2:$T4038,1)=1,1,0),0)</f>
        <v>0</v>
      </c>
      <c r="V4038" s="29" t="str">
        <f aca="false">IF(AND($A4038="",$B4038="",$G4038=""),"",IF(NOT(ISNUMBER($A4038)),"Date manquante ou non reconnue",IF($B4038="","Technicien manquant",IF(COUNTIF(Production!$A$7:$A$21,$B4038)=0,"Technicien absent de la liste (onglet Production)",IF($G4038="","Code BPU manquant (colonne G)",IF($O4038="?","Code BPU inconnu (onglet Prestations)",IF($P4038="?","Catégorie inconnue (onglet Règles)",IF(AND($E4038&lt;&gt;"",NOT(ISNUMBER($E4038))),"Quantité non reconnue",IF(AND($P4038="au prix",NOT(ISNUMBER($Q4038))),"Prix sur devis à saisir (colonne I)",IF($S4038="","Règle à compléter (onglet Règles)",""))))))))))</f>
        <v/>
      </c>
    </row>
    <row r="4039" customFormat="false" ht="15" hidden="false" customHeight="false" outlineLevel="0" collapsed="false">
      <c r="A4039" s="23"/>
      <c r="I4039" s="24"/>
      <c r="J4039" s="24"/>
      <c r="N4039" s="25"/>
      <c r="O4039" s="26" t="str">
        <f aca="false">IF($G4039="","",IFERROR(INDEX(Prestations!$F$5:$F$256,MATCH($G4039,Prestations!$B$5:$B$256,0)),"?"))</f>
        <v/>
      </c>
      <c r="P4039" s="26" t="str">
        <f aca="false">IF($O4039="","",IF($O4039="?","?",IFERROR(INDEX(Règles!$C$5:$C$17,MATCH($O4039,Règles!$A$5:$A$17,0)),"?")))</f>
        <v/>
      </c>
      <c r="Q4039" s="27" t="str">
        <f aca="false">IF($G4039="","",IF(ISNUMBER($I4039),$I4039,IFERROR(IF(ISNUMBER(INDEX(Prestations!$E$5:$E$256,MATCH($G4039,Prestations!$B$5:$B$256,0))),INDEX(Prestations!$E$5:$E$256,MATCH($G4039,Prestations!$B$5:$B$256,0)),""),"")))</f>
        <v/>
      </c>
      <c r="R4039" s="27" t="str">
        <f aca="false">IFERROR(IF(ISNUMBER($Q4039),$Q4039*IF($E4039="",1,$E4039),""),"")</f>
        <v/>
      </c>
      <c r="S4039" s="28" t="str">
        <f aca="false">IFERROR(IF($P4039="au nombre",IF(N(INDEX(Règles!$D$5:$D$17,MATCH($O4039,Règles!$A$5:$A$17,0)))&gt;0,IF($E4039="",1,$E4039)/INDEX(Règles!$D$5:$D$17,MATCH($O4039,Règles!$A$5:$A$17,0)),""),IF($P4039="au prix",IF(AND(ISNUMBER($R4039),N(INDEX(Règles!$E$5:$E$17,MATCH($O4039,Règles!$A$5:$A$17,0)))&gt;0),$R4039/INDEX(Règles!$E$5:$E$17,MATCH($O4039,Règles!$A$5:$A$17,0)),""),IF(OR($P4039="ne compte pas",$P4039="absence"),0,""))),"")</f>
        <v/>
      </c>
      <c r="T4039" s="26" t="n">
        <f aca="false">IF(AND(ISNUMBER($A4039),$B4039&lt;&gt;"",$G4039&lt;&gt;"",$P4039&lt;&gt;"absence"),1,0)</f>
        <v>0</v>
      </c>
      <c r="U4039" s="26" t="n">
        <f aca="false">IF($T4039=1,IF(COUNTIFS($B$2:$B4039,$B4039,$A$2:$A4039,$A4039,$T$2:$T4039,1)=1,1,0),0)</f>
        <v>0</v>
      </c>
      <c r="V4039" s="29" t="str">
        <f aca="false">IF(AND($A4039="",$B4039="",$G4039=""),"",IF(NOT(ISNUMBER($A4039)),"Date manquante ou non reconnue",IF($B4039="","Technicien manquant",IF(COUNTIF(Production!$A$7:$A$21,$B4039)=0,"Technicien absent de la liste (onglet Production)",IF($G4039="","Code BPU manquant (colonne G)",IF($O4039="?","Code BPU inconnu (onglet Prestations)",IF($P4039="?","Catégorie inconnue (onglet Règles)",IF(AND($E4039&lt;&gt;"",NOT(ISNUMBER($E4039))),"Quantité non reconnue",IF(AND($P4039="au prix",NOT(ISNUMBER($Q4039))),"Prix sur devis à saisir (colonne I)",IF($S4039="","Règle à compléter (onglet Règles)",""))))))))))</f>
        <v/>
      </c>
    </row>
    <row r="4040" customFormat="false" ht="15" hidden="false" customHeight="false" outlineLevel="0" collapsed="false">
      <c r="A4040" s="23"/>
      <c r="I4040" s="24"/>
      <c r="J4040" s="24"/>
      <c r="N4040" s="25"/>
      <c r="O4040" s="26" t="str">
        <f aca="false">IF($G4040="","",IFERROR(INDEX(Prestations!$F$5:$F$256,MATCH($G4040,Prestations!$B$5:$B$256,0)),"?"))</f>
        <v/>
      </c>
      <c r="P4040" s="26" t="str">
        <f aca="false">IF($O4040="","",IF($O4040="?","?",IFERROR(INDEX(Règles!$C$5:$C$17,MATCH($O4040,Règles!$A$5:$A$17,0)),"?")))</f>
        <v/>
      </c>
      <c r="Q4040" s="27" t="str">
        <f aca="false">IF($G4040="","",IF(ISNUMBER($I4040),$I4040,IFERROR(IF(ISNUMBER(INDEX(Prestations!$E$5:$E$256,MATCH($G4040,Prestations!$B$5:$B$256,0))),INDEX(Prestations!$E$5:$E$256,MATCH($G4040,Prestations!$B$5:$B$256,0)),""),"")))</f>
        <v/>
      </c>
      <c r="R4040" s="27" t="str">
        <f aca="false">IFERROR(IF(ISNUMBER($Q4040),$Q4040*IF($E4040="",1,$E4040),""),"")</f>
        <v/>
      </c>
      <c r="S4040" s="28" t="str">
        <f aca="false">IFERROR(IF($P4040="au nombre",IF(N(INDEX(Règles!$D$5:$D$17,MATCH($O4040,Règles!$A$5:$A$17,0)))&gt;0,IF($E4040="",1,$E4040)/INDEX(Règles!$D$5:$D$17,MATCH($O4040,Règles!$A$5:$A$17,0)),""),IF($P4040="au prix",IF(AND(ISNUMBER($R4040),N(INDEX(Règles!$E$5:$E$17,MATCH($O4040,Règles!$A$5:$A$17,0)))&gt;0),$R4040/INDEX(Règles!$E$5:$E$17,MATCH($O4040,Règles!$A$5:$A$17,0)),""),IF(OR($P4040="ne compte pas",$P4040="absence"),0,""))),"")</f>
        <v/>
      </c>
      <c r="T4040" s="26" t="n">
        <f aca="false">IF(AND(ISNUMBER($A4040),$B4040&lt;&gt;"",$G4040&lt;&gt;"",$P4040&lt;&gt;"absence"),1,0)</f>
        <v>0</v>
      </c>
      <c r="U4040" s="26" t="n">
        <f aca="false">IF($T4040=1,IF(COUNTIFS($B$2:$B4040,$B4040,$A$2:$A4040,$A4040,$T$2:$T4040,1)=1,1,0),0)</f>
        <v>0</v>
      </c>
      <c r="V4040" s="29" t="str">
        <f aca="false">IF(AND($A4040="",$B4040="",$G4040=""),"",IF(NOT(ISNUMBER($A4040)),"Date manquante ou non reconnue",IF($B4040="","Technicien manquant",IF(COUNTIF(Production!$A$7:$A$21,$B4040)=0,"Technicien absent de la liste (onglet Production)",IF($G4040="","Code BPU manquant (colonne G)",IF($O4040="?","Code BPU inconnu (onglet Prestations)",IF($P4040="?","Catégorie inconnue (onglet Règles)",IF(AND($E4040&lt;&gt;"",NOT(ISNUMBER($E4040))),"Quantité non reconnue",IF(AND($P4040="au prix",NOT(ISNUMBER($Q4040))),"Prix sur devis à saisir (colonne I)",IF($S4040="","Règle à compléter (onglet Règles)",""))))))))))</f>
        <v/>
      </c>
    </row>
    <row r="4041" customFormat="false" ht="15" hidden="false" customHeight="false" outlineLevel="0" collapsed="false">
      <c r="A4041" s="23"/>
      <c r="I4041" s="24"/>
      <c r="J4041" s="24"/>
      <c r="N4041" s="25"/>
      <c r="O4041" s="26" t="str">
        <f aca="false">IF($G4041="","",IFERROR(INDEX(Prestations!$F$5:$F$256,MATCH($G4041,Prestations!$B$5:$B$256,0)),"?"))</f>
        <v/>
      </c>
      <c r="P4041" s="26" t="str">
        <f aca="false">IF($O4041="","",IF($O4041="?","?",IFERROR(INDEX(Règles!$C$5:$C$17,MATCH($O4041,Règles!$A$5:$A$17,0)),"?")))</f>
        <v/>
      </c>
      <c r="Q4041" s="27" t="str">
        <f aca="false">IF($G4041="","",IF(ISNUMBER($I4041),$I4041,IFERROR(IF(ISNUMBER(INDEX(Prestations!$E$5:$E$256,MATCH($G4041,Prestations!$B$5:$B$256,0))),INDEX(Prestations!$E$5:$E$256,MATCH($G4041,Prestations!$B$5:$B$256,0)),""),"")))</f>
        <v/>
      </c>
      <c r="R4041" s="27" t="str">
        <f aca="false">IFERROR(IF(ISNUMBER($Q4041),$Q4041*IF($E4041="",1,$E4041),""),"")</f>
        <v/>
      </c>
      <c r="S4041" s="28" t="str">
        <f aca="false">IFERROR(IF($P4041="au nombre",IF(N(INDEX(Règles!$D$5:$D$17,MATCH($O4041,Règles!$A$5:$A$17,0)))&gt;0,IF($E4041="",1,$E4041)/INDEX(Règles!$D$5:$D$17,MATCH($O4041,Règles!$A$5:$A$17,0)),""),IF($P4041="au prix",IF(AND(ISNUMBER($R4041),N(INDEX(Règles!$E$5:$E$17,MATCH($O4041,Règles!$A$5:$A$17,0)))&gt;0),$R4041/INDEX(Règles!$E$5:$E$17,MATCH($O4041,Règles!$A$5:$A$17,0)),""),IF(OR($P4041="ne compte pas",$P4041="absence"),0,""))),"")</f>
        <v/>
      </c>
      <c r="T4041" s="26" t="n">
        <f aca="false">IF(AND(ISNUMBER($A4041),$B4041&lt;&gt;"",$G4041&lt;&gt;"",$P4041&lt;&gt;"absence"),1,0)</f>
        <v>0</v>
      </c>
      <c r="U4041" s="26" t="n">
        <f aca="false">IF($T4041=1,IF(COUNTIFS($B$2:$B4041,$B4041,$A$2:$A4041,$A4041,$T$2:$T4041,1)=1,1,0),0)</f>
        <v>0</v>
      </c>
      <c r="V4041" s="29" t="str">
        <f aca="false">IF(AND($A4041="",$B4041="",$G4041=""),"",IF(NOT(ISNUMBER($A4041)),"Date manquante ou non reconnue",IF($B4041="","Technicien manquant",IF(COUNTIF(Production!$A$7:$A$21,$B4041)=0,"Technicien absent de la liste (onglet Production)",IF($G4041="","Code BPU manquant (colonne G)",IF($O4041="?","Code BPU inconnu (onglet Prestations)",IF($P4041="?","Catégorie inconnue (onglet Règles)",IF(AND($E4041&lt;&gt;"",NOT(ISNUMBER($E4041))),"Quantité non reconnue",IF(AND($P4041="au prix",NOT(ISNUMBER($Q4041))),"Prix sur devis à saisir (colonne I)",IF($S4041="","Règle à compléter (onglet Règles)",""))))))))))</f>
        <v/>
      </c>
    </row>
    <row r="4042" customFormat="false" ht="15" hidden="false" customHeight="false" outlineLevel="0" collapsed="false">
      <c r="A4042" s="23"/>
      <c r="I4042" s="24"/>
      <c r="J4042" s="24"/>
      <c r="N4042" s="25"/>
      <c r="O4042" s="26" t="str">
        <f aca="false">IF($G4042="","",IFERROR(INDEX(Prestations!$F$5:$F$256,MATCH($G4042,Prestations!$B$5:$B$256,0)),"?"))</f>
        <v/>
      </c>
      <c r="P4042" s="26" t="str">
        <f aca="false">IF($O4042="","",IF($O4042="?","?",IFERROR(INDEX(Règles!$C$5:$C$17,MATCH($O4042,Règles!$A$5:$A$17,0)),"?")))</f>
        <v/>
      </c>
      <c r="Q4042" s="27" t="str">
        <f aca="false">IF($G4042="","",IF(ISNUMBER($I4042),$I4042,IFERROR(IF(ISNUMBER(INDEX(Prestations!$E$5:$E$256,MATCH($G4042,Prestations!$B$5:$B$256,0))),INDEX(Prestations!$E$5:$E$256,MATCH($G4042,Prestations!$B$5:$B$256,0)),""),"")))</f>
        <v/>
      </c>
      <c r="R4042" s="27" t="str">
        <f aca="false">IFERROR(IF(ISNUMBER($Q4042),$Q4042*IF($E4042="",1,$E4042),""),"")</f>
        <v/>
      </c>
      <c r="S4042" s="28" t="str">
        <f aca="false">IFERROR(IF($P4042="au nombre",IF(N(INDEX(Règles!$D$5:$D$17,MATCH($O4042,Règles!$A$5:$A$17,0)))&gt;0,IF($E4042="",1,$E4042)/INDEX(Règles!$D$5:$D$17,MATCH($O4042,Règles!$A$5:$A$17,0)),""),IF($P4042="au prix",IF(AND(ISNUMBER($R4042),N(INDEX(Règles!$E$5:$E$17,MATCH($O4042,Règles!$A$5:$A$17,0)))&gt;0),$R4042/INDEX(Règles!$E$5:$E$17,MATCH($O4042,Règles!$A$5:$A$17,0)),""),IF(OR($P4042="ne compte pas",$P4042="absence"),0,""))),"")</f>
        <v/>
      </c>
      <c r="T4042" s="26" t="n">
        <f aca="false">IF(AND(ISNUMBER($A4042),$B4042&lt;&gt;"",$G4042&lt;&gt;"",$P4042&lt;&gt;"absence"),1,0)</f>
        <v>0</v>
      </c>
      <c r="U4042" s="26" t="n">
        <f aca="false">IF($T4042=1,IF(COUNTIFS($B$2:$B4042,$B4042,$A$2:$A4042,$A4042,$T$2:$T4042,1)=1,1,0),0)</f>
        <v>0</v>
      </c>
      <c r="V4042" s="29" t="str">
        <f aca="false">IF(AND($A4042="",$B4042="",$G4042=""),"",IF(NOT(ISNUMBER($A4042)),"Date manquante ou non reconnue",IF($B4042="","Technicien manquant",IF(COUNTIF(Production!$A$7:$A$21,$B4042)=0,"Technicien absent de la liste (onglet Production)",IF($G4042="","Code BPU manquant (colonne G)",IF($O4042="?","Code BPU inconnu (onglet Prestations)",IF($P4042="?","Catégorie inconnue (onglet Règles)",IF(AND($E4042&lt;&gt;"",NOT(ISNUMBER($E4042))),"Quantité non reconnue",IF(AND($P4042="au prix",NOT(ISNUMBER($Q4042))),"Prix sur devis à saisir (colonne I)",IF($S4042="","Règle à compléter (onglet Règles)",""))))))))))</f>
        <v/>
      </c>
    </row>
    <row r="4043" customFormat="false" ht="15" hidden="false" customHeight="false" outlineLevel="0" collapsed="false">
      <c r="A4043" s="23"/>
      <c r="I4043" s="24"/>
      <c r="J4043" s="24"/>
      <c r="N4043" s="25"/>
      <c r="O4043" s="26" t="str">
        <f aca="false">IF($G4043="","",IFERROR(INDEX(Prestations!$F$5:$F$256,MATCH($G4043,Prestations!$B$5:$B$256,0)),"?"))</f>
        <v/>
      </c>
      <c r="P4043" s="26" t="str">
        <f aca="false">IF($O4043="","",IF($O4043="?","?",IFERROR(INDEX(Règles!$C$5:$C$17,MATCH($O4043,Règles!$A$5:$A$17,0)),"?")))</f>
        <v/>
      </c>
      <c r="Q4043" s="27" t="str">
        <f aca="false">IF($G4043="","",IF(ISNUMBER($I4043),$I4043,IFERROR(IF(ISNUMBER(INDEX(Prestations!$E$5:$E$256,MATCH($G4043,Prestations!$B$5:$B$256,0))),INDEX(Prestations!$E$5:$E$256,MATCH($G4043,Prestations!$B$5:$B$256,0)),""),"")))</f>
        <v/>
      </c>
      <c r="R4043" s="27" t="str">
        <f aca="false">IFERROR(IF(ISNUMBER($Q4043),$Q4043*IF($E4043="",1,$E4043),""),"")</f>
        <v/>
      </c>
      <c r="S4043" s="28" t="str">
        <f aca="false">IFERROR(IF($P4043="au nombre",IF(N(INDEX(Règles!$D$5:$D$17,MATCH($O4043,Règles!$A$5:$A$17,0)))&gt;0,IF($E4043="",1,$E4043)/INDEX(Règles!$D$5:$D$17,MATCH($O4043,Règles!$A$5:$A$17,0)),""),IF($P4043="au prix",IF(AND(ISNUMBER($R4043),N(INDEX(Règles!$E$5:$E$17,MATCH($O4043,Règles!$A$5:$A$17,0)))&gt;0),$R4043/INDEX(Règles!$E$5:$E$17,MATCH($O4043,Règles!$A$5:$A$17,0)),""),IF(OR($P4043="ne compte pas",$P4043="absence"),0,""))),"")</f>
        <v/>
      </c>
      <c r="T4043" s="26" t="n">
        <f aca="false">IF(AND(ISNUMBER($A4043),$B4043&lt;&gt;"",$G4043&lt;&gt;"",$P4043&lt;&gt;"absence"),1,0)</f>
        <v>0</v>
      </c>
      <c r="U4043" s="26" t="n">
        <f aca="false">IF($T4043=1,IF(COUNTIFS($B$2:$B4043,$B4043,$A$2:$A4043,$A4043,$T$2:$T4043,1)=1,1,0),0)</f>
        <v>0</v>
      </c>
      <c r="V4043" s="29" t="str">
        <f aca="false">IF(AND($A4043="",$B4043="",$G4043=""),"",IF(NOT(ISNUMBER($A4043)),"Date manquante ou non reconnue",IF($B4043="","Technicien manquant",IF(COUNTIF(Production!$A$7:$A$21,$B4043)=0,"Technicien absent de la liste (onglet Production)",IF($G4043="","Code BPU manquant (colonne G)",IF($O4043="?","Code BPU inconnu (onglet Prestations)",IF($P4043="?","Catégorie inconnue (onglet Règles)",IF(AND($E4043&lt;&gt;"",NOT(ISNUMBER($E4043))),"Quantité non reconnue",IF(AND($P4043="au prix",NOT(ISNUMBER($Q4043))),"Prix sur devis à saisir (colonne I)",IF($S4043="","Règle à compléter (onglet Règles)",""))))))))))</f>
        <v/>
      </c>
    </row>
    <row r="4044" customFormat="false" ht="15" hidden="false" customHeight="false" outlineLevel="0" collapsed="false">
      <c r="A4044" s="23"/>
      <c r="I4044" s="24"/>
      <c r="J4044" s="24"/>
      <c r="N4044" s="25"/>
      <c r="O4044" s="26" t="str">
        <f aca="false">IF($G4044="","",IFERROR(INDEX(Prestations!$F$5:$F$256,MATCH($G4044,Prestations!$B$5:$B$256,0)),"?"))</f>
        <v/>
      </c>
      <c r="P4044" s="26" t="str">
        <f aca="false">IF($O4044="","",IF($O4044="?","?",IFERROR(INDEX(Règles!$C$5:$C$17,MATCH($O4044,Règles!$A$5:$A$17,0)),"?")))</f>
        <v/>
      </c>
      <c r="Q4044" s="27" t="str">
        <f aca="false">IF($G4044="","",IF(ISNUMBER($I4044),$I4044,IFERROR(IF(ISNUMBER(INDEX(Prestations!$E$5:$E$256,MATCH($G4044,Prestations!$B$5:$B$256,0))),INDEX(Prestations!$E$5:$E$256,MATCH($G4044,Prestations!$B$5:$B$256,0)),""),"")))</f>
        <v/>
      </c>
      <c r="R4044" s="27" t="str">
        <f aca="false">IFERROR(IF(ISNUMBER($Q4044),$Q4044*IF($E4044="",1,$E4044),""),"")</f>
        <v/>
      </c>
      <c r="S4044" s="28" t="str">
        <f aca="false">IFERROR(IF($P4044="au nombre",IF(N(INDEX(Règles!$D$5:$D$17,MATCH($O4044,Règles!$A$5:$A$17,0)))&gt;0,IF($E4044="",1,$E4044)/INDEX(Règles!$D$5:$D$17,MATCH($O4044,Règles!$A$5:$A$17,0)),""),IF($P4044="au prix",IF(AND(ISNUMBER($R4044),N(INDEX(Règles!$E$5:$E$17,MATCH($O4044,Règles!$A$5:$A$17,0)))&gt;0),$R4044/INDEX(Règles!$E$5:$E$17,MATCH($O4044,Règles!$A$5:$A$17,0)),""),IF(OR($P4044="ne compte pas",$P4044="absence"),0,""))),"")</f>
        <v/>
      </c>
      <c r="T4044" s="26" t="n">
        <f aca="false">IF(AND(ISNUMBER($A4044),$B4044&lt;&gt;"",$G4044&lt;&gt;"",$P4044&lt;&gt;"absence"),1,0)</f>
        <v>0</v>
      </c>
      <c r="U4044" s="26" t="n">
        <f aca="false">IF($T4044=1,IF(COUNTIFS($B$2:$B4044,$B4044,$A$2:$A4044,$A4044,$T$2:$T4044,1)=1,1,0),0)</f>
        <v>0</v>
      </c>
      <c r="V4044" s="29" t="str">
        <f aca="false">IF(AND($A4044="",$B4044="",$G4044=""),"",IF(NOT(ISNUMBER($A4044)),"Date manquante ou non reconnue",IF($B4044="","Technicien manquant",IF(COUNTIF(Production!$A$7:$A$21,$B4044)=0,"Technicien absent de la liste (onglet Production)",IF($G4044="","Code BPU manquant (colonne G)",IF($O4044="?","Code BPU inconnu (onglet Prestations)",IF($P4044="?","Catégorie inconnue (onglet Règles)",IF(AND($E4044&lt;&gt;"",NOT(ISNUMBER($E4044))),"Quantité non reconnue",IF(AND($P4044="au prix",NOT(ISNUMBER($Q4044))),"Prix sur devis à saisir (colonne I)",IF($S4044="","Règle à compléter (onglet Règles)",""))))))))))</f>
        <v/>
      </c>
    </row>
    <row r="4045" customFormat="false" ht="15" hidden="false" customHeight="false" outlineLevel="0" collapsed="false">
      <c r="A4045" s="23"/>
      <c r="I4045" s="24"/>
      <c r="J4045" s="24"/>
      <c r="N4045" s="25"/>
      <c r="O4045" s="26" t="str">
        <f aca="false">IF($G4045="","",IFERROR(INDEX(Prestations!$F$5:$F$256,MATCH($G4045,Prestations!$B$5:$B$256,0)),"?"))</f>
        <v/>
      </c>
      <c r="P4045" s="26" t="str">
        <f aca="false">IF($O4045="","",IF($O4045="?","?",IFERROR(INDEX(Règles!$C$5:$C$17,MATCH($O4045,Règles!$A$5:$A$17,0)),"?")))</f>
        <v/>
      </c>
      <c r="Q4045" s="27" t="str">
        <f aca="false">IF($G4045="","",IF(ISNUMBER($I4045),$I4045,IFERROR(IF(ISNUMBER(INDEX(Prestations!$E$5:$E$256,MATCH($G4045,Prestations!$B$5:$B$256,0))),INDEX(Prestations!$E$5:$E$256,MATCH($G4045,Prestations!$B$5:$B$256,0)),""),"")))</f>
        <v/>
      </c>
      <c r="R4045" s="27" t="str">
        <f aca="false">IFERROR(IF(ISNUMBER($Q4045),$Q4045*IF($E4045="",1,$E4045),""),"")</f>
        <v/>
      </c>
      <c r="S4045" s="28" t="str">
        <f aca="false">IFERROR(IF($P4045="au nombre",IF(N(INDEX(Règles!$D$5:$D$17,MATCH($O4045,Règles!$A$5:$A$17,0)))&gt;0,IF($E4045="",1,$E4045)/INDEX(Règles!$D$5:$D$17,MATCH($O4045,Règles!$A$5:$A$17,0)),""),IF($P4045="au prix",IF(AND(ISNUMBER($R4045),N(INDEX(Règles!$E$5:$E$17,MATCH($O4045,Règles!$A$5:$A$17,0)))&gt;0),$R4045/INDEX(Règles!$E$5:$E$17,MATCH($O4045,Règles!$A$5:$A$17,0)),""),IF(OR($P4045="ne compte pas",$P4045="absence"),0,""))),"")</f>
        <v/>
      </c>
      <c r="T4045" s="26" t="n">
        <f aca="false">IF(AND(ISNUMBER($A4045),$B4045&lt;&gt;"",$G4045&lt;&gt;"",$P4045&lt;&gt;"absence"),1,0)</f>
        <v>0</v>
      </c>
      <c r="U4045" s="26" t="n">
        <f aca="false">IF($T4045=1,IF(COUNTIFS($B$2:$B4045,$B4045,$A$2:$A4045,$A4045,$T$2:$T4045,1)=1,1,0),0)</f>
        <v>0</v>
      </c>
      <c r="V4045" s="29" t="str">
        <f aca="false">IF(AND($A4045="",$B4045="",$G4045=""),"",IF(NOT(ISNUMBER($A4045)),"Date manquante ou non reconnue",IF($B4045="","Technicien manquant",IF(COUNTIF(Production!$A$7:$A$21,$B4045)=0,"Technicien absent de la liste (onglet Production)",IF($G4045="","Code BPU manquant (colonne G)",IF($O4045="?","Code BPU inconnu (onglet Prestations)",IF($P4045="?","Catégorie inconnue (onglet Règles)",IF(AND($E4045&lt;&gt;"",NOT(ISNUMBER($E4045))),"Quantité non reconnue",IF(AND($P4045="au prix",NOT(ISNUMBER($Q4045))),"Prix sur devis à saisir (colonne I)",IF($S4045="","Règle à compléter (onglet Règles)",""))))))))))</f>
        <v/>
      </c>
    </row>
    <row r="4046" customFormat="false" ht="15" hidden="false" customHeight="false" outlineLevel="0" collapsed="false">
      <c r="A4046" s="23"/>
      <c r="I4046" s="24"/>
      <c r="J4046" s="24"/>
      <c r="N4046" s="25"/>
      <c r="O4046" s="26" t="str">
        <f aca="false">IF($G4046="","",IFERROR(INDEX(Prestations!$F$5:$F$256,MATCH($G4046,Prestations!$B$5:$B$256,0)),"?"))</f>
        <v/>
      </c>
      <c r="P4046" s="26" t="str">
        <f aca="false">IF($O4046="","",IF($O4046="?","?",IFERROR(INDEX(Règles!$C$5:$C$17,MATCH($O4046,Règles!$A$5:$A$17,0)),"?")))</f>
        <v/>
      </c>
      <c r="Q4046" s="27" t="str">
        <f aca="false">IF($G4046="","",IF(ISNUMBER($I4046),$I4046,IFERROR(IF(ISNUMBER(INDEX(Prestations!$E$5:$E$256,MATCH($G4046,Prestations!$B$5:$B$256,0))),INDEX(Prestations!$E$5:$E$256,MATCH($G4046,Prestations!$B$5:$B$256,0)),""),"")))</f>
        <v/>
      </c>
      <c r="R4046" s="27" t="str">
        <f aca="false">IFERROR(IF(ISNUMBER($Q4046),$Q4046*IF($E4046="",1,$E4046),""),"")</f>
        <v/>
      </c>
      <c r="S4046" s="28" t="str">
        <f aca="false">IFERROR(IF($P4046="au nombre",IF(N(INDEX(Règles!$D$5:$D$17,MATCH($O4046,Règles!$A$5:$A$17,0)))&gt;0,IF($E4046="",1,$E4046)/INDEX(Règles!$D$5:$D$17,MATCH($O4046,Règles!$A$5:$A$17,0)),""),IF($P4046="au prix",IF(AND(ISNUMBER($R4046),N(INDEX(Règles!$E$5:$E$17,MATCH($O4046,Règles!$A$5:$A$17,0)))&gt;0),$R4046/INDEX(Règles!$E$5:$E$17,MATCH($O4046,Règles!$A$5:$A$17,0)),""),IF(OR($P4046="ne compte pas",$P4046="absence"),0,""))),"")</f>
        <v/>
      </c>
      <c r="T4046" s="26" t="n">
        <f aca="false">IF(AND(ISNUMBER($A4046),$B4046&lt;&gt;"",$G4046&lt;&gt;"",$P4046&lt;&gt;"absence"),1,0)</f>
        <v>0</v>
      </c>
      <c r="U4046" s="26" t="n">
        <f aca="false">IF($T4046=1,IF(COUNTIFS($B$2:$B4046,$B4046,$A$2:$A4046,$A4046,$T$2:$T4046,1)=1,1,0),0)</f>
        <v>0</v>
      </c>
      <c r="V4046" s="29" t="str">
        <f aca="false">IF(AND($A4046="",$B4046="",$G4046=""),"",IF(NOT(ISNUMBER($A4046)),"Date manquante ou non reconnue",IF($B4046="","Technicien manquant",IF(COUNTIF(Production!$A$7:$A$21,$B4046)=0,"Technicien absent de la liste (onglet Production)",IF($G4046="","Code BPU manquant (colonne G)",IF($O4046="?","Code BPU inconnu (onglet Prestations)",IF($P4046="?","Catégorie inconnue (onglet Règles)",IF(AND($E4046&lt;&gt;"",NOT(ISNUMBER($E4046))),"Quantité non reconnue",IF(AND($P4046="au prix",NOT(ISNUMBER($Q4046))),"Prix sur devis à saisir (colonne I)",IF($S4046="","Règle à compléter (onglet Règles)",""))))))))))</f>
        <v/>
      </c>
    </row>
    <row r="4047" customFormat="false" ht="15" hidden="false" customHeight="false" outlineLevel="0" collapsed="false">
      <c r="A4047" s="23"/>
      <c r="I4047" s="24"/>
      <c r="J4047" s="24"/>
      <c r="N4047" s="25"/>
      <c r="O4047" s="26" t="str">
        <f aca="false">IF($G4047="","",IFERROR(INDEX(Prestations!$F$5:$F$256,MATCH($G4047,Prestations!$B$5:$B$256,0)),"?"))</f>
        <v/>
      </c>
      <c r="P4047" s="26" t="str">
        <f aca="false">IF($O4047="","",IF($O4047="?","?",IFERROR(INDEX(Règles!$C$5:$C$17,MATCH($O4047,Règles!$A$5:$A$17,0)),"?")))</f>
        <v/>
      </c>
      <c r="Q4047" s="27" t="str">
        <f aca="false">IF($G4047="","",IF(ISNUMBER($I4047),$I4047,IFERROR(IF(ISNUMBER(INDEX(Prestations!$E$5:$E$256,MATCH($G4047,Prestations!$B$5:$B$256,0))),INDEX(Prestations!$E$5:$E$256,MATCH($G4047,Prestations!$B$5:$B$256,0)),""),"")))</f>
        <v/>
      </c>
      <c r="R4047" s="27" t="str">
        <f aca="false">IFERROR(IF(ISNUMBER($Q4047),$Q4047*IF($E4047="",1,$E4047),""),"")</f>
        <v/>
      </c>
      <c r="S4047" s="28" t="str">
        <f aca="false">IFERROR(IF($P4047="au nombre",IF(N(INDEX(Règles!$D$5:$D$17,MATCH($O4047,Règles!$A$5:$A$17,0)))&gt;0,IF($E4047="",1,$E4047)/INDEX(Règles!$D$5:$D$17,MATCH($O4047,Règles!$A$5:$A$17,0)),""),IF($P4047="au prix",IF(AND(ISNUMBER($R4047),N(INDEX(Règles!$E$5:$E$17,MATCH($O4047,Règles!$A$5:$A$17,0)))&gt;0),$R4047/INDEX(Règles!$E$5:$E$17,MATCH($O4047,Règles!$A$5:$A$17,0)),""),IF(OR($P4047="ne compte pas",$P4047="absence"),0,""))),"")</f>
        <v/>
      </c>
      <c r="T4047" s="26" t="n">
        <f aca="false">IF(AND(ISNUMBER($A4047),$B4047&lt;&gt;"",$G4047&lt;&gt;"",$P4047&lt;&gt;"absence"),1,0)</f>
        <v>0</v>
      </c>
      <c r="U4047" s="26" t="n">
        <f aca="false">IF($T4047=1,IF(COUNTIFS($B$2:$B4047,$B4047,$A$2:$A4047,$A4047,$T$2:$T4047,1)=1,1,0),0)</f>
        <v>0</v>
      </c>
      <c r="V4047" s="29" t="str">
        <f aca="false">IF(AND($A4047="",$B4047="",$G4047=""),"",IF(NOT(ISNUMBER($A4047)),"Date manquante ou non reconnue",IF($B4047="","Technicien manquant",IF(COUNTIF(Production!$A$7:$A$21,$B4047)=0,"Technicien absent de la liste (onglet Production)",IF($G4047="","Code BPU manquant (colonne G)",IF($O4047="?","Code BPU inconnu (onglet Prestations)",IF($P4047="?","Catégorie inconnue (onglet Règles)",IF(AND($E4047&lt;&gt;"",NOT(ISNUMBER($E4047))),"Quantité non reconnue",IF(AND($P4047="au prix",NOT(ISNUMBER($Q4047))),"Prix sur devis à saisir (colonne I)",IF($S4047="","Règle à compléter (onglet Règles)",""))))))))))</f>
        <v/>
      </c>
    </row>
    <row r="4048" customFormat="false" ht="15" hidden="false" customHeight="false" outlineLevel="0" collapsed="false">
      <c r="A4048" s="23"/>
      <c r="I4048" s="24"/>
      <c r="J4048" s="24"/>
      <c r="N4048" s="25"/>
      <c r="O4048" s="26" t="str">
        <f aca="false">IF($G4048="","",IFERROR(INDEX(Prestations!$F$5:$F$256,MATCH($G4048,Prestations!$B$5:$B$256,0)),"?"))</f>
        <v/>
      </c>
      <c r="P4048" s="26" t="str">
        <f aca="false">IF($O4048="","",IF($O4048="?","?",IFERROR(INDEX(Règles!$C$5:$C$17,MATCH($O4048,Règles!$A$5:$A$17,0)),"?")))</f>
        <v/>
      </c>
      <c r="Q4048" s="27" t="str">
        <f aca="false">IF($G4048="","",IF(ISNUMBER($I4048),$I4048,IFERROR(IF(ISNUMBER(INDEX(Prestations!$E$5:$E$256,MATCH($G4048,Prestations!$B$5:$B$256,0))),INDEX(Prestations!$E$5:$E$256,MATCH($G4048,Prestations!$B$5:$B$256,0)),""),"")))</f>
        <v/>
      </c>
      <c r="R4048" s="27" t="str">
        <f aca="false">IFERROR(IF(ISNUMBER($Q4048),$Q4048*IF($E4048="",1,$E4048),""),"")</f>
        <v/>
      </c>
      <c r="S4048" s="28" t="str">
        <f aca="false">IFERROR(IF($P4048="au nombre",IF(N(INDEX(Règles!$D$5:$D$17,MATCH($O4048,Règles!$A$5:$A$17,0)))&gt;0,IF($E4048="",1,$E4048)/INDEX(Règles!$D$5:$D$17,MATCH($O4048,Règles!$A$5:$A$17,0)),""),IF($P4048="au prix",IF(AND(ISNUMBER($R4048),N(INDEX(Règles!$E$5:$E$17,MATCH($O4048,Règles!$A$5:$A$17,0)))&gt;0),$R4048/INDEX(Règles!$E$5:$E$17,MATCH($O4048,Règles!$A$5:$A$17,0)),""),IF(OR($P4048="ne compte pas",$P4048="absence"),0,""))),"")</f>
        <v/>
      </c>
      <c r="T4048" s="26" t="n">
        <f aca="false">IF(AND(ISNUMBER($A4048),$B4048&lt;&gt;"",$G4048&lt;&gt;"",$P4048&lt;&gt;"absence"),1,0)</f>
        <v>0</v>
      </c>
      <c r="U4048" s="26" t="n">
        <f aca="false">IF($T4048=1,IF(COUNTIFS($B$2:$B4048,$B4048,$A$2:$A4048,$A4048,$T$2:$T4048,1)=1,1,0),0)</f>
        <v>0</v>
      </c>
      <c r="V4048" s="29" t="str">
        <f aca="false">IF(AND($A4048="",$B4048="",$G4048=""),"",IF(NOT(ISNUMBER($A4048)),"Date manquante ou non reconnue",IF($B4048="","Technicien manquant",IF(COUNTIF(Production!$A$7:$A$21,$B4048)=0,"Technicien absent de la liste (onglet Production)",IF($G4048="","Code BPU manquant (colonne G)",IF($O4048="?","Code BPU inconnu (onglet Prestations)",IF($P4048="?","Catégorie inconnue (onglet Règles)",IF(AND($E4048&lt;&gt;"",NOT(ISNUMBER($E4048))),"Quantité non reconnue",IF(AND($P4048="au prix",NOT(ISNUMBER($Q4048))),"Prix sur devis à saisir (colonne I)",IF($S4048="","Règle à compléter (onglet Règles)",""))))))))))</f>
        <v/>
      </c>
    </row>
    <row r="4049" customFormat="false" ht="15" hidden="false" customHeight="false" outlineLevel="0" collapsed="false">
      <c r="A4049" s="23"/>
      <c r="I4049" s="24"/>
      <c r="J4049" s="24"/>
      <c r="N4049" s="25"/>
      <c r="O4049" s="26" t="str">
        <f aca="false">IF($G4049="","",IFERROR(INDEX(Prestations!$F$5:$F$256,MATCH($G4049,Prestations!$B$5:$B$256,0)),"?"))</f>
        <v/>
      </c>
      <c r="P4049" s="26" t="str">
        <f aca="false">IF($O4049="","",IF($O4049="?","?",IFERROR(INDEX(Règles!$C$5:$C$17,MATCH($O4049,Règles!$A$5:$A$17,0)),"?")))</f>
        <v/>
      </c>
      <c r="Q4049" s="27" t="str">
        <f aca="false">IF($G4049="","",IF(ISNUMBER($I4049),$I4049,IFERROR(IF(ISNUMBER(INDEX(Prestations!$E$5:$E$256,MATCH($G4049,Prestations!$B$5:$B$256,0))),INDEX(Prestations!$E$5:$E$256,MATCH($G4049,Prestations!$B$5:$B$256,0)),""),"")))</f>
        <v/>
      </c>
      <c r="R4049" s="27" t="str">
        <f aca="false">IFERROR(IF(ISNUMBER($Q4049),$Q4049*IF($E4049="",1,$E4049),""),"")</f>
        <v/>
      </c>
      <c r="S4049" s="28" t="str">
        <f aca="false">IFERROR(IF($P4049="au nombre",IF(N(INDEX(Règles!$D$5:$D$17,MATCH($O4049,Règles!$A$5:$A$17,0)))&gt;0,IF($E4049="",1,$E4049)/INDEX(Règles!$D$5:$D$17,MATCH($O4049,Règles!$A$5:$A$17,0)),""),IF($P4049="au prix",IF(AND(ISNUMBER($R4049),N(INDEX(Règles!$E$5:$E$17,MATCH($O4049,Règles!$A$5:$A$17,0)))&gt;0),$R4049/INDEX(Règles!$E$5:$E$17,MATCH($O4049,Règles!$A$5:$A$17,0)),""),IF(OR($P4049="ne compte pas",$P4049="absence"),0,""))),"")</f>
        <v/>
      </c>
      <c r="T4049" s="26" t="n">
        <f aca="false">IF(AND(ISNUMBER($A4049),$B4049&lt;&gt;"",$G4049&lt;&gt;"",$P4049&lt;&gt;"absence"),1,0)</f>
        <v>0</v>
      </c>
      <c r="U4049" s="26" t="n">
        <f aca="false">IF($T4049=1,IF(COUNTIFS($B$2:$B4049,$B4049,$A$2:$A4049,$A4049,$T$2:$T4049,1)=1,1,0),0)</f>
        <v>0</v>
      </c>
      <c r="V4049" s="29" t="str">
        <f aca="false">IF(AND($A4049="",$B4049="",$G4049=""),"",IF(NOT(ISNUMBER($A4049)),"Date manquante ou non reconnue",IF($B4049="","Technicien manquant",IF(COUNTIF(Production!$A$7:$A$21,$B4049)=0,"Technicien absent de la liste (onglet Production)",IF($G4049="","Code BPU manquant (colonne G)",IF($O4049="?","Code BPU inconnu (onglet Prestations)",IF($P4049="?","Catégorie inconnue (onglet Règles)",IF(AND($E4049&lt;&gt;"",NOT(ISNUMBER($E4049))),"Quantité non reconnue",IF(AND($P4049="au prix",NOT(ISNUMBER($Q4049))),"Prix sur devis à saisir (colonne I)",IF($S4049="","Règle à compléter (onglet Règles)",""))))))))))</f>
        <v/>
      </c>
    </row>
    <row r="4050" customFormat="false" ht="15" hidden="false" customHeight="false" outlineLevel="0" collapsed="false">
      <c r="A4050" s="23"/>
      <c r="I4050" s="24"/>
      <c r="J4050" s="24"/>
      <c r="N4050" s="25"/>
      <c r="O4050" s="26" t="str">
        <f aca="false">IF($G4050="","",IFERROR(INDEX(Prestations!$F$5:$F$256,MATCH($G4050,Prestations!$B$5:$B$256,0)),"?"))</f>
        <v/>
      </c>
      <c r="P4050" s="26" t="str">
        <f aca="false">IF($O4050="","",IF($O4050="?","?",IFERROR(INDEX(Règles!$C$5:$C$17,MATCH($O4050,Règles!$A$5:$A$17,0)),"?")))</f>
        <v/>
      </c>
      <c r="Q4050" s="27" t="str">
        <f aca="false">IF($G4050="","",IF(ISNUMBER($I4050),$I4050,IFERROR(IF(ISNUMBER(INDEX(Prestations!$E$5:$E$256,MATCH($G4050,Prestations!$B$5:$B$256,0))),INDEX(Prestations!$E$5:$E$256,MATCH($G4050,Prestations!$B$5:$B$256,0)),""),"")))</f>
        <v/>
      </c>
      <c r="R4050" s="27" t="str">
        <f aca="false">IFERROR(IF(ISNUMBER($Q4050),$Q4050*IF($E4050="",1,$E4050),""),"")</f>
        <v/>
      </c>
      <c r="S4050" s="28" t="str">
        <f aca="false">IFERROR(IF($P4050="au nombre",IF(N(INDEX(Règles!$D$5:$D$17,MATCH($O4050,Règles!$A$5:$A$17,0)))&gt;0,IF($E4050="",1,$E4050)/INDEX(Règles!$D$5:$D$17,MATCH($O4050,Règles!$A$5:$A$17,0)),""),IF($P4050="au prix",IF(AND(ISNUMBER($R4050),N(INDEX(Règles!$E$5:$E$17,MATCH($O4050,Règles!$A$5:$A$17,0)))&gt;0),$R4050/INDEX(Règles!$E$5:$E$17,MATCH($O4050,Règles!$A$5:$A$17,0)),""),IF(OR($P4050="ne compte pas",$P4050="absence"),0,""))),"")</f>
        <v/>
      </c>
      <c r="T4050" s="26" t="n">
        <f aca="false">IF(AND(ISNUMBER($A4050),$B4050&lt;&gt;"",$G4050&lt;&gt;"",$P4050&lt;&gt;"absence"),1,0)</f>
        <v>0</v>
      </c>
      <c r="U4050" s="26" t="n">
        <f aca="false">IF($T4050=1,IF(COUNTIFS($B$2:$B4050,$B4050,$A$2:$A4050,$A4050,$T$2:$T4050,1)=1,1,0),0)</f>
        <v>0</v>
      </c>
      <c r="V4050" s="29" t="str">
        <f aca="false">IF(AND($A4050="",$B4050="",$G4050=""),"",IF(NOT(ISNUMBER($A4050)),"Date manquante ou non reconnue",IF($B4050="","Technicien manquant",IF(COUNTIF(Production!$A$7:$A$21,$B4050)=0,"Technicien absent de la liste (onglet Production)",IF($G4050="","Code BPU manquant (colonne G)",IF($O4050="?","Code BPU inconnu (onglet Prestations)",IF($P4050="?","Catégorie inconnue (onglet Règles)",IF(AND($E4050&lt;&gt;"",NOT(ISNUMBER($E4050))),"Quantité non reconnue",IF(AND($P4050="au prix",NOT(ISNUMBER($Q4050))),"Prix sur devis à saisir (colonne I)",IF($S4050="","Règle à compléter (onglet Règles)",""))))))))))</f>
        <v/>
      </c>
    </row>
    <row r="4051" customFormat="false" ht="15" hidden="false" customHeight="false" outlineLevel="0" collapsed="false">
      <c r="A4051" s="23"/>
      <c r="I4051" s="24"/>
      <c r="J4051" s="24"/>
      <c r="N4051" s="25"/>
      <c r="O4051" s="26" t="str">
        <f aca="false">IF($G4051="","",IFERROR(INDEX(Prestations!$F$5:$F$256,MATCH($G4051,Prestations!$B$5:$B$256,0)),"?"))</f>
        <v/>
      </c>
      <c r="P4051" s="26" t="str">
        <f aca="false">IF($O4051="","",IF($O4051="?","?",IFERROR(INDEX(Règles!$C$5:$C$17,MATCH($O4051,Règles!$A$5:$A$17,0)),"?")))</f>
        <v/>
      </c>
      <c r="Q4051" s="27" t="str">
        <f aca="false">IF($G4051="","",IF(ISNUMBER($I4051),$I4051,IFERROR(IF(ISNUMBER(INDEX(Prestations!$E$5:$E$256,MATCH($G4051,Prestations!$B$5:$B$256,0))),INDEX(Prestations!$E$5:$E$256,MATCH($G4051,Prestations!$B$5:$B$256,0)),""),"")))</f>
        <v/>
      </c>
      <c r="R4051" s="27" t="str">
        <f aca="false">IFERROR(IF(ISNUMBER($Q4051),$Q4051*IF($E4051="",1,$E4051),""),"")</f>
        <v/>
      </c>
      <c r="S4051" s="28" t="str">
        <f aca="false">IFERROR(IF($P4051="au nombre",IF(N(INDEX(Règles!$D$5:$D$17,MATCH($O4051,Règles!$A$5:$A$17,0)))&gt;0,IF($E4051="",1,$E4051)/INDEX(Règles!$D$5:$D$17,MATCH($O4051,Règles!$A$5:$A$17,0)),""),IF($P4051="au prix",IF(AND(ISNUMBER($R4051),N(INDEX(Règles!$E$5:$E$17,MATCH($O4051,Règles!$A$5:$A$17,0)))&gt;0),$R4051/INDEX(Règles!$E$5:$E$17,MATCH($O4051,Règles!$A$5:$A$17,0)),""),IF(OR($P4051="ne compte pas",$P4051="absence"),0,""))),"")</f>
        <v/>
      </c>
      <c r="T4051" s="26" t="n">
        <f aca="false">IF(AND(ISNUMBER($A4051),$B4051&lt;&gt;"",$G4051&lt;&gt;"",$P4051&lt;&gt;"absence"),1,0)</f>
        <v>0</v>
      </c>
      <c r="U4051" s="26" t="n">
        <f aca="false">IF($T4051=1,IF(COUNTIFS($B$2:$B4051,$B4051,$A$2:$A4051,$A4051,$T$2:$T4051,1)=1,1,0),0)</f>
        <v>0</v>
      </c>
      <c r="V4051" s="29" t="str">
        <f aca="false">IF(AND($A4051="",$B4051="",$G4051=""),"",IF(NOT(ISNUMBER($A4051)),"Date manquante ou non reconnue",IF($B4051="","Technicien manquant",IF(COUNTIF(Production!$A$7:$A$21,$B4051)=0,"Technicien absent de la liste (onglet Production)",IF($G4051="","Code BPU manquant (colonne G)",IF($O4051="?","Code BPU inconnu (onglet Prestations)",IF($P4051="?","Catégorie inconnue (onglet Règles)",IF(AND($E4051&lt;&gt;"",NOT(ISNUMBER($E4051))),"Quantité non reconnue",IF(AND($P4051="au prix",NOT(ISNUMBER($Q4051))),"Prix sur devis à saisir (colonne I)",IF($S4051="","Règle à compléter (onglet Règles)",""))))))))))</f>
        <v/>
      </c>
    </row>
    <row r="4052" customFormat="false" ht="15" hidden="false" customHeight="false" outlineLevel="0" collapsed="false">
      <c r="A4052" s="23"/>
      <c r="I4052" s="24"/>
      <c r="J4052" s="24"/>
      <c r="N4052" s="25"/>
      <c r="O4052" s="26" t="str">
        <f aca="false">IF($G4052="","",IFERROR(INDEX(Prestations!$F$5:$F$256,MATCH($G4052,Prestations!$B$5:$B$256,0)),"?"))</f>
        <v/>
      </c>
      <c r="P4052" s="26" t="str">
        <f aca="false">IF($O4052="","",IF($O4052="?","?",IFERROR(INDEX(Règles!$C$5:$C$17,MATCH($O4052,Règles!$A$5:$A$17,0)),"?")))</f>
        <v/>
      </c>
      <c r="Q4052" s="27" t="str">
        <f aca="false">IF($G4052="","",IF(ISNUMBER($I4052),$I4052,IFERROR(IF(ISNUMBER(INDEX(Prestations!$E$5:$E$256,MATCH($G4052,Prestations!$B$5:$B$256,0))),INDEX(Prestations!$E$5:$E$256,MATCH($G4052,Prestations!$B$5:$B$256,0)),""),"")))</f>
        <v/>
      </c>
      <c r="R4052" s="27" t="str">
        <f aca="false">IFERROR(IF(ISNUMBER($Q4052),$Q4052*IF($E4052="",1,$E4052),""),"")</f>
        <v/>
      </c>
      <c r="S4052" s="28" t="str">
        <f aca="false">IFERROR(IF($P4052="au nombre",IF(N(INDEX(Règles!$D$5:$D$17,MATCH($O4052,Règles!$A$5:$A$17,0)))&gt;0,IF($E4052="",1,$E4052)/INDEX(Règles!$D$5:$D$17,MATCH($O4052,Règles!$A$5:$A$17,0)),""),IF($P4052="au prix",IF(AND(ISNUMBER($R4052),N(INDEX(Règles!$E$5:$E$17,MATCH($O4052,Règles!$A$5:$A$17,0)))&gt;0),$R4052/INDEX(Règles!$E$5:$E$17,MATCH($O4052,Règles!$A$5:$A$17,0)),""),IF(OR($P4052="ne compte pas",$P4052="absence"),0,""))),"")</f>
        <v/>
      </c>
      <c r="T4052" s="26" t="n">
        <f aca="false">IF(AND(ISNUMBER($A4052),$B4052&lt;&gt;"",$G4052&lt;&gt;"",$P4052&lt;&gt;"absence"),1,0)</f>
        <v>0</v>
      </c>
      <c r="U4052" s="26" t="n">
        <f aca="false">IF($T4052=1,IF(COUNTIFS($B$2:$B4052,$B4052,$A$2:$A4052,$A4052,$T$2:$T4052,1)=1,1,0),0)</f>
        <v>0</v>
      </c>
      <c r="V4052" s="29" t="str">
        <f aca="false">IF(AND($A4052="",$B4052="",$G4052=""),"",IF(NOT(ISNUMBER($A4052)),"Date manquante ou non reconnue",IF($B4052="","Technicien manquant",IF(COUNTIF(Production!$A$7:$A$21,$B4052)=0,"Technicien absent de la liste (onglet Production)",IF($G4052="","Code BPU manquant (colonne G)",IF($O4052="?","Code BPU inconnu (onglet Prestations)",IF($P4052="?","Catégorie inconnue (onglet Règles)",IF(AND($E4052&lt;&gt;"",NOT(ISNUMBER($E4052))),"Quantité non reconnue",IF(AND($P4052="au prix",NOT(ISNUMBER($Q4052))),"Prix sur devis à saisir (colonne I)",IF($S4052="","Règle à compléter (onglet Règles)",""))))))))))</f>
        <v/>
      </c>
    </row>
    <row r="4053" customFormat="false" ht="15" hidden="false" customHeight="false" outlineLevel="0" collapsed="false">
      <c r="A4053" s="23"/>
      <c r="I4053" s="24"/>
      <c r="J4053" s="24"/>
      <c r="N4053" s="25"/>
      <c r="O4053" s="26" t="str">
        <f aca="false">IF($G4053="","",IFERROR(INDEX(Prestations!$F$5:$F$256,MATCH($G4053,Prestations!$B$5:$B$256,0)),"?"))</f>
        <v/>
      </c>
      <c r="P4053" s="26" t="str">
        <f aca="false">IF($O4053="","",IF($O4053="?","?",IFERROR(INDEX(Règles!$C$5:$C$17,MATCH($O4053,Règles!$A$5:$A$17,0)),"?")))</f>
        <v/>
      </c>
      <c r="Q4053" s="27" t="str">
        <f aca="false">IF($G4053="","",IF(ISNUMBER($I4053),$I4053,IFERROR(IF(ISNUMBER(INDEX(Prestations!$E$5:$E$256,MATCH($G4053,Prestations!$B$5:$B$256,0))),INDEX(Prestations!$E$5:$E$256,MATCH($G4053,Prestations!$B$5:$B$256,0)),""),"")))</f>
        <v/>
      </c>
      <c r="R4053" s="27" t="str">
        <f aca="false">IFERROR(IF(ISNUMBER($Q4053),$Q4053*IF($E4053="",1,$E4053),""),"")</f>
        <v/>
      </c>
      <c r="S4053" s="28" t="str">
        <f aca="false">IFERROR(IF($P4053="au nombre",IF(N(INDEX(Règles!$D$5:$D$17,MATCH($O4053,Règles!$A$5:$A$17,0)))&gt;0,IF($E4053="",1,$E4053)/INDEX(Règles!$D$5:$D$17,MATCH($O4053,Règles!$A$5:$A$17,0)),""),IF($P4053="au prix",IF(AND(ISNUMBER($R4053),N(INDEX(Règles!$E$5:$E$17,MATCH($O4053,Règles!$A$5:$A$17,0)))&gt;0),$R4053/INDEX(Règles!$E$5:$E$17,MATCH($O4053,Règles!$A$5:$A$17,0)),""),IF(OR($P4053="ne compte pas",$P4053="absence"),0,""))),"")</f>
        <v/>
      </c>
      <c r="T4053" s="26" t="n">
        <f aca="false">IF(AND(ISNUMBER($A4053),$B4053&lt;&gt;"",$G4053&lt;&gt;"",$P4053&lt;&gt;"absence"),1,0)</f>
        <v>0</v>
      </c>
      <c r="U4053" s="26" t="n">
        <f aca="false">IF($T4053=1,IF(COUNTIFS($B$2:$B4053,$B4053,$A$2:$A4053,$A4053,$T$2:$T4053,1)=1,1,0),0)</f>
        <v>0</v>
      </c>
      <c r="V4053" s="29" t="str">
        <f aca="false">IF(AND($A4053="",$B4053="",$G4053=""),"",IF(NOT(ISNUMBER($A4053)),"Date manquante ou non reconnue",IF($B4053="","Technicien manquant",IF(COUNTIF(Production!$A$7:$A$21,$B4053)=0,"Technicien absent de la liste (onglet Production)",IF($G4053="","Code BPU manquant (colonne G)",IF($O4053="?","Code BPU inconnu (onglet Prestations)",IF($P4053="?","Catégorie inconnue (onglet Règles)",IF(AND($E4053&lt;&gt;"",NOT(ISNUMBER($E4053))),"Quantité non reconnue",IF(AND($P4053="au prix",NOT(ISNUMBER($Q4053))),"Prix sur devis à saisir (colonne I)",IF($S4053="","Règle à compléter (onglet Règles)",""))))))))))</f>
        <v/>
      </c>
    </row>
    <row r="4054" customFormat="false" ht="15" hidden="false" customHeight="false" outlineLevel="0" collapsed="false">
      <c r="A4054" s="23"/>
      <c r="I4054" s="24"/>
      <c r="J4054" s="24"/>
      <c r="N4054" s="25"/>
      <c r="O4054" s="26" t="str">
        <f aca="false">IF($G4054="","",IFERROR(INDEX(Prestations!$F$5:$F$256,MATCH($G4054,Prestations!$B$5:$B$256,0)),"?"))</f>
        <v/>
      </c>
      <c r="P4054" s="26" t="str">
        <f aca="false">IF($O4054="","",IF($O4054="?","?",IFERROR(INDEX(Règles!$C$5:$C$17,MATCH($O4054,Règles!$A$5:$A$17,0)),"?")))</f>
        <v/>
      </c>
      <c r="Q4054" s="27" t="str">
        <f aca="false">IF($G4054="","",IF(ISNUMBER($I4054),$I4054,IFERROR(IF(ISNUMBER(INDEX(Prestations!$E$5:$E$256,MATCH($G4054,Prestations!$B$5:$B$256,0))),INDEX(Prestations!$E$5:$E$256,MATCH($G4054,Prestations!$B$5:$B$256,0)),""),"")))</f>
        <v/>
      </c>
      <c r="R4054" s="27" t="str">
        <f aca="false">IFERROR(IF(ISNUMBER($Q4054),$Q4054*IF($E4054="",1,$E4054),""),"")</f>
        <v/>
      </c>
      <c r="S4054" s="28" t="str">
        <f aca="false">IFERROR(IF($P4054="au nombre",IF(N(INDEX(Règles!$D$5:$D$17,MATCH($O4054,Règles!$A$5:$A$17,0)))&gt;0,IF($E4054="",1,$E4054)/INDEX(Règles!$D$5:$D$17,MATCH($O4054,Règles!$A$5:$A$17,0)),""),IF($P4054="au prix",IF(AND(ISNUMBER($R4054),N(INDEX(Règles!$E$5:$E$17,MATCH($O4054,Règles!$A$5:$A$17,0)))&gt;0),$R4054/INDEX(Règles!$E$5:$E$17,MATCH($O4054,Règles!$A$5:$A$17,0)),""),IF(OR($P4054="ne compte pas",$P4054="absence"),0,""))),"")</f>
        <v/>
      </c>
      <c r="T4054" s="26" t="n">
        <f aca="false">IF(AND(ISNUMBER($A4054),$B4054&lt;&gt;"",$G4054&lt;&gt;"",$P4054&lt;&gt;"absence"),1,0)</f>
        <v>0</v>
      </c>
      <c r="U4054" s="26" t="n">
        <f aca="false">IF($T4054=1,IF(COUNTIFS($B$2:$B4054,$B4054,$A$2:$A4054,$A4054,$T$2:$T4054,1)=1,1,0),0)</f>
        <v>0</v>
      </c>
      <c r="V4054" s="29" t="str">
        <f aca="false">IF(AND($A4054="",$B4054="",$G4054=""),"",IF(NOT(ISNUMBER($A4054)),"Date manquante ou non reconnue",IF($B4054="","Technicien manquant",IF(COUNTIF(Production!$A$7:$A$21,$B4054)=0,"Technicien absent de la liste (onglet Production)",IF($G4054="","Code BPU manquant (colonne G)",IF($O4054="?","Code BPU inconnu (onglet Prestations)",IF($P4054="?","Catégorie inconnue (onglet Règles)",IF(AND($E4054&lt;&gt;"",NOT(ISNUMBER($E4054))),"Quantité non reconnue",IF(AND($P4054="au prix",NOT(ISNUMBER($Q4054))),"Prix sur devis à saisir (colonne I)",IF($S4054="","Règle à compléter (onglet Règles)",""))))))))))</f>
        <v/>
      </c>
    </row>
    <row r="4055" customFormat="false" ht="15" hidden="false" customHeight="false" outlineLevel="0" collapsed="false">
      <c r="A4055" s="23"/>
      <c r="I4055" s="24"/>
      <c r="J4055" s="24"/>
      <c r="N4055" s="25"/>
      <c r="O4055" s="26" t="str">
        <f aca="false">IF($G4055="","",IFERROR(INDEX(Prestations!$F$5:$F$256,MATCH($G4055,Prestations!$B$5:$B$256,0)),"?"))</f>
        <v/>
      </c>
      <c r="P4055" s="26" t="str">
        <f aca="false">IF($O4055="","",IF($O4055="?","?",IFERROR(INDEX(Règles!$C$5:$C$17,MATCH($O4055,Règles!$A$5:$A$17,0)),"?")))</f>
        <v/>
      </c>
      <c r="Q4055" s="27" t="str">
        <f aca="false">IF($G4055="","",IF(ISNUMBER($I4055),$I4055,IFERROR(IF(ISNUMBER(INDEX(Prestations!$E$5:$E$256,MATCH($G4055,Prestations!$B$5:$B$256,0))),INDEX(Prestations!$E$5:$E$256,MATCH($G4055,Prestations!$B$5:$B$256,0)),""),"")))</f>
        <v/>
      </c>
      <c r="R4055" s="27" t="str">
        <f aca="false">IFERROR(IF(ISNUMBER($Q4055),$Q4055*IF($E4055="",1,$E4055),""),"")</f>
        <v/>
      </c>
      <c r="S4055" s="28" t="str">
        <f aca="false">IFERROR(IF($P4055="au nombre",IF(N(INDEX(Règles!$D$5:$D$17,MATCH($O4055,Règles!$A$5:$A$17,0)))&gt;0,IF($E4055="",1,$E4055)/INDEX(Règles!$D$5:$D$17,MATCH($O4055,Règles!$A$5:$A$17,0)),""),IF($P4055="au prix",IF(AND(ISNUMBER($R4055),N(INDEX(Règles!$E$5:$E$17,MATCH($O4055,Règles!$A$5:$A$17,0)))&gt;0),$R4055/INDEX(Règles!$E$5:$E$17,MATCH($O4055,Règles!$A$5:$A$17,0)),""),IF(OR($P4055="ne compte pas",$P4055="absence"),0,""))),"")</f>
        <v/>
      </c>
      <c r="T4055" s="26" t="n">
        <f aca="false">IF(AND(ISNUMBER($A4055),$B4055&lt;&gt;"",$G4055&lt;&gt;"",$P4055&lt;&gt;"absence"),1,0)</f>
        <v>0</v>
      </c>
      <c r="U4055" s="26" t="n">
        <f aca="false">IF($T4055=1,IF(COUNTIFS($B$2:$B4055,$B4055,$A$2:$A4055,$A4055,$T$2:$T4055,1)=1,1,0),0)</f>
        <v>0</v>
      </c>
      <c r="V4055" s="29" t="str">
        <f aca="false">IF(AND($A4055="",$B4055="",$G4055=""),"",IF(NOT(ISNUMBER($A4055)),"Date manquante ou non reconnue",IF($B4055="","Technicien manquant",IF(COUNTIF(Production!$A$7:$A$21,$B4055)=0,"Technicien absent de la liste (onglet Production)",IF($G4055="","Code BPU manquant (colonne G)",IF($O4055="?","Code BPU inconnu (onglet Prestations)",IF($P4055="?","Catégorie inconnue (onglet Règles)",IF(AND($E4055&lt;&gt;"",NOT(ISNUMBER($E4055))),"Quantité non reconnue",IF(AND($P4055="au prix",NOT(ISNUMBER($Q4055))),"Prix sur devis à saisir (colonne I)",IF($S4055="","Règle à compléter (onglet Règles)",""))))))))))</f>
        <v/>
      </c>
    </row>
    <row r="4056" customFormat="false" ht="15" hidden="false" customHeight="false" outlineLevel="0" collapsed="false">
      <c r="A4056" s="23"/>
      <c r="I4056" s="24"/>
      <c r="J4056" s="24"/>
      <c r="N4056" s="25"/>
      <c r="O4056" s="26" t="str">
        <f aca="false">IF($G4056="","",IFERROR(INDEX(Prestations!$F$5:$F$256,MATCH($G4056,Prestations!$B$5:$B$256,0)),"?"))</f>
        <v/>
      </c>
      <c r="P4056" s="26" t="str">
        <f aca="false">IF($O4056="","",IF($O4056="?","?",IFERROR(INDEX(Règles!$C$5:$C$17,MATCH($O4056,Règles!$A$5:$A$17,0)),"?")))</f>
        <v/>
      </c>
      <c r="Q4056" s="27" t="str">
        <f aca="false">IF($G4056="","",IF(ISNUMBER($I4056),$I4056,IFERROR(IF(ISNUMBER(INDEX(Prestations!$E$5:$E$256,MATCH($G4056,Prestations!$B$5:$B$256,0))),INDEX(Prestations!$E$5:$E$256,MATCH($G4056,Prestations!$B$5:$B$256,0)),""),"")))</f>
        <v/>
      </c>
      <c r="R4056" s="27" t="str">
        <f aca="false">IFERROR(IF(ISNUMBER($Q4056),$Q4056*IF($E4056="",1,$E4056),""),"")</f>
        <v/>
      </c>
      <c r="S4056" s="28" t="str">
        <f aca="false">IFERROR(IF($P4056="au nombre",IF(N(INDEX(Règles!$D$5:$D$17,MATCH($O4056,Règles!$A$5:$A$17,0)))&gt;0,IF($E4056="",1,$E4056)/INDEX(Règles!$D$5:$D$17,MATCH($O4056,Règles!$A$5:$A$17,0)),""),IF($P4056="au prix",IF(AND(ISNUMBER($R4056),N(INDEX(Règles!$E$5:$E$17,MATCH($O4056,Règles!$A$5:$A$17,0)))&gt;0),$R4056/INDEX(Règles!$E$5:$E$17,MATCH($O4056,Règles!$A$5:$A$17,0)),""),IF(OR($P4056="ne compte pas",$P4056="absence"),0,""))),"")</f>
        <v/>
      </c>
      <c r="T4056" s="26" t="n">
        <f aca="false">IF(AND(ISNUMBER($A4056),$B4056&lt;&gt;"",$G4056&lt;&gt;"",$P4056&lt;&gt;"absence"),1,0)</f>
        <v>0</v>
      </c>
      <c r="U4056" s="26" t="n">
        <f aca="false">IF($T4056=1,IF(COUNTIFS($B$2:$B4056,$B4056,$A$2:$A4056,$A4056,$T$2:$T4056,1)=1,1,0),0)</f>
        <v>0</v>
      </c>
      <c r="V4056" s="29" t="str">
        <f aca="false">IF(AND($A4056="",$B4056="",$G4056=""),"",IF(NOT(ISNUMBER($A4056)),"Date manquante ou non reconnue",IF($B4056="","Technicien manquant",IF(COUNTIF(Production!$A$7:$A$21,$B4056)=0,"Technicien absent de la liste (onglet Production)",IF($G4056="","Code BPU manquant (colonne G)",IF($O4056="?","Code BPU inconnu (onglet Prestations)",IF($P4056="?","Catégorie inconnue (onglet Règles)",IF(AND($E4056&lt;&gt;"",NOT(ISNUMBER($E4056))),"Quantité non reconnue",IF(AND($P4056="au prix",NOT(ISNUMBER($Q4056))),"Prix sur devis à saisir (colonne I)",IF($S4056="","Règle à compléter (onglet Règles)",""))))))))))</f>
        <v/>
      </c>
    </row>
    <row r="4057" customFormat="false" ht="15" hidden="false" customHeight="false" outlineLevel="0" collapsed="false">
      <c r="A4057" s="23"/>
      <c r="I4057" s="24"/>
      <c r="J4057" s="24"/>
      <c r="N4057" s="25"/>
      <c r="O4057" s="26" t="str">
        <f aca="false">IF($G4057="","",IFERROR(INDEX(Prestations!$F$5:$F$256,MATCH($G4057,Prestations!$B$5:$B$256,0)),"?"))</f>
        <v/>
      </c>
      <c r="P4057" s="26" t="str">
        <f aca="false">IF($O4057="","",IF($O4057="?","?",IFERROR(INDEX(Règles!$C$5:$C$17,MATCH($O4057,Règles!$A$5:$A$17,0)),"?")))</f>
        <v/>
      </c>
      <c r="Q4057" s="27" t="str">
        <f aca="false">IF($G4057="","",IF(ISNUMBER($I4057),$I4057,IFERROR(IF(ISNUMBER(INDEX(Prestations!$E$5:$E$256,MATCH($G4057,Prestations!$B$5:$B$256,0))),INDEX(Prestations!$E$5:$E$256,MATCH($G4057,Prestations!$B$5:$B$256,0)),""),"")))</f>
        <v/>
      </c>
      <c r="R4057" s="27" t="str">
        <f aca="false">IFERROR(IF(ISNUMBER($Q4057),$Q4057*IF($E4057="",1,$E4057),""),"")</f>
        <v/>
      </c>
      <c r="S4057" s="28" t="str">
        <f aca="false">IFERROR(IF($P4057="au nombre",IF(N(INDEX(Règles!$D$5:$D$17,MATCH($O4057,Règles!$A$5:$A$17,0)))&gt;0,IF($E4057="",1,$E4057)/INDEX(Règles!$D$5:$D$17,MATCH($O4057,Règles!$A$5:$A$17,0)),""),IF($P4057="au prix",IF(AND(ISNUMBER($R4057),N(INDEX(Règles!$E$5:$E$17,MATCH($O4057,Règles!$A$5:$A$17,0)))&gt;0),$R4057/INDEX(Règles!$E$5:$E$17,MATCH($O4057,Règles!$A$5:$A$17,0)),""),IF(OR($P4057="ne compte pas",$P4057="absence"),0,""))),"")</f>
        <v/>
      </c>
      <c r="T4057" s="26" t="n">
        <f aca="false">IF(AND(ISNUMBER($A4057),$B4057&lt;&gt;"",$G4057&lt;&gt;"",$P4057&lt;&gt;"absence"),1,0)</f>
        <v>0</v>
      </c>
      <c r="U4057" s="26" t="n">
        <f aca="false">IF($T4057=1,IF(COUNTIFS($B$2:$B4057,$B4057,$A$2:$A4057,$A4057,$T$2:$T4057,1)=1,1,0),0)</f>
        <v>0</v>
      </c>
      <c r="V4057" s="29" t="str">
        <f aca="false">IF(AND($A4057="",$B4057="",$G4057=""),"",IF(NOT(ISNUMBER($A4057)),"Date manquante ou non reconnue",IF($B4057="","Technicien manquant",IF(COUNTIF(Production!$A$7:$A$21,$B4057)=0,"Technicien absent de la liste (onglet Production)",IF($G4057="","Code BPU manquant (colonne G)",IF($O4057="?","Code BPU inconnu (onglet Prestations)",IF($P4057="?","Catégorie inconnue (onglet Règles)",IF(AND($E4057&lt;&gt;"",NOT(ISNUMBER($E4057))),"Quantité non reconnue",IF(AND($P4057="au prix",NOT(ISNUMBER($Q4057))),"Prix sur devis à saisir (colonne I)",IF($S4057="","Règle à compléter (onglet Règles)",""))))))))))</f>
        <v/>
      </c>
    </row>
    <row r="4058" customFormat="false" ht="15" hidden="false" customHeight="false" outlineLevel="0" collapsed="false">
      <c r="A4058" s="23"/>
      <c r="I4058" s="24"/>
      <c r="J4058" s="24"/>
      <c r="N4058" s="25"/>
      <c r="O4058" s="26" t="str">
        <f aca="false">IF($G4058="","",IFERROR(INDEX(Prestations!$F$5:$F$256,MATCH($G4058,Prestations!$B$5:$B$256,0)),"?"))</f>
        <v/>
      </c>
      <c r="P4058" s="26" t="str">
        <f aca="false">IF($O4058="","",IF($O4058="?","?",IFERROR(INDEX(Règles!$C$5:$C$17,MATCH($O4058,Règles!$A$5:$A$17,0)),"?")))</f>
        <v/>
      </c>
      <c r="Q4058" s="27" t="str">
        <f aca="false">IF($G4058="","",IF(ISNUMBER($I4058),$I4058,IFERROR(IF(ISNUMBER(INDEX(Prestations!$E$5:$E$256,MATCH($G4058,Prestations!$B$5:$B$256,0))),INDEX(Prestations!$E$5:$E$256,MATCH($G4058,Prestations!$B$5:$B$256,0)),""),"")))</f>
        <v/>
      </c>
      <c r="R4058" s="27" t="str">
        <f aca="false">IFERROR(IF(ISNUMBER($Q4058),$Q4058*IF($E4058="",1,$E4058),""),"")</f>
        <v/>
      </c>
      <c r="S4058" s="28" t="str">
        <f aca="false">IFERROR(IF($P4058="au nombre",IF(N(INDEX(Règles!$D$5:$D$17,MATCH($O4058,Règles!$A$5:$A$17,0)))&gt;0,IF($E4058="",1,$E4058)/INDEX(Règles!$D$5:$D$17,MATCH($O4058,Règles!$A$5:$A$17,0)),""),IF($P4058="au prix",IF(AND(ISNUMBER($R4058),N(INDEX(Règles!$E$5:$E$17,MATCH($O4058,Règles!$A$5:$A$17,0)))&gt;0),$R4058/INDEX(Règles!$E$5:$E$17,MATCH($O4058,Règles!$A$5:$A$17,0)),""),IF(OR($P4058="ne compte pas",$P4058="absence"),0,""))),"")</f>
        <v/>
      </c>
      <c r="T4058" s="26" t="n">
        <f aca="false">IF(AND(ISNUMBER($A4058),$B4058&lt;&gt;"",$G4058&lt;&gt;"",$P4058&lt;&gt;"absence"),1,0)</f>
        <v>0</v>
      </c>
      <c r="U4058" s="26" t="n">
        <f aca="false">IF($T4058=1,IF(COUNTIFS($B$2:$B4058,$B4058,$A$2:$A4058,$A4058,$T$2:$T4058,1)=1,1,0),0)</f>
        <v>0</v>
      </c>
      <c r="V4058" s="29" t="str">
        <f aca="false">IF(AND($A4058="",$B4058="",$G4058=""),"",IF(NOT(ISNUMBER($A4058)),"Date manquante ou non reconnue",IF($B4058="","Technicien manquant",IF(COUNTIF(Production!$A$7:$A$21,$B4058)=0,"Technicien absent de la liste (onglet Production)",IF($G4058="","Code BPU manquant (colonne G)",IF($O4058="?","Code BPU inconnu (onglet Prestations)",IF($P4058="?","Catégorie inconnue (onglet Règles)",IF(AND($E4058&lt;&gt;"",NOT(ISNUMBER($E4058))),"Quantité non reconnue",IF(AND($P4058="au prix",NOT(ISNUMBER($Q4058))),"Prix sur devis à saisir (colonne I)",IF($S4058="","Règle à compléter (onglet Règles)",""))))))))))</f>
        <v/>
      </c>
    </row>
    <row r="4059" customFormat="false" ht="15" hidden="false" customHeight="false" outlineLevel="0" collapsed="false">
      <c r="A4059" s="23"/>
      <c r="I4059" s="24"/>
      <c r="J4059" s="24"/>
      <c r="N4059" s="25"/>
      <c r="O4059" s="26" t="str">
        <f aca="false">IF($G4059="","",IFERROR(INDEX(Prestations!$F$5:$F$256,MATCH($G4059,Prestations!$B$5:$B$256,0)),"?"))</f>
        <v/>
      </c>
      <c r="P4059" s="26" t="str">
        <f aca="false">IF($O4059="","",IF($O4059="?","?",IFERROR(INDEX(Règles!$C$5:$C$17,MATCH($O4059,Règles!$A$5:$A$17,0)),"?")))</f>
        <v/>
      </c>
      <c r="Q4059" s="27" t="str">
        <f aca="false">IF($G4059="","",IF(ISNUMBER($I4059),$I4059,IFERROR(IF(ISNUMBER(INDEX(Prestations!$E$5:$E$256,MATCH($G4059,Prestations!$B$5:$B$256,0))),INDEX(Prestations!$E$5:$E$256,MATCH($G4059,Prestations!$B$5:$B$256,0)),""),"")))</f>
        <v/>
      </c>
      <c r="R4059" s="27" t="str">
        <f aca="false">IFERROR(IF(ISNUMBER($Q4059),$Q4059*IF($E4059="",1,$E4059),""),"")</f>
        <v/>
      </c>
      <c r="S4059" s="28" t="str">
        <f aca="false">IFERROR(IF($P4059="au nombre",IF(N(INDEX(Règles!$D$5:$D$17,MATCH($O4059,Règles!$A$5:$A$17,0)))&gt;0,IF($E4059="",1,$E4059)/INDEX(Règles!$D$5:$D$17,MATCH($O4059,Règles!$A$5:$A$17,0)),""),IF($P4059="au prix",IF(AND(ISNUMBER($R4059),N(INDEX(Règles!$E$5:$E$17,MATCH($O4059,Règles!$A$5:$A$17,0)))&gt;0),$R4059/INDEX(Règles!$E$5:$E$17,MATCH($O4059,Règles!$A$5:$A$17,0)),""),IF(OR($P4059="ne compte pas",$P4059="absence"),0,""))),"")</f>
        <v/>
      </c>
      <c r="T4059" s="26" t="n">
        <f aca="false">IF(AND(ISNUMBER($A4059),$B4059&lt;&gt;"",$G4059&lt;&gt;"",$P4059&lt;&gt;"absence"),1,0)</f>
        <v>0</v>
      </c>
      <c r="U4059" s="26" t="n">
        <f aca="false">IF($T4059=1,IF(COUNTIFS($B$2:$B4059,$B4059,$A$2:$A4059,$A4059,$T$2:$T4059,1)=1,1,0),0)</f>
        <v>0</v>
      </c>
      <c r="V4059" s="29" t="str">
        <f aca="false">IF(AND($A4059="",$B4059="",$G4059=""),"",IF(NOT(ISNUMBER($A4059)),"Date manquante ou non reconnue",IF($B4059="","Technicien manquant",IF(COUNTIF(Production!$A$7:$A$21,$B4059)=0,"Technicien absent de la liste (onglet Production)",IF($G4059="","Code BPU manquant (colonne G)",IF($O4059="?","Code BPU inconnu (onglet Prestations)",IF($P4059="?","Catégorie inconnue (onglet Règles)",IF(AND($E4059&lt;&gt;"",NOT(ISNUMBER($E4059))),"Quantité non reconnue",IF(AND($P4059="au prix",NOT(ISNUMBER($Q4059))),"Prix sur devis à saisir (colonne I)",IF($S4059="","Règle à compléter (onglet Règles)",""))))))))))</f>
        <v/>
      </c>
    </row>
    <row r="4060" customFormat="false" ht="15" hidden="false" customHeight="false" outlineLevel="0" collapsed="false">
      <c r="A4060" s="23"/>
      <c r="I4060" s="24"/>
      <c r="J4060" s="24"/>
      <c r="N4060" s="25"/>
      <c r="O4060" s="26" t="str">
        <f aca="false">IF($G4060="","",IFERROR(INDEX(Prestations!$F$5:$F$256,MATCH($G4060,Prestations!$B$5:$B$256,0)),"?"))</f>
        <v/>
      </c>
      <c r="P4060" s="26" t="str">
        <f aca="false">IF($O4060="","",IF($O4060="?","?",IFERROR(INDEX(Règles!$C$5:$C$17,MATCH($O4060,Règles!$A$5:$A$17,0)),"?")))</f>
        <v/>
      </c>
      <c r="Q4060" s="27" t="str">
        <f aca="false">IF($G4060="","",IF(ISNUMBER($I4060),$I4060,IFERROR(IF(ISNUMBER(INDEX(Prestations!$E$5:$E$256,MATCH($G4060,Prestations!$B$5:$B$256,0))),INDEX(Prestations!$E$5:$E$256,MATCH($G4060,Prestations!$B$5:$B$256,0)),""),"")))</f>
        <v/>
      </c>
      <c r="R4060" s="27" t="str">
        <f aca="false">IFERROR(IF(ISNUMBER($Q4060),$Q4060*IF($E4060="",1,$E4060),""),"")</f>
        <v/>
      </c>
      <c r="S4060" s="28" t="str">
        <f aca="false">IFERROR(IF($P4060="au nombre",IF(N(INDEX(Règles!$D$5:$D$17,MATCH($O4060,Règles!$A$5:$A$17,0)))&gt;0,IF($E4060="",1,$E4060)/INDEX(Règles!$D$5:$D$17,MATCH($O4060,Règles!$A$5:$A$17,0)),""),IF($P4060="au prix",IF(AND(ISNUMBER($R4060),N(INDEX(Règles!$E$5:$E$17,MATCH($O4060,Règles!$A$5:$A$17,0)))&gt;0),$R4060/INDEX(Règles!$E$5:$E$17,MATCH($O4060,Règles!$A$5:$A$17,0)),""),IF(OR($P4060="ne compte pas",$P4060="absence"),0,""))),"")</f>
        <v/>
      </c>
      <c r="T4060" s="26" t="n">
        <f aca="false">IF(AND(ISNUMBER($A4060),$B4060&lt;&gt;"",$G4060&lt;&gt;"",$P4060&lt;&gt;"absence"),1,0)</f>
        <v>0</v>
      </c>
      <c r="U4060" s="26" t="n">
        <f aca="false">IF($T4060=1,IF(COUNTIFS($B$2:$B4060,$B4060,$A$2:$A4060,$A4060,$T$2:$T4060,1)=1,1,0),0)</f>
        <v>0</v>
      </c>
      <c r="V4060" s="29" t="str">
        <f aca="false">IF(AND($A4060="",$B4060="",$G4060=""),"",IF(NOT(ISNUMBER($A4060)),"Date manquante ou non reconnue",IF($B4060="","Technicien manquant",IF(COUNTIF(Production!$A$7:$A$21,$B4060)=0,"Technicien absent de la liste (onglet Production)",IF($G4060="","Code BPU manquant (colonne G)",IF($O4060="?","Code BPU inconnu (onglet Prestations)",IF($P4060="?","Catégorie inconnue (onglet Règles)",IF(AND($E4060&lt;&gt;"",NOT(ISNUMBER($E4060))),"Quantité non reconnue",IF(AND($P4060="au prix",NOT(ISNUMBER($Q4060))),"Prix sur devis à saisir (colonne I)",IF($S4060="","Règle à compléter (onglet Règles)",""))))))))))</f>
        <v/>
      </c>
    </row>
    <row r="4061" customFormat="false" ht="15" hidden="false" customHeight="false" outlineLevel="0" collapsed="false">
      <c r="A4061" s="23"/>
      <c r="I4061" s="24"/>
      <c r="J4061" s="24"/>
      <c r="N4061" s="25"/>
      <c r="O4061" s="26" t="str">
        <f aca="false">IF($G4061="","",IFERROR(INDEX(Prestations!$F$5:$F$256,MATCH($G4061,Prestations!$B$5:$B$256,0)),"?"))</f>
        <v/>
      </c>
      <c r="P4061" s="26" t="str">
        <f aca="false">IF($O4061="","",IF($O4061="?","?",IFERROR(INDEX(Règles!$C$5:$C$17,MATCH($O4061,Règles!$A$5:$A$17,0)),"?")))</f>
        <v/>
      </c>
      <c r="Q4061" s="27" t="str">
        <f aca="false">IF($G4061="","",IF(ISNUMBER($I4061),$I4061,IFERROR(IF(ISNUMBER(INDEX(Prestations!$E$5:$E$256,MATCH($G4061,Prestations!$B$5:$B$256,0))),INDEX(Prestations!$E$5:$E$256,MATCH($G4061,Prestations!$B$5:$B$256,0)),""),"")))</f>
        <v/>
      </c>
      <c r="R4061" s="27" t="str">
        <f aca="false">IFERROR(IF(ISNUMBER($Q4061),$Q4061*IF($E4061="",1,$E4061),""),"")</f>
        <v/>
      </c>
      <c r="S4061" s="28" t="str">
        <f aca="false">IFERROR(IF($P4061="au nombre",IF(N(INDEX(Règles!$D$5:$D$17,MATCH($O4061,Règles!$A$5:$A$17,0)))&gt;0,IF($E4061="",1,$E4061)/INDEX(Règles!$D$5:$D$17,MATCH($O4061,Règles!$A$5:$A$17,0)),""),IF($P4061="au prix",IF(AND(ISNUMBER($R4061),N(INDEX(Règles!$E$5:$E$17,MATCH($O4061,Règles!$A$5:$A$17,0)))&gt;0),$R4061/INDEX(Règles!$E$5:$E$17,MATCH($O4061,Règles!$A$5:$A$17,0)),""),IF(OR($P4061="ne compte pas",$P4061="absence"),0,""))),"")</f>
        <v/>
      </c>
      <c r="T4061" s="26" t="n">
        <f aca="false">IF(AND(ISNUMBER($A4061),$B4061&lt;&gt;"",$G4061&lt;&gt;"",$P4061&lt;&gt;"absence"),1,0)</f>
        <v>0</v>
      </c>
      <c r="U4061" s="26" t="n">
        <f aca="false">IF($T4061=1,IF(COUNTIFS($B$2:$B4061,$B4061,$A$2:$A4061,$A4061,$T$2:$T4061,1)=1,1,0),0)</f>
        <v>0</v>
      </c>
      <c r="V4061" s="29" t="str">
        <f aca="false">IF(AND($A4061="",$B4061="",$G4061=""),"",IF(NOT(ISNUMBER($A4061)),"Date manquante ou non reconnue",IF($B4061="","Technicien manquant",IF(COUNTIF(Production!$A$7:$A$21,$B4061)=0,"Technicien absent de la liste (onglet Production)",IF($G4061="","Code BPU manquant (colonne G)",IF($O4061="?","Code BPU inconnu (onglet Prestations)",IF($P4061="?","Catégorie inconnue (onglet Règles)",IF(AND($E4061&lt;&gt;"",NOT(ISNUMBER($E4061))),"Quantité non reconnue",IF(AND($P4061="au prix",NOT(ISNUMBER($Q4061))),"Prix sur devis à saisir (colonne I)",IF($S4061="","Règle à compléter (onglet Règles)",""))))))))))</f>
        <v/>
      </c>
    </row>
    <row r="4062" customFormat="false" ht="15" hidden="false" customHeight="false" outlineLevel="0" collapsed="false">
      <c r="A4062" s="23"/>
      <c r="I4062" s="24"/>
      <c r="J4062" s="24"/>
      <c r="N4062" s="25"/>
      <c r="O4062" s="26" t="str">
        <f aca="false">IF($G4062="","",IFERROR(INDEX(Prestations!$F$5:$F$256,MATCH($G4062,Prestations!$B$5:$B$256,0)),"?"))</f>
        <v/>
      </c>
      <c r="P4062" s="26" t="str">
        <f aca="false">IF($O4062="","",IF($O4062="?","?",IFERROR(INDEX(Règles!$C$5:$C$17,MATCH($O4062,Règles!$A$5:$A$17,0)),"?")))</f>
        <v/>
      </c>
      <c r="Q4062" s="27" t="str">
        <f aca="false">IF($G4062="","",IF(ISNUMBER($I4062),$I4062,IFERROR(IF(ISNUMBER(INDEX(Prestations!$E$5:$E$256,MATCH($G4062,Prestations!$B$5:$B$256,0))),INDEX(Prestations!$E$5:$E$256,MATCH($G4062,Prestations!$B$5:$B$256,0)),""),"")))</f>
        <v/>
      </c>
      <c r="R4062" s="27" t="str">
        <f aca="false">IFERROR(IF(ISNUMBER($Q4062),$Q4062*IF($E4062="",1,$E4062),""),"")</f>
        <v/>
      </c>
      <c r="S4062" s="28" t="str">
        <f aca="false">IFERROR(IF($P4062="au nombre",IF(N(INDEX(Règles!$D$5:$D$17,MATCH($O4062,Règles!$A$5:$A$17,0)))&gt;0,IF($E4062="",1,$E4062)/INDEX(Règles!$D$5:$D$17,MATCH($O4062,Règles!$A$5:$A$17,0)),""),IF($P4062="au prix",IF(AND(ISNUMBER($R4062),N(INDEX(Règles!$E$5:$E$17,MATCH($O4062,Règles!$A$5:$A$17,0)))&gt;0),$R4062/INDEX(Règles!$E$5:$E$17,MATCH($O4062,Règles!$A$5:$A$17,0)),""),IF(OR($P4062="ne compte pas",$P4062="absence"),0,""))),"")</f>
        <v/>
      </c>
      <c r="T4062" s="26" t="n">
        <f aca="false">IF(AND(ISNUMBER($A4062),$B4062&lt;&gt;"",$G4062&lt;&gt;"",$P4062&lt;&gt;"absence"),1,0)</f>
        <v>0</v>
      </c>
      <c r="U4062" s="26" t="n">
        <f aca="false">IF($T4062=1,IF(COUNTIFS($B$2:$B4062,$B4062,$A$2:$A4062,$A4062,$T$2:$T4062,1)=1,1,0),0)</f>
        <v>0</v>
      </c>
      <c r="V4062" s="29" t="str">
        <f aca="false">IF(AND($A4062="",$B4062="",$G4062=""),"",IF(NOT(ISNUMBER($A4062)),"Date manquante ou non reconnue",IF($B4062="","Technicien manquant",IF(COUNTIF(Production!$A$7:$A$21,$B4062)=0,"Technicien absent de la liste (onglet Production)",IF($G4062="","Code BPU manquant (colonne G)",IF($O4062="?","Code BPU inconnu (onglet Prestations)",IF($P4062="?","Catégorie inconnue (onglet Règles)",IF(AND($E4062&lt;&gt;"",NOT(ISNUMBER($E4062))),"Quantité non reconnue",IF(AND($P4062="au prix",NOT(ISNUMBER($Q4062))),"Prix sur devis à saisir (colonne I)",IF($S4062="","Règle à compléter (onglet Règles)",""))))))))))</f>
        <v/>
      </c>
    </row>
    <row r="4063" customFormat="false" ht="15" hidden="false" customHeight="false" outlineLevel="0" collapsed="false">
      <c r="A4063" s="23"/>
      <c r="I4063" s="24"/>
      <c r="J4063" s="24"/>
      <c r="N4063" s="25"/>
      <c r="O4063" s="26" t="str">
        <f aca="false">IF($G4063="","",IFERROR(INDEX(Prestations!$F$5:$F$256,MATCH($G4063,Prestations!$B$5:$B$256,0)),"?"))</f>
        <v/>
      </c>
      <c r="P4063" s="26" t="str">
        <f aca="false">IF($O4063="","",IF($O4063="?","?",IFERROR(INDEX(Règles!$C$5:$C$17,MATCH($O4063,Règles!$A$5:$A$17,0)),"?")))</f>
        <v/>
      </c>
      <c r="Q4063" s="27" t="str">
        <f aca="false">IF($G4063="","",IF(ISNUMBER($I4063),$I4063,IFERROR(IF(ISNUMBER(INDEX(Prestations!$E$5:$E$256,MATCH($G4063,Prestations!$B$5:$B$256,0))),INDEX(Prestations!$E$5:$E$256,MATCH($G4063,Prestations!$B$5:$B$256,0)),""),"")))</f>
        <v/>
      </c>
      <c r="R4063" s="27" t="str">
        <f aca="false">IFERROR(IF(ISNUMBER($Q4063),$Q4063*IF($E4063="",1,$E4063),""),"")</f>
        <v/>
      </c>
      <c r="S4063" s="28" t="str">
        <f aca="false">IFERROR(IF($P4063="au nombre",IF(N(INDEX(Règles!$D$5:$D$17,MATCH($O4063,Règles!$A$5:$A$17,0)))&gt;0,IF($E4063="",1,$E4063)/INDEX(Règles!$D$5:$D$17,MATCH($O4063,Règles!$A$5:$A$17,0)),""),IF($P4063="au prix",IF(AND(ISNUMBER($R4063),N(INDEX(Règles!$E$5:$E$17,MATCH($O4063,Règles!$A$5:$A$17,0)))&gt;0),$R4063/INDEX(Règles!$E$5:$E$17,MATCH($O4063,Règles!$A$5:$A$17,0)),""),IF(OR($P4063="ne compte pas",$P4063="absence"),0,""))),"")</f>
        <v/>
      </c>
      <c r="T4063" s="26" t="n">
        <f aca="false">IF(AND(ISNUMBER($A4063),$B4063&lt;&gt;"",$G4063&lt;&gt;"",$P4063&lt;&gt;"absence"),1,0)</f>
        <v>0</v>
      </c>
      <c r="U4063" s="26" t="n">
        <f aca="false">IF($T4063=1,IF(COUNTIFS($B$2:$B4063,$B4063,$A$2:$A4063,$A4063,$T$2:$T4063,1)=1,1,0),0)</f>
        <v>0</v>
      </c>
      <c r="V4063" s="29" t="str">
        <f aca="false">IF(AND($A4063="",$B4063="",$G4063=""),"",IF(NOT(ISNUMBER($A4063)),"Date manquante ou non reconnue",IF($B4063="","Technicien manquant",IF(COUNTIF(Production!$A$7:$A$21,$B4063)=0,"Technicien absent de la liste (onglet Production)",IF($G4063="","Code BPU manquant (colonne G)",IF($O4063="?","Code BPU inconnu (onglet Prestations)",IF($P4063="?","Catégorie inconnue (onglet Règles)",IF(AND($E4063&lt;&gt;"",NOT(ISNUMBER($E4063))),"Quantité non reconnue",IF(AND($P4063="au prix",NOT(ISNUMBER($Q4063))),"Prix sur devis à saisir (colonne I)",IF($S4063="","Règle à compléter (onglet Règles)",""))))))))))</f>
        <v/>
      </c>
    </row>
    <row r="4064" customFormat="false" ht="15" hidden="false" customHeight="false" outlineLevel="0" collapsed="false">
      <c r="A4064" s="23"/>
      <c r="I4064" s="24"/>
      <c r="J4064" s="24"/>
      <c r="N4064" s="25"/>
      <c r="O4064" s="26" t="str">
        <f aca="false">IF($G4064="","",IFERROR(INDEX(Prestations!$F$5:$F$256,MATCH($G4064,Prestations!$B$5:$B$256,0)),"?"))</f>
        <v/>
      </c>
      <c r="P4064" s="26" t="str">
        <f aca="false">IF($O4064="","",IF($O4064="?","?",IFERROR(INDEX(Règles!$C$5:$C$17,MATCH($O4064,Règles!$A$5:$A$17,0)),"?")))</f>
        <v/>
      </c>
      <c r="Q4064" s="27" t="str">
        <f aca="false">IF($G4064="","",IF(ISNUMBER($I4064),$I4064,IFERROR(IF(ISNUMBER(INDEX(Prestations!$E$5:$E$256,MATCH($G4064,Prestations!$B$5:$B$256,0))),INDEX(Prestations!$E$5:$E$256,MATCH($G4064,Prestations!$B$5:$B$256,0)),""),"")))</f>
        <v/>
      </c>
      <c r="R4064" s="27" t="str">
        <f aca="false">IFERROR(IF(ISNUMBER($Q4064),$Q4064*IF($E4064="",1,$E4064),""),"")</f>
        <v/>
      </c>
      <c r="S4064" s="28" t="str">
        <f aca="false">IFERROR(IF($P4064="au nombre",IF(N(INDEX(Règles!$D$5:$D$17,MATCH($O4064,Règles!$A$5:$A$17,0)))&gt;0,IF($E4064="",1,$E4064)/INDEX(Règles!$D$5:$D$17,MATCH($O4064,Règles!$A$5:$A$17,0)),""),IF($P4064="au prix",IF(AND(ISNUMBER($R4064),N(INDEX(Règles!$E$5:$E$17,MATCH($O4064,Règles!$A$5:$A$17,0)))&gt;0),$R4064/INDEX(Règles!$E$5:$E$17,MATCH($O4064,Règles!$A$5:$A$17,0)),""),IF(OR($P4064="ne compte pas",$P4064="absence"),0,""))),"")</f>
        <v/>
      </c>
      <c r="T4064" s="26" t="n">
        <f aca="false">IF(AND(ISNUMBER($A4064),$B4064&lt;&gt;"",$G4064&lt;&gt;"",$P4064&lt;&gt;"absence"),1,0)</f>
        <v>0</v>
      </c>
      <c r="U4064" s="26" t="n">
        <f aca="false">IF($T4064=1,IF(COUNTIFS($B$2:$B4064,$B4064,$A$2:$A4064,$A4064,$T$2:$T4064,1)=1,1,0),0)</f>
        <v>0</v>
      </c>
      <c r="V4064" s="29" t="str">
        <f aca="false">IF(AND($A4064="",$B4064="",$G4064=""),"",IF(NOT(ISNUMBER($A4064)),"Date manquante ou non reconnue",IF($B4064="","Technicien manquant",IF(COUNTIF(Production!$A$7:$A$21,$B4064)=0,"Technicien absent de la liste (onglet Production)",IF($G4064="","Code BPU manquant (colonne G)",IF($O4064="?","Code BPU inconnu (onglet Prestations)",IF($P4064="?","Catégorie inconnue (onglet Règles)",IF(AND($E4064&lt;&gt;"",NOT(ISNUMBER($E4064))),"Quantité non reconnue",IF(AND($P4064="au prix",NOT(ISNUMBER($Q4064))),"Prix sur devis à saisir (colonne I)",IF($S4064="","Règle à compléter (onglet Règles)",""))))))))))</f>
        <v/>
      </c>
    </row>
    <row r="4065" customFormat="false" ht="15" hidden="false" customHeight="false" outlineLevel="0" collapsed="false">
      <c r="A4065" s="23"/>
      <c r="I4065" s="24"/>
      <c r="J4065" s="24"/>
      <c r="N4065" s="25"/>
      <c r="O4065" s="26" t="str">
        <f aca="false">IF($G4065="","",IFERROR(INDEX(Prestations!$F$5:$F$256,MATCH($G4065,Prestations!$B$5:$B$256,0)),"?"))</f>
        <v/>
      </c>
      <c r="P4065" s="26" t="str">
        <f aca="false">IF($O4065="","",IF($O4065="?","?",IFERROR(INDEX(Règles!$C$5:$C$17,MATCH($O4065,Règles!$A$5:$A$17,0)),"?")))</f>
        <v/>
      </c>
      <c r="Q4065" s="27" t="str">
        <f aca="false">IF($G4065="","",IF(ISNUMBER($I4065),$I4065,IFERROR(IF(ISNUMBER(INDEX(Prestations!$E$5:$E$256,MATCH($G4065,Prestations!$B$5:$B$256,0))),INDEX(Prestations!$E$5:$E$256,MATCH($G4065,Prestations!$B$5:$B$256,0)),""),"")))</f>
        <v/>
      </c>
      <c r="R4065" s="27" t="str">
        <f aca="false">IFERROR(IF(ISNUMBER($Q4065),$Q4065*IF($E4065="",1,$E4065),""),"")</f>
        <v/>
      </c>
      <c r="S4065" s="28" t="str">
        <f aca="false">IFERROR(IF($P4065="au nombre",IF(N(INDEX(Règles!$D$5:$D$17,MATCH($O4065,Règles!$A$5:$A$17,0)))&gt;0,IF($E4065="",1,$E4065)/INDEX(Règles!$D$5:$D$17,MATCH($O4065,Règles!$A$5:$A$17,0)),""),IF($P4065="au prix",IF(AND(ISNUMBER($R4065),N(INDEX(Règles!$E$5:$E$17,MATCH($O4065,Règles!$A$5:$A$17,0)))&gt;0),$R4065/INDEX(Règles!$E$5:$E$17,MATCH($O4065,Règles!$A$5:$A$17,0)),""),IF(OR($P4065="ne compte pas",$P4065="absence"),0,""))),"")</f>
        <v/>
      </c>
      <c r="T4065" s="26" t="n">
        <f aca="false">IF(AND(ISNUMBER($A4065),$B4065&lt;&gt;"",$G4065&lt;&gt;"",$P4065&lt;&gt;"absence"),1,0)</f>
        <v>0</v>
      </c>
      <c r="U4065" s="26" t="n">
        <f aca="false">IF($T4065=1,IF(COUNTIFS($B$2:$B4065,$B4065,$A$2:$A4065,$A4065,$T$2:$T4065,1)=1,1,0),0)</f>
        <v>0</v>
      </c>
      <c r="V4065" s="29" t="str">
        <f aca="false">IF(AND($A4065="",$B4065="",$G4065=""),"",IF(NOT(ISNUMBER($A4065)),"Date manquante ou non reconnue",IF($B4065="","Technicien manquant",IF(COUNTIF(Production!$A$7:$A$21,$B4065)=0,"Technicien absent de la liste (onglet Production)",IF($G4065="","Code BPU manquant (colonne G)",IF($O4065="?","Code BPU inconnu (onglet Prestations)",IF($P4065="?","Catégorie inconnue (onglet Règles)",IF(AND($E4065&lt;&gt;"",NOT(ISNUMBER($E4065))),"Quantité non reconnue",IF(AND($P4065="au prix",NOT(ISNUMBER($Q4065))),"Prix sur devis à saisir (colonne I)",IF($S4065="","Règle à compléter (onglet Règles)",""))))))))))</f>
        <v/>
      </c>
    </row>
    <row r="4066" customFormat="false" ht="15" hidden="false" customHeight="false" outlineLevel="0" collapsed="false">
      <c r="A4066" s="23"/>
      <c r="I4066" s="24"/>
      <c r="J4066" s="24"/>
      <c r="N4066" s="25"/>
      <c r="O4066" s="26" t="str">
        <f aca="false">IF($G4066="","",IFERROR(INDEX(Prestations!$F$5:$F$256,MATCH($G4066,Prestations!$B$5:$B$256,0)),"?"))</f>
        <v/>
      </c>
      <c r="P4066" s="26" t="str">
        <f aca="false">IF($O4066="","",IF($O4066="?","?",IFERROR(INDEX(Règles!$C$5:$C$17,MATCH($O4066,Règles!$A$5:$A$17,0)),"?")))</f>
        <v/>
      </c>
      <c r="Q4066" s="27" t="str">
        <f aca="false">IF($G4066="","",IF(ISNUMBER($I4066),$I4066,IFERROR(IF(ISNUMBER(INDEX(Prestations!$E$5:$E$256,MATCH($G4066,Prestations!$B$5:$B$256,0))),INDEX(Prestations!$E$5:$E$256,MATCH($G4066,Prestations!$B$5:$B$256,0)),""),"")))</f>
        <v/>
      </c>
      <c r="R4066" s="27" t="str">
        <f aca="false">IFERROR(IF(ISNUMBER($Q4066),$Q4066*IF($E4066="",1,$E4066),""),"")</f>
        <v/>
      </c>
      <c r="S4066" s="28" t="str">
        <f aca="false">IFERROR(IF($P4066="au nombre",IF(N(INDEX(Règles!$D$5:$D$17,MATCH($O4066,Règles!$A$5:$A$17,0)))&gt;0,IF($E4066="",1,$E4066)/INDEX(Règles!$D$5:$D$17,MATCH($O4066,Règles!$A$5:$A$17,0)),""),IF($P4066="au prix",IF(AND(ISNUMBER($R4066),N(INDEX(Règles!$E$5:$E$17,MATCH($O4066,Règles!$A$5:$A$17,0)))&gt;0),$R4066/INDEX(Règles!$E$5:$E$17,MATCH($O4066,Règles!$A$5:$A$17,0)),""),IF(OR($P4066="ne compte pas",$P4066="absence"),0,""))),"")</f>
        <v/>
      </c>
      <c r="T4066" s="26" t="n">
        <f aca="false">IF(AND(ISNUMBER($A4066),$B4066&lt;&gt;"",$G4066&lt;&gt;"",$P4066&lt;&gt;"absence"),1,0)</f>
        <v>0</v>
      </c>
      <c r="U4066" s="26" t="n">
        <f aca="false">IF($T4066=1,IF(COUNTIFS($B$2:$B4066,$B4066,$A$2:$A4066,$A4066,$T$2:$T4066,1)=1,1,0),0)</f>
        <v>0</v>
      </c>
      <c r="V4066" s="29" t="str">
        <f aca="false">IF(AND($A4066="",$B4066="",$G4066=""),"",IF(NOT(ISNUMBER($A4066)),"Date manquante ou non reconnue",IF($B4066="","Technicien manquant",IF(COUNTIF(Production!$A$7:$A$21,$B4066)=0,"Technicien absent de la liste (onglet Production)",IF($G4066="","Code BPU manquant (colonne G)",IF($O4066="?","Code BPU inconnu (onglet Prestations)",IF($P4066="?","Catégorie inconnue (onglet Règles)",IF(AND($E4066&lt;&gt;"",NOT(ISNUMBER($E4066))),"Quantité non reconnue",IF(AND($P4066="au prix",NOT(ISNUMBER($Q4066))),"Prix sur devis à saisir (colonne I)",IF($S4066="","Règle à compléter (onglet Règles)",""))))))))))</f>
        <v/>
      </c>
    </row>
    <row r="4067" customFormat="false" ht="15" hidden="false" customHeight="false" outlineLevel="0" collapsed="false">
      <c r="A4067" s="23"/>
      <c r="I4067" s="24"/>
      <c r="J4067" s="24"/>
      <c r="N4067" s="25"/>
      <c r="O4067" s="26" t="str">
        <f aca="false">IF($G4067="","",IFERROR(INDEX(Prestations!$F$5:$F$256,MATCH($G4067,Prestations!$B$5:$B$256,0)),"?"))</f>
        <v/>
      </c>
      <c r="P4067" s="26" t="str">
        <f aca="false">IF($O4067="","",IF($O4067="?","?",IFERROR(INDEX(Règles!$C$5:$C$17,MATCH($O4067,Règles!$A$5:$A$17,0)),"?")))</f>
        <v/>
      </c>
      <c r="Q4067" s="27" t="str">
        <f aca="false">IF($G4067="","",IF(ISNUMBER($I4067),$I4067,IFERROR(IF(ISNUMBER(INDEX(Prestations!$E$5:$E$256,MATCH($G4067,Prestations!$B$5:$B$256,0))),INDEX(Prestations!$E$5:$E$256,MATCH($G4067,Prestations!$B$5:$B$256,0)),""),"")))</f>
        <v/>
      </c>
      <c r="R4067" s="27" t="str">
        <f aca="false">IFERROR(IF(ISNUMBER($Q4067),$Q4067*IF($E4067="",1,$E4067),""),"")</f>
        <v/>
      </c>
      <c r="S4067" s="28" t="str">
        <f aca="false">IFERROR(IF($P4067="au nombre",IF(N(INDEX(Règles!$D$5:$D$17,MATCH($O4067,Règles!$A$5:$A$17,0)))&gt;0,IF($E4067="",1,$E4067)/INDEX(Règles!$D$5:$D$17,MATCH($O4067,Règles!$A$5:$A$17,0)),""),IF($P4067="au prix",IF(AND(ISNUMBER($R4067),N(INDEX(Règles!$E$5:$E$17,MATCH($O4067,Règles!$A$5:$A$17,0)))&gt;0),$R4067/INDEX(Règles!$E$5:$E$17,MATCH($O4067,Règles!$A$5:$A$17,0)),""),IF(OR($P4067="ne compte pas",$P4067="absence"),0,""))),"")</f>
        <v/>
      </c>
      <c r="T4067" s="26" t="n">
        <f aca="false">IF(AND(ISNUMBER($A4067),$B4067&lt;&gt;"",$G4067&lt;&gt;"",$P4067&lt;&gt;"absence"),1,0)</f>
        <v>0</v>
      </c>
      <c r="U4067" s="26" t="n">
        <f aca="false">IF($T4067=1,IF(COUNTIFS($B$2:$B4067,$B4067,$A$2:$A4067,$A4067,$T$2:$T4067,1)=1,1,0),0)</f>
        <v>0</v>
      </c>
      <c r="V4067" s="29" t="str">
        <f aca="false">IF(AND($A4067="",$B4067="",$G4067=""),"",IF(NOT(ISNUMBER($A4067)),"Date manquante ou non reconnue",IF($B4067="","Technicien manquant",IF(COUNTIF(Production!$A$7:$A$21,$B4067)=0,"Technicien absent de la liste (onglet Production)",IF($G4067="","Code BPU manquant (colonne G)",IF($O4067="?","Code BPU inconnu (onglet Prestations)",IF($P4067="?","Catégorie inconnue (onglet Règles)",IF(AND($E4067&lt;&gt;"",NOT(ISNUMBER($E4067))),"Quantité non reconnue",IF(AND($P4067="au prix",NOT(ISNUMBER($Q4067))),"Prix sur devis à saisir (colonne I)",IF($S4067="","Règle à compléter (onglet Règles)",""))))))))))</f>
        <v/>
      </c>
    </row>
    <row r="4068" customFormat="false" ht="15" hidden="false" customHeight="false" outlineLevel="0" collapsed="false">
      <c r="A4068" s="23"/>
      <c r="I4068" s="24"/>
      <c r="J4068" s="24"/>
      <c r="N4068" s="25"/>
      <c r="O4068" s="26" t="str">
        <f aca="false">IF($G4068="","",IFERROR(INDEX(Prestations!$F$5:$F$256,MATCH($G4068,Prestations!$B$5:$B$256,0)),"?"))</f>
        <v/>
      </c>
      <c r="P4068" s="26" t="str">
        <f aca="false">IF($O4068="","",IF($O4068="?","?",IFERROR(INDEX(Règles!$C$5:$C$17,MATCH($O4068,Règles!$A$5:$A$17,0)),"?")))</f>
        <v/>
      </c>
      <c r="Q4068" s="27" t="str">
        <f aca="false">IF($G4068="","",IF(ISNUMBER($I4068),$I4068,IFERROR(IF(ISNUMBER(INDEX(Prestations!$E$5:$E$256,MATCH($G4068,Prestations!$B$5:$B$256,0))),INDEX(Prestations!$E$5:$E$256,MATCH($G4068,Prestations!$B$5:$B$256,0)),""),"")))</f>
        <v/>
      </c>
      <c r="R4068" s="27" t="str">
        <f aca="false">IFERROR(IF(ISNUMBER($Q4068),$Q4068*IF($E4068="",1,$E4068),""),"")</f>
        <v/>
      </c>
      <c r="S4068" s="28" t="str">
        <f aca="false">IFERROR(IF($P4068="au nombre",IF(N(INDEX(Règles!$D$5:$D$17,MATCH($O4068,Règles!$A$5:$A$17,0)))&gt;0,IF($E4068="",1,$E4068)/INDEX(Règles!$D$5:$D$17,MATCH($O4068,Règles!$A$5:$A$17,0)),""),IF($P4068="au prix",IF(AND(ISNUMBER($R4068),N(INDEX(Règles!$E$5:$E$17,MATCH($O4068,Règles!$A$5:$A$17,0)))&gt;0),$R4068/INDEX(Règles!$E$5:$E$17,MATCH($O4068,Règles!$A$5:$A$17,0)),""),IF(OR($P4068="ne compte pas",$P4068="absence"),0,""))),"")</f>
        <v/>
      </c>
      <c r="T4068" s="26" t="n">
        <f aca="false">IF(AND(ISNUMBER($A4068),$B4068&lt;&gt;"",$G4068&lt;&gt;"",$P4068&lt;&gt;"absence"),1,0)</f>
        <v>0</v>
      </c>
      <c r="U4068" s="26" t="n">
        <f aca="false">IF($T4068=1,IF(COUNTIFS($B$2:$B4068,$B4068,$A$2:$A4068,$A4068,$T$2:$T4068,1)=1,1,0),0)</f>
        <v>0</v>
      </c>
      <c r="V4068" s="29" t="str">
        <f aca="false">IF(AND($A4068="",$B4068="",$G4068=""),"",IF(NOT(ISNUMBER($A4068)),"Date manquante ou non reconnue",IF($B4068="","Technicien manquant",IF(COUNTIF(Production!$A$7:$A$21,$B4068)=0,"Technicien absent de la liste (onglet Production)",IF($G4068="","Code BPU manquant (colonne G)",IF($O4068="?","Code BPU inconnu (onglet Prestations)",IF($P4068="?","Catégorie inconnue (onglet Règles)",IF(AND($E4068&lt;&gt;"",NOT(ISNUMBER($E4068))),"Quantité non reconnue",IF(AND($P4068="au prix",NOT(ISNUMBER($Q4068))),"Prix sur devis à saisir (colonne I)",IF($S4068="","Règle à compléter (onglet Règles)",""))))))))))</f>
        <v/>
      </c>
    </row>
    <row r="4069" customFormat="false" ht="15" hidden="false" customHeight="false" outlineLevel="0" collapsed="false">
      <c r="A4069" s="23"/>
      <c r="I4069" s="24"/>
      <c r="J4069" s="24"/>
      <c r="N4069" s="25"/>
      <c r="O4069" s="26" t="str">
        <f aca="false">IF($G4069="","",IFERROR(INDEX(Prestations!$F$5:$F$256,MATCH($G4069,Prestations!$B$5:$B$256,0)),"?"))</f>
        <v/>
      </c>
      <c r="P4069" s="26" t="str">
        <f aca="false">IF($O4069="","",IF($O4069="?","?",IFERROR(INDEX(Règles!$C$5:$C$17,MATCH($O4069,Règles!$A$5:$A$17,0)),"?")))</f>
        <v/>
      </c>
      <c r="Q4069" s="27" t="str">
        <f aca="false">IF($G4069="","",IF(ISNUMBER($I4069),$I4069,IFERROR(IF(ISNUMBER(INDEX(Prestations!$E$5:$E$256,MATCH($G4069,Prestations!$B$5:$B$256,0))),INDEX(Prestations!$E$5:$E$256,MATCH($G4069,Prestations!$B$5:$B$256,0)),""),"")))</f>
        <v/>
      </c>
      <c r="R4069" s="27" t="str">
        <f aca="false">IFERROR(IF(ISNUMBER($Q4069),$Q4069*IF($E4069="",1,$E4069),""),"")</f>
        <v/>
      </c>
      <c r="S4069" s="28" t="str">
        <f aca="false">IFERROR(IF($P4069="au nombre",IF(N(INDEX(Règles!$D$5:$D$17,MATCH($O4069,Règles!$A$5:$A$17,0)))&gt;0,IF($E4069="",1,$E4069)/INDEX(Règles!$D$5:$D$17,MATCH($O4069,Règles!$A$5:$A$17,0)),""),IF($P4069="au prix",IF(AND(ISNUMBER($R4069),N(INDEX(Règles!$E$5:$E$17,MATCH($O4069,Règles!$A$5:$A$17,0)))&gt;0),$R4069/INDEX(Règles!$E$5:$E$17,MATCH($O4069,Règles!$A$5:$A$17,0)),""),IF(OR($P4069="ne compte pas",$P4069="absence"),0,""))),"")</f>
        <v/>
      </c>
      <c r="T4069" s="26" t="n">
        <f aca="false">IF(AND(ISNUMBER($A4069),$B4069&lt;&gt;"",$G4069&lt;&gt;"",$P4069&lt;&gt;"absence"),1,0)</f>
        <v>0</v>
      </c>
      <c r="U4069" s="26" t="n">
        <f aca="false">IF($T4069=1,IF(COUNTIFS($B$2:$B4069,$B4069,$A$2:$A4069,$A4069,$T$2:$T4069,1)=1,1,0),0)</f>
        <v>0</v>
      </c>
      <c r="V4069" s="29" t="str">
        <f aca="false">IF(AND($A4069="",$B4069="",$G4069=""),"",IF(NOT(ISNUMBER($A4069)),"Date manquante ou non reconnue",IF($B4069="","Technicien manquant",IF(COUNTIF(Production!$A$7:$A$21,$B4069)=0,"Technicien absent de la liste (onglet Production)",IF($G4069="","Code BPU manquant (colonne G)",IF($O4069="?","Code BPU inconnu (onglet Prestations)",IF($P4069="?","Catégorie inconnue (onglet Règles)",IF(AND($E4069&lt;&gt;"",NOT(ISNUMBER($E4069))),"Quantité non reconnue",IF(AND($P4069="au prix",NOT(ISNUMBER($Q4069))),"Prix sur devis à saisir (colonne I)",IF($S4069="","Règle à compléter (onglet Règles)",""))))))))))</f>
        <v/>
      </c>
    </row>
    <row r="4070" customFormat="false" ht="15" hidden="false" customHeight="false" outlineLevel="0" collapsed="false">
      <c r="A4070" s="23"/>
      <c r="I4070" s="24"/>
      <c r="J4070" s="24"/>
      <c r="N4070" s="25"/>
      <c r="O4070" s="26" t="str">
        <f aca="false">IF($G4070="","",IFERROR(INDEX(Prestations!$F$5:$F$256,MATCH($G4070,Prestations!$B$5:$B$256,0)),"?"))</f>
        <v/>
      </c>
      <c r="P4070" s="26" t="str">
        <f aca="false">IF($O4070="","",IF($O4070="?","?",IFERROR(INDEX(Règles!$C$5:$C$17,MATCH($O4070,Règles!$A$5:$A$17,0)),"?")))</f>
        <v/>
      </c>
      <c r="Q4070" s="27" t="str">
        <f aca="false">IF($G4070="","",IF(ISNUMBER($I4070),$I4070,IFERROR(IF(ISNUMBER(INDEX(Prestations!$E$5:$E$256,MATCH($G4070,Prestations!$B$5:$B$256,0))),INDEX(Prestations!$E$5:$E$256,MATCH($G4070,Prestations!$B$5:$B$256,0)),""),"")))</f>
        <v/>
      </c>
      <c r="R4070" s="27" t="str">
        <f aca="false">IFERROR(IF(ISNUMBER($Q4070),$Q4070*IF($E4070="",1,$E4070),""),"")</f>
        <v/>
      </c>
      <c r="S4070" s="28" t="str">
        <f aca="false">IFERROR(IF($P4070="au nombre",IF(N(INDEX(Règles!$D$5:$D$17,MATCH($O4070,Règles!$A$5:$A$17,0)))&gt;0,IF($E4070="",1,$E4070)/INDEX(Règles!$D$5:$D$17,MATCH($O4070,Règles!$A$5:$A$17,0)),""),IF($P4070="au prix",IF(AND(ISNUMBER($R4070),N(INDEX(Règles!$E$5:$E$17,MATCH($O4070,Règles!$A$5:$A$17,0)))&gt;0),$R4070/INDEX(Règles!$E$5:$E$17,MATCH($O4070,Règles!$A$5:$A$17,0)),""),IF(OR($P4070="ne compte pas",$P4070="absence"),0,""))),"")</f>
        <v/>
      </c>
      <c r="T4070" s="26" t="n">
        <f aca="false">IF(AND(ISNUMBER($A4070),$B4070&lt;&gt;"",$G4070&lt;&gt;"",$P4070&lt;&gt;"absence"),1,0)</f>
        <v>0</v>
      </c>
      <c r="U4070" s="26" t="n">
        <f aca="false">IF($T4070=1,IF(COUNTIFS($B$2:$B4070,$B4070,$A$2:$A4070,$A4070,$T$2:$T4070,1)=1,1,0),0)</f>
        <v>0</v>
      </c>
      <c r="V4070" s="29" t="str">
        <f aca="false">IF(AND($A4070="",$B4070="",$G4070=""),"",IF(NOT(ISNUMBER($A4070)),"Date manquante ou non reconnue",IF($B4070="","Technicien manquant",IF(COUNTIF(Production!$A$7:$A$21,$B4070)=0,"Technicien absent de la liste (onglet Production)",IF($G4070="","Code BPU manquant (colonne G)",IF($O4070="?","Code BPU inconnu (onglet Prestations)",IF($P4070="?","Catégorie inconnue (onglet Règles)",IF(AND($E4070&lt;&gt;"",NOT(ISNUMBER($E4070))),"Quantité non reconnue",IF(AND($P4070="au prix",NOT(ISNUMBER($Q4070))),"Prix sur devis à saisir (colonne I)",IF($S4070="","Règle à compléter (onglet Règles)",""))))))))))</f>
        <v/>
      </c>
    </row>
    <row r="4071" customFormat="false" ht="15" hidden="false" customHeight="false" outlineLevel="0" collapsed="false">
      <c r="A4071" s="23"/>
      <c r="I4071" s="24"/>
      <c r="J4071" s="24"/>
      <c r="N4071" s="25"/>
      <c r="O4071" s="26" t="str">
        <f aca="false">IF($G4071="","",IFERROR(INDEX(Prestations!$F$5:$F$256,MATCH($G4071,Prestations!$B$5:$B$256,0)),"?"))</f>
        <v/>
      </c>
      <c r="P4071" s="26" t="str">
        <f aca="false">IF($O4071="","",IF($O4071="?","?",IFERROR(INDEX(Règles!$C$5:$C$17,MATCH($O4071,Règles!$A$5:$A$17,0)),"?")))</f>
        <v/>
      </c>
      <c r="Q4071" s="27" t="str">
        <f aca="false">IF($G4071="","",IF(ISNUMBER($I4071),$I4071,IFERROR(IF(ISNUMBER(INDEX(Prestations!$E$5:$E$256,MATCH($G4071,Prestations!$B$5:$B$256,0))),INDEX(Prestations!$E$5:$E$256,MATCH($G4071,Prestations!$B$5:$B$256,0)),""),"")))</f>
        <v/>
      </c>
      <c r="R4071" s="27" t="str">
        <f aca="false">IFERROR(IF(ISNUMBER($Q4071),$Q4071*IF($E4071="",1,$E4071),""),"")</f>
        <v/>
      </c>
      <c r="S4071" s="28" t="str">
        <f aca="false">IFERROR(IF($P4071="au nombre",IF(N(INDEX(Règles!$D$5:$D$17,MATCH($O4071,Règles!$A$5:$A$17,0)))&gt;0,IF($E4071="",1,$E4071)/INDEX(Règles!$D$5:$D$17,MATCH($O4071,Règles!$A$5:$A$17,0)),""),IF($P4071="au prix",IF(AND(ISNUMBER($R4071),N(INDEX(Règles!$E$5:$E$17,MATCH($O4071,Règles!$A$5:$A$17,0)))&gt;0),$R4071/INDEX(Règles!$E$5:$E$17,MATCH($O4071,Règles!$A$5:$A$17,0)),""),IF(OR($P4071="ne compte pas",$P4071="absence"),0,""))),"")</f>
        <v/>
      </c>
      <c r="T4071" s="26" t="n">
        <f aca="false">IF(AND(ISNUMBER($A4071),$B4071&lt;&gt;"",$G4071&lt;&gt;"",$P4071&lt;&gt;"absence"),1,0)</f>
        <v>0</v>
      </c>
      <c r="U4071" s="26" t="n">
        <f aca="false">IF($T4071=1,IF(COUNTIFS($B$2:$B4071,$B4071,$A$2:$A4071,$A4071,$T$2:$T4071,1)=1,1,0),0)</f>
        <v>0</v>
      </c>
      <c r="V4071" s="29" t="str">
        <f aca="false">IF(AND($A4071="",$B4071="",$G4071=""),"",IF(NOT(ISNUMBER($A4071)),"Date manquante ou non reconnue",IF($B4071="","Technicien manquant",IF(COUNTIF(Production!$A$7:$A$21,$B4071)=0,"Technicien absent de la liste (onglet Production)",IF($G4071="","Code BPU manquant (colonne G)",IF($O4071="?","Code BPU inconnu (onglet Prestations)",IF($P4071="?","Catégorie inconnue (onglet Règles)",IF(AND($E4071&lt;&gt;"",NOT(ISNUMBER($E4071))),"Quantité non reconnue",IF(AND($P4071="au prix",NOT(ISNUMBER($Q4071))),"Prix sur devis à saisir (colonne I)",IF($S4071="","Règle à compléter (onglet Règles)",""))))))))))</f>
        <v/>
      </c>
    </row>
    <row r="4072" customFormat="false" ht="15" hidden="false" customHeight="false" outlineLevel="0" collapsed="false">
      <c r="A4072" s="23"/>
      <c r="I4072" s="24"/>
      <c r="J4072" s="24"/>
      <c r="N4072" s="25"/>
      <c r="O4072" s="26" t="str">
        <f aca="false">IF($G4072="","",IFERROR(INDEX(Prestations!$F$5:$F$256,MATCH($G4072,Prestations!$B$5:$B$256,0)),"?"))</f>
        <v/>
      </c>
      <c r="P4072" s="26" t="str">
        <f aca="false">IF($O4072="","",IF($O4072="?","?",IFERROR(INDEX(Règles!$C$5:$C$17,MATCH($O4072,Règles!$A$5:$A$17,0)),"?")))</f>
        <v/>
      </c>
      <c r="Q4072" s="27" t="str">
        <f aca="false">IF($G4072="","",IF(ISNUMBER($I4072),$I4072,IFERROR(IF(ISNUMBER(INDEX(Prestations!$E$5:$E$256,MATCH($G4072,Prestations!$B$5:$B$256,0))),INDEX(Prestations!$E$5:$E$256,MATCH($G4072,Prestations!$B$5:$B$256,0)),""),"")))</f>
        <v/>
      </c>
      <c r="R4072" s="27" t="str">
        <f aca="false">IFERROR(IF(ISNUMBER($Q4072),$Q4072*IF($E4072="",1,$E4072),""),"")</f>
        <v/>
      </c>
      <c r="S4072" s="28" t="str">
        <f aca="false">IFERROR(IF($P4072="au nombre",IF(N(INDEX(Règles!$D$5:$D$17,MATCH($O4072,Règles!$A$5:$A$17,0)))&gt;0,IF($E4072="",1,$E4072)/INDEX(Règles!$D$5:$D$17,MATCH($O4072,Règles!$A$5:$A$17,0)),""),IF($P4072="au prix",IF(AND(ISNUMBER($R4072),N(INDEX(Règles!$E$5:$E$17,MATCH($O4072,Règles!$A$5:$A$17,0)))&gt;0),$R4072/INDEX(Règles!$E$5:$E$17,MATCH($O4072,Règles!$A$5:$A$17,0)),""),IF(OR($P4072="ne compte pas",$P4072="absence"),0,""))),"")</f>
        <v/>
      </c>
      <c r="T4072" s="26" t="n">
        <f aca="false">IF(AND(ISNUMBER($A4072),$B4072&lt;&gt;"",$G4072&lt;&gt;"",$P4072&lt;&gt;"absence"),1,0)</f>
        <v>0</v>
      </c>
      <c r="U4072" s="26" t="n">
        <f aca="false">IF($T4072=1,IF(COUNTIFS($B$2:$B4072,$B4072,$A$2:$A4072,$A4072,$T$2:$T4072,1)=1,1,0),0)</f>
        <v>0</v>
      </c>
      <c r="V4072" s="29" t="str">
        <f aca="false">IF(AND($A4072="",$B4072="",$G4072=""),"",IF(NOT(ISNUMBER($A4072)),"Date manquante ou non reconnue",IF($B4072="","Technicien manquant",IF(COUNTIF(Production!$A$7:$A$21,$B4072)=0,"Technicien absent de la liste (onglet Production)",IF($G4072="","Code BPU manquant (colonne G)",IF($O4072="?","Code BPU inconnu (onglet Prestations)",IF($P4072="?","Catégorie inconnue (onglet Règles)",IF(AND($E4072&lt;&gt;"",NOT(ISNUMBER($E4072))),"Quantité non reconnue",IF(AND($P4072="au prix",NOT(ISNUMBER($Q4072))),"Prix sur devis à saisir (colonne I)",IF($S4072="","Règle à compléter (onglet Règles)",""))))))))))</f>
        <v/>
      </c>
    </row>
    <row r="4073" customFormat="false" ht="15" hidden="false" customHeight="false" outlineLevel="0" collapsed="false">
      <c r="A4073" s="23"/>
      <c r="I4073" s="24"/>
      <c r="J4073" s="24"/>
      <c r="N4073" s="25"/>
      <c r="O4073" s="26" t="str">
        <f aca="false">IF($G4073="","",IFERROR(INDEX(Prestations!$F$5:$F$256,MATCH($G4073,Prestations!$B$5:$B$256,0)),"?"))</f>
        <v/>
      </c>
      <c r="P4073" s="26" t="str">
        <f aca="false">IF($O4073="","",IF($O4073="?","?",IFERROR(INDEX(Règles!$C$5:$C$17,MATCH($O4073,Règles!$A$5:$A$17,0)),"?")))</f>
        <v/>
      </c>
      <c r="Q4073" s="27" t="str">
        <f aca="false">IF($G4073="","",IF(ISNUMBER($I4073),$I4073,IFERROR(IF(ISNUMBER(INDEX(Prestations!$E$5:$E$256,MATCH($G4073,Prestations!$B$5:$B$256,0))),INDEX(Prestations!$E$5:$E$256,MATCH($G4073,Prestations!$B$5:$B$256,0)),""),"")))</f>
        <v/>
      </c>
      <c r="R4073" s="27" t="str">
        <f aca="false">IFERROR(IF(ISNUMBER($Q4073),$Q4073*IF($E4073="",1,$E4073),""),"")</f>
        <v/>
      </c>
      <c r="S4073" s="28" t="str">
        <f aca="false">IFERROR(IF($P4073="au nombre",IF(N(INDEX(Règles!$D$5:$D$17,MATCH($O4073,Règles!$A$5:$A$17,0)))&gt;0,IF($E4073="",1,$E4073)/INDEX(Règles!$D$5:$D$17,MATCH($O4073,Règles!$A$5:$A$17,0)),""),IF($P4073="au prix",IF(AND(ISNUMBER($R4073),N(INDEX(Règles!$E$5:$E$17,MATCH($O4073,Règles!$A$5:$A$17,0)))&gt;0),$R4073/INDEX(Règles!$E$5:$E$17,MATCH($O4073,Règles!$A$5:$A$17,0)),""),IF(OR($P4073="ne compte pas",$P4073="absence"),0,""))),"")</f>
        <v/>
      </c>
      <c r="T4073" s="26" t="n">
        <f aca="false">IF(AND(ISNUMBER($A4073),$B4073&lt;&gt;"",$G4073&lt;&gt;"",$P4073&lt;&gt;"absence"),1,0)</f>
        <v>0</v>
      </c>
      <c r="U4073" s="26" t="n">
        <f aca="false">IF($T4073=1,IF(COUNTIFS($B$2:$B4073,$B4073,$A$2:$A4073,$A4073,$T$2:$T4073,1)=1,1,0),0)</f>
        <v>0</v>
      </c>
      <c r="V4073" s="29" t="str">
        <f aca="false">IF(AND($A4073="",$B4073="",$G4073=""),"",IF(NOT(ISNUMBER($A4073)),"Date manquante ou non reconnue",IF($B4073="","Technicien manquant",IF(COUNTIF(Production!$A$7:$A$21,$B4073)=0,"Technicien absent de la liste (onglet Production)",IF($G4073="","Code BPU manquant (colonne G)",IF($O4073="?","Code BPU inconnu (onglet Prestations)",IF($P4073="?","Catégorie inconnue (onglet Règles)",IF(AND($E4073&lt;&gt;"",NOT(ISNUMBER($E4073))),"Quantité non reconnue",IF(AND($P4073="au prix",NOT(ISNUMBER($Q4073))),"Prix sur devis à saisir (colonne I)",IF($S4073="","Règle à compléter (onglet Règles)",""))))))))))</f>
        <v/>
      </c>
    </row>
    <row r="4074" customFormat="false" ht="15" hidden="false" customHeight="false" outlineLevel="0" collapsed="false">
      <c r="A4074" s="23"/>
      <c r="I4074" s="24"/>
      <c r="J4074" s="24"/>
      <c r="N4074" s="25"/>
      <c r="O4074" s="26" t="str">
        <f aca="false">IF($G4074="","",IFERROR(INDEX(Prestations!$F$5:$F$256,MATCH($G4074,Prestations!$B$5:$B$256,0)),"?"))</f>
        <v/>
      </c>
      <c r="P4074" s="26" t="str">
        <f aca="false">IF($O4074="","",IF($O4074="?","?",IFERROR(INDEX(Règles!$C$5:$C$17,MATCH($O4074,Règles!$A$5:$A$17,0)),"?")))</f>
        <v/>
      </c>
      <c r="Q4074" s="27" t="str">
        <f aca="false">IF($G4074="","",IF(ISNUMBER($I4074),$I4074,IFERROR(IF(ISNUMBER(INDEX(Prestations!$E$5:$E$256,MATCH($G4074,Prestations!$B$5:$B$256,0))),INDEX(Prestations!$E$5:$E$256,MATCH($G4074,Prestations!$B$5:$B$256,0)),""),"")))</f>
        <v/>
      </c>
      <c r="R4074" s="27" t="str">
        <f aca="false">IFERROR(IF(ISNUMBER($Q4074),$Q4074*IF($E4074="",1,$E4074),""),"")</f>
        <v/>
      </c>
      <c r="S4074" s="28" t="str">
        <f aca="false">IFERROR(IF($P4074="au nombre",IF(N(INDEX(Règles!$D$5:$D$17,MATCH($O4074,Règles!$A$5:$A$17,0)))&gt;0,IF($E4074="",1,$E4074)/INDEX(Règles!$D$5:$D$17,MATCH($O4074,Règles!$A$5:$A$17,0)),""),IF($P4074="au prix",IF(AND(ISNUMBER($R4074),N(INDEX(Règles!$E$5:$E$17,MATCH($O4074,Règles!$A$5:$A$17,0)))&gt;0),$R4074/INDEX(Règles!$E$5:$E$17,MATCH($O4074,Règles!$A$5:$A$17,0)),""),IF(OR($P4074="ne compte pas",$P4074="absence"),0,""))),"")</f>
        <v/>
      </c>
      <c r="T4074" s="26" t="n">
        <f aca="false">IF(AND(ISNUMBER($A4074),$B4074&lt;&gt;"",$G4074&lt;&gt;"",$P4074&lt;&gt;"absence"),1,0)</f>
        <v>0</v>
      </c>
      <c r="U4074" s="26" t="n">
        <f aca="false">IF($T4074=1,IF(COUNTIFS($B$2:$B4074,$B4074,$A$2:$A4074,$A4074,$T$2:$T4074,1)=1,1,0),0)</f>
        <v>0</v>
      </c>
      <c r="V4074" s="29" t="str">
        <f aca="false">IF(AND($A4074="",$B4074="",$G4074=""),"",IF(NOT(ISNUMBER($A4074)),"Date manquante ou non reconnue",IF($B4074="","Technicien manquant",IF(COUNTIF(Production!$A$7:$A$21,$B4074)=0,"Technicien absent de la liste (onglet Production)",IF($G4074="","Code BPU manquant (colonne G)",IF($O4074="?","Code BPU inconnu (onglet Prestations)",IF($P4074="?","Catégorie inconnue (onglet Règles)",IF(AND($E4074&lt;&gt;"",NOT(ISNUMBER($E4074))),"Quantité non reconnue",IF(AND($P4074="au prix",NOT(ISNUMBER($Q4074))),"Prix sur devis à saisir (colonne I)",IF($S4074="","Règle à compléter (onglet Règles)",""))))))))))</f>
        <v/>
      </c>
    </row>
    <row r="4075" customFormat="false" ht="15" hidden="false" customHeight="false" outlineLevel="0" collapsed="false">
      <c r="A4075" s="23"/>
      <c r="I4075" s="24"/>
      <c r="J4075" s="24"/>
      <c r="N4075" s="25"/>
      <c r="O4075" s="26" t="str">
        <f aca="false">IF($G4075="","",IFERROR(INDEX(Prestations!$F$5:$F$256,MATCH($G4075,Prestations!$B$5:$B$256,0)),"?"))</f>
        <v/>
      </c>
      <c r="P4075" s="26" t="str">
        <f aca="false">IF($O4075="","",IF($O4075="?","?",IFERROR(INDEX(Règles!$C$5:$C$17,MATCH($O4075,Règles!$A$5:$A$17,0)),"?")))</f>
        <v/>
      </c>
      <c r="Q4075" s="27" t="str">
        <f aca="false">IF($G4075="","",IF(ISNUMBER($I4075),$I4075,IFERROR(IF(ISNUMBER(INDEX(Prestations!$E$5:$E$256,MATCH($G4075,Prestations!$B$5:$B$256,0))),INDEX(Prestations!$E$5:$E$256,MATCH($G4075,Prestations!$B$5:$B$256,0)),""),"")))</f>
        <v/>
      </c>
      <c r="R4075" s="27" t="str">
        <f aca="false">IFERROR(IF(ISNUMBER($Q4075),$Q4075*IF($E4075="",1,$E4075),""),"")</f>
        <v/>
      </c>
      <c r="S4075" s="28" t="str">
        <f aca="false">IFERROR(IF($P4075="au nombre",IF(N(INDEX(Règles!$D$5:$D$17,MATCH($O4075,Règles!$A$5:$A$17,0)))&gt;0,IF($E4075="",1,$E4075)/INDEX(Règles!$D$5:$D$17,MATCH($O4075,Règles!$A$5:$A$17,0)),""),IF($P4075="au prix",IF(AND(ISNUMBER($R4075),N(INDEX(Règles!$E$5:$E$17,MATCH($O4075,Règles!$A$5:$A$17,0)))&gt;0),$R4075/INDEX(Règles!$E$5:$E$17,MATCH($O4075,Règles!$A$5:$A$17,0)),""),IF(OR($P4075="ne compte pas",$P4075="absence"),0,""))),"")</f>
        <v/>
      </c>
      <c r="T4075" s="26" t="n">
        <f aca="false">IF(AND(ISNUMBER($A4075),$B4075&lt;&gt;"",$G4075&lt;&gt;"",$P4075&lt;&gt;"absence"),1,0)</f>
        <v>0</v>
      </c>
      <c r="U4075" s="26" t="n">
        <f aca="false">IF($T4075=1,IF(COUNTIFS($B$2:$B4075,$B4075,$A$2:$A4075,$A4075,$T$2:$T4075,1)=1,1,0),0)</f>
        <v>0</v>
      </c>
      <c r="V4075" s="29" t="str">
        <f aca="false">IF(AND($A4075="",$B4075="",$G4075=""),"",IF(NOT(ISNUMBER($A4075)),"Date manquante ou non reconnue",IF($B4075="","Technicien manquant",IF(COUNTIF(Production!$A$7:$A$21,$B4075)=0,"Technicien absent de la liste (onglet Production)",IF($G4075="","Code BPU manquant (colonne G)",IF($O4075="?","Code BPU inconnu (onglet Prestations)",IF($P4075="?","Catégorie inconnue (onglet Règles)",IF(AND($E4075&lt;&gt;"",NOT(ISNUMBER($E4075))),"Quantité non reconnue",IF(AND($P4075="au prix",NOT(ISNUMBER($Q4075))),"Prix sur devis à saisir (colonne I)",IF($S4075="","Règle à compléter (onglet Règles)",""))))))))))</f>
        <v/>
      </c>
    </row>
    <row r="4076" customFormat="false" ht="15" hidden="false" customHeight="false" outlineLevel="0" collapsed="false">
      <c r="A4076" s="23"/>
      <c r="I4076" s="24"/>
      <c r="J4076" s="24"/>
      <c r="N4076" s="25"/>
      <c r="O4076" s="26" t="str">
        <f aca="false">IF($G4076="","",IFERROR(INDEX(Prestations!$F$5:$F$256,MATCH($G4076,Prestations!$B$5:$B$256,0)),"?"))</f>
        <v/>
      </c>
      <c r="P4076" s="26" t="str">
        <f aca="false">IF($O4076="","",IF($O4076="?","?",IFERROR(INDEX(Règles!$C$5:$C$17,MATCH($O4076,Règles!$A$5:$A$17,0)),"?")))</f>
        <v/>
      </c>
      <c r="Q4076" s="27" t="str">
        <f aca="false">IF($G4076="","",IF(ISNUMBER($I4076),$I4076,IFERROR(IF(ISNUMBER(INDEX(Prestations!$E$5:$E$256,MATCH($G4076,Prestations!$B$5:$B$256,0))),INDEX(Prestations!$E$5:$E$256,MATCH($G4076,Prestations!$B$5:$B$256,0)),""),"")))</f>
        <v/>
      </c>
      <c r="R4076" s="27" t="str">
        <f aca="false">IFERROR(IF(ISNUMBER($Q4076),$Q4076*IF($E4076="",1,$E4076),""),"")</f>
        <v/>
      </c>
      <c r="S4076" s="28" t="str">
        <f aca="false">IFERROR(IF($P4076="au nombre",IF(N(INDEX(Règles!$D$5:$D$17,MATCH($O4076,Règles!$A$5:$A$17,0)))&gt;0,IF($E4076="",1,$E4076)/INDEX(Règles!$D$5:$D$17,MATCH($O4076,Règles!$A$5:$A$17,0)),""),IF($P4076="au prix",IF(AND(ISNUMBER($R4076),N(INDEX(Règles!$E$5:$E$17,MATCH($O4076,Règles!$A$5:$A$17,0)))&gt;0),$R4076/INDEX(Règles!$E$5:$E$17,MATCH($O4076,Règles!$A$5:$A$17,0)),""),IF(OR($P4076="ne compte pas",$P4076="absence"),0,""))),"")</f>
        <v/>
      </c>
      <c r="T4076" s="26" t="n">
        <f aca="false">IF(AND(ISNUMBER($A4076),$B4076&lt;&gt;"",$G4076&lt;&gt;"",$P4076&lt;&gt;"absence"),1,0)</f>
        <v>0</v>
      </c>
      <c r="U4076" s="26" t="n">
        <f aca="false">IF($T4076=1,IF(COUNTIFS($B$2:$B4076,$B4076,$A$2:$A4076,$A4076,$T$2:$T4076,1)=1,1,0),0)</f>
        <v>0</v>
      </c>
      <c r="V4076" s="29" t="str">
        <f aca="false">IF(AND($A4076="",$B4076="",$G4076=""),"",IF(NOT(ISNUMBER($A4076)),"Date manquante ou non reconnue",IF($B4076="","Technicien manquant",IF(COUNTIF(Production!$A$7:$A$21,$B4076)=0,"Technicien absent de la liste (onglet Production)",IF($G4076="","Code BPU manquant (colonne G)",IF($O4076="?","Code BPU inconnu (onglet Prestations)",IF($P4076="?","Catégorie inconnue (onglet Règles)",IF(AND($E4076&lt;&gt;"",NOT(ISNUMBER($E4076))),"Quantité non reconnue",IF(AND($P4076="au prix",NOT(ISNUMBER($Q4076))),"Prix sur devis à saisir (colonne I)",IF($S4076="","Règle à compléter (onglet Règles)",""))))))))))</f>
        <v/>
      </c>
    </row>
    <row r="4077" customFormat="false" ht="15" hidden="false" customHeight="false" outlineLevel="0" collapsed="false">
      <c r="A4077" s="23"/>
      <c r="I4077" s="24"/>
      <c r="J4077" s="24"/>
      <c r="N4077" s="25"/>
      <c r="O4077" s="26" t="str">
        <f aca="false">IF($G4077="","",IFERROR(INDEX(Prestations!$F$5:$F$256,MATCH($G4077,Prestations!$B$5:$B$256,0)),"?"))</f>
        <v/>
      </c>
      <c r="P4077" s="26" t="str">
        <f aca="false">IF($O4077="","",IF($O4077="?","?",IFERROR(INDEX(Règles!$C$5:$C$17,MATCH($O4077,Règles!$A$5:$A$17,0)),"?")))</f>
        <v/>
      </c>
      <c r="Q4077" s="27" t="str">
        <f aca="false">IF($G4077="","",IF(ISNUMBER($I4077),$I4077,IFERROR(IF(ISNUMBER(INDEX(Prestations!$E$5:$E$256,MATCH($G4077,Prestations!$B$5:$B$256,0))),INDEX(Prestations!$E$5:$E$256,MATCH($G4077,Prestations!$B$5:$B$256,0)),""),"")))</f>
        <v/>
      </c>
      <c r="R4077" s="27" t="str">
        <f aca="false">IFERROR(IF(ISNUMBER($Q4077),$Q4077*IF($E4077="",1,$E4077),""),"")</f>
        <v/>
      </c>
      <c r="S4077" s="28" t="str">
        <f aca="false">IFERROR(IF($P4077="au nombre",IF(N(INDEX(Règles!$D$5:$D$17,MATCH($O4077,Règles!$A$5:$A$17,0)))&gt;0,IF($E4077="",1,$E4077)/INDEX(Règles!$D$5:$D$17,MATCH($O4077,Règles!$A$5:$A$17,0)),""),IF($P4077="au prix",IF(AND(ISNUMBER($R4077),N(INDEX(Règles!$E$5:$E$17,MATCH($O4077,Règles!$A$5:$A$17,0)))&gt;0),$R4077/INDEX(Règles!$E$5:$E$17,MATCH($O4077,Règles!$A$5:$A$17,0)),""),IF(OR($P4077="ne compte pas",$P4077="absence"),0,""))),"")</f>
        <v/>
      </c>
      <c r="T4077" s="26" t="n">
        <f aca="false">IF(AND(ISNUMBER($A4077),$B4077&lt;&gt;"",$G4077&lt;&gt;"",$P4077&lt;&gt;"absence"),1,0)</f>
        <v>0</v>
      </c>
      <c r="U4077" s="26" t="n">
        <f aca="false">IF($T4077=1,IF(COUNTIFS($B$2:$B4077,$B4077,$A$2:$A4077,$A4077,$T$2:$T4077,1)=1,1,0),0)</f>
        <v>0</v>
      </c>
      <c r="V4077" s="29" t="str">
        <f aca="false">IF(AND($A4077="",$B4077="",$G4077=""),"",IF(NOT(ISNUMBER($A4077)),"Date manquante ou non reconnue",IF($B4077="","Technicien manquant",IF(COUNTIF(Production!$A$7:$A$21,$B4077)=0,"Technicien absent de la liste (onglet Production)",IF($G4077="","Code BPU manquant (colonne G)",IF($O4077="?","Code BPU inconnu (onglet Prestations)",IF($P4077="?","Catégorie inconnue (onglet Règles)",IF(AND($E4077&lt;&gt;"",NOT(ISNUMBER($E4077))),"Quantité non reconnue",IF(AND($P4077="au prix",NOT(ISNUMBER($Q4077))),"Prix sur devis à saisir (colonne I)",IF($S4077="","Règle à compléter (onglet Règles)",""))))))))))</f>
        <v/>
      </c>
    </row>
    <row r="4078" customFormat="false" ht="15" hidden="false" customHeight="false" outlineLevel="0" collapsed="false">
      <c r="A4078" s="23"/>
      <c r="I4078" s="24"/>
      <c r="J4078" s="24"/>
      <c r="N4078" s="25"/>
      <c r="O4078" s="26" t="str">
        <f aca="false">IF($G4078="","",IFERROR(INDEX(Prestations!$F$5:$F$256,MATCH($G4078,Prestations!$B$5:$B$256,0)),"?"))</f>
        <v/>
      </c>
      <c r="P4078" s="26" t="str">
        <f aca="false">IF($O4078="","",IF($O4078="?","?",IFERROR(INDEX(Règles!$C$5:$C$17,MATCH($O4078,Règles!$A$5:$A$17,0)),"?")))</f>
        <v/>
      </c>
      <c r="Q4078" s="27" t="str">
        <f aca="false">IF($G4078="","",IF(ISNUMBER($I4078),$I4078,IFERROR(IF(ISNUMBER(INDEX(Prestations!$E$5:$E$256,MATCH($G4078,Prestations!$B$5:$B$256,0))),INDEX(Prestations!$E$5:$E$256,MATCH($G4078,Prestations!$B$5:$B$256,0)),""),"")))</f>
        <v/>
      </c>
      <c r="R4078" s="27" t="str">
        <f aca="false">IFERROR(IF(ISNUMBER($Q4078),$Q4078*IF($E4078="",1,$E4078),""),"")</f>
        <v/>
      </c>
      <c r="S4078" s="28" t="str">
        <f aca="false">IFERROR(IF($P4078="au nombre",IF(N(INDEX(Règles!$D$5:$D$17,MATCH($O4078,Règles!$A$5:$A$17,0)))&gt;0,IF($E4078="",1,$E4078)/INDEX(Règles!$D$5:$D$17,MATCH($O4078,Règles!$A$5:$A$17,0)),""),IF($P4078="au prix",IF(AND(ISNUMBER($R4078),N(INDEX(Règles!$E$5:$E$17,MATCH($O4078,Règles!$A$5:$A$17,0)))&gt;0),$R4078/INDEX(Règles!$E$5:$E$17,MATCH($O4078,Règles!$A$5:$A$17,0)),""),IF(OR($P4078="ne compte pas",$P4078="absence"),0,""))),"")</f>
        <v/>
      </c>
      <c r="T4078" s="26" t="n">
        <f aca="false">IF(AND(ISNUMBER($A4078),$B4078&lt;&gt;"",$G4078&lt;&gt;"",$P4078&lt;&gt;"absence"),1,0)</f>
        <v>0</v>
      </c>
      <c r="U4078" s="26" t="n">
        <f aca="false">IF($T4078=1,IF(COUNTIFS($B$2:$B4078,$B4078,$A$2:$A4078,$A4078,$T$2:$T4078,1)=1,1,0),0)</f>
        <v>0</v>
      </c>
      <c r="V4078" s="29" t="str">
        <f aca="false">IF(AND($A4078="",$B4078="",$G4078=""),"",IF(NOT(ISNUMBER($A4078)),"Date manquante ou non reconnue",IF($B4078="","Technicien manquant",IF(COUNTIF(Production!$A$7:$A$21,$B4078)=0,"Technicien absent de la liste (onglet Production)",IF($G4078="","Code BPU manquant (colonne G)",IF($O4078="?","Code BPU inconnu (onglet Prestations)",IF($P4078="?","Catégorie inconnue (onglet Règles)",IF(AND($E4078&lt;&gt;"",NOT(ISNUMBER($E4078))),"Quantité non reconnue",IF(AND($P4078="au prix",NOT(ISNUMBER($Q4078))),"Prix sur devis à saisir (colonne I)",IF($S4078="","Règle à compléter (onglet Règles)",""))))))))))</f>
        <v/>
      </c>
    </row>
    <row r="4079" customFormat="false" ht="15" hidden="false" customHeight="false" outlineLevel="0" collapsed="false">
      <c r="A4079" s="23"/>
      <c r="I4079" s="24"/>
      <c r="J4079" s="24"/>
      <c r="N4079" s="25"/>
      <c r="O4079" s="26" t="str">
        <f aca="false">IF($G4079="","",IFERROR(INDEX(Prestations!$F$5:$F$256,MATCH($G4079,Prestations!$B$5:$B$256,0)),"?"))</f>
        <v/>
      </c>
      <c r="P4079" s="26" t="str">
        <f aca="false">IF($O4079="","",IF($O4079="?","?",IFERROR(INDEX(Règles!$C$5:$C$17,MATCH($O4079,Règles!$A$5:$A$17,0)),"?")))</f>
        <v/>
      </c>
      <c r="Q4079" s="27" t="str">
        <f aca="false">IF($G4079="","",IF(ISNUMBER($I4079),$I4079,IFERROR(IF(ISNUMBER(INDEX(Prestations!$E$5:$E$256,MATCH($G4079,Prestations!$B$5:$B$256,0))),INDEX(Prestations!$E$5:$E$256,MATCH($G4079,Prestations!$B$5:$B$256,0)),""),"")))</f>
        <v/>
      </c>
      <c r="R4079" s="27" t="str">
        <f aca="false">IFERROR(IF(ISNUMBER($Q4079),$Q4079*IF($E4079="",1,$E4079),""),"")</f>
        <v/>
      </c>
      <c r="S4079" s="28" t="str">
        <f aca="false">IFERROR(IF($P4079="au nombre",IF(N(INDEX(Règles!$D$5:$D$17,MATCH($O4079,Règles!$A$5:$A$17,0)))&gt;0,IF($E4079="",1,$E4079)/INDEX(Règles!$D$5:$D$17,MATCH($O4079,Règles!$A$5:$A$17,0)),""),IF($P4079="au prix",IF(AND(ISNUMBER($R4079),N(INDEX(Règles!$E$5:$E$17,MATCH($O4079,Règles!$A$5:$A$17,0)))&gt;0),$R4079/INDEX(Règles!$E$5:$E$17,MATCH($O4079,Règles!$A$5:$A$17,0)),""),IF(OR($P4079="ne compte pas",$P4079="absence"),0,""))),"")</f>
        <v/>
      </c>
      <c r="T4079" s="26" t="n">
        <f aca="false">IF(AND(ISNUMBER($A4079),$B4079&lt;&gt;"",$G4079&lt;&gt;"",$P4079&lt;&gt;"absence"),1,0)</f>
        <v>0</v>
      </c>
      <c r="U4079" s="26" t="n">
        <f aca="false">IF($T4079=1,IF(COUNTIFS($B$2:$B4079,$B4079,$A$2:$A4079,$A4079,$T$2:$T4079,1)=1,1,0),0)</f>
        <v>0</v>
      </c>
      <c r="V4079" s="29" t="str">
        <f aca="false">IF(AND($A4079="",$B4079="",$G4079=""),"",IF(NOT(ISNUMBER($A4079)),"Date manquante ou non reconnue",IF($B4079="","Technicien manquant",IF(COUNTIF(Production!$A$7:$A$21,$B4079)=0,"Technicien absent de la liste (onglet Production)",IF($G4079="","Code BPU manquant (colonne G)",IF($O4079="?","Code BPU inconnu (onglet Prestations)",IF($P4079="?","Catégorie inconnue (onglet Règles)",IF(AND($E4079&lt;&gt;"",NOT(ISNUMBER($E4079))),"Quantité non reconnue",IF(AND($P4079="au prix",NOT(ISNUMBER($Q4079))),"Prix sur devis à saisir (colonne I)",IF($S4079="","Règle à compléter (onglet Règles)",""))))))))))</f>
        <v/>
      </c>
    </row>
    <row r="4080" customFormat="false" ht="15" hidden="false" customHeight="false" outlineLevel="0" collapsed="false">
      <c r="A4080" s="23"/>
      <c r="I4080" s="24"/>
      <c r="J4080" s="24"/>
      <c r="N4080" s="25"/>
      <c r="O4080" s="26" t="str">
        <f aca="false">IF($G4080="","",IFERROR(INDEX(Prestations!$F$5:$F$256,MATCH($G4080,Prestations!$B$5:$B$256,0)),"?"))</f>
        <v/>
      </c>
      <c r="P4080" s="26" t="str">
        <f aca="false">IF($O4080="","",IF($O4080="?","?",IFERROR(INDEX(Règles!$C$5:$C$17,MATCH($O4080,Règles!$A$5:$A$17,0)),"?")))</f>
        <v/>
      </c>
      <c r="Q4080" s="27" t="str">
        <f aca="false">IF($G4080="","",IF(ISNUMBER($I4080),$I4080,IFERROR(IF(ISNUMBER(INDEX(Prestations!$E$5:$E$256,MATCH($G4080,Prestations!$B$5:$B$256,0))),INDEX(Prestations!$E$5:$E$256,MATCH($G4080,Prestations!$B$5:$B$256,0)),""),"")))</f>
        <v/>
      </c>
      <c r="R4080" s="27" t="str">
        <f aca="false">IFERROR(IF(ISNUMBER($Q4080),$Q4080*IF($E4080="",1,$E4080),""),"")</f>
        <v/>
      </c>
      <c r="S4080" s="28" t="str">
        <f aca="false">IFERROR(IF($P4080="au nombre",IF(N(INDEX(Règles!$D$5:$D$17,MATCH($O4080,Règles!$A$5:$A$17,0)))&gt;0,IF($E4080="",1,$E4080)/INDEX(Règles!$D$5:$D$17,MATCH($O4080,Règles!$A$5:$A$17,0)),""),IF($P4080="au prix",IF(AND(ISNUMBER($R4080),N(INDEX(Règles!$E$5:$E$17,MATCH($O4080,Règles!$A$5:$A$17,0)))&gt;0),$R4080/INDEX(Règles!$E$5:$E$17,MATCH($O4080,Règles!$A$5:$A$17,0)),""),IF(OR($P4080="ne compte pas",$P4080="absence"),0,""))),"")</f>
        <v/>
      </c>
      <c r="T4080" s="26" t="n">
        <f aca="false">IF(AND(ISNUMBER($A4080),$B4080&lt;&gt;"",$G4080&lt;&gt;"",$P4080&lt;&gt;"absence"),1,0)</f>
        <v>0</v>
      </c>
      <c r="U4080" s="26" t="n">
        <f aca="false">IF($T4080=1,IF(COUNTIFS($B$2:$B4080,$B4080,$A$2:$A4080,$A4080,$T$2:$T4080,1)=1,1,0),0)</f>
        <v>0</v>
      </c>
      <c r="V4080" s="29" t="str">
        <f aca="false">IF(AND($A4080="",$B4080="",$G4080=""),"",IF(NOT(ISNUMBER($A4080)),"Date manquante ou non reconnue",IF($B4080="","Technicien manquant",IF(COUNTIF(Production!$A$7:$A$21,$B4080)=0,"Technicien absent de la liste (onglet Production)",IF($G4080="","Code BPU manquant (colonne G)",IF($O4080="?","Code BPU inconnu (onglet Prestations)",IF($P4080="?","Catégorie inconnue (onglet Règles)",IF(AND($E4080&lt;&gt;"",NOT(ISNUMBER($E4080))),"Quantité non reconnue",IF(AND($P4080="au prix",NOT(ISNUMBER($Q4080))),"Prix sur devis à saisir (colonne I)",IF($S4080="","Règle à compléter (onglet Règles)",""))))))))))</f>
        <v/>
      </c>
    </row>
    <row r="4081" customFormat="false" ht="15" hidden="false" customHeight="false" outlineLevel="0" collapsed="false">
      <c r="A4081" s="23"/>
      <c r="I4081" s="24"/>
      <c r="J4081" s="24"/>
      <c r="N4081" s="25"/>
      <c r="O4081" s="26" t="str">
        <f aca="false">IF($G4081="","",IFERROR(INDEX(Prestations!$F$5:$F$256,MATCH($G4081,Prestations!$B$5:$B$256,0)),"?"))</f>
        <v/>
      </c>
      <c r="P4081" s="26" t="str">
        <f aca="false">IF($O4081="","",IF($O4081="?","?",IFERROR(INDEX(Règles!$C$5:$C$17,MATCH($O4081,Règles!$A$5:$A$17,0)),"?")))</f>
        <v/>
      </c>
      <c r="Q4081" s="27" t="str">
        <f aca="false">IF($G4081="","",IF(ISNUMBER($I4081),$I4081,IFERROR(IF(ISNUMBER(INDEX(Prestations!$E$5:$E$256,MATCH($G4081,Prestations!$B$5:$B$256,0))),INDEX(Prestations!$E$5:$E$256,MATCH($G4081,Prestations!$B$5:$B$256,0)),""),"")))</f>
        <v/>
      </c>
      <c r="R4081" s="27" t="str">
        <f aca="false">IFERROR(IF(ISNUMBER($Q4081),$Q4081*IF($E4081="",1,$E4081),""),"")</f>
        <v/>
      </c>
      <c r="S4081" s="28" t="str">
        <f aca="false">IFERROR(IF($P4081="au nombre",IF(N(INDEX(Règles!$D$5:$D$17,MATCH($O4081,Règles!$A$5:$A$17,0)))&gt;0,IF($E4081="",1,$E4081)/INDEX(Règles!$D$5:$D$17,MATCH($O4081,Règles!$A$5:$A$17,0)),""),IF($P4081="au prix",IF(AND(ISNUMBER($R4081),N(INDEX(Règles!$E$5:$E$17,MATCH($O4081,Règles!$A$5:$A$17,0)))&gt;0),$R4081/INDEX(Règles!$E$5:$E$17,MATCH($O4081,Règles!$A$5:$A$17,0)),""),IF(OR($P4081="ne compte pas",$P4081="absence"),0,""))),"")</f>
        <v/>
      </c>
      <c r="T4081" s="26" t="n">
        <f aca="false">IF(AND(ISNUMBER($A4081),$B4081&lt;&gt;"",$G4081&lt;&gt;"",$P4081&lt;&gt;"absence"),1,0)</f>
        <v>0</v>
      </c>
      <c r="U4081" s="26" t="n">
        <f aca="false">IF($T4081=1,IF(COUNTIFS($B$2:$B4081,$B4081,$A$2:$A4081,$A4081,$T$2:$T4081,1)=1,1,0),0)</f>
        <v>0</v>
      </c>
      <c r="V4081" s="29" t="str">
        <f aca="false">IF(AND($A4081="",$B4081="",$G4081=""),"",IF(NOT(ISNUMBER($A4081)),"Date manquante ou non reconnue",IF($B4081="","Technicien manquant",IF(COUNTIF(Production!$A$7:$A$21,$B4081)=0,"Technicien absent de la liste (onglet Production)",IF($G4081="","Code BPU manquant (colonne G)",IF($O4081="?","Code BPU inconnu (onglet Prestations)",IF($P4081="?","Catégorie inconnue (onglet Règles)",IF(AND($E4081&lt;&gt;"",NOT(ISNUMBER($E4081))),"Quantité non reconnue",IF(AND($P4081="au prix",NOT(ISNUMBER($Q4081))),"Prix sur devis à saisir (colonne I)",IF($S4081="","Règle à compléter (onglet Règles)",""))))))))))</f>
        <v/>
      </c>
    </row>
    <row r="4082" customFormat="false" ht="15" hidden="false" customHeight="false" outlineLevel="0" collapsed="false">
      <c r="A4082" s="23"/>
      <c r="I4082" s="24"/>
      <c r="J4082" s="24"/>
      <c r="N4082" s="25"/>
      <c r="O4082" s="26" t="str">
        <f aca="false">IF($G4082="","",IFERROR(INDEX(Prestations!$F$5:$F$256,MATCH($G4082,Prestations!$B$5:$B$256,0)),"?"))</f>
        <v/>
      </c>
      <c r="P4082" s="26" t="str">
        <f aca="false">IF($O4082="","",IF($O4082="?","?",IFERROR(INDEX(Règles!$C$5:$C$17,MATCH($O4082,Règles!$A$5:$A$17,0)),"?")))</f>
        <v/>
      </c>
      <c r="Q4082" s="27" t="str">
        <f aca="false">IF($G4082="","",IF(ISNUMBER($I4082),$I4082,IFERROR(IF(ISNUMBER(INDEX(Prestations!$E$5:$E$256,MATCH($G4082,Prestations!$B$5:$B$256,0))),INDEX(Prestations!$E$5:$E$256,MATCH($G4082,Prestations!$B$5:$B$256,0)),""),"")))</f>
        <v/>
      </c>
      <c r="R4082" s="27" t="str">
        <f aca="false">IFERROR(IF(ISNUMBER($Q4082),$Q4082*IF($E4082="",1,$E4082),""),"")</f>
        <v/>
      </c>
      <c r="S4082" s="28" t="str">
        <f aca="false">IFERROR(IF($P4082="au nombre",IF(N(INDEX(Règles!$D$5:$D$17,MATCH($O4082,Règles!$A$5:$A$17,0)))&gt;0,IF($E4082="",1,$E4082)/INDEX(Règles!$D$5:$D$17,MATCH($O4082,Règles!$A$5:$A$17,0)),""),IF($P4082="au prix",IF(AND(ISNUMBER($R4082),N(INDEX(Règles!$E$5:$E$17,MATCH($O4082,Règles!$A$5:$A$17,0)))&gt;0),$R4082/INDEX(Règles!$E$5:$E$17,MATCH($O4082,Règles!$A$5:$A$17,0)),""),IF(OR($P4082="ne compte pas",$P4082="absence"),0,""))),"")</f>
        <v/>
      </c>
      <c r="T4082" s="26" t="n">
        <f aca="false">IF(AND(ISNUMBER($A4082),$B4082&lt;&gt;"",$G4082&lt;&gt;"",$P4082&lt;&gt;"absence"),1,0)</f>
        <v>0</v>
      </c>
      <c r="U4082" s="26" t="n">
        <f aca="false">IF($T4082=1,IF(COUNTIFS($B$2:$B4082,$B4082,$A$2:$A4082,$A4082,$T$2:$T4082,1)=1,1,0),0)</f>
        <v>0</v>
      </c>
      <c r="V4082" s="29" t="str">
        <f aca="false">IF(AND($A4082="",$B4082="",$G4082=""),"",IF(NOT(ISNUMBER($A4082)),"Date manquante ou non reconnue",IF($B4082="","Technicien manquant",IF(COUNTIF(Production!$A$7:$A$21,$B4082)=0,"Technicien absent de la liste (onglet Production)",IF($G4082="","Code BPU manquant (colonne G)",IF($O4082="?","Code BPU inconnu (onglet Prestations)",IF($P4082="?","Catégorie inconnue (onglet Règles)",IF(AND($E4082&lt;&gt;"",NOT(ISNUMBER($E4082))),"Quantité non reconnue",IF(AND($P4082="au prix",NOT(ISNUMBER($Q4082))),"Prix sur devis à saisir (colonne I)",IF($S4082="","Règle à compléter (onglet Règles)",""))))))))))</f>
        <v/>
      </c>
    </row>
    <row r="4083" customFormat="false" ht="15" hidden="false" customHeight="false" outlineLevel="0" collapsed="false">
      <c r="A4083" s="23"/>
      <c r="I4083" s="24"/>
      <c r="J4083" s="24"/>
      <c r="N4083" s="25"/>
      <c r="O4083" s="26" t="str">
        <f aca="false">IF($G4083="","",IFERROR(INDEX(Prestations!$F$5:$F$256,MATCH($G4083,Prestations!$B$5:$B$256,0)),"?"))</f>
        <v/>
      </c>
      <c r="P4083" s="26" t="str">
        <f aca="false">IF($O4083="","",IF($O4083="?","?",IFERROR(INDEX(Règles!$C$5:$C$17,MATCH($O4083,Règles!$A$5:$A$17,0)),"?")))</f>
        <v/>
      </c>
      <c r="Q4083" s="27" t="str">
        <f aca="false">IF($G4083="","",IF(ISNUMBER($I4083),$I4083,IFERROR(IF(ISNUMBER(INDEX(Prestations!$E$5:$E$256,MATCH($G4083,Prestations!$B$5:$B$256,0))),INDEX(Prestations!$E$5:$E$256,MATCH($G4083,Prestations!$B$5:$B$256,0)),""),"")))</f>
        <v/>
      </c>
      <c r="R4083" s="27" t="str">
        <f aca="false">IFERROR(IF(ISNUMBER($Q4083),$Q4083*IF($E4083="",1,$E4083),""),"")</f>
        <v/>
      </c>
      <c r="S4083" s="28" t="str">
        <f aca="false">IFERROR(IF($P4083="au nombre",IF(N(INDEX(Règles!$D$5:$D$17,MATCH($O4083,Règles!$A$5:$A$17,0)))&gt;0,IF($E4083="",1,$E4083)/INDEX(Règles!$D$5:$D$17,MATCH($O4083,Règles!$A$5:$A$17,0)),""),IF($P4083="au prix",IF(AND(ISNUMBER($R4083),N(INDEX(Règles!$E$5:$E$17,MATCH($O4083,Règles!$A$5:$A$17,0)))&gt;0),$R4083/INDEX(Règles!$E$5:$E$17,MATCH($O4083,Règles!$A$5:$A$17,0)),""),IF(OR($P4083="ne compte pas",$P4083="absence"),0,""))),"")</f>
        <v/>
      </c>
      <c r="T4083" s="26" t="n">
        <f aca="false">IF(AND(ISNUMBER($A4083),$B4083&lt;&gt;"",$G4083&lt;&gt;"",$P4083&lt;&gt;"absence"),1,0)</f>
        <v>0</v>
      </c>
      <c r="U4083" s="26" t="n">
        <f aca="false">IF($T4083=1,IF(COUNTIFS($B$2:$B4083,$B4083,$A$2:$A4083,$A4083,$T$2:$T4083,1)=1,1,0),0)</f>
        <v>0</v>
      </c>
      <c r="V4083" s="29" t="str">
        <f aca="false">IF(AND($A4083="",$B4083="",$G4083=""),"",IF(NOT(ISNUMBER($A4083)),"Date manquante ou non reconnue",IF($B4083="","Technicien manquant",IF(COUNTIF(Production!$A$7:$A$21,$B4083)=0,"Technicien absent de la liste (onglet Production)",IF($G4083="","Code BPU manquant (colonne G)",IF($O4083="?","Code BPU inconnu (onglet Prestations)",IF($P4083="?","Catégorie inconnue (onglet Règles)",IF(AND($E4083&lt;&gt;"",NOT(ISNUMBER($E4083))),"Quantité non reconnue",IF(AND($P4083="au prix",NOT(ISNUMBER($Q4083))),"Prix sur devis à saisir (colonne I)",IF($S4083="","Règle à compléter (onglet Règles)",""))))))))))</f>
        <v/>
      </c>
    </row>
    <row r="4084" customFormat="false" ht="15" hidden="false" customHeight="false" outlineLevel="0" collapsed="false">
      <c r="A4084" s="23"/>
      <c r="I4084" s="24"/>
      <c r="J4084" s="24"/>
      <c r="N4084" s="25"/>
      <c r="O4084" s="26" t="str">
        <f aca="false">IF($G4084="","",IFERROR(INDEX(Prestations!$F$5:$F$256,MATCH($G4084,Prestations!$B$5:$B$256,0)),"?"))</f>
        <v/>
      </c>
      <c r="P4084" s="26" t="str">
        <f aca="false">IF($O4084="","",IF($O4084="?","?",IFERROR(INDEX(Règles!$C$5:$C$17,MATCH($O4084,Règles!$A$5:$A$17,0)),"?")))</f>
        <v/>
      </c>
      <c r="Q4084" s="27" t="str">
        <f aca="false">IF($G4084="","",IF(ISNUMBER($I4084),$I4084,IFERROR(IF(ISNUMBER(INDEX(Prestations!$E$5:$E$256,MATCH($G4084,Prestations!$B$5:$B$256,0))),INDEX(Prestations!$E$5:$E$256,MATCH($G4084,Prestations!$B$5:$B$256,0)),""),"")))</f>
        <v/>
      </c>
      <c r="R4084" s="27" t="str">
        <f aca="false">IFERROR(IF(ISNUMBER($Q4084),$Q4084*IF($E4084="",1,$E4084),""),"")</f>
        <v/>
      </c>
      <c r="S4084" s="28" t="str">
        <f aca="false">IFERROR(IF($P4084="au nombre",IF(N(INDEX(Règles!$D$5:$D$17,MATCH($O4084,Règles!$A$5:$A$17,0)))&gt;0,IF($E4084="",1,$E4084)/INDEX(Règles!$D$5:$D$17,MATCH($O4084,Règles!$A$5:$A$17,0)),""),IF($P4084="au prix",IF(AND(ISNUMBER($R4084),N(INDEX(Règles!$E$5:$E$17,MATCH($O4084,Règles!$A$5:$A$17,0)))&gt;0),$R4084/INDEX(Règles!$E$5:$E$17,MATCH($O4084,Règles!$A$5:$A$17,0)),""),IF(OR($P4084="ne compte pas",$P4084="absence"),0,""))),"")</f>
        <v/>
      </c>
      <c r="T4084" s="26" t="n">
        <f aca="false">IF(AND(ISNUMBER($A4084),$B4084&lt;&gt;"",$G4084&lt;&gt;"",$P4084&lt;&gt;"absence"),1,0)</f>
        <v>0</v>
      </c>
      <c r="U4084" s="26" t="n">
        <f aca="false">IF($T4084=1,IF(COUNTIFS($B$2:$B4084,$B4084,$A$2:$A4084,$A4084,$T$2:$T4084,1)=1,1,0),0)</f>
        <v>0</v>
      </c>
      <c r="V4084" s="29" t="str">
        <f aca="false">IF(AND($A4084="",$B4084="",$G4084=""),"",IF(NOT(ISNUMBER($A4084)),"Date manquante ou non reconnue",IF($B4084="","Technicien manquant",IF(COUNTIF(Production!$A$7:$A$21,$B4084)=0,"Technicien absent de la liste (onglet Production)",IF($G4084="","Code BPU manquant (colonne G)",IF($O4084="?","Code BPU inconnu (onglet Prestations)",IF($P4084="?","Catégorie inconnue (onglet Règles)",IF(AND($E4084&lt;&gt;"",NOT(ISNUMBER($E4084))),"Quantité non reconnue",IF(AND($P4084="au prix",NOT(ISNUMBER($Q4084))),"Prix sur devis à saisir (colonne I)",IF($S4084="","Règle à compléter (onglet Règles)",""))))))))))</f>
        <v/>
      </c>
    </row>
    <row r="4085" customFormat="false" ht="15" hidden="false" customHeight="false" outlineLevel="0" collapsed="false">
      <c r="A4085" s="23"/>
      <c r="I4085" s="24"/>
      <c r="J4085" s="24"/>
      <c r="N4085" s="25"/>
      <c r="O4085" s="26" t="str">
        <f aca="false">IF($G4085="","",IFERROR(INDEX(Prestations!$F$5:$F$256,MATCH($G4085,Prestations!$B$5:$B$256,0)),"?"))</f>
        <v/>
      </c>
      <c r="P4085" s="26" t="str">
        <f aca="false">IF($O4085="","",IF($O4085="?","?",IFERROR(INDEX(Règles!$C$5:$C$17,MATCH($O4085,Règles!$A$5:$A$17,0)),"?")))</f>
        <v/>
      </c>
      <c r="Q4085" s="27" t="str">
        <f aca="false">IF($G4085="","",IF(ISNUMBER($I4085),$I4085,IFERROR(IF(ISNUMBER(INDEX(Prestations!$E$5:$E$256,MATCH($G4085,Prestations!$B$5:$B$256,0))),INDEX(Prestations!$E$5:$E$256,MATCH($G4085,Prestations!$B$5:$B$256,0)),""),"")))</f>
        <v/>
      </c>
      <c r="R4085" s="27" t="str">
        <f aca="false">IFERROR(IF(ISNUMBER($Q4085),$Q4085*IF($E4085="",1,$E4085),""),"")</f>
        <v/>
      </c>
      <c r="S4085" s="28" t="str">
        <f aca="false">IFERROR(IF($P4085="au nombre",IF(N(INDEX(Règles!$D$5:$D$17,MATCH($O4085,Règles!$A$5:$A$17,0)))&gt;0,IF($E4085="",1,$E4085)/INDEX(Règles!$D$5:$D$17,MATCH($O4085,Règles!$A$5:$A$17,0)),""),IF($P4085="au prix",IF(AND(ISNUMBER($R4085),N(INDEX(Règles!$E$5:$E$17,MATCH($O4085,Règles!$A$5:$A$17,0)))&gt;0),$R4085/INDEX(Règles!$E$5:$E$17,MATCH($O4085,Règles!$A$5:$A$17,0)),""),IF(OR($P4085="ne compte pas",$P4085="absence"),0,""))),"")</f>
        <v/>
      </c>
      <c r="T4085" s="26" t="n">
        <f aca="false">IF(AND(ISNUMBER($A4085),$B4085&lt;&gt;"",$G4085&lt;&gt;"",$P4085&lt;&gt;"absence"),1,0)</f>
        <v>0</v>
      </c>
      <c r="U4085" s="26" t="n">
        <f aca="false">IF($T4085=1,IF(COUNTIFS($B$2:$B4085,$B4085,$A$2:$A4085,$A4085,$T$2:$T4085,1)=1,1,0),0)</f>
        <v>0</v>
      </c>
      <c r="V4085" s="29" t="str">
        <f aca="false">IF(AND($A4085="",$B4085="",$G4085=""),"",IF(NOT(ISNUMBER($A4085)),"Date manquante ou non reconnue",IF($B4085="","Technicien manquant",IF(COUNTIF(Production!$A$7:$A$21,$B4085)=0,"Technicien absent de la liste (onglet Production)",IF($G4085="","Code BPU manquant (colonne G)",IF($O4085="?","Code BPU inconnu (onglet Prestations)",IF($P4085="?","Catégorie inconnue (onglet Règles)",IF(AND($E4085&lt;&gt;"",NOT(ISNUMBER($E4085))),"Quantité non reconnue",IF(AND($P4085="au prix",NOT(ISNUMBER($Q4085))),"Prix sur devis à saisir (colonne I)",IF($S4085="","Règle à compléter (onglet Règles)",""))))))))))</f>
        <v/>
      </c>
    </row>
    <row r="4086" customFormat="false" ht="15" hidden="false" customHeight="false" outlineLevel="0" collapsed="false">
      <c r="A4086" s="23"/>
      <c r="I4086" s="24"/>
      <c r="J4086" s="24"/>
      <c r="N4086" s="25"/>
      <c r="O4086" s="26" t="str">
        <f aca="false">IF($G4086="","",IFERROR(INDEX(Prestations!$F$5:$F$256,MATCH($G4086,Prestations!$B$5:$B$256,0)),"?"))</f>
        <v/>
      </c>
      <c r="P4086" s="26" t="str">
        <f aca="false">IF($O4086="","",IF($O4086="?","?",IFERROR(INDEX(Règles!$C$5:$C$17,MATCH($O4086,Règles!$A$5:$A$17,0)),"?")))</f>
        <v/>
      </c>
      <c r="Q4086" s="27" t="str">
        <f aca="false">IF($G4086="","",IF(ISNUMBER($I4086),$I4086,IFERROR(IF(ISNUMBER(INDEX(Prestations!$E$5:$E$256,MATCH($G4086,Prestations!$B$5:$B$256,0))),INDEX(Prestations!$E$5:$E$256,MATCH($G4086,Prestations!$B$5:$B$256,0)),""),"")))</f>
        <v/>
      </c>
      <c r="R4086" s="27" t="str">
        <f aca="false">IFERROR(IF(ISNUMBER($Q4086),$Q4086*IF($E4086="",1,$E4086),""),"")</f>
        <v/>
      </c>
      <c r="S4086" s="28" t="str">
        <f aca="false">IFERROR(IF($P4086="au nombre",IF(N(INDEX(Règles!$D$5:$D$17,MATCH($O4086,Règles!$A$5:$A$17,0)))&gt;0,IF($E4086="",1,$E4086)/INDEX(Règles!$D$5:$D$17,MATCH($O4086,Règles!$A$5:$A$17,0)),""),IF($P4086="au prix",IF(AND(ISNUMBER($R4086),N(INDEX(Règles!$E$5:$E$17,MATCH($O4086,Règles!$A$5:$A$17,0)))&gt;0),$R4086/INDEX(Règles!$E$5:$E$17,MATCH($O4086,Règles!$A$5:$A$17,0)),""),IF(OR($P4086="ne compte pas",$P4086="absence"),0,""))),"")</f>
        <v/>
      </c>
      <c r="T4086" s="26" t="n">
        <f aca="false">IF(AND(ISNUMBER($A4086),$B4086&lt;&gt;"",$G4086&lt;&gt;"",$P4086&lt;&gt;"absence"),1,0)</f>
        <v>0</v>
      </c>
      <c r="U4086" s="26" t="n">
        <f aca="false">IF($T4086=1,IF(COUNTIFS($B$2:$B4086,$B4086,$A$2:$A4086,$A4086,$T$2:$T4086,1)=1,1,0),0)</f>
        <v>0</v>
      </c>
      <c r="V4086" s="29" t="str">
        <f aca="false">IF(AND($A4086="",$B4086="",$G4086=""),"",IF(NOT(ISNUMBER($A4086)),"Date manquante ou non reconnue",IF($B4086="","Technicien manquant",IF(COUNTIF(Production!$A$7:$A$21,$B4086)=0,"Technicien absent de la liste (onglet Production)",IF($G4086="","Code BPU manquant (colonne G)",IF($O4086="?","Code BPU inconnu (onglet Prestations)",IF($P4086="?","Catégorie inconnue (onglet Règles)",IF(AND($E4086&lt;&gt;"",NOT(ISNUMBER($E4086))),"Quantité non reconnue",IF(AND($P4086="au prix",NOT(ISNUMBER($Q4086))),"Prix sur devis à saisir (colonne I)",IF($S4086="","Règle à compléter (onglet Règles)",""))))))))))</f>
        <v/>
      </c>
    </row>
    <row r="4087" customFormat="false" ht="15" hidden="false" customHeight="false" outlineLevel="0" collapsed="false">
      <c r="A4087" s="23"/>
      <c r="I4087" s="24"/>
      <c r="J4087" s="24"/>
      <c r="N4087" s="25"/>
      <c r="O4087" s="26" t="str">
        <f aca="false">IF($G4087="","",IFERROR(INDEX(Prestations!$F$5:$F$256,MATCH($G4087,Prestations!$B$5:$B$256,0)),"?"))</f>
        <v/>
      </c>
      <c r="P4087" s="26" t="str">
        <f aca="false">IF($O4087="","",IF($O4087="?","?",IFERROR(INDEX(Règles!$C$5:$C$17,MATCH($O4087,Règles!$A$5:$A$17,0)),"?")))</f>
        <v/>
      </c>
      <c r="Q4087" s="27" t="str">
        <f aca="false">IF($G4087="","",IF(ISNUMBER($I4087),$I4087,IFERROR(IF(ISNUMBER(INDEX(Prestations!$E$5:$E$256,MATCH($G4087,Prestations!$B$5:$B$256,0))),INDEX(Prestations!$E$5:$E$256,MATCH($G4087,Prestations!$B$5:$B$256,0)),""),"")))</f>
        <v/>
      </c>
      <c r="R4087" s="27" t="str">
        <f aca="false">IFERROR(IF(ISNUMBER($Q4087),$Q4087*IF($E4087="",1,$E4087),""),"")</f>
        <v/>
      </c>
      <c r="S4087" s="28" t="str">
        <f aca="false">IFERROR(IF($P4087="au nombre",IF(N(INDEX(Règles!$D$5:$D$17,MATCH($O4087,Règles!$A$5:$A$17,0)))&gt;0,IF($E4087="",1,$E4087)/INDEX(Règles!$D$5:$D$17,MATCH($O4087,Règles!$A$5:$A$17,0)),""),IF($P4087="au prix",IF(AND(ISNUMBER($R4087),N(INDEX(Règles!$E$5:$E$17,MATCH($O4087,Règles!$A$5:$A$17,0)))&gt;0),$R4087/INDEX(Règles!$E$5:$E$17,MATCH($O4087,Règles!$A$5:$A$17,0)),""),IF(OR($P4087="ne compte pas",$P4087="absence"),0,""))),"")</f>
        <v/>
      </c>
      <c r="T4087" s="26" t="n">
        <f aca="false">IF(AND(ISNUMBER($A4087),$B4087&lt;&gt;"",$G4087&lt;&gt;"",$P4087&lt;&gt;"absence"),1,0)</f>
        <v>0</v>
      </c>
      <c r="U4087" s="26" t="n">
        <f aca="false">IF($T4087=1,IF(COUNTIFS($B$2:$B4087,$B4087,$A$2:$A4087,$A4087,$T$2:$T4087,1)=1,1,0),0)</f>
        <v>0</v>
      </c>
      <c r="V4087" s="29" t="str">
        <f aca="false">IF(AND($A4087="",$B4087="",$G4087=""),"",IF(NOT(ISNUMBER($A4087)),"Date manquante ou non reconnue",IF($B4087="","Technicien manquant",IF(COUNTIF(Production!$A$7:$A$21,$B4087)=0,"Technicien absent de la liste (onglet Production)",IF($G4087="","Code BPU manquant (colonne G)",IF($O4087="?","Code BPU inconnu (onglet Prestations)",IF($P4087="?","Catégorie inconnue (onglet Règles)",IF(AND($E4087&lt;&gt;"",NOT(ISNUMBER($E4087))),"Quantité non reconnue",IF(AND($P4087="au prix",NOT(ISNUMBER($Q4087))),"Prix sur devis à saisir (colonne I)",IF($S4087="","Règle à compléter (onglet Règles)",""))))))))))</f>
        <v/>
      </c>
    </row>
    <row r="4088" customFormat="false" ht="15" hidden="false" customHeight="false" outlineLevel="0" collapsed="false">
      <c r="A4088" s="23"/>
      <c r="I4088" s="24"/>
      <c r="J4088" s="24"/>
      <c r="N4088" s="25"/>
      <c r="O4088" s="26" t="str">
        <f aca="false">IF($G4088="","",IFERROR(INDEX(Prestations!$F$5:$F$256,MATCH($G4088,Prestations!$B$5:$B$256,0)),"?"))</f>
        <v/>
      </c>
      <c r="P4088" s="26" t="str">
        <f aca="false">IF($O4088="","",IF($O4088="?","?",IFERROR(INDEX(Règles!$C$5:$C$17,MATCH($O4088,Règles!$A$5:$A$17,0)),"?")))</f>
        <v/>
      </c>
      <c r="Q4088" s="27" t="str">
        <f aca="false">IF($G4088="","",IF(ISNUMBER($I4088),$I4088,IFERROR(IF(ISNUMBER(INDEX(Prestations!$E$5:$E$256,MATCH($G4088,Prestations!$B$5:$B$256,0))),INDEX(Prestations!$E$5:$E$256,MATCH($G4088,Prestations!$B$5:$B$256,0)),""),"")))</f>
        <v/>
      </c>
      <c r="R4088" s="27" t="str">
        <f aca="false">IFERROR(IF(ISNUMBER($Q4088),$Q4088*IF($E4088="",1,$E4088),""),"")</f>
        <v/>
      </c>
      <c r="S4088" s="28" t="str">
        <f aca="false">IFERROR(IF($P4088="au nombre",IF(N(INDEX(Règles!$D$5:$D$17,MATCH($O4088,Règles!$A$5:$A$17,0)))&gt;0,IF($E4088="",1,$E4088)/INDEX(Règles!$D$5:$D$17,MATCH($O4088,Règles!$A$5:$A$17,0)),""),IF($P4088="au prix",IF(AND(ISNUMBER($R4088),N(INDEX(Règles!$E$5:$E$17,MATCH($O4088,Règles!$A$5:$A$17,0)))&gt;0),$R4088/INDEX(Règles!$E$5:$E$17,MATCH($O4088,Règles!$A$5:$A$17,0)),""),IF(OR($P4088="ne compte pas",$P4088="absence"),0,""))),"")</f>
        <v/>
      </c>
      <c r="T4088" s="26" t="n">
        <f aca="false">IF(AND(ISNUMBER($A4088),$B4088&lt;&gt;"",$G4088&lt;&gt;"",$P4088&lt;&gt;"absence"),1,0)</f>
        <v>0</v>
      </c>
      <c r="U4088" s="26" t="n">
        <f aca="false">IF($T4088=1,IF(COUNTIFS($B$2:$B4088,$B4088,$A$2:$A4088,$A4088,$T$2:$T4088,1)=1,1,0),0)</f>
        <v>0</v>
      </c>
      <c r="V4088" s="29" t="str">
        <f aca="false">IF(AND($A4088="",$B4088="",$G4088=""),"",IF(NOT(ISNUMBER($A4088)),"Date manquante ou non reconnue",IF($B4088="","Technicien manquant",IF(COUNTIF(Production!$A$7:$A$21,$B4088)=0,"Technicien absent de la liste (onglet Production)",IF($G4088="","Code BPU manquant (colonne G)",IF($O4088="?","Code BPU inconnu (onglet Prestations)",IF($P4088="?","Catégorie inconnue (onglet Règles)",IF(AND($E4088&lt;&gt;"",NOT(ISNUMBER($E4088))),"Quantité non reconnue",IF(AND($P4088="au prix",NOT(ISNUMBER($Q4088))),"Prix sur devis à saisir (colonne I)",IF($S4088="","Règle à compléter (onglet Règles)",""))))))))))</f>
        <v/>
      </c>
    </row>
    <row r="4089" customFormat="false" ht="15" hidden="false" customHeight="false" outlineLevel="0" collapsed="false">
      <c r="A4089" s="23"/>
      <c r="I4089" s="24"/>
      <c r="J4089" s="24"/>
      <c r="N4089" s="25"/>
      <c r="O4089" s="26" t="str">
        <f aca="false">IF($G4089="","",IFERROR(INDEX(Prestations!$F$5:$F$256,MATCH($G4089,Prestations!$B$5:$B$256,0)),"?"))</f>
        <v/>
      </c>
      <c r="P4089" s="26" t="str">
        <f aca="false">IF($O4089="","",IF($O4089="?","?",IFERROR(INDEX(Règles!$C$5:$C$17,MATCH($O4089,Règles!$A$5:$A$17,0)),"?")))</f>
        <v/>
      </c>
      <c r="Q4089" s="27" t="str">
        <f aca="false">IF($G4089="","",IF(ISNUMBER($I4089),$I4089,IFERROR(IF(ISNUMBER(INDEX(Prestations!$E$5:$E$256,MATCH($G4089,Prestations!$B$5:$B$256,0))),INDEX(Prestations!$E$5:$E$256,MATCH($G4089,Prestations!$B$5:$B$256,0)),""),"")))</f>
        <v/>
      </c>
      <c r="R4089" s="27" t="str">
        <f aca="false">IFERROR(IF(ISNUMBER($Q4089),$Q4089*IF($E4089="",1,$E4089),""),"")</f>
        <v/>
      </c>
      <c r="S4089" s="28" t="str">
        <f aca="false">IFERROR(IF($P4089="au nombre",IF(N(INDEX(Règles!$D$5:$D$17,MATCH($O4089,Règles!$A$5:$A$17,0)))&gt;0,IF($E4089="",1,$E4089)/INDEX(Règles!$D$5:$D$17,MATCH($O4089,Règles!$A$5:$A$17,0)),""),IF($P4089="au prix",IF(AND(ISNUMBER($R4089),N(INDEX(Règles!$E$5:$E$17,MATCH($O4089,Règles!$A$5:$A$17,0)))&gt;0),$R4089/INDEX(Règles!$E$5:$E$17,MATCH($O4089,Règles!$A$5:$A$17,0)),""),IF(OR($P4089="ne compte pas",$P4089="absence"),0,""))),"")</f>
        <v/>
      </c>
      <c r="T4089" s="26" t="n">
        <f aca="false">IF(AND(ISNUMBER($A4089),$B4089&lt;&gt;"",$G4089&lt;&gt;"",$P4089&lt;&gt;"absence"),1,0)</f>
        <v>0</v>
      </c>
      <c r="U4089" s="26" t="n">
        <f aca="false">IF($T4089=1,IF(COUNTIFS($B$2:$B4089,$B4089,$A$2:$A4089,$A4089,$T$2:$T4089,1)=1,1,0),0)</f>
        <v>0</v>
      </c>
      <c r="V4089" s="29" t="str">
        <f aca="false">IF(AND($A4089="",$B4089="",$G4089=""),"",IF(NOT(ISNUMBER($A4089)),"Date manquante ou non reconnue",IF($B4089="","Technicien manquant",IF(COUNTIF(Production!$A$7:$A$21,$B4089)=0,"Technicien absent de la liste (onglet Production)",IF($G4089="","Code BPU manquant (colonne G)",IF($O4089="?","Code BPU inconnu (onglet Prestations)",IF($P4089="?","Catégorie inconnue (onglet Règles)",IF(AND($E4089&lt;&gt;"",NOT(ISNUMBER($E4089))),"Quantité non reconnue",IF(AND($P4089="au prix",NOT(ISNUMBER($Q4089))),"Prix sur devis à saisir (colonne I)",IF($S4089="","Règle à compléter (onglet Règles)",""))))))))))</f>
        <v/>
      </c>
    </row>
    <row r="4090" customFormat="false" ht="15" hidden="false" customHeight="false" outlineLevel="0" collapsed="false">
      <c r="A4090" s="23"/>
      <c r="I4090" s="24"/>
      <c r="J4090" s="24"/>
      <c r="N4090" s="25"/>
      <c r="O4090" s="26" t="str">
        <f aca="false">IF($G4090="","",IFERROR(INDEX(Prestations!$F$5:$F$256,MATCH($G4090,Prestations!$B$5:$B$256,0)),"?"))</f>
        <v/>
      </c>
      <c r="P4090" s="26" t="str">
        <f aca="false">IF($O4090="","",IF($O4090="?","?",IFERROR(INDEX(Règles!$C$5:$C$17,MATCH($O4090,Règles!$A$5:$A$17,0)),"?")))</f>
        <v/>
      </c>
      <c r="Q4090" s="27" t="str">
        <f aca="false">IF($G4090="","",IF(ISNUMBER($I4090),$I4090,IFERROR(IF(ISNUMBER(INDEX(Prestations!$E$5:$E$256,MATCH($G4090,Prestations!$B$5:$B$256,0))),INDEX(Prestations!$E$5:$E$256,MATCH($G4090,Prestations!$B$5:$B$256,0)),""),"")))</f>
        <v/>
      </c>
      <c r="R4090" s="27" t="str">
        <f aca="false">IFERROR(IF(ISNUMBER($Q4090),$Q4090*IF($E4090="",1,$E4090),""),"")</f>
        <v/>
      </c>
      <c r="S4090" s="28" t="str">
        <f aca="false">IFERROR(IF($P4090="au nombre",IF(N(INDEX(Règles!$D$5:$D$17,MATCH($O4090,Règles!$A$5:$A$17,0)))&gt;0,IF($E4090="",1,$E4090)/INDEX(Règles!$D$5:$D$17,MATCH($O4090,Règles!$A$5:$A$17,0)),""),IF($P4090="au prix",IF(AND(ISNUMBER($R4090),N(INDEX(Règles!$E$5:$E$17,MATCH($O4090,Règles!$A$5:$A$17,0)))&gt;0),$R4090/INDEX(Règles!$E$5:$E$17,MATCH($O4090,Règles!$A$5:$A$17,0)),""),IF(OR($P4090="ne compte pas",$P4090="absence"),0,""))),"")</f>
        <v/>
      </c>
      <c r="T4090" s="26" t="n">
        <f aca="false">IF(AND(ISNUMBER($A4090),$B4090&lt;&gt;"",$G4090&lt;&gt;"",$P4090&lt;&gt;"absence"),1,0)</f>
        <v>0</v>
      </c>
      <c r="U4090" s="26" t="n">
        <f aca="false">IF($T4090=1,IF(COUNTIFS($B$2:$B4090,$B4090,$A$2:$A4090,$A4090,$T$2:$T4090,1)=1,1,0),0)</f>
        <v>0</v>
      </c>
      <c r="V4090" s="29" t="str">
        <f aca="false">IF(AND($A4090="",$B4090="",$G4090=""),"",IF(NOT(ISNUMBER($A4090)),"Date manquante ou non reconnue",IF($B4090="","Technicien manquant",IF(COUNTIF(Production!$A$7:$A$21,$B4090)=0,"Technicien absent de la liste (onglet Production)",IF($G4090="","Code BPU manquant (colonne G)",IF($O4090="?","Code BPU inconnu (onglet Prestations)",IF($P4090="?","Catégorie inconnue (onglet Règles)",IF(AND($E4090&lt;&gt;"",NOT(ISNUMBER($E4090))),"Quantité non reconnue",IF(AND($P4090="au prix",NOT(ISNUMBER($Q4090))),"Prix sur devis à saisir (colonne I)",IF($S4090="","Règle à compléter (onglet Règles)",""))))))))))</f>
        <v/>
      </c>
    </row>
    <row r="4091" customFormat="false" ht="15" hidden="false" customHeight="false" outlineLevel="0" collapsed="false">
      <c r="A4091" s="23"/>
      <c r="I4091" s="24"/>
      <c r="J4091" s="24"/>
      <c r="N4091" s="25"/>
      <c r="O4091" s="26" t="str">
        <f aca="false">IF($G4091="","",IFERROR(INDEX(Prestations!$F$5:$F$256,MATCH($G4091,Prestations!$B$5:$B$256,0)),"?"))</f>
        <v/>
      </c>
      <c r="P4091" s="26" t="str">
        <f aca="false">IF($O4091="","",IF($O4091="?","?",IFERROR(INDEX(Règles!$C$5:$C$17,MATCH($O4091,Règles!$A$5:$A$17,0)),"?")))</f>
        <v/>
      </c>
      <c r="Q4091" s="27" t="str">
        <f aca="false">IF($G4091="","",IF(ISNUMBER($I4091),$I4091,IFERROR(IF(ISNUMBER(INDEX(Prestations!$E$5:$E$256,MATCH($G4091,Prestations!$B$5:$B$256,0))),INDEX(Prestations!$E$5:$E$256,MATCH($G4091,Prestations!$B$5:$B$256,0)),""),"")))</f>
        <v/>
      </c>
      <c r="R4091" s="27" t="str">
        <f aca="false">IFERROR(IF(ISNUMBER($Q4091),$Q4091*IF($E4091="",1,$E4091),""),"")</f>
        <v/>
      </c>
      <c r="S4091" s="28" t="str">
        <f aca="false">IFERROR(IF($P4091="au nombre",IF(N(INDEX(Règles!$D$5:$D$17,MATCH($O4091,Règles!$A$5:$A$17,0)))&gt;0,IF($E4091="",1,$E4091)/INDEX(Règles!$D$5:$D$17,MATCH($O4091,Règles!$A$5:$A$17,0)),""),IF($P4091="au prix",IF(AND(ISNUMBER($R4091),N(INDEX(Règles!$E$5:$E$17,MATCH($O4091,Règles!$A$5:$A$17,0)))&gt;0),$R4091/INDEX(Règles!$E$5:$E$17,MATCH($O4091,Règles!$A$5:$A$17,0)),""),IF(OR($P4091="ne compte pas",$P4091="absence"),0,""))),"")</f>
        <v/>
      </c>
      <c r="T4091" s="26" t="n">
        <f aca="false">IF(AND(ISNUMBER($A4091),$B4091&lt;&gt;"",$G4091&lt;&gt;"",$P4091&lt;&gt;"absence"),1,0)</f>
        <v>0</v>
      </c>
      <c r="U4091" s="26" t="n">
        <f aca="false">IF($T4091=1,IF(COUNTIFS($B$2:$B4091,$B4091,$A$2:$A4091,$A4091,$T$2:$T4091,1)=1,1,0),0)</f>
        <v>0</v>
      </c>
      <c r="V4091" s="29" t="str">
        <f aca="false">IF(AND($A4091="",$B4091="",$G4091=""),"",IF(NOT(ISNUMBER($A4091)),"Date manquante ou non reconnue",IF($B4091="","Technicien manquant",IF(COUNTIF(Production!$A$7:$A$21,$B4091)=0,"Technicien absent de la liste (onglet Production)",IF($G4091="","Code BPU manquant (colonne G)",IF($O4091="?","Code BPU inconnu (onglet Prestations)",IF($P4091="?","Catégorie inconnue (onglet Règles)",IF(AND($E4091&lt;&gt;"",NOT(ISNUMBER($E4091))),"Quantité non reconnue",IF(AND($P4091="au prix",NOT(ISNUMBER($Q4091))),"Prix sur devis à saisir (colonne I)",IF($S4091="","Règle à compléter (onglet Règles)",""))))))))))</f>
        <v/>
      </c>
    </row>
    <row r="4092" customFormat="false" ht="15" hidden="false" customHeight="false" outlineLevel="0" collapsed="false">
      <c r="A4092" s="23"/>
      <c r="I4092" s="24"/>
      <c r="J4092" s="24"/>
      <c r="N4092" s="25"/>
      <c r="O4092" s="26" t="str">
        <f aca="false">IF($G4092="","",IFERROR(INDEX(Prestations!$F$5:$F$256,MATCH($G4092,Prestations!$B$5:$B$256,0)),"?"))</f>
        <v/>
      </c>
      <c r="P4092" s="26" t="str">
        <f aca="false">IF($O4092="","",IF($O4092="?","?",IFERROR(INDEX(Règles!$C$5:$C$17,MATCH($O4092,Règles!$A$5:$A$17,0)),"?")))</f>
        <v/>
      </c>
      <c r="Q4092" s="27" t="str">
        <f aca="false">IF($G4092="","",IF(ISNUMBER($I4092),$I4092,IFERROR(IF(ISNUMBER(INDEX(Prestations!$E$5:$E$256,MATCH($G4092,Prestations!$B$5:$B$256,0))),INDEX(Prestations!$E$5:$E$256,MATCH($G4092,Prestations!$B$5:$B$256,0)),""),"")))</f>
        <v/>
      </c>
      <c r="R4092" s="27" t="str">
        <f aca="false">IFERROR(IF(ISNUMBER($Q4092),$Q4092*IF($E4092="",1,$E4092),""),"")</f>
        <v/>
      </c>
      <c r="S4092" s="28" t="str">
        <f aca="false">IFERROR(IF($P4092="au nombre",IF(N(INDEX(Règles!$D$5:$D$17,MATCH($O4092,Règles!$A$5:$A$17,0)))&gt;0,IF($E4092="",1,$E4092)/INDEX(Règles!$D$5:$D$17,MATCH($O4092,Règles!$A$5:$A$17,0)),""),IF($P4092="au prix",IF(AND(ISNUMBER($R4092),N(INDEX(Règles!$E$5:$E$17,MATCH($O4092,Règles!$A$5:$A$17,0)))&gt;0),$R4092/INDEX(Règles!$E$5:$E$17,MATCH($O4092,Règles!$A$5:$A$17,0)),""),IF(OR($P4092="ne compte pas",$P4092="absence"),0,""))),"")</f>
        <v/>
      </c>
      <c r="T4092" s="26" t="n">
        <f aca="false">IF(AND(ISNUMBER($A4092),$B4092&lt;&gt;"",$G4092&lt;&gt;"",$P4092&lt;&gt;"absence"),1,0)</f>
        <v>0</v>
      </c>
      <c r="U4092" s="26" t="n">
        <f aca="false">IF($T4092=1,IF(COUNTIFS($B$2:$B4092,$B4092,$A$2:$A4092,$A4092,$T$2:$T4092,1)=1,1,0),0)</f>
        <v>0</v>
      </c>
      <c r="V4092" s="29" t="str">
        <f aca="false">IF(AND($A4092="",$B4092="",$G4092=""),"",IF(NOT(ISNUMBER($A4092)),"Date manquante ou non reconnue",IF($B4092="","Technicien manquant",IF(COUNTIF(Production!$A$7:$A$21,$B4092)=0,"Technicien absent de la liste (onglet Production)",IF($G4092="","Code BPU manquant (colonne G)",IF($O4092="?","Code BPU inconnu (onglet Prestations)",IF($P4092="?","Catégorie inconnue (onglet Règles)",IF(AND($E4092&lt;&gt;"",NOT(ISNUMBER($E4092))),"Quantité non reconnue",IF(AND($P4092="au prix",NOT(ISNUMBER($Q4092))),"Prix sur devis à saisir (colonne I)",IF($S4092="","Règle à compléter (onglet Règles)",""))))))))))</f>
        <v/>
      </c>
    </row>
    <row r="4093" customFormat="false" ht="15" hidden="false" customHeight="false" outlineLevel="0" collapsed="false">
      <c r="A4093" s="23"/>
      <c r="I4093" s="24"/>
      <c r="J4093" s="24"/>
      <c r="N4093" s="25"/>
      <c r="O4093" s="26" t="str">
        <f aca="false">IF($G4093="","",IFERROR(INDEX(Prestations!$F$5:$F$256,MATCH($G4093,Prestations!$B$5:$B$256,0)),"?"))</f>
        <v/>
      </c>
      <c r="P4093" s="26" t="str">
        <f aca="false">IF($O4093="","",IF($O4093="?","?",IFERROR(INDEX(Règles!$C$5:$C$17,MATCH($O4093,Règles!$A$5:$A$17,0)),"?")))</f>
        <v/>
      </c>
      <c r="Q4093" s="27" t="str">
        <f aca="false">IF($G4093="","",IF(ISNUMBER($I4093),$I4093,IFERROR(IF(ISNUMBER(INDEX(Prestations!$E$5:$E$256,MATCH($G4093,Prestations!$B$5:$B$256,0))),INDEX(Prestations!$E$5:$E$256,MATCH($G4093,Prestations!$B$5:$B$256,0)),""),"")))</f>
        <v/>
      </c>
      <c r="R4093" s="27" t="str">
        <f aca="false">IFERROR(IF(ISNUMBER($Q4093),$Q4093*IF($E4093="",1,$E4093),""),"")</f>
        <v/>
      </c>
      <c r="S4093" s="28" t="str">
        <f aca="false">IFERROR(IF($P4093="au nombre",IF(N(INDEX(Règles!$D$5:$D$17,MATCH($O4093,Règles!$A$5:$A$17,0)))&gt;0,IF($E4093="",1,$E4093)/INDEX(Règles!$D$5:$D$17,MATCH($O4093,Règles!$A$5:$A$17,0)),""),IF($P4093="au prix",IF(AND(ISNUMBER($R4093),N(INDEX(Règles!$E$5:$E$17,MATCH($O4093,Règles!$A$5:$A$17,0)))&gt;0),$R4093/INDEX(Règles!$E$5:$E$17,MATCH($O4093,Règles!$A$5:$A$17,0)),""),IF(OR($P4093="ne compte pas",$P4093="absence"),0,""))),"")</f>
        <v/>
      </c>
      <c r="T4093" s="26" t="n">
        <f aca="false">IF(AND(ISNUMBER($A4093),$B4093&lt;&gt;"",$G4093&lt;&gt;"",$P4093&lt;&gt;"absence"),1,0)</f>
        <v>0</v>
      </c>
      <c r="U4093" s="26" t="n">
        <f aca="false">IF($T4093=1,IF(COUNTIFS($B$2:$B4093,$B4093,$A$2:$A4093,$A4093,$T$2:$T4093,1)=1,1,0),0)</f>
        <v>0</v>
      </c>
      <c r="V4093" s="29" t="str">
        <f aca="false">IF(AND($A4093="",$B4093="",$G4093=""),"",IF(NOT(ISNUMBER($A4093)),"Date manquante ou non reconnue",IF($B4093="","Technicien manquant",IF(COUNTIF(Production!$A$7:$A$21,$B4093)=0,"Technicien absent de la liste (onglet Production)",IF($G4093="","Code BPU manquant (colonne G)",IF($O4093="?","Code BPU inconnu (onglet Prestations)",IF($P4093="?","Catégorie inconnue (onglet Règles)",IF(AND($E4093&lt;&gt;"",NOT(ISNUMBER($E4093))),"Quantité non reconnue",IF(AND($P4093="au prix",NOT(ISNUMBER($Q4093))),"Prix sur devis à saisir (colonne I)",IF($S4093="","Règle à compléter (onglet Règles)",""))))))))))</f>
        <v/>
      </c>
    </row>
    <row r="4094" customFormat="false" ht="15" hidden="false" customHeight="false" outlineLevel="0" collapsed="false">
      <c r="A4094" s="23"/>
      <c r="I4094" s="24"/>
      <c r="J4094" s="24"/>
      <c r="N4094" s="25"/>
      <c r="O4094" s="26" t="str">
        <f aca="false">IF($G4094="","",IFERROR(INDEX(Prestations!$F$5:$F$256,MATCH($G4094,Prestations!$B$5:$B$256,0)),"?"))</f>
        <v/>
      </c>
      <c r="P4094" s="26" t="str">
        <f aca="false">IF($O4094="","",IF($O4094="?","?",IFERROR(INDEX(Règles!$C$5:$C$17,MATCH($O4094,Règles!$A$5:$A$17,0)),"?")))</f>
        <v/>
      </c>
      <c r="Q4094" s="27" t="str">
        <f aca="false">IF($G4094="","",IF(ISNUMBER($I4094),$I4094,IFERROR(IF(ISNUMBER(INDEX(Prestations!$E$5:$E$256,MATCH($G4094,Prestations!$B$5:$B$256,0))),INDEX(Prestations!$E$5:$E$256,MATCH($G4094,Prestations!$B$5:$B$256,0)),""),"")))</f>
        <v/>
      </c>
      <c r="R4094" s="27" t="str">
        <f aca="false">IFERROR(IF(ISNUMBER($Q4094),$Q4094*IF($E4094="",1,$E4094),""),"")</f>
        <v/>
      </c>
      <c r="S4094" s="28" t="str">
        <f aca="false">IFERROR(IF($P4094="au nombre",IF(N(INDEX(Règles!$D$5:$D$17,MATCH($O4094,Règles!$A$5:$A$17,0)))&gt;0,IF($E4094="",1,$E4094)/INDEX(Règles!$D$5:$D$17,MATCH($O4094,Règles!$A$5:$A$17,0)),""),IF($P4094="au prix",IF(AND(ISNUMBER($R4094),N(INDEX(Règles!$E$5:$E$17,MATCH($O4094,Règles!$A$5:$A$17,0)))&gt;0),$R4094/INDEX(Règles!$E$5:$E$17,MATCH($O4094,Règles!$A$5:$A$17,0)),""),IF(OR($P4094="ne compte pas",$P4094="absence"),0,""))),"")</f>
        <v/>
      </c>
      <c r="T4094" s="26" t="n">
        <f aca="false">IF(AND(ISNUMBER($A4094),$B4094&lt;&gt;"",$G4094&lt;&gt;"",$P4094&lt;&gt;"absence"),1,0)</f>
        <v>0</v>
      </c>
      <c r="U4094" s="26" t="n">
        <f aca="false">IF($T4094=1,IF(COUNTIFS($B$2:$B4094,$B4094,$A$2:$A4094,$A4094,$T$2:$T4094,1)=1,1,0),0)</f>
        <v>0</v>
      </c>
      <c r="V4094" s="29" t="str">
        <f aca="false">IF(AND($A4094="",$B4094="",$G4094=""),"",IF(NOT(ISNUMBER($A4094)),"Date manquante ou non reconnue",IF($B4094="","Technicien manquant",IF(COUNTIF(Production!$A$7:$A$21,$B4094)=0,"Technicien absent de la liste (onglet Production)",IF($G4094="","Code BPU manquant (colonne G)",IF($O4094="?","Code BPU inconnu (onglet Prestations)",IF($P4094="?","Catégorie inconnue (onglet Règles)",IF(AND($E4094&lt;&gt;"",NOT(ISNUMBER($E4094))),"Quantité non reconnue",IF(AND($P4094="au prix",NOT(ISNUMBER($Q4094))),"Prix sur devis à saisir (colonne I)",IF($S4094="","Règle à compléter (onglet Règles)",""))))))))))</f>
        <v/>
      </c>
    </row>
    <row r="4095" customFormat="false" ht="15" hidden="false" customHeight="false" outlineLevel="0" collapsed="false">
      <c r="A4095" s="23"/>
      <c r="I4095" s="24"/>
      <c r="J4095" s="24"/>
      <c r="N4095" s="25"/>
      <c r="O4095" s="26" t="str">
        <f aca="false">IF($G4095="","",IFERROR(INDEX(Prestations!$F$5:$F$256,MATCH($G4095,Prestations!$B$5:$B$256,0)),"?"))</f>
        <v/>
      </c>
      <c r="P4095" s="26" t="str">
        <f aca="false">IF($O4095="","",IF($O4095="?","?",IFERROR(INDEX(Règles!$C$5:$C$17,MATCH($O4095,Règles!$A$5:$A$17,0)),"?")))</f>
        <v/>
      </c>
      <c r="Q4095" s="27" t="str">
        <f aca="false">IF($G4095="","",IF(ISNUMBER($I4095),$I4095,IFERROR(IF(ISNUMBER(INDEX(Prestations!$E$5:$E$256,MATCH($G4095,Prestations!$B$5:$B$256,0))),INDEX(Prestations!$E$5:$E$256,MATCH($G4095,Prestations!$B$5:$B$256,0)),""),"")))</f>
        <v/>
      </c>
      <c r="R4095" s="27" t="str">
        <f aca="false">IFERROR(IF(ISNUMBER($Q4095),$Q4095*IF($E4095="",1,$E4095),""),"")</f>
        <v/>
      </c>
      <c r="S4095" s="28" t="str">
        <f aca="false">IFERROR(IF($P4095="au nombre",IF(N(INDEX(Règles!$D$5:$D$17,MATCH($O4095,Règles!$A$5:$A$17,0)))&gt;0,IF($E4095="",1,$E4095)/INDEX(Règles!$D$5:$D$17,MATCH($O4095,Règles!$A$5:$A$17,0)),""),IF($P4095="au prix",IF(AND(ISNUMBER($R4095),N(INDEX(Règles!$E$5:$E$17,MATCH($O4095,Règles!$A$5:$A$17,0)))&gt;0),$R4095/INDEX(Règles!$E$5:$E$17,MATCH($O4095,Règles!$A$5:$A$17,0)),""),IF(OR($P4095="ne compte pas",$P4095="absence"),0,""))),"")</f>
        <v/>
      </c>
      <c r="T4095" s="26" t="n">
        <f aca="false">IF(AND(ISNUMBER($A4095),$B4095&lt;&gt;"",$G4095&lt;&gt;"",$P4095&lt;&gt;"absence"),1,0)</f>
        <v>0</v>
      </c>
      <c r="U4095" s="26" t="n">
        <f aca="false">IF($T4095=1,IF(COUNTIFS($B$2:$B4095,$B4095,$A$2:$A4095,$A4095,$T$2:$T4095,1)=1,1,0),0)</f>
        <v>0</v>
      </c>
      <c r="V4095" s="29" t="str">
        <f aca="false">IF(AND($A4095="",$B4095="",$G4095=""),"",IF(NOT(ISNUMBER($A4095)),"Date manquante ou non reconnue",IF($B4095="","Technicien manquant",IF(COUNTIF(Production!$A$7:$A$21,$B4095)=0,"Technicien absent de la liste (onglet Production)",IF($G4095="","Code BPU manquant (colonne G)",IF($O4095="?","Code BPU inconnu (onglet Prestations)",IF($P4095="?","Catégorie inconnue (onglet Règles)",IF(AND($E4095&lt;&gt;"",NOT(ISNUMBER($E4095))),"Quantité non reconnue",IF(AND($P4095="au prix",NOT(ISNUMBER($Q4095))),"Prix sur devis à saisir (colonne I)",IF($S4095="","Règle à compléter (onglet Règles)",""))))))))))</f>
        <v/>
      </c>
    </row>
    <row r="4096" customFormat="false" ht="15" hidden="false" customHeight="false" outlineLevel="0" collapsed="false">
      <c r="A4096" s="23"/>
      <c r="I4096" s="24"/>
      <c r="J4096" s="24"/>
      <c r="N4096" s="25"/>
      <c r="O4096" s="26" t="str">
        <f aca="false">IF($G4096="","",IFERROR(INDEX(Prestations!$F$5:$F$256,MATCH($G4096,Prestations!$B$5:$B$256,0)),"?"))</f>
        <v/>
      </c>
      <c r="P4096" s="26" t="str">
        <f aca="false">IF($O4096="","",IF($O4096="?","?",IFERROR(INDEX(Règles!$C$5:$C$17,MATCH($O4096,Règles!$A$5:$A$17,0)),"?")))</f>
        <v/>
      </c>
      <c r="Q4096" s="27" t="str">
        <f aca="false">IF($G4096="","",IF(ISNUMBER($I4096),$I4096,IFERROR(IF(ISNUMBER(INDEX(Prestations!$E$5:$E$256,MATCH($G4096,Prestations!$B$5:$B$256,0))),INDEX(Prestations!$E$5:$E$256,MATCH($G4096,Prestations!$B$5:$B$256,0)),""),"")))</f>
        <v/>
      </c>
      <c r="R4096" s="27" t="str">
        <f aca="false">IFERROR(IF(ISNUMBER($Q4096),$Q4096*IF($E4096="",1,$E4096),""),"")</f>
        <v/>
      </c>
      <c r="S4096" s="28" t="str">
        <f aca="false">IFERROR(IF($P4096="au nombre",IF(N(INDEX(Règles!$D$5:$D$17,MATCH($O4096,Règles!$A$5:$A$17,0)))&gt;0,IF($E4096="",1,$E4096)/INDEX(Règles!$D$5:$D$17,MATCH($O4096,Règles!$A$5:$A$17,0)),""),IF($P4096="au prix",IF(AND(ISNUMBER($R4096),N(INDEX(Règles!$E$5:$E$17,MATCH($O4096,Règles!$A$5:$A$17,0)))&gt;0),$R4096/INDEX(Règles!$E$5:$E$17,MATCH($O4096,Règles!$A$5:$A$17,0)),""),IF(OR($P4096="ne compte pas",$P4096="absence"),0,""))),"")</f>
        <v/>
      </c>
      <c r="T4096" s="26" t="n">
        <f aca="false">IF(AND(ISNUMBER($A4096),$B4096&lt;&gt;"",$G4096&lt;&gt;"",$P4096&lt;&gt;"absence"),1,0)</f>
        <v>0</v>
      </c>
      <c r="U4096" s="26" t="n">
        <f aca="false">IF($T4096=1,IF(COUNTIFS($B$2:$B4096,$B4096,$A$2:$A4096,$A4096,$T$2:$T4096,1)=1,1,0),0)</f>
        <v>0</v>
      </c>
      <c r="V4096" s="29" t="str">
        <f aca="false">IF(AND($A4096="",$B4096="",$G4096=""),"",IF(NOT(ISNUMBER($A4096)),"Date manquante ou non reconnue",IF($B4096="","Technicien manquant",IF(COUNTIF(Production!$A$7:$A$21,$B4096)=0,"Technicien absent de la liste (onglet Production)",IF($G4096="","Code BPU manquant (colonne G)",IF($O4096="?","Code BPU inconnu (onglet Prestations)",IF($P4096="?","Catégorie inconnue (onglet Règles)",IF(AND($E4096&lt;&gt;"",NOT(ISNUMBER($E4096))),"Quantité non reconnue",IF(AND($P4096="au prix",NOT(ISNUMBER($Q4096))),"Prix sur devis à saisir (colonne I)",IF($S4096="","Règle à compléter (onglet Règles)",""))))))))))</f>
        <v/>
      </c>
    </row>
    <row r="4097" customFormat="false" ht="15" hidden="false" customHeight="false" outlineLevel="0" collapsed="false">
      <c r="A4097" s="23"/>
      <c r="I4097" s="24"/>
      <c r="J4097" s="24"/>
      <c r="N4097" s="25"/>
      <c r="O4097" s="26" t="str">
        <f aca="false">IF($G4097="","",IFERROR(INDEX(Prestations!$F$5:$F$256,MATCH($G4097,Prestations!$B$5:$B$256,0)),"?"))</f>
        <v/>
      </c>
      <c r="P4097" s="26" t="str">
        <f aca="false">IF($O4097="","",IF($O4097="?","?",IFERROR(INDEX(Règles!$C$5:$C$17,MATCH($O4097,Règles!$A$5:$A$17,0)),"?")))</f>
        <v/>
      </c>
      <c r="Q4097" s="27" t="str">
        <f aca="false">IF($G4097="","",IF(ISNUMBER($I4097),$I4097,IFERROR(IF(ISNUMBER(INDEX(Prestations!$E$5:$E$256,MATCH($G4097,Prestations!$B$5:$B$256,0))),INDEX(Prestations!$E$5:$E$256,MATCH($G4097,Prestations!$B$5:$B$256,0)),""),"")))</f>
        <v/>
      </c>
      <c r="R4097" s="27" t="str">
        <f aca="false">IFERROR(IF(ISNUMBER($Q4097),$Q4097*IF($E4097="",1,$E4097),""),"")</f>
        <v/>
      </c>
      <c r="S4097" s="28" t="str">
        <f aca="false">IFERROR(IF($P4097="au nombre",IF(N(INDEX(Règles!$D$5:$D$17,MATCH($O4097,Règles!$A$5:$A$17,0)))&gt;0,IF($E4097="",1,$E4097)/INDEX(Règles!$D$5:$D$17,MATCH($O4097,Règles!$A$5:$A$17,0)),""),IF($P4097="au prix",IF(AND(ISNUMBER($R4097),N(INDEX(Règles!$E$5:$E$17,MATCH($O4097,Règles!$A$5:$A$17,0)))&gt;0),$R4097/INDEX(Règles!$E$5:$E$17,MATCH($O4097,Règles!$A$5:$A$17,0)),""),IF(OR($P4097="ne compte pas",$P4097="absence"),0,""))),"")</f>
        <v/>
      </c>
      <c r="T4097" s="26" t="n">
        <f aca="false">IF(AND(ISNUMBER($A4097),$B4097&lt;&gt;"",$G4097&lt;&gt;"",$P4097&lt;&gt;"absence"),1,0)</f>
        <v>0</v>
      </c>
      <c r="U4097" s="26" t="n">
        <f aca="false">IF($T4097=1,IF(COUNTIFS($B$2:$B4097,$B4097,$A$2:$A4097,$A4097,$T$2:$T4097,1)=1,1,0),0)</f>
        <v>0</v>
      </c>
      <c r="V4097" s="29" t="str">
        <f aca="false">IF(AND($A4097="",$B4097="",$G4097=""),"",IF(NOT(ISNUMBER($A4097)),"Date manquante ou non reconnue",IF($B4097="","Technicien manquant",IF(COUNTIF(Production!$A$7:$A$21,$B4097)=0,"Technicien absent de la liste (onglet Production)",IF($G4097="","Code BPU manquant (colonne G)",IF($O4097="?","Code BPU inconnu (onglet Prestations)",IF($P4097="?","Catégorie inconnue (onglet Règles)",IF(AND($E4097&lt;&gt;"",NOT(ISNUMBER($E4097))),"Quantité non reconnue",IF(AND($P4097="au prix",NOT(ISNUMBER($Q4097))),"Prix sur devis à saisir (colonne I)",IF($S4097="","Règle à compléter (onglet Règles)",""))))))))))</f>
        <v/>
      </c>
    </row>
    <row r="4098" customFormat="false" ht="15" hidden="false" customHeight="false" outlineLevel="0" collapsed="false">
      <c r="A4098" s="23"/>
      <c r="I4098" s="24"/>
      <c r="J4098" s="24"/>
      <c r="N4098" s="25"/>
      <c r="O4098" s="26" t="str">
        <f aca="false">IF($G4098="","",IFERROR(INDEX(Prestations!$F$5:$F$256,MATCH($G4098,Prestations!$B$5:$B$256,0)),"?"))</f>
        <v/>
      </c>
      <c r="P4098" s="26" t="str">
        <f aca="false">IF($O4098="","",IF($O4098="?","?",IFERROR(INDEX(Règles!$C$5:$C$17,MATCH($O4098,Règles!$A$5:$A$17,0)),"?")))</f>
        <v/>
      </c>
      <c r="Q4098" s="27" t="str">
        <f aca="false">IF($G4098="","",IF(ISNUMBER($I4098),$I4098,IFERROR(IF(ISNUMBER(INDEX(Prestations!$E$5:$E$256,MATCH($G4098,Prestations!$B$5:$B$256,0))),INDEX(Prestations!$E$5:$E$256,MATCH($G4098,Prestations!$B$5:$B$256,0)),""),"")))</f>
        <v/>
      </c>
      <c r="R4098" s="27" t="str">
        <f aca="false">IFERROR(IF(ISNUMBER($Q4098),$Q4098*IF($E4098="",1,$E4098),""),"")</f>
        <v/>
      </c>
      <c r="S4098" s="28" t="str">
        <f aca="false">IFERROR(IF($P4098="au nombre",IF(N(INDEX(Règles!$D$5:$D$17,MATCH($O4098,Règles!$A$5:$A$17,0)))&gt;0,IF($E4098="",1,$E4098)/INDEX(Règles!$D$5:$D$17,MATCH($O4098,Règles!$A$5:$A$17,0)),""),IF($P4098="au prix",IF(AND(ISNUMBER($R4098),N(INDEX(Règles!$E$5:$E$17,MATCH($O4098,Règles!$A$5:$A$17,0)))&gt;0),$R4098/INDEX(Règles!$E$5:$E$17,MATCH($O4098,Règles!$A$5:$A$17,0)),""),IF(OR($P4098="ne compte pas",$P4098="absence"),0,""))),"")</f>
        <v/>
      </c>
      <c r="T4098" s="26" t="n">
        <f aca="false">IF(AND(ISNUMBER($A4098),$B4098&lt;&gt;"",$G4098&lt;&gt;"",$P4098&lt;&gt;"absence"),1,0)</f>
        <v>0</v>
      </c>
      <c r="U4098" s="26" t="n">
        <f aca="false">IF($T4098=1,IF(COUNTIFS($B$2:$B4098,$B4098,$A$2:$A4098,$A4098,$T$2:$T4098,1)=1,1,0),0)</f>
        <v>0</v>
      </c>
      <c r="V4098" s="29" t="str">
        <f aca="false">IF(AND($A4098="",$B4098="",$G4098=""),"",IF(NOT(ISNUMBER($A4098)),"Date manquante ou non reconnue",IF($B4098="","Technicien manquant",IF(COUNTIF(Production!$A$7:$A$21,$B4098)=0,"Technicien absent de la liste (onglet Production)",IF($G4098="","Code BPU manquant (colonne G)",IF($O4098="?","Code BPU inconnu (onglet Prestations)",IF($P4098="?","Catégorie inconnue (onglet Règles)",IF(AND($E4098&lt;&gt;"",NOT(ISNUMBER($E4098))),"Quantité non reconnue",IF(AND($P4098="au prix",NOT(ISNUMBER($Q4098))),"Prix sur devis à saisir (colonne I)",IF($S4098="","Règle à compléter (onglet Règles)",""))))))))))</f>
        <v/>
      </c>
    </row>
    <row r="4099" customFormat="false" ht="15" hidden="false" customHeight="false" outlineLevel="0" collapsed="false">
      <c r="A4099" s="23"/>
      <c r="I4099" s="24"/>
      <c r="J4099" s="24"/>
      <c r="N4099" s="25"/>
      <c r="O4099" s="26" t="str">
        <f aca="false">IF($G4099="","",IFERROR(INDEX(Prestations!$F$5:$F$256,MATCH($G4099,Prestations!$B$5:$B$256,0)),"?"))</f>
        <v/>
      </c>
      <c r="P4099" s="26" t="str">
        <f aca="false">IF($O4099="","",IF($O4099="?","?",IFERROR(INDEX(Règles!$C$5:$C$17,MATCH($O4099,Règles!$A$5:$A$17,0)),"?")))</f>
        <v/>
      </c>
      <c r="Q4099" s="27" t="str">
        <f aca="false">IF($G4099="","",IF(ISNUMBER($I4099),$I4099,IFERROR(IF(ISNUMBER(INDEX(Prestations!$E$5:$E$256,MATCH($G4099,Prestations!$B$5:$B$256,0))),INDEX(Prestations!$E$5:$E$256,MATCH($G4099,Prestations!$B$5:$B$256,0)),""),"")))</f>
        <v/>
      </c>
      <c r="R4099" s="27" t="str">
        <f aca="false">IFERROR(IF(ISNUMBER($Q4099),$Q4099*IF($E4099="",1,$E4099),""),"")</f>
        <v/>
      </c>
      <c r="S4099" s="28" t="str">
        <f aca="false">IFERROR(IF($P4099="au nombre",IF(N(INDEX(Règles!$D$5:$D$17,MATCH($O4099,Règles!$A$5:$A$17,0)))&gt;0,IF($E4099="",1,$E4099)/INDEX(Règles!$D$5:$D$17,MATCH($O4099,Règles!$A$5:$A$17,0)),""),IF($P4099="au prix",IF(AND(ISNUMBER($R4099),N(INDEX(Règles!$E$5:$E$17,MATCH($O4099,Règles!$A$5:$A$17,0)))&gt;0),$R4099/INDEX(Règles!$E$5:$E$17,MATCH($O4099,Règles!$A$5:$A$17,0)),""),IF(OR($P4099="ne compte pas",$P4099="absence"),0,""))),"")</f>
        <v/>
      </c>
      <c r="T4099" s="26" t="n">
        <f aca="false">IF(AND(ISNUMBER($A4099),$B4099&lt;&gt;"",$G4099&lt;&gt;"",$P4099&lt;&gt;"absence"),1,0)</f>
        <v>0</v>
      </c>
      <c r="U4099" s="26" t="n">
        <f aca="false">IF($T4099=1,IF(COUNTIFS($B$2:$B4099,$B4099,$A$2:$A4099,$A4099,$T$2:$T4099,1)=1,1,0),0)</f>
        <v>0</v>
      </c>
      <c r="V4099" s="29" t="str">
        <f aca="false">IF(AND($A4099="",$B4099="",$G4099=""),"",IF(NOT(ISNUMBER($A4099)),"Date manquante ou non reconnue",IF($B4099="","Technicien manquant",IF(COUNTIF(Production!$A$7:$A$21,$B4099)=0,"Technicien absent de la liste (onglet Production)",IF($G4099="","Code BPU manquant (colonne G)",IF($O4099="?","Code BPU inconnu (onglet Prestations)",IF($P4099="?","Catégorie inconnue (onglet Règles)",IF(AND($E4099&lt;&gt;"",NOT(ISNUMBER($E4099))),"Quantité non reconnue",IF(AND($P4099="au prix",NOT(ISNUMBER($Q4099))),"Prix sur devis à saisir (colonne I)",IF($S4099="","Règle à compléter (onglet Règles)",""))))))))))</f>
        <v/>
      </c>
    </row>
    <row r="4100" customFormat="false" ht="15" hidden="false" customHeight="false" outlineLevel="0" collapsed="false">
      <c r="A4100" s="23"/>
      <c r="I4100" s="24"/>
      <c r="J4100" s="24"/>
      <c r="N4100" s="25"/>
      <c r="O4100" s="26" t="str">
        <f aca="false">IF($G4100="","",IFERROR(INDEX(Prestations!$F$5:$F$256,MATCH($G4100,Prestations!$B$5:$B$256,0)),"?"))</f>
        <v/>
      </c>
      <c r="P4100" s="26" t="str">
        <f aca="false">IF($O4100="","",IF($O4100="?","?",IFERROR(INDEX(Règles!$C$5:$C$17,MATCH($O4100,Règles!$A$5:$A$17,0)),"?")))</f>
        <v/>
      </c>
      <c r="Q4100" s="27" t="str">
        <f aca="false">IF($G4100="","",IF(ISNUMBER($I4100),$I4100,IFERROR(IF(ISNUMBER(INDEX(Prestations!$E$5:$E$256,MATCH($G4100,Prestations!$B$5:$B$256,0))),INDEX(Prestations!$E$5:$E$256,MATCH($G4100,Prestations!$B$5:$B$256,0)),""),"")))</f>
        <v/>
      </c>
      <c r="R4100" s="27" t="str">
        <f aca="false">IFERROR(IF(ISNUMBER($Q4100),$Q4100*IF($E4100="",1,$E4100),""),"")</f>
        <v/>
      </c>
      <c r="S4100" s="28" t="str">
        <f aca="false">IFERROR(IF($P4100="au nombre",IF(N(INDEX(Règles!$D$5:$D$17,MATCH($O4100,Règles!$A$5:$A$17,0)))&gt;0,IF($E4100="",1,$E4100)/INDEX(Règles!$D$5:$D$17,MATCH($O4100,Règles!$A$5:$A$17,0)),""),IF($P4100="au prix",IF(AND(ISNUMBER($R4100),N(INDEX(Règles!$E$5:$E$17,MATCH($O4100,Règles!$A$5:$A$17,0)))&gt;0),$R4100/INDEX(Règles!$E$5:$E$17,MATCH($O4100,Règles!$A$5:$A$17,0)),""),IF(OR($P4100="ne compte pas",$P4100="absence"),0,""))),"")</f>
        <v/>
      </c>
      <c r="T4100" s="26" t="n">
        <f aca="false">IF(AND(ISNUMBER($A4100),$B4100&lt;&gt;"",$G4100&lt;&gt;"",$P4100&lt;&gt;"absence"),1,0)</f>
        <v>0</v>
      </c>
      <c r="U4100" s="26" t="n">
        <f aca="false">IF($T4100=1,IF(COUNTIFS($B$2:$B4100,$B4100,$A$2:$A4100,$A4100,$T$2:$T4100,1)=1,1,0),0)</f>
        <v>0</v>
      </c>
      <c r="V4100" s="29" t="str">
        <f aca="false">IF(AND($A4100="",$B4100="",$G4100=""),"",IF(NOT(ISNUMBER($A4100)),"Date manquante ou non reconnue",IF($B4100="","Technicien manquant",IF(COUNTIF(Production!$A$7:$A$21,$B4100)=0,"Technicien absent de la liste (onglet Production)",IF($G4100="","Code BPU manquant (colonne G)",IF($O4100="?","Code BPU inconnu (onglet Prestations)",IF($P4100="?","Catégorie inconnue (onglet Règles)",IF(AND($E4100&lt;&gt;"",NOT(ISNUMBER($E4100))),"Quantité non reconnue",IF(AND($P4100="au prix",NOT(ISNUMBER($Q4100))),"Prix sur devis à saisir (colonne I)",IF($S4100="","Règle à compléter (onglet Règles)",""))))))))))</f>
        <v/>
      </c>
    </row>
    <row r="4101" customFormat="false" ht="15" hidden="false" customHeight="false" outlineLevel="0" collapsed="false">
      <c r="A4101" s="23"/>
      <c r="I4101" s="24"/>
      <c r="J4101" s="24"/>
      <c r="N4101" s="25"/>
      <c r="O4101" s="26" t="str">
        <f aca="false">IF($G4101="","",IFERROR(INDEX(Prestations!$F$5:$F$256,MATCH($G4101,Prestations!$B$5:$B$256,0)),"?"))</f>
        <v/>
      </c>
      <c r="P4101" s="26" t="str">
        <f aca="false">IF($O4101="","",IF($O4101="?","?",IFERROR(INDEX(Règles!$C$5:$C$17,MATCH($O4101,Règles!$A$5:$A$17,0)),"?")))</f>
        <v/>
      </c>
      <c r="Q4101" s="27" t="str">
        <f aca="false">IF($G4101="","",IF(ISNUMBER($I4101),$I4101,IFERROR(IF(ISNUMBER(INDEX(Prestations!$E$5:$E$256,MATCH($G4101,Prestations!$B$5:$B$256,0))),INDEX(Prestations!$E$5:$E$256,MATCH($G4101,Prestations!$B$5:$B$256,0)),""),"")))</f>
        <v/>
      </c>
      <c r="R4101" s="27" t="str">
        <f aca="false">IFERROR(IF(ISNUMBER($Q4101),$Q4101*IF($E4101="",1,$E4101),""),"")</f>
        <v/>
      </c>
      <c r="S4101" s="28" t="str">
        <f aca="false">IFERROR(IF($P4101="au nombre",IF(N(INDEX(Règles!$D$5:$D$17,MATCH($O4101,Règles!$A$5:$A$17,0)))&gt;0,IF($E4101="",1,$E4101)/INDEX(Règles!$D$5:$D$17,MATCH($O4101,Règles!$A$5:$A$17,0)),""),IF($P4101="au prix",IF(AND(ISNUMBER($R4101),N(INDEX(Règles!$E$5:$E$17,MATCH($O4101,Règles!$A$5:$A$17,0)))&gt;0),$R4101/INDEX(Règles!$E$5:$E$17,MATCH($O4101,Règles!$A$5:$A$17,0)),""),IF(OR($P4101="ne compte pas",$P4101="absence"),0,""))),"")</f>
        <v/>
      </c>
      <c r="T4101" s="26" t="n">
        <f aca="false">IF(AND(ISNUMBER($A4101),$B4101&lt;&gt;"",$G4101&lt;&gt;"",$P4101&lt;&gt;"absence"),1,0)</f>
        <v>0</v>
      </c>
      <c r="U4101" s="26" t="n">
        <f aca="false">IF($T4101=1,IF(COUNTIFS($B$2:$B4101,$B4101,$A$2:$A4101,$A4101,$T$2:$T4101,1)=1,1,0),0)</f>
        <v>0</v>
      </c>
      <c r="V4101" s="29" t="str">
        <f aca="false">IF(AND($A4101="",$B4101="",$G4101=""),"",IF(NOT(ISNUMBER($A4101)),"Date manquante ou non reconnue",IF($B4101="","Technicien manquant",IF(COUNTIF(Production!$A$7:$A$21,$B4101)=0,"Technicien absent de la liste (onglet Production)",IF($G4101="","Code BPU manquant (colonne G)",IF($O4101="?","Code BPU inconnu (onglet Prestations)",IF($P4101="?","Catégorie inconnue (onglet Règles)",IF(AND($E4101&lt;&gt;"",NOT(ISNUMBER($E4101))),"Quantité non reconnue",IF(AND($P4101="au prix",NOT(ISNUMBER($Q4101))),"Prix sur devis à saisir (colonne I)",IF($S4101="","Règle à compléter (onglet Règles)",""))))))))))</f>
        <v/>
      </c>
    </row>
    <row r="4102" customFormat="false" ht="15" hidden="false" customHeight="false" outlineLevel="0" collapsed="false">
      <c r="A4102" s="23"/>
      <c r="I4102" s="24"/>
      <c r="J4102" s="24"/>
      <c r="N4102" s="25"/>
      <c r="O4102" s="26" t="str">
        <f aca="false">IF($G4102="","",IFERROR(INDEX(Prestations!$F$5:$F$256,MATCH($G4102,Prestations!$B$5:$B$256,0)),"?"))</f>
        <v/>
      </c>
      <c r="P4102" s="26" t="str">
        <f aca="false">IF($O4102="","",IF($O4102="?","?",IFERROR(INDEX(Règles!$C$5:$C$17,MATCH($O4102,Règles!$A$5:$A$17,0)),"?")))</f>
        <v/>
      </c>
      <c r="Q4102" s="27" t="str">
        <f aca="false">IF($G4102="","",IF(ISNUMBER($I4102),$I4102,IFERROR(IF(ISNUMBER(INDEX(Prestations!$E$5:$E$256,MATCH($G4102,Prestations!$B$5:$B$256,0))),INDEX(Prestations!$E$5:$E$256,MATCH($G4102,Prestations!$B$5:$B$256,0)),""),"")))</f>
        <v/>
      </c>
      <c r="R4102" s="27" t="str">
        <f aca="false">IFERROR(IF(ISNUMBER($Q4102),$Q4102*IF($E4102="",1,$E4102),""),"")</f>
        <v/>
      </c>
      <c r="S4102" s="28" t="str">
        <f aca="false">IFERROR(IF($P4102="au nombre",IF(N(INDEX(Règles!$D$5:$D$17,MATCH($O4102,Règles!$A$5:$A$17,0)))&gt;0,IF($E4102="",1,$E4102)/INDEX(Règles!$D$5:$D$17,MATCH($O4102,Règles!$A$5:$A$17,0)),""),IF($P4102="au prix",IF(AND(ISNUMBER($R4102),N(INDEX(Règles!$E$5:$E$17,MATCH($O4102,Règles!$A$5:$A$17,0)))&gt;0),$R4102/INDEX(Règles!$E$5:$E$17,MATCH($O4102,Règles!$A$5:$A$17,0)),""),IF(OR($P4102="ne compte pas",$P4102="absence"),0,""))),"")</f>
        <v/>
      </c>
      <c r="T4102" s="26" t="n">
        <f aca="false">IF(AND(ISNUMBER($A4102),$B4102&lt;&gt;"",$G4102&lt;&gt;"",$P4102&lt;&gt;"absence"),1,0)</f>
        <v>0</v>
      </c>
      <c r="U4102" s="26" t="n">
        <f aca="false">IF($T4102=1,IF(COUNTIFS($B$2:$B4102,$B4102,$A$2:$A4102,$A4102,$T$2:$T4102,1)=1,1,0),0)</f>
        <v>0</v>
      </c>
      <c r="V4102" s="29" t="str">
        <f aca="false">IF(AND($A4102="",$B4102="",$G4102=""),"",IF(NOT(ISNUMBER($A4102)),"Date manquante ou non reconnue",IF($B4102="","Technicien manquant",IF(COUNTIF(Production!$A$7:$A$21,$B4102)=0,"Technicien absent de la liste (onglet Production)",IF($G4102="","Code BPU manquant (colonne G)",IF($O4102="?","Code BPU inconnu (onglet Prestations)",IF($P4102="?","Catégorie inconnue (onglet Règles)",IF(AND($E4102&lt;&gt;"",NOT(ISNUMBER($E4102))),"Quantité non reconnue",IF(AND($P4102="au prix",NOT(ISNUMBER($Q4102))),"Prix sur devis à saisir (colonne I)",IF($S4102="","Règle à compléter (onglet Règles)",""))))))))))</f>
        <v/>
      </c>
    </row>
    <row r="4103" customFormat="false" ht="15" hidden="false" customHeight="false" outlineLevel="0" collapsed="false">
      <c r="A4103" s="23"/>
      <c r="I4103" s="24"/>
      <c r="J4103" s="24"/>
      <c r="N4103" s="25"/>
      <c r="O4103" s="26" t="str">
        <f aca="false">IF($G4103="","",IFERROR(INDEX(Prestations!$F$5:$F$256,MATCH($G4103,Prestations!$B$5:$B$256,0)),"?"))</f>
        <v/>
      </c>
      <c r="P4103" s="26" t="str">
        <f aca="false">IF($O4103="","",IF($O4103="?","?",IFERROR(INDEX(Règles!$C$5:$C$17,MATCH($O4103,Règles!$A$5:$A$17,0)),"?")))</f>
        <v/>
      </c>
      <c r="Q4103" s="27" t="str">
        <f aca="false">IF($G4103="","",IF(ISNUMBER($I4103),$I4103,IFERROR(IF(ISNUMBER(INDEX(Prestations!$E$5:$E$256,MATCH($G4103,Prestations!$B$5:$B$256,0))),INDEX(Prestations!$E$5:$E$256,MATCH($G4103,Prestations!$B$5:$B$256,0)),""),"")))</f>
        <v/>
      </c>
      <c r="R4103" s="27" t="str">
        <f aca="false">IFERROR(IF(ISNUMBER($Q4103),$Q4103*IF($E4103="",1,$E4103),""),"")</f>
        <v/>
      </c>
      <c r="S4103" s="28" t="str">
        <f aca="false">IFERROR(IF($P4103="au nombre",IF(N(INDEX(Règles!$D$5:$D$17,MATCH($O4103,Règles!$A$5:$A$17,0)))&gt;0,IF($E4103="",1,$E4103)/INDEX(Règles!$D$5:$D$17,MATCH($O4103,Règles!$A$5:$A$17,0)),""),IF($P4103="au prix",IF(AND(ISNUMBER($R4103),N(INDEX(Règles!$E$5:$E$17,MATCH($O4103,Règles!$A$5:$A$17,0)))&gt;0),$R4103/INDEX(Règles!$E$5:$E$17,MATCH($O4103,Règles!$A$5:$A$17,0)),""),IF(OR($P4103="ne compte pas",$P4103="absence"),0,""))),"")</f>
        <v/>
      </c>
      <c r="T4103" s="26" t="n">
        <f aca="false">IF(AND(ISNUMBER($A4103),$B4103&lt;&gt;"",$G4103&lt;&gt;"",$P4103&lt;&gt;"absence"),1,0)</f>
        <v>0</v>
      </c>
      <c r="U4103" s="26" t="n">
        <f aca="false">IF($T4103=1,IF(COUNTIFS($B$2:$B4103,$B4103,$A$2:$A4103,$A4103,$T$2:$T4103,1)=1,1,0),0)</f>
        <v>0</v>
      </c>
      <c r="V4103" s="29" t="str">
        <f aca="false">IF(AND($A4103="",$B4103="",$G4103=""),"",IF(NOT(ISNUMBER($A4103)),"Date manquante ou non reconnue",IF($B4103="","Technicien manquant",IF(COUNTIF(Production!$A$7:$A$21,$B4103)=0,"Technicien absent de la liste (onglet Production)",IF($G4103="","Code BPU manquant (colonne G)",IF($O4103="?","Code BPU inconnu (onglet Prestations)",IF($P4103="?","Catégorie inconnue (onglet Règles)",IF(AND($E4103&lt;&gt;"",NOT(ISNUMBER($E4103))),"Quantité non reconnue",IF(AND($P4103="au prix",NOT(ISNUMBER($Q4103))),"Prix sur devis à saisir (colonne I)",IF($S4103="","Règle à compléter (onglet Règles)",""))))))))))</f>
        <v/>
      </c>
    </row>
    <row r="4104" customFormat="false" ht="15" hidden="false" customHeight="false" outlineLevel="0" collapsed="false">
      <c r="A4104" s="23"/>
      <c r="I4104" s="24"/>
      <c r="J4104" s="24"/>
      <c r="N4104" s="25"/>
      <c r="O4104" s="26" t="str">
        <f aca="false">IF($G4104="","",IFERROR(INDEX(Prestations!$F$5:$F$256,MATCH($G4104,Prestations!$B$5:$B$256,0)),"?"))</f>
        <v/>
      </c>
      <c r="P4104" s="26" t="str">
        <f aca="false">IF($O4104="","",IF($O4104="?","?",IFERROR(INDEX(Règles!$C$5:$C$17,MATCH($O4104,Règles!$A$5:$A$17,0)),"?")))</f>
        <v/>
      </c>
      <c r="Q4104" s="27" t="str">
        <f aca="false">IF($G4104="","",IF(ISNUMBER($I4104),$I4104,IFERROR(IF(ISNUMBER(INDEX(Prestations!$E$5:$E$256,MATCH($G4104,Prestations!$B$5:$B$256,0))),INDEX(Prestations!$E$5:$E$256,MATCH($G4104,Prestations!$B$5:$B$256,0)),""),"")))</f>
        <v/>
      </c>
      <c r="R4104" s="27" t="str">
        <f aca="false">IFERROR(IF(ISNUMBER($Q4104),$Q4104*IF($E4104="",1,$E4104),""),"")</f>
        <v/>
      </c>
      <c r="S4104" s="28" t="str">
        <f aca="false">IFERROR(IF($P4104="au nombre",IF(N(INDEX(Règles!$D$5:$D$17,MATCH($O4104,Règles!$A$5:$A$17,0)))&gt;0,IF($E4104="",1,$E4104)/INDEX(Règles!$D$5:$D$17,MATCH($O4104,Règles!$A$5:$A$17,0)),""),IF($P4104="au prix",IF(AND(ISNUMBER($R4104),N(INDEX(Règles!$E$5:$E$17,MATCH($O4104,Règles!$A$5:$A$17,0)))&gt;0),$R4104/INDEX(Règles!$E$5:$E$17,MATCH($O4104,Règles!$A$5:$A$17,0)),""),IF(OR($P4104="ne compte pas",$P4104="absence"),0,""))),"")</f>
        <v/>
      </c>
      <c r="T4104" s="26" t="n">
        <f aca="false">IF(AND(ISNUMBER($A4104),$B4104&lt;&gt;"",$G4104&lt;&gt;"",$P4104&lt;&gt;"absence"),1,0)</f>
        <v>0</v>
      </c>
      <c r="U4104" s="26" t="n">
        <f aca="false">IF($T4104=1,IF(COUNTIFS($B$2:$B4104,$B4104,$A$2:$A4104,$A4104,$T$2:$T4104,1)=1,1,0),0)</f>
        <v>0</v>
      </c>
      <c r="V4104" s="29" t="str">
        <f aca="false">IF(AND($A4104="",$B4104="",$G4104=""),"",IF(NOT(ISNUMBER($A4104)),"Date manquante ou non reconnue",IF($B4104="","Technicien manquant",IF(COUNTIF(Production!$A$7:$A$21,$B4104)=0,"Technicien absent de la liste (onglet Production)",IF($G4104="","Code BPU manquant (colonne G)",IF($O4104="?","Code BPU inconnu (onglet Prestations)",IF($P4104="?","Catégorie inconnue (onglet Règles)",IF(AND($E4104&lt;&gt;"",NOT(ISNUMBER($E4104))),"Quantité non reconnue",IF(AND($P4104="au prix",NOT(ISNUMBER($Q4104))),"Prix sur devis à saisir (colonne I)",IF($S4104="","Règle à compléter (onglet Règles)",""))))))))))</f>
        <v/>
      </c>
    </row>
    <row r="4105" customFormat="false" ht="15" hidden="false" customHeight="false" outlineLevel="0" collapsed="false">
      <c r="A4105" s="23"/>
      <c r="I4105" s="24"/>
      <c r="J4105" s="24"/>
      <c r="N4105" s="25"/>
      <c r="O4105" s="26" t="str">
        <f aca="false">IF($G4105="","",IFERROR(INDEX(Prestations!$F$5:$F$256,MATCH($G4105,Prestations!$B$5:$B$256,0)),"?"))</f>
        <v/>
      </c>
      <c r="P4105" s="26" t="str">
        <f aca="false">IF($O4105="","",IF($O4105="?","?",IFERROR(INDEX(Règles!$C$5:$C$17,MATCH($O4105,Règles!$A$5:$A$17,0)),"?")))</f>
        <v/>
      </c>
      <c r="Q4105" s="27" t="str">
        <f aca="false">IF($G4105="","",IF(ISNUMBER($I4105),$I4105,IFERROR(IF(ISNUMBER(INDEX(Prestations!$E$5:$E$256,MATCH($G4105,Prestations!$B$5:$B$256,0))),INDEX(Prestations!$E$5:$E$256,MATCH($G4105,Prestations!$B$5:$B$256,0)),""),"")))</f>
        <v/>
      </c>
      <c r="R4105" s="27" t="str">
        <f aca="false">IFERROR(IF(ISNUMBER($Q4105),$Q4105*IF($E4105="",1,$E4105),""),"")</f>
        <v/>
      </c>
      <c r="S4105" s="28" t="str">
        <f aca="false">IFERROR(IF($P4105="au nombre",IF(N(INDEX(Règles!$D$5:$D$17,MATCH($O4105,Règles!$A$5:$A$17,0)))&gt;0,IF($E4105="",1,$E4105)/INDEX(Règles!$D$5:$D$17,MATCH($O4105,Règles!$A$5:$A$17,0)),""),IF($P4105="au prix",IF(AND(ISNUMBER($R4105),N(INDEX(Règles!$E$5:$E$17,MATCH($O4105,Règles!$A$5:$A$17,0)))&gt;0),$R4105/INDEX(Règles!$E$5:$E$17,MATCH($O4105,Règles!$A$5:$A$17,0)),""),IF(OR($P4105="ne compte pas",$P4105="absence"),0,""))),"")</f>
        <v/>
      </c>
      <c r="T4105" s="26" t="n">
        <f aca="false">IF(AND(ISNUMBER($A4105),$B4105&lt;&gt;"",$G4105&lt;&gt;"",$P4105&lt;&gt;"absence"),1,0)</f>
        <v>0</v>
      </c>
      <c r="U4105" s="26" t="n">
        <f aca="false">IF($T4105=1,IF(COUNTIFS($B$2:$B4105,$B4105,$A$2:$A4105,$A4105,$T$2:$T4105,1)=1,1,0),0)</f>
        <v>0</v>
      </c>
      <c r="V4105" s="29" t="str">
        <f aca="false">IF(AND($A4105="",$B4105="",$G4105=""),"",IF(NOT(ISNUMBER($A4105)),"Date manquante ou non reconnue",IF($B4105="","Technicien manquant",IF(COUNTIF(Production!$A$7:$A$21,$B4105)=0,"Technicien absent de la liste (onglet Production)",IF($G4105="","Code BPU manquant (colonne G)",IF($O4105="?","Code BPU inconnu (onglet Prestations)",IF($P4105="?","Catégorie inconnue (onglet Règles)",IF(AND($E4105&lt;&gt;"",NOT(ISNUMBER($E4105))),"Quantité non reconnue",IF(AND($P4105="au prix",NOT(ISNUMBER($Q4105))),"Prix sur devis à saisir (colonne I)",IF($S4105="","Règle à compléter (onglet Règles)",""))))))))))</f>
        <v/>
      </c>
    </row>
    <row r="4106" customFormat="false" ht="15" hidden="false" customHeight="false" outlineLevel="0" collapsed="false">
      <c r="A4106" s="23"/>
      <c r="I4106" s="24"/>
      <c r="J4106" s="24"/>
      <c r="N4106" s="25"/>
      <c r="O4106" s="26" t="str">
        <f aca="false">IF($G4106="","",IFERROR(INDEX(Prestations!$F$5:$F$256,MATCH($G4106,Prestations!$B$5:$B$256,0)),"?"))</f>
        <v/>
      </c>
      <c r="P4106" s="26" t="str">
        <f aca="false">IF($O4106="","",IF($O4106="?","?",IFERROR(INDEX(Règles!$C$5:$C$17,MATCH($O4106,Règles!$A$5:$A$17,0)),"?")))</f>
        <v/>
      </c>
      <c r="Q4106" s="27" t="str">
        <f aca="false">IF($G4106="","",IF(ISNUMBER($I4106),$I4106,IFERROR(IF(ISNUMBER(INDEX(Prestations!$E$5:$E$256,MATCH($G4106,Prestations!$B$5:$B$256,0))),INDEX(Prestations!$E$5:$E$256,MATCH($G4106,Prestations!$B$5:$B$256,0)),""),"")))</f>
        <v/>
      </c>
      <c r="R4106" s="27" t="str">
        <f aca="false">IFERROR(IF(ISNUMBER($Q4106),$Q4106*IF($E4106="",1,$E4106),""),"")</f>
        <v/>
      </c>
      <c r="S4106" s="28" t="str">
        <f aca="false">IFERROR(IF($P4106="au nombre",IF(N(INDEX(Règles!$D$5:$D$17,MATCH($O4106,Règles!$A$5:$A$17,0)))&gt;0,IF($E4106="",1,$E4106)/INDEX(Règles!$D$5:$D$17,MATCH($O4106,Règles!$A$5:$A$17,0)),""),IF($P4106="au prix",IF(AND(ISNUMBER($R4106),N(INDEX(Règles!$E$5:$E$17,MATCH($O4106,Règles!$A$5:$A$17,0)))&gt;0),$R4106/INDEX(Règles!$E$5:$E$17,MATCH($O4106,Règles!$A$5:$A$17,0)),""),IF(OR($P4106="ne compte pas",$P4106="absence"),0,""))),"")</f>
        <v/>
      </c>
      <c r="T4106" s="26" t="n">
        <f aca="false">IF(AND(ISNUMBER($A4106),$B4106&lt;&gt;"",$G4106&lt;&gt;"",$P4106&lt;&gt;"absence"),1,0)</f>
        <v>0</v>
      </c>
      <c r="U4106" s="26" t="n">
        <f aca="false">IF($T4106=1,IF(COUNTIFS($B$2:$B4106,$B4106,$A$2:$A4106,$A4106,$T$2:$T4106,1)=1,1,0),0)</f>
        <v>0</v>
      </c>
      <c r="V4106" s="29" t="str">
        <f aca="false">IF(AND($A4106="",$B4106="",$G4106=""),"",IF(NOT(ISNUMBER($A4106)),"Date manquante ou non reconnue",IF($B4106="","Technicien manquant",IF(COUNTIF(Production!$A$7:$A$21,$B4106)=0,"Technicien absent de la liste (onglet Production)",IF($G4106="","Code BPU manquant (colonne G)",IF($O4106="?","Code BPU inconnu (onglet Prestations)",IF($P4106="?","Catégorie inconnue (onglet Règles)",IF(AND($E4106&lt;&gt;"",NOT(ISNUMBER($E4106))),"Quantité non reconnue",IF(AND($P4106="au prix",NOT(ISNUMBER($Q4106))),"Prix sur devis à saisir (colonne I)",IF($S4106="","Règle à compléter (onglet Règles)",""))))))))))</f>
        <v/>
      </c>
    </row>
    <row r="4107" customFormat="false" ht="15" hidden="false" customHeight="false" outlineLevel="0" collapsed="false">
      <c r="A4107" s="23"/>
      <c r="I4107" s="24"/>
      <c r="J4107" s="24"/>
      <c r="N4107" s="25"/>
      <c r="O4107" s="26" t="str">
        <f aca="false">IF($G4107="","",IFERROR(INDEX(Prestations!$F$5:$F$256,MATCH($G4107,Prestations!$B$5:$B$256,0)),"?"))</f>
        <v/>
      </c>
      <c r="P4107" s="26" t="str">
        <f aca="false">IF($O4107="","",IF($O4107="?","?",IFERROR(INDEX(Règles!$C$5:$C$17,MATCH($O4107,Règles!$A$5:$A$17,0)),"?")))</f>
        <v/>
      </c>
      <c r="Q4107" s="27" t="str">
        <f aca="false">IF($G4107="","",IF(ISNUMBER($I4107),$I4107,IFERROR(IF(ISNUMBER(INDEX(Prestations!$E$5:$E$256,MATCH($G4107,Prestations!$B$5:$B$256,0))),INDEX(Prestations!$E$5:$E$256,MATCH($G4107,Prestations!$B$5:$B$256,0)),""),"")))</f>
        <v/>
      </c>
      <c r="R4107" s="27" t="str">
        <f aca="false">IFERROR(IF(ISNUMBER($Q4107),$Q4107*IF($E4107="",1,$E4107),""),"")</f>
        <v/>
      </c>
      <c r="S4107" s="28" t="str">
        <f aca="false">IFERROR(IF($P4107="au nombre",IF(N(INDEX(Règles!$D$5:$D$17,MATCH($O4107,Règles!$A$5:$A$17,0)))&gt;0,IF($E4107="",1,$E4107)/INDEX(Règles!$D$5:$D$17,MATCH($O4107,Règles!$A$5:$A$17,0)),""),IF($P4107="au prix",IF(AND(ISNUMBER($R4107),N(INDEX(Règles!$E$5:$E$17,MATCH($O4107,Règles!$A$5:$A$17,0)))&gt;0),$R4107/INDEX(Règles!$E$5:$E$17,MATCH($O4107,Règles!$A$5:$A$17,0)),""),IF(OR($P4107="ne compte pas",$P4107="absence"),0,""))),"")</f>
        <v/>
      </c>
      <c r="T4107" s="26" t="n">
        <f aca="false">IF(AND(ISNUMBER($A4107),$B4107&lt;&gt;"",$G4107&lt;&gt;"",$P4107&lt;&gt;"absence"),1,0)</f>
        <v>0</v>
      </c>
      <c r="U4107" s="26" t="n">
        <f aca="false">IF($T4107=1,IF(COUNTIFS($B$2:$B4107,$B4107,$A$2:$A4107,$A4107,$T$2:$T4107,1)=1,1,0),0)</f>
        <v>0</v>
      </c>
      <c r="V4107" s="29" t="str">
        <f aca="false">IF(AND($A4107="",$B4107="",$G4107=""),"",IF(NOT(ISNUMBER($A4107)),"Date manquante ou non reconnue",IF($B4107="","Technicien manquant",IF(COUNTIF(Production!$A$7:$A$21,$B4107)=0,"Technicien absent de la liste (onglet Production)",IF($G4107="","Code BPU manquant (colonne G)",IF($O4107="?","Code BPU inconnu (onglet Prestations)",IF($P4107="?","Catégorie inconnue (onglet Règles)",IF(AND($E4107&lt;&gt;"",NOT(ISNUMBER($E4107))),"Quantité non reconnue",IF(AND($P4107="au prix",NOT(ISNUMBER($Q4107))),"Prix sur devis à saisir (colonne I)",IF($S4107="","Règle à compléter (onglet Règles)",""))))))))))</f>
        <v/>
      </c>
    </row>
    <row r="4108" customFormat="false" ht="15" hidden="false" customHeight="false" outlineLevel="0" collapsed="false">
      <c r="A4108" s="23"/>
      <c r="I4108" s="24"/>
      <c r="J4108" s="24"/>
      <c r="N4108" s="25"/>
      <c r="O4108" s="26" t="str">
        <f aca="false">IF($G4108="","",IFERROR(INDEX(Prestations!$F$5:$F$256,MATCH($G4108,Prestations!$B$5:$B$256,0)),"?"))</f>
        <v/>
      </c>
      <c r="P4108" s="26" t="str">
        <f aca="false">IF($O4108="","",IF($O4108="?","?",IFERROR(INDEX(Règles!$C$5:$C$17,MATCH($O4108,Règles!$A$5:$A$17,0)),"?")))</f>
        <v/>
      </c>
      <c r="Q4108" s="27" t="str">
        <f aca="false">IF($G4108="","",IF(ISNUMBER($I4108),$I4108,IFERROR(IF(ISNUMBER(INDEX(Prestations!$E$5:$E$256,MATCH($G4108,Prestations!$B$5:$B$256,0))),INDEX(Prestations!$E$5:$E$256,MATCH($G4108,Prestations!$B$5:$B$256,0)),""),"")))</f>
        <v/>
      </c>
      <c r="R4108" s="27" t="str">
        <f aca="false">IFERROR(IF(ISNUMBER($Q4108),$Q4108*IF($E4108="",1,$E4108),""),"")</f>
        <v/>
      </c>
      <c r="S4108" s="28" t="str">
        <f aca="false">IFERROR(IF($P4108="au nombre",IF(N(INDEX(Règles!$D$5:$D$17,MATCH($O4108,Règles!$A$5:$A$17,0)))&gt;0,IF($E4108="",1,$E4108)/INDEX(Règles!$D$5:$D$17,MATCH($O4108,Règles!$A$5:$A$17,0)),""),IF($P4108="au prix",IF(AND(ISNUMBER($R4108),N(INDEX(Règles!$E$5:$E$17,MATCH($O4108,Règles!$A$5:$A$17,0)))&gt;0),$R4108/INDEX(Règles!$E$5:$E$17,MATCH($O4108,Règles!$A$5:$A$17,0)),""),IF(OR($P4108="ne compte pas",$P4108="absence"),0,""))),"")</f>
        <v/>
      </c>
      <c r="T4108" s="26" t="n">
        <f aca="false">IF(AND(ISNUMBER($A4108),$B4108&lt;&gt;"",$G4108&lt;&gt;"",$P4108&lt;&gt;"absence"),1,0)</f>
        <v>0</v>
      </c>
      <c r="U4108" s="26" t="n">
        <f aca="false">IF($T4108=1,IF(COUNTIFS($B$2:$B4108,$B4108,$A$2:$A4108,$A4108,$T$2:$T4108,1)=1,1,0),0)</f>
        <v>0</v>
      </c>
      <c r="V4108" s="29" t="str">
        <f aca="false">IF(AND($A4108="",$B4108="",$G4108=""),"",IF(NOT(ISNUMBER($A4108)),"Date manquante ou non reconnue",IF($B4108="","Technicien manquant",IF(COUNTIF(Production!$A$7:$A$21,$B4108)=0,"Technicien absent de la liste (onglet Production)",IF($G4108="","Code BPU manquant (colonne G)",IF($O4108="?","Code BPU inconnu (onglet Prestations)",IF($P4108="?","Catégorie inconnue (onglet Règles)",IF(AND($E4108&lt;&gt;"",NOT(ISNUMBER($E4108))),"Quantité non reconnue",IF(AND($P4108="au prix",NOT(ISNUMBER($Q4108))),"Prix sur devis à saisir (colonne I)",IF($S4108="","Règle à compléter (onglet Règles)",""))))))))))</f>
        <v/>
      </c>
    </row>
    <row r="4109" customFormat="false" ht="15" hidden="false" customHeight="false" outlineLevel="0" collapsed="false">
      <c r="A4109" s="23"/>
      <c r="I4109" s="24"/>
      <c r="J4109" s="24"/>
      <c r="N4109" s="25"/>
      <c r="O4109" s="26" t="str">
        <f aca="false">IF($G4109="","",IFERROR(INDEX(Prestations!$F$5:$F$256,MATCH($G4109,Prestations!$B$5:$B$256,0)),"?"))</f>
        <v/>
      </c>
      <c r="P4109" s="26" t="str">
        <f aca="false">IF($O4109="","",IF($O4109="?","?",IFERROR(INDEX(Règles!$C$5:$C$17,MATCH($O4109,Règles!$A$5:$A$17,0)),"?")))</f>
        <v/>
      </c>
      <c r="Q4109" s="27" t="str">
        <f aca="false">IF($G4109="","",IF(ISNUMBER($I4109),$I4109,IFERROR(IF(ISNUMBER(INDEX(Prestations!$E$5:$E$256,MATCH($G4109,Prestations!$B$5:$B$256,0))),INDEX(Prestations!$E$5:$E$256,MATCH($G4109,Prestations!$B$5:$B$256,0)),""),"")))</f>
        <v/>
      </c>
      <c r="R4109" s="27" t="str">
        <f aca="false">IFERROR(IF(ISNUMBER($Q4109),$Q4109*IF($E4109="",1,$E4109),""),"")</f>
        <v/>
      </c>
      <c r="S4109" s="28" t="str">
        <f aca="false">IFERROR(IF($P4109="au nombre",IF(N(INDEX(Règles!$D$5:$D$17,MATCH($O4109,Règles!$A$5:$A$17,0)))&gt;0,IF($E4109="",1,$E4109)/INDEX(Règles!$D$5:$D$17,MATCH($O4109,Règles!$A$5:$A$17,0)),""),IF($P4109="au prix",IF(AND(ISNUMBER($R4109),N(INDEX(Règles!$E$5:$E$17,MATCH($O4109,Règles!$A$5:$A$17,0)))&gt;0),$R4109/INDEX(Règles!$E$5:$E$17,MATCH($O4109,Règles!$A$5:$A$17,0)),""),IF(OR($P4109="ne compte pas",$P4109="absence"),0,""))),"")</f>
        <v/>
      </c>
      <c r="T4109" s="26" t="n">
        <f aca="false">IF(AND(ISNUMBER($A4109),$B4109&lt;&gt;"",$G4109&lt;&gt;"",$P4109&lt;&gt;"absence"),1,0)</f>
        <v>0</v>
      </c>
      <c r="U4109" s="26" t="n">
        <f aca="false">IF($T4109=1,IF(COUNTIFS($B$2:$B4109,$B4109,$A$2:$A4109,$A4109,$T$2:$T4109,1)=1,1,0),0)</f>
        <v>0</v>
      </c>
      <c r="V4109" s="29" t="str">
        <f aca="false">IF(AND($A4109="",$B4109="",$G4109=""),"",IF(NOT(ISNUMBER($A4109)),"Date manquante ou non reconnue",IF($B4109="","Technicien manquant",IF(COUNTIF(Production!$A$7:$A$21,$B4109)=0,"Technicien absent de la liste (onglet Production)",IF($G4109="","Code BPU manquant (colonne G)",IF($O4109="?","Code BPU inconnu (onglet Prestations)",IF($P4109="?","Catégorie inconnue (onglet Règles)",IF(AND($E4109&lt;&gt;"",NOT(ISNUMBER($E4109))),"Quantité non reconnue",IF(AND($P4109="au prix",NOT(ISNUMBER($Q4109))),"Prix sur devis à saisir (colonne I)",IF($S4109="","Règle à compléter (onglet Règles)",""))))))))))</f>
        <v/>
      </c>
    </row>
    <row r="4110" customFormat="false" ht="15" hidden="false" customHeight="false" outlineLevel="0" collapsed="false">
      <c r="A4110" s="23"/>
      <c r="I4110" s="24"/>
      <c r="J4110" s="24"/>
      <c r="N4110" s="25"/>
      <c r="O4110" s="26" t="str">
        <f aca="false">IF($G4110="","",IFERROR(INDEX(Prestations!$F$5:$F$256,MATCH($G4110,Prestations!$B$5:$B$256,0)),"?"))</f>
        <v/>
      </c>
      <c r="P4110" s="26" t="str">
        <f aca="false">IF($O4110="","",IF($O4110="?","?",IFERROR(INDEX(Règles!$C$5:$C$17,MATCH($O4110,Règles!$A$5:$A$17,0)),"?")))</f>
        <v/>
      </c>
      <c r="Q4110" s="27" t="str">
        <f aca="false">IF($G4110="","",IF(ISNUMBER($I4110),$I4110,IFERROR(IF(ISNUMBER(INDEX(Prestations!$E$5:$E$256,MATCH($G4110,Prestations!$B$5:$B$256,0))),INDEX(Prestations!$E$5:$E$256,MATCH($G4110,Prestations!$B$5:$B$256,0)),""),"")))</f>
        <v/>
      </c>
      <c r="R4110" s="27" t="str">
        <f aca="false">IFERROR(IF(ISNUMBER($Q4110),$Q4110*IF($E4110="",1,$E4110),""),"")</f>
        <v/>
      </c>
      <c r="S4110" s="28" t="str">
        <f aca="false">IFERROR(IF($P4110="au nombre",IF(N(INDEX(Règles!$D$5:$D$17,MATCH($O4110,Règles!$A$5:$A$17,0)))&gt;0,IF($E4110="",1,$E4110)/INDEX(Règles!$D$5:$D$17,MATCH($O4110,Règles!$A$5:$A$17,0)),""),IF($P4110="au prix",IF(AND(ISNUMBER($R4110),N(INDEX(Règles!$E$5:$E$17,MATCH($O4110,Règles!$A$5:$A$17,0)))&gt;0),$R4110/INDEX(Règles!$E$5:$E$17,MATCH($O4110,Règles!$A$5:$A$17,0)),""),IF(OR($P4110="ne compte pas",$P4110="absence"),0,""))),"")</f>
        <v/>
      </c>
      <c r="T4110" s="26" t="n">
        <f aca="false">IF(AND(ISNUMBER($A4110),$B4110&lt;&gt;"",$G4110&lt;&gt;"",$P4110&lt;&gt;"absence"),1,0)</f>
        <v>0</v>
      </c>
      <c r="U4110" s="26" t="n">
        <f aca="false">IF($T4110=1,IF(COUNTIFS($B$2:$B4110,$B4110,$A$2:$A4110,$A4110,$T$2:$T4110,1)=1,1,0),0)</f>
        <v>0</v>
      </c>
      <c r="V4110" s="29" t="str">
        <f aca="false">IF(AND($A4110="",$B4110="",$G4110=""),"",IF(NOT(ISNUMBER($A4110)),"Date manquante ou non reconnue",IF($B4110="","Technicien manquant",IF(COUNTIF(Production!$A$7:$A$21,$B4110)=0,"Technicien absent de la liste (onglet Production)",IF($G4110="","Code BPU manquant (colonne G)",IF($O4110="?","Code BPU inconnu (onglet Prestations)",IF($P4110="?","Catégorie inconnue (onglet Règles)",IF(AND($E4110&lt;&gt;"",NOT(ISNUMBER($E4110))),"Quantité non reconnue",IF(AND($P4110="au prix",NOT(ISNUMBER($Q4110))),"Prix sur devis à saisir (colonne I)",IF($S4110="","Règle à compléter (onglet Règles)",""))))))))))</f>
        <v/>
      </c>
    </row>
    <row r="4111" customFormat="false" ht="15" hidden="false" customHeight="false" outlineLevel="0" collapsed="false">
      <c r="A4111" s="23"/>
      <c r="I4111" s="24"/>
      <c r="J4111" s="24"/>
      <c r="N4111" s="25"/>
      <c r="O4111" s="26" t="str">
        <f aca="false">IF($G4111="","",IFERROR(INDEX(Prestations!$F$5:$F$256,MATCH($G4111,Prestations!$B$5:$B$256,0)),"?"))</f>
        <v/>
      </c>
      <c r="P4111" s="26" t="str">
        <f aca="false">IF($O4111="","",IF($O4111="?","?",IFERROR(INDEX(Règles!$C$5:$C$17,MATCH($O4111,Règles!$A$5:$A$17,0)),"?")))</f>
        <v/>
      </c>
      <c r="Q4111" s="27" t="str">
        <f aca="false">IF($G4111="","",IF(ISNUMBER($I4111),$I4111,IFERROR(IF(ISNUMBER(INDEX(Prestations!$E$5:$E$256,MATCH($G4111,Prestations!$B$5:$B$256,0))),INDEX(Prestations!$E$5:$E$256,MATCH($G4111,Prestations!$B$5:$B$256,0)),""),"")))</f>
        <v/>
      </c>
      <c r="R4111" s="27" t="str">
        <f aca="false">IFERROR(IF(ISNUMBER($Q4111),$Q4111*IF($E4111="",1,$E4111),""),"")</f>
        <v/>
      </c>
      <c r="S4111" s="28" t="str">
        <f aca="false">IFERROR(IF($P4111="au nombre",IF(N(INDEX(Règles!$D$5:$D$17,MATCH($O4111,Règles!$A$5:$A$17,0)))&gt;0,IF($E4111="",1,$E4111)/INDEX(Règles!$D$5:$D$17,MATCH($O4111,Règles!$A$5:$A$17,0)),""),IF($P4111="au prix",IF(AND(ISNUMBER($R4111),N(INDEX(Règles!$E$5:$E$17,MATCH($O4111,Règles!$A$5:$A$17,0)))&gt;0),$R4111/INDEX(Règles!$E$5:$E$17,MATCH($O4111,Règles!$A$5:$A$17,0)),""),IF(OR($P4111="ne compte pas",$P4111="absence"),0,""))),"")</f>
        <v/>
      </c>
      <c r="T4111" s="26" t="n">
        <f aca="false">IF(AND(ISNUMBER($A4111),$B4111&lt;&gt;"",$G4111&lt;&gt;"",$P4111&lt;&gt;"absence"),1,0)</f>
        <v>0</v>
      </c>
      <c r="U4111" s="26" t="n">
        <f aca="false">IF($T4111=1,IF(COUNTIFS($B$2:$B4111,$B4111,$A$2:$A4111,$A4111,$T$2:$T4111,1)=1,1,0),0)</f>
        <v>0</v>
      </c>
      <c r="V4111" s="29" t="str">
        <f aca="false">IF(AND($A4111="",$B4111="",$G4111=""),"",IF(NOT(ISNUMBER($A4111)),"Date manquante ou non reconnue",IF($B4111="","Technicien manquant",IF(COUNTIF(Production!$A$7:$A$21,$B4111)=0,"Technicien absent de la liste (onglet Production)",IF($G4111="","Code BPU manquant (colonne G)",IF($O4111="?","Code BPU inconnu (onglet Prestations)",IF($P4111="?","Catégorie inconnue (onglet Règles)",IF(AND($E4111&lt;&gt;"",NOT(ISNUMBER($E4111))),"Quantité non reconnue",IF(AND($P4111="au prix",NOT(ISNUMBER($Q4111))),"Prix sur devis à saisir (colonne I)",IF($S4111="","Règle à compléter (onglet Règles)",""))))))))))</f>
        <v/>
      </c>
    </row>
    <row r="4112" customFormat="false" ht="15" hidden="false" customHeight="false" outlineLevel="0" collapsed="false">
      <c r="A4112" s="23"/>
      <c r="I4112" s="24"/>
      <c r="J4112" s="24"/>
      <c r="N4112" s="25"/>
      <c r="O4112" s="26" t="str">
        <f aca="false">IF($G4112="","",IFERROR(INDEX(Prestations!$F$5:$F$256,MATCH($G4112,Prestations!$B$5:$B$256,0)),"?"))</f>
        <v/>
      </c>
      <c r="P4112" s="26" t="str">
        <f aca="false">IF($O4112="","",IF($O4112="?","?",IFERROR(INDEX(Règles!$C$5:$C$17,MATCH($O4112,Règles!$A$5:$A$17,0)),"?")))</f>
        <v/>
      </c>
      <c r="Q4112" s="27" t="str">
        <f aca="false">IF($G4112="","",IF(ISNUMBER($I4112),$I4112,IFERROR(IF(ISNUMBER(INDEX(Prestations!$E$5:$E$256,MATCH($G4112,Prestations!$B$5:$B$256,0))),INDEX(Prestations!$E$5:$E$256,MATCH($G4112,Prestations!$B$5:$B$256,0)),""),"")))</f>
        <v/>
      </c>
      <c r="R4112" s="27" t="str">
        <f aca="false">IFERROR(IF(ISNUMBER($Q4112),$Q4112*IF($E4112="",1,$E4112),""),"")</f>
        <v/>
      </c>
      <c r="S4112" s="28" t="str">
        <f aca="false">IFERROR(IF($P4112="au nombre",IF(N(INDEX(Règles!$D$5:$D$17,MATCH($O4112,Règles!$A$5:$A$17,0)))&gt;0,IF($E4112="",1,$E4112)/INDEX(Règles!$D$5:$D$17,MATCH($O4112,Règles!$A$5:$A$17,0)),""),IF($P4112="au prix",IF(AND(ISNUMBER($R4112),N(INDEX(Règles!$E$5:$E$17,MATCH($O4112,Règles!$A$5:$A$17,0)))&gt;0),$R4112/INDEX(Règles!$E$5:$E$17,MATCH($O4112,Règles!$A$5:$A$17,0)),""),IF(OR($P4112="ne compte pas",$P4112="absence"),0,""))),"")</f>
        <v/>
      </c>
      <c r="T4112" s="26" t="n">
        <f aca="false">IF(AND(ISNUMBER($A4112),$B4112&lt;&gt;"",$G4112&lt;&gt;"",$P4112&lt;&gt;"absence"),1,0)</f>
        <v>0</v>
      </c>
      <c r="U4112" s="26" t="n">
        <f aca="false">IF($T4112=1,IF(COUNTIFS($B$2:$B4112,$B4112,$A$2:$A4112,$A4112,$T$2:$T4112,1)=1,1,0),0)</f>
        <v>0</v>
      </c>
      <c r="V4112" s="29" t="str">
        <f aca="false">IF(AND($A4112="",$B4112="",$G4112=""),"",IF(NOT(ISNUMBER($A4112)),"Date manquante ou non reconnue",IF($B4112="","Technicien manquant",IF(COUNTIF(Production!$A$7:$A$21,$B4112)=0,"Technicien absent de la liste (onglet Production)",IF($G4112="","Code BPU manquant (colonne G)",IF($O4112="?","Code BPU inconnu (onglet Prestations)",IF($P4112="?","Catégorie inconnue (onglet Règles)",IF(AND($E4112&lt;&gt;"",NOT(ISNUMBER($E4112))),"Quantité non reconnue",IF(AND($P4112="au prix",NOT(ISNUMBER($Q4112))),"Prix sur devis à saisir (colonne I)",IF($S4112="","Règle à compléter (onglet Règles)",""))))))))))</f>
        <v/>
      </c>
    </row>
    <row r="4113" customFormat="false" ht="15" hidden="false" customHeight="false" outlineLevel="0" collapsed="false">
      <c r="A4113" s="23"/>
      <c r="I4113" s="24"/>
      <c r="J4113" s="24"/>
      <c r="N4113" s="25"/>
      <c r="O4113" s="26" t="str">
        <f aca="false">IF($G4113="","",IFERROR(INDEX(Prestations!$F$5:$F$256,MATCH($G4113,Prestations!$B$5:$B$256,0)),"?"))</f>
        <v/>
      </c>
      <c r="P4113" s="26" t="str">
        <f aca="false">IF($O4113="","",IF($O4113="?","?",IFERROR(INDEX(Règles!$C$5:$C$17,MATCH($O4113,Règles!$A$5:$A$17,0)),"?")))</f>
        <v/>
      </c>
      <c r="Q4113" s="27" t="str">
        <f aca="false">IF($G4113="","",IF(ISNUMBER($I4113),$I4113,IFERROR(IF(ISNUMBER(INDEX(Prestations!$E$5:$E$256,MATCH($G4113,Prestations!$B$5:$B$256,0))),INDEX(Prestations!$E$5:$E$256,MATCH($G4113,Prestations!$B$5:$B$256,0)),""),"")))</f>
        <v/>
      </c>
      <c r="R4113" s="27" t="str">
        <f aca="false">IFERROR(IF(ISNUMBER($Q4113),$Q4113*IF($E4113="",1,$E4113),""),"")</f>
        <v/>
      </c>
      <c r="S4113" s="28" t="str">
        <f aca="false">IFERROR(IF($P4113="au nombre",IF(N(INDEX(Règles!$D$5:$D$17,MATCH($O4113,Règles!$A$5:$A$17,0)))&gt;0,IF($E4113="",1,$E4113)/INDEX(Règles!$D$5:$D$17,MATCH($O4113,Règles!$A$5:$A$17,0)),""),IF($P4113="au prix",IF(AND(ISNUMBER($R4113),N(INDEX(Règles!$E$5:$E$17,MATCH($O4113,Règles!$A$5:$A$17,0)))&gt;0),$R4113/INDEX(Règles!$E$5:$E$17,MATCH($O4113,Règles!$A$5:$A$17,0)),""),IF(OR($P4113="ne compte pas",$P4113="absence"),0,""))),"")</f>
        <v/>
      </c>
      <c r="T4113" s="26" t="n">
        <f aca="false">IF(AND(ISNUMBER($A4113),$B4113&lt;&gt;"",$G4113&lt;&gt;"",$P4113&lt;&gt;"absence"),1,0)</f>
        <v>0</v>
      </c>
      <c r="U4113" s="26" t="n">
        <f aca="false">IF($T4113=1,IF(COUNTIFS($B$2:$B4113,$B4113,$A$2:$A4113,$A4113,$T$2:$T4113,1)=1,1,0),0)</f>
        <v>0</v>
      </c>
      <c r="V4113" s="29" t="str">
        <f aca="false">IF(AND($A4113="",$B4113="",$G4113=""),"",IF(NOT(ISNUMBER($A4113)),"Date manquante ou non reconnue",IF($B4113="","Technicien manquant",IF(COUNTIF(Production!$A$7:$A$21,$B4113)=0,"Technicien absent de la liste (onglet Production)",IF($G4113="","Code BPU manquant (colonne G)",IF($O4113="?","Code BPU inconnu (onglet Prestations)",IF($P4113="?","Catégorie inconnue (onglet Règles)",IF(AND($E4113&lt;&gt;"",NOT(ISNUMBER($E4113))),"Quantité non reconnue",IF(AND($P4113="au prix",NOT(ISNUMBER($Q4113))),"Prix sur devis à saisir (colonne I)",IF($S4113="","Règle à compléter (onglet Règles)",""))))))))))</f>
        <v/>
      </c>
    </row>
    <row r="4114" customFormat="false" ht="15" hidden="false" customHeight="false" outlineLevel="0" collapsed="false">
      <c r="A4114" s="23"/>
      <c r="I4114" s="24"/>
      <c r="J4114" s="24"/>
      <c r="N4114" s="25"/>
      <c r="O4114" s="26" t="str">
        <f aca="false">IF($G4114="","",IFERROR(INDEX(Prestations!$F$5:$F$256,MATCH($G4114,Prestations!$B$5:$B$256,0)),"?"))</f>
        <v/>
      </c>
      <c r="P4114" s="26" t="str">
        <f aca="false">IF($O4114="","",IF($O4114="?","?",IFERROR(INDEX(Règles!$C$5:$C$17,MATCH($O4114,Règles!$A$5:$A$17,0)),"?")))</f>
        <v/>
      </c>
      <c r="Q4114" s="27" t="str">
        <f aca="false">IF($G4114="","",IF(ISNUMBER($I4114),$I4114,IFERROR(IF(ISNUMBER(INDEX(Prestations!$E$5:$E$256,MATCH($G4114,Prestations!$B$5:$B$256,0))),INDEX(Prestations!$E$5:$E$256,MATCH($G4114,Prestations!$B$5:$B$256,0)),""),"")))</f>
        <v/>
      </c>
      <c r="R4114" s="27" t="str">
        <f aca="false">IFERROR(IF(ISNUMBER($Q4114),$Q4114*IF($E4114="",1,$E4114),""),"")</f>
        <v/>
      </c>
      <c r="S4114" s="28" t="str">
        <f aca="false">IFERROR(IF($P4114="au nombre",IF(N(INDEX(Règles!$D$5:$D$17,MATCH($O4114,Règles!$A$5:$A$17,0)))&gt;0,IF($E4114="",1,$E4114)/INDEX(Règles!$D$5:$D$17,MATCH($O4114,Règles!$A$5:$A$17,0)),""),IF($P4114="au prix",IF(AND(ISNUMBER($R4114),N(INDEX(Règles!$E$5:$E$17,MATCH($O4114,Règles!$A$5:$A$17,0)))&gt;0),$R4114/INDEX(Règles!$E$5:$E$17,MATCH($O4114,Règles!$A$5:$A$17,0)),""),IF(OR($P4114="ne compte pas",$P4114="absence"),0,""))),"")</f>
        <v/>
      </c>
      <c r="T4114" s="26" t="n">
        <f aca="false">IF(AND(ISNUMBER($A4114),$B4114&lt;&gt;"",$G4114&lt;&gt;"",$P4114&lt;&gt;"absence"),1,0)</f>
        <v>0</v>
      </c>
      <c r="U4114" s="26" t="n">
        <f aca="false">IF($T4114=1,IF(COUNTIFS($B$2:$B4114,$B4114,$A$2:$A4114,$A4114,$T$2:$T4114,1)=1,1,0),0)</f>
        <v>0</v>
      </c>
      <c r="V4114" s="29" t="str">
        <f aca="false">IF(AND($A4114="",$B4114="",$G4114=""),"",IF(NOT(ISNUMBER($A4114)),"Date manquante ou non reconnue",IF($B4114="","Technicien manquant",IF(COUNTIF(Production!$A$7:$A$21,$B4114)=0,"Technicien absent de la liste (onglet Production)",IF($G4114="","Code BPU manquant (colonne G)",IF($O4114="?","Code BPU inconnu (onglet Prestations)",IF($P4114="?","Catégorie inconnue (onglet Règles)",IF(AND($E4114&lt;&gt;"",NOT(ISNUMBER($E4114))),"Quantité non reconnue",IF(AND($P4114="au prix",NOT(ISNUMBER($Q4114))),"Prix sur devis à saisir (colonne I)",IF($S4114="","Règle à compléter (onglet Règles)",""))))))))))</f>
        <v/>
      </c>
    </row>
    <row r="4115" customFormat="false" ht="15" hidden="false" customHeight="false" outlineLevel="0" collapsed="false">
      <c r="A4115" s="23"/>
      <c r="I4115" s="24"/>
      <c r="J4115" s="24"/>
      <c r="N4115" s="25"/>
      <c r="O4115" s="26" t="str">
        <f aca="false">IF($G4115="","",IFERROR(INDEX(Prestations!$F$5:$F$256,MATCH($G4115,Prestations!$B$5:$B$256,0)),"?"))</f>
        <v/>
      </c>
      <c r="P4115" s="26" t="str">
        <f aca="false">IF($O4115="","",IF($O4115="?","?",IFERROR(INDEX(Règles!$C$5:$C$17,MATCH($O4115,Règles!$A$5:$A$17,0)),"?")))</f>
        <v/>
      </c>
      <c r="Q4115" s="27" t="str">
        <f aca="false">IF($G4115="","",IF(ISNUMBER($I4115),$I4115,IFERROR(IF(ISNUMBER(INDEX(Prestations!$E$5:$E$256,MATCH($G4115,Prestations!$B$5:$B$256,0))),INDEX(Prestations!$E$5:$E$256,MATCH($G4115,Prestations!$B$5:$B$256,0)),""),"")))</f>
        <v/>
      </c>
      <c r="R4115" s="27" t="str">
        <f aca="false">IFERROR(IF(ISNUMBER($Q4115),$Q4115*IF($E4115="",1,$E4115),""),"")</f>
        <v/>
      </c>
      <c r="S4115" s="28" t="str">
        <f aca="false">IFERROR(IF($P4115="au nombre",IF(N(INDEX(Règles!$D$5:$D$17,MATCH($O4115,Règles!$A$5:$A$17,0)))&gt;0,IF($E4115="",1,$E4115)/INDEX(Règles!$D$5:$D$17,MATCH($O4115,Règles!$A$5:$A$17,0)),""),IF($P4115="au prix",IF(AND(ISNUMBER($R4115),N(INDEX(Règles!$E$5:$E$17,MATCH($O4115,Règles!$A$5:$A$17,0)))&gt;0),$R4115/INDEX(Règles!$E$5:$E$17,MATCH($O4115,Règles!$A$5:$A$17,0)),""),IF(OR($P4115="ne compte pas",$P4115="absence"),0,""))),"")</f>
        <v/>
      </c>
      <c r="T4115" s="26" t="n">
        <f aca="false">IF(AND(ISNUMBER($A4115),$B4115&lt;&gt;"",$G4115&lt;&gt;"",$P4115&lt;&gt;"absence"),1,0)</f>
        <v>0</v>
      </c>
      <c r="U4115" s="26" t="n">
        <f aca="false">IF($T4115=1,IF(COUNTIFS($B$2:$B4115,$B4115,$A$2:$A4115,$A4115,$T$2:$T4115,1)=1,1,0),0)</f>
        <v>0</v>
      </c>
      <c r="V4115" s="29" t="str">
        <f aca="false">IF(AND($A4115="",$B4115="",$G4115=""),"",IF(NOT(ISNUMBER($A4115)),"Date manquante ou non reconnue",IF($B4115="","Technicien manquant",IF(COUNTIF(Production!$A$7:$A$21,$B4115)=0,"Technicien absent de la liste (onglet Production)",IF($G4115="","Code BPU manquant (colonne G)",IF($O4115="?","Code BPU inconnu (onglet Prestations)",IF($P4115="?","Catégorie inconnue (onglet Règles)",IF(AND($E4115&lt;&gt;"",NOT(ISNUMBER($E4115))),"Quantité non reconnue",IF(AND($P4115="au prix",NOT(ISNUMBER($Q4115))),"Prix sur devis à saisir (colonne I)",IF($S4115="","Règle à compléter (onglet Règles)",""))))))))))</f>
        <v/>
      </c>
    </row>
    <row r="4116" customFormat="false" ht="15" hidden="false" customHeight="false" outlineLevel="0" collapsed="false">
      <c r="A4116" s="23"/>
      <c r="I4116" s="24"/>
      <c r="J4116" s="24"/>
      <c r="N4116" s="25"/>
      <c r="O4116" s="26" t="str">
        <f aca="false">IF($G4116="","",IFERROR(INDEX(Prestations!$F$5:$F$256,MATCH($G4116,Prestations!$B$5:$B$256,0)),"?"))</f>
        <v/>
      </c>
      <c r="P4116" s="26" t="str">
        <f aca="false">IF($O4116="","",IF($O4116="?","?",IFERROR(INDEX(Règles!$C$5:$C$17,MATCH($O4116,Règles!$A$5:$A$17,0)),"?")))</f>
        <v/>
      </c>
      <c r="Q4116" s="27" t="str">
        <f aca="false">IF($G4116="","",IF(ISNUMBER($I4116),$I4116,IFERROR(IF(ISNUMBER(INDEX(Prestations!$E$5:$E$256,MATCH($G4116,Prestations!$B$5:$B$256,0))),INDEX(Prestations!$E$5:$E$256,MATCH($G4116,Prestations!$B$5:$B$256,0)),""),"")))</f>
        <v/>
      </c>
      <c r="R4116" s="27" t="str">
        <f aca="false">IFERROR(IF(ISNUMBER($Q4116),$Q4116*IF($E4116="",1,$E4116),""),"")</f>
        <v/>
      </c>
      <c r="S4116" s="28" t="str">
        <f aca="false">IFERROR(IF($P4116="au nombre",IF(N(INDEX(Règles!$D$5:$D$17,MATCH($O4116,Règles!$A$5:$A$17,0)))&gt;0,IF($E4116="",1,$E4116)/INDEX(Règles!$D$5:$D$17,MATCH($O4116,Règles!$A$5:$A$17,0)),""),IF($P4116="au prix",IF(AND(ISNUMBER($R4116),N(INDEX(Règles!$E$5:$E$17,MATCH($O4116,Règles!$A$5:$A$17,0)))&gt;0),$R4116/INDEX(Règles!$E$5:$E$17,MATCH($O4116,Règles!$A$5:$A$17,0)),""),IF(OR($P4116="ne compte pas",$P4116="absence"),0,""))),"")</f>
        <v/>
      </c>
      <c r="T4116" s="26" t="n">
        <f aca="false">IF(AND(ISNUMBER($A4116),$B4116&lt;&gt;"",$G4116&lt;&gt;"",$P4116&lt;&gt;"absence"),1,0)</f>
        <v>0</v>
      </c>
      <c r="U4116" s="26" t="n">
        <f aca="false">IF($T4116=1,IF(COUNTIFS($B$2:$B4116,$B4116,$A$2:$A4116,$A4116,$T$2:$T4116,1)=1,1,0),0)</f>
        <v>0</v>
      </c>
      <c r="V4116" s="29" t="str">
        <f aca="false">IF(AND($A4116="",$B4116="",$G4116=""),"",IF(NOT(ISNUMBER($A4116)),"Date manquante ou non reconnue",IF($B4116="","Technicien manquant",IF(COUNTIF(Production!$A$7:$A$21,$B4116)=0,"Technicien absent de la liste (onglet Production)",IF($G4116="","Code BPU manquant (colonne G)",IF($O4116="?","Code BPU inconnu (onglet Prestations)",IF($P4116="?","Catégorie inconnue (onglet Règles)",IF(AND($E4116&lt;&gt;"",NOT(ISNUMBER($E4116))),"Quantité non reconnue",IF(AND($P4116="au prix",NOT(ISNUMBER($Q4116))),"Prix sur devis à saisir (colonne I)",IF($S4116="","Règle à compléter (onglet Règles)",""))))))))))</f>
        <v/>
      </c>
    </row>
    <row r="4117" customFormat="false" ht="15" hidden="false" customHeight="false" outlineLevel="0" collapsed="false">
      <c r="A4117" s="23"/>
      <c r="I4117" s="24"/>
      <c r="J4117" s="24"/>
      <c r="N4117" s="25"/>
      <c r="O4117" s="26" t="str">
        <f aca="false">IF($G4117="","",IFERROR(INDEX(Prestations!$F$5:$F$256,MATCH($G4117,Prestations!$B$5:$B$256,0)),"?"))</f>
        <v/>
      </c>
      <c r="P4117" s="26" t="str">
        <f aca="false">IF($O4117="","",IF($O4117="?","?",IFERROR(INDEX(Règles!$C$5:$C$17,MATCH($O4117,Règles!$A$5:$A$17,0)),"?")))</f>
        <v/>
      </c>
      <c r="Q4117" s="27" t="str">
        <f aca="false">IF($G4117="","",IF(ISNUMBER($I4117),$I4117,IFERROR(IF(ISNUMBER(INDEX(Prestations!$E$5:$E$256,MATCH($G4117,Prestations!$B$5:$B$256,0))),INDEX(Prestations!$E$5:$E$256,MATCH($G4117,Prestations!$B$5:$B$256,0)),""),"")))</f>
        <v/>
      </c>
      <c r="R4117" s="27" t="str">
        <f aca="false">IFERROR(IF(ISNUMBER($Q4117),$Q4117*IF($E4117="",1,$E4117),""),"")</f>
        <v/>
      </c>
      <c r="S4117" s="28" t="str">
        <f aca="false">IFERROR(IF($P4117="au nombre",IF(N(INDEX(Règles!$D$5:$D$17,MATCH($O4117,Règles!$A$5:$A$17,0)))&gt;0,IF($E4117="",1,$E4117)/INDEX(Règles!$D$5:$D$17,MATCH($O4117,Règles!$A$5:$A$17,0)),""),IF($P4117="au prix",IF(AND(ISNUMBER($R4117),N(INDEX(Règles!$E$5:$E$17,MATCH($O4117,Règles!$A$5:$A$17,0)))&gt;0),$R4117/INDEX(Règles!$E$5:$E$17,MATCH($O4117,Règles!$A$5:$A$17,0)),""),IF(OR($P4117="ne compte pas",$P4117="absence"),0,""))),"")</f>
        <v/>
      </c>
      <c r="T4117" s="26" t="n">
        <f aca="false">IF(AND(ISNUMBER($A4117),$B4117&lt;&gt;"",$G4117&lt;&gt;"",$P4117&lt;&gt;"absence"),1,0)</f>
        <v>0</v>
      </c>
      <c r="U4117" s="26" t="n">
        <f aca="false">IF($T4117=1,IF(COUNTIFS($B$2:$B4117,$B4117,$A$2:$A4117,$A4117,$T$2:$T4117,1)=1,1,0),0)</f>
        <v>0</v>
      </c>
      <c r="V4117" s="29" t="str">
        <f aca="false">IF(AND($A4117="",$B4117="",$G4117=""),"",IF(NOT(ISNUMBER($A4117)),"Date manquante ou non reconnue",IF($B4117="","Technicien manquant",IF(COUNTIF(Production!$A$7:$A$21,$B4117)=0,"Technicien absent de la liste (onglet Production)",IF($G4117="","Code BPU manquant (colonne G)",IF($O4117="?","Code BPU inconnu (onglet Prestations)",IF($P4117="?","Catégorie inconnue (onglet Règles)",IF(AND($E4117&lt;&gt;"",NOT(ISNUMBER($E4117))),"Quantité non reconnue",IF(AND($P4117="au prix",NOT(ISNUMBER($Q4117))),"Prix sur devis à saisir (colonne I)",IF($S4117="","Règle à compléter (onglet Règles)",""))))))))))</f>
        <v/>
      </c>
    </row>
    <row r="4118" customFormat="false" ht="15" hidden="false" customHeight="false" outlineLevel="0" collapsed="false">
      <c r="A4118" s="23"/>
      <c r="I4118" s="24"/>
      <c r="J4118" s="24"/>
      <c r="N4118" s="25"/>
      <c r="O4118" s="26" t="str">
        <f aca="false">IF($G4118="","",IFERROR(INDEX(Prestations!$F$5:$F$256,MATCH($G4118,Prestations!$B$5:$B$256,0)),"?"))</f>
        <v/>
      </c>
      <c r="P4118" s="26" t="str">
        <f aca="false">IF($O4118="","",IF($O4118="?","?",IFERROR(INDEX(Règles!$C$5:$C$17,MATCH($O4118,Règles!$A$5:$A$17,0)),"?")))</f>
        <v/>
      </c>
      <c r="Q4118" s="27" t="str">
        <f aca="false">IF($G4118="","",IF(ISNUMBER($I4118),$I4118,IFERROR(IF(ISNUMBER(INDEX(Prestations!$E$5:$E$256,MATCH($G4118,Prestations!$B$5:$B$256,0))),INDEX(Prestations!$E$5:$E$256,MATCH($G4118,Prestations!$B$5:$B$256,0)),""),"")))</f>
        <v/>
      </c>
      <c r="R4118" s="27" t="str">
        <f aca="false">IFERROR(IF(ISNUMBER($Q4118),$Q4118*IF($E4118="",1,$E4118),""),"")</f>
        <v/>
      </c>
      <c r="S4118" s="28" t="str">
        <f aca="false">IFERROR(IF($P4118="au nombre",IF(N(INDEX(Règles!$D$5:$D$17,MATCH($O4118,Règles!$A$5:$A$17,0)))&gt;0,IF($E4118="",1,$E4118)/INDEX(Règles!$D$5:$D$17,MATCH($O4118,Règles!$A$5:$A$17,0)),""),IF($P4118="au prix",IF(AND(ISNUMBER($R4118),N(INDEX(Règles!$E$5:$E$17,MATCH($O4118,Règles!$A$5:$A$17,0)))&gt;0),$R4118/INDEX(Règles!$E$5:$E$17,MATCH($O4118,Règles!$A$5:$A$17,0)),""),IF(OR($P4118="ne compte pas",$P4118="absence"),0,""))),"")</f>
        <v/>
      </c>
      <c r="T4118" s="26" t="n">
        <f aca="false">IF(AND(ISNUMBER($A4118),$B4118&lt;&gt;"",$G4118&lt;&gt;"",$P4118&lt;&gt;"absence"),1,0)</f>
        <v>0</v>
      </c>
      <c r="U4118" s="26" t="n">
        <f aca="false">IF($T4118=1,IF(COUNTIFS($B$2:$B4118,$B4118,$A$2:$A4118,$A4118,$T$2:$T4118,1)=1,1,0),0)</f>
        <v>0</v>
      </c>
      <c r="V4118" s="29" t="str">
        <f aca="false">IF(AND($A4118="",$B4118="",$G4118=""),"",IF(NOT(ISNUMBER($A4118)),"Date manquante ou non reconnue",IF($B4118="","Technicien manquant",IF(COUNTIF(Production!$A$7:$A$21,$B4118)=0,"Technicien absent de la liste (onglet Production)",IF($G4118="","Code BPU manquant (colonne G)",IF($O4118="?","Code BPU inconnu (onglet Prestations)",IF($P4118="?","Catégorie inconnue (onglet Règles)",IF(AND($E4118&lt;&gt;"",NOT(ISNUMBER($E4118))),"Quantité non reconnue",IF(AND($P4118="au prix",NOT(ISNUMBER($Q4118))),"Prix sur devis à saisir (colonne I)",IF($S4118="","Règle à compléter (onglet Règles)",""))))))))))</f>
        <v/>
      </c>
    </row>
    <row r="4119" customFormat="false" ht="15" hidden="false" customHeight="false" outlineLevel="0" collapsed="false">
      <c r="A4119" s="23"/>
      <c r="I4119" s="24"/>
      <c r="J4119" s="24"/>
      <c r="N4119" s="25"/>
      <c r="O4119" s="26" t="str">
        <f aca="false">IF($G4119="","",IFERROR(INDEX(Prestations!$F$5:$F$256,MATCH($G4119,Prestations!$B$5:$B$256,0)),"?"))</f>
        <v/>
      </c>
      <c r="P4119" s="26" t="str">
        <f aca="false">IF($O4119="","",IF($O4119="?","?",IFERROR(INDEX(Règles!$C$5:$C$17,MATCH($O4119,Règles!$A$5:$A$17,0)),"?")))</f>
        <v/>
      </c>
      <c r="Q4119" s="27" t="str">
        <f aca="false">IF($G4119="","",IF(ISNUMBER($I4119),$I4119,IFERROR(IF(ISNUMBER(INDEX(Prestations!$E$5:$E$256,MATCH($G4119,Prestations!$B$5:$B$256,0))),INDEX(Prestations!$E$5:$E$256,MATCH($G4119,Prestations!$B$5:$B$256,0)),""),"")))</f>
        <v/>
      </c>
      <c r="R4119" s="27" t="str">
        <f aca="false">IFERROR(IF(ISNUMBER($Q4119),$Q4119*IF($E4119="",1,$E4119),""),"")</f>
        <v/>
      </c>
      <c r="S4119" s="28" t="str">
        <f aca="false">IFERROR(IF($P4119="au nombre",IF(N(INDEX(Règles!$D$5:$D$17,MATCH($O4119,Règles!$A$5:$A$17,0)))&gt;0,IF($E4119="",1,$E4119)/INDEX(Règles!$D$5:$D$17,MATCH($O4119,Règles!$A$5:$A$17,0)),""),IF($P4119="au prix",IF(AND(ISNUMBER($R4119),N(INDEX(Règles!$E$5:$E$17,MATCH($O4119,Règles!$A$5:$A$17,0)))&gt;0),$R4119/INDEX(Règles!$E$5:$E$17,MATCH($O4119,Règles!$A$5:$A$17,0)),""),IF(OR($P4119="ne compte pas",$P4119="absence"),0,""))),"")</f>
        <v/>
      </c>
      <c r="T4119" s="26" t="n">
        <f aca="false">IF(AND(ISNUMBER($A4119),$B4119&lt;&gt;"",$G4119&lt;&gt;"",$P4119&lt;&gt;"absence"),1,0)</f>
        <v>0</v>
      </c>
      <c r="U4119" s="26" t="n">
        <f aca="false">IF($T4119=1,IF(COUNTIFS($B$2:$B4119,$B4119,$A$2:$A4119,$A4119,$T$2:$T4119,1)=1,1,0),0)</f>
        <v>0</v>
      </c>
      <c r="V4119" s="29" t="str">
        <f aca="false">IF(AND($A4119="",$B4119="",$G4119=""),"",IF(NOT(ISNUMBER($A4119)),"Date manquante ou non reconnue",IF($B4119="","Technicien manquant",IF(COUNTIF(Production!$A$7:$A$21,$B4119)=0,"Technicien absent de la liste (onglet Production)",IF($G4119="","Code BPU manquant (colonne G)",IF($O4119="?","Code BPU inconnu (onglet Prestations)",IF($P4119="?","Catégorie inconnue (onglet Règles)",IF(AND($E4119&lt;&gt;"",NOT(ISNUMBER($E4119))),"Quantité non reconnue",IF(AND($P4119="au prix",NOT(ISNUMBER($Q4119))),"Prix sur devis à saisir (colonne I)",IF($S4119="","Règle à compléter (onglet Règles)",""))))))))))</f>
        <v/>
      </c>
    </row>
    <row r="4120" customFormat="false" ht="15" hidden="false" customHeight="false" outlineLevel="0" collapsed="false">
      <c r="A4120" s="23"/>
      <c r="I4120" s="24"/>
      <c r="J4120" s="24"/>
      <c r="N4120" s="25"/>
      <c r="O4120" s="26" t="str">
        <f aca="false">IF($G4120="","",IFERROR(INDEX(Prestations!$F$5:$F$256,MATCH($G4120,Prestations!$B$5:$B$256,0)),"?"))</f>
        <v/>
      </c>
      <c r="P4120" s="26" t="str">
        <f aca="false">IF($O4120="","",IF($O4120="?","?",IFERROR(INDEX(Règles!$C$5:$C$17,MATCH($O4120,Règles!$A$5:$A$17,0)),"?")))</f>
        <v/>
      </c>
      <c r="Q4120" s="27" t="str">
        <f aca="false">IF($G4120="","",IF(ISNUMBER($I4120),$I4120,IFERROR(IF(ISNUMBER(INDEX(Prestations!$E$5:$E$256,MATCH($G4120,Prestations!$B$5:$B$256,0))),INDEX(Prestations!$E$5:$E$256,MATCH($G4120,Prestations!$B$5:$B$256,0)),""),"")))</f>
        <v/>
      </c>
      <c r="R4120" s="27" t="str">
        <f aca="false">IFERROR(IF(ISNUMBER($Q4120),$Q4120*IF($E4120="",1,$E4120),""),"")</f>
        <v/>
      </c>
      <c r="S4120" s="28" t="str">
        <f aca="false">IFERROR(IF($P4120="au nombre",IF(N(INDEX(Règles!$D$5:$D$17,MATCH($O4120,Règles!$A$5:$A$17,0)))&gt;0,IF($E4120="",1,$E4120)/INDEX(Règles!$D$5:$D$17,MATCH($O4120,Règles!$A$5:$A$17,0)),""),IF($P4120="au prix",IF(AND(ISNUMBER($R4120),N(INDEX(Règles!$E$5:$E$17,MATCH($O4120,Règles!$A$5:$A$17,0)))&gt;0),$R4120/INDEX(Règles!$E$5:$E$17,MATCH($O4120,Règles!$A$5:$A$17,0)),""),IF(OR($P4120="ne compte pas",$P4120="absence"),0,""))),"")</f>
        <v/>
      </c>
      <c r="T4120" s="26" t="n">
        <f aca="false">IF(AND(ISNUMBER($A4120),$B4120&lt;&gt;"",$G4120&lt;&gt;"",$P4120&lt;&gt;"absence"),1,0)</f>
        <v>0</v>
      </c>
      <c r="U4120" s="26" t="n">
        <f aca="false">IF($T4120=1,IF(COUNTIFS($B$2:$B4120,$B4120,$A$2:$A4120,$A4120,$T$2:$T4120,1)=1,1,0),0)</f>
        <v>0</v>
      </c>
      <c r="V4120" s="29" t="str">
        <f aca="false">IF(AND($A4120="",$B4120="",$G4120=""),"",IF(NOT(ISNUMBER($A4120)),"Date manquante ou non reconnue",IF($B4120="","Technicien manquant",IF(COUNTIF(Production!$A$7:$A$21,$B4120)=0,"Technicien absent de la liste (onglet Production)",IF($G4120="","Code BPU manquant (colonne G)",IF($O4120="?","Code BPU inconnu (onglet Prestations)",IF($P4120="?","Catégorie inconnue (onglet Règles)",IF(AND($E4120&lt;&gt;"",NOT(ISNUMBER($E4120))),"Quantité non reconnue",IF(AND($P4120="au prix",NOT(ISNUMBER($Q4120))),"Prix sur devis à saisir (colonne I)",IF($S4120="","Règle à compléter (onglet Règles)",""))))))))))</f>
        <v/>
      </c>
    </row>
    <row r="4121" customFormat="false" ht="15" hidden="false" customHeight="false" outlineLevel="0" collapsed="false">
      <c r="A4121" s="23"/>
      <c r="I4121" s="24"/>
      <c r="J4121" s="24"/>
      <c r="N4121" s="25"/>
      <c r="O4121" s="26" t="str">
        <f aca="false">IF($G4121="","",IFERROR(INDEX(Prestations!$F$5:$F$256,MATCH($G4121,Prestations!$B$5:$B$256,0)),"?"))</f>
        <v/>
      </c>
      <c r="P4121" s="26" t="str">
        <f aca="false">IF($O4121="","",IF($O4121="?","?",IFERROR(INDEX(Règles!$C$5:$C$17,MATCH($O4121,Règles!$A$5:$A$17,0)),"?")))</f>
        <v/>
      </c>
      <c r="Q4121" s="27" t="str">
        <f aca="false">IF($G4121="","",IF(ISNUMBER($I4121),$I4121,IFERROR(IF(ISNUMBER(INDEX(Prestations!$E$5:$E$256,MATCH($G4121,Prestations!$B$5:$B$256,0))),INDEX(Prestations!$E$5:$E$256,MATCH($G4121,Prestations!$B$5:$B$256,0)),""),"")))</f>
        <v/>
      </c>
      <c r="R4121" s="27" t="str">
        <f aca="false">IFERROR(IF(ISNUMBER($Q4121),$Q4121*IF($E4121="",1,$E4121),""),"")</f>
        <v/>
      </c>
      <c r="S4121" s="28" t="str">
        <f aca="false">IFERROR(IF($P4121="au nombre",IF(N(INDEX(Règles!$D$5:$D$17,MATCH($O4121,Règles!$A$5:$A$17,0)))&gt;0,IF($E4121="",1,$E4121)/INDEX(Règles!$D$5:$D$17,MATCH($O4121,Règles!$A$5:$A$17,0)),""),IF($P4121="au prix",IF(AND(ISNUMBER($R4121),N(INDEX(Règles!$E$5:$E$17,MATCH($O4121,Règles!$A$5:$A$17,0)))&gt;0),$R4121/INDEX(Règles!$E$5:$E$17,MATCH($O4121,Règles!$A$5:$A$17,0)),""),IF(OR($P4121="ne compte pas",$P4121="absence"),0,""))),"")</f>
        <v/>
      </c>
      <c r="T4121" s="26" t="n">
        <f aca="false">IF(AND(ISNUMBER($A4121),$B4121&lt;&gt;"",$G4121&lt;&gt;"",$P4121&lt;&gt;"absence"),1,0)</f>
        <v>0</v>
      </c>
      <c r="U4121" s="26" t="n">
        <f aca="false">IF($T4121=1,IF(COUNTIFS($B$2:$B4121,$B4121,$A$2:$A4121,$A4121,$T$2:$T4121,1)=1,1,0),0)</f>
        <v>0</v>
      </c>
      <c r="V4121" s="29" t="str">
        <f aca="false">IF(AND($A4121="",$B4121="",$G4121=""),"",IF(NOT(ISNUMBER($A4121)),"Date manquante ou non reconnue",IF($B4121="","Technicien manquant",IF(COUNTIF(Production!$A$7:$A$21,$B4121)=0,"Technicien absent de la liste (onglet Production)",IF($G4121="","Code BPU manquant (colonne G)",IF($O4121="?","Code BPU inconnu (onglet Prestations)",IF($P4121="?","Catégorie inconnue (onglet Règles)",IF(AND($E4121&lt;&gt;"",NOT(ISNUMBER($E4121))),"Quantité non reconnue",IF(AND($P4121="au prix",NOT(ISNUMBER($Q4121))),"Prix sur devis à saisir (colonne I)",IF($S4121="","Règle à compléter (onglet Règles)",""))))))))))</f>
        <v/>
      </c>
    </row>
    <row r="4122" customFormat="false" ht="15" hidden="false" customHeight="false" outlineLevel="0" collapsed="false">
      <c r="A4122" s="23"/>
      <c r="I4122" s="24"/>
      <c r="J4122" s="24"/>
      <c r="N4122" s="25"/>
      <c r="O4122" s="26" t="str">
        <f aca="false">IF($G4122="","",IFERROR(INDEX(Prestations!$F$5:$F$256,MATCH($G4122,Prestations!$B$5:$B$256,0)),"?"))</f>
        <v/>
      </c>
      <c r="P4122" s="26" t="str">
        <f aca="false">IF($O4122="","",IF($O4122="?","?",IFERROR(INDEX(Règles!$C$5:$C$17,MATCH($O4122,Règles!$A$5:$A$17,0)),"?")))</f>
        <v/>
      </c>
      <c r="Q4122" s="27" t="str">
        <f aca="false">IF($G4122="","",IF(ISNUMBER($I4122),$I4122,IFERROR(IF(ISNUMBER(INDEX(Prestations!$E$5:$E$256,MATCH($G4122,Prestations!$B$5:$B$256,0))),INDEX(Prestations!$E$5:$E$256,MATCH($G4122,Prestations!$B$5:$B$256,0)),""),"")))</f>
        <v/>
      </c>
      <c r="R4122" s="27" t="str">
        <f aca="false">IFERROR(IF(ISNUMBER($Q4122),$Q4122*IF($E4122="",1,$E4122),""),"")</f>
        <v/>
      </c>
      <c r="S4122" s="28" t="str">
        <f aca="false">IFERROR(IF($P4122="au nombre",IF(N(INDEX(Règles!$D$5:$D$17,MATCH($O4122,Règles!$A$5:$A$17,0)))&gt;0,IF($E4122="",1,$E4122)/INDEX(Règles!$D$5:$D$17,MATCH($O4122,Règles!$A$5:$A$17,0)),""),IF($P4122="au prix",IF(AND(ISNUMBER($R4122),N(INDEX(Règles!$E$5:$E$17,MATCH($O4122,Règles!$A$5:$A$17,0)))&gt;0),$R4122/INDEX(Règles!$E$5:$E$17,MATCH($O4122,Règles!$A$5:$A$17,0)),""),IF(OR($P4122="ne compte pas",$P4122="absence"),0,""))),"")</f>
        <v/>
      </c>
      <c r="T4122" s="26" t="n">
        <f aca="false">IF(AND(ISNUMBER($A4122),$B4122&lt;&gt;"",$G4122&lt;&gt;"",$P4122&lt;&gt;"absence"),1,0)</f>
        <v>0</v>
      </c>
      <c r="U4122" s="26" t="n">
        <f aca="false">IF($T4122=1,IF(COUNTIFS($B$2:$B4122,$B4122,$A$2:$A4122,$A4122,$T$2:$T4122,1)=1,1,0),0)</f>
        <v>0</v>
      </c>
      <c r="V4122" s="29" t="str">
        <f aca="false">IF(AND($A4122="",$B4122="",$G4122=""),"",IF(NOT(ISNUMBER($A4122)),"Date manquante ou non reconnue",IF($B4122="","Technicien manquant",IF(COUNTIF(Production!$A$7:$A$21,$B4122)=0,"Technicien absent de la liste (onglet Production)",IF($G4122="","Code BPU manquant (colonne G)",IF($O4122="?","Code BPU inconnu (onglet Prestations)",IF($P4122="?","Catégorie inconnue (onglet Règles)",IF(AND($E4122&lt;&gt;"",NOT(ISNUMBER($E4122))),"Quantité non reconnue",IF(AND($P4122="au prix",NOT(ISNUMBER($Q4122))),"Prix sur devis à saisir (colonne I)",IF($S4122="","Règle à compléter (onglet Règles)",""))))))))))</f>
        <v/>
      </c>
    </row>
    <row r="4123" customFormat="false" ht="15" hidden="false" customHeight="false" outlineLevel="0" collapsed="false">
      <c r="A4123" s="23"/>
      <c r="I4123" s="24"/>
      <c r="J4123" s="24"/>
      <c r="N4123" s="25"/>
      <c r="O4123" s="26" t="str">
        <f aca="false">IF($G4123="","",IFERROR(INDEX(Prestations!$F$5:$F$256,MATCH($G4123,Prestations!$B$5:$B$256,0)),"?"))</f>
        <v/>
      </c>
      <c r="P4123" s="26" t="str">
        <f aca="false">IF($O4123="","",IF($O4123="?","?",IFERROR(INDEX(Règles!$C$5:$C$17,MATCH($O4123,Règles!$A$5:$A$17,0)),"?")))</f>
        <v/>
      </c>
      <c r="Q4123" s="27" t="str">
        <f aca="false">IF($G4123="","",IF(ISNUMBER($I4123),$I4123,IFERROR(IF(ISNUMBER(INDEX(Prestations!$E$5:$E$256,MATCH($G4123,Prestations!$B$5:$B$256,0))),INDEX(Prestations!$E$5:$E$256,MATCH($G4123,Prestations!$B$5:$B$256,0)),""),"")))</f>
        <v/>
      </c>
      <c r="R4123" s="27" t="str">
        <f aca="false">IFERROR(IF(ISNUMBER($Q4123),$Q4123*IF($E4123="",1,$E4123),""),"")</f>
        <v/>
      </c>
      <c r="S4123" s="28" t="str">
        <f aca="false">IFERROR(IF($P4123="au nombre",IF(N(INDEX(Règles!$D$5:$D$17,MATCH($O4123,Règles!$A$5:$A$17,0)))&gt;0,IF($E4123="",1,$E4123)/INDEX(Règles!$D$5:$D$17,MATCH($O4123,Règles!$A$5:$A$17,0)),""),IF($P4123="au prix",IF(AND(ISNUMBER($R4123),N(INDEX(Règles!$E$5:$E$17,MATCH($O4123,Règles!$A$5:$A$17,0)))&gt;0),$R4123/INDEX(Règles!$E$5:$E$17,MATCH($O4123,Règles!$A$5:$A$17,0)),""),IF(OR($P4123="ne compte pas",$P4123="absence"),0,""))),"")</f>
        <v/>
      </c>
      <c r="T4123" s="26" t="n">
        <f aca="false">IF(AND(ISNUMBER($A4123),$B4123&lt;&gt;"",$G4123&lt;&gt;"",$P4123&lt;&gt;"absence"),1,0)</f>
        <v>0</v>
      </c>
      <c r="U4123" s="26" t="n">
        <f aca="false">IF($T4123=1,IF(COUNTIFS($B$2:$B4123,$B4123,$A$2:$A4123,$A4123,$T$2:$T4123,1)=1,1,0),0)</f>
        <v>0</v>
      </c>
      <c r="V4123" s="29" t="str">
        <f aca="false">IF(AND($A4123="",$B4123="",$G4123=""),"",IF(NOT(ISNUMBER($A4123)),"Date manquante ou non reconnue",IF($B4123="","Technicien manquant",IF(COUNTIF(Production!$A$7:$A$21,$B4123)=0,"Technicien absent de la liste (onglet Production)",IF($G4123="","Code BPU manquant (colonne G)",IF($O4123="?","Code BPU inconnu (onglet Prestations)",IF($P4123="?","Catégorie inconnue (onglet Règles)",IF(AND($E4123&lt;&gt;"",NOT(ISNUMBER($E4123))),"Quantité non reconnue",IF(AND($P4123="au prix",NOT(ISNUMBER($Q4123))),"Prix sur devis à saisir (colonne I)",IF($S4123="","Règle à compléter (onglet Règles)",""))))))))))</f>
        <v/>
      </c>
    </row>
    <row r="4124" customFormat="false" ht="15" hidden="false" customHeight="false" outlineLevel="0" collapsed="false">
      <c r="A4124" s="23"/>
      <c r="I4124" s="24"/>
      <c r="J4124" s="24"/>
      <c r="N4124" s="25"/>
      <c r="O4124" s="26" t="str">
        <f aca="false">IF($G4124="","",IFERROR(INDEX(Prestations!$F$5:$F$256,MATCH($G4124,Prestations!$B$5:$B$256,0)),"?"))</f>
        <v/>
      </c>
      <c r="P4124" s="26" t="str">
        <f aca="false">IF($O4124="","",IF($O4124="?","?",IFERROR(INDEX(Règles!$C$5:$C$17,MATCH($O4124,Règles!$A$5:$A$17,0)),"?")))</f>
        <v/>
      </c>
      <c r="Q4124" s="27" t="str">
        <f aca="false">IF($G4124="","",IF(ISNUMBER($I4124),$I4124,IFERROR(IF(ISNUMBER(INDEX(Prestations!$E$5:$E$256,MATCH($G4124,Prestations!$B$5:$B$256,0))),INDEX(Prestations!$E$5:$E$256,MATCH($G4124,Prestations!$B$5:$B$256,0)),""),"")))</f>
        <v/>
      </c>
      <c r="R4124" s="27" t="str">
        <f aca="false">IFERROR(IF(ISNUMBER($Q4124),$Q4124*IF($E4124="",1,$E4124),""),"")</f>
        <v/>
      </c>
      <c r="S4124" s="28" t="str">
        <f aca="false">IFERROR(IF($P4124="au nombre",IF(N(INDEX(Règles!$D$5:$D$17,MATCH($O4124,Règles!$A$5:$A$17,0)))&gt;0,IF($E4124="",1,$E4124)/INDEX(Règles!$D$5:$D$17,MATCH($O4124,Règles!$A$5:$A$17,0)),""),IF($P4124="au prix",IF(AND(ISNUMBER($R4124),N(INDEX(Règles!$E$5:$E$17,MATCH($O4124,Règles!$A$5:$A$17,0)))&gt;0),$R4124/INDEX(Règles!$E$5:$E$17,MATCH($O4124,Règles!$A$5:$A$17,0)),""),IF(OR($P4124="ne compte pas",$P4124="absence"),0,""))),"")</f>
        <v/>
      </c>
      <c r="T4124" s="26" t="n">
        <f aca="false">IF(AND(ISNUMBER($A4124),$B4124&lt;&gt;"",$G4124&lt;&gt;"",$P4124&lt;&gt;"absence"),1,0)</f>
        <v>0</v>
      </c>
      <c r="U4124" s="26" t="n">
        <f aca="false">IF($T4124=1,IF(COUNTIFS($B$2:$B4124,$B4124,$A$2:$A4124,$A4124,$T$2:$T4124,1)=1,1,0),0)</f>
        <v>0</v>
      </c>
      <c r="V4124" s="29" t="str">
        <f aca="false">IF(AND($A4124="",$B4124="",$G4124=""),"",IF(NOT(ISNUMBER($A4124)),"Date manquante ou non reconnue",IF($B4124="","Technicien manquant",IF(COUNTIF(Production!$A$7:$A$21,$B4124)=0,"Technicien absent de la liste (onglet Production)",IF($G4124="","Code BPU manquant (colonne G)",IF($O4124="?","Code BPU inconnu (onglet Prestations)",IF($P4124="?","Catégorie inconnue (onglet Règles)",IF(AND($E4124&lt;&gt;"",NOT(ISNUMBER($E4124))),"Quantité non reconnue",IF(AND($P4124="au prix",NOT(ISNUMBER($Q4124))),"Prix sur devis à saisir (colonne I)",IF($S4124="","Règle à compléter (onglet Règles)",""))))))))))</f>
        <v/>
      </c>
    </row>
    <row r="4125" customFormat="false" ht="15" hidden="false" customHeight="false" outlineLevel="0" collapsed="false">
      <c r="A4125" s="23"/>
      <c r="I4125" s="24"/>
      <c r="J4125" s="24"/>
      <c r="N4125" s="25"/>
      <c r="O4125" s="26" t="str">
        <f aca="false">IF($G4125="","",IFERROR(INDEX(Prestations!$F$5:$F$256,MATCH($G4125,Prestations!$B$5:$B$256,0)),"?"))</f>
        <v/>
      </c>
      <c r="P4125" s="26" t="str">
        <f aca="false">IF($O4125="","",IF($O4125="?","?",IFERROR(INDEX(Règles!$C$5:$C$17,MATCH($O4125,Règles!$A$5:$A$17,0)),"?")))</f>
        <v/>
      </c>
      <c r="Q4125" s="27" t="str">
        <f aca="false">IF($G4125="","",IF(ISNUMBER($I4125),$I4125,IFERROR(IF(ISNUMBER(INDEX(Prestations!$E$5:$E$256,MATCH($G4125,Prestations!$B$5:$B$256,0))),INDEX(Prestations!$E$5:$E$256,MATCH($G4125,Prestations!$B$5:$B$256,0)),""),"")))</f>
        <v/>
      </c>
      <c r="R4125" s="27" t="str">
        <f aca="false">IFERROR(IF(ISNUMBER($Q4125),$Q4125*IF($E4125="",1,$E4125),""),"")</f>
        <v/>
      </c>
      <c r="S4125" s="28" t="str">
        <f aca="false">IFERROR(IF($P4125="au nombre",IF(N(INDEX(Règles!$D$5:$D$17,MATCH($O4125,Règles!$A$5:$A$17,0)))&gt;0,IF($E4125="",1,$E4125)/INDEX(Règles!$D$5:$D$17,MATCH($O4125,Règles!$A$5:$A$17,0)),""),IF($P4125="au prix",IF(AND(ISNUMBER($R4125),N(INDEX(Règles!$E$5:$E$17,MATCH($O4125,Règles!$A$5:$A$17,0)))&gt;0),$R4125/INDEX(Règles!$E$5:$E$17,MATCH($O4125,Règles!$A$5:$A$17,0)),""),IF(OR($P4125="ne compte pas",$P4125="absence"),0,""))),"")</f>
        <v/>
      </c>
      <c r="T4125" s="26" t="n">
        <f aca="false">IF(AND(ISNUMBER($A4125),$B4125&lt;&gt;"",$G4125&lt;&gt;"",$P4125&lt;&gt;"absence"),1,0)</f>
        <v>0</v>
      </c>
      <c r="U4125" s="26" t="n">
        <f aca="false">IF($T4125=1,IF(COUNTIFS($B$2:$B4125,$B4125,$A$2:$A4125,$A4125,$T$2:$T4125,1)=1,1,0),0)</f>
        <v>0</v>
      </c>
      <c r="V4125" s="29" t="str">
        <f aca="false">IF(AND($A4125="",$B4125="",$G4125=""),"",IF(NOT(ISNUMBER($A4125)),"Date manquante ou non reconnue",IF($B4125="","Technicien manquant",IF(COUNTIF(Production!$A$7:$A$21,$B4125)=0,"Technicien absent de la liste (onglet Production)",IF($G4125="","Code BPU manquant (colonne G)",IF($O4125="?","Code BPU inconnu (onglet Prestations)",IF($P4125="?","Catégorie inconnue (onglet Règles)",IF(AND($E4125&lt;&gt;"",NOT(ISNUMBER($E4125))),"Quantité non reconnue",IF(AND($P4125="au prix",NOT(ISNUMBER($Q4125))),"Prix sur devis à saisir (colonne I)",IF($S4125="","Règle à compléter (onglet Règles)",""))))))))))</f>
        <v/>
      </c>
    </row>
    <row r="4126" customFormat="false" ht="15" hidden="false" customHeight="false" outlineLevel="0" collapsed="false">
      <c r="A4126" s="23"/>
      <c r="I4126" s="24"/>
      <c r="J4126" s="24"/>
      <c r="N4126" s="25"/>
      <c r="O4126" s="26" t="str">
        <f aca="false">IF($G4126="","",IFERROR(INDEX(Prestations!$F$5:$F$256,MATCH($G4126,Prestations!$B$5:$B$256,0)),"?"))</f>
        <v/>
      </c>
      <c r="P4126" s="26" t="str">
        <f aca="false">IF($O4126="","",IF($O4126="?","?",IFERROR(INDEX(Règles!$C$5:$C$17,MATCH($O4126,Règles!$A$5:$A$17,0)),"?")))</f>
        <v/>
      </c>
      <c r="Q4126" s="27" t="str">
        <f aca="false">IF($G4126="","",IF(ISNUMBER($I4126),$I4126,IFERROR(IF(ISNUMBER(INDEX(Prestations!$E$5:$E$256,MATCH($G4126,Prestations!$B$5:$B$256,0))),INDEX(Prestations!$E$5:$E$256,MATCH($G4126,Prestations!$B$5:$B$256,0)),""),"")))</f>
        <v/>
      </c>
      <c r="R4126" s="27" t="str">
        <f aca="false">IFERROR(IF(ISNUMBER($Q4126),$Q4126*IF($E4126="",1,$E4126),""),"")</f>
        <v/>
      </c>
      <c r="S4126" s="28" t="str">
        <f aca="false">IFERROR(IF($P4126="au nombre",IF(N(INDEX(Règles!$D$5:$D$17,MATCH($O4126,Règles!$A$5:$A$17,0)))&gt;0,IF($E4126="",1,$E4126)/INDEX(Règles!$D$5:$D$17,MATCH($O4126,Règles!$A$5:$A$17,0)),""),IF($P4126="au prix",IF(AND(ISNUMBER($R4126),N(INDEX(Règles!$E$5:$E$17,MATCH($O4126,Règles!$A$5:$A$17,0)))&gt;0),$R4126/INDEX(Règles!$E$5:$E$17,MATCH($O4126,Règles!$A$5:$A$17,0)),""),IF(OR($P4126="ne compte pas",$P4126="absence"),0,""))),"")</f>
        <v/>
      </c>
      <c r="T4126" s="26" t="n">
        <f aca="false">IF(AND(ISNUMBER($A4126),$B4126&lt;&gt;"",$G4126&lt;&gt;"",$P4126&lt;&gt;"absence"),1,0)</f>
        <v>0</v>
      </c>
      <c r="U4126" s="26" t="n">
        <f aca="false">IF($T4126=1,IF(COUNTIFS($B$2:$B4126,$B4126,$A$2:$A4126,$A4126,$T$2:$T4126,1)=1,1,0),0)</f>
        <v>0</v>
      </c>
      <c r="V4126" s="29" t="str">
        <f aca="false">IF(AND($A4126="",$B4126="",$G4126=""),"",IF(NOT(ISNUMBER($A4126)),"Date manquante ou non reconnue",IF($B4126="","Technicien manquant",IF(COUNTIF(Production!$A$7:$A$21,$B4126)=0,"Technicien absent de la liste (onglet Production)",IF($G4126="","Code BPU manquant (colonne G)",IF($O4126="?","Code BPU inconnu (onglet Prestations)",IF($P4126="?","Catégorie inconnue (onglet Règles)",IF(AND($E4126&lt;&gt;"",NOT(ISNUMBER($E4126))),"Quantité non reconnue",IF(AND($P4126="au prix",NOT(ISNUMBER($Q4126))),"Prix sur devis à saisir (colonne I)",IF($S4126="","Règle à compléter (onglet Règles)",""))))))))))</f>
        <v/>
      </c>
    </row>
    <row r="4127" customFormat="false" ht="15" hidden="false" customHeight="false" outlineLevel="0" collapsed="false">
      <c r="A4127" s="23"/>
      <c r="I4127" s="24"/>
      <c r="J4127" s="24"/>
      <c r="N4127" s="25"/>
      <c r="O4127" s="26" t="str">
        <f aca="false">IF($G4127="","",IFERROR(INDEX(Prestations!$F$5:$F$256,MATCH($G4127,Prestations!$B$5:$B$256,0)),"?"))</f>
        <v/>
      </c>
      <c r="P4127" s="26" t="str">
        <f aca="false">IF($O4127="","",IF($O4127="?","?",IFERROR(INDEX(Règles!$C$5:$C$17,MATCH($O4127,Règles!$A$5:$A$17,0)),"?")))</f>
        <v/>
      </c>
      <c r="Q4127" s="27" t="str">
        <f aca="false">IF($G4127="","",IF(ISNUMBER($I4127),$I4127,IFERROR(IF(ISNUMBER(INDEX(Prestations!$E$5:$E$256,MATCH($G4127,Prestations!$B$5:$B$256,0))),INDEX(Prestations!$E$5:$E$256,MATCH($G4127,Prestations!$B$5:$B$256,0)),""),"")))</f>
        <v/>
      </c>
      <c r="R4127" s="27" t="str">
        <f aca="false">IFERROR(IF(ISNUMBER($Q4127),$Q4127*IF($E4127="",1,$E4127),""),"")</f>
        <v/>
      </c>
      <c r="S4127" s="28" t="str">
        <f aca="false">IFERROR(IF($P4127="au nombre",IF(N(INDEX(Règles!$D$5:$D$17,MATCH($O4127,Règles!$A$5:$A$17,0)))&gt;0,IF($E4127="",1,$E4127)/INDEX(Règles!$D$5:$D$17,MATCH($O4127,Règles!$A$5:$A$17,0)),""),IF($P4127="au prix",IF(AND(ISNUMBER($R4127),N(INDEX(Règles!$E$5:$E$17,MATCH($O4127,Règles!$A$5:$A$17,0)))&gt;0),$R4127/INDEX(Règles!$E$5:$E$17,MATCH($O4127,Règles!$A$5:$A$17,0)),""),IF(OR($P4127="ne compte pas",$P4127="absence"),0,""))),"")</f>
        <v/>
      </c>
      <c r="T4127" s="26" t="n">
        <f aca="false">IF(AND(ISNUMBER($A4127),$B4127&lt;&gt;"",$G4127&lt;&gt;"",$P4127&lt;&gt;"absence"),1,0)</f>
        <v>0</v>
      </c>
      <c r="U4127" s="26" t="n">
        <f aca="false">IF($T4127=1,IF(COUNTIFS($B$2:$B4127,$B4127,$A$2:$A4127,$A4127,$T$2:$T4127,1)=1,1,0),0)</f>
        <v>0</v>
      </c>
      <c r="V4127" s="29" t="str">
        <f aca="false">IF(AND($A4127="",$B4127="",$G4127=""),"",IF(NOT(ISNUMBER($A4127)),"Date manquante ou non reconnue",IF($B4127="","Technicien manquant",IF(COUNTIF(Production!$A$7:$A$21,$B4127)=0,"Technicien absent de la liste (onglet Production)",IF($G4127="","Code BPU manquant (colonne G)",IF($O4127="?","Code BPU inconnu (onglet Prestations)",IF($P4127="?","Catégorie inconnue (onglet Règles)",IF(AND($E4127&lt;&gt;"",NOT(ISNUMBER($E4127))),"Quantité non reconnue",IF(AND($P4127="au prix",NOT(ISNUMBER($Q4127))),"Prix sur devis à saisir (colonne I)",IF($S4127="","Règle à compléter (onglet Règles)",""))))))))))</f>
        <v/>
      </c>
    </row>
    <row r="4128" customFormat="false" ht="15" hidden="false" customHeight="false" outlineLevel="0" collapsed="false">
      <c r="A4128" s="23"/>
      <c r="I4128" s="24"/>
      <c r="J4128" s="24"/>
      <c r="N4128" s="25"/>
      <c r="O4128" s="26" t="str">
        <f aca="false">IF($G4128="","",IFERROR(INDEX(Prestations!$F$5:$F$256,MATCH($G4128,Prestations!$B$5:$B$256,0)),"?"))</f>
        <v/>
      </c>
      <c r="P4128" s="26" t="str">
        <f aca="false">IF($O4128="","",IF($O4128="?","?",IFERROR(INDEX(Règles!$C$5:$C$17,MATCH($O4128,Règles!$A$5:$A$17,0)),"?")))</f>
        <v/>
      </c>
      <c r="Q4128" s="27" t="str">
        <f aca="false">IF($G4128="","",IF(ISNUMBER($I4128),$I4128,IFERROR(IF(ISNUMBER(INDEX(Prestations!$E$5:$E$256,MATCH($G4128,Prestations!$B$5:$B$256,0))),INDEX(Prestations!$E$5:$E$256,MATCH($G4128,Prestations!$B$5:$B$256,0)),""),"")))</f>
        <v/>
      </c>
      <c r="R4128" s="27" t="str">
        <f aca="false">IFERROR(IF(ISNUMBER($Q4128),$Q4128*IF($E4128="",1,$E4128),""),"")</f>
        <v/>
      </c>
      <c r="S4128" s="28" t="str">
        <f aca="false">IFERROR(IF($P4128="au nombre",IF(N(INDEX(Règles!$D$5:$D$17,MATCH($O4128,Règles!$A$5:$A$17,0)))&gt;0,IF($E4128="",1,$E4128)/INDEX(Règles!$D$5:$D$17,MATCH($O4128,Règles!$A$5:$A$17,0)),""),IF($P4128="au prix",IF(AND(ISNUMBER($R4128),N(INDEX(Règles!$E$5:$E$17,MATCH($O4128,Règles!$A$5:$A$17,0)))&gt;0),$R4128/INDEX(Règles!$E$5:$E$17,MATCH($O4128,Règles!$A$5:$A$17,0)),""),IF(OR($P4128="ne compte pas",$P4128="absence"),0,""))),"")</f>
        <v/>
      </c>
      <c r="T4128" s="26" t="n">
        <f aca="false">IF(AND(ISNUMBER($A4128),$B4128&lt;&gt;"",$G4128&lt;&gt;"",$P4128&lt;&gt;"absence"),1,0)</f>
        <v>0</v>
      </c>
      <c r="U4128" s="26" t="n">
        <f aca="false">IF($T4128=1,IF(COUNTIFS($B$2:$B4128,$B4128,$A$2:$A4128,$A4128,$T$2:$T4128,1)=1,1,0),0)</f>
        <v>0</v>
      </c>
      <c r="V4128" s="29" t="str">
        <f aca="false">IF(AND($A4128="",$B4128="",$G4128=""),"",IF(NOT(ISNUMBER($A4128)),"Date manquante ou non reconnue",IF($B4128="","Technicien manquant",IF(COUNTIF(Production!$A$7:$A$21,$B4128)=0,"Technicien absent de la liste (onglet Production)",IF($G4128="","Code BPU manquant (colonne G)",IF($O4128="?","Code BPU inconnu (onglet Prestations)",IF($P4128="?","Catégorie inconnue (onglet Règles)",IF(AND($E4128&lt;&gt;"",NOT(ISNUMBER($E4128))),"Quantité non reconnue",IF(AND($P4128="au prix",NOT(ISNUMBER($Q4128))),"Prix sur devis à saisir (colonne I)",IF($S4128="","Règle à compléter (onglet Règles)",""))))))))))</f>
        <v/>
      </c>
    </row>
    <row r="4129" customFormat="false" ht="15" hidden="false" customHeight="false" outlineLevel="0" collapsed="false">
      <c r="A4129" s="23"/>
      <c r="I4129" s="24"/>
      <c r="J4129" s="24"/>
      <c r="N4129" s="25"/>
      <c r="O4129" s="26" t="str">
        <f aca="false">IF($G4129="","",IFERROR(INDEX(Prestations!$F$5:$F$256,MATCH($G4129,Prestations!$B$5:$B$256,0)),"?"))</f>
        <v/>
      </c>
      <c r="P4129" s="26" t="str">
        <f aca="false">IF($O4129="","",IF($O4129="?","?",IFERROR(INDEX(Règles!$C$5:$C$17,MATCH($O4129,Règles!$A$5:$A$17,0)),"?")))</f>
        <v/>
      </c>
      <c r="Q4129" s="27" t="str">
        <f aca="false">IF($G4129="","",IF(ISNUMBER($I4129),$I4129,IFERROR(IF(ISNUMBER(INDEX(Prestations!$E$5:$E$256,MATCH($G4129,Prestations!$B$5:$B$256,0))),INDEX(Prestations!$E$5:$E$256,MATCH($G4129,Prestations!$B$5:$B$256,0)),""),"")))</f>
        <v/>
      </c>
      <c r="R4129" s="27" t="str">
        <f aca="false">IFERROR(IF(ISNUMBER($Q4129),$Q4129*IF($E4129="",1,$E4129),""),"")</f>
        <v/>
      </c>
      <c r="S4129" s="28" t="str">
        <f aca="false">IFERROR(IF($P4129="au nombre",IF(N(INDEX(Règles!$D$5:$D$17,MATCH($O4129,Règles!$A$5:$A$17,0)))&gt;0,IF($E4129="",1,$E4129)/INDEX(Règles!$D$5:$D$17,MATCH($O4129,Règles!$A$5:$A$17,0)),""),IF($P4129="au prix",IF(AND(ISNUMBER($R4129),N(INDEX(Règles!$E$5:$E$17,MATCH($O4129,Règles!$A$5:$A$17,0)))&gt;0),$R4129/INDEX(Règles!$E$5:$E$17,MATCH($O4129,Règles!$A$5:$A$17,0)),""),IF(OR($P4129="ne compte pas",$P4129="absence"),0,""))),"")</f>
        <v/>
      </c>
      <c r="T4129" s="26" t="n">
        <f aca="false">IF(AND(ISNUMBER($A4129),$B4129&lt;&gt;"",$G4129&lt;&gt;"",$P4129&lt;&gt;"absence"),1,0)</f>
        <v>0</v>
      </c>
      <c r="U4129" s="26" t="n">
        <f aca="false">IF($T4129=1,IF(COUNTIFS($B$2:$B4129,$B4129,$A$2:$A4129,$A4129,$T$2:$T4129,1)=1,1,0),0)</f>
        <v>0</v>
      </c>
      <c r="V4129" s="29" t="str">
        <f aca="false">IF(AND($A4129="",$B4129="",$G4129=""),"",IF(NOT(ISNUMBER($A4129)),"Date manquante ou non reconnue",IF($B4129="","Technicien manquant",IF(COUNTIF(Production!$A$7:$A$21,$B4129)=0,"Technicien absent de la liste (onglet Production)",IF($G4129="","Code BPU manquant (colonne G)",IF($O4129="?","Code BPU inconnu (onglet Prestations)",IF($P4129="?","Catégorie inconnue (onglet Règles)",IF(AND($E4129&lt;&gt;"",NOT(ISNUMBER($E4129))),"Quantité non reconnue",IF(AND($P4129="au prix",NOT(ISNUMBER($Q4129))),"Prix sur devis à saisir (colonne I)",IF($S4129="","Règle à compléter (onglet Règles)",""))))))))))</f>
        <v/>
      </c>
    </row>
    <row r="4130" customFormat="false" ht="15" hidden="false" customHeight="false" outlineLevel="0" collapsed="false">
      <c r="A4130" s="23"/>
      <c r="I4130" s="24"/>
      <c r="J4130" s="24"/>
      <c r="N4130" s="25"/>
      <c r="O4130" s="26" t="str">
        <f aca="false">IF($G4130="","",IFERROR(INDEX(Prestations!$F$5:$F$256,MATCH($G4130,Prestations!$B$5:$B$256,0)),"?"))</f>
        <v/>
      </c>
      <c r="P4130" s="26" t="str">
        <f aca="false">IF($O4130="","",IF($O4130="?","?",IFERROR(INDEX(Règles!$C$5:$C$17,MATCH($O4130,Règles!$A$5:$A$17,0)),"?")))</f>
        <v/>
      </c>
      <c r="Q4130" s="27" t="str">
        <f aca="false">IF($G4130="","",IF(ISNUMBER($I4130),$I4130,IFERROR(IF(ISNUMBER(INDEX(Prestations!$E$5:$E$256,MATCH($G4130,Prestations!$B$5:$B$256,0))),INDEX(Prestations!$E$5:$E$256,MATCH($G4130,Prestations!$B$5:$B$256,0)),""),"")))</f>
        <v/>
      </c>
      <c r="R4130" s="27" t="str">
        <f aca="false">IFERROR(IF(ISNUMBER($Q4130),$Q4130*IF($E4130="",1,$E4130),""),"")</f>
        <v/>
      </c>
      <c r="S4130" s="28" t="str">
        <f aca="false">IFERROR(IF($P4130="au nombre",IF(N(INDEX(Règles!$D$5:$D$17,MATCH($O4130,Règles!$A$5:$A$17,0)))&gt;0,IF($E4130="",1,$E4130)/INDEX(Règles!$D$5:$D$17,MATCH($O4130,Règles!$A$5:$A$17,0)),""),IF($P4130="au prix",IF(AND(ISNUMBER($R4130),N(INDEX(Règles!$E$5:$E$17,MATCH($O4130,Règles!$A$5:$A$17,0)))&gt;0),$R4130/INDEX(Règles!$E$5:$E$17,MATCH($O4130,Règles!$A$5:$A$17,0)),""),IF(OR($P4130="ne compte pas",$P4130="absence"),0,""))),"")</f>
        <v/>
      </c>
      <c r="T4130" s="26" t="n">
        <f aca="false">IF(AND(ISNUMBER($A4130),$B4130&lt;&gt;"",$G4130&lt;&gt;"",$P4130&lt;&gt;"absence"),1,0)</f>
        <v>0</v>
      </c>
      <c r="U4130" s="26" t="n">
        <f aca="false">IF($T4130=1,IF(COUNTIFS($B$2:$B4130,$B4130,$A$2:$A4130,$A4130,$T$2:$T4130,1)=1,1,0),0)</f>
        <v>0</v>
      </c>
      <c r="V4130" s="29" t="str">
        <f aca="false">IF(AND($A4130="",$B4130="",$G4130=""),"",IF(NOT(ISNUMBER($A4130)),"Date manquante ou non reconnue",IF($B4130="","Technicien manquant",IF(COUNTIF(Production!$A$7:$A$21,$B4130)=0,"Technicien absent de la liste (onglet Production)",IF($G4130="","Code BPU manquant (colonne G)",IF($O4130="?","Code BPU inconnu (onglet Prestations)",IF($P4130="?","Catégorie inconnue (onglet Règles)",IF(AND($E4130&lt;&gt;"",NOT(ISNUMBER($E4130))),"Quantité non reconnue",IF(AND($P4130="au prix",NOT(ISNUMBER($Q4130))),"Prix sur devis à saisir (colonne I)",IF($S4130="","Règle à compléter (onglet Règles)",""))))))))))</f>
        <v/>
      </c>
    </row>
    <row r="4131" customFormat="false" ht="15" hidden="false" customHeight="false" outlineLevel="0" collapsed="false">
      <c r="A4131" s="23"/>
      <c r="I4131" s="24"/>
      <c r="J4131" s="24"/>
      <c r="N4131" s="25"/>
      <c r="O4131" s="26" t="str">
        <f aca="false">IF($G4131="","",IFERROR(INDEX(Prestations!$F$5:$F$256,MATCH($G4131,Prestations!$B$5:$B$256,0)),"?"))</f>
        <v/>
      </c>
      <c r="P4131" s="26" t="str">
        <f aca="false">IF($O4131="","",IF($O4131="?","?",IFERROR(INDEX(Règles!$C$5:$C$17,MATCH($O4131,Règles!$A$5:$A$17,0)),"?")))</f>
        <v/>
      </c>
      <c r="Q4131" s="27" t="str">
        <f aca="false">IF($G4131="","",IF(ISNUMBER($I4131),$I4131,IFERROR(IF(ISNUMBER(INDEX(Prestations!$E$5:$E$256,MATCH($G4131,Prestations!$B$5:$B$256,0))),INDEX(Prestations!$E$5:$E$256,MATCH($G4131,Prestations!$B$5:$B$256,0)),""),"")))</f>
        <v/>
      </c>
      <c r="R4131" s="27" t="str">
        <f aca="false">IFERROR(IF(ISNUMBER($Q4131),$Q4131*IF($E4131="",1,$E4131),""),"")</f>
        <v/>
      </c>
      <c r="S4131" s="28" t="str">
        <f aca="false">IFERROR(IF($P4131="au nombre",IF(N(INDEX(Règles!$D$5:$D$17,MATCH($O4131,Règles!$A$5:$A$17,0)))&gt;0,IF($E4131="",1,$E4131)/INDEX(Règles!$D$5:$D$17,MATCH($O4131,Règles!$A$5:$A$17,0)),""),IF($P4131="au prix",IF(AND(ISNUMBER($R4131),N(INDEX(Règles!$E$5:$E$17,MATCH($O4131,Règles!$A$5:$A$17,0)))&gt;0),$R4131/INDEX(Règles!$E$5:$E$17,MATCH($O4131,Règles!$A$5:$A$17,0)),""),IF(OR($P4131="ne compte pas",$P4131="absence"),0,""))),"")</f>
        <v/>
      </c>
      <c r="T4131" s="26" t="n">
        <f aca="false">IF(AND(ISNUMBER($A4131),$B4131&lt;&gt;"",$G4131&lt;&gt;"",$P4131&lt;&gt;"absence"),1,0)</f>
        <v>0</v>
      </c>
      <c r="U4131" s="26" t="n">
        <f aca="false">IF($T4131=1,IF(COUNTIFS($B$2:$B4131,$B4131,$A$2:$A4131,$A4131,$T$2:$T4131,1)=1,1,0),0)</f>
        <v>0</v>
      </c>
      <c r="V4131" s="29" t="str">
        <f aca="false">IF(AND($A4131="",$B4131="",$G4131=""),"",IF(NOT(ISNUMBER($A4131)),"Date manquante ou non reconnue",IF($B4131="","Technicien manquant",IF(COUNTIF(Production!$A$7:$A$21,$B4131)=0,"Technicien absent de la liste (onglet Production)",IF($G4131="","Code BPU manquant (colonne G)",IF($O4131="?","Code BPU inconnu (onglet Prestations)",IF($P4131="?","Catégorie inconnue (onglet Règles)",IF(AND($E4131&lt;&gt;"",NOT(ISNUMBER($E4131))),"Quantité non reconnue",IF(AND($P4131="au prix",NOT(ISNUMBER($Q4131))),"Prix sur devis à saisir (colonne I)",IF($S4131="","Règle à compléter (onglet Règles)",""))))))))))</f>
        <v/>
      </c>
    </row>
    <row r="4132" customFormat="false" ht="15" hidden="false" customHeight="false" outlineLevel="0" collapsed="false">
      <c r="A4132" s="23"/>
      <c r="I4132" s="24"/>
      <c r="J4132" s="24"/>
      <c r="N4132" s="25"/>
      <c r="O4132" s="26" t="str">
        <f aca="false">IF($G4132="","",IFERROR(INDEX(Prestations!$F$5:$F$256,MATCH($G4132,Prestations!$B$5:$B$256,0)),"?"))</f>
        <v/>
      </c>
      <c r="P4132" s="26" t="str">
        <f aca="false">IF($O4132="","",IF($O4132="?","?",IFERROR(INDEX(Règles!$C$5:$C$17,MATCH($O4132,Règles!$A$5:$A$17,0)),"?")))</f>
        <v/>
      </c>
      <c r="Q4132" s="27" t="str">
        <f aca="false">IF($G4132="","",IF(ISNUMBER($I4132),$I4132,IFERROR(IF(ISNUMBER(INDEX(Prestations!$E$5:$E$256,MATCH($G4132,Prestations!$B$5:$B$256,0))),INDEX(Prestations!$E$5:$E$256,MATCH($G4132,Prestations!$B$5:$B$256,0)),""),"")))</f>
        <v/>
      </c>
      <c r="R4132" s="27" t="str">
        <f aca="false">IFERROR(IF(ISNUMBER($Q4132),$Q4132*IF($E4132="",1,$E4132),""),"")</f>
        <v/>
      </c>
      <c r="S4132" s="28" t="str">
        <f aca="false">IFERROR(IF($P4132="au nombre",IF(N(INDEX(Règles!$D$5:$D$17,MATCH($O4132,Règles!$A$5:$A$17,0)))&gt;0,IF($E4132="",1,$E4132)/INDEX(Règles!$D$5:$D$17,MATCH($O4132,Règles!$A$5:$A$17,0)),""),IF($P4132="au prix",IF(AND(ISNUMBER($R4132),N(INDEX(Règles!$E$5:$E$17,MATCH($O4132,Règles!$A$5:$A$17,0)))&gt;0),$R4132/INDEX(Règles!$E$5:$E$17,MATCH($O4132,Règles!$A$5:$A$17,0)),""),IF(OR($P4132="ne compte pas",$P4132="absence"),0,""))),"")</f>
        <v/>
      </c>
      <c r="T4132" s="26" t="n">
        <f aca="false">IF(AND(ISNUMBER($A4132),$B4132&lt;&gt;"",$G4132&lt;&gt;"",$P4132&lt;&gt;"absence"),1,0)</f>
        <v>0</v>
      </c>
      <c r="U4132" s="26" t="n">
        <f aca="false">IF($T4132=1,IF(COUNTIFS($B$2:$B4132,$B4132,$A$2:$A4132,$A4132,$T$2:$T4132,1)=1,1,0),0)</f>
        <v>0</v>
      </c>
      <c r="V4132" s="29" t="str">
        <f aca="false">IF(AND($A4132="",$B4132="",$G4132=""),"",IF(NOT(ISNUMBER($A4132)),"Date manquante ou non reconnue",IF($B4132="","Technicien manquant",IF(COUNTIF(Production!$A$7:$A$21,$B4132)=0,"Technicien absent de la liste (onglet Production)",IF($G4132="","Code BPU manquant (colonne G)",IF($O4132="?","Code BPU inconnu (onglet Prestations)",IF($P4132="?","Catégorie inconnue (onglet Règles)",IF(AND($E4132&lt;&gt;"",NOT(ISNUMBER($E4132))),"Quantité non reconnue",IF(AND($P4132="au prix",NOT(ISNUMBER($Q4132))),"Prix sur devis à saisir (colonne I)",IF($S4132="","Règle à compléter (onglet Règles)",""))))))))))</f>
        <v/>
      </c>
    </row>
    <row r="4133" customFormat="false" ht="15" hidden="false" customHeight="false" outlineLevel="0" collapsed="false">
      <c r="A4133" s="23"/>
      <c r="I4133" s="24"/>
      <c r="J4133" s="24"/>
      <c r="N4133" s="25"/>
      <c r="O4133" s="26" t="str">
        <f aca="false">IF($G4133="","",IFERROR(INDEX(Prestations!$F$5:$F$256,MATCH($G4133,Prestations!$B$5:$B$256,0)),"?"))</f>
        <v/>
      </c>
      <c r="P4133" s="26" t="str">
        <f aca="false">IF($O4133="","",IF($O4133="?","?",IFERROR(INDEX(Règles!$C$5:$C$17,MATCH($O4133,Règles!$A$5:$A$17,0)),"?")))</f>
        <v/>
      </c>
      <c r="Q4133" s="27" t="str">
        <f aca="false">IF($G4133="","",IF(ISNUMBER($I4133),$I4133,IFERROR(IF(ISNUMBER(INDEX(Prestations!$E$5:$E$256,MATCH($G4133,Prestations!$B$5:$B$256,0))),INDEX(Prestations!$E$5:$E$256,MATCH($G4133,Prestations!$B$5:$B$256,0)),""),"")))</f>
        <v/>
      </c>
      <c r="R4133" s="27" t="str">
        <f aca="false">IFERROR(IF(ISNUMBER($Q4133),$Q4133*IF($E4133="",1,$E4133),""),"")</f>
        <v/>
      </c>
      <c r="S4133" s="28" t="str">
        <f aca="false">IFERROR(IF($P4133="au nombre",IF(N(INDEX(Règles!$D$5:$D$17,MATCH($O4133,Règles!$A$5:$A$17,0)))&gt;0,IF($E4133="",1,$E4133)/INDEX(Règles!$D$5:$D$17,MATCH($O4133,Règles!$A$5:$A$17,0)),""),IF($P4133="au prix",IF(AND(ISNUMBER($R4133),N(INDEX(Règles!$E$5:$E$17,MATCH($O4133,Règles!$A$5:$A$17,0)))&gt;0),$R4133/INDEX(Règles!$E$5:$E$17,MATCH($O4133,Règles!$A$5:$A$17,0)),""),IF(OR($P4133="ne compte pas",$P4133="absence"),0,""))),"")</f>
        <v/>
      </c>
      <c r="T4133" s="26" t="n">
        <f aca="false">IF(AND(ISNUMBER($A4133),$B4133&lt;&gt;"",$G4133&lt;&gt;"",$P4133&lt;&gt;"absence"),1,0)</f>
        <v>0</v>
      </c>
      <c r="U4133" s="26" t="n">
        <f aca="false">IF($T4133=1,IF(COUNTIFS($B$2:$B4133,$B4133,$A$2:$A4133,$A4133,$T$2:$T4133,1)=1,1,0),0)</f>
        <v>0</v>
      </c>
      <c r="V4133" s="29" t="str">
        <f aca="false">IF(AND($A4133="",$B4133="",$G4133=""),"",IF(NOT(ISNUMBER($A4133)),"Date manquante ou non reconnue",IF($B4133="","Technicien manquant",IF(COUNTIF(Production!$A$7:$A$21,$B4133)=0,"Technicien absent de la liste (onglet Production)",IF($G4133="","Code BPU manquant (colonne G)",IF($O4133="?","Code BPU inconnu (onglet Prestations)",IF($P4133="?","Catégorie inconnue (onglet Règles)",IF(AND($E4133&lt;&gt;"",NOT(ISNUMBER($E4133))),"Quantité non reconnue",IF(AND($P4133="au prix",NOT(ISNUMBER($Q4133))),"Prix sur devis à saisir (colonne I)",IF($S4133="","Règle à compléter (onglet Règles)",""))))))))))</f>
        <v/>
      </c>
    </row>
    <row r="4134" customFormat="false" ht="15" hidden="false" customHeight="false" outlineLevel="0" collapsed="false">
      <c r="A4134" s="23"/>
      <c r="I4134" s="24"/>
      <c r="J4134" s="24"/>
      <c r="N4134" s="25"/>
      <c r="O4134" s="26" t="str">
        <f aca="false">IF($G4134="","",IFERROR(INDEX(Prestations!$F$5:$F$256,MATCH($G4134,Prestations!$B$5:$B$256,0)),"?"))</f>
        <v/>
      </c>
      <c r="P4134" s="26" t="str">
        <f aca="false">IF($O4134="","",IF($O4134="?","?",IFERROR(INDEX(Règles!$C$5:$C$17,MATCH($O4134,Règles!$A$5:$A$17,0)),"?")))</f>
        <v/>
      </c>
      <c r="Q4134" s="27" t="str">
        <f aca="false">IF($G4134="","",IF(ISNUMBER($I4134),$I4134,IFERROR(IF(ISNUMBER(INDEX(Prestations!$E$5:$E$256,MATCH($G4134,Prestations!$B$5:$B$256,0))),INDEX(Prestations!$E$5:$E$256,MATCH($G4134,Prestations!$B$5:$B$256,0)),""),"")))</f>
        <v/>
      </c>
      <c r="R4134" s="27" t="str">
        <f aca="false">IFERROR(IF(ISNUMBER($Q4134),$Q4134*IF($E4134="",1,$E4134),""),"")</f>
        <v/>
      </c>
      <c r="S4134" s="28" t="str">
        <f aca="false">IFERROR(IF($P4134="au nombre",IF(N(INDEX(Règles!$D$5:$D$17,MATCH($O4134,Règles!$A$5:$A$17,0)))&gt;0,IF($E4134="",1,$E4134)/INDEX(Règles!$D$5:$D$17,MATCH($O4134,Règles!$A$5:$A$17,0)),""),IF($P4134="au prix",IF(AND(ISNUMBER($R4134),N(INDEX(Règles!$E$5:$E$17,MATCH($O4134,Règles!$A$5:$A$17,0)))&gt;0),$R4134/INDEX(Règles!$E$5:$E$17,MATCH($O4134,Règles!$A$5:$A$17,0)),""),IF(OR($P4134="ne compte pas",$P4134="absence"),0,""))),"")</f>
        <v/>
      </c>
      <c r="T4134" s="26" t="n">
        <f aca="false">IF(AND(ISNUMBER($A4134),$B4134&lt;&gt;"",$G4134&lt;&gt;"",$P4134&lt;&gt;"absence"),1,0)</f>
        <v>0</v>
      </c>
      <c r="U4134" s="26" t="n">
        <f aca="false">IF($T4134=1,IF(COUNTIFS($B$2:$B4134,$B4134,$A$2:$A4134,$A4134,$T$2:$T4134,1)=1,1,0),0)</f>
        <v>0</v>
      </c>
      <c r="V4134" s="29" t="str">
        <f aca="false">IF(AND($A4134="",$B4134="",$G4134=""),"",IF(NOT(ISNUMBER($A4134)),"Date manquante ou non reconnue",IF($B4134="","Technicien manquant",IF(COUNTIF(Production!$A$7:$A$21,$B4134)=0,"Technicien absent de la liste (onglet Production)",IF($G4134="","Code BPU manquant (colonne G)",IF($O4134="?","Code BPU inconnu (onglet Prestations)",IF($P4134="?","Catégorie inconnue (onglet Règles)",IF(AND($E4134&lt;&gt;"",NOT(ISNUMBER($E4134))),"Quantité non reconnue",IF(AND($P4134="au prix",NOT(ISNUMBER($Q4134))),"Prix sur devis à saisir (colonne I)",IF($S4134="","Règle à compléter (onglet Règles)",""))))))))))</f>
        <v/>
      </c>
    </row>
    <row r="4135" customFormat="false" ht="15" hidden="false" customHeight="false" outlineLevel="0" collapsed="false">
      <c r="A4135" s="23"/>
      <c r="I4135" s="24"/>
      <c r="J4135" s="24"/>
      <c r="N4135" s="25"/>
      <c r="O4135" s="26" t="str">
        <f aca="false">IF($G4135="","",IFERROR(INDEX(Prestations!$F$5:$F$256,MATCH($G4135,Prestations!$B$5:$B$256,0)),"?"))</f>
        <v/>
      </c>
      <c r="P4135" s="26" t="str">
        <f aca="false">IF($O4135="","",IF($O4135="?","?",IFERROR(INDEX(Règles!$C$5:$C$17,MATCH($O4135,Règles!$A$5:$A$17,0)),"?")))</f>
        <v/>
      </c>
      <c r="Q4135" s="27" t="str">
        <f aca="false">IF($G4135="","",IF(ISNUMBER($I4135),$I4135,IFERROR(IF(ISNUMBER(INDEX(Prestations!$E$5:$E$256,MATCH($G4135,Prestations!$B$5:$B$256,0))),INDEX(Prestations!$E$5:$E$256,MATCH($G4135,Prestations!$B$5:$B$256,0)),""),"")))</f>
        <v/>
      </c>
      <c r="R4135" s="27" t="str">
        <f aca="false">IFERROR(IF(ISNUMBER($Q4135),$Q4135*IF($E4135="",1,$E4135),""),"")</f>
        <v/>
      </c>
      <c r="S4135" s="28" t="str">
        <f aca="false">IFERROR(IF($P4135="au nombre",IF(N(INDEX(Règles!$D$5:$D$17,MATCH($O4135,Règles!$A$5:$A$17,0)))&gt;0,IF($E4135="",1,$E4135)/INDEX(Règles!$D$5:$D$17,MATCH($O4135,Règles!$A$5:$A$17,0)),""),IF($P4135="au prix",IF(AND(ISNUMBER($R4135),N(INDEX(Règles!$E$5:$E$17,MATCH($O4135,Règles!$A$5:$A$17,0)))&gt;0),$R4135/INDEX(Règles!$E$5:$E$17,MATCH($O4135,Règles!$A$5:$A$17,0)),""),IF(OR($P4135="ne compte pas",$P4135="absence"),0,""))),"")</f>
        <v/>
      </c>
      <c r="T4135" s="26" t="n">
        <f aca="false">IF(AND(ISNUMBER($A4135),$B4135&lt;&gt;"",$G4135&lt;&gt;"",$P4135&lt;&gt;"absence"),1,0)</f>
        <v>0</v>
      </c>
      <c r="U4135" s="26" t="n">
        <f aca="false">IF($T4135=1,IF(COUNTIFS($B$2:$B4135,$B4135,$A$2:$A4135,$A4135,$T$2:$T4135,1)=1,1,0),0)</f>
        <v>0</v>
      </c>
      <c r="V4135" s="29" t="str">
        <f aca="false">IF(AND($A4135="",$B4135="",$G4135=""),"",IF(NOT(ISNUMBER($A4135)),"Date manquante ou non reconnue",IF($B4135="","Technicien manquant",IF(COUNTIF(Production!$A$7:$A$21,$B4135)=0,"Technicien absent de la liste (onglet Production)",IF($G4135="","Code BPU manquant (colonne G)",IF($O4135="?","Code BPU inconnu (onglet Prestations)",IF($P4135="?","Catégorie inconnue (onglet Règles)",IF(AND($E4135&lt;&gt;"",NOT(ISNUMBER($E4135))),"Quantité non reconnue",IF(AND($P4135="au prix",NOT(ISNUMBER($Q4135))),"Prix sur devis à saisir (colonne I)",IF($S4135="","Règle à compléter (onglet Règles)",""))))))))))</f>
        <v/>
      </c>
    </row>
    <row r="4136" customFormat="false" ht="15" hidden="false" customHeight="false" outlineLevel="0" collapsed="false">
      <c r="A4136" s="23"/>
      <c r="I4136" s="24"/>
      <c r="J4136" s="24"/>
      <c r="N4136" s="25"/>
      <c r="O4136" s="26" t="str">
        <f aca="false">IF($G4136="","",IFERROR(INDEX(Prestations!$F$5:$F$256,MATCH($G4136,Prestations!$B$5:$B$256,0)),"?"))</f>
        <v/>
      </c>
      <c r="P4136" s="26" t="str">
        <f aca="false">IF($O4136="","",IF($O4136="?","?",IFERROR(INDEX(Règles!$C$5:$C$17,MATCH($O4136,Règles!$A$5:$A$17,0)),"?")))</f>
        <v/>
      </c>
      <c r="Q4136" s="27" t="str">
        <f aca="false">IF($G4136="","",IF(ISNUMBER($I4136),$I4136,IFERROR(IF(ISNUMBER(INDEX(Prestations!$E$5:$E$256,MATCH($G4136,Prestations!$B$5:$B$256,0))),INDEX(Prestations!$E$5:$E$256,MATCH($G4136,Prestations!$B$5:$B$256,0)),""),"")))</f>
        <v/>
      </c>
      <c r="R4136" s="27" t="str">
        <f aca="false">IFERROR(IF(ISNUMBER($Q4136),$Q4136*IF($E4136="",1,$E4136),""),"")</f>
        <v/>
      </c>
      <c r="S4136" s="28" t="str">
        <f aca="false">IFERROR(IF($P4136="au nombre",IF(N(INDEX(Règles!$D$5:$D$17,MATCH($O4136,Règles!$A$5:$A$17,0)))&gt;0,IF($E4136="",1,$E4136)/INDEX(Règles!$D$5:$D$17,MATCH($O4136,Règles!$A$5:$A$17,0)),""),IF($P4136="au prix",IF(AND(ISNUMBER($R4136),N(INDEX(Règles!$E$5:$E$17,MATCH($O4136,Règles!$A$5:$A$17,0)))&gt;0),$R4136/INDEX(Règles!$E$5:$E$17,MATCH($O4136,Règles!$A$5:$A$17,0)),""),IF(OR($P4136="ne compte pas",$P4136="absence"),0,""))),"")</f>
        <v/>
      </c>
      <c r="T4136" s="26" t="n">
        <f aca="false">IF(AND(ISNUMBER($A4136),$B4136&lt;&gt;"",$G4136&lt;&gt;"",$P4136&lt;&gt;"absence"),1,0)</f>
        <v>0</v>
      </c>
      <c r="U4136" s="26" t="n">
        <f aca="false">IF($T4136=1,IF(COUNTIFS($B$2:$B4136,$B4136,$A$2:$A4136,$A4136,$T$2:$T4136,1)=1,1,0),0)</f>
        <v>0</v>
      </c>
      <c r="V4136" s="29" t="str">
        <f aca="false">IF(AND($A4136="",$B4136="",$G4136=""),"",IF(NOT(ISNUMBER($A4136)),"Date manquante ou non reconnue",IF($B4136="","Technicien manquant",IF(COUNTIF(Production!$A$7:$A$21,$B4136)=0,"Technicien absent de la liste (onglet Production)",IF($G4136="","Code BPU manquant (colonne G)",IF($O4136="?","Code BPU inconnu (onglet Prestations)",IF($P4136="?","Catégorie inconnue (onglet Règles)",IF(AND($E4136&lt;&gt;"",NOT(ISNUMBER($E4136))),"Quantité non reconnue",IF(AND($P4136="au prix",NOT(ISNUMBER($Q4136))),"Prix sur devis à saisir (colonne I)",IF($S4136="","Règle à compléter (onglet Règles)",""))))))))))</f>
        <v/>
      </c>
    </row>
    <row r="4137" customFormat="false" ht="15" hidden="false" customHeight="false" outlineLevel="0" collapsed="false">
      <c r="A4137" s="23"/>
      <c r="I4137" s="24"/>
      <c r="J4137" s="24"/>
      <c r="N4137" s="25"/>
      <c r="O4137" s="26" t="str">
        <f aca="false">IF($G4137="","",IFERROR(INDEX(Prestations!$F$5:$F$256,MATCH($G4137,Prestations!$B$5:$B$256,0)),"?"))</f>
        <v/>
      </c>
      <c r="P4137" s="26" t="str">
        <f aca="false">IF($O4137="","",IF($O4137="?","?",IFERROR(INDEX(Règles!$C$5:$C$17,MATCH($O4137,Règles!$A$5:$A$17,0)),"?")))</f>
        <v/>
      </c>
      <c r="Q4137" s="27" t="str">
        <f aca="false">IF($G4137="","",IF(ISNUMBER($I4137),$I4137,IFERROR(IF(ISNUMBER(INDEX(Prestations!$E$5:$E$256,MATCH($G4137,Prestations!$B$5:$B$256,0))),INDEX(Prestations!$E$5:$E$256,MATCH($G4137,Prestations!$B$5:$B$256,0)),""),"")))</f>
        <v/>
      </c>
      <c r="R4137" s="27" t="str">
        <f aca="false">IFERROR(IF(ISNUMBER($Q4137),$Q4137*IF($E4137="",1,$E4137),""),"")</f>
        <v/>
      </c>
      <c r="S4137" s="28" t="str">
        <f aca="false">IFERROR(IF($P4137="au nombre",IF(N(INDEX(Règles!$D$5:$D$17,MATCH($O4137,Règles!$A$5:$A$17,0)))&gt;0,IF($E4137="",1,$E4137)/INDEX(Règles!$D$5:$D$17,MATCH($O4137,Règles!$A$5:$A$17,0)),""),IF($P4137="au prix",IF(AND(ISNUMBER($R4137),N(INDEX(Règles!$E$5:$E$17,MATCH($O4137,Règles!$A$5:$A$17,0)))&gt;0),$R4137/INDEX(Règles!$E$5:$E$17,MATCH($O4137,Règles!$A$5:$A$17,0)),""),IF(OR($P4137="ne compte pas",$P4137="absence"),0,""))),"")</f>
        <v/>
      </c>
      <c r="T4137" s="26" t="n">
        <f aca="false">IF(AND(ISNUMBER($A4137),$B4137&lt;&gt;"",$G4137&lt;&gt;"",$P4137&lt;&gt;"absence"),1,0)</f>
        <v>0</v>
      </c>
      <c r="U4137" s="26" t="n">
        <f aca="false">IF($T4137=1,IF(COUNTIFS($B$2:$B4137,$B4137,$A$2:$A4137,$A4137,$T$2:$T4137,1)=1,1,0),0)</f>
        <v>0</v>
      </c>
      <c r="V4137" s="29" t="str">
        <f aca="false">IF(AND($A4137="",$B4137="",$G4137=""),"",IF(NOT(ISNUMBER($A4137)),"Date manquante ou non reconnue",IF($B4137="","Technicien manquant",IF(COUNTIF(Production!$A$7:$A$21,$B4137)=0,"Technicien absent de la liste (onglet Production)",IF($G4137="","Code BPU manquant (colonne G)",IF($O4137="?","Code BPU inconnu (onglet Prestations)",IF($P4137="?","Catégorie inconnue (onglet Règles)",IF(AND($E4137&lt;&gt;"",NOT(ISNUMBER($E4137))),"Quantité non reconnue",IF(AND($P4137="au prix",NOT(ISNUMBER($Q4137))),"Prix sur devis à saisir (colonne I)",IF($S4137="","Règle à compléter (onglet Règles)",""))))))))))</f>
        <v/>
      </c>
    </row>
    <row r="4138" customFormat="false" ht="15" hidden="false" customHeight="false" outlineLevel="0" collapsed="false">
      <c r="A4138" s="23"/>
      <c r="I4138" s="24"/>
      <c r="J4138" s="24"/>
      <c r="N4138" s="25"/>
      <c r="O4138" s="26" t="str">
        <f aca="false">IF($G4138="","",IFERROR(INDEX(Prestations!$F$5:$F$256,MATCH($G4138,Prestations!$B$5:$B$256,0)),"?"))</f>
        <v/>
      </c>
      <c r="P4138" s="26" t="str">
        <f aca="false">IF($O4138="","",IF($O4138="?","?",IFERROR(INDEX(Règles!$C$5:$C$17,MATCH($O4138,Règles!$A$5:$A$17,0)),"?")))</f>
        <v/>
      </c>
      <c r="Q4138" s="27" t="str">
        <f aca="false">IF($G4138="","",IF(ISNUMBER($I4138),$I4138,IFERROR(IF(ISNUMBER(INDEX(Prestations!$E$5:$E$256,MATCH($G4138,Prestations!$B$5:$B$256,0))),INDEX(Prestations!$E$5:$E$256,MATCH($G4138,Prestations!$B$5:$B$256,0)),""),"")))</f>
        <v/>
      </c>
      <c r="R4138" s="27" t="str">
        <f aca="false">IFERROR(IF(ISNUMBER($Q4138),$Q4138*IF($E4138="",1,$E4138),""),"")</f>
        <v/>
      </c>
      <c r="S4138" s="28" t="str">
        <f aca="false">IFERROR(IF($P4138="au nombre",IF(N(INDEX(Règles!$D$5:$D$17,MATCH($O4138,Règles!$A$5:$A$17,0)))&gt;0,IF($E4138="",1,$E4138)/INDEX(Règles!$D$5:$D$17,MATCH($O4138,Règles!$A$5:$A$17,0)),""),IF($P4138="au prix",IF(AND(ISNUMBER($R4138),N(INDEX(Règles!$E$5:$E$17,MATCH($O4138,Règles!$A$5:$A$17,0)))&gt;0),$R4138/INDEX(Règles!$E$5:$E$17,MATCH($O4138,Règles!$A$5:$A$17,0)),""),IF(OR($P4138="ne compte pas",$P4138="absence"),0,""))),"")</f>
        <v/>
      </c>
      <c r="T4138" s="26" t="n">
        <f aca="false">IF(AND(ISNUMBER($A4138),$B4138&lt;&gt;"",$G4138&lt;&gt;"",$P4138&lt;&gt;"absence"),1,0)</f>
        <v>0</v>
      </c>
      <c r="U4138" s="26" t="n">
        <f aca="false">IF($T4138=1,IF(COUNTIFS($B$2:$B4138,$B4138,$A$2:$A4138,$A4138,$T$2:$T4138,1)=1,1,0),0)</f>
        <v>0</v>
      </c>
      <c r="V4138" s="29" t="str">
        <f aca="false">IF(AND($A4138="",$B4138="",$G4138=""),"",IF(NOT(ISNUMBER($A4138)),"Date manquante ou non reconnue",IF($B4138="","Technicien manquant",IF(COUNTIF(Production!$A$7:$A$21,$B4138)=0,"Technicien absent de la liste (onglet Production)",IF($G4138="","Code BPU manquant (colonne G)",IF($O4138="?","Code BPU inconnu (onglet Prestations)",IF($P4138="?","Catégorie inconnue (onglet Règles)",IF(AND($E4138&lt;&gt;"",NOT(ISNUMBER($E4138))),"Quantité non reconnue",IF(AND($P4138="au prix",NOT(ISNUMBER($Q4138))),"Prix sur devis à saisir (colonne I)",IF($S4138="","Règle à compléter (onglet Règles)",""))))))))))</f>
        <v/>
      </c>
    </row>
    <row r="4139" customFormat="false" ht="15" hidden="false" customHeight="false" outlineLevel="0" collapsed="false">
      <c r="A4139" s="23"/>
      <c r="I4139" s="24"/>
      <c r="J4139" s="24"/>
      <c r="N4139" s="25"/>
      <c r="O4139" s="26" t="str">
        <f aca="false">IF($G4139="","",IFERROR(INDEX(Prestations!$F$5:$F$256,MATCH($G4139,Prestations!$B$5:$B$256,0)),"?"))</f>
        <v/>
      </c>
      <c r="P4139" s="26" t="str">
        <f aca="false">IF($O4139="","",IF($O4139="?","?",IFERROR(INDEX(Règles!$C$5:$C$17,MATCH($O4139,Règles!$A$5:$A$17,0)),"?")))</f>
        <v/>
      </c>
      <c r="Q4139" s="27" t="str">
        <f aca="false">IF($G4139="","",IF(ISNUMBER($I4139),$I4139,IFERROR(IF(ISNUMBER(INDEX(Prestations!$E$5:$E$256,MATCH($G4139,Prestations!$B$5:$B$256,0))),INDEX(Prestations!$E$5:$E$256,MATCH($G4139,Prestations!$B$5:$B$256,0)),""),"")))</f>
        <v/>
      </c>
      <c r="R4139" s="27" t="str">
        <f aca="false">IFERROR(IF(ISNUMBER($Q4139),$Q4139*IF($E4139="",1,$E4139),""),"")</f>
        <v/>
      </c>
      <c r="S4139" s="28" t="str">
        <f aca="false">IFERROR(IF($P4139="au nombre",IF(N(INDEX(Règles!$D$5:$D$17,MATCH($O4139,Règles!$A$5:$A$17,0)))&gt;0,IF($E4139="",1,$E4139)/INDEX(Règles!$D$5:$D$17,MATCH($O4139,Règles!$A$5:$A$17,0)),""),IF($P4139="au prix",IF(AND(ISNUMBER($R4139),N(INDEX(Règles!$E$5:$E$17,MATCH($O4139,Règles!$A$5:$A$17,0)))&gt;0),$R4139/INDEX(Règles!$E$5:$E$17,MATCH($O4139,Règles!$A$5:$A$17,0)),""),IF(OR($P4139="ne compte pas",$P4139="absence"),0,""))),"")</f>
        <v/>
      </c>
      <c r="T4139" s="26" t="n">
        <f aca="false">IF(AND(ISNUMBER($A4139),$B4139&lt;&gt;"",$G4139&lt;&gt;"",$P4139&lt;&gt;"absence"),1,0)</f>
        <v>0</v>
      </c>
      <c r="U4139" s="26" t="n">
        <f aca="false">IF($T4139=1,IF(COUNTIFS($B$2:$B4139,$B4139,$A$2:$A4139,$A4139,$T$2:$T4139,1)=1,1,0),0)</f>
        <v>0</v>
      </c>
      <c r="V4139" s="29" t="str">
        <f aca="false">IF(AND($A4139="",$B4139="",$G4139=""),"",IF(NOT(ISNUMBER($A4139)),"Date manquante ou non reconnue",IF($B4139="","Technicien manquant",IF(COUNTIF(Production!$A$7:$A$21,$B4139)=0,"Technicien absent de la liste (onglet Production)",IF($G4139="","Code BPU manquant (colonne G)",IF($O4139="?","Code BPU inconnu (onglet Prestations)",IF($P4139="?","Catégorie inconnue (onglet Règles)",IF(AND($E4139&lt;&gt;"",NOT(ISNUMBER($E4139))),"Quantité non reconnue",IF(AND($P4139="au prix",NOT(ISNUMBER($Q4139))),"Prix sur devis à saisir (colonne I)",IF($S4139="","Règle à compléter (onglet Règles)",""))))))))))</f>
        <v/>
      </c>
    </row>
    <row r="4140" customFormat="false" ht="15" hidden="false" customHeight="false" outlineLevel="0" collapsed="false">
      <c r="A4140" s="23"/>
      <c r="I4140" s="24"/>
      <c r="J4140" s="24"/>
      <c r="N4140" s="25"/>
      <c r="O4140" s="26" t="str">
        <f aca="false">IF($G4140="","",IFERROR(INDEX(Prestations!$F$5:$F$256,MATCH($G4140,Prestations!$B$5:$B$256,0)),"?"))</f>
        <v/>
      </c>
      <c r="P4140" s="26" t="str">
        <f aca="false">IF($O4140="","",IF($O4140="?","?",IFERROR(INDEX(Règles!$C$5:$C$17,MATCH($O4140,Règles!$A$5:$A$17,0)),"?")))</f>
        <v/>
      </c>
      <c r="Q4140" s="27" t="str">
        <f aca="false">IF($G4140="","",IF(ISNUMBER($I4140),$I4140,IFERROR(IF(ISNUMBER(INDEX(Prestations!$E$5:$E$256,MATCH($G4140,Prestations!$B$5:$B$256,0))),INDEX(Prestations!$E$5:$E$256,MATCH($G4140,Prestations!$B$5:$B$256,0)),""),"")))</f>
        <v/>
      </c>
      <c r="R4140" s="27" t="str">
        <f aca="false">IFERROR(IF(ISNUMBER($Q4140),$Q4140*IF($E4140="",1,$E4140),""),"")</f>
        <v/>
      </c>
      <c r="S4140" s="28" t="str">
        <f aca="false">IFERROR(IF($P4140="au nombre",IF(N(INDEX(Règles!$D$5:$D$17,MATCH($O4140,Règles!$A$5:$A$17,0)))&gt;0,IF($E4140="",1,$E4140)/INDEX(Règles!$D$5:$D$17,MATCH($O4140,Règles!$A$5:$A$17,0)),""),IF($P4140="au prix",IF(AND(ISNUMBER($R4140),N(INDEX(Règles!$E$5:$E$17,MATCH($O4140,Règles!$A$5:$A$17,0)))&gt;0),$R4140/INDEX(Règles!$E$5:$E$17,MATCH($O4140,Règles!$A$5:$A$17,0)),""),IF(OR($P4140="ne compte pas",$P4140="absence"),0,""))),"")</f>
        <v/>
      </c>
      <c r="T4140" s="26" t="n">
        <f aca="false">IF(AND(ISNUMBER($A4140),$B4140&lt;&gt;"",$G4140&lt;&gt;"",$P4140&lt;&gt;"absence"),1,0)</f>
        <v>0</v>
      </c>
      <c r="U4140" s="26" t="n">
        <f aca="false">IF($T4140=1,IF(COUNTIFS($B$2:$B4140,$B4140,$A$2:$A4140,$A4140,$T$2:$T4140,1)=1,1,0),0)</f>
        <v>0</v>
      </c>
      <c r="V4140" s="29" t="str">
        <f aca="false">IF(AND($A4140="",$B4140="",$G4140=""),"",IF(NOT(ISNUMBER($A4140)),"Date manquante ou non reconnue",IF($B4140="","Technicien manquant",IF(COUNTIF(Production!$A$7:$A$21,$B4140)=0,"Technicien absent de la liste (onglet Production)",IF($G4140="","Code BPU manquant (colonne G)",IF($O4140="?","Code BPU inconnu (onglet Prestations)",IF($P4140="?","Catégorie inconnue (onglet Règles)",IF(AND($E4140&lt;&gt;"",NOT(ISNUMBER($E4140))),"Quantité non reconnue",IF(AND($P4140="au prix",NOT(ISNUMBER($Q4140))),"Prix sur devis à saisir (colonne I)",IF($S4140="","Règle à compléter (onglet Règles)",""))))))))))</f>
        <v/>
      </c>
    </row>
    <row r="4141" customFormat="false" ht="15" hidden="false" customHeight="false" outlineLevel="0" collapsed="false">
      <c r="A4141" s="23"/>
      <c r="I4141" s="24"/>
      <c r="J4141" s="24"/>
      <c r="N4141" s="25"/>
      <c r="O4141" s="26" t="str">
        <f aca="false">IF($G4141="","",IFERROR(INDEX(Prestations!$F$5:$F$256,MATCH($G4141,Prestations!$B$5:$B$256,0)),"?"))</f>
        <v/>
      </c>
      <c r="P4141" s="26" t="str">
        <f aca="false">IF($O4141="","",IF($O4141="?","?",IFERROR(INDEX(Règles!$C$5:$C$17,MATCH($O4141,Règles!$A$5:$A$17,0)),"?")))</f>
        <v/>
      </c>
      <c r="Q4141" s="27" t="str">
        <f aca="false">IF($G4141="","",IF(ISNUMBER($I4141),$I4141,IFERROR(IF(ISNUMBER(INDEX(Prestations!$E$5:$E$256,MATCH($G4141,Prestations!$B$5:$B$256,0))),INDEX(Prestations!$E$5:$E$256,MATCH($G4141,Prestations!$B$5:$B$256,0)),""),"")))</f>
        <v/>
      </c>
      <c r="R4141" s="27" t="str">
        <f aca="false">IFERROR(IF(ISNUMBER($Q4141),$Q4141*IF($E4141="",1,$E4141),""),"")</f>
        <v/>
      </c>
      <c r="S4141" s="28" t="str">
        <f aca="false">IFERROR(IF($P4141="au nombre",IF(N(INDEX(Règles!$D$5:$D$17,MATCH($O4141,Règles!$A$5:$A$17,0)))&gt;0,IF($E4141="",1,$E4141)/INDEX(Règles!$D$5:$D$17,MATCH($O4141,Règles!$A$5:$A$17,0)),""),IF($P4141="au prix",IF(AND(ISNUMBER($R4141),N(INDEX(Règles!$E$5:$E$17,MATCH($O4141,Règles!$A$5:$A$17,0)))&gt;0),$R4141/INDEX(Règles!$E$5:$E$17,MATCH($O4141,Règles!$A$5:$A$17,0)),""),IF(OR($P4141="ne compte pas",$P4141="absence"),0,""))),"")</f>
        <v/>
      </c>
      <c r="T4141" s="26" t="n">
        <f aca="false">IF(AND(ISNUMBER($A4141),$B4141&lt;&gt;"",$G4141&lt;&gt;"",$P4141&lt;&gt;"absence"),1,0)</f>
        <v>0</v>
      </c>
      <c r="U4141" s="26" t="n">
        <f aca="false">IF($T4141=1,IF(COUNTIFS($B$2:$B4141,$B4141,$A$2:$A4141,$A4141,$T$2:$T4141,1)=1,1,0),0)</f>
        <v>0</v>
      </c>
      <c r="V4141" s="29" t="str">
        <f aca="false">IF(AND($A4141="",$B4141="",$G4141=""),"",IF(NOT(ISNUMBER($A4141)),"Date manquante ou non reconnue",IF($B4141="","Technicien manquant",IF(COUNTIF(Production!$A$7:$A$21,$B4141)=0,"Technicien absent de la liste (onglet Production)",IF($G4141="","Code BPU manquant (colonne G)",IF($O4141="?","Code BPU inconnu (onglet Prestations)",IF($P4141="?","Catégorie inconnue (onglet Règles)",IF(AND($E4141&lt;&gt;"",NOT(ISNUMBER($E4141))),"Quantité non reconnue",IF(AND($P4141="au prix",NOT(ISNUMBER($Q4141))),"Prix sur devis à saisir (colonne I)",IF($S4141="","Règle à compléter (onglet Règles)",""))))))))))</f>
        <v/>
      </c>
    </row>
    <row r="4142" customFormat="false" ht="15" hidden="false" customHeight="false" outlineLevel="0" collapsed="false">
      <c r="A4142" s="23"/>
      <c r="I4142" s="24"/>
      <c r="J4142" s="24"/>
      <c r="N4142" s="25"/>
      <c r="O4142" s="26" t="str">
        <f aca="false">IF($G4142="","",IFERROR(INDEX(Prestations!$F$5:$F$256,MATCH($G4142,Prestations!$B$5:$B$256,0)),"?"))</f>
        <v/>
      </c>
      <c r="P4142" s="26" t="str">
        <f aca="false">IF($O4142="","",IF($O4142="?","?",IFERROR(INDEX(Règles!$C$5:$C$17,MATCH($O4142,Règles!$A$5:$A$17,0)),"?")))</f>
        <v/>
      </c>
      <c r="Q4142" s="27" t="str">
        <f aca="false">IF($G4142="","",IF(ISNUMBER($I4142),$I4142,IFERROR(IF(ISNUMBER(INDEX(Prestations!$E$5:$E$256,MATCH($G4142,Prestations!$B$5:$B$256,0))),INDEX(Prestations!$E$5:$E$256,MATCH($G4142,Prestations!$B$5:$B$256,0)),""),"")))</f>
        <v/>
      </c>
      <c r="R4142" s="27" t="str">
        <f aca="false">IFERROR(IF(ISNUMBER($Q4142),$Q4142*IF($E4142="",1,$E4142),""),"")</f>
        <v/>
      </c>
      <c r="S4142" s="28" t="str">
        <f aca="false">IFERROR(IF($P4142="au nombre",IF(N(INDEX(Règles!$D$5:$D$17,MATCH($O4142,Règles!$A$5:$A$17,0)))&gt;0,IF($E4142="",1,$E4142)/INDEX(Règles!$D$5:$D$17,MATCH($O4142,Règles!$A$5:$A$17,0)),""),IF($P4142="au prix",IF(AND(ISNUMBER($R4142),N(INDEX(Règles!$E$5:$E$17,MATCH($O4142,Règles!$A$5:$A$17,0)))&gt;0),$R4142/INDEX(Règles!$E$5:$E$17,MATCH($O4142,Règles!$A$5:$A$17,0)),""),IF(OR($P4142="ne compte pas",$P4142="absence"),0,""))),"")</f>
        <v/>
      </c>
      <c r="T4142" s="26" t="n">
        <f aca="false">IF(AND(ISNUMBER($A4142),$B4142&lt;&gt;"",$G4142&lt;&gt;"",$P4142&lt;&gt;"absence"),1,0)</f>
        <v>0</v>
      </c>
      <c r="U4142" s="26" t="n">
        <f aca="false">IF($T4142=1,IF(COUNTIFS($B$2:$B4142,$B4142,$A$2:$A4142,$A4142,$T$2:$T4142,1)=1,1,0),0)</f>
        <v>0</v>
      </c>
      <c r="V4142" s="29" t="str">
        <f aca="false">IF(AND($A4142="",$B4142="",$G4142=""),"",IF(NOT(ISNUMBER($A4142)),"Date manquante ou non reconnue",IF($B4142="","Technicien manquant",IF(COUNTIF(Production!$A$7:$A$21,$B4142)=0,"Technicien absent de la liste (onglet Production)",IF($G4142="","Code BPU manquant (colonne G)",IF($O4142="?","Code BPU inconnu (onglet Prestations)",IF($P4142="?","Catégorie inconnue (onglet Règles)",IF(AND($E4142&lt;&gt;"",NOT(ISNUMBER($E4142))),"Quantité non reconnue",IF(AND($P4142="au prix",NOT(ISNUMBER($Q4142))),"Prix sur devis à saisir (colonne I)",IF($S4142="","Règle à compléter (onglet Règles)",""))))))))))</f>
        <v/>
      </c>
    </row>
    <row r="4143" customFormat="false" ht="15" hidden="false" customHeight="false" outlineLevel="0" collapsed="false">
      <c r="A4143" s="23"/>
      <c r="I4143" s="24"/>
      <c r="J4143" s="24"/>
      <c r="N4143" s="25"/>
      <c r="O4143" s="26" t="str">
        <f aca="false">IF($G4143="","",IFERROR(INDEX(Prestations!$F$5:$F$256,MATCH($G4143,Prestations!$B$5:$B$256,0)),"?"))</f>
        <v/>
      </c>
      <c r="P4143" s="26" t="str">
        <f aca="false">IF($O4143="","",IF($O4143="?","?",IFERROR(INDEX(Règles!$C$5:$C$17,MATCH($O4143,Règles!$A$5:$A$17,0)),"?")))</f>
        <v/>
      </c>
      <c r="Q4143" s="27" t="str">
        <f aca="false">IF($G4143="","",IF(ISNUMBER($I4143),$I4143,IFERROR(IF(ISNUMBER(INDEX(Prestations!$E$5:$E$256,MATCH($G4143,Prestations!$B$5:$B$256,0))),INDEX(Prestations!$E$5:$E$256,MATCH($G4143,Prestations!$B$5:$B$256,0)),""),"")))</f>
        <v/>
      </c>
      <c r="R4143" s="27" t="str">
        <f aca="false">IFERROR(IF(ISNUMBER($Q4143),$Q4143*IF($E4143="",1,$E4143),""),"")</f>
        <v/>
      </c>
      <c r="S4143" s="28" t="str">
        <f aca="false">IFERROR(IF($P4143="au nombre",IF(N(INDEX(Règles!$D$5:$D$17,MATCH($O4143,Règles!$A$5:$A$17,0)))&gt;0,IF($E4143="",1,$E4143)/INDEX(Règles!$D$5:$D$17,MATCH($O4143,Règles!$A$5:$A$17,0)),""),IF($P4143="au prix",IF(AND(ISNUMBER($R4143),N(INDEX(Règles!$E$5:$E$17,MATCH($O4143,Règles!$A$5:$A$17,0)))&gt;0),$R4143/INDEX(Règles!$E$5:$E$17,MATCH($O4143,Règles!$A$5:$A$17,0)),""),IF(OR($P4143="ne compte pas",$P4143="absence"),0,""))),"")</f>
        <v/>
      </c>
      <c r="T4143" s="26" t="n">
        <f aca="false">IF(AND(ISNUMBER($A4143),$B4143&lt;&gt;"",$G4143&lt;&gt;"",$P4143&lt;&gt;"absence"),1,0)</f>
        <v>0</v>
      </c>
      <c r="U4143" s="26" t="n">
        <f aca="false">IF($T4143=1,IF(COUNTIFS($B$2:$B4143,$B4143,$A$2:$A4143,$A4143,$T$2:$T4143,1)=1,1,0),0)</f>
        <v>0</v>
      </c>
      <c r="V4143" s="29" t="str">
        <f aca="false">IF(AND($A4143="",$B4143="",$G4143=""),"",IF(NOT(ISNUMBER($A4143)),"Date manquante ou non reconnue",IF($B4143="","Technicien manquant",IF(COUNTIF(Production!$A$7:$A$21,$B4143)=0,"Technicien absent de la liste (onglet Production)",IF($G4143="","Code BPU manquant (colonne G)",IF($O4143="?","Code BPU inconnu (onglet Prestations)",IF($P4143="?","Catégorie inconnue (onglet Règles)",IF(AND($E4143&lt;&gt;"",NOT(ISNUMBER($E4143))),"Quantité non reconnue",IF(AND($P4143="au prix",NOT(ISNUMBER($Q4143))),"Prix sur devis à saisir (colonne I)",IF($S4143="","Règle à compléter (onglet Règles)",""))))))))))</f>
        <v/>
      </c>
    </row>
    <row r="4144" customFormat="false" ht="15" hidden="false" customHeight="false" outlineLevel="0" collapsed="false">
      <c r="A4144" s="23"/>
      <c r="I4144" s="24"/>
      <c r="J4144" s="24"/>
      <c r="N4144" s="25"/>
      <c r="O4144" s="26" t="str">
        <f aca="false">IF($G4144="","",IFERROR(INDEX(Prestations!$F$5:$F$256,MATCH($G4144,Prestations!$B$5:$B$256,0)),"?"))</f>
        <v/>
      </c>
      <c r="P4144" s="26" t="str">
        <f aca="false">IF($O4144="","",IF($O4144="?","?",IFERROR(INDEX(Règles!$C$5:$C$17,MATCH($O4144,Règles!$A$5:$A$17,0)),"?")))</f>
        <v/>
      </c>
      <c r="Q4144" s="27" t="str">
        <f aca="false">IF($G4144="","",IF(ISNUMBER($I4144),$I4144,IFERROR(IF(ISNUMBER(INDEX(Prestations!$E$5:$E$256,MATCH($G4144,Prestations!$B$5:$B$256,0))),INDEX(Prestations!$E$5:$E$256,MATCH($G4144,Prestations!$B$5:$B$256,0)),""),"")))</f>
        <v/>
      </c>
      <c r="R4144" s="27" t="str">
        <f aca="false">IFERROR(IF(ISNUMBER($Q4144),$Q4144*IF($E4144="",1,$E4144),""),"")</f>
        <v/>
      </c>
      <c r="S4144" s="28" t="str">
        <f aca="false">IFERROR(IF($P4144="au nombre",IF(N(INDEX(Règles!$D$5:$D$17,MATCH($O4144,Règles!$A$5:$A$17,0)))&gt;0,IF($E4144="",1,$E4144)/INDEX(Règles!$D$5:$D$17,MATCH($O4144,Règles!$A$5:$A$17,0)),""),IF($P4144="au prix",IF(AND(ISNUMBER($R4144),N(INDEX(Règles!$E$5:$E$17,MATCH($O4144,Règles!$A$5:$A$17,0)))&gt;0),$R4144/INDEX(Règles!$E$5:$E$17,MATCH($O4144,Règles!$A$5:$A$17,0)),""),IF(OR($P4144="ne compte pas",$P4144="absence"),0,""))),"")</f>
        <v/>
      </c>
      <c r="T4144" s="26" t="n">
        <f aca="false">IF(AND(ISNUMBER($A4144),$B4144&lt;&gt;"",$G4144&lt;&gt;"",$P4144&lt;&gt;"absence"),1,0)</f>
        <v>0</v>
      </c>
      <c r="U4144" s="26" t="n">
        <f aca="false">IF($T4144=1,IF(COUNTIFS($B$2:$B4144,$B4144,$A$2:$A4144,$A4144,$T$2:$T4144,1)=1,1,0),0)</f>
        <v>0</v>
      </c>
      <c r="V4144" s="29" t="str">
        <f aca="false">IF(AND($A4144="",$B4144="",$G4144=""),"",IF(NOT(ISNUMBER($A4144)),"Date manquante ou non reconnue",IF($B4144="","Technicien manquant",IF(COUNTIF(Production!$A$7:$A$21,$B4144)=0,"Technicien absent de la liste (onglet Production)",IF($G4144="","Code BPU manquant (colonne G)",IF($O4144="?","Code BPU inconnu (onglet Prestations)",IF($P4144="?","Catégorie inconnue (onglet Règles)",IF(AND($E4144&lt;&gt;"",NOT(ISNUMBER($E4144))),"Quantité non reconnue",IF(AND($P4144="au prix",NOT(ISNUMBER($Q4144))),"Prix sur devis à saisir (colonne I)",IF($S4144="","Règle à compléter (onglet Règles)",""))))))))))</f>
        <v/>
      </c>
    </row>
    <row r="4145" customFormat="false" ht="15" hidden="false" customHeight="false" outlineLevel="0" collapsed="false">
      <c r="A4145" s="23"/>
      <c r="I4145" s="24"/>
      <c r="J4145" s="24"/>
      <c r="N4145" s="25"/>
      <c r="O4145" s="26" t="str">
        <f aca="false">IF($G4145="","",IFERROR(INDEX(Prestations!$F$5:$F$256,MATCH($G4145,Prestations!$B$5:$B$256,0)),"?"))</f>
        <v/>
      </c>
      <c r="P4145" s="26" t="str">
        <f aca="false">IF($O4145="","",IF($O4145="?","?",IFERROR(INDEX(Règles!$C$5:$C$17,MATCH($O4145,Règles!$A$5:$A$17,0)),"?")))</f>
        <v/>
      </c>
      <c r="Q4145" s="27" t="str">
        <f aca="false">IF($G4145="","",IF(ISNUMBER($I4145),$I4145,IFERROR(IF(ISNUMBER(INDEX(Prestations!$E$5:$E$256,MATCH($G4145,Prestations!$B$5:$B$256,0))),INDEX(Prestations!$E$5:$E$256,MATCH($G4145,Prestations!$B$5:$B$256,0)),""),"")))</f>
        <v/>
      </c>
      <c r="R4145" s="27" t="str">
        <f aca="false">IFERROR(IF(ISNUMBER($Q4145),$Q4145*IF($E4145="",1,$E4145),""),"")</f>
        <v/>
      </c>
      <c r="S4145" s="28" t="str">
        <f aca="false">IFERROR(IF($P4145="au nombre",IF(N(INDEX(Règles!$D$5:$D$17,MATCH($O4145,Règles!$A$5:$A$17,0)))&gt;0,IF($E4145="",1,$E4145)/INDEX(Règles!$D$5:$D$17,MATCH($O4145,Règles!$A$5:$A$17,0)),""),IF($P4145="au prix",IF(AND(ISNUMBER($R4145),N(INDEX(Règles!$E$5:$E$17,MATCH($O4145,Règles!$A$5:$A$17,0)))&gt;0),$R4145/INDEX(Règles!$E$5:$E$17,MATCH($O4145,Règles!$A$5:$A$17,0)),""),IF(OR($P4145="ne compte pas",$P4145="absence"),0,""))),"")</f>
        <v/>
      </c>
      <c r="T4145" s="26" t="n">
        <f aca="false">IF(AND(ISNUMBER($A4145),$B4145&lt;&gt;"",$G4145&lt;&gt;"",$P4145&lt;&gt;"absence"),1,0)</f>
        <v>0</v>
      </c>
      <c r="U4145" s="26" t="n">
        <f aca="false">IF($T4145=1,IF(COUNTIFS($B$2:$B4145,$B4145,$A$2:$A4145,$A4145,$T$2:$T4145,1)=1,1,0),0)</f>
        <v>0</v>
      </c>
      <c r="V4145" s="29" t="str">
        <f aca="false">IF(AND($A4145="",$B4145="",$G4145=""),"",IF(NOT(ISNUMBER($A4145)),"Date manquante ou non reconnue",IF($B4145="","Technicien manquant",IF(COUNTIF(Production!$A$7:$A$21,$B4145)=0,"Technicien absent de la liste (onglet Production)",IF($G4145="","Code BPU manquant (colonne G)",IF($O4145="?","Code BPU inconnu (onglet Prestations)",IF($P4145="?","Catégorie inconnue (onglet Règles)",IF(AND($E4145&lt;&gt;"",NOT(ISNUMBER($E4145))),"Quantité non reconnue",IF(AND($P4145="au prix",NOT(ISNUMBER($Q4145))),"Prix sur devis à saisir (colonne I)",IF($S4145="","Règle à compléter (onglet Règles)",""))))))))))</f>
        <v/>
      </c>
    </row>
    <row r="4146" customFormat="false" ht="15" hidden="false" customHeight="false" outlineLevel="0" collapsed="false">
      <c r="A4146" s="23"/>
      <c r="I4146" s="24"/>
      <c r="J4146" s="24"/>
      <c r="N4146" s="25"/>
      <c r="O4146" s="26" t="str">
        <f aca="false">IF($G4146="","",IFERROR(INDEX(Prestations!$F$5:$F$256,MATCH($G4146,Prestations!$B$5:$B$256,0)),"?"))</f>
        <v/>
      </c>
      <c r="P4146" s="26" t="str">
        <f aca="false">IF($O4146="","",IF($O4146="?","?",IFERROR(INDEX(Règles!$C$5:$C$17,MATCH($O4146,Règles!$A$5:$A$17,0)),"?")))</f>
        <v/>
      </c>
      <c r="Q4146" s="27" t="str">
        <f aca="false">IF($G4146="","",IF(ISNUMBER($I4146),$I4146,IFERROR(IF(ISNUMBER(INDEX(Prestations!$E$5:$E$256,MATCH($G4146,Prestations!$B$5:$B$256,0))),INDEX(Prestations!$E$5:$E$256,MATCH($G4146,Prestations!$B$5:$B$256,0)),""),"")))</f>
        <v/>
      </c>
      <c r="R4146" s="27" t="str">
        <f aca="false">IFERROR(IF(ISNUMBER($Q4146),$Q4146*IF($E4146="",1,$E4146),""),"")</f>
        <v/>
      </c>
      <c r="S4146" s="28" t="str">
        <f aca="false">IFERROR(IF($P4146="au nombre",IF(N(INDEX(Règles!$D$5:$D$17,MATCH($O4146,Règles!$A$5:$A$17,0)))&gt;0,IF($E4146="",1,$E4146)/INDEX(Règles!$D$5:$D$17,MATCH($O4146,Règles!$A$5:$A$17,0)),""),IF($P4146="au prix",IF(AND(ISNUMBER($R4146),N(INDEX(Règles!$E$5:$E$17,MATCH($O4146,Règles!$A$5:$A$17,0)))&gt;0),$R4146/INDEX(Règles!$E$5:$E$17,MATCH($O4146,Règles!$A$5:$A$17,0)),""),IF(OR($P4146="ne compte pas",$P4146="absence"),0,""))),"")</f>
        <v/>
      </c>
      <c r="T4146" s="26" t="n">
        <f aca="false">IF(AND(ISNUMBER($A4146),$B4146&lt;&gt;"",$G4146&lt;&gt;"",$P4146&lt;&gt;"absence"),1,0)</f>
        <v>0</v>
      </c>
      <c r="U4146" s="26" t="n">
        <f aca="false">IF($T4146=1,IF(COUNTIFS($B$2:$B4146,$B4146,$A$2:$A4146,$A4146,$T$2:$T4146,1)=1,1,0),0)</f>
        <v>0</v>
      </c>
      <c r="V4146" s="29" t="str">
        <f aca="false">IF(AND($A4146="",$B4146="",$G4146=""),"",IF(NOT(ISNUMBER($A4146)),"Date manquante ou non reconnue",IF($B4146="","Technicien manquant",IF(COUNTIF(Production!$A$7:$A$21,$B4146)=0,"Technicien absent de la liste (onglet Production)",IF($G4146="","Code BPU manquant (colonne G)",IF($O4146="?","Code BPU inconnu (onglet Prestations)",IF($P4146="?","Catégorie inconnue (onglet Règles)",IF(AND($E4146&lt;&gt;"",NOT(ISNUMBER($E4146))),"Quantité non reconnue",IF(AND($P4146="au prix",NOT(ISNUMBER($Q4146))),"Prix sur devis à saisir (colonne I)",IF($S4146="","Règle à compléter (onglet Règles)",""))))))))))</f>
        <v/>
      </c>
    </row>
    <row r="4147" customFormat="false" ht="15" hidden="false" customHeight="false" outlineLevel="0" collapsed="false">
      <c r="A4147" s="23"/>
      <c r="I4147" s="24"/>
      <c r="J4147" s="24"/>
      <c r="N4147" s="25"/>
      <c r="O4147" s="26" t="str">
        <f aca="false">IF($G4147="","",IFERROR(INDEX(Prestations!$F$5:$F$256,MATCH($G4147,Prestations!$B$5:$B$256,0)),"?"))</f>
        <v/>
      </c>
      <c r="P4147" s="26" t="str">
        <f aca="false">IF($O4147="","",IF($O4147="?","?",IFERROR(INDEX(Règles!$C$5:$C$17,MATCH($O4147,Règles!$A$5:$A$17,0)),"?")))</f>
        <v/>
      </c>
      <c r="Q4147" s="27" t="str">
        <f aca="false">IF($G4147="","",IF(ISNUMBER($I4147),$I4147,IFERROR(IF(ISNUMBER(INDEX(Prestations!$E$5:$E$256,MATCH($G4147,Prestations!$B$5:$B$256,0))),INDEX(Prestations!$E$5:$E$256,MATCH($G4147,Prestations!$B$5:$B$256,0)),""),"")))</f>
        <v/>
      </c>
      <c r="R4147" s="27" t="str">
        <f aca="false">IFERROR(IF(ISNUMBER($Q4147),$Q4147*IF($E4147="",1,$E4147),""),"")</f>
        <v/>
      </c>
      <c r="S4147" s="28" t="str">
        <f aca="false">IFERROR(IF($P4147="au nombre",IF(N(INDEX(Règles!$D$5:$D$17,MATCH($O4147,Règles!$A$5:$A$17,0)))&gt;0,IF($E4147="",1,$E4147)/INDEX(Règles!$D$5:$D$17,MATCH($O4147,Règles!$A$5:$A$17,0)),""),IF($P4147="au prix",IF(AND(ISNUMBER($R4147),N(INDEX(Règles!$E$5:$E$17,MATCH($O4147,Règles!$A$5:$A$17,0)))&gt;0),$R4147/INDEX(Règles!$E$5:$E$17,MATCH($O4147,Règles!$A$5:$A$17,0)),""),IF(OR($P4147="ne compte pas",$P4147="absence"),0,""))),"")</f>
        <v/>
      </c>
      <c r="T4147" s="26" t="n">
        <f aca="false">IF(AND(ISNUMBER($A4147),$B4147&lt;&gt;"",$G4147&lt;&gt;"",$P4147&lt;&gt;"absence"),1,0)</f>
        <v>0</v>
      </c>
      <c r="U4147" s="26" t="n">
        <f aca="false">IF($T4147=1,IF(COUNTIFS($B$2:$B4147,$B4147,$A$2:$A4147,$A4147,$T$2:$T4147,1)=1,1,0),0)</f>
        <v>0</v>
      </c>
      <c r="V4147" s="29" t="str">
        <f aca="false">IF(AND($A4147="",$B4147="",$G4147=""),"",IF(NOT(ISNUMBER($A4147)),"Date manquante ou non reconnue",IF($B4147="","Technicien manquant",IF(COUNTIF(Production!$A$7:$A$21,$B4147)=0,"Technicien absent de la liste (onglet Production)",IF($G4147="","Code BPU manquant (colonne G)",IF($O4147="?","Code BPU inconnu (onglet Prestations)",IF($P4147="?","Catégorie inconnue (onglet Règles)",IF(AND($E4147&lt;&gt;"",NOT(ISNUMBER($E4147))),"Quantité non reconnue",IF(AND($P4147="au prix",NOT(ISNUMBER($Q4147))),"Prix sur devis à saisir (colonne I)",IF($S4147="","Règle à compléter (onglet Règles)",""))))))))))</f>
        <v/>
      </c>
    </row>
    <row r="4148" customFormat="false" ht="15" hidden="false" customHeight="false" outlineLevel="0" collapsed="false">
      <c r="A4148" s="23"/>
      <c r="I4148" s="24"/>
      <c r="J4148" s="24"/>
      <c r="N4148" s="25"/>
      <c r="O4148" s="26" t="str">
        <f aca="false">IF($G4148="","",IFERROR(INDEX(Prestations!$F$5:$F$256,MATCH($G4148,Prestations!$B$5:$B$256,0)),"?"))</f>
        <v/>
      </c>
      <c r="P4148" s="26" t="str">
        <f aca="false">IF($O4148="","",IF($O4148="?","?",IFERROR(INDEX(Règles!$C$5:$C$17,MATCH($O4148,Règles!$A$5:$A$17,0)),"?")))</f>
        <v/>
      </c>
      <c r="Q4148" s="27" t="str">
        <f aca="false">IF($G4148="","",IF(ISNUMBER($I4148),$I4148,IFERROR(IF(ISNUMBER(INDEX(Prestations!$E$5:$E$256,MATCH($G4148,Prestations!$B$5:$B$256,0))),INDEX(Prestations!$E$5:$E$256,MATCH($G4148,Prestations!$B$5:$B$256,0)),""),"")))</f>
        <v/>
      </c>
      <c r="R4148" s="27" t="str">
        <f aca="false">IFERROR(IF(ISNUMBER($Q4148),$Q4148*IF($E4148="",1,$E4148),""),"")</f>
        <v/>
      </c>
      <c r="S4148" s="28" t="str">
        <f aca="false">IFERROR(IF($P4148="au nombre",IF(N(INDEX(Règles!$D$5:$D$17,MATCH($O4148,Règles!$A$5:$A$17,0)))&gt;0,IF($E4148="",1,$E4148)/INDEX(Règles!$D$5:$D$17,MATCH($O4148,Règles!$A$5:$A$17,0)),""),IF($P4148="au prix",IF(AND(ISNUMBER($R4148),N(INDEX(Règles!$E$5:$E$17,MATCH($O4148,Règles!$A$5:$A$17,0)))&gt;0),$R4148/INDEX(Règles!$E$5:$E$17,MATCH($O4148,Règles!$A$5:$A$17,0)),""),IF(OR($P4148="ne compte pas",$P4148="absence"),0,""))),"")</f>
        <v/>
      </c>
      <c r="T4148" s="26" t="n">
        <f aca="false">IF(AND(ISNUMBER($A4148),$B4148&lt;&gt;"",$G4148&lt;&gt;"",$P4148&lt;&gt;"absence"),1,0)</f>
        <v>0</v>
      </c>
      <c r="U4148" s="26" t="n">
        <f aca="false">IF($T4148=1,IF(COUNTIFS($B$2:$B4148,$B4148,$A$2:$A4148,$A4148,$T$2:$T4148,1)=1,1,0),0)</f>
        <v>0</v>
      </c>
      <c r="V4148" s="29" t="str">
        <f aca="false">IF(AND($A4148="",$B4148="",$G4148=""),"",IF(NOT(ISNUMBER($A4148)),"Date manquante ou non reconnue",IF($B4148="","Technicien manquant",IF(COUNTIF(Production!$A$7:$A$21,$B4148)=0,"Technicien absent de la liste (onglet Production)",IF($G4148="","Code BPU manquant (colonne G)",IF($O4148="?","Code BPU inconnu (onglet Prestations)",IF($P4148="?","Catégorie inconnue (onglet Règles)",IF(AND($E4148&lt;&gt;"",NOT(ISNUMBER($E4148))),"Quantité non reconnue",IF(AND($P4148="au prix",NOT(ISNUMBER($Q4148))),"Prix sur devis à saisir (colonne I)",IF($S4148="","Règle à compléter (onglet Règles)",""))))))))))</f>
        <v/>
      </c>
    </row>
    <row r="4149" customFormat="false" ht="15" hidden="false" customHeight="false" outlineLevel="0" collapsed="false">
      <c r="A4149" s="23"/>
      <c r="I4149" s="24"/>
      <c r="J4149" s="24"/>
      <c r="N4149" s="25"/>
      <c r="O4149" s="26" t="str">
        <f aca="false">IF($G4149="","",IFERROR(INDEX(Prestations!$F$5:$F$256,MATCH($G4149,Prestations!$B$5:$B$256,0)),"?"))</f>
        <v/>
      </c>
      <c r="P4149" s="26" t="str">
        <f aca="false">IF($O4149="","",IF($O4149="?","?",IFERROR(INDEX(Règles!$C$5:$C$17,MATCH($O4149,Règles!$A$5:$A$17,0)),"?")))</f>
        <v/>
      </c>
      <c r="Q4149" s="27" t="str">
        <f aca="false">IF($G4149="","",IF(ISNUMBER($I4149),$I4149,IFERROR(IF(ISNUMBER(INDEX(Prestations!$E$5:$E$256,MATCH($G4149,Prestations!$B$5:$B$256,0))),INDEX(Prestations!$E$5:$E$256,MATCH($G4149,Prestations!$B$5:$B$256,0)),""),"")))</f>
        <v/>
      </c>
      <c r="R4149" s="27" t="str">
        <f aca="false">IFERROR(IF(ISNUMBER($Q4149),$Q4149*IF($E4149="",1,$E4149),""),"")</f>
        <v/>
      </c>
      <c r="S4149" s="28" t="str">
        <f aca="false">IFERROR(IF($P4149="au nombre",IF(N(INDEX(Règles!$D$5:$D$17,MATCH($O4149,Règles!$A$5:$A$17,0)))&gt;0,IF($E4149="",1,$E4149)/INDEX(Règles!$D$5:$D$17,MATCH($O4149,Règles!$A$5:$A$17,0)),""),IF($P4149="au prix",IF(AND(ISNUMBER($R4149),N(INDEX(Règles!$E$5:$E$17,MATCH($O4149,Règles!$A$5:$A$17,0)))&gt;0),$R4149/INDEX(Règles!$E$5:$E$17,MATCH($O4149,Règles!$A$5:$A$17,0)),""),IF(OR($P4149="ne compte pas",$P4149="absence"),0,""))),"")</f>
        <v/>
      </c>
      <c r="T4149" s="26" t="n">
        <f aca="false">IF(AND(ISNUMBER($A4149),$B4149&lt;&gt;"",$G4149&lt;&gt;"",$P4149&lt;&gt;"absence"),1,0)</f>
        <v>0</v>
      </c>
      <c r="U4149" s="26" t="n">
        <f aca="false">IF($T4149=1,IF(COUNTIFS($B$2:$B4149,$B4149,$A$2:$A4149,$A4149,$T$2:$T4149,1)=1,1,0),0)</f>
        <v>0</v>
      </c>
      <c r="V4149" s="29" t="str">
        <f aca="false">IF(AND($A4149="",$B4149="",$G4149=""),"",IF(NOT(ISNUMBER($A4149)),"Date manquante ou non reconnue",IF($B4149="","Technicien manquant",IF(COUNTIF(Production!$A$7:$A$21,$B4149)=0,"Technicien absent de la liste (onglet Production)",IF($G4149="","Code BPU manquant (colonne G)",IF($O4149="?","Code BPU inconnu (onglet Prestations)",IF($P4149="?","Catégorie inconnue (onglet Règles)",IF(AND($E4149&lt;&gt;"",NOT(ISNUMBER($E4149))),"Quantité non reconnue",IF(AND($P4149="au prix",NOT(ISNUMBER($Q4149))),"Prix sur devis à saisir (colonne I)",IF($S4149="","Règle à compléter (onglet Règles)",""))))))))))</f>
        <v/>
      </c>
    </row>
    <row r="4150" customFormat="false" ht="15" hidden="false" customHeight="false" outlineLevel="0" collapsed="false">
      <c r="A4150" s="23"/>
      <c r="I4150" s="24"/>
      <c r="J4150" s="24"/>
      <c r="N4150" s="25"/>
      <c r="O4150" s="26" t="str">
        <f aca="false">IF($G4150="","",IFERROR(INDEX(Prestations!$F$5:$F$256,MATCH($G4150,Prestations!$B$5:$B$256,0)),"?"))</f>
        <v/>
      </c>
      <c r="P4150" s="26" t="str">
        <f aca="false">IF($O4150="","",IF($O4150="?","?",IFERROR(INDEX(Règles!$C$5:$C$17,MATCH($O4150,Règles!$A$5:$A$17,0)),"?")))</f>
        <v/>
      </c>
      <c r="Q4150" s="27" t="str">
        <f aca="false">IF($G4150="","",IF(ISNUMBER($I4150),$I4150,IFERROR(IF(ISNUMBER(INDEX(Prestations!$E$5:$E$256,MATCH($G4150,Prestations!$B$5:$B$256,0))),INDEX(Prestations!$E$5:$E$256,MATCH($G4150,Prestations!$B$5:$B$256,0)),""),"")))</f>
        <v/>
      </c>
      <c r="R4150" s="27" t="str">
        <f aca="false">IFERROR(IF(ISNUMBER($Q4150),$Q4150*IF($E4150="",1,$E4150),""),"")</f>
        <v/>
      </c>
      <c r="S4150" s="28" t="str">
        <f aca="false">IFERROR(IF($P4150="au nombre",IF(N(INDEX(Règles!$D$5:$D$17,MATCH($O4150,Règles!$A$5:$A$17,0)))&gt;0,IF($E4150="",1,$E4150)/INDEX(Règles!$D$5:$D$17,MATCH($O4150,Règles!$A$5:$A$17,0)),""),IF($P4150="au prix",IF(AND(ISNUMBER($R4150),N(INDEX(Règles!$E$5:$E$17,MATCH($O4150,Règles!$A$5:$A$17,0)))&gt;0),$R4150/INDEX(Règles!$E$5:$E$17,MATCH($O4150,Règles!$A$5:$A$17,0)),""),IF(OR($P4150="ne compte pas",$P4150="absence"),0,""))),"")</f>
        <v/>
      </c>
      <c r="T4150" s="26" t="n">
        <f aca="false">IF(AND(ISNUMBER($A4150),$B4150&lt;&gt;"",$G4150&lt;&gt;"",$P4150&lt;&gt;"absence"),1,0)</f>
        <v>0</v>
      </c>
      <c r="U4150" s="26" t="n">
        <f aca="false">IF($T4150=1,IF(COUNTIFS($B$2:$B4150,$B4150,$A$2:$A4150,$A4150,$T$2:$T4150,1)=1,1,0),0)</f>
        <v>0</v>
      </c>
      <c r="V4150" s="29" t="str">
        <f aca="false">IF(AND($A4150="",$B4150="",$G4150=""),"",IF(NOT(ISNUMBER($A4150)),"Date manquante ou non reconnue",IF($B4150="","Technicien manquant",IF(COUNTIF(Production!$A$7:$A$21,$B4150)=0,"Technicien absent de la liste (onglet Production)",IF($G4150="","Code BPU manquant (colonne G)",IF($O4150="?","Code BPU inconnu (onglet Prestations)",IF($P4150="?","Catégorie inconnue (onglet Règles)",IF(AND($E4150&lt;&gt;"",NOT(ISNUMBER($E4150))),"Quantité non reconnue",IF(AND($P4150="au prix",NOT(ISNUMBER($Q4150))),"Prix sur devis à saisir (colonne I)",IF($S4150="","Règle à compléter (onglet Règles)",""))))))))))</f>
        <v/>
      </c>
    </row>
    <row r="4151" customFormat="false" ht="15" hidden="false" customHeight="false" outlineLevel="0" collapsed="false">
      <c r="A4151" s="23"/>
      <c r="I4151" s="24"/>
      <c r="J4151" s="24"/>
      <c r="N4151" s="25"/>
      <c r="O4151" s="26" t="str">
        <f aca="false">IF($G4151="","",IFERROR(INDEX(Prestations!$F$5:$F$256,MATCH($G4151,Prestations!$B$5:$B$256,0)),"?"))</f>
        <v/>
      </c>
      <c r="P4151" s="26" t="str">
        <f aca="false">IF($O4151="","",IF($O4151="?","?",IFERROR(INDEX(Règles!$C$5:$C$17,MATCH($O4151,Règles!$A$5:$A$17,0)),"?")))</f>
        <v/>
      </c>
      <c r="Q4151" s="27" t="str">
        <f aca="false">IF($G4151="","",IF(ISNUMBER($I4151),$I4151,IFERROR(IF(ISNUMBER(INDEX(Prestations!$E$5:$E$256,MATCH($G4151,Prestations!$B$5:$B$256,0))),INDEX(Prestations!$E$5:$E$256,MATCH($G4151,Prestations!$B$5:$B$256,0)),""),"")))</f>
        <v/>
      </c>
      <c r="R4151" s="27" t="str">
        <f aca="false">IFERROR(IF(ISNUMBER($Q4151),$Q4151*IF($E4151="",1,$E4151),""),"")</f>
        <v/>
      </c>
      <c r="S4151" s="28" t="str">
        <f aca="false">IFERROR(IF($P4151="au nombre",IF(N(INDEX(Règles!$D$5:$D$17,MATCH($O4151,Règles!$A$5:$A$17,0)))&gt;0,IF($E4151="",1,$E4151)/INDEX(Règles!$D$5:$D$17,MATCH($O4151,Règles!$A$5:$A$17,0)),""),IF($P4151="au prix",IF(AND(ISNUMBER($R4151),N(INDEX(Règles!$E$5:$E$17,MATCH($O4151,Règles!$A$5:$A$17,0)))&gt;0),$R4151/INDEX(Règles!$E$5:$E$17,MATCH($O4151,Règles!$A$5:$A$17,0)),""),IF(OR($P4151="ne compte pas",$P4151="absence"),0,""))),"")</f>
        <v/>
      </c>
      <c r="T4151" s="26" t="n">
        <f aca="false">IF(AND(ISNUMBER($A4151),$B4151&lt;&gt;"",$G4151&lt;&gt;"",$P4151&lt;&gt;"absence"),1,0)</f>
        <v>0</v>
      </c>
      <c r="U4151" s="26" t="n">
        <f aca="false">IF($T4151=1,IF(COUNTIFS($B$2:$B4151,$B4151,$A$2:$A4151,$A4151,$T$2:$T4151,1)=1,1,0),0)</f>
        <v>0</v>
      </c>
      <c r="V4151" s="29" t="str">
        <f aca="false">IF(AND($A4151="",$B4151="",$G4151=""),"",IF(NOT(ISNUMBER($A4151)),"Date manquante ou non reconnue",IF($B4151="","Technicien manquant",IF(COUNTIF(Production!$A$7:$A$21,$B4151)=0,"Technicien absent de la liste (onglet Production)",IF($G4151="","Code BPU manquant (colonne G)",IF($O4151="?","Code BPU inconnu (onglet Prestations)",IF($P4151="?","Catégorie inconnue (onglet Règles)",IF(AND($E4151&lt;&gt;"",NOT(ISNUMBER($E4151))),"Quantité non reconnue",IF(AND($P4151="au prix",NOT(ISNUMBER($Q4151))),"Prix sur devis à saisir (colonne I)",IF($S4151="","Règle à compléter (onglet Règles)",""))))))))))</f>
        <v/>
      </c>
    </row>
    <row r="4152" customFormat="false" ht="15" hidden="false" customHeight="false" outlineLevel="0" collapsed="false">
      <c r="A4152" s="23"/>
      <c r="I4152" s="24"/>
      <c r="J4152" s="24"/>
      <c r="N4152" s="25"/>
      <c r="O4152" s="26" t="str">
        <f aca="false">IF($G4152="","",IFERROR(INDEX(Prestations!$F$5:$F$256,MATCH($G4152,Prestations!$B$5:$B$256,0)),"?"))</f>
        <v/>
      </c>
      <c r="P4152" s="26" t="str">
        <f aca="false">IF($O4152="","",IF($O4152="?","?",IFERROR(INDEX(Règles!$C$5:$C$17,MATCH($O4152,Règles!$A$5:$A$17,0)),"?")))</f>
        <v/>
      </c>
      <c r="Q4152" s="27" t="str">
        <f aca="false">IF($G4152="","",IF(ISNUMBER($I4152),$I4152,IFERROR(IF(ISNUMBER(INDEX(Prestations!$E$5:$E$256,MATCH($G4152,Prestations!$B$5:$B$256,0))),INDEX(Prestations!$E$5:$E$256,MATCH($G4152,Prestations!$B$5:$B$256,0)),""),"")))</f>
        <v/>
      </c>
      <c r="R4152" s="27" t="str">
        <f aca="false">IFERROR(IF(ISNUMBER($Q4152),$Q4152*IF($E4152="",1,$E4152),""),"")</f>
        <v/>
      </c>
      <c r="S4152" s="28" t="str">
        <f aca="false">IFERROR(IF($P4152="au nombre",IF(N(INDEX(Règles!$D$5:$D$17,MATCH($O4152,Règles!$A$5:$A$17,0)))&gt;0,IF($E4152="",1,$E4152)/INDEX(Règles!$D$5:$D$17,MATCH($O4152,Règles!$A$5:$A$17,0)),""),IF($P4152="au prix",IF(AND(ISNUMBER($R4152),N(INDEX(Règles!$E$5:$E$17,MATCH($O4152,Règles!$A$5:$A$17,0)))&gt;0),$R4152/INDEX(Règles!$E$5:$E$17,MATCH($O4152,Règles!$A$5:$A$17,0)),""),IF(OR($P4152="ne compte pas",$P4152="absence"),0,""))),"")</f>
        <v/>
      </c>
      <c r="T4152" s="26" t="n">
        <f aca="false">IF(AND(ISNUMBER($A4152),$B4152&lt;&gt;"",$G4152&lt;&gt;"",$P4152&lt;&gt;"absence"),1,0)</f>
        <v>0</v>
      </c>
      <c r="U4152" s="26" t="n">
        <f aca="false">IF($T4152=1,IF(COUNTIFS($B$2:$B4152,$B4152,$A$2:$A4152,$A4152,$T$2:$T4152,1)=1,1,0),0)</f>
        <v>0</v>
      </c>
      <c r="V4152" s="29" t="str">
        <f aca="false">IF(AND($A4152="",$B4152="",$G4152=""),"",IF(NOT(ISNUMBER($A4152)),"Date manquante ou non reconnue",IF($B4152="","Technicien manquant",IF(COUNTIF(Production!$A$7:$A$21,$B4152)=0,"Technicien absent de la liste (onglet Production)",IF($G4152="","Code BPU manquant (colonne G)",IF($O4152="?","Code BPU inconnu (onglet Prestations)",IF($P4152="?","Catégorie inconnue (onglet Règles)",IF(AND($E4152&lt;&gt;"",NOT(ISNUMBER($E4152))),"Quantité non reconnue",IF(AND($P4152="au prix",NOT(ISNUMBER($Q4152))),"Prix sur devis à saisir (colonne I)",IF($S4152="","Règle à compléter (onglet Règles)",""))))))))))</f>
        <v/>
      </c>
    </row>
    <row r="4153" customFormat="false" ht="15" hidden="false" customHeight="false" outlineLevel="0" collapsed="false">
      <c r="A4153" s="23"/>
      <c r="I4153" s="24"/>
      <c r="J4153" s="24"/>
      <c r="N4153" s="25"/>
      <c r="O4153" s="26" t="str">
        <f aca="false">IF($G4153="","",IFERROR(INDEX(Prestations!$F$5:$F$256,MATCH($G4153,Prestations!$B$5:$B$256,0)),"?"))</f>
        <v/>
      </c>
      <c r="P4153" s="26" t="str">
        <f aca="false">IF($O4153="","",IF($O4153="?","?",IFERROR(INDEX(Règles!$C$5:$C$17,MATCH($O4153,Règles!$A$5:$A$17,0)),"?")))</f>
        <v/>
      </c>
      <c r="Q4153" s="27" t="str">
        <f aca="false">IF($G4153="","",IF(ISNUMBER($I4153),$I4153,IFERROR(IF(ISNUMBER(INDEX(Prestations!$E$5:$E$256,MATCH($G4153,Prestations!$B$5:$B$256,0))),INDEX(Prestations!$E$5:$E$256,MATCH($G4153,Prestations!$B$5:$B$256,0)),""),"")))</f>
        <v/>
      </c>
      <c r="R4153" s="27" t="str">
        <f aca="false">IFERROR(IF(ISNUMBER($Q4153),$Q4153*IF($E4153="",1,$E4153),""),"")</f>
        <v/>
      </c>
      <c r="S4153" s="28" t="str">
        <f aca="false">IFERROR(IF($P4153="au nombre",IF(N(INDEX(Règles!$D$5:$D$17,MATCH($O4153,Règles!$A$5:$A$17,0)))&gt;0,IF($E4153="",1,$E4153)/INDEX(Règles!$D$5:$D$17,MATCH($O4153,Règles!$A$5:$A$17,0)),""),IF($P4153="au prix",IF(AND(ISNUMBER($R4153),N(INDEX(Règles!$E$5:$E$17,MATCH($O4153,Règles!$A$5:$A$17,0)))&gt;0),$R4153/INDEX(Règles!$E$5:$E$17,MATCH($O4153,Règles!$A$5:$A$17,0)),""),IF(OR($P4153="ne compte pas",$P4153="absence"),0,""))),"")</f>
        <v/>
      </c>
      <c r="T4153" s="26" t="n">
        <f aca="false">IF(AND(ISNUMBER($A4153),$B4153&lt;&gt;"",$G4153&lt;&gt;"",$P4153&lt;&gt;"absence"),1,0)</f>
        <v>0</v>
      </c>
      <c r="U4153" s="26" t="n">
        <f aca="false">IF($T4153=1,IF(COUNTIFS($B$2:$B4153,$B4153,$A$2:$A4153,$A4153,$T$2:$T4153,1)=1,1,0),0)</f>
        <v>0</v>
      </c>
      <c r="V4153" s="29" t="str">
        <f aca="false">IF(AND($A4153="",$B4153="",$G4153=""),"",IF(NOT(ISNUMBER($A4153)),"Date manquante ou non reconnue",IF($B4153="","Technicien manquant",IF(COUNTIF(Production!$A$7:$A$21,$B4153)=0,"Technicien absent de la liste (onglet Production)",IF($G4153="","Code BPU manquant (colonne G)",IF($O4153="?","Code BPU inconnu (onglet Prestations)",IF($P4153="?","Catégorie inconnue (onglet Règles)",IF(AND($E4153&lt;&gt;"",NOT(ISNUMBER($E4153))),"Quantité non reconnue",IF(AND($P4153="au prix",NOT(ISNUMBER($Q4153))),"Prix sur devis à saisir (colonne I)",IF($S4153="","Règle à compléter (onglet Règles)",""))))))))))</f>
        <v/>
      </c>
    </row>
    <row r="4154" customFormat="false" ht="15" hidden="false" customHeight="false" outlineLevel="0" collapsed="false">
      <c r="A4154" s="23"/>
      <c r="I4154" s="24"/>
      <c r="J4154" s="24"/>
      <c r="N4154" s="25"/>
      <c r="O4154" s="26" t="str">
        <f aca="false">IF($G4154="","",IFERROR(INDEX(Prestations!$F$5:$F$256,MATCH($G4154,Prestations!$B$5:$B$256,0)),"?"))</f>
        <v/>
      </c>
      <c r="P4154" s="26" t="str">
        <f aca="false">IF($O4154="","",IF($O4154="?","?",IFERROR(INDEX(Règles!$C$5:$C$17,MATCH($O4154,Règles!$A$5:$A$17,0)),"?")))</f>
        <v/>
      </c>
      <c r="Q4154" s="27" t="str">
        <f aca="false">IF($G4154="","",IF(ISNUMBER($I4154),$I4154,IFERROR(IF(ISNUMBER(INDEX(Prestations!$E$5:$E$256,MATCH($G4154,Prestations!$B$5:$B$256,0))),INDEX(Prestations!$E$5:$E$256,MATCH($G4154,Prestations!$B$5:$B$256,0)),""),"")))</f>
        <v/>
      </c>
      <c r="R4154" s="27" t="str">
        <f aca="false">IFERROR(IF(ISNUMBER($Q4154),$Q4154*IF($E4154="",1,$E4154),""),"")</f>
        <v/>
      </c>
      <c r="S4154" s="28" t="str">
        <f aca="false">IFERROR(IF($P4154="au nombre",IF(N(INDEX(Règles!$D$5:$D$17,MATCH($O4154,Règles!$A$5:$A$17,0)))&gt;0,IF($E4154="",1,$E4154)/INDEX(Règles!$D$5:$D$17,MATCH($O4154,Règles!$A$5:$A$17,0)),""),IF($P4154="au prix",IF(AND(ISNUMBER($R4154),N(INDEX(Règles!$E$5:$E$17,MATCH($O4154,Règles!$A$5:$A$17,0)))&gt;0),$R4154/INDEX(Règles!$E$5:$E$17,MATCH($O4154,Règles!$A$5:$A$17,0)),""),IF(OR($P4154="ne compte pas",$P4154="absence"),0,""))),"")</f>
        <v/>
      </c>
      <c r="T4154" s="26" t="n">
        <f aca="false">IF(AND(ISNUMBER($A4154),$B4154&lt;&gt;"",$G4154&lt;&gt;"",$P4154&lt;&gt;"absence"),1,0)</f>
        <v>0</v>
      </c>
      <c r="U4154" s="26" t="n">
        <f aca="false">IF($T4154=1,IF(COUNTIFS($B$2:$B4154,$B4154,$A$2:$A4154,$A4154,$T$2:$T4154,1)=1,1,0),0)</f>
        <v>0</v>
      </c>
      <c r="V4154" s="29" t="str">
        <f aca="false">IF(AND($A4154="",$B4154="",$G4154=""),"",IF(NOT(ISNUMBER($A4154)),"Date manquante ou non reconnue",IF($B4154="","Technicien manquant",IF(COUNTIF(Production!$A$7:$A$21,$B4154)=0,"Technicien absent de la liste (onglet Production)",IF($G4154="","Code BPU manquant (colonne G)",IF($O4154="?","Code BPU inconnu (onglet Prestations)",IF($P4154="?","Catégorie inconnue (onglet Règles)",IF(AND($E4154&lt;&gt;"",NOT(ISNUMBER($E4154))),"Quantité non reconnue",IF(AND($P4154="au prix",NOT(ISNUMBER($Q4154))),"Prix sur devis à saisir (colonne I)",IF($S4154="","Règle à compléter (onglet Règles)",""))))))))))</f>
        <v/>
      </c>
    </row>
    <row r="4155" customFormat="false" ht="15" hidden="false" customHeight="false" outlineLevel="0" collapsed="false">
      <c r="A4155" s="23"/>
      <c r="I4155" s="24"/>
      <c r="J4155" s="24"/>
      <c r="N4155" s="25"/>
      <c r="O4155" s="26" t="str">
        <f aca="false">IF($G4155="","",IFERROR(INDEX(Prestations!$F$5:$F$256,MATCH($G4155,Prestations!$B$5:$B$256,0)),"?"))</f>
        <v/>
      </c>
      <c r="P4155" s="26" t="str">
        <f aca="false">IF($O4155="","",IF($O4155="?","?",IFERROR(INDEX(Règles!$C$5:$C$17,MATCH($O4155,Règles!$A$5:$A$17,0)),"?")))</f>
        <v/>
      </c>
      <c r="Q4155" s="27" t="str">
        <f aca="false">IF($G4155="","",IF(ISNUMBER($I4155),$I4155,IFERROR(IF(ISNUMBER(INDEX(Prestations!$E$5:$E$256,MATCH($G4155,Prestations!$B$5:$B$256,0))),INDEX(Prestations!$E$5:$E$256,MATCH($G4155,Prestations!$B$5:$B$256,0)),""),"")))</f>
        <v/>
      </c>
      <c r="R4155" s="27" t="str">
        <f aca="false">IFERROR(IF(ISNUMBER($Q4155),$Q4155*IF($E4155="",1,$E4155),""),"")</f>
        <v/>
      </c>
      <c r="S4155" s="28" t="str">
        <f aca="false">IFERROR(IF($P4155="au nombre",IF(N(INDEX(Règles!$D$5:$D$17,MATCH($O4155,Règles!$A$5:$A$17,0)))&gt;0,IF($E4155="",1,$E4155)/INDEX(Règles!$D$5:$D$17,MATCH($O4155,Règles!$A$5:$A$17,0)),""),IF($P4155="au prix",IF(AND(ISNUMBER($R4155),N(INDEX(Règles!$E$5:$E$17,MATCH($O4155,Règles!$A$5:$A$17,0)))&gt;0),$R4155/INDEX(Règles!$E$5:$E$17,MATCH($O4155,Règles!$A$5:$A$17,0)),""),IF(OR($P4155="ne compte pas",$P4155="absence"),0,""))),"")</f>
        <v/>
      </c>
      <c r="T4155" s="26" t="n">
        <f aca="false">IF(AND(ISNUMBER($A4155),$B4155&lt;&gt;"",$G4155&lt;&gt;"",$P4155&lt;&gt;"absence"),1,0)</f>
        <v>0</v>
      </c>
      <c r="U4155" s="26" t="n">
        <f aca="false">IF($T4155=1,IF(COUNTIFS($B$2:$B4155,$B4155,$A$2:$A4155,$A4155,$T$2:$T4155,1)=1,1,0),0)</f>
        <v>0</v>
      </c>
      <c r="V4155" s="29" t="str">
        <f aca="false">IF(AND($A4155="",$B4155="",$G4155=""),"",IF(NOT(ISNUMBER($A4155)),"Date manquante ou non reconnue",IF($B4155="","Technicien manquant",IF(COUNTIF(Production!$A$7:$A$21,$B4155)=0,"Technicien absent de la liste (onglet Production)",IF($G4155="","Code BPU manquant (colonne G)",IF($O4155="?","Code BPU inconnu (onglet Prestations)",IF($P4155="?","Catégorie inconnue (onglet Règles)",IF(AND($E4155&lt;&gt;"",NOT(ISNUMBER($E4155))),"Quantité non reconnue",IF(AND($P4155="au prix",NOT(ISNUMBER($Q4155))),"Prix sur devis à saisir (colonne I)",IF($S4155="","Règle à compléter (onglet Règles)",""))))))))))</f>
        <v/>
      </c>
    </row>
    <row r="4156" customFormat="false" ht="15" hidden="false" customHeight="false" outlineLevel="0" collapsed="false">
      <c r="A4156" s="23"/>
      <c r="I4156" s="24"/>
      <c r="J4156" s="24"/>
      <c r="N4156" s="25"/>
      <c r="O4156" s="26" t="str">
        <f aca="false">IF($G4156="","",IFERROR(INDEX(Prestations!$F$5:$F$256,MATCH($G4156,Prestations!$B$5:$B$256,0)),"?"))</f>
        <v/>
      </c>
      <c r="P4156" s="26" t="str">
        <f aca="false">IF($O4156="","",IF($O4156="?","?",IFERROR(INDEX(Règles!$C$5:$C$17,MATCH($O4156,Règles!$A$5:$A$17,0)),"?")))</f>
        <v/>
      </c>
      <c r="Q4156" s="27" t="str">
        <f aca="false">IF($G4156="","",IF(ISNUMBER($I4156),$I4156,IFERROR(IF(ISNUMBER(INDEX(Prestations!$E$5:$E$256,MATCH($G4156,Prestations!$B$5:$B$256,0))),INDEX(Prestations!$E$5:$E$256,MATCH($G4156,Prestations!$B$5:$B$256,0)),""),"")))</f>
        <v/>
      </c>
      <c r="R4156" s="27" t="str">
        <f aca="false">IFERROR(IF(ISNUMBER($Q4156),$Q4156*IF($E4156="",1,$E4156),""),"")</f>
        <v/>
      </c>
      <c r="S4156" s="28" t="str">
        <f aca="false">IFERROR(IF($P4156="au nombre",IF(N(INDEX(Règles!$D$5:$D$17,MATCH($O4156,Règles!$A$5:$A$17,0)))&gt;0,IF($E4156="",1,$E4156)/INDEX(Règles!$D$5:$D$17,MATCH($O4156,Règles!$A$5:$A$17,0)),""),IF($P4156="au prix",IF(AND(ISNUMBER($R4156),N(INDEX(Règles!$E$5:$E$17,MATCH($O4156,Règles!$A$5:$A$17,0)))&gt;0),$R4156/INDEX(Règles!$E$5:$E$17,MATCH($O4156,Règles!$A$5:$A$17,0)),""),IF(OR($P4156="ne compte pas",$P4156="absence"),0,""))),"")</f>
        <v/>
      </c>
      <c r="T4156" s="26" t="n">
        <f aca="false">IF(AND(ISNUMBER($A4156),$B4156&lt;&gt;"",$G4156&lt;&gt;"",$P4156&lt;&gt;"absence"),1,0)</f>
        <v>0</v>
      </c>
      <c r="U4156" s="26" t="n">
        <f aca="false">IF($T4156=1,IF(COUNTIFS($B$2:$B4156,$B4156,$A$2:$A4156,$A4156,$T$2:$T4156,1)=1,1,0),0)</f>
        <v>0</v>
      </c>
      <c r="V4156" s="29" t="str">
        <f aca="false">IF(AND($A4156="",$B4156="",$G4156=""),"",IF(NOT(ISNUMBER($A4156)),"Date manquante ou non reconnue",IF($B4156="","Technicien manquant",IF(COUNTIF(Production!$A$7:$A$21,$B4156)=0,"Technicien absent de la liste (onglet Production)",IF($G4156="","Code BPU manquant (colonne G)",IF($O4156="?","Code BPU inconnu (onglet Prestations)",IF($P4156="?","Catégorie inconnue (onglet Règles)",IF(AND($E4156&lt;&gt;"",NOT(ISNUMBER($E4156))),"Quantité non reconnue",IF(AND($P4156="au prix",NOT(ISNUMBER($Q4156))),"Prix sur devis à saisir (colonne I)",IF($S4156="","Règle à compléter (onglet Règles)",""))))))))))</f>
        <v/>
      </c>
    </row>
    <row r="4157" customFormat="false" ht="15" hidden="false" customHeight="false" outlineLevel="0" collapsed="false">
      <c r="A4157" s="23"/>
      <c r="I4157" s="24"/>
      <c r="J4157" s="24"/>
      <c r="N4157" s="25"/>
      <c r="O4157" s="26" t="str">
        <f aca="false">IF($G4157="","",IFERROR(INDEX(Prestations!$F$5:$F$256,MATCH($G4157,Prestations!$B$5:$B$256,0)),"?"))</f>
        <v/>
      </c>
      <c r="P4157" s="26" t="str">
        <f aca="false">IF($O4157="","",IF($O4157="?","?",IFERROR(INDEX(Règles!$C$5:$C$17,MATCH($O4157,Règles!$A$5:$A$17,0)),"?")))</f>
        <v/>
      </c>
      <c r="Q4157" s="27" t="str">
        <f aca="false">IF($G4157="","",IF(ISNUMBER($I4157),$I4157,IFERROR(IF(ISNUMBER(INDEX(Prestations!$E$5:$E$256,MATCH($G4157,Prestations!$B$5:$B$256,0))),INDEX(Prestations!$E$5:$E$256,MATCH($G4157,Prestations!$B$5:$B$256,0)),""),"")))</f>
        <v/>
      </c>
      <c r="R4157" s="27" t="str">
        <f aca="false">IFERROR(IF(ISNUMBER($Q4157),$Q4157*IF($E4157="",1,$E4157),""),"")</f>
        <v/>
      </c>
      <c r="S4157" s="28" t="str">
        <f aca="false">IFERROR(IF($P4157="au nombre",IF(N(INDEX(Règles!$D$5:$D$17,MATCH($O4157,Règles!$A$5:$A$17,0)))&gt;0,IF($E4157="",1,$E4157)/INDEX(Règles!$D$5:$D$17,MATCH($O4157,Règles!$A$5:$A$17,0)),""),IF($P4157="au prix",IF(AND(ISNUMBER($R4157),N(INDEX(Règles!$E$5:$E$17,MATCH($O4157,Règles!$A$5:$A$17,0)))&gt;0),$R4157/INDEX(Règles!$E$5:$E$17,MATCH($O4157,Règles!$A$5:$A$17,0)),""),IF(OR($P4157="ne compte pas",$P4157="absence"),0,""))),"")</f>
        <v/>
      </c>
      <c r="T4157" s="26" t="n">
        <f aca="false">IF(AND(ISNUMBER($A4157),$B4157&lt;&gt;"",$G4157&lt;&gt;"",$P4157&lt;&gt;"absence"),1,0)</f>
        <v>0</v>
      </c>
      <c r="U4157" s="26" t="n">
        <f aca="false">IF($T4157=1,IF(COUNTIFS($B$2:$B4157,$B4157,$A$2:$A4157,$A4157,$T$2:$T4157,1)=1,1,0),0)</f>
        <v>0</v>
      </c>
      <c r="V4157" s="29" t="str">
        <f aca="false">IF(AND($A4157="",$B4157="",$G4157=""),"",IF(NOT(ISNUMBER($A4157)),"Date manquante ou non reconnue",IF($B4157="","Technicien manquant",IF(COUNTIF(Production!$A$7:$A$21,$B4157)=0,"Technicien absent de la liste (onglet Production)",IF($G4157="","Code BPU manquant (colonne G)",IF($O4157="?","Code BPU inconnu (onglet Prestations)",IF($P4157="?","Catégorie inconnue (onglet Règles)",IF(AND($E4157&lt;&gt;"",NOT(ISNUMBER($E4157))),"Quantité non reconnue",IF(AND($P4157="au prix",NOT(ISNUMBER($Q4157))),"Prix sur devis à saisir (colonne I)",IF($S4157="","Règle à compléter (onglet Règles)",""))))))))))</f>
        <v/>
      </c>
    </row>
    <row r="4158" customFormat="false" ht="15" hidden="false" customHeight="false" outlineLevel="0" collapsed="false">
      <c r="A4158" s="23"/>
      <c r="I4158" s="24"/>
      <c r="J4158" s="24"/>
      <c r="N4158" s="25"/>
      <c r="O4158" s="26" t="str">
        <f aca="false">IF($G4158="","",IFERROR(INDEX(Prestations!$F$5:$F$256,MATCH($G4158,Prestations!$B$5:$B$256,0)),"?"))</f>
        <v/>
      </c>
      <c r="P4158" s="26" t="str">
        <f aca="false">IF($O4158="","",IF($O4158="?","?",IFERROR(INDEX(Règles!$C$5:$C$17,MATCH($O4158,Règles!$A$5:$A$17,0)),"?")))</f>
        <v/>
      </c>
      <c r="Q4158" s="27" t="str">
        <f aca="false">IF($G4158="","",IF(ISNUMBER($I4158),$I4158,IFERROR(IF(ISNUMBER(INDEX(Prestations!$E$5:$E$256,MATCH($G4158,Prestations!$B$5:$B$256,0))),INDEX(Prestations!$E$5:$E$256,MATCH($G4158,Prestations!$B$5:$B$256,0)),""),"")))</f>
        <v/>
      </c>
      <c r="R4158" s="27" t="str">
        <f aca="false">IFERROR(IF(ISNUMBER($Q4158),$Q4158*IF($E4158="",1,$E4158),""),"")</f>
        <v/>
      </c>
      <c r="S4158" s="28" t="str">
        <f aca="false">IFERROR(IF($P4158="au nombre",IF(N(INDEX(Règles!$D$5:$D$17,MATCH($O4158,Règles!$A$5:$A$17,0)))&gt;0,IF($E4158="",1,$E4158)/INDEX(Règles!$D$5:$D$17,MATCH($O4158,Règles!$A$5:$A$17,0)),""),IF($P4158="au prix",IF(AND(ISNUMBER($R4158),N(INDEX(Règles!$E$5:$E$17,MATCH($O4158,Règles!$A$5:$A$17,0)))&gt;0),$R4158/INDEX(Règles!$E$5:$E$17,MATCH($O4158,Règles!$A$5:$A$17,0)),""),IF(OR($P4158="ne compte pas",$P4158="absence"),0,""))),"")</f>
        <v/>
      </c>
      <c r="T4158" s="26" t="n">
        <f aca="false">IF(AND(ISNUMBER($A4158),$B4158&lt;&gt;"",$G4158&lt;&gt;"",$P4158&lt;&gt;"absence"),1,0)</f>
        <v>0</v>
      </c>
      <c r="U4158" s="26" t="n">
        <f aca="false">IF($T4158=1,IF(COUNTIFS($B$2:$B4158,$B4158,$A$2:$A4158,$A4158,$T$2:$T4158,1)=1,1,0),0)</f>
        <v>0</v>
      </c>
      <c r="V4158" s="29" t="str">
        <f aca="false">IF(AND($A4158="",$B4158="",$G4158=""),"",IF(NOT(ISNUMBER($A4158)),"Date manquante ou non reconnue",IF($B4158="","Technicien manquant",IF(COUNTIF(Production!$A$7:$A$21,$B4158)=0,"Technicien absent de la liste (onglet Production)",IF($G4158="","Code BPU manquant (colonne G)",IF($O4158="?","Code BPU inconnu (onglet Prestations)",IF($P4158="?","Catégorie inconnue (onglet Règles)",IF(AND($E4158&lt;&gt;"",NOT(ISNUMBER($E4158))),"Quantité non reconnue",IF(AND($P4158="au prix",NOT(ISNUMBER($Q4158))),"Prix sur devis à saisir (colonne I)",IF($S4158="","Règle à compléter (onglet Règles)",""))))))))))</f>
        <v/>
      </c>
    </row>
    <row r="4159" customFormat="false" ht="15" hidden="false" customHeight="false" outlineLevel="0" collapsed="false">
      <c r="A4159" s="23"/>
      <c r="I4159" s="24"/>
      <c r="J4159" s="24"/>
      <c r="N4159" s="25"/>
      <c r="O4159" s="26" t="str">
        <f aca="false">IF($G4159="","",IFERROR(INDEX(Prestations!$F$5:$F$256,MATCH($G4159,Prestations!$B$5:$B$256,0)),"?"))</f>
        <v/>
      </c>
      <c r="P4159" s="26" t="str">
        <f aca="false">IF($O4159="","",IF($O4159="?","?",IFERROR(INDEX(Règles!$C$5:$C$17,MATCH($O4159,Règles!$A$5:$A$17,0)),"?")))</f>
        <v/>
      </c>
      <c r="Q4159" s="27" t="str">
        <f aca="false">IF($G4159="","",IF(ISNUMBER($I4159),$I4159,IFERROR(IF(ISNUMBER(INDEX(Prestations!$E$5:$E$256,MATCH($G4159,Prestations!$B$5:$B$256,0))),INDEX(Prestations!$E$5:$E$256,MATCH($G4159,Prestations!$B$5:$B$256,0)),""),"")))</f>
        <v/>
      </c>
      <c r="R4159" s="27" t="str">
        <f aca="false">IFERROR(IF(ISNUMBER($Q4159),$Q4159*IF($E4159="",1,$E4159),""),"")</f>
        <v/>
      </c>
      <c r="S4159" s="28" t="str">
        <f aca="false">IFERROR(IF($P4159="au nombre",IF(N(INDEX(Règles!$D$5:$D$17,MATCH($O4159,Règles!$A$5:$A$17,0)))&gt;0,IF($E4159="",1,$E4159)/INDEX(Règles!$D$5:$D$17,MATCH($O4159,Règles!$A$5:$A$17,0)),""),IF($P4159="au prix",IF(AND(ISNUMBER($R4159),N(INDEX(Règles!$E$5:$E$17,MATCH($O4159,Règles!$A$5:$A$17,0)))&gt;0),$R4159/INDEX(Règles!$E$5:$E$17,MATCH($O4159,Règles!$A$5:$A$17,0)),""),IF(OR($P4159="ne compte pas",$P4159="absence"),0,""))),"")</f>
        <v/>
      </c>
      <c r="T4159" s="26" t="n">
        <f aca="false">IF(AND(ISNUMBER($A4159),$B4159&lt;&gt;"",$G4159&lt;&gt;"",$P4159&lt;&gt;"absence"),1,0)</f>
        <v>0</v>
      </c>
      <c r="U4159" s="26" t="n">
        <f aca="false">IF($T4159=1,IF(COUNTIFS($B$2:$B4159,$B4159,$A$2:$A4159,$A4159,$T$2:$T4159,1)=1,1,0),0)</f>
        <v>0</v>
      </c>
      <c r="V4159" s="29" t="str">
        <f aca="false">IF(AND($A4159="",$B4159="",$G4159=""),"",IF(NOT(ISNUMBER($A4159)),"Date manquante ou non reconnue",IF($B4159="","Technicien manquant",IF(COUNTIF(Production!$A$7:$A$21,$B4159)=0,"Technicien absent de la liste (onglet Production)",IF($G4159="","Code BPU manquant (colonne G)",IF($O4159="?","Code BPU inconnu (onglet Prestations)",IF($P4159="?","Catégorie inconnue (onglet Règles)",IF(AND($E4159&lt;&gt;"",NOT(ISNUMBER($E4159))),"Quantité non reconnue",IF(AND($P4159="au prix",NOT(ISNUMBER($Q4159))),"Prix sur devis à saisir (colonne I)",IF($S4159="","Règle à compléter (onglet Règles)",""))))))))))</f>
        <v/>
      </c>
    </row>
    <row r="4160" customFormat="false" ht="15" hidden="false" customHeight="false" outlineLevel="0" collapsed="false">
      <c r="A4160" s="23"/>
      <c r="I4160" s="24"/>
      <c r="J4160" s="24"/>
      <c r="N4160" s="25"/>
      <c r="O4160" s="26" t="str">
        <f aca="false">IF($G4160="","",IFERROR(INDEX(Prestations!$F$5:$F$256,MATCH($G4160,Prestations!$B$5:$B$256,0)),"?"))</f>
        <v/>
      </c>
      <c r="P4160" s="26" t="str">
        <f aca="false">IF($O4160="","",IF($O4160="?","?",IFERROR(INDEX(Règles!$C$5:$C$17,MATCH($O4160,Règles!$A$5:$A$17,0)),"?")))</f>
        <v/>
      </c>
      <c r="Q4160" s="27" t="str">
        <f aca="false">IF($G4160="","",IF(ISNUMBER($I4160),$I4160,IFERROR(IF(ISNUMBER(INDEX(Prestations!$E$5:$E$256,MATCH($G4160,Prestations!$B$5:$B$256,0))),INDEX(Prestations!$E$5:$E$256,MATCH($G4160,Prestations!$B$5:$B$256,0)),""),"")))</f>
        <v/>
      </c>
      <c r="R4160" s="27" t="str">
        <f aca="false">IFERROR(IF(ISNUMBER($Q4160),$Q4160*IF($E4160="",1,$E4160),""),"")</f>
        <v/>
      </c>
      <c r="S4160" s="28" t="str">
        <f aca="false">IFERROR(IF($P4160="au nombre",IF(N(INDEX(Règles!$D$5:$D$17,MATCH($O4160,Règles!$A$5:$A$17,0)))&gt;0,IF($E4160="",1,$E4160)/INDEX(Règles!$D$5:$D$17,MATCH($O4160,Règles!$A$5:$A$17,0)),""),IF($P4160="au prix",IF(AND(ISNUMBER($R4160),N(INDEX(Règles!$E$5:$E$17,MATCH($O4160,Règles!$A$5:$A$17,0)))&gt;0),$R4160/INDEX(Règles!$E$5:$E$17,MATCH($O4160,Règles!$A$5:$A$17,0)),""),IF(OR($P4160="ne compte pas",$P4160="absence"),0,""))),"")</f>
        <v/>
      </c>
      <c r="T4160" s="26" t="n">
        <f aca="false">IF(AND(ISNUMBER($A4160),$B4160&lt;&gt;"",$G4160&lt;&gt;"",$P4160&lt;&gt;"absence"),1,0)</f>
        <v>0</v>
      </c>
      <c r="U4160" s="26" t="n">
        <f aca="false">IF($T4160=1,IF(COUNTIFS($B$2:$B4160,$B4160,$A$2:$A4160,$A4160,$T$2:$T4160,1)=1,1,0),0)</f>
        <v>0</v>
      </c>
      <c r="V4160" s="29" t="str">
        <f aca="false">IF(AND($A4160="",$B4160="",$G4160=""),"",IF(NOT(ISNUMBER($A4160)),"Date manquante ou non reconnue",IF($B4160="","Technicien manquant",IF(COUNTIF(Production!$A$7:$A$21,$B4160)=0,"Technicien absent de la liste (onglet Production)",IF($G4160="","Code BPU manquant (colonne G)",IF($O4160="?","Code BPU inconnu (onglet Prestations)",IF($P4160="?","Catégorie inconnue (onglet Règles)",IF(AND($E4160&lt;&gt;"",NOT(ISNUMBER($E4160))),"Quantité non reconnue",IF(AND($P4160="au prix",NOT(ISNUMBER($Q4160))),"Prix sur devis à saisir (colonne I)",IF($S4160="","Règle à compléter (onglet Règles)",""))))))))))</f>
        <v/>
      </c>
    </row>
    <row r="4161" customFormat="false" ht="15" hidden="false" customHeight="false" outlineLevel="0" collapsed="false">
      <c r="A4161" s="23"/>
      <c r="I4161" s="24"/>
      <c r="J4161" s="24"/>
      <c r="N4161" s="25"/>
      <c r="O4161" s="26" t="str">
        <f aca="false">IF($G4161="","",IFERROR(INDEX(Prestations!$F$5:$F$256,MATCH($G4161,Prestations!$B$5:$B$256,0)),"?"))</f>
        <v/>
      </c>
      <c r="P4161" s="26" t="str">
        <f aca="false">IF($O4161="","",IF($O4161="?","?",IFERROR(INDEX(Règles!$C$5:$C$17,MATCH($O4161,Règles!$A$5:$A$17,0)),"?")))</f>
        <v/>
      </c>
      <c r="Q4161" s="27" t="str">
        <f aca="false">IF($G4161="","",IF(ISNUMBER($I4161),$I4161,IFERROR(IF(ISNUMBER(INDEX(Prestations!$E$5:$E$256,MATCH($G4161,Prestations!$B$5:$B$256,0))),INDEX(Prestations!$E$5:$E$256,MATCH($G4161,Prestations!$B$5:$B$256,0)),""),"")))</f>
        <v/>
      </c>
      <c r="R4161" s="27" t="str">
        <f aca="false">IFERROR(IF(ISNUMBER($Q4161),$Q4161*IF($E4161="",1,$E4161),""),"")</f>
        <v/>
      </c>
      <c r="S4161" s="28" t="str">
        <f aca="false">IFERROR(IF($P4161="au nombre",IF(N(INDEX(Règles!$D$5:$D$17,MATCH($O4161,Règles!$A$5:$A$17,0)))&gt;0,IF($E4161="",1,$E4161)/INDEX(Règles!$D$5:$D$17,MATCH($O4161,Règles!$A$5:$A$17,0)),""),IF($P4161="au prix",IF(AND(ISNUMBER($R4161),N(INDEX(Règles!$E$5:$E$17,MATCH($O4161,Règles!$A$5:$A$17,0)))&gt;0),$R4161/INDEX(Règles!$E$5:$E$17,MATCH($O4161,Règles!$A$5:$A$17,0)),""),IF(OR($P4161="ne compte pas",$P4161="absence"),0,""))),"")</f>
        <v/>
      </c>
      <c r="T4161" s="26" t="n">
        <f aca="false">IF(AND(ISNUMBER($A4161),$B4161&lt;&gt;"",$G4161&lt;&gt;"",$P4161&lt;&gt;"absence"),1,0)</f>
        <v>0</v>
      </c>
      <c r="U4161" s="26" t="n">
        <f aca="false">IF($T4161=1,IF(COUNTIFS($B$2:$B4161,$B4161,$A$2:$A4161,$A4161,$T$2:$T4161,1)=1,1,0),0)</f>
        <v>0</v>
      </c>
      <c r="V4161" s="29" t="str">
        <f aca="false">IF(AND($A4161="",$B4161="",$G4161=""),"",IF(NOT(ISNUMBER($A4161)),"Date manquante ou non reconnue",IF($B4161="","Technicien manquant",IF(COUNTIF(Production!$A$7:$A$21,$B4161)=0,"Technicien absent de la liste (onglet Production)",IF($G4161="","Code BPU manquant (colonne G)",IF($O4161="?","Code BPU inconnu (onglet Prestations)",IF($P4161="?","Catégorie inconnue (onglet Règles)",IF(AND($E4161&lt;&gt;"",NOT(ISNUMBER($E4161))),"Quantité non reconnue",IF(AND($P4161="au prix",NOT(ISNUMBER($Q4161))),"Prix sur devis à saisir (colonne I)",IF($S4161="","Règle à compléter (onglet Règles)",""))))))))))</f>
        <v/>
      </c>
    </row>
    <row r="4162" customFormat="false" ht="15" hidden="false" customHeight="false" outlineLevel="0" collapsed="false">
      <c r="A4162" s="23"/>
      <c r="I4162" s="24"/>
      <c r="J4162" s="24"/>
      <c r="N4162" s="25"/>
      <c r="O4162" s="26" t="str">
        <f aca="false">IF($G4162="","",IFERROR(INDEX(Prestations!$F$5:$F$256,MATCH($G4162,Prestations!$B$5:$B$256,0)),"?"))</f>
        <v/>
      </c>
      <c r="P4162" s="26" t="str">
        <f aca="false">IF($O4162="","",IF($O4162="?","?",IFERROR(INDEX(Règles!$C$5:$C$17,MATCH($O4162,Règles!$A$5:$A$17,0)),"?")))</f>
        <v/>
      </c>
      <c r="Q4162" s="27" t="str">
        <f aca="false">IF($G4162="","",IF(ISNUMBER($I4162),$I4162,IFERROR(IF(ISNUMBER(INDEX(Prestations!$E$5:$E$256,MATCH($G4162,Prestations!$B$5:$B$256,0))),INDEX(Prestations!$E$5:$E$256,MATCH($G4162,Prestations!$B$5:$B$256,0)),""),"")))</f>
        <v/>
      </c>
      <c r="R4162" s="27" t="str">
        <f aca="false">IFERROR(IF(ISNUMBER($Q4162),$Q4162*IF($E4162="",1,$E4162),""),"")</f>
        <v/>
      </c>
      <c r="S4162" s="28" t="str">
        <f aca="false">IFERROR(IF($P4162="au nombre",IF(N(INDEX(Règles!$D$5:$D$17,MATCH($O4162,Règles!$A$5:$A$17,0)))&gt;0,IF($E4162="",1,$E4162)/INDEX(Règles!$D$5:$D$17,MATCH($O4162,Règles!$A$5:$A$17,0)),""),IF($P4162="au prix",IF(AND(ISNUMBER($R4162),N(INDEX(Règles!$E$5:$E$17,MATCH($O4162,Règles!$A$5:$A$17,0)))&gt;0),$R4162/INDEX(Règles!$E$5:$E$17,MATCH($O4162,Règles!$A$5:$A$17,0)),""),IF(OR($P4162="ne compte pas",$P4162="absence"),0,""))),"")</f>
        <v/>
      </c>
      <c r="T4162" s="26" t="n">
        <f aca="false">IF(AND(ISNUMBER($A4162),$B4162&lt;&gt;"",$G4162&lt;&gt;"",$P4162&lt;&gt;"absence"),1,0)</f>
        <v>0</v>
      </c>
      <c r="U4162" s="26" t="n">
        <f aca="false">IF($T4162=1,IF(COUNTIFS($B$2:$B4162,$B4162,$A$2:$A4162,$A4162,$T$2:$T4162,1)=1,1,0),0)</f>
        <v>0</v>
      </c>
      <c r="V4162" s="29" t="str">
        <f aca="false">IF(AND($A4162="",$B4162="",$G4162=""),"",IF(NOT(ISNUMBER($A4162)),"Date manquante ou non reconnue",IF($B4162="","Technicien manquant",IF(COUNTIF(Production!$A$7:$A$21,$B4162)=0,"Technicien absent de la liste (onglet Production)",IF($G4162="","Code BPU manquant (colonne G)",IF($O4162="?","Code BPU inconnu (onglet Prestations)",IF($P4162="?","Catégorie inconnue (onglet Règles)",IF(AND($E4162&lt;&gt;"",NOT(ISNUMBER($E4162))),"Quantité non reconnue",IF(AND($P4162="au prix",NOT(ISNUMBER($Q4162))),"Prix sur devis à saisir (colonne I)",IF($S4162="","Règle à compléter (onglet Règles)",""))))))))))</f>
        <v/>
      </c>
    </row>
    <row r="4163" customFormat="false" ht="15" hidden="false" customHeight="false" outlineLevel="0" collapsed="false">
      <c r="A4163" s="23"/>
      <c r="I4163" s="24"/>
      <c r="J4163" s="24"/>
      <c r="N4163" s="25"/>
      <c r="O4163" s="26" t="str">
        <f aca="false">IF($G4163="","",IFERROR(INDEX(Prestations!$F$5:$F$256,MATCH($G4163,Prestations!$B$5:$B$256,0)),"?"))</f>
        <v/>
      </c>
      <c r="P4163" s="26" t="str">
        <f aca="false">IF($O4163="","",IF($O4163="?","?",IFERROR(INDEX(Règles!$C$5:$C$17,MATCH($O4163,Règles!$A$5:$A$17,0)),"?")))</f>
        <v/>
      </c>
      <c r="Q4163" s="27" t="str">
        <f aca="false">IF($G4163="","",IF(ISNUMBER($I4163),$I4163,IFERROR(IF(ISNUMBER(INDEX(Prestations!$E$5:$E$256,MATCH($G4163,Prestations!$B$5:$B$256,0))),INDEX(Prestations!$E$5:$E$256,MATCH($G4163,Prestations!$B$5:$B$256,0)),""),"")))</f>
        <v/>
      </c>
      <c r="R4163" s="27" t="str">
        <f aca="false">IFERROR(IF(ISNUMBER($Q4163),$Q4163*IF($E4163="",1,$E4163),""),"")</f>
        <v/>
      </c>
      <c r="S4163" s="28" t="str">
        <f aca="false">IFERROR(IF($P4163="au nombre",IF(N(INDEX(Règles!$D$5:$D$17,MATCH($O4163,Règles!$A$5:$A$17,0)))&gt;0,IF($E4163="",1,$E4163)/INDEX(Règles!$D$5:$D$17,MATCH($O4163,Règles!$A$5:$A$17,0)),""),IF($P4163="au prix",IF(AND(ISNUMBER($R4163),N(INDEX(Règles!$E$5:$E$17,MATCH($O4163,Règles!$A$5:$A$17,0)))&gt;0),$R4163/INDEX(Règles!$E$5:$E$17,MATCH($O4163,Règles!$A$5:$A$17,0)),""),IF(OR($P4163="ne compte pas",$P4163="absence"),0,""))),"")</f>
        <v/>
      </c>
      <c r="T4163" s="26" t="n">
        <f aca="false">IF(AND(ISNUMBER($A4163),$B4163&lt;&gt;"",$G4163&lt;&gt;"",$P4163&lt;&gt;"absence"),1,0)</f>
        <v>0</v>
      </c>
      <c r="U4163" s="26" t="n">
        <f aca="false">IF($T4163=1,IF(COUNTIFS($B$2:$B4163,$B4163,$A$2:$A4163,$A4163,$T$2:$T4163,1)=1,1,0),0)</f>
        <v>0</v>
      </c>
      <c r="V4163" s="29" t="str">
        <f aca="false">IF(AND($A4163="",$B4163="",$G4163=""),"",IF(NOT(ISNUMBER($A4163)),"Date manquante ou non reconnue",IF($B4163="","Technicien manquant",IF(COUNTIF(Production!$A$7:$A$21,$B4163)=0,"Technicien absent de la liste (onglet Production)",IF($G4163="","Code BPU manquant (colonne G)",IF($O4163="?","Code BPU inconnu (onglet Prestations)",IF($P4163="?","Catégorie inconnue (onglet Règles)",IF(AND($E4163&lt;&gt;"",NOT(ISNUMBER($E4163))),"Quantité non reconnue",IF(AND($P4163="au prix",NOT(ISNUMBER($Q4163))),"Prix sur devis à saisir (colonne I)",IF($S4163="","Règle à compléter (onglet Règles)",""))))))))))</f>
        <v/>
      </c>
    </row>
    <row r="4164" customFormat="false" ht="15" hidden="false" customHeight="false" outlineLevel="0" collapsed="false">
      <c r="A4164" s="23"/>
      <c r="I4164" s="24"/>
      <c r="J4164" s="24"/>
      <c r="N4164" s="25"/>
      <c r="O4164" s="26" t="str">
        <f aca="false">IF($G4164="","",IFERROR(INDEX(Prestations!$F$5:$F$256,MATCH($G4164,Prestations!$B$5:$B$256,0)),"?"))</f>
        <v/>
      </c>
      <c r="P4164" s="26" t="str">
        <f aca="false">IF($O4164="","",IF($O4164="?","?",IFERROR(INDEX(Règles!$C$5:$C$17,MATCH($O4164,Règles!$A$5:$A$17,0)),"?")))</f>
        <v/>
      </c>
      <c r="Q4164" s="27" t="str">
        <f aca="false">IF($G4164="","",IF(ISNUMBER($I4164),$I4164,IFERROR(IF(ISNUMBER(INDEX(Prestations!$E$5:$E$256,MATCH($G4164,Prestations!$B$5:$B$256,0))),INDEX(Prestations!$E$5:$E$256,MATCH($G4164,Prestations!$B$5:$B$256,0)),""),"")))</f>
        <v/>
      </c>
      <c r="R4164" s="27" t="str">
        <f aca="false">IFERROR(IF(ISNUMBER($Q4164),$Q4164*IF($E4164="",1,$E4164),""),"")</f>
        <v/>
      </c>
      <c r="S4164" s="28" t="str">
        <f aca="false">IFERROR(IF($P4164="au nombre",IF(N(INDEX(Règles!$D$5:$D$17,MATCH($O4164,Règles!$A$5:$A$17,0)))&gt;0,IF($E4164="",1,$E4164)/INDEX(Règles!$D$5:$D$17,MATCH($O4164,Règles!$A$5:$A$17,0)),""),IF($P4164="au prix",IF(AND(ISNUMBER($R4164),N(INDEX(Règles!$E$5:$E$17,MATCH($O4164,Règles!$A$5:$A$17,0)))&gt;0),$R4164/INDEX(Règles!$E$5:$E$17,MATCH($O4164,Règles!$A$5:$A$17,0)),""),IF(OR($P4164="ne compte pas",$P4164="absence"),0,""))),"")</f>
        <v/>
      </c>
      <c r="T4164" s="26" t="n">
        <f aca="false">IF(AND(ISNUMBER($A4164),$B4164&lt;&gt;"",$G4164&lt;&gt;"",$P4164&lt;&gt;"absence"),1,0)</f>
        <v>0</v>
      </c>
      <c r="U4164" s="26" t="n">
        <f aca="false">IF($T4164=1,IF(COUNTIFS($B$2:$B4164,$B4164,$A$2:$A4164,$A4164,$T$2:$T4164,1)=1,1,0),0)</f>
        <v>0</v>
      </c>
      <c r="V4164" s="29" t="str">
        <f aca="false">IF(AND($A4164="",$B4164="",$G4164=""),"",IF(NOT(ISNUMBER($A4164)),"Date manquante ou non reconnue",IF($B4164="","Technicien manquant",IF(COUNTIF(Production!$A$7:$A$21,$B4164)=0,"Technicien absent de la liste (onglet Production)",IF($G4164="","Code BPU manquant (colonne G)",IF($O4164="?","Code BPU inconnu (onglet Prestations)",IF($P4164="?","Catégorie inconnue (onglet Règles)",IF(AND($E4164&lt;&gt;"",NOT(ISNUMBER($E4164))),"Quantité non reconnue",IF(AND($P4164="au prix",NOT(ISNUMBER($Q4164))),"Prix sur devis à saisir (colonne I)",IF($S4164="","Règle à compléter (onglet Règles)",""))))))))))</f>
        <v/>
      </c>
    </row>
    <row r="4165" customFormat="false" ht="15" hidden="false" customHeight="false" outlineLevel="0" collapsed="false">
      <c r="A4165" s="23"/>
      <c r="I4165" s="24"/>
      <c r="J4165" s="24"/>
      <c r="N4165" s="25"/>
      <c r="O4165" s="26" t="str">
        <f aca="false">IF($G4165="","",IFERROR(INDEX(Prestations!$F$5:$F$256,MATCH($G4165,Prestations!$B$5:$B$256,0)),"?"))</f>
        <v/>
      </c>
      <c r="P4165" s="26" t="str">
        <f aca="false">IF($O4165="","",IF($O4165="?","?",IFERROR(INDEX(Règles!$C$5:$C$17,MATCH($O4165,Règles!$A$5:$A$17,0)),"?")))</f>
        <v/>
      </c>
      <c r="Q4165" s="27" t="str">
        <f aca="false">IF($G4165="","",IF(ISNUMBER($I4165),$I4165,IFERROR(IF(ISNUMBER(INDEX(Prestations!$E$5:$E$256,MATCH($G4165,Prestations!$B$5:$B$256,0))),INDEX(Prestations!$E$5:$E$256,MATCH($G4165,Prestations!$B$5:$B$256,0)),""),"")))</f>
        <v/>
      </c>
      <c r="R4165" s="27" t="str">
        <f aca="false">IFERROR(IF(ISNUMBER($Q4165),$Q4165*IF($E4165="",1,$E4165),""),"")</f>
        <v/>
      </c>
      <c r="S4165" s="28" t="str">
        <f aca="false">IFERROR(IF($P4165="au nombre",IF(N(INDEX(Règles!$D$5:$D$17,MATCH($O4165,Règles!$A$5:$A$17,0)))&gt;0,IF($E4165="",1,$E4165)/INDEX(Règles!$D$5:$D$17,MATCH($O4165,Règles!$A$5:$A$17,0)),""),IF($P4165="au prix",IF(AND(ISNUMBER($R4165),N(INDEX(Règles!$E$5:$E$17,MATCH($O4165,Règles!$A$5:$A$17,0)))&gt;0),$R4165/INDEX(Règles!$E$5:$E$17,MATCH($O4165,Règles!$A$5:$A$17,0)),""),IF(OR($P4165="ne compte pas",$P4165="absence"),0,""))),"")</f>
        <v/>
      </c>
      <c r="T4165" s="26" t="n">
        <f aca="false">IF(AND(ISNUMBER($A4165),$B4165&lt;&gt;"",$G4165&lt;&gt;"",$P4165&lt;&gt;"absence"),1,0)</f>
        <v>0</v>
      </c>
      <c r="U4165" s="26" t="n">
        <f aca="false">IF($T4165=1,IF(COUNTIFS($B$2:$B4165,$B4165,$A$2:$A4165,$A4165,$T$2:$T4165,1)=1,1,0),0)</f>
        <v>0</v>
      </c>
      <c r="V4165" s="29" t="str">
        <f aca="false">IF(AND($A4165="",$B4165="",$G4165=""),"",IF(NOT(ISNUMBER($A4165)),"Date manquante ou non reconnue",IF($B4165="","Technicien manquant",IF(COUNTIF(Production!$A$7:$A$21,$B4165)=0,"Technicien absent de la liste (onglet Production)",IF($G4165="","Code BPU manquant (colonne G)",IF($O4165="?","Code BPU inconnu (onglet Prestations)",IF($P4165="?","Catégorie inconnue (onglet Règles)",IF(AND($E4165&lt;&gt;"",NOT(ISNUMBER($E4165))),"Quantité non reconnue",IF(AND($P4165="au prix",NOT(ISNUMBER($Q4165))),"Prix sur devis à saisir (colonne I)",IF($S4165="","Règle à compléter (onglet Règles)",""))))))))))</f>
        <v/>
      </c>
    </row>
    <row r="4166" customFormat="false" ht="15" hidden="false" customHeight="false" outlineLevel="0" collapsed="false">
      <c r="A4166" s="23"/>
      <c r="I4166" s="24"/>
      <c r="J4166" s="24"/>
      <c r="N4166" s="25"/>
      <c r="O4166" s="26" t="str">
        <f aca="false">IF($G4166="","",IFERROR(INDEX(Prestations!$F$5:$F$256,MATCH($G4166,Prestations!$B$5:$B$256,0)),"?"))</f>
        <v/>
      </c>
      <c r="P4166" s="26" t="str">
        <f aca="false">IF($O4166="","",IF($O4166="?","?",IFERROR(INDEX(Règles!$C$5:$C$17,MATCH($O4166,Règles!$A$5:$A$17,0)),"?")))</f>
        <v/>
      </c>
      <c r="Q4166" s="27" t="str">
        <f aca="false">IF($G4166="","",IF(ISNUMBER($I4166),$I4166,IFERROR(IF(ISNUMBER(INDEX(Prestations!$E$5:$E$256,MATCH($G4166,Prestations!$B$5:$B$256,0))),INDEX(Prestations!$E$5:$E$256,MATCH($G4166,Prestations!$B$5:$B$256,0)),""),"")))</f>
        <v/>
      </c>
      <c r="R4166" s="27" t="str">
        <f aca="false">IFERROR(IF(ISNUMBER($Q4166),$Q4166*IF($E4166="",1,$E4166),""),"")</f>
        <v/>
      </c>
      <c r="S4166" s="28" t="str">
        <f aca="false">IFERROR(IF($P4166="au nombre",IF(N(INDEX(Règles!$D$5:$D$17,MATCH($O4166,Règles!$A$5:$A$17,0)))&gt;0,IF($E4166="",1,$E4166)/INDEX(Règles!$D$5:$D$17,MATCH($O4166,Règles!$A$5:$A$17,0)),""),IF($P4166="au prix",IF(AND(ISNUMBER($R4166),N(INDEX(Règles!$E$5:$E$17,MATCH($O4166,Règles!$A$5:$A$17,0)))&gt;0),$R4166/INDEX(Règles!$E$5:$E$17,MATCH($O4166,Règles!$A$5:$A$17,0)),""),IF(OR($P4166="ne compte pas",$P4166="absence"),0,""))),"")</f>
        <v/>
      </c>
      <c r="T4166" s="26" t="n">
        <f aca="false">IF(AND(ISNUMBER($A4166),$B4166&lt;&gt;"",$G4166&lt;&gt;"",$P4166&lt;&gt;"absence"),1,0)</f>
        <v>0</v>
      </c>
      <c r="U4166" s="26" t="n">
        <f aca="false">IF($T4166=1,IF(COUNTIFS($B$2:$B4166,$B4166,$A$2:$A4166,$A4166,$T$2:$T4166,1)=1,1,0),0)</f>
        <v>0</v>
      </c>
      <c r="V4166" s="29" t="str">
        <f aca="false">IF(AND($A4166="",$B4166="",$G4166=""),"",IF(NOT(ISNUMBER($A4166)),"Date manquante ou non reconnue",IF($B4166="","Technicien manquant",IF(COUNTIF(Production!$A$7:$A$21,$B4166)=0,"Technicien absent de la liste (onglet Production)",IF($G4166="","Code BPU manquant (colonne G)",IF($O4166="?","Code BPU inconnu (onglet Prestations)",IF($P4166="?","Catégorie inconnue (onglet Règles)",IF(AND($E4166&lt;&gt;"",NOT(ISNUMBER($E4166))),"Quantité non reconnue",IF(AND($P4166="au prix",NOT(ISNUMBER($Q4166))),"Prix sur devis à saisir (colonne I)",IF($S4166="","Règle à compléter (onglet Règles)",""))))))))))</f>
        <v/>
      </c>
    </row>
    <row r="4167" customFormat="false" ht="15" hidden="false" customHeight="false" outlineLevel="0" collapsed="false">
      <c r="A4167" s="23"/>
      <c r="I4167" s="24"/>
      <c r="J4167" s="24"/>
      <c r="N4167" s="25"/>
      <c r="O4167" s="26" t="str">
        <f aca="false">IF($G4167="","",IFERROR(INDEX(Prestations!$F$5:$F$256,MATCH($G4167,Prestations!$B$5:$B$256,0)),"?"))</f>
        <v/>
      </c>
      <c r="P4167" s="26" t="str">
        <f aca="false">IF($O4167="","",IF($O4167="?","?",IFERROR(INDEX(Règles!$C$5:$C$17,MATCH($O4167,Règles!$A$5:$A$17,0)),"?")))</f>
        <v/>
      </c>
      <c r="Q4167" s="27" t="str">
        <f aca="false">IF($G4167="","",IF(ISNUMBER($I4167),$I4167,IFERROR(IF(ISNUMBER(INDEX(Prestations!$E$5:$E$256,MATCH($G4167,Prestations!$B$5:$B$256,0))),INDEX(Prestations!$E$5:$E$256,MATCH($G4167,Prestations!$B$5:$B$256,0)),""),"")))</f>
        <v/>
      </c>
      <c r="R4167" s="27" t="str">
        <f aca="false">IFERROR(IF(ISNUMBER($Q4167),$Q4167*IF($E4167="",1,$E4167),""),"")</f>
        <v/>
      </c>
      <c r="S4167" s="28" t="str">
        <f aca="false">IFERROR(IF($P4167="au nombre",IF(N(INDEX(Règles!$D$5:$D$17,MATCH($O4167,Règles!$A$5:$A$17,0)))&gt;0,IF($E4167="",1,$E4167)/INDEX(Règles!$D$5:$D$17,MATCH($O4167,Règles!$A$5:$A$17,0)),""),IF($P4167="au prix",IF(AND(ISNUMBER($R4167),N(INDEX(Règles!$E$5:$E$17,MATCH($O4167,Règles!$A$5:$A$17,0)))&gt;0),$R4167/INDEX(Règles!$E$5:$E$17,MATCH($O4167,Règles!$A$5:$A$17,0)),""),IF(OR($P4167="ne compte pas",$P4167="absence"),0,""))),"")</f>
        <v/>
      </c>
      <c r="T4167" s="26" t="n">
        <f aca="false">IF(AND(ISNUMBER($A4167),$B4167&lt;&gt;"",$G4167&lt;&gt;"",$P4167&lt;&gt;"absence"),1,0)</f>
        <v>0</v>
      </c>
      <c r="U4167" s="26" t="n">
        <f aca="false">IF($T4167=1,IF(COUNTIFS($B$2:$B4167,$B4167,$A$2:$A4167,$A4167,$T$2:$T4167,1)=1,1,0),0)</f>
        <v>0</v>
      </c>
      <c r="V4167" s="29" t="str">
        <f aca="false">IF(AND($A4167="",$B4167="",$G4167=""),"",IF(NOT(ISNUMBER($A4167)),"Date manquante ou non reconnue",IF($B4167="","Technicien manquant",IF(COUNTIF(Production!$A$7:$A$21,$B4167)=0,"Technicien absent de la liste (onglet Production)",IF($G4167="","Code BPU manquant (colonne G)",IF($O4167="?","Code BPU inconnu (onglet Prestations)",IF($P4167="?","Catégorie inconnue (onglet Règles)",IF(AND($E4167&lt;&gt;"",NOT(ISNUMBER($E4167))),"Quantité non reconnue",IF(AND($P4167="au prix",NOT(ISNUMBER($Q4167))),"Prix sur devis à saisir (colonne I)",IF($S4167="","Règle à compléter (onglet Règles)",""))))))))))</f>
        <v/>
      </c>
    </row>
    <row r="4168" customFormat="false" ht="15" hidden="false" customHeight="false" outlineLevel="0" collapsed="false">
      <c r="A4168" s="23"/>
      <c r="I4168" s="24"/>
      <c r="J4168" s="24"/>
      <c r="N4168" s="25"/>
      <c r="O4168" s="26" t="str">
        <f aca="false">IF($G4168="","",IFERROR(INDEX(Prestations!$F$5:$F$256,MATCH($G4168,Prestations!$B$5:$B$256,0)),"?"))</f>
        <v/>
      </c>
      <c r="P4168" s="26" t="str">
        <f aca="false">IF($O4168="","",IF($O4168="?","?",IFERROR(INDEX(Règles!$C$5:$C$17,MATCH($O4168,Règles!$A$5:$A$17,0)),"?")))</f>
        <v/>
      </c>
      <c r="Q4168" s="27" t="str">
        <f aca="false">IF($G4168="","",IF(ISNUMBER($I4168),$I4168,IFERROR(IF(ISNUMBER(INDEX(Prestations!$E$5:$E$256,MATCH($G4168,Prestations!$B$5:$B$256,0))),INDEX(Prestations!$E$5:$E$256,MATCH($G4168,Prestations!$B$5:$B$256,0)),""),"")))</f>
        <v/>
      </c>
      <c r="R4168" s="27" t="str">
        <f aca="false">IFERROR(IF(ISNUMBER($Q4168),$Q4168*IF($E4168="",1,$E4168),""),"")</f>
        <v/>
      </c>
      <c r="S4168" s="28" t="str">
        <f aca="false">IFERROR(IF($P4168="au nombre",IF(N(INDEX(Règles!$D$5:$D$17,MATCH($O4168,Règles!$A$5:$A$17,0)))&gt;0,IF($E4168="",1,$E4168)/INDEX(Règles!$D$5:$D$17,MATCH($O4168,Règles!$A$5:$A$17,0)),""),IF($P4168="au prix",IF(AND(ISNUMBER($R4168),N(INDEX(Règles!$E$5:$E$17,MATCH($O4168,Règles!$A$5:$A$17,0)))&gt;0),$R4168/INDEX(Règles!$E$5:$E$17,MATCH($O4168,Règles!$A$5:$A$17,0)),""),IF(OR($P4168="ne compte pas",$P4168="absence"),0,""))),"")</f>
        <v/>
      </c>
      <c r="T4168" s="26" t="n">
        <f aca="false">IF(AND(ISNUMBER($A4168),$B4168&lt;&gt;"",$G4168&lt;&gt;"",$P4168&lt;&gt;"absence"),1,0)</f>
        <v>0</v>
      </c>
      <c r="U4168" s="26" t="n">
        <f aca="false">IF($T4168=1,IF(COUNTIFS($B$2:$B4168,$B4168,$A$2:$A4168,$A4168,$T$2:$T4168,1)=1,1,0),0)</f>
        <v>0</v>
      </c>
      <c r="V4168" s="29" t="str">
        <f aca="false">IF(AND($A4168="",$B4168="",$G4168=""),"",IF(NOT(ISNUMBER($A4168)),"Date manquante ou non reconnue",IF($B4168="","Technicien manquant",IF(COUNTIF(Production!$A$7:$A$21,$B4168)=0,"Technicien absent de la liste (onglet Production)",IF($G4168="","Code BPU manquant (colonne G)",IF($O4168="?","Code BPU inconnu (onglet Prestations)",IF($P4168="?","Catégorie inconnue (onglet Règles)",IF(AND($E4168&lt;&gt;"",NOT(ISNUMBER($E4168))),"Quantité non reconnue",IF(AND($P4168="au prix",NOT(ISNUMBER($Q4168))),"Prix sur devis à saisir (colonne I)",IF($S4168="","Règle à compléter (onglet Règles)",""))))))))))</f>
        <v/>
      </c>
    </row>
    <row r="4169" customFormat="false" ht="15" hidden="false" customHeight="false" outlineLevel="0" collapsed="false">
      <c r="A4169" s="23"/>
      <c r="I4169" s="24"/>
      <c r="J4169" s="24"/>
      <c r="N4169" s="25"/>
      <c r="O4169" s="26" t="str">
        <f aca="false">IF($G4169="","",IFERROR(INDEX(Prestations!$F$5:$F$256,MATCH($G4169,Prestations!$B$5:$B$256,0)),"?"))</f>
        <v/>
      </c>
      <c r="P4169" s="26" t="str">
        <f aca="false">IF($O4169="","",IF($O4169="?","?",IFERROR(INDEX(Règles!$C$5:$C$17,MATCH($O4169,Règles!$A$5:$A$17,0)),"?")))</f>
        <v/>
      </c>
      <c r="Q4169" s="27" t="str">
        <f aca="false">IF($G4169="","",IF(ISNUMBER($I4169),$I4169,IFERROR(IF(ISNUMBER(INDEX(Prestations!$E$5:$E$256,MATCH($G4169,Prestations!$B$5:$B$256,0))),INDEX(Prestations!$E$5:$E$256,MATCH($G4169,Prestations!$B$5:$B$256,0)),""),"")))</f>
        <v/>
      </c>
      <c r="R4169" s="27" t="str">
        <f aca="false">IFERROR(IF(ISNUMBER($Q4169),$Q4169*IF($E4169="",1,$E4169),""),"")</f>
        <v/>
      </c>
      <c r="S4169" s="28" t="str">
        <f aca="false">IFERROR(IF($P4169="au nombre",IF(N(INDEX(Règles!$D$5:$D$17,MATCH($O4169,Règles!$A$5:$A$17,0)))&gt;0,IF($E4169="",1,$E4169)/INDEX(Règles!$D$5:$D$17,MATCH($O4169,Règles!$A$5:$A$17,0)),""),IF($P4169="au prix",IF(AND(ISNUMBER($R4169),N(INDEX(Règles!$E$5:$E$17,MATCH($O4169,Règles!$A$5:$A$17,0)))&gt;0),$R4169/INDEX(Règles!$E$5:$E$17,MATCH($O4169,Règles!$A$5:$A$17,0)),""),IF(OR($P4169="ne compte pas",$P4169="absence"),0,""))),"")</f>
        <v/>
      </c>
      <c r="T4169" s="26" t="n">
        <f aca="false">IF(AND(ISNUMBER($A4169),$B4169&lt;&gt;"",$G4169&lt;&gt;"",$P4169&lt;&gt;"absence"),1,0)</f>
        <v>0</v>
      </c>
      <c r="U4169" s="26" t="n">
        <f aca="false">IF($T4169=1,IF(COUNTIFS($B$2:$B4169,$B4169,$A$2:$A4169,$A4169,$T$2:$T4169,1)=1,1,0),0)</f>
        <v>0</v>
      </c>
      <c r="V4169" s="29" t="str">
        <f aca="false">IF(AND($A4169="",$B4169="",$G4169=""),"",IF(NOT(ISNUMBER($A4169)),"Date manquante ou non reconnue",IF($B4169="","Technicien manquant",IF(COUNTIF(Production!$A$7:$A$21,$B4169)=0,"Technicien absent de la liste (onglet Production)",IF($G4169="","Code BPU manquant (colonne G)",IF($O4169="?","Code BPU inconnu (onglet Prestations)",IF($P4169="?","Catégorie inconnue (onglet Règles)",IF(AND($E4169&lt;&gt;"",NOT(ISNUMBER($E4169))),"Quantité non reconnue",IF(AND($P4169="au prix",NOT(ISNUMBER($Q4169))),"Prix sur devis à saisir (colonne I)",IF($S4169="","Règle à compléter (onglet Règles)",""))))))))))</f>
        <v/>
      </c>
    </row>
    <row r="4170" customFormat="false" ht="15" hidden="false" customHeight="false" outlineLevel="0" collapsed="false">
      <c r="A4170" s="23"/>
      <c r="I4170" s="24"/>
      <c r="J4170" s="24"/>
      <c r="N4170" s="25"/>
      <c r="O4170" s="26" t="str">
        <f aca="false">IF($G4170="","",IFERROR(INDEX(Prestations!$F$5:$F$256,MATCH($G4170,Prestations!$B$5:$B$256,0)),"?"))</f>
        <v/>
      </c>
      <c r="P4170" s="26" t="str">
        <f aca="false">IF($O4170="","",IF($O4170="?","?",IFERROR(INDEX(Règles!$C$5:$C$17,MATCH($O4170,Règles!$A$5:$A$17,0)),"?")))</f>
        <v/>
      </c>
      <c r="Q4170" s="27" t="str">
        <f aca="false">IF($G4170="","",IF(ISNUMBER($I4170),$I4170,IFERROR(IF(ISNUMBER(INDEX(Prestations!$E$5:$E$256,MATCH($G4170,Prestations!$B$5:$B$256,0))),INDEX(Prestations!$E$5:$E$256,MATCH($G4170,Prestations!$B$5:$B$256,0)),""),"")))</f>
        <v/>
      </c>
      <c r="R4170" s="27" t="str">
        <f aca="false">IFERROR(IF(ISNUMBER($Q4170),$Q4170*IF($E4170="",1,$E4170),""),"")</f>
        <v/>
      </c>
      <c r="S4170" s="28" t="str">
        <f aca="false">IFERROR(IF($P4170="au nombre",IF(N(INDEX(Règles!$D$5:$D$17,MATCH($O4170,Règles!$A$5:$A$17,0)))&gt;0,IF($E4170="",1,$E4170)/INDEX(Règles!$D$5:$D$17,MATCH($O4170,Règles!$A$5:$A$17,0)),""),IF($P4170="au prix",IF(AND(ISNUMBER($R4170),N(INDEX(Règles!$E$5:$E$17,MATCH($O4170,Règles!$A$5:$A$17,0)))&gt;0),$R4170/INDEX(Règles!$E$5:$E$17,MATCH($O4170,Règles!$A$5:$A$17,0)),""),IF(OR($P4170="ne compte pas",$P4170="absence"),0,""))),"")</f>
        <v/>
      </c>
      <c r="T4170" s="26" t="n">
        <f aca="false">IF(AND(ISNUMBER($A4170),$B4170&lt;&gt;"",$G4170&lt;&gt;"",$P4170&lt;&gt;"absence"),1,0)</f>
        <v>0</v>
      </c>
      <c r="U4170" s="26" t="n">
        <f aca="false">IF($T4170=1,IF(COUNTIFS($B$2:$B4170,$B4170,$A$2:$A4170,$A4170,$T$2:$T4170,1)=1,1,0),0)</f>
        <v>0</v>
      </c>
      <c r="V4170" s="29" t="str">
        <f aca="false">IF(AND($A4170="",$B4170="",$G4170=""),"",IF(NOT(ISNUMBER($A4170)),"Date manquante ou non reconnue",IF($B4170="","Technicien manquant",IF(COUNTIF(Production!$A$7:$A$21,$B4170)=0,"Technicien absent de la liste (onglet Production)",IF($G4170="","Code BPU manquant (colonne G)",IF($O4170="?","Code BPU inconnu (onglet Prestations)",IF($P4170="?","Catégorie inconnue (onglet Règles)",IF(AND($E4170&lt;&gt;"",NOT(ISNUMBER($E4170))),"Quantité non reconnue",IF(AND($P4170="au prix",NOT(ISNUMBER($Q4170))),"Prix sur devis à saisir (colonne I)",IF($S4170="","Règle à compléter (onglet Règles)",""))))))))))</f>
        <v/>
      </c>
    </row>
    <row r="4171" customFormat="false" ht="15" hidden="false" customHeight="false" outlineLevel="0" collapsed="false">
      <c r="A4171" s="23"/>
      <c r="I4171" s="24"/>
      <c r="J4171" s="24"/>
      <c r="N4171" s="25"/>
      <c r="O4171" s="26" t="str">
        <f aca="false">IF($G4171="","",IFERROR(INDEX(Prestations!$F$5:$F$256,MATCH($G4171,Prestations!$B$5:$B$256,0)),"?"))</f>
        <v/>
      </c>
      <c r="P4171" s="26" t="str">
        <f aca="false">IF($O4171="","",IF($O4171="?","?",IFERROR(INDEX(Règles!$C$5:$C$17,MATCH($O4171,Règles!$A$5:$A$17,0)),"?")))</f>
        <v/>
      </c>
      <c r="Q4171" s="27" t="str">
        <f aca="false">IF($G4171="","",IF(ISNUMBER($I4171),$I4171,IFERROR(IF(ISNUMBER(INDEX(Prestations!$E$5:$E$256,MATCH($G4171,Prestations!$B$5:$B$256,0))),INDEX(Prestations!$E$5:$E$256,MATCH($G4171,Prestations!$B$5:$B$256,0)),""),"")))</f>
        <v/>
      </c>
      <c r="R4171" s="27" t="str">
        <f aca="false">IFERROR(IF(ISNUMBER($Q4171),$Q4171*IF($E4171="",1,$E4171),""),"")</f>
        <v/>
      </c>
      <c r="S4171" s="28" t="str">
        <f aca="false">IFERROR(IF($P4171="au nombre",IF(N(INDEX(Règles!$D$5:$D$17,MATCH($O4171,Règles!$A$5:$A$17,0)))&gt;0,IF($E4171="",1,$E4171)/INDEX(Règles!$D$5:$D$17,MATCH($O4171,Règles!$A$5:$A$17,0)),""),IF($P4171="au prix",IF(AND(ISNUMBER($R4171),N(INDEX(Règles!$E$5:$E$17,MATCH($O4171,Règles!$A$5:$A$17,0)))&gt;0),$R4171/INDEX(Règles!$E$5:$E$17,MATCH($O4171,Règles!$A$5:$A$17,0)),""),IF(OR($P4171="ne compte pas",$P4171="absence"),0,""))),"")</f>
        <v/>
      </c>
      <c r="T4171" s="26" t="n">
        <f aca="false">IF(AND(ISNUMBER($A4171),$B4171&lt;&gt;"",$G4171&lt;&gt;"",$P4171&lt;&gt;"absence"),1,0)</f>
        <v>0</v>
      </c>
      <c r="U4171" s="26" t="n">
        <f aca="false">IF($T4171=1,IF(COUNTIFS($B$2:$B4171,$B4171,$A$2:$A4171,$A4171,$T$2:$T4171,1)=1,1,0),0)</f>
        <v>0</v>
      </c>
      <c r="V4171" s="29" t="str">
        <f aca="false">IF(AND($A4171="",$B4171="",$G4171=""),"",IF(NOT(ISNUMBER($A4171)),"Date manquante ou non reconnue",IF($B4171="","Technicien manquant",IF(COUNTIF(Production!$A$7:$A$21,$B4171)=0,"Technicien absent de la liste (onglet Production)",IF($G4171="","Code BPU manquant (colonne G)",IF($O4171="?","Code BPU inconnu (onglet Prestations)",IF($P4171="?","Catégorie inconnue (onglet Règles)",IF(AND($E4171&lt;&gt;"",NOT(ISNUMBER($E4171))),"Quantité non reconnue",IF(AND($P4171="au prix",NOT(ISNUMBER($Q4171))),"Prix sur devis à saisir (colonne I)",IF($S4171="","Règle à compléter (onglet Règles)",""))))))))))</f>
        <v/>
      </c>
    </row>
    <row r="4172" customFormat="false" ht="15" hidden="false" customHeight="false" outlineLevel="0" collapsed="false">
      <c r="A4172" s="23"/>
      <c r="I4172" s="24"/>
      <c r="J4172" s="24"/>
      <c r="N4172" s="25"/>
      <c r="O4172" s="26" t="str">
        <f aca="false">IF($G4172="","",IFERROR(INDEX(Prestations!$F$5:$F$256,MATCH($G4172,Prestations!$B$5:$B$256,0)),"?"))</f>
        <v/>
      </c>
      <c r="P4172" s="26" t="str">
        <f aca="false">IF($O4172="","",IF($O4172="?","?",IFERROR(INDEX(Règles!$C$5:$C$17,MATCH($O4172,Règles!$A$5:$A$17,0)),"?")))</f>
        <v/>
      </c>
      <c r="Q4172" s="27" t="str">
        <f aca="false">IF($G4172="","",IF(ISNUMBER($I4172),$I4172,IFERROR(IF(ISNUMBER(INDEX(Prestations!$E$5:$E$256,MATCH($G4172,Prestations!$B$5:$B$256,0))),INDEX(Prestations!$E$5:$E$256,MATCH($G4172,Prestations!$B$5:$B$256,0)),""),"")))</f>
        <v/>
      </c>
      <c r="R4172" s="27" t="str">
        <f aca="false">IFERROR(IF(ISNUMBER($Q4172),$Q4172*IF($E4172="",1,$E4172),""),"")</f>
        <v/>
      </c>
      <c r="S4172" s="28" t="str">
        <f aca="false">IFERROR(IF($P4172="au nombre",IF(N(INDEX(Règles!$D$5:$D$17,MATCH($O4172,Règles!$A$5:$A$17,0)))&gt;0,IF($E4172="",1,$E4172)/INDEX(Règles!$D$5:$D$17,MATCH($O4172,Règles!$A$5:$A$17,0)),""),IF($P4172="au prix",IF(AND(ISNUMBER($R4172),N(INDEX(Règles!$E$5:$E$17,MATCH($O4172,Règles!$A$5:$A$17,0)))&gt;0),$R4172/INDEX(Règles!$E$5:$E$17,MATCH($O4172,Règles!$A$5:$A$17,0)),""),IF(OR($P4172="ne compte pas",$P4172="absence"),0,""))),"")</f>
        <v/>
      </c>
      <c r="T4172" s="26" t="n">
        <f aca="false">IF(AND(ISNUMBER($A4172),$B4172&lt;&gt;"",$G4172&lt;&gt;"",$P4172&lt;&gt;"absence"),1,0)</f>
        <v>0</v>
      </c>
      <c r="U4172" s="26" t="n">
        <f aca="false">IF($T4172=1,IF(COUNTIFS($B$2:$B4172,$B4172,$A$2:$A4172,$A4172,$T$2:$T4172,1)=1,1,0),0)</f>
        <v>0</v>
      </c>
      <c r="V4172" s="29" t="str">
        <f aca="false">IF(AND($A4172="",$B4172="",$G4172=""),"",IF(NOT(ISNUMBER($A4172)),"Date manquante ou non reconnue",IF($B4172="","Technicien manquant",IF(COUNTIF(Production!$A$7:$A$21,$B4172)=0,"Technicien absent de la liste (onglet Production)",IF($G4172="","Code BPU manquant (colonne G)",IF($O4172="?","Code BPU inconnu (onglet Prestations)",IF($P4172="?","Catégorie inconnue (onglet Règles)",IF(AND($E4172&lt;&gt;"",NOT(ISNUMBER($E4172))),"Quantité non reconnue",IF(AND($P4172="au prix",NOT(ISNUMBER($Q4172))),"Prix sur devis à saisir (colonne I)",IF($S4172="","Règle à compléter (onglet Règles)",""))))))))))</f>
        <v/>
      </c>
    </row>
    <row r="4173" customFormat="false" ht="15" hidden="false" customHeight="false" outlineLevel="0" collapsed="false">
      <c r="A4173" s="23"/>
      <c r="I4173" s="24"/>
      <c r="J4173" s="24"/>
      <c r="N4173" s="25"/>
      <c r="O4173" s="26" t="str">
        <f aca="false">IF($G4173="","",IFERROR(INDEX(Prestations!$F$5:$F$256,MATCH($G4173,Prestations!$B$5:$B$256,0)),"?"))</f>
        <v/>
      </c>
      <c r="P4173" s="26" t="str">
        <f aca="false">IF($O4173="","",IF($O4173="?","?",IFERROR(INDEX(Règles!$C$5:$C$17,MATCH($O4173,Règles!$A$5:$A$17,0)),"?")))</f>
        <v/>
      </c>
      <c r="Q4173" s="27" t="str">
        <f aca="false">IF($G4173="","",IF(ISNUMBER($I4173),$I4173,IFERROR(IF(ISNUMBER(INDEX(Prestations!$E$5:$E$256,MATCH($G4173,Prestations!$B$5:$B$256,0))),INDEX(Prestations!$E$5:$E$256,MATCH($G4173,Prestations!$B$5:$B$256,0)),""),"")))</f>
        <v/>
      </c>
      <c r="R4173" s="27" t="str">
        <f aca="false">IFERROR(IF(ISNUMBER($Q4173),$Q4173*IF($E4173="",1,$E4173),""),"")</f>
        <v/>
      </c>
      <c r="S4173" s="28" t="str">
        <f aca="false">IFERROR(IF($P4173="au nombre",IF(N(INDEX(Règles!$D$5:$D$17,MATCH($O4173,Règles!$A$5:$A$17,0)))&gt;0,IF($E4173="",1,$E4173)/INDEX(Règles!$D$5:$D$17,MATCH($O4173,Règles!$A$5:$A$17,0)),""),IF($P4173="au prix",IF(AND(ISNUMBER($R4173),N(INDEX(Règles!$E$5:$E$17,MATCH($O4173,Règles!$A$5:$A$17,0)))&gt;0),$R4173/INDEX(Règles!$E$5:$E$17,MATCH($O4173,Règles!$A$5:$A$17,0)),""),IF(OR($P4173="ne compte pas",$P4173="absence"),0,""))),"")</f>
        <v/>
      </c>
      <c r="T4173" s="26" t="n">
        <f aca="false">IF(AND(ISNUMBER($A4173),$B4173&lt;&gt;"",$G4173&lt;&gt;"",$P4173&lt;&gt;"absence"),1,0)</f>
        <v>0</v>
      </c>
      <c r="U4173" s="26" t="n">
        <f aca="false">IF($T4173=1,IF(COUNTIFS($B$2:$B4173,$B4173,$A$2:$A4173,$A4173,$T$2:$T4173,1)=1,1,0),0)</f>
        <v>0</v>
      </c>
      <c r="V4173" s="29" t="str">
        <f aca="false">IF(AND($A4173="",$B4173="",$G4173=""),"",IF(NOT(ISNUMBER($A4173)),"Date manquante ou non reconnue",IF($B4173="","Technicien manquant",IF(COUNTIF(Production!$A$7:$A$21,$B4173)=0,"Technicien absent de la liste (onglet Production)",IF($G4173="","Code BPU manquant (colonne G)",IF($O4173="?","Code BPU inconnu (onglet Prestations)",IF($P4173="?","Catégorie inconnue (onglet Règles)",IF(AND($E4173&lt;&gt;"",NOT(ISNUMBER($E4173))),"Quantité non reconnue",IF(AND($P4173="au prix",NOT(ISNUMBER($Q4173))),"Prix sur devis à saisir (colonne I)",IF($S4173="","Règle à compléter (onglet Règles)",""))))))))))</f>
        <v/>
      </c>
    </row>
    <row r="4174" customFormat="false" ht="15" hidden="false" customHeight="false" outlineLevel="0" collapsed="false">
      <c r="A4174" s="23"/>
      <c r="I4174" s="24"/>
      <c r="J4174" s="24"/>
      <c r="N4174" s="25"/>
      <c r="O4174" s="26" t="str">
        <f aca="false">IF($G4174="","",IFERROR(INDEX(Prestations!$F$5:$F$256,MATCH($G4174,Prestations!$B$5:$B$256,0)),"?"))</f>
        <v/>
      </c>
      <c r="P4174" s="26" t="str">
        <f aca="false">IF($O4174="","",IF($O4174="?","?",IFERROR(INDEX(Règles!$C$5:$C$17,MATCH($O4174,Règles!$A$5:$A$17,0)),"?")))</f>
        <v/>
      </c>
      <c r="Q4174" s="27" t="str">
        <f aca="false">IF($G4174="","",IF(ISNUMBER($I4174),$I4174,IFERROR(IF(ISNUMBER(INDEX(Prestations!$E$5:$E$256,MATCH($G4174,Prestations!$B$5:$B$256,0))),INDEX(Prestations!$E$5:$E$256,MATCH($G4174,Prestations!$B$5:$B$256,0)),""),"")))</f>
        <v/>
      </c>
      <c r="R4174" s="27" t="str">
        <f aca="false">IFERROR(IF(ISNUMBER($Q4174),$Q4174*IF($E4174="",1,$E4174),""),"")</f>
        <v/>
      </c>
      <c r="S4174" s="28" t="str">
        <f aca="false">IFERROR(IF($P4174="au nombre",IF(N(INDEX(Règles!$D$5:$D$17,MATCH($O4174,Règles!$A$5:$A$17,0)))&gt;0,IF($E4174="",1,$E4174)/INDEX(Règles!$D$5:$D$17,MATCH($O4174,Règles!$A$5:$A$17,0)),""),IF($P4174="au prix",IF(AND(ISNUMBER($R4174),N(INDEX(Règles!$E$5:$E$17,MATCH($O4174,Règles!$A$5:$A$17,0)))&gt;0),$R4174/INDEX(Règles!$E$5:$E$17,MATCH($O4174,Règles!$A$5:$A$17,0)),""),IF(OR($P4174="ne compte pas",$P4174="absence"),0,""))),"")</f>
        <v/>
      </c>
      <c r="T4174" s="26" t="n">
        <f aca="false">IF(AND(ISNUMBER($A4174),$B4174&lt;&gt;"",$G4174&lt;&gt;"",$P4174&lt;&gt;"absence"),1,0)</f>
        <v>0</v>
      </c>
      <c r="U4174" s="26" t="n">
        <f aca="false">IF($T4174=1,IF(COUNTIFS($B$2:$B4174,$B4174,$A$2:$A4174,$A4174,$T$2:$T4174,1)=1,1,0),0)</f>
        <v>0</v>
      </c>
      <c r="V4174" s="29" t="str">
        <f aca="false">IF(AND($A4174="",$B4174="",$G4174=""),"",IF(NOT(ISNUMBER($A4174)),"Date manquante ou non reconnue",IF($B4174="","Technicien manquant",IF(COUNTIF(Production!$A$7:$A$21,$B4174)=0,"Technicien absent de la liste (onglet Production)",IF($G4174="","Code BPU manquant (colonne G)",IF($O4174="?","Code BPU inconnu (onglet Prestations)",IF($P4174="?","Catégorie inconnue (onglet Règles)",IF(AND($E4174&lt;&gt;"",NOT(ISNUMBER($E4174))),"Quantité non reconnue",IF(AND($P4174="au prix",NOT(ISNUMBER($Q4174))),"Prix sur devis à saisir (colonne I)",IF($S4174="","Règle à compléter (onglet Règles)",""))))))))))</f>
        <v/>
      </c>
    </row>
    <row r="4175" customFormat="false" ht="15" hidden="false" customHeight="false" outlineLevel="0" collapsed="false">
      <c r="A4175" s="23"/>
      <c r="I4175" s="24"/>
      <c r="J4175" s="24"/>
      <c r="N4175" s="25"/>
      <c r="O4175" s="26" t="str">
        <f aca="false">IF($G4175="","",IFERROR(INDEX(Prestations!$F$5:$F$256,MATCH($G4175,Prestations!$B$5:$B$256,0)),"?"))</f>
        <v/>
      </c>
      <c r="P4175" s="26" t="str">
        <f aca="false">IF($O4175="","",IF($O4175="?","?",IFERROR(INDEX(Règles!$C$5:$C$17,MATCH($O4175,Règles!$A$5:$A$17,0)),"?")))</f>
        <v/>
      </c>
      <c r="Q4175" s="27" t="str">
        <f aca="false">IF($G4175="","",IF(ISNUMBER($I4175),$I4175,IFERROR(IF(ISNUMBER(INDEX(Prestations!$E$5:$E$256,MATCH($G4175,Prestations!$B$5:$B$256,0))),INDEX(Prestations!$E$5:$E$256,MATCH($G4175,Prestations!$B$5:$B$256,0)),""),"")))</f>
        <v/>
      </c>
      <c r="R4175" s="27" t="str">
        <f aca="false">IFERROR(IF(ISNUMBER($Q4175),$Q4175*IF($E4175="",1,$E4175),""),"")</f>
        <v/>
      </c>
      <c r="S4175" s="28" t="str">
        <f aca="false">IFERROR(IF($P4175="au nombre",IF(N(INDEX(Règles!$D$5:$D$17,MATCH($O4175,Règles!$A$5:$A$17,0)))&gt;0,IF($E4175="",1,$E4175)/INDEX(Règles!$D$5:$D$17,MATCH($O4175,Règles!$A$5:$A$17,0)),""),IF($P4175="au prix",IF(AND(ISNUMBER($R4175),N(INDEX(Règles!$E$5:$E$17,MATCH($O4175,Règles!$A$5:$A$17,0)))&gt;0),$R4175/INDEX(Règles!$E$5:$E$17,MATCH($O4175,Règles!$A$5:$A$17,0)),""),IF(OR($P4175="ne compte pas",$P4175="absence"),0,""))),"")</f>
        <v/>
      </c>
      <c r="T4175" s="26" t="n">
        <f aca="false">IF(AND(ISNUMBER($A4175),$B4175&lt;&gt;"",$G4175&lt;&gt;"",$P4175&lt;&gt;"absence"),1,0)</f>
        <v>0</v>
      </c>
      <c r="U4175" s="26" t="n">
        <f aca="false">IF($T4175=1,IF(COUNTIFS($B$2:$B4175,$B4175,$A$2:$A4175,$A4175,$T$2:$T4175,1)=1,1,0),0)</f>
        <v>0</v>
      </c>
      <c r="V4175" s="29" t="str">
        <f aca="false">IF(AND($A4175="",$B4175="",$G4175=""),"",IF(NOT(ISNUMBER($A4175)),"Date manquante ou non reconnue",IF($B4175="","Technicien manquant",IF(COUNTIF(Production!$A$7:$A$21,$B4175)=0,"Technicien absent de la liste (onglet Production)",IF($G4175="","Code BPU manquant (colonne G)",IF($O4175="?","Code BPU inconnu (onglet Prestations)",IF($P4175="?","Catégorie inconnue (onglet Règles)",IF(AND($E4175&lt;&gt;"",NOT(ISNUMBER($E4175))),"Quantité non reconnue",IF(AND($P4175="au prix",NOT(ISNUMBER($Q4175))),"Prix sur devis à saisir (colonne I)",IF($S4175="","Règle à compléter (onglet Règles)",""))))))))))</f>
        <v/>
      </c>
    </row>
    <row r="4176" customFormat="false" ht="15" hidden="false" customHeight="false" outlineLevel="0" collapsed="false">
      <c r="A4176" s="23"/>
      <c r="I4176" s="24"/>
      <c r="J4176" s="24"/>
      <c r="N4176" s="25"/>
      <c r="O4176" s="26" t="str">
        <f aca="false">IF($G4176="","",IFERROR(INDEX(Prestations!$F$5:$F$256,MATCH($G4176,Prestations!$B$5:$B$256,0)),"?"))</f>
        <v/>
      </c>
      <c r="P4176" s="26" t="str">
        <f aca="false">IF($O4176="","",IF($O4176="?","?",IFERROR(INDEX(Règles!$C$5:$C$17,MATCH($O4176,Règles!$A$5:$A$17,0)),"?")))</f>
        <v/>
      </c>
      <c r="Q4176" s="27" t="str">
        <f aca="false">IF($G4176="","",IF(ISNUMBER($I4176),$I4176,IFERROR(IF(ISNUMBER(INDEX(Prestations!$E$5:$E$256,MATCH($G4176,Prestations!$B$5:$B$256,0))),INDEX(Prestations!$E$5:$E$256,MATCH($G4176,Prestations!$B$5:$B$256,0)),""),"")))</f>
        <v/>
      </c>
      <c r="R4176" s="27" t="str">
        <f aca="false">IFERROR(IF(ISNUMBER($Q4176),$Q4176*IF($E4176="",1,$E4176),""),"")</f>
        <v/>
      </c>
      <c r="S4176" s="28" t="str">
        <f aca="false">IFERROR(IF($P4176="au nombre",IF(N(INDEX(Règles!$D$5:$D$17,MATCH($O4176,Règles!$A$5:$A$17,0)))&gt;0,IF($E4176="",1,$E4176)/INDEX(Règles!$D$5:$D$17,MATCH($O4176,Règles!$A$5:$A$17,0)),""),IF($P4176="au prix",IF(AND(ISNUMBER($R4176),N(INDEX(Règles!$E$5:$E$17,MATCH($O4176,Règles!$A$5:$A$17,0)))&gt;0),$R4176/INDEX(Règles!$E$5:$E$17,MATCH($O4176,Règles!$A$5:$A$17,0)),""),IF(OR($P4176="ne compte pas",$P4176="absence"),0,""))),"")</f>
        <v/>
      </c>
      <c r="T4176" s="26" t="n">
        <f aca="false">IF(AND(ISNUMBER($A4176),$B4176&lt;&gt;"",$G4176&lt;&gt;"",$P4176&lt;&gt;"absence"),1,0)</f>
        <v>0</v>
      </c>
      <c r="U4176" s="26" t="n">
        <f aca="false">IF($T4176=1,IF(COUNTIFS($B$2:$B4176,$B4176,$A$2:$A4176,$A4176,$T$2:$T4176,1)=1,1,0),0)</f>
        <v>0</v>
      </c>
      <c r="V4176" s="29" t="str">
        <f aca="false">IF(AND($A4176="",$B4176="",$G4176=""),"",IF(NOT(ISNUMBER($A4176)),"Date manquante ou non reconnue",IF($B4176="","Technicien manquant",IF(COUNTIF(Production!$A$7:$A$21,$B4176)=0,"Technicien absent de la liste (onglet Production)",IF($G4176="","Code BPU manquant (colonne G)",IF($O4176="?","Code BPU inconnu (onglet Prestations)",IF($P4176="?","Catégorie inconnue (onglet Règles)",IF(AND($E4176&lt;&gt;"",NOT(ISNUMBER($E4176))),"Quantité non reconnue",IF(AND($P4176="au prix",NOT(ISNUMBER($Q4176))),"Prix sur devis à saisir (colonne I)",IF($S4176="","Règle à compléter (onglet Règles)",""))))))))))</f>
        <v/>
      </c>
    </row>
    <row r="4177" customFormat="false" ht="15" hidden="false" customHeight="false" outlineLevel="0" collapsed="false">
      <c r="A4177" s="23"/>
      <c r="I4177" s="24"/>
      <c r="J4177" s="24"/>
      <c r="N4177" s="25"/>
      <c r="O4177" s="26" t="str">
        <f aca="false">IF($G4177="","",IFERROR(INDEX(Prestations!$F$5:$F$256,MATCH($G4177,Prestations!$B$5:$B$256,0)),"?"))</f>
        <v/>
      </c>
      <c r="P4177" s="26" t="str">
        <f aca="false">IF($O4177="","",IF($O4177="?","?",IFERROR(INDEX(Règles!$C$5:$C$17,MATCH($O4177,Règles!$A$5:$A$17,0)),"?")))</f>
        <v/>
      </c>
      <c r="Q4177" s="27" t="str">
        <f aca="false">IF($G4177="","",IF(ISNUMBER($I4177),$I4177,IFERROR(IF(ISNUMBER(INDEX(Prestations!$E$5:$E$256,MATCH($G4177,Prestations!$B$5:$B$256,0))),INDEX(Prestations!$E$5:$E$256,MATCH($G4177,Prestations!$B$5:$B$256,0)),""),"")))</f>
        <v/>
      </c>
      <c r="R4177" s="27" t="str">
        <f aca="false">IFERROR(IF(ISNUMBER($Q4177),$Q4177*IF($E4177="",1,$E4177),""),"")</f>
        <v/>
      </c>
      <c r="S4177" s="28" t="str">
        <f aca="false">IFERROR(IF($P4177="au nombre",IF(N(INDEX(Règles!$D$5:$D$17,MATCH($O4177,Règles!$A$5:$A$17,0)))&gt;0,IF($E4177="",1,$E4177)/INDEX(Règles!$D$5:$D$17,MATCH($O4177,Règles!$A$5:$A$17,0)),""),IF($P4177="au prix",IF(AND(ISNUMBER($R4177),N(INDEX(Règles!$E$5:$E$17,MATCH($O4177,Règles!$A$5:$A$17,0)))&gt;0),$R4177/INDEX(Règles!$E$5:$E$17,MATCH($O4177,Règles!$A$5:$A$17,0)),""),IF(OR($P4177="ne compte pas",$P4177="absence"),0,""))),"")</f>
        <v/>
      </c>
      <c r="T4177" s="26" t="n">
        <f aca="false">IF(AND(ISNUMBER($A4177),$B4177&lt;&gt;"",$G4177&lt;&gt;"",$P4177&lt;&gt;"absence"),1,0)</f>
        <v>0</v>
      </c>
      <c r="U4177" s="26" t="n">
        <f aca="false">IF($T4177=1,IF(COUNTIFS($B$2:$B4177,$B4177,$A$2:$A4177,$A4177,$T$2:$T4177,1)=1,1,0),0)</f>
        <v>0</v>
      </c>
      <c r="V4177" s="29" t="str">
        <f aca="false">IF(AND($A4177="",$B4177="",$G4177=""),"",IF(NOT(ISNUMBER($A4177)),"Date manquante ou non reconnue",IF($B4177="","Technicien manquant",IF(COUNTIF(Production!$A$7:$A$21,$B4177)=0,"Technicien absent de la liste (onglet Production)",IF($G4177="","Code BPU manquant (colonne G)",IF($O4177="?","Code BPU inconnu (onglet Prestations)",IF($P4177="?","Catégorie inconnue (onglet Règles)",IF(AND($E4177&lt;&gt;"",NOT(ISNUMBER($E4177))),"Quantité non reconnue",IF(AND($P4177="au prix",NOT(ISNUMBER($Q4177))),"Prix sur devis à saisir (colonne I)",IF($S4177="","Règle à compléter (onglet Règles)",""))))))))))</f>
        <v/>
      </c>
    </row>
    <row r="4178" customFormat="false" ht="15" hidden="false" customHeight="false" outlineLevel="0" collapsed="false">
      <c r="A4178" s="23"/>
      <c r="I4178" s="24"/>
      <c r="J4178" s="24"/>
      <c r="N4178" s="25"/>
      <c r="O4178" s="26" t="str">
        <f aca="false">IF($G4178="","",IFERROR(INDEX(Prestations!$F$5:$F$256,MATCH($G4178,Prestations!$B$5:$B$256,0)),"?"))</f>
        <v/>
      </c>
      <c r="P4178" s="26" t="str">
        <f aca="false">IF($O4178="","",IF($O4178="?","?",IFERROR(INDEX(Règles!$C$5:$C$17,MATCH($O4178,Règles!$A$5:$A$17,0)),"?")))</f>
        <v/>
      </c>
      <c r="Q4178" s="27" t="str">
        <f aca="false">IF($G4178="","",IF(ISNUMBER($I4178),$I4178,IFERROR(IF(ISNUMBER(INDEX(Prestations!$E$5:$E$256,MATCH($G4178,Prestations!$B$5:$B$256,0))),INDEX(Prestations!$E$5:$E$256,MATCH($G4178,Prestations!$B$5:$B$256,0)),""),"")))</f>
        <v/>
      </c>
      <c r="R4178" s="27" t="str">
        <f aca="false">IFERROR(IF(ISNUMBER($Q4178),$Q4178*IF($E4178="",1,$E4178),""),"")</f>
        <v/>
      </c>
      <c r="S4178" s="28" t="str">
        <f aca="false">IFERROR(IF($P4178="au nombre",IF(N(INDEX(Règles!$D$5:$D$17,MATCH($O4178,Règles!$A$5:$A$17,0)))&gt;0,IF($E4178="",1,$E4178)/INDEX(Règles!$D$5:$D$17,MATCH($O4178,Règles!$A$5:$A$17,0)),""),IF($P4178="au prix",IF(AND(ISNUMBER($R4178),N(INDEX(Règles!$E$5:$E$17,MATCH($O4178,Règles!$A$5:$A$17,0)))&gt;0),$R4178/INDEX(Règles!$E$5:$E$17,MATCH($O4178,Règles!$A$5:$A$17,0)),""),IF(OR($P4178="ne compte pas",$P4178="absence"),0,""))),"")</f>
        <v/>
      </c>
      <c r="T4178" s="26" t="n">
        <f aca="false">IF(AND(ISNUMBER($A4178),$B4178&lt;&gt;"",$G4178&lt;&gt;"",$P4178&lt;&gt;"absence"),1,0)</f>
        <v>0</v>
      </c>
      <c r="U4178" s="26" t="n">
        <f aca="false">IF($T4178=1,IF(COUNTIFS($B$2:$B4178,$B4178,$A$2:$A4178,$A4178,$T$2:$T4178,1)=1,1,0),0)</f>
        <v>0</v>
      </c>
      <c r="V4178" s="29" t="str">
        <f aca="false">IF(AND($A4178="",$B4178="",$G4178=""),"",IF(NOT(ISNUMBER($A4178)),"Date manquante ou non reconnue",IF($B4178="","Technicien manquant",IF(COUNTIF(Production!$A$7:$A$21,$B4178)=0,"Technicien absent de la liste (onglet Production)",IF($G4178="","Code BPU manquant (colonne G)",IF($O4178="?","Code BPU inconnu (onglet Prestations)",IF($P4178="?","Catégorie inconnue (onglet Règles)",IF(AND($E4178&lt;&gt;"",NOT(ISNUMBER($E4178))),"Quantité non reconnue",IF(AND($P4178="au prix",NOT(ISNUMBER($Q4178))),"Prix sur devis à saisir (colonne I)",IF($S4178="","Règle à compléter (onglet Règles)",""))))))))))</f>
        <v/>
      </c>
    </row>
    <row r="4179" customFormat="false" ht="15" hidden="false" customHeight="false" outlineLevel="0" collapsed="false">
      <c r="A4179" s="23"/>
      <c r="I4179" s="24"/>
      <c r="J4179" s="24"/>
      <c r="N4179" s="25"/>
      <c r="O4179" s="26" t="str">
        <f aca="false">IF($G4179="","",IFERROR(INDEX(Prestations!$F$5:$F$256,MATCH($G4179,Prestations!$B$5:$B$256,0)),"?"))</f>
        <v/>
      </c>
      <c r="P4179" s="26" t="str">
        <f aca="false">IF($O4179="","",IF($O4179="?","?",IFERROR(INDEX(Règles!$C$5:$C$17,MATCH($O4179,Règles!$A$5:$A$17,0)),"?")))</f>
        <v/>
      </c>
      <c r="Q4179" s="27" t="str">
        <f aca="false">IF($G4179="","",IF(ISNUMBER($I4179),$I4179,IFERROR(IF(ISNUMBER(INDEX(Prestations!$E$5:$E$256,MATCH($G4179,Prestations!$B$5:$B$256,0))),INDEX(Prestations!$E$5:$E$256,MATCH($G4179,Prestations!$B$5:$B$256,0)),""),"")))</f>
        <v/>
      </c>
      <c r="R4179" s="27" t="str">
        <f aca="false">IFERROR(IF(ISNUMBER($Q4179),$Q4179*IF($E4179="",1,$E4179),""),"")</f>
        <v/>
      </c>
      <c r="S4179" s="28" t="str">
        <f aca="false">IFERROR(IF($P4179="au nombre",IF(N(INDEX(Règles!$D$5:$D$17,MATCH($O4179,Règles!$A$5:$A$17,0)))&gt;0,IF($E4179="",1,$E4179)/INDEX(Règles!$D$5:$D$17,MATCH($O4179,Règles!$A$5:$A$17,0)),""),IF($P4179="au prix",IF(AND(ISNUMBER($R4179),N(INDEX(Règles!$E$5:$E$17,MATCH($O4179,Règles!$A$5:$A$17,0)))&gt;0),$R4179/INDEX(Règles!$E$5:$E$17,MATCH($O4179,Règles!$A$5:$A$17,0)),""),IF(OR($P4179="ne compte pas",$P4179="absence"),0,""))),"")</f>
        <v/>
      </c>
      <c r="T4179" s="26" t="n">
        <f aca="false">IF(AND(ISNUMBER($A4179),$B4179&lt;&gt;"",$G4179&lt;&gt;"",$P4179&lt;&gt;"absence"),1,0)</f>
        <v>0</v>
      </c>
      <c r="U4179" s="26" t="n">
        <f aca="false">IF($T4179=1,IF(COUNTIFS($B$2:$B4179,$B4179,$A$2:$A4179,$A4179,$T$2:$T4179,1)=1,1,0),0)</f>
        <v>0</v>
      </c>
      <c r="V4179" s="29" t="str">
        <f aca="false">IF(AND($A4179="",$B4179="",$G4179=""),"",IF(NOT(ISNUMBER($A4179)),"Date manquante ou non reconnue",IF($B4179="","Technicien manquant",IF(COUNTIF(Production!$A$7:$A$21,$B4179)=0,"Technicien absent de la liste (onglet Production)",IF($G4179="","Code BPU manquant (colonne G)",IF($O4179="?","Code BPU inconnu (onglet Prestations)",IF($P4179="?","Catégorie inconnue (onglet Règles)",IF(AND($E4179&lt;&gt;"",NOT(ISNUMBER($E4179))),"Quantité non reconnue",IF(AND($P4179="au prix",NOT(ISNUMBER($Q4179))),"Prix sur devis à saisir (colonne I)",IF($S4179="","Règle à compléter (onglet Règles)",""))))))))))</f>
        <v/>
      </c>
    </row>
    <row r="4180" customFormat="false" ht="15" hidden="false" customHeight="false" outlineLevel="0" collapsed="false">
      <c r="A4180" s="23"/>
      <c r="I4180" s="24"/>
      <c r="J4180" s="24"/>
      <c r="N4180" s="25"/>
      <c r="O4180" s="26" t="str">
        <f aca="false">IF($G4180="","",IFERROR(INDEX(Prestations!$F$5:$F$256,MATCH($G4180,Prestations!$B$5:$B$256,0)),"?"))</f>
        <v/>
      </c>
      <c r="P4180" s="26" t="str">
        <f aca="false">IF($O4180="","",IF($O4180="?","?",IFERROR(INDEX(Règles!$C$5:$C$17,MATCH($O4180,Règles!$A$5:$A$17,0)),"?")))</f>
        <v/>
      </c>
      <c r="Q4180" s="27" t="str">
        <f aca="false">IF($G4180="","",IF(ISNUMBER($I4180),$I4180,IFERROR(IF(ISNUMBER(INDEX(Prestations!$E$5:$E$256,MATCH($G4180,Prestations!$B$5:$B$256,0))),INDEX(Prestations!$E$5:$E$256,MATCH($G4180,Prestations!$B$5:$B$256,0)),""),"")))</f>
        <v/>
      </c>
      <c r="R4180" s="27" t="str">
        <f aca="false">IFERROR(IF(ISNUMBER($Q4180),$Q4180*IF($E4180="",1,$E4180),""),"")</f>
        <v/>
      </c>
      <c r="S4180" s="28" t="str">
        <f aca="false">IFERROR(IF($P4180="au nombre",IF(N(INDEX(Règles!$D$5:$D$17,MATCH($O4180,Règles!$A$5:$A$17,0)))&gt;0,IF($E4180="",1,$E4180)/INDEX(Règles!$D$5:$D$17,MATCH($O4180,Règles!$A$5:$A$17,0)),""),IF($P4180="au prix",IF(AND(ISNUMBER($R4180),N(INDEX(Règles!$E$5:$E$17,MATCH($O4180,Règles!$A$5:$A$17,0)))&gt;0),$R4180/INDEX(Règles!$E$5:$E$17,MATCH($O4180,Règles!$A$5:$A$17,0)),""),IF(OR($P4180="ne compte pas",$P4180="absence"),0,""))),"")</f>
        <v/>
      </c>
      <c r="T4180" s="26" t="n">
        <f aca="false">IF(AND(ISNUMBER($A4180),$B4180&lt;&gt;"",$G4180&lt;&gt;"",$P4180&lt;&gt;"absence"),1,0)</f>
        <v>0</v>
      </c>
      <c r="U4180" s="26" t="n">
        <f aca="false">IF($T4180=1,IF(COUNTIFS($B$2:$B4180,$B4180,$A$2:$A4180,$A4180,$T$2:$T4180,1)=1,1,0),0)</f>
        <v>0</v>
      </c>
      <c r="V4180" s="29" t="str">
        <f aca="false">IF(AND($A4180="",$B4180="",$G4180=""),"",IF(NOT(ISNUMBER($A4180)),"Date manquante ou non reconnue",IF($B4180="","Technicien manquant",IF(COUNTIF(Production!$A$7:$A$21,$B4180)=0,"Technicien absent de la liste (onglet Production)",IF($G4180="","Code BPU manquant (colonne G)",IF($O4180="?","Code BPU inconnu (onglet Prestations)",IF($P4180="?","Catégorie inconnue (onglet Règles)",IF(AND($E4180&lt;&gt;"",NOT(ISNUMBER($E4180))),"Quantité non reconnue",IF(AND($P4180="au prix",NOT(ISNUMBER($Q4180))),"Prix sur devis à saisir (colonne I)",IF($S4180="","Règle à compléter (onglet Règles)",""))))))))))</f>
        <v/>
      </c>
    </row>
    <row r="4181" customFormat="false" ht="15" hidden="false" customHeight="false" outlineLevel="0" collapsed="false">
      <c r="A4181" s="23"/>
      <c r="I4181" s="24"/>
      <c r="J4181" s="24"/>
      <c r="N4181" s="25"/>
      <c r="O4181" s="26" t="str">
        <f aca="false">IF($G4181="","",IFERROR(INDEX(Prestations!$F$5:$F$256,MATCH($G4181,Prestations!$B$5:$B$256,0)),"?"))</f>
        <v/>
      </c>
      <c r="P4181" s="26" t="str">
        <f aca="false">IF($O4181="","",IF($O4181="?","?",IFERROR(INDEX(Règles!$C$5:$C$17,MATCH($O4181,Règles!$A$5:$A$17,0)),"?")))</f>
        <v/>
      </c>
      <c r="Q4181" s="27" t="str">
        <f aca="false">IF($G4181="","",IF(ISNUMBER($I4181),$I4181,IFERROR(IF(ISNUMBER(INDEX(Prestations!$E$5:$E$256,MATCH($G4181,Prestations!$B$5:$B$256,0))),INDEX(Prestations!$E$5:$E$256,MATCH($G4181,Prestations!$B$5:$B$256,0)),""),"")))</f>
        <v/>
      </c>
      <c r="R4181" s="27" t="str">
        <f aca="false">IFERROR(IF(ISNUMBER($Q4181),$Q4181*IF($E4181="",1,$E4181),""),"")</f>
        <v/>
      </c>
      <c r="S4181" s="28" t="str">
        <f aca="false">IFERROR(IF($P4181="au nombre",IF(N(INDEX(Règles!$D$5:$D$17,MATCH($O4181,Règles!$A$5:$A$17,0)))&gt;0,IF($E4181="",1,$E4181)/INDEX(Règles!$D$5:$D$17,MATCH($O4181,Règles!$A$5:$A$17,0)),""),IF($P4181="au prix",IF(AND(ISNUMBER($R4181),N(INDEX(Règles!$E$5:$E$17,MATCH($O4181,Règles!$A$5:$A$17,0)))&gt;0),$R4181/INDEX(Règles!$E$5:$E$17,MATCH($O4181,Règles!$A$5:$A$17,0)),""),IF(OR($P4181="ne compte pas",$P4181="absence"),0,""))),"")</f>
        <v/>
      </c>
      <c r="T4181" s="26" t="n">
        <f aca="false">IF(AND(ISNUMBER($A4181),$B4181&lt;&gt;"",$G4181&lt;&gt;"",$P4181&lt;&gt;"absence"),1,0)</f>
        <v>0</v>
      </c>
      <c r="U4181" s="26" t="n">
        <f aca="false">IF($T4181=1,IF(COUNTIFS($B$2:$B4181,$B4181,$A$2:$A4181,$A4181,$T$2:$T4181,1)=1,1,0),0)</f>
        <v>0</v>
      </c>
      <c r="V4181" s="29" t="str">
        <f aca="false">IF(AND($A4181="",$B4181="",$G4181=""),"",IF(NOT(ISNUMBER($A4181)),"Date manquante ou non reconnue",IF($B4181="","Technicien manquant",IF(COUNTIF(Production!$A$7:$A$21,$B4181)=0,"Technicien absent de la liste (onglet Production)",IF($G4181="","Code BPU manquant (colonne G)",IF($O4181="?","Code BPU inconnu (onglet Prestations)",IF($P4181="?","Catégorie inconnue (onglet Règles)",IF(AND($E4181&lt;&gt;"",NOT(ISNUMBER($E4181))),"Quantité non reconnue",IF(AND($P4181="au prix",NOT(ISNUMBER($Q4181))),"Prix sur devis à saisir (colonne I)",IF($S4181="","Règle à compléter (onglet Règles)",""))))))))))</f>
        <v/>
      </c>
    </row>
    <row r="4182" customFormat="false" ht="15" hidden="false" customHeight="false" outlineLevel="0" collapsed="false">
      <c r="A4182" s="23"/>
      <c r="I4182" s="24"/>
      <c r="J4182" s="24"/>
      <c r="N4182" s="25"/>
      <c r="O4182" s="26" t="str">
        <f aca="false">IF($G4182="","",IFERROR(INDEX(Prestations!$F$5:$F$256,MATCH($G4182,Prestations!$B$5:$B$256,0)),"?"))</f>
        <v/>
      </c>
      <c r="P4182" s="26" t="str">
        <f aca="false">IF($O4182="","",IF($O4182="?","?",IFERROR(INDEX(Règles!$C$5:$C$17,MATCH($O4182,Règles!$A$5:$A$17,0)),"?")))</f>
        <v/>
      </c>
      <c r="Q4182" s="27" t="str">
        <f aca="false">IF($G4182="","",IF(ISNUMBER($I4182),$I4182,IFERROR(IF(ISNUMBER(INDEX(Prestations!$E$5:$E$256,MATCH($G4182,Prestations!$B$5:$B$256,0))),INDEX(Prestations!$E$5:$E$256,MATCH($G4182,Prestations!$B$5:$B$256,0)),""),"")))</f>
        <v/>
      </c>
      <c r="R4182" s="27" t="str">
        <f aca="false">IFERROR(IF(ISNUMBER($Q4182),$Q4182*IF($E4182="",1,$E4182),""),"")</f>
        <v/>
      </c>
      <c r="S4182" s="28" t="str">
        <f aca="false">IFERROR(IF($P4182="au nombre",IF(N(INDEX(Règles!$D$5:$D$17,MATCH($O4182,Règles!$A$5:$A$17,0)))&gt;0,IF($E4182="",1,$E4182)/INDEX(Règles!$D$5:$D$17,MATCH($O4182,Règles!$A$5:$A$17,0)),""),IF($P4182="au prix",IF(AND(ISNUMBER($R4182),N(INDEX(Règles!$E$5:$E$17,MATCH($O4182,Règles!$A$5:$A$17,0)))&gt;0),$R4182/INDEX(Règles!$E$5:$E$17,MATCH($O4182,Règles!$A$5:$A$17,0)),""),IF(OR($P4182="ne compte pas",$P4182="absence"),0,""))),"")</f>
        <v/>
      </c>
      <c r="T4182" s="26" t="n">
        <f aca="false">IF(AND(ISNUMBER($A4182),$B4182&lt;&gt;"",$G4182&lt;&gt;"",$P4182&lt;&gt;"absence"),1,0)</f>
        <v>0</v>
      </c>
      <c r="U4182" s="26" t="n">
        <f aca="false">IF($T4182=1,IF(COUNTIFS($B$2:$B4182,$B4182,$A$2:$A4182,$A4182,$T$2:$T4182,1)=1,1,0),0)</f>
        <v>0</v>
      </c>
      <c r="V4182" s="29" t="str">
        <f aca="false">IF(AND($A4182="",$B4182="",$G4182=""),"",IF(NOT(ISNUMBER($A4182)),"Date manquante ou non reconnue",IF($B4182="","Technicien manquant",IF(COUNTIF(Production!$A$7:$A$21,$B4182)=0,"Technicien absent de la liste (onglet Production)",IF($G4182="","Code BPU manquant (colonne G)",IF($O4182="?","Code BPU inconnu (onglet Prestations)",IF($P4182="?","Catégorie inconnue (onglet Règles)",IF(AND($E4182&lt;&gt;"",NOT(ISNUMBER($E4182))),"Quantité non reconnue",IF(AND($P4182="au prix",NOT(ISNUMBER($Q4182))),"Prix sur devis à saisir (colonne I)",IF($S4182="","Règle à compléter (onglet Règles)",""))))))))))</f>
        <v/>
      </c>
    </row>
    <row r="4183" customFormat="false" ht="15" hidden="false" customHeight="false" outlineLevel="0" collapsed="false">
      <c r="A4183" s="23"/>
      <c r="I4183" s="24"/>
      <c r="J4183" s="24"/>
      <c r="N4183" s="25"/>
      <c r="O4183" s="26" t="str">
        <f aca="false">IF($G4183="","",IFERROR(INDEX(Prestations!$F$5:$F$256,MATCH($G4183,Prestations!$B$5:$B$256,0)),"?"))</f>
        <v/>
      </c>
      <c r="P4183" s="26" t="str">
        <f aca="false">IF($O4183="","",IF($O4183="?","?",IFERROR(INDEX(Règles!$C$5:$C$17,MATCH($O4183,Règles!$A$5:$A$17,0)),"?")))</f>
        <v/>
      </c>
      <c r="Q4183" s="27" t="str">
        <f aca="false">IF($G4183="","",IF(ISNUMBER($I4183),$I4183,IFERROR(IF(ISNUMBER(INDEX(Prestations!$E$5:$E$256,MATCH($G4183,Prestations!$B$5:$B$256,0))),INDEX(Prestations!$E$5:$E$256,MATCH($G4183,Prestations!$B$5:$B$256,0)),""),"")))</f>
        <v/>
      </c>
      <c r="R4183" s="27" t="str">
        <f aca="false">IFERROR(IF(ISNUMBER($Q4183),$Q4183*IF($E4183="",1,$E4183),""),"")</f>
        <v/>
      </c>
      <c r="S4183" s="28" t="str">
        <f aca="false">IFERROR(IF($P4183="au nombre",IF(N(INDEX(Règles!$D$5:$D$17,MATCH($O4183,Règles!$A$5:$A$17,0)))&gt;0,IF($E4183="",1,$E4183)/INDEX(Règles!$D$5:$D$17,MATCH($O4183,Règles!$A$5:$A$17,0)),""),IF($P4183="au prix",IF(AND(ISNUMBER($R4183),N(INDEX(Règles!$E$5:$E$17,MATCH($O4183,Règles!$A$5:$A$17,0)))&gt;0),$R4183/INDEX(Règles!$E$5:$E$17,MATCH($O4183,Règles!$A$5:$A$17,0)),""),IF(OR($P4183="ne compte pas",$P4183="absence"),0,""))),"")</f>
        <v/>
      </c>
      <c r="T4183" s="26" t="n">
        <f aca="false">IF(AND(ISNUMBER($A4183),$B4183&lt;&gt;"",$G4183&lt;&gt;"",$P4183&lt;&gt;"absence"),1,0)</f>
        <v>0</v>
      </c>
      <c r="U4183" s="26" t="n">
        <f aca="false">IF($T4183=1,IF(COUNTIFS($B$2:$B4183,$B4183,$A$2:$A4183,$A4183,$T$2:$T4183,1)=1,1,0),0)</f>
        <v>0</v>
      </c>
      <c r="V4183" s="29" t="str">
        <f aca="false">IF(AND($A4183="",$B4183="",$G4183=""),"",IF(NOT(ISNUMBER($A4183)),"Date manquante ou non reconnue",IF($B4183="","Technicien manquant",IF(COUNTIF(Production!$A$7:$A$21,$B4183)=0,"Technicien absent de la liste (onglet Production)",IF($G4183="","Code BPU manquant (colonne G)",IF($O4183="?","Code BPU inconnu (onglet Prestations)",IF($P4183="?","Catégorie inconnue (onglet Règles)",IF(AND($E4183&lt;&gt;"",NOT(ISNUMBER($E4183))),"Quantité non reconnue",IF(AND($P4183="au prix",NOT(ISNUMBER($Q4183))),"Prix sur devis à saisir (colonne I)",IF($S4183="","Règle à compléter (onglet Règles)",""))))))))))</f>
        <v/>
      </c>
    </row>
    <row r="4184" customFormat="false" ht="15" hidden="false" customHeight="false" outlineLevel="0" collapsed="false">
      <c r="A4184" s="23"/>
      <c r="I4184" s="24"/>
      <c r="J4184" s="24"/>
      <c r="N4184" s="25"/>
      <c r="O4184" s="26" t="str">
        <f aca="false">IF($G4184="","",IFERROR(INDEX(Prestations!$F$5:$F$256,MATCH($G4184,Prestations!$B$5:$B$256,0)),"?"))</f>
        <v/>
      </c>
      <c r="P4184" s="26" t="str">
        <f aca="false">IF($O4184="","",IF($O4184="?","?",IFERROR(INDEX(Règles!$C$5:$C$17,MATCH($O4184,Règles!$A$5:$A$17,0)),"?")))</f>
        <v/>
      </c>
      <c r="Q4184" s="27" t="str">
        <f aca="false">IF($G4184="","",IF(ISNUMBER($I4184),$I4184,IFERROR(IF(ISNUMBER(INDEX(Prestations!$E$5:$E$256,MATCH($G4184,Prestations!$B$5:$B$256,0))),INDEX(Prestations!$E$5:$E$256,MATCH($G4184,Prestations!$B$5:$B$256,0)),""),"")))</f>
        <v/>
      </c>
      <c r="R4184" s="27" t="str">
        <f aca="false">IFERROR(IF(ISNUMBER($Q4184),$Q4184*IF($E4184="",1,$E4184),""),"")</f>
        <v/>
      </c>
      <c r="S4184" s="28" t="str">
        <f aca="false">IFERROR(IF($P4184="au nombre",IF(N(INDEX(Règles!$D$5:$D$17,MATCH($O4184,Règles!$A$5:$A$17,0)))&gt;0,IF($E4184="",1,$E4184)/INDEX(Règles!$D$5:$D$17,MATCH($O4184,Règles!$A$5:$A$17,0)),""),IF($P4184="au prix",IF(AND(ISNUMBER($R4184),N(INDEX(Règles!$E$5:$E$17,MATCH($O4184,Règles!$A$5:$A$17,0)))&gt;0),$R4184/INDEX(Règles!$E$5:$E$17,MATCH($O4184,Règles!$A$5:$A$17,0)),""),IF(OR($P4184="ne compte pas",$P4184="absence"),0,""))),"")</f>
        <v/>
      </c>
      <c r="T4184" s="26" t="n">
        <f aca="false">IF(AND(ISNUMBER($A4184),$B4184&lt;&gt;"",$G4184&lt;&gt;"",$P4184&lt;&gt;"absence"),1,0)</f>
        <v>0</v>
      </c>
      <c r="U4184" s="26" t="n">
        <f aca="false">IF($T4184=1,IF(COUNTIFS($B$2:$B4184,$B4184,$A$2:$A4184,$A4184,$T$2:$T4184,1)=1,1,0),0)</f>
        <v>0</v>
      </c>
      <c r="V4184" s="29" t="str">
        <f aca="false">IF(AND($A4184="",$B4184="",$G4184=""),"",IF(NOT(ISNUMBER($A4184)),"Date manquante ou non reconnue",IF($B4184="","Technicien manquant",IF(COUNTIF(Production!$A$7:$A$21,$B4184)=0,"Technicien absent de la liste (onglet Production)",IF($G4184="","Code BPU manquant (colonne G)",IF($O4184="?","Code BPU inconnu (onglet Prestations)",IF($P4184="?","Catégorie inconnue (onglet Règles)",IF(AND($E4184&lt;&gt;"",NOT(ISNUMBER($E4184))),"Quantité non reconnue",IF(AND($P4184="au prix",NOT(ISNUMBER($Q4184))),"Prix sur devis à saisir (colonne I)",IF($S4184="","Règle à compléter (onglet Règles)",""))))))))))</f>
        <v/>
      </c>
    </row>
    <row r="4185" customFormat="false" ht="15" hidden="false" customHeight="false" outlineLevel="0" collapsed="false">
      <c r="A4185" s="23"/>
      <c r="I4185" s="24"/>
      <c r="J4185" s="24"/>
      <c r="N4185" s="25"/>
      <c r="O4185" s="26" t="str">
        <f aca="false">IF($G4185="","",IFERROR(INDEX(Prestations!$F$5:$F$256,MATCH($G4185,Prestations!$B$5:$B$256,0)),"?"))</f>
        <v/>
      </c>
      <c r="P4185" s="26" t="str">
        <f aca="false">IF($O4185="","",IF($O4185="?","?",IFERROR(INDEX(Règles!$C$5:$C$17,MATCH($O4185,Règles!$A$5:$A$17,0)),"?")))</f>
        <v/>
      </c>
      <c r="Q4185" s="27" t="str">
        <f aca="false">IF($G4185="","",IF(ISNUMBER($I4185),$I4185,IFERROR(IF(ISNUMBER(INDEX(Prestations!$E$5:$E$256,MATCH($G4185,Prestations!$B$5:$B$256,0))),INDEX(Prestations!$E$5:$E$256,MATCH($G4185,Prestations!$B$5:$B$256,0)),""),"")))</f>
        <v/>
      </c>
      <c r="R4185" s="27" t="str">
        <f aca="false">IFERROR(IF(ISNUMBER($Q4185),$Q4185*IF($E4185="",1,$E4185),""),"")</f>
        <v/>
      </c>
      <c r="S4185" s="28" t="str">
        <f aca="false">IFERROR(IF($P4185="au nombre",IF(N(INDEX(Règles!$D$5:$D$17,MATCH($O4185,Règles!$A$5:$A$17,0)))&gt;0,IF($E4185="",1,$E4185)/INDEX(Règles!$D$5:$D$17,MATCH($O4185,Règles!$A$5:$A$17,0)),""),IF($P4185="au prix",IF(AND(ISNUMBER($R4185),N(INDEX(Règles!$E$5:$E$17,MATCH($O4185,Règles!$A$5:$A$17,0)))&gt;0),$R4185/INDEX(Règles!$E$5:$E$17,MATCH($O4185,Règles!$A$5:$A$17,0)),""),IF(OR($P4185="ne compte pas",$P4185="absence"),0,""))),"")</f>
        <v/>
      </c>
      <c r="T4185" s="26" t="n">
        <f aca="false">IF(AND(ISNUMBER($A4185),$B4185&lt;&gt;"",$G4185&lt;&gt;"",$P4185&lt;&gt;"absence"),1,0)</f>
        <v>0</v>
      </c>
      <c r="U4185" s="26" t="n">
        <f aca="false">IF($T4185=1,IF(COUNTIFS($B$2:$B4185,$B4185,$A$2:$A4185,$A4185,$T$2:$T4185,1)=1,1,0),0)</f>
        <v>0</v>
      </c>
      <c r="V4185" s="29" t="str">
        <f aca="false">IF(AND($A4185="",$B4185="",$G4185=""),"",IF(NOT(ISNUMBER($A4185)),"Date manquante ou non reconnue",IF($B4185="","Technicien manquant",IF(COUNTIF(Production!$A$7:$A$21,$B4185)=0,"Technicien absent de la liste (onglet Production)",IF($G4185="","Code BPU manquant (colonne G)",IF($O4185="?","Code BPU inconnu (onglet Prestations)",IF($P4185="?","Catégorie inconnue (onglet Règles)",IF(AND($E4185&lt;&gt;"",NOT(ISNUMBER($E4185))),"Quantité non reconnue",IF(AND($P4185="au prix",NOT(ISNUMBER($Q4185))),"Prix sur devis à saisir (colonne I)",IF($S4185="","Règle à compléter (onglet Règles)",""))))))))))</f>
        <v/>
      </c>
    </row>
    <row r="4186" customFormat="false" ht="15" hidden="false" customHeight="false" outlineLevel="0" collapsed="false">
      <c r="A4186" s="23"/>
      <c r="I4186" s="24"/>
      <c r="J4186" s="24"/>
      <c r="N4186" s="25"/>
      <c r="O4186" s="26" t="str">
        <f aca="false">IF($G4186="","",IFERROR(INDEX(Prestations!$F$5:$F$256,MATCH($G4186,Prestations!$B$5:$B$256,0)),"?"))</f>
        <v/>
      </c>
      <c r="P4186" s="26" t="str">
        <f aca="false">IF($O4186="","",IF($O4186="?","?",IFERROR(INDEX(Règles!$C$5:$C$17,MATCH($O4186,Règles!$A$5:$A$17,0)),"?")))</f>
        <v/>
      </c>
      <c r="Q4186" s="27" t="str">
        <f aca="false">IF($G4186="","",IF(ISNUMBER($I4186),$I4186,IFERROR(IF(ISNUMBER(INDEX(Prestations!$E$5:$E$256,MATCH($G4186,Prestations!$B$5:$B$256,0))),INDEX(Prestations!$E$5:$E$256,MATCH($G4186,Prestations!$B$5:$B$256,0)),""),"")))</f>
        <v/>
      </c>
      <c r="R4186" s="27" t="str">
        <f aca="false">IFERROR(IF(ISNUMBER($Q4186),$Q4186*IF($E4186="",1,$E4186),""),"")</f>
        <v/>
      </c>
      <c r="S4186" s="28" t="str">
        <f aca="false">IFERROR(IF($P4186="au nombre",IF(N(INDEX(Règles!$D$5:$D$17,MATCH($O4186,Règles!$A$5:$A$17,0)))&gt;0,IF($E4186="",1,$E4186)/INDEX(Règles!$D$5:$D$17,MATCH($O4186,Règles!$A$5:$A$17,0)),""),IF($P4186="au prix",IF(AND(ISNUMBER($R4186),N(INDEX(Règles!$E$5:$E$17,MATCH($O4186,Règles!$A$5:$A$17,0)))&gt;0),$R4186/INDEX(Règles!$E$5:$E$17,MATCH($O4186,Règles!$A$5:$A$17,0)),""),IF(OR($P4186="ne compte pas",$P4186="absence"),0,""))),"")</f>
        <v/>
      </c>
      <c r="T4186" s="26" t="n">
        <f aca="false">IF(AND(ISNUMBER($A4186),$B4186&lt;&gt;"",$G4186&lt;&gt;"",$P4186&lt;&gt;"absence"),1,0)</f>
        <v>0</v>
      </c>
      <c r="U4186" s="26" t="n">
        <f aca="false">IF($T4186=1,IF(COUNTIFS($B$2:$B4186,$B4186,$A$2:$A4186,$A4186,$T$2:$T4186,1)=1,1,0),0)</f>
        <v>0</v>
      </c>
      <c r="V4186" s="29" t="str">
        <f aca="false">IF(AND($A4186="",$B4186="",$G4186=""),"",IF(NOT(ISNUMBER($A4186)),"Date manquante ou non reconnue",IF($B4186="","Technicien manquant",IF(COUNTIF(Production!$A$7:$A$21,$B4186)=0,"Technicien absent de la liste (onglet Production)",IF($G4186="","Code BPU manquant (colonne G)",IF($O4186="?","Code BPU inconnu (onglet Prestations)",IF($P4186="?","Catégorie inconnue (onglet Règles)",IF(AND($E4186&lt;&gt;"",NOT(ISNUMBER($E4186))),"Quantité non reconnue",IF(AND($P4186="au prix",NOT(ISNUMBER($Q4186))),"Prix sur devis à saisir (colonne I)",IF($S4186="","Règle à compléter (onglet Règles)",""))))))))))</f>
        <v/>
      </c>
    </row>
    <row r="4187" customFormat="false" ht="15" hidden="false" customHeight="false" outlineLevel="0" collapsed="false">
      <c r="A4187" s="23"/>
      <c r="I4187" s="24"/>
      <c r="J4187" s="24"/>
      <c r="N4187" s="25"/>
      <c r="O4187" s="26" t="str">
        <f aca="false">IF($G4187="","",IFERROR(INDEX(Prestations!$F$5:$F$256,MATCH($G4187,Prestations!$B$5:$B$256,0)),"?"))</f>
        <v/>
      </c>
      <c r="P4187" s="26" t="str">
        <f aca="false">IF($O4187="","",IF($O4187="?","?",IFERROR(INDEX(Règles!$C$5:$C$17,MATCH($O4187,Règles!$A$5:$A$17,0)),"?")))</f>
        <v/>
      </c>
      <c r="Q4187" s="27" t="str">
        <f aca="false">IF($G4187="","",IF(ISNUMBER($I4187),$I4187,IFERROR(IF(ISNUMBER(INDEX(Prestations!$E$5:$E$256,MATCH($G4187,Prestations!$B$5:$B$256,0))),INDEX(Prestations!$E$5:$E$256,MATCH($G4187,Prestations!$B$5:$B$256,0)),""),"")))</f>
        <v/>
      </c>
      <c r="R4187" s="27" t="str">
        <f aca="false">IFERROR(IF(ISNUMBER($Q4187),$Q4187*IF($E4187="",1,$E4187),""),"")</f>
        <v/>
      </c>
      <c r="S4187" s="28" t="str">
        <f aca="false">IFERROR(IF($P4187="au nombre",IF(N(INDEX(Règles!$D$5:$D$17,MATCH($O4187,Règles!$A$5:$A$17,0)))&gt;0,IF($E4187="",1,$E4187)/INDEX(Règles!$D$5:$D$17,MATCH($O4187,Règles!$A$5:$A$17,0)),""),IF($P4187="au prix",IF(AND(ISNUMBER($R4187),N(INDEX(Règles!$E$5:$E$17,MATCH($O4187,Règles!$A$5:$A$17,0)))&gt;0),$R4187/INDEX(Règles!$E$5:$E$17,MATCH($O4187,Règles!$A$5:$A$17,0)),""),IF(OR($P4187="ne compte pas",$P4187="absence"),0,""))),"")</f>
        <v/>
      </c>
      <c r="T4187" s="26" t="n">
        <f aca="false">IF(AND(ISNUMBER($A4187),$B4187&lt;&gt;"",$G4187&lt;&gt;"",$P4187&lt;&gt;"absence"),1,0)</f>
        <v>0</v>
      </c>
      <c r="U4187" s="26" t="n">
        <f aca="false">IF($T4187=1,IF(COUNTIFS($B$2:$B4187,$B4187,$A$2:$A4187,$A4187,$T$2:$T4187,1)=1,1,0),0)</f>
        <v>0</v>
      </c>
      <c r="V4187" s="29" t="str">
        <f aca="false">IF(AND($A4187="",$B4187="",$G4187=""),"",IF(NOT(ISNUMBER($A4187)),"Date manquante ou non reconnue",IF($B4187="","Technicien manquant",IF(COUNTIF(Production!$A$7:$A$21,$B4187)=0,"Technicien absent de la liste (onglet Production)",IF($G4187="","Code BPU manquant (colonne G)",IF($O4187="?","Code BPU inconnu (onglet Prestations)",IF($P4187="?","Catégorie inconnue (onglet Règles)",IF(AND($E4187&lt;&gt;"",NOT(ISNUMBER($E4187))),"Quantité non reconnue",IF(AND($P4187="au prix",NOT(ISNUMBER($Q4187))),"Prix sur devis à saisir (colonne I)",IF($S4187="","Règle à compléter (onglet Règles)",""))))))))))</f>
        <v/>
      </c>
    </row>
    <row r="4188" customFormat="false" ht="15" hidden="false" customHeight="false" outlineLevel="0" collapsed="false">
      <c r="A4188" s="23"/>
      <c r="I4188" s="24"/>
      <c r="J4188" s="24"/>
      <c r="N4188" s="25"/>
      <c r="O4188" s="26" t="str">
        <f aca="false">IF($G4188="","",IFERROR(INDEX(Prestations!$F$5:$F$256,MATCH($G4188,Prestations!$B$5:$B$256,0)),"?"))</f>
        <v/>
      </c>
      <c r="P4188" s="26" t="str">
        <f aca="false">IF($O4188="","",IF($O4188="?","?",IFERROR(INDEX(Règles!$C$5:$C$17,MATCH($O4188,Règles!$A$5:$A$17,0)),"?")))</f>
        <v/>
      </c>
      <c r="Q4188" s="27" t="str">
        <f aca="false">IF($G4188="","",IF(ISNUMBER($I4188),$I4188,IFERROR(IF(ISNUMBER(INDEX(Prestations!$E$5:$E$256,MATCH($G4188,Prestations!$B$5:$B$256,0))),INDEX(Prestations!$E$5:$E$256,MATCH($G4188,Prestations!$B$5:$B$256,0)),""),"")))</f>
        <v/>
      </c>
      <c r="R4188" s="27" t="str">
        <f aca="false">IFERROR(IF(ISNUMBER($Q4188),$Q4188*IF($E4188="",1,$E4188),""),"")</f>
        <v/>
      </c>
      <c r="S4188" s="28" t="str">
        <f aca="false">IFERROR(IF($P4188="au nombre",IF(N(INDEX(Règles!$D$5:$D$17,MATCH($O4188,Règles!$A$5:$A$17,0)))&gt;0,IF($E4188="",1,$E4188)/INDEX(Règles!$D$5:$D$17,MATCH($O4188,Règles!$A$5:$A$17,0)),""),IF($P4188="au prix",IF(AND(ISNUMBER($R4188),N(INDEX(Règles!$E$5:$E$17,MATCH($O4188,Règles!$A$5:$A$17,0)))&gt;0),$R4188/INDEX(Règles!$E$5:$E$17,MATCH($O4188,Règles!$A$5:$A$17,0)),""),IF(OR($P4188="ne compte pas",$P4188="absence"),0,""))),"")</f>
        <v/>
      </c>
      <c r="T4188" s="26" t="n">
        <f aca="false">IF(AND(ISNUMBER($A4188),$B4188&lt;&gt;"",$G4188&lt;&gt;"",$P4188&lt;&gt;"absence"),1,0)</f>
        <v>0</v>
      </c>
      <c r="U4188" s="26" t="n">
        <f aca="false">IF($T4188=1,IF(COUNTIFS($B$2:$B4188,$B4188,$A$2:$A4188,$A4188,$T$2:$T4188,1)=1,1,0),0)</f>
        <v>0</v>
      </c>
      <c r="V4188" s="29" t="str">
        <f aca="false">IF(AND($A4188="",$B4188="",$G4188=""),"",IF(NOT(ISNUMBER($A4188)),"Date manquante ou non reconnue",IF($B4188="","Technicien manquant",IF(COUNTIF(Production!$A$7:$A$21,$B4188)=0,"Technicien absent de la liste (onglet Production)",IF($G4188="","Code BPU manquant (colonne G)",IF($O4188="?","Code BPU inconnu (onglet Prestations)",IF($P4188="?","Catégorie inconnue (onglet Règles)",IF(AND($E4188&lt;&gt;"",NOT(ISNUMBER($E4188))),"Quantité non reconnue",IF(AND($P4188="au prix",NOT(ISNUMBER($Q4188))),"Prix sur devis à saisir (colonne I)",IF($S4188="","Règle à compléter (onglet Règles)",""))))))))))</f>
        <v/>
      </c>
    </row>
    <row r="4189" customFormat="false" ht="15" hidden="false" customHeight="false" outlineLevel="0" collapsed="false">
      <c r="A4189" s="23"/>
      <c r="I4189" s="24"/>
      <c r="J4189" s="24"/>
      <c r="N4189" s="25"/>
      <c r="O4189" s="26" t="str">
        <f aca="false">IF($G4189="","",IFERROR(INDEX(Prestations!$F$5:$F$256,MATCH($G4189,Prestations!$B$5:$B$256,0)),"?"))</f>
        <v/>
      </c>
      <c r="P4189" s="26" t="str">
        <f aca="false">IF($O4189="","",IF($O4189="?","?",IFERROR(INDEX(Règles!$C$5:$C$17,MATCH($O4189,Règles!$A$5:$A$17,0)),"?")))</f>
        <v/>
      </c>
      <c r="Q4189" s="27" t="str">
        <f aca="false">IF($G4189="","",IF(ISNUMBER($I4189),$I4189,IFERROR(IF(ISNUMBER(INDEX(Prestations!$E$5:$E$256,MATCH($G4189,Prestations!$B$5:$B$256,0))),INDEX(Prestations!$E$5:$E$256,MATCH($G4189,Prestations!$B$5:$B$256,0)),""),"")))</f>
        <v/>
      </c>
      <c r="R4189" s="27" t="str">
        <f aca="false">IFERROR(IF(ISNUMBER($Q4189),$Q4189*IF($E4189="",1,$E4189),""),"")</f>
        <v/>
      </c>
      <c r="S4189" s="28" t="str">
        <f aca="false">IFERROR(IF($P4189="au nombre",IF(N(INDEX(Règles!$D$5:$D$17,MATCH($O4189,Règles!$A$5:$A$17,0)))&gt;0,IF($E4189="",1,$E4189)/INDEX(Règles!$D$5:$D$17,MATCH($O4189,Règles!$A$5:$A$17,0)),""),IF($P4189="au prix",IF(AND(ISNUMBER($R4189),N(INDEX(Règles!$E$5:$E$17,MATCH($O4189,Règles!$A$5:$A$17,0)))&gt;0),$R4189/INDEX(Règles!$E$5:$E$17,MATCH($O4189,Règles!$A$5:$A$17,0)),""),IF(OR($P4189="ne compte pas",$P4189="absence"),0,""))),"")</f>
        <v/>
      </c>
      <c r="T4189" s="26" t="n">
        <f aca="false">IF(AND(ISNUMBER($A4189),$B4189&lt;&gt;"",$G4189&lt;&gt;"",$P4189&lt;&gt;"absence"),1,0)</f>
        <v>0</v>
      </c>
      <c r="U4189" s="26" t="n">
        <f aca="false">IF($T4189=1,IF(COUNTIFS($B$2:$B4189,$B4189,$A$2:$A4189,$A4189,$T$2:$T4189,1)=1,1,0),0)</f>
        <v>0</v>
      </c>
      <c r="V4189" s="29" t="str">
        <f aca="false">IF(AND($A4189="",$B4189="",$G4189=""),"",IF(NOT(ISNUMBER($A4189)),"Date manquante ou non reconnue",IF($B4189="","Technicien manquant",IF(COUNTIF(Production!$A$7:$A$21,$B4189)=0,"Technicien absent de la liste (onglet Production)",IF($G4189="","Code BPU manquant (colonne G)",IF($O4189="?","Code BPU inconnu (onglet Prestations)",IF($P4189="?","Catégorie inconnue (onglet Règles)",IF(AND($E4189&lt;&gt;"",NOT(ISNUMBER($E4189))),"Quantité non reconnue",IF(AND($P4189="au prix",NOT(ISNUMBER($Q4189))),"Prix sur devis à saisir (colonne I)",IF($S4189="","Règle à compléter (onglet Règles)",""))))))))))</f>
        <v/>
      </c>
    </row>
    <row r="4190" customFormat="false" ht="15" hidden="false" customHeight="false" outlineLevel="0" collapsed="false">
      <c r="A4190" s="23"/>
      <c r="I4190" s="24"/>
      <c r="J4190" s="24"/>
      <c r="N4190" s="25"/>
      <c r="O4190" s="26" t="str">
        <f aca="false">IF($G4190="","",IFERROR(INDEX(Prestations!$F$5:$F$256,MATCH($G4190,Prestations!$B$5:$B$256,0)),"?"))</f>
        <v/>
      </c>
      <c r="P4190" s="26" t="str">
        <f aca="false">IF($O4190="","",IF($O4190="?","?",IFERROR(INDEX(Règles!$C$5:$C$17,MATCH($O4190,Règles!$A$5:$A$17,0)),"?")))</f>
        <v/>
      </c>
      <c r="Q4190" s="27" t="str">
        <f aca="false">IF($G4190="","",IF(ISNUMBER($I4190),$I4190,IFERROR(IF(ISNUMBER(INDEX(Prestations!$E$5:$E$256,MATCH($G4190,Prestations!$B$5:$B$256,0))),INDEX(Prestations!$E$5:$E$256,MATCH($G4190,Prestations!$B$5:$B$256,0)),""),"")))</f>
        <v/>
      </c>
      <c r="R4190" s="27" t="str">
        <f aca="false">IFERROR(IF(ISNUMBER($Q4190),$Q4190*IF($E4190="",1,$E4190),""),"")</f>
        <v/>
      </c>
      <c r="S4190" s="28" t="str">
        <f aca="false">IFERROR(IF($P4190="au nombre",IF(N(INDEX(Règles!$D$5:$D$17,MATCH($O4190,Règles!$A$5:$A$17,0)))&gt;0,IF($E4190="",1,$E4190)/INDEX(Règles!$D$5:$D$17,MATCH($O4190,Règles!$A$5:$A$17,0)),""),IF($P4190="au prix",IF(AND(ISNUMBER($R4190),N(INDEX(Règles!$E$5:$E$17,MATCH($O4190,Règles!$A$5:$A$17,0)))&gt;0),$R4190/INDEX(Règles!$E$5:$E$17,MATCH($O4190,Règles!$A$5:$A$17,0)),""),IF(OR($P4190="ne compte pas",$P4190="absence"),0,""))),"")</f>
        <v/>
      </c>
      <c r="T4190" s="26" t="n">
        <f aca="false">IF(AND(ISNUMBER($A4190),$B4190&lt;&gt;"",$G4190&lt;&gt;"",$P4190&lt;&gt;"absence"),1,0)</f>
        <v>0</v>
      </c>
      <c r="U4190" s="26" t="n">
        <f aca="false">IF($T4190=1,IF(COUNTIFS($B$2:$B4190,$B4190,$A$2:$A4190,$A4190,$T$2:$T4190,1)=1,1,0),0)</f>
        <v>0</v>
      </c>
      <c r="V4190" s="29" t="str">
        <f aca="false">IF(AND($A4190="",$B4190="",$G4190=""),"",IF(NOT(ISNUMBER($A4190)),"Date manquante ou non reconnue",IF($B4190="","Technicien manquant",IF(COUNTIF(Production!$A$7:$A$21,$B4190)=0,"Technicien absent de la liste (onglet Production)",IF($G4190="","Code BPU manquant (colonne G)",IF($O4190="?","Code BPU inconnu (onglet Prestations)",IF($P4190="?","Catégorie inconnue (onglet Règles)",IF(AND($E4190&lt;&gt;"",NOT(ISNUMBER($E4190))),"Quantité non reconnue",IF(AND($P4190="au prix",NOT(ISNUMBER($Q4190))),"Prix sur devis à saisir (colonne I)",IF($S4190="","Règle à compléter (onglet Règles)",""))))))))))</f>
        <v/>
      </c>
    </row>
    <row r="4191" customFormat="false" ht="15" hidden="false" customHeight="false" outlineLevel="0" collapsed="false">
      <c r="A4191" s="23"/>
      <c r="I4191" s="24"/>
      <c r="J4191" s="24"/>
      <c r="N4191" s="25"/>
      <c r="O4191" s="26" t="str">
        <f aca="false">IF($G4191="","",IFERROR(INDEX(Prestations!$F$5:$F$256,MATCH($G4191,Prestations!$B$5:$B$256,0)),"?"))</f>
        <v/>
      </c>
      <c r="P4191" s="26" t="str">
        <f aca="false">IF($O4191="","",IF($O4191="?","?",IFERROR(INDEX(Règles!$C$5:$C$17,MATCH($O4191,Règles!$A$5:$A$17,0)),"?")))</f>
        <v/>
      </c>
      <c r="Q4191" s="27" t="str">
        <f aca="false">IF($G4191="","",IF(ISNUMBER($I4191),$I4191,IFERROR(IF(ISNUMBER(INDEX(Prestations!$E$5:$E$256,MATCH($G4191,Prestations!$B$5:$B$256,0))),INDEX(Prestations!$E$5:$E$256,MATCH($G4191,Prestations!$B$5:$B$256,0)),""),"")))</f>
        <v/>
      </c>
      <c r="R4191" s="27" t="str">
        <f aca="false">IFERROR(IF(ISNUMBER($Q4191),$Q4191*IF($E4191="",1,$E4191),""),"")</f>
        <v/>
      </c>
      <c r="S4191" s="28" t="str">
        <f aca="false">IFERROR(IF($P4191="au nombre",IF(N(INDEX(Règles!$D$5:$D$17,MATCH($O4191,Règles!$A$5:$A$17,0)))&gt;0,IF($E4191="",1,$E4191)/INDEX(Règles!$D$5:$D$17,MATCH($O4191,Règles!$A$5:$A$17,0)),""),IF($P4191="au prix",IF(AND(ISNUMBER($R4191),N(INDEX(Règles!$E$5:$E$17,MATCH($O4191,Règles!$A$5:$A$17,0)))&gt;0),$R4191/INDEX(Règles!$E$5:$E$17,MATCH($O4191,Règles!$A$5:$A$17,0)),""),IF(OR($P4191="ne compte pas",$P4191="absence"),0,""))),"")</f>
        <v/>
      </c>
      <c r="T4191" s="26" t="n">
        <f aca="false">IF(AND(ISNUMBER($A4191),$B4191&lt;&gt;"",$G4191&lt;&gt;"",$P4191&lt;&gt;"absence"),1,0)</f>
        <v>0</v>
      </c>
      <c r="U4191" s="26" t="n">
        <f aca="false">IF($T4191=1,IF(COUNTIFS($B$2:$B4191,$B4191,$A$2:$A4191,$A4191,$T$2:$T4191,1)=1,1,0),0)</f>
        <v>0</v>
      </c>
      <c r="V4191" s="29" t="str">
        <f aca="false">IF(AND($A4191="",$B4191="",$G4191=""),"",IF(NOT(ISNUMBER($A4191)),"Date manquante ou non reconnue",IF($B4191="","Technicien manquant",IF(COUNTIF(Production!$A$7:$A$21,$B4191)=0,"Technicien absent de la liste (onglet Production)",IF($G4191="","Code BPU manquant (colonne G)",IF($O4191="?","Code BPU inconnu (onglet Prestations)",IF($P4191="?","Catégorie inconnue (onglet Règles)",IF(AND($E4191&lt;&gt;"",NOT(ISNUMBER($E4191))),"Quantité non reconnue",IF(AND($P4191="au prix",NOT(ISNUMBER($Q4191))),"Prix sur devis à saisir (colonne I)",IF($S4191="","Règle à compléter (onglet Règles)",""))))))))))</f>
        <v/>
      </c>
    </row>
    <row r="4192" customFormat="false" ht="15" hidden="false" customHeight="false" outlineLevel="0" collapsed="false">
      <c r="A4192" s="23"/>
      <c r="I4192" s="24"/>
      <c r="J4192" s="24"/>
      <c r="N4192" s="25"/>
      <c r="O4192" s="26" t="str">
        <f aca="false">IF($G4192="","",IFERROR(INDEX(Prestations!$F$5:$F$256,MATCH($G4192,Prestations!$B$5:$B$256,0)),"?"))</f>
        <v/>
      </c>
      <c r="P4192" s="26" t="str">
        <f aca="false">IF($O4192="","",IF($O4192="?","?",IFERROR(INDEX(Règles!$C$5:$C$17,MATCH($O4192,Règles!$A$5:$A$17,0)),"?")))</f>
        <v/>
      </c>
      <c r="Q4192" s="27" t="str">
        <f aca="false">IF($G4192="","",IF(ISNUMBER($I4192),$I4192,IFERROR(IF(ISNUMBER(INDEX(Prestations!$E$5:$E$256,MATCH($G4192,Prestations!$B$5:$B$256,0))),INDEX(Prestations!$E$5:$E$256,MATCH($G4192,Prestations!$B$5:$B$256,0)),""),"")))</f>
        <v/>
      </c>
      <c r="R4192" s="27" t="str">
        <f aca="false">IFERROR(IF(ISNUMBER($Q4192),$Q4192*IF($E4192="",1,$E4192),""),"")</f>
        <v/>
      </c>
      <c r="S4192" s="28" t="str">
        <f aca="false">IFERROR(IF($P4192="au nombre",IF(N(INDEX(Règles!$D$5:$D$17,MATCH($O4192,Règles!$A$5:$A$17,0)))&gt;0,IF($E4192="",1,$E4192)/INDEX(Règles!$D$5:$D$17,MATCH($O4192,Règles!$A$5:$A$17,0)),""),IF($P4192="au prix",IF(AND(ISNUMBER($R4192),N(INDEX(Règles!$E$5:$E$17,MATCH($O4192,Règles!$A$5:$A$17,0)))&gt;0),$R4192/INDEX(Règles!$E$5:$E$17,MATCH($O4192,Règles!$A$5:$A$17,0)),""),IF(OR($P4192="ne compte pas",$P4192="absence"),0,""))),"")</f>
        <v/>
      </c>
      <c r="T4192" s="26" t="n">
        <f aca="false">IF(AND(ISNUMBER($A4192),$B4192&lt;&gt;"",$G4192&lt;&gt;"",$P4192&lt;&gt;"absence"),1,0)</f>
        <v>0</v>
      </c>
      <c r="U4192" s="26" t="n">
        <f aca="false">IF($T4192=1,IF(COUNTIFS($B$2:$B4192,$B4192,$A$2:$A4192,$A4192,$T$2:$T4192,1)=1,1,0),0)</f>
        <v>0</v>
      </c>
      <c r="V4192" s="29" t="str">
        <f aca="false">IF(AND($A4192="",$B4192="",$G4192=""),"",IF(NOT(ISNUMBER($A4192)),"Date manquante ou non reconnue",IF($B4192="","Technicien manquant",IF(COUNTIF(Production!$A$7:$A$21,$B4192)=0,"Technicien absent de la liste (onglet Production)",IF($G4192="","Code BPU manquant (colonne G)",IF($O4192="?","Code BPU inconnu (onglet Prestations)",IF($P4192="?","Catégorie inconnue (onglet Règles)",IF(AND($E4192&lt;&gt;"",NOT(ISNUMBER($E4192))),"Quantité non reconnue",IF(AND($P4192="au prix",NOT(ISNUMBER($Q4192))),"Prix sur devis à saisir (colonne I)",IF($S4192="","Règle à compléter (onglet Règles)",""))))))))))</f>
        <v/>
      </c>
    </row>
    <row r="4193" customFormat="false" ht="15" hidden="false" customHeight="false" outlineLevel="0" collapsed="false">
      <c r="A4193" s="23"/>
      <c r="I4193" s="24"/>
      <c r="J4193" s="24"/>
      <c r="N4193" s="25"/>
      <c r="O4193" s="26" t="str">
        <f aca="false">IF($G4193="","",IFERROR(INDEX(Prestations!$F$5:$F$256,MATCH($G4193,Prestations!$B$5:$B$256,0)),"?"))</f>
        <v/>
      </c>
      <c r="P4193" s="26" t="str">
        <f aca="false">IF($O4193="","",IF($O4193="?","?",IFERROR(INDEX(Règles!$C$5:$C$17,MATCH($O4193,Règles!$A$5:$A$17,0)),"?")))</f>
        <v/>
      </c>
      <c r="Q4193" s="27" t="str">
        <f aca="false">IF($G4193="","",IF(ISNUMBER($I4193),$I4193,IFERROR(IF(ISNUMBER(INDEX(Prestations!$E$5:$E$256,MATCH($G4193,Prestations!$B$5:$B$256,0))),INDEX(Prestations!$E$5:$E$256,MATCH($G4193,Prestations!$B$5:$B$256,0)),""),"")))</f>
        <v/>
      </c>
      <c r="R4193" s="27" t="str">
        <f aca="false">IFERROR(IF(ISNUMBER($Q4193),$Q4193*IF($E4193="",1,$E4193),""),"")</f>
        <v/>
      </c>
      <c r="S4193" s="28" t="str">
        <f aca="false">IFERROR(IF($P4193="au nombre",IF(N(INDEX(Règles!$D$5:$D$17,MATCH($O4193,Règles!$A$5:$A$17,0)))&gt;0,IF($E4193="",1,$E4193)/INDEX(Règles!$D$5:$D$17,MATCH($O4193,Règles!$A$5:$A$17,0)),""),IF($P4193="au prix",IF(AND(ISNUMBER($R4193),N(INDEX(Règles!$E$5:$E$17,MATCH($O4193,Règles!$A$5:$A$17,0)))&gt;0),$R4193/INDEX(Règles!$E$5:$E$17,MATCH($O4193,Règles!$A$5:$A$17,0)),""),IF(OR($P4193="ne compte pas",$P4193="absence"),0,""))),"")</f>
        <v/>
      </c>
      <c r="T4193" s="26" t="n">
        <f aca="false">IF(AND(ISNUMBER($A4193),$B4193&lt;&gt;"",$G4193&lt;&gt;"",$P4193&lt;&gt;"absence"),1,0)</f>
        <v>0</v>
      </c>
      <c r="U4193" s="26" t="n">
        <f aca="false">IF($T4193=1,IF(COUNTIFS($B$2:$B4193,$B4193,$A$2:$A4193,$A4193,$T$2:$T4193,1)=1,1,0),0)</f>
        <v>0</v>
      </c>
      <c r="V4193" s="29" t="str">
        <f aca="false">IF(AND($A4193="",$B4193="",$G4193=""),"",IF(NOT(ISNUMBER($A4193)),"Date manquante ou non reconnue",IF($B4193="","Technicien manquant",IF(COUNTIF(Production!$A$7:$A$21,$B4193)=0,"Technicien absent de la liste (onglet Production)",IF($G4193="","Code BPU manquant (colonne G)",IF($O4193="?","Code BPU inconnu (onglet Prestations)",IF($P4193="?","Catégorie inconnue (onglet Règles)",IF(AND($E4193&lt;&gt;"",NOT(ISNUMBER($E4193))),"Quantité non reconnue",IF(AND($P4193="au prix",NOT(ISNUMBER($Q4193))),"Prix sur devis à saisir (colonne I)",IF($S4193="","Règle à compléter (onglet Règles)",""))))))))))</f>
        <v/>
      </c>
    </row>
    <row r="4194" customFormat="false" ht="15" hidden="false" customHeight="false" outlineLevel="0" collapsed="false">
      <c r="A4194" s="23"/>
      <c r="I4194" s="24"/>
      <c r="J4194" s="24"/>
      <c r="N4194" s="25"/>
      <c r="O4194" s="26" t="str">
        <f aca="false">IF($G4194="","",IFERROR(INDEX(Prestations!$F$5:$F$256,MATCH($G4194,Prestations!$B$5:$B$256,0)),"?"))</f>
        <v/>
      </c>
      <c r="P4194" s="26" t="str">
        <f aca="false">IF($O4194="","",IF($O4194="?","?",IFERROR(INDEX(Règles!$C$5:$C$17,MATCH($O4194,Règles!$A$5:$A$17,0)),"?")))</f>
        <v/>
      </c>
      <c r="Q4194" s="27" t="str">
        <f aca="false">IF($G4194="","",IF(ISNUMBER($I4194),$I4194,IFERROR(IF(ISNUMBER(INDEX(Prestations!$E$5:$E$256,MATCH($G4194,Prestations!$B$5:$B$256,0))),INDEX(Prestations!$E$5:$E$256,MATCH($G4194,Prestations!$B$5:$B$256,0)),""),"")))</f>
        <v/>
      </c>
      <c r="R4194" s="27" t="str">
        <f aca="false">IFERROR(IF(ISNUMBER($Q4194),$Q4194*IF($E4194="",1,$E4194),""),"")</f>
        <v/>
      </c>
      <c r="S4194" s="28" t="str">
        <f aca="false">IFERROR(IF($P4194="au nombre",IF(N(INDEX(Règles!$D$5:$D$17,MATCH($O4194,Règles!$A$5:$A$17,0)))&gt;0,IF($E4194="",1,$E4194)/INDEX(Règles!$D$5:$D$17,MATCH($O4194,Règles!$A$5:$A$17,0)),""),IF($P4194="au prix",IF(AND(ISNUMBER($R4194),N(INDEX(Règles!$E$5:$E$17,MATCH($O4194,Règles!$A$5:$A$17,0)))&gt;0),$R4194/INDEX(Règles!$E$5:$E$17,MATCH($O4194,Règles!$A$5:$A$17,0)),""),IF(OR($P4194="ne compte pas",$P4194="absence"),0,""))),"")</f>
        <v/>
      </c>
      <c r="T4194" s="26" t="n">
        <f aca="false">IF(AND(ISNUMBER($A4194),$B4194&lt;&gt;"",$G4194&lt;&gt;"",$P4194&lt;&gt;"absence"),1,0)</f>
        <v>0</v>
      </c>
      <c r="U4194" s="26" t="n">
        <f aca="false">IF($T4194=1,IF(COUNTIFS($B$2:$B4194,$B4194,$A$2:$A4194,$A4194,$T$2:$T4194,1)=1,1,0),0)</f>
        <v>0</v>
      </c>
      <c r="V4194" s="29" t="str">
        <f aca="false">IF(AND($A4194="",$B4194="",$G4194=""),"",IF(NOT(ISNUMBER($A4194)),"Date manquante ou non reconnue",IF($B4194="","Technicien manquant",IF(COUNTIF(Production!$A$7:$A$21,$B4194)=0,"Technicien absent de la liste (onglet Production)",IF($G4194="","Code BPU manquant (colonne G)",IF($O4194="?","Code BPU inconnu (onglet Prestations)",IF($P4194="?","Catégorie inconnue (onglet Règles)",IF(AND($E4194&lt;&gt;"",NOT(ISNUMBER($E4194))),"Quantité non reconnue",IF(AND($P4194="au prix",NOT(ISNUMBER($Q4194))),"Prix sur devis à saisir (colonne I)",IF($S4194="","Règle à compléter (onglet Règles)",""))))))))))</f>
        <v/>
      </c>
    </row>
    <row r="4195" customFormat="false" ht="15" hidden="false" customHeight="false" outlineLevel="0" collapsed="false">
      <c r="A4195" s="23"/>
      <c r="I4195" s="24"/>
      <c r="J4195" s="24"/>
      <c r="N4195" s="25"/>
      <c r="O4195" s="26" t="str">
        <f aca="false">IF($G4195="","",IFERROR(INDEX(Prestations!$F$5:$F$256,MATCH($G4195,Prestations!$B$5:$B$256,0)),"?"))</f>
        <v/>
      </c>
      <c r="P4195" s="26" t="str">
        <f aca="false">IF($O4195="","",IF($O4195="?","?",IFERROR(INDEX(Règles!$C$5:$C$17,MATCH($O4195,Règles!$A$5:$A$17,0)),"?")))</f>
        <v/>
      </c>
      <c r="Q4195" s="27" t="str">
        <f aca="false">IF($G4195="","",IF(ISNUMBER($I4195),$I4195,IFERROR(IF(ISNUMBER(INDEX(Prestations!$E$5:$E$256,MATCH($G4195,Prestations!$B$5:$B$256,0))),INDEX(Prestations!$E$5:$E$256,MATCH($G4195,Prestations!$B$5:$B$256,0)),""),"")))</f>
        <v/>
      </c>
      <c r="R4195" s="27" t="str">
        <f aca="false">IFERROR(IF(ISNUMBER($Q4195),$Q4195*IF($E4195="",1,$E4195),""),"")</f>
        <v/>
      </c>
      <c r="S4195" s="28" t="str">
        <f aca="false">IFERROR(IF($P4195="au nombre",IF(N(INDEX(Règles!$D$5:$D$17,MATCH($O4195,Règles!$A$5:$A$17,0)))&gt;0,IF($E4195="",1,$E4195)/INDEX(Règles!$D$5:$D$17,MATCH($O4195,Règles!$A$5:$A$17,0)),""),IF($P4195="au prix",IF(AND(ISNUMBER($R4195),N(INDEX(Règles!$E$5:$E$17,MATCH($O4195,Règles!$A$5:$A$17,0)))&gt;0),$R4195/INDEX(Règles!$E$5:$E$17,MATCH($O4195,Règles!$A$5:$A$17,0)),""),IF(OR($P4195="ne compte pas",$P4195="absence"),0,""))),"")</f>
        <v/>
      </c>
      <c r="T4195" s="26" t="n">
        <f aca="false">IF(AND(ISNUMBER($A4195),$B4195&lt;&gt;"",$G4195&lt;&gt;"",$P4195&lt;&gt;"absence"),1,0)</f>
        <v>0</v>
      </c>
      <c r="U4195" s="26" t="n">
        <f aca="false">IF($T4195=1,IF(COUNTIFS($B$2:$B4195,$B4195,$A$2:$A4195,$A4195,$T$2:$T4195,1)=1,1,0),0)</f>
        <v>0</v>
      </c>
      <c r="V4195" s="29" t="str">
        <f aca="false">IF(AND($A4195="",$B4195="",$G4195=""),"",IF(NOT(ISNUMBER($A4195)),"Date manquante ou non reconnue",IF($B4195="","Technicien manquant",IF(COUNTIF(Production!$A$7:$A$21,$B4195)=0,"Technicien absent de la liste (onglet Production)",IF($G4195="","Code BPU manquant (colonne G)",IF($O4195="?","Code BPU inconnu (onglet Prestations)",IF($P4195="?","Catégorie inconnue (onglet Règles)",IF(AND($E4195&lt;&gt;"",NOT(ISNUMBER($E4195))),"Quantité non reconnue",IF(AND($P4195="au prix",NOT(ISNUMBER($Q4195))),"Prix sur devis à saisir (colonne I)",IF($S4195="","Règle à compléter (onglet Règles)",""))))))))))</f>
        <v/>
      </c>
    </row>
    <row r="4196" customFormat="false" ht="15" hidden="false" customHeight="false" outlineLevel="0" collapsed="false">
      <c r="A4196" s="23"/>
      <c r="I4196" s="24"/>
      <c r="J4196" s="24"/>
      <c r="N4196" s="25"/>
      <c r="O4196" s="26" t="str">
        <f aca="false">IF($G4196="","",IFERROR(INDEX(Prestations!$F$5:$F$256,MATCH($G4196,Prestations!$B$5:$B$256,0)),"?"))</f>
        <v/>
      </c>
      <c r="P4196" s="26" t="str">
        <f aca="false">IF($O4196="","",IF($O4196="?","?",IFERROR(INDEX(Règles!$C$5:$C$17,MATCH($O4196,Règles!$A$5:$A$17,0)),"?")))</f>
        <v/>
      </c>
      <c r="Q4196" s="27" t="str">
        <f aca="false">IF($G4196="","",IF(ISNUMBER($I4196),$I4196,IFERROR(IF(ISNUMBER(INDEX(Prestations!$E$5:$E$256,MATCH($G4196,Prestations!$B$5:$B$256,0))),INDEX(Prestations!$E$5:$E$256,MATCH($G4196,Prestations!$B$5:$B$256,0)),""),"")))</f>
        <v/>
      </c>
      <c r="R4196" s="27" t="str">
        <f aca="false">IFERROR(IF(ISNUMBER($Q4196),$Q4196*IF($E4196="",1,$E4196),""),"")</f>
        <v/>
      </c>
      <c r="S4196" s="28" t="str">
        <f aca="false">IFERROR(IF($P4196="au nombre",IF(N(INDEX(Règles!$D$5:$D$17,MATCH($O4196,Règles!$A$5:$A$17,0)))&gt;0,IF($E4196="",1,$E4196)/INDEX(Règles!$D$5:$D$17,MATCH($O4196,Règles!$A$5:$A$17,0)),""),IF($P4196="au prix",IF(AND(ISNUMBER($R4196),N(INDEX(Règles!$E$5:$E$17,MATCH($O4196,Règles!$A$5:$A$17,0)))&gt;0),$R4196/INDEX(Règles!$E$5:$E$17,MATCH($O4196,Règles!$A$5:$A$17,0)),""),IF(OR($P4196="ne compte pas",$P4196="absence"),0,""))),"")</f>
        <v/>
      </c>
      <c r="T4196" s="26" t="n">
        <f aca="false">IF(AND(ISNUMBER($A4196),$B4196&lt;&gt;"",$G4196&lt;&gt;"",$P4196&lt;&gt;"absence"),1,0)</f>
        <v>0</v>
      </c>
      <c r="U4196" s="26" t="n">
        <f aca="false">IF($T4196=1,IF(COUNTIFS($B$2:$B4196,$B4196,$A$2:$A4196,$A4196,$T$2:$T4196,1)=1,1,0),0)</f>
        <v>0</v>
      </c>
      <c r="V4196" s="29" t="str">
        <f aca="false">IF(AND($A4196="",$B4196="",$G4196=""),"",IF(NOT(ISNUMBER($A4196)),"Date manquante ou non reconnue",IF($B4196="","Technicien manquant",IF(COUNTIF(Production!$A$7:$A$21,$B4196)=0,"Technicien absent de la liste (onglet Production)",IF($G4196="","Code BPU manquant (colonne G)",IF($O4196="?","Code BPU inconnu (onglet Prestations)",IF($P4196="?","Catégorie inconnue (onglet Règles)",IF(AND($E4196&lt;&gt;"",NOT(ISNUMBER($E4196))),"Quantité non reconnue",IF(AND($P4196="au prix",NOT(ISNUMBER($Q4196))),"Prix sur devis à saisir (colonne I)",IF($S4196="","Règle à compléter (onglet Règles)",""))))))))))</f>
        <v/>
      </c>
    </row>
    <row r="4197" customFormat="false" ht="15" hidden="false" customHeight="false" outlineLevel="0" collapsed="false">
      <c r="A4197" s="23"/>
      <c r="I4197" s="24"/>
      <c r="J4197" s="24"/>
      <c r="N4197" s="25"/>
      <c r="O4197" s="26" t="str">
        <f aca="false">IF($G4197="","",IFERROR(INDEX(Prestations!$F$5:$F$256,MATCH($G4197,Prestations!$B$5:$B$256,0)),"?"))</f>
        <v/>
      </c>
      <c r="P4197" s="26" t="str">
        <f aca="false">IF($O4197="","",IF($O4197="?","?",IFERROR(INDEX(Règles!$C$5:$C$17,MATCH($O4197,Règles!$A$5:$A$17,0)),"?")))</f>
        <v/>
      </c>
      <c r="Q4197" s="27" t="str">
        <f aca="false">IF($G4197="","",IF(ISNUMBER($I4197),$I4197,IFERROR(IF(ISNUMBER(INDEX(Prestations!$E$5:$E$256,MATCH($G4197,Prestations!$B$5:$B$256,0))),INDEX(Prestations!$E$5:$E$256,MATCH($G4197,Prestations!$B$5:$B$256,0)),""),"")))</f>
        <v/>
      </c>
      <c r="R4197" s="27" t="str">
        <f aca="false">IFERROR(IF(ISNUMBER($Q4197),$Q4197*IF($E4197="",1,$E4197),""),"")</f>
        <v/>
      </c>
      <c r="S4197" s="28" t="str">
        <f aca="false">IFERROR(IF($P4197="au nombre",IF(N(INDEX(Règles!$D$5:$D$17,MATCH($O4197,Règles!$A$5:$A$17,0)))&gt;0,IF($E4197="",1,$E4197)/INDEX(Règles!$D$5:$D$17,MATCH($O4197,Règles!$A$5:$A$17,0)),""),IF($P4197="au prix",IF(AND(ISNUMBER($R4197),N(INDEX(Règles!$E$5:$E$17,MATCH($O4197,Règles!$A$5:$A$17,0)))&gt;0),$R4197/INDEX(Règles!$E$5:$E$17,MATCH($O4197,Règles!$A$5:$A$17,0)),""),IF(OR($P4197="ne compte pas",$P4197="absence"),0,""))),"")</f>
        <v/>
      </c>
      <c r="T4197" s="26" t="n">
        <f aca="false">IF(AND(ISNUMBER($A4197),$B4197&lt;&gt;"",$G4197&lt;&gt;"",$P4197&lt;&gt;"absence"),1,0)</f>
        <v>0</v>
      </c>
      <c r="U4197" s="26" t="n">
        <f aca="false">IF($T4197=1,IF(COUNTIFS($B$2:$B4197,$B4197,$A$2:$A4197,$A4197,$T$2:$T4197,1)=1,1,0),0)</f>
        <v>0</v>
      </c>
      <c r="V4197" s="29" t="str">
        <f aca="false">IF(AND($A4197="",$B4197="",$G4197=""),"",IF(NOT(ISNUMBER($A4197)),"Date manquante ou non reconnue",IF($B4197="","Technicien manquant",IF(COUNTIF(Production!$A$7:$A$21,$B4197)=0,"Technicien absent de la liste (onglet Production)",IF($G4197="","Code BPU manquant (colonne G)",IF($O4197="?","Code BPU inconnu (onglet Prestations)",IF($P4197="?","Catégorie inconnue (onglet Règles)",IF(AND($E4197&lt;&gt;"",NOT(ISNUMBER($E4197))),"Quantité non reconnue",IF(AND($P4197="au prix",NOT(ISNUMBER($Q4197))),"Prix sur devis à saisir (colonne I)",IF($S4197="","Règle à compléter (onglet Règles)",""))))))))))</f>
        <v/>
      </c>
    </row>
    <row r="4198" customFormat="false" ht="15" hidden="false" customHeight="false" outlineLevel="0" collapsed="false">
      <c r="A4198" s="23"/>
      <c r="I4198" s="24"/>
      <c r="J4198" s="24"/>
      <c r="N4198" s="25"/>
      <c r="O4198" s="26" t="str">
        <f aca="false">IF($G4198="","",IFERROR(INDEX(Prestations!$F$5:$F$256,MATCH($G4198,Prestations!$B$5:$B$256,0)),"?"))</f>
        <v/>
      </c>
      <c r="P4198" s="26" t="str">
        <f aca="false">IF($O4198="","",IF($O4198="?","?",IFERROR(INDEX(Règles!$C$5:$C$17,MATCH($O4198,Règles!$A$5:$A$17,0)),"?")))</f>
        <v/>
      </c>
      <c r="Q4198" s="27" t="str">
        <f aca="false">IF($G4198="","",IF(ISNUMBER($I4198),$I4198,IFERROR(IF(ISNUMBER(INDEX(Prestations!$E$5:$E$256,MATCH($G4198,Prestations!$B$5:$B$256,0))),INDEX(Prestations!$E$5:$E$256,MATCH($G4198,Prestations!$B$5:$B$256,0)),""),"")))</f>
        <v/>
      </c>
      <c r="R4198" s="27" t="str">
        <f aca="false">IFERROR(IF(ISNUMBER($Q4198),$Q4198*IF($E4198="",1,$E4198),""),"")</f>
        <v/>
      </c>
      <c r="S4198" s="28" t="str">
        <f aca="false">IFERROR(IF($P4198="au nombre",IF(N(INDEX(Règles!$D$5:$D$17,MATCH($O4198,Règles!$A$5:$A$17,0)))&gt;0,IF($E4198="",1,$E4198)/INDEX(Règles!$D$5:$D$17,MATCH($O4198,Règles!$A$5:$A$17,0)),""),IF($P4198="au prix",IF(AND(ISNUMBER($R4198),N(INDEX(Règles!$E$5:$E$17,MATCH($O4198,Règles!$A$5:$A$17,0)))&gt;0),$R4198/INDEX(Règles!$E$5:$E$17,MATCH($O4198,Règles!$A$5:$A$17,0)),""),IF(OR($P4198="ne compte pas",$P4198="absence"),0,""))),"")</f>
        <v/>
      </c>
      <c r="T4198" s="26" t="n">
        <f aca="false">IF(AND(ISNUMBER($A4198),$B4198&lt;&gt;"",$G4198&lt;&gt;"",$P4198&lt;&gt;"absence"),1,0)</f>
        <v>0</v>
      </c>
      <c r="U4198" s="26" t="n">
        <f aca="false">IF($T4198=1,IF(COUNTIFS($B$2:$B4198,$B4198,$A$2:$A4198,$A4198,$T$2:$T4198,1)=1,1,0),0)</f>
        <v>0</v>
      </c>
      <c r="V4198" s="29" t="str">
        <f aca="false">IF(AND($A4198="",$B4198="",$G4198=""),"",IF(NOT(ISNUMBER($A4198)),"Date manquante ou non reconnue",IF($B4198="","Technicien manquant",IF(COUNTIF(Production!$A$7:$A$21,$B4198)=0,"Technicien absent de la liste (onglet Production)",IF($G4198="","Code BPU manquant (colonne G)",IF($O4198="?","Code BPU inconnu (onglet Prestations)",IF($P4198="?","Catégorie inconnue (onglet Règles)",IF(AND($E4198&lt;&gt;"",NOT(ISNUMBER($E4198))),"Quantité non reconnue",IF(AND($P4198="au prix",NOT(ISNUMBER($Q4198))),"Prix sur devis à saisir (colonne I)",IF($S4198="","Règle à compléter (onglet Règles)",""))))))))))</f>
        <v/>
      </c>
    </row>
    <row r="4199" customFormat="false" ht="15" hidden="false" customHeight="false" outlineLevel="0" collapsed="false">
      <c r="A4199" s="23"/>
      <c r="I4199" s="24"/>
      <c r="J4199" s="24"/>
      <c r="N4199" s="25"/>
      <c r="O4199" s="26" t="str">
        <f aca="false">IF($G4199="","",IFERROR(INDEX(Prestations!$F$5:$F$256,MATCH($G4199,Prestations!$B$5:$B$256,0)),"?"))</f>
        <v/>
      </c>
      <c r="P4199" s="26" t="str">
        <f aca="false">IF($O4199="","",IF($O4199="?","?",IFERROR(INDEX(Règles!$C$5:$C$17,MATCH($O4199,Règles!$A$5:$A$17,0)),"?")))</f>
        <v/>
      </c>
      <c r="Q4199" s="27" t="str">
        <f aca="false">IF($G4199="","",IF(ISNUMBER($I4199),$I4199,IFERROR(IF(ISNUMBER(INDEX(Prestations!$E$5:$E$256,MATCH($G4199,Prestations!$B$5:$B$256,0))),INDEX(Prestations!$E$5:$E$256,MATCH($G4199,Prestations!$B$5:$B$256,0)),""),"")))</f>
        <v/>
      </c>
      <c r="R4199" s="27" t="str">
        <f aca="false">IFERROR(IF(ISNUMBER($Q4199),$Q4199*IF($E4199="",1,$E4199),""),"")</f>
        <v/>
      </c>
      <c r="S4199" s="28" t="str">
        <f aca="false">IFERROR(IF($P4199="au nombre",IF(N(INDEX(Règles!$D$5:$D$17,MATCH($O4199,Règles!$A$5:$A$17,0)))&gt;0,IF($E4199="",1,$E4199)/INDEX(Règles!$D$5:$D$17,MATCH($O4199,Règles!$A$5:$A$17,0)),""),IF($P4199="au prix",IF(AND(ISNUMBER($R4199),N(INDEX(Règles!$E$5:$E$17,MATCH($O4199,Règles!$A$5:$A$17,0)))&gt;0),$R4199/INDEX(Règles!$E$5:$E$17,MATCH($O4199,Règles!$A$5:$A$17,0)),""),IF(OR($P4199="ne compte pas",$P4199="absence"),0,""))),"")</f>
        <v/>
      </c>
      <c r="T4199" s="26" t="n">
        <f aca="false">IF(AND(ISNUMBER($A4199),$B4199&lt;&gt;"",$G4199&lt;&gt;"",$P4199&lt;&gt;"absence"),1,0)</f>
        <v>0</v>
      </c>
      <c r="U4199" s="26" t="n">
        <f aca="false">IF($T4199=1,IF(COUNTIFS($B$2:$B4199,$B4199,$A$2:$A4199,$A4199,$T$2:$T4199,1)=1,1,0),0)</f>
        <v>0</v>
      </c>
      <c r="V4199" s="29" t="str">
        <f aca="false">IF(AND($A4199="",$B4199="",$G4199=""),"",IF(NOT(ISNUMBER($A4199)),"Date manquante ou non reconnue",IF($B4199="","Technicien manquant",IF(COUNTIF(Production!$A$7:$A$21,$B4199)=0,"Technicien absent de la liste (onglet Production)",IF($G4199="","Code BPU manquant (colonne G)",IF($O4199="?","Code BPU inconnu (onglet Prestations)",IF($P4199="?","Catégorie inconnue (onglet Règles)",IF(AND($E4199&lt;&gt;"",NOT(ISNUMBER($E4199))),"Quantité non reconnue",IF(AND($P4199="au prix",NOT(ISNUMBER($Q4199))),"Prix sur devis à saisir (colonne I)",IF($S4199="","Règle à compléter (onglet Règles)",""))))))))))</f>
        <v/>
      </c>
    </row>
    <row r="4200" customFormat="false" ht="15" hidden="false" customHeight="false" outlineLevel="0" collapsed="false">
      <c r="A4200" s="23"/>
      <c r="I4200" s="24"/>
      <c r="J4200" s="24"/>
      <c r="N4200" s="25"/>
      <c r="O4200" s="26" t="str">
        <f aca="false">IF($G4200="","",IFERROR(INDEX(Prestations!$F$5:$F$256,MATCH($G4200,Prestations!$B$5:$B$256,0)),"?"))</f>
        <v/>
      </c>
      <c r="P4200" s="26" t="str">
        <f aca="false">IF($O4200="","",IF($O4200="?","?",IFERROR(INDEX(Règles!$C$5:$C$17,MATCH($O4200,Règles!$A$5:$A$17,0)),"?")))</f>
        <v/>
      </c>
      <c r="Q4200" s="27" t="str">
        <f aca="false">IF($G4200="","",IF(ISNUMBER($I4200),$I4200,IFERROR(IF(ISNUMBER(INDEX(Prestations!$E$5:$E$256,MATCH($G4200,Prestations!$B$5:$B$256,0))),INDEX(Prestations!$E$5:$E$256,MATCH($G4200,Prestations!$B$5:$B$256,0)),""),"")))</f>
        <v/>
      </c>
      <c r="R4200" s="27" t="str">
        <f aca="false">IFERROR(IF(ISNUMBER($Q4200),$Q4200*IF($E4200="",1,$E4200),""),"")</f>
        <v/>
      </c>
      <c r="S4200" s="28" t="str">
        <f aca="false">IFERROR(IF($P4200="au nombre",IF(N(INDEX(Règles!$D$5:$D$17,MATCH($O4200,Règles!$A$5:$A$17,0)))&gt;0,IF($E4200="",1,$E4200)/INDEX(Règles!$D$5:$D$17,MATCH($O4200,Règles!$A$5:$A$17,0)),""),IF($P4200="au prix",IF(AND(ISNUMBER($R4200),N(INDEX(Règles!$E$5:$E$17,MATCH($O4200,Règles!$A$5:$A$17,0)))&gt;0),$R4200/INDEX(Règles!$E$5:$E$17,MATCH($O4200,Règles!$A$5:$A$17,0)),""),IF(OR($P4200="ne compte pas",$P4200="absence"),0,""))),"")</f>
        <v/>
      </c>
      <c r="T4200" s="26" t="n">
        <f aca="false">IF(AND(ISNUMBER($A4200),$B4200&lt;&gt;"",$G4200&lt;&gt;"",$P4200&lt;&gt;"absence"),1,0)</f>
        <v>0</v>
      </c>
      <c r="U4200" s="26" t="n">
        <f aca="false">IF($T4200=1,IF(COUNTIFS($B$2:$B4200,$B4200,$A$2:$A4200,$A4200,$T$2:$T4200,1)=1,1,0),0)</f>
        <v>0</v>
      </c>
      <c r="V4200" s="29" t="str">
        <f aca="false">IF(AND($A4200="",$B4200="",$G4200=""),"",IF(NOT(ISNUMBER($A4200)),"Date manquante ou non reconnue",IF($B4200="","Technicien manquant",IF(COUNTIF(Production!$A$7:$A$21,$B4200)=0,"Technicien absent de la liste (onglet Production)",IF($G4200="","Code BPU manquant (colonne G)",IF($O4200="?","Code BPU inconnu (onglet Prestations)",IF($P4200="?","Catégorie inconnue (onglet Règles)",IF(AND($E4200&lt;&gt;"",NOT(ISNUMBER($E4200))),"Quantité non reconnue",IF(AND($P4200="au prix",NOT(ISNUMBER($Q4200))),"Prix sur devis à saisir (colonne I)",IF($S4200="","Règle à compléter (onglet Règles)",""))))))))))</f>
        <v/>
      </c>
    </row>
    <row r="4201" customFormat="false" ht="15" hidden="false" customHeight="false" outlineLevel="0" collapsed="false">
      <c r="A4201" s="23"/>
      <c r="I4201" s="24"/>
      <c r="J4201" s="24"/>
      <c r="N4201" s="25"/>
      <c r="O4201" s="26" t="str">
        <f aca="false">IF($G4201="","",IFERROR(INDEX(Prestations!$F$5:$F$256,MATCH($G4201,Prestations!$B$5:$B$256,0)),"?"))</f>
        <v/>
      </c>
      <c r="P4201" s="26" t="str">
        <f aca="false">IF($O4201="","",IF($O4201="?","?",IFERROR(INDEX(Règles!$C$5:$C$17,MATCH($O4201,Règles!$A$5:$A$17,0)),"?")))</f>
        <v/>
      </c>
      <c r="Q4201" s="27" t="str">
        <f aca="false">IF($G4201="","",IF(ISNUMBER($I4201),$I4201,IFERROR(IF(ISNUMBER(INDEX(Prestations!$E$5:$E$256,MATCH($G4201,Prestations!$B$5:$B$256,0))),INDEX(Prestations!$E$5:$E$256,MATCH($G4201,Prestations!$B$5:$B$256,0)),""),"")))</f>
        <v/>
      </c>
      <c r="R4201" s="27" t="str">
        <f aca="false">IFERROR(IF(ISNUMBER($Q4201),$Q4201*IF($E4201="",1,$E4201),""),"")</f>
        <v/>
      </c>
      <c r="S4201" s="28" t="str">
        <f aca="false">IFERROR(IF($P4201="au nombre",IF(N(INDEX(Règles!$D$5:$D$17,MATCH($O4201,Règles!$A$5:$A$17,0)))&gt;0,IF($E4201="",1,$E4201)/INDEX(Règles!$D$5:$D$17,MATCH($O4201,Règles!$A$5:$A$17,0)),""),IF($P4201="au prix",IF(AND(ISNUMBER($R4201),N(INDEX(Règles!$E$5:$E$17,MATCH($O4201,Règles!$A$5:$A$17,0)))&gt;0),$R4201/INDEX(Règles!$E$5:$E$17,MATCH($O4201,Règles!$A$5:$A$17,0)),""),IF(OR($P4201="ne compte pas",$P4201="absence"),0,""))),"")</f>
        <v/>
      </c>
      <c r="T4201" s="26" t="n">
        <f aca="false">IF(AND(ISNUMBER($A4201),$B4201&lt;&gt;"",$G4201&lt;&gt;"",$P4201&lt;&gt;"absence"),1,0)</f>
        <v>0</v>
      </c>
      <c r="U4201" s="26" t="n">
        <f aca="false">IF($T4201=1,IF(COUNTIFS($B$2:$B4201,$B4201,$A$2:$A4201,$A4201,$T$2:$T4201,1)=1,1,0),0)</f>
        <v>0</v>
      </c>
      <c r="V4201" s="29" t="str">
        <f aca="false">IF(AND($A4201="",$B4201="",$G4201=""),"",IF(NOT(ISNUMBER($A4201)),"Date manquante ou non reconnue",IF($B4201="","Technicien manquant",IF(COUNTIF(Production!$A$7:$A$21,$B4201)=0,"Technicien absent de la liste (onglet Production)",IF($G4201="","Code BPU manquant (colonne G)",IF($O4201="?","Code BPU inconnu (onglet Prestations)",IF($P4201="?","Catégorie inconnue (onglet Règles)",IF(AND($E4201&lt;&gt;"",NOT(ISNUMBER($E4201))),"Quantité non reconnue",IF(AND($P4201="au prix",NOT(ISNUMBER($Q4201))),"Prix sur devis à saisir (colonne I)",IF($S4201="","Règle à compléter (onglet Règles)",""))))))))))</f>
        <v/>
      </c>
    </row>
    <row r="4202" customFormat="false" ht="15" hidden="false" customHeight="false" outlineLevel="0" collapsed="false">
      <c r="A4202" s="23"/>
      <c r="I4202" s="24"/>
      <c r="J4202" s="24"/>
      <c r="N4202" s="25"/>
      <c r="O4202" s="26" t="str">
        <f aca="false">IF($G4202="","",IFERROR(INDEX(Prestations!$F$5:$F$256,MATCH($G4202,Prestations!$B$5:$B$256,0)),"?"))</f>
        <v/>
      </c>
      <c r="P4202" s="26" t="str">
        <f aca="false">IF($O4202="","",IF($O4202="?","?",IFERROR(INDEX(Règles!$C$5:$C$17,MATCH($O4202,Règles!$A$5:$A$17,0)),"?")))</f>
        <v/>
      </c>
      <c r="Q4202" s="27" t="str">
        <f aca="false">IF($G4202="","",IF(ISNUMBER($I4202),$I4202,IFERROR(IF(ISNUMBER(INDEX(Prestations!$E$5:$E$256,MATCH($G4202,Prestations!$B$5:$B$256,0))),INDEX(Prestations!$E$5:$E$256,MATCH($G4202,Prestations!$B$5:$B$256,0)),""),"")))</f>
        <v/>
      </c>
      <c r="R4202" s="27" t="str">
        <f aca="false">IFERROR(IF(ISNUMBER($Q4202),$Q4202*IF($E4202="",1,$E4202),""),"")</f>
        <v/>
      </c>
      <c r="S4202" s="28" t="str">
        <f aca="false">IFERROR(IF($P4202="au nombre",IF(N(INDEX(Règles!$D$5:$D$17,MATCH($O4202,Règles!$A$5:$A$17,0)))&gt;0,IF($E4202="",1,$E4202)/INDEX(Règles!$D$5:$D$17,MATCH($O4202,Règles!$A$5:$A$17,0)),""),IF($P4202="au prix",IF(AND(ISNUMBER($R4202),N(INDEX(Règles!$E$5:$E$17,MATCH($O4202,Règles!$A$5:$A$17,0)))&gt;0),$R4202/INDEX(Règles!$E$5:$E$17,MATCH($O4202,Règles!$A$5:$A$17,0)),""),IF(OR($P4202="ne compte pas",$P4202="absence"),0,""))),"")</f>
        <v/>
      </c>
      <c r="T4202" s="26" t="n">
        <f aca="false">IF(AND(ISNUMBER($A4202),$B4202&lt;&gt;"",$G4202&lt;&gt;"",$P4202&lt;&gt;"absence"),1,0)</f>
        <v>0</v>
      </c>
      <c r="U4202" s="26" t="n">
        <f aca="false">IF($T4202=1,IF(COUNTIFS($B$2:$B4202,$B4202,$A$2:$A4202,$A4202,$T$2:$T4202,1)=1,1,0),0)</f>
        <v>0</v>
      </c>
      <c r="V4202" s="29" t="str">
        <f aca="false">IF(AND($A4202="",$B4202="",$G4202=""),"",IF(NOT(ISNUMBER($A4202)),"Date manquante ou non reconnue",IF($B4202="","Technicien manquant",IF(COUNTIF(Production!$A$7:$A$21,$B4202)=0,"Technicien absent de la liste (onglet Production)",IF($G4202="","Code BPU manquant (colonne G)",IF($O4202="?","Code BPU inconnu (onglet Prestations)",IF($P4202="?","Catégorie inconnue (onglet Règles)",IF(AND($E4202&lt;&gt;"",NOT(ISNUMBER($E4202))),"Quantité non reconnue",IF(AND($P4202="au prix",NOT(ISNUMBER($Q4202))),"Prix sur devis à saisir (colonne I)",IF($S4202="","Règle à compléter (onglet Règles)",""))))))))))</f>
        <v/>
      </c>
    </row>
    <row r="4203" customFormat="false" ht="15" hidden="false" customHeight="false" outlineLevel="0" collapsed="false">
      <c r="A4203" s="23"/>
      <c r="I4203" s="24"/>
      <c r="J4203" s="24"/>
      <c r="N4203" s="25"/>
      <c r="O4203" s="26" t="str">
        <f aca="false">IF($G4203="","",IFERROR(INDEX(Prestations!$F$5:$F$256,MATCH($G4203,Prestations!$B$5:$B$256,0)),"?"))</f>
        <v/>
      </c>
      <c r="P4203" s="26" t="str">
        <f aca="false">IF($O4203="","",IF($O4203="?","?",IFERROR(INDEX(Règles!$C$5:$C$17,MATCH($O4203,Règles!$A$5:$A$17,0)),"?")))</f>
        <v/>
      </c>
      <c r="Q4203" s="27" t="str">
        <f aca="false">IF($G4203="","",IF(ISNUMBER($I4203),$I4203,IFERROR(IF(ISNUMBER(INDEX(Prestations!$E$5:$E$256,MATCH($G4203,Prestations!$B$5:$B$256,0))),INDEX(Prestations!$E$5:$E$256,MATCH($G4203,Prestations!$B$5:$B$256,0)),""),"")))</f>
        <v/>
      </c>
      <c r="R4203" s="27" t="str">
        <f aca="false">IFERROR(IF(ISNUMBER($Q4203),$Q4203*IF($E4203="",1,$E4203),""),"")</f>
        <v/>
      </c>
      <c r="S4203" s="28" t="str">
        <f aca="false">IFERROR(IF($P4203="au nombre",IF(N(INDEX(Règles!$D$5:$D$17,MATCH($O4203,Règles!$A$5:$A$17,0)))&gt;0,IF($E4203="",1,$E4203)/INDEX(Règles!$D$5:$D$17,MATCH($O4203,Règles!$A$5:$A$17,0)),""),IF($P4203="au prix",IF(AND(ISNUMBER($R4203),N(INDEX(Règles!$E$5:$E$17,MATCH($O4203,Règles!$A$5:$A$17,0)))&gt;0),$R4203/INDEX(Règles!$E$5:$E$17,MATCH($O4203,Règles!$A$5:$A$17,0)),""),IF(OR($P4203="ne compte pas",$P4203="absence"),0,""))),"")</f>
        <v/>
      </c>
      <c r="T4203" s="26" t="n">
        <f aca="false">IF(AND(ISNUMBER($A4203),$B4203&lt;&gt;"",$G4203&lt;&gt;"",$P4203&lt;&gt;"absence"),1,0)</f>
        <v>0</v>
      </c>
      <c r="U4203" s="26" t="n">
        <f aca="false">IF($T4203=1,IF(COUNTIFS($B$2:$B4203,$B4203,$A$2:$A4203,$A4203,$T$2:$T4203,1)=1,1,0),0)</f>
        <v>0</v>
      </c>
      <c r="V4203" s="29" t="str">
        <f aca="false">IF(AND($A4203="",$B4203="",$G4203=""),"",IF(NOT(ISNUMBER($A4203)),"Date manquante ou non reconnue",IF($B4203="","Technicien manquant",IF(COUNTIF(Production!$A$7:$A$21,$B4203)=0,"Technicien absent de la liste (onglet Production)",IF($G4203="","Code BPU manquant (colonne G)",IF($O4203="?","Code BPU inconnu (onglet Prestations)",IF($P4203="?","Catégorie inconnue (onglet Règles)",IF(AND($E4203&lt;&gt;"",NOT(ISNUMBER($E4203))),"Quantité non reconnue",IF(AND($P4203="au prix",NOT(ISNUMBER($Q4203))),"Prix sur devis à saisir (colonne I)",IF($S4203="","Règle à compléter (onglet Règles)",""))))))))))</f>
        <v/>
      </c>
    </row>
    <row r="4204" customFormat="false" ht="15" hidden="false" customHeight="false" outlineLevel="0" collapsed="false">
      <c r="A4204" s="23"/>
      <c r="I4204" s="24"/>
      <c r="J4204" s="24"/>
      <c r="N4204" s="25"/>
      <c r="O4204" s="26" t="str">
        <f aca="false">IF($G4204="","",IFERROR(INDEX(Prestations!$F$5:$F$256,MATCH($G4204,Prestations!$B$5:$B$256,0)),"?"))</f>
        <v/>
      </c>
      <c r="P4204" s="26" t="str">
        <f aca="false">IF($O4204="","",IF($O4204="?","?",IFERROR(INDEX(Règles!$C$5:$C$17,MATCH($O4204,Règles!$A$5:$A$17,0)),"?")))</f>
        <v/>
      </c>
      <c r="Q4204" s="27" t="str">
        <f aca="false">IF($G4204="","",IF(ISNUMBER($I4204),$I4204,IFERROR(IF(ISNUMBER(INDEX(Prestations!$E$5:$E$256,MATCH($G4204,Prestations!$B$5:$B$256,0))),INDEX(Prestations!$E$5:$E$256,MATCH($G4204,Prestations!$B$5:$B$256,0)),""),"")))</f>
        <v/>
      </c>
      <c r="R4204" s="27" t="str">
        <f aca="false">IFERROR(IF(ISNUMBER($Q4204),$Q4204*IF($E4204="",1,$E4204),""),"")</f>
        <v/>
      </c>
      <c r="S4204" s="28" t="str">
        <f aca="false">IFERROR(IF($P4204="au nombre",IF(N(INDEX(Règles!$D$5:$D$17,MATCH($O4204,Règles!$A$5:$A$17,0)))&gt;0,IF($E4204="",1,$E4204)/INDEX(Règles!$D$5:$D$17,MATCH($O4204,Règles!$A$5:$A$17,0)),""),IF($P4204="au prix",IF(AND(ISNUMBER($R4204),N(INDEX(Règles!$E$5:$E$17,MATCH($O4204,Règles!$A$5:$A$17,0)))&gt;0),$R4204/INDEX(Règles!$E$5:$E$17,MATCH($O4204,Règles!$A$5:$A$17,0)),""),IF(OR($P4204="ne compte pas",$P4204="absence"),0,""))),"")</f>
        <v/>
      </c>
      <c r="T4204" s="26" t="n">
        <f aca="false">IF(AND(ISNUMBER($A4204),$B4204&lt;&gt;"",$G4204&lt;&gt;"",$P4204&lt;&gt;"absence"),1,0)</f>
        <v>0</v>
      </c>
      <c r="U4204" s="26" t="n">
        <f aca="false">IF($T4204=1,IF(COUNTIFS($B$2:$B4204,$B4204,$A$2:$A4204,$A4204,$T$2:$T4204,1)=1,1,0),0)</f>
        <v>0</v>
      </c>
      <c r="V4204" s="29" t="str">
        <f aca="false">IF(AND($A4204="",$B4204="",$G4204=""),"",IF(NOT(ISNUMBER($A4204)),"Date manquante ou non reconnue",IF($B4204="","Technicien manquant",IF(COUNTIF(Production!$A$7:$A$21,$B4204)=0,"Technicien absent de la liste (onglet Production)",IF($G4204="","Code BPU manquant (colonne G)",IF($O4204="?","Code BPU inconnu (onglet Prestations)",IF($P4204="?","Catégorie inconnue (onglet Règles)",IF(AND($E4204&lt;&gt;"",NOT(ISNUMBER($E4204))),"Quantité non reconnue",IF(AND($P4204="au prix",NOT(ISNUMBER($Q4204))),"Prix sur devis à saisir (colonne I)",IF($S4204="","Règle à compléter (onglet Règles)",""))))))))))</f>
        <v/>
      </c>
    </row>
    <row r="4205" customFormat="false" ht="15" hidden="false" customHeight="false" outlineLevel="0" collapsed="false">
      <c r="A4205" s="23"/>
      <c r="I4205" s="24"/>
      <c r="J4205" s="24"/>
      <c r="N4205" s="25"/>
      <c r="O4205" s="26" t="str">
        <f aca="false">IF($G4205="","",IFERROR(INDEX(Prestations!$F$5:$F$256,MATCH($G4205,Prestations!$B$5:$B$256,0)),"?"))</f>
        <v/>
      </c>
      <c r="P4205" s="26" t="str">
        <f aca="false">IF($O4205="","",IF($O4205="?","?",IFERROR(INDEX(Règles!$C$5:$C$17,MATCH($O4205,Règles!$A$5:$A$17,0)),"?")))</f>
        <v/>
      </c>
      <c r="Q4205" s="27" t="str">
        <f aca="false">IF($G4205="","",IF(ISNUMBER($I4205),$I4205,IFERROR(IF(ISNUMBER(INDEX(Prestations!$E$5:$E$256,MATCH($G4205,Prestations!$B$5:$B$256,0))),INDEX(Prestations!$E$5:$E$256,MATCH($G4205,Prestations!$B$5:$B$256,0)),""),"")))</f>
        <v/>
      </c>
      <c r="R4205" s="27" t="str">
        <f aca="false">IFERROR(IF(ISNUMBER($Q4205),$Q4205*IF($E4205="",1,$E4205),""),"")</f>
        <v/>
      </c>
      <c r="S4205" s="28" t="str">
        <f aca="false">IFERROR(IF($P4205="au nombre",IF(N(INDEX(Règles!$D$5:$D$17,MATCH($O4205,Règles!$A$5:$A$17,0)))&gt;0,IF($E4205="",1,$E4205)/INDEX(Règles!$D$5:$D$17,MATCH($O4205,Règles!$A$5:$A$17,0)),""),IF($P4205="au prix",IF(AND(ISNUMBER($R4205),N(INDEX(Règles!$E$5:$E$17,MATCH($O4205,Règles!$A$5:$A$17,0)))&gt;0),$R4205/INDEX(Règles!$E$5:$E$17,MATCH($O4205,Règles!$A$5:$A$17,0)),""),IF(OR($P4205="ne compte pas",$P4205="absence"),0,""))),"")</f>
        <v/>
      </c>
      <c r="T4205" s="26" t="n">
        <f aca="false">IF(AND(ISNUMBER($A4205),$B4205&lt;&gt;"",$G4205&lt;&gt;"",$P4205&lt;&gt;"absence"),1,0)</f>
        <v>0</v>
      </c>
      <c r="U4205" s="26" t="n">
        <f aca="false">IF($T4205=1,IF(COUNTIFS($B$2:$B4205,$B4205,$A$2:$A4205,$A4205,$T$2:$T4205,1)=1,1,0),0)</f>
        <v>0</v>
      </c>
      <c r="V4205" s="29" t="str">
        <f aca="false">IF(AND($A4205="",$B4205="",$G4205=""),"",IF(NOT(ISNUMBER($A4205)),"Date manquante ou non reconnue",IF($B4205="","Technicien manquant",IF(COUNTIF(Production!$A$7:$A$21,$B4205)=0,"Technicien absent de la liste (onglet Production)",IF($G4205="","Code BPU manquant (colonne G)",IF($O4205="?","Code BPU inconnu (onglet Prestations)",IF($P4205="?","Catégorie inconnue (onglet Règles)",IF(AND($E4205&lt;&gt;"",NOT(ISNUMBER($E4205))),"Quantité non reconnue",IF(AND($P4205="au prix",NOT(ISNUMBER($Q4205))),"Prix sur devis à saisir (colonne I)",IF($S4205="","Règle à compléter (onglet Règles)",""))))))))))</f>
        <v/>
      </c>
    </row>
    <row r="4206" customFormat="false" ht="15" hidden="false" customHeight="false" outlineLevel="0" collapsed="false">
      <c r="A4206" s="23"/>
      <c r="I4206" s="24"/>
      <c r="J4206" s="24"/>
      <c r="N4206" s="25"/>
      <c r="O4206" s="26" t="str">
        <f aca="false">IF($G4206="","",IFERROR(INDEX(Prestations!$F$5:$F$256,MATCH($G4206,Prestations!$B$5:$B$256,0)),"?"))</f>
        <v/>
      </c>
      <c r="P4206" s="26" t="str">
        <f aca="false">IF($O4206="","",IF($O4206="?","?",IFERROR(INDEX(Règles!$C$5:$C$17,MATCH($O4206,Règles!$A$5:$A$17,0)),"?")))</f>
        <v/>
      </c>
      <c r="Q4206" s="27" t="str">
        <f aca="false">IF($G4206="","",IF(ISNUMBER($I4206),$I4206,IFERROR(IF(ISNUMBER(INDEX(Prestations!$E$5:$E$256,MATCH($G4206,Prestations!$B$5:$B$256,0))),INDEX(Prestations!$E$5:$E$256,MATCH($G4206,Prestations!$B$5:$B$256,0)),""),"")))</f>
        <v/>
      </c>
      <c r="R4206" s="27" t="str">
        <f aca="false">IFERROR(IF(ISNUMBER($Q4206),$Q4206*IF($E4206="",1,$E4206),""),"")</f>
        <v/>
      </c>
      <c r="S4206" s="28" t="str">
        <f aca="false">IFERROR(IF($P4206="au nombre",IF(N(INDEX(Règles!$D$5:$D$17,MATCH($O4206,Règles!$A$5:$A$17,0)))&gt;0,IF($E4206="",1,$E4206)/INDEX(Règles!$D$5:$D$17,MATCH($O4206,Règles!$A$5:$A$17,0)),""),IF($P4206="au prix",IF(AND(ISNUMBER($R4206),N(INDEX(Règles!$E$5:$E$17,MATCH($O4206,Règles!$A$5:$A$17,0)))&gt;0),$R4206/INDEX(Règles!$E$5:$E$17,MATCH($O4206,Règles!$A$5:$A$17,0)),""),IF(OR($P4206="ne compte pas",$P4206="absence"),0,""))),"")</f>
        <v/>
      </c>
      <c r="T4206" s="26" t="n">
        <f aca="false">IF(AND(ISNUMBER($A4206),$B4206&lt;&gt;"",$G4206&lt;&gt;"",$P4206&lt;&gt;"absence"),1,0)</f>
        <v>0</v>
      </c>
      <c r="U4206" s="26" t="n">
        <f aca="false">IF($T4206=1,IF(COUNTIFS($B$2:$B4206,$B4206,$A$2:$A4206,$A4206,$T$2:$T4206,1)=1,1,0),0)</f>
        <v>0</v>
      </c>
      <c r="V4206" s="29" t="str">
        <f aca="false">IF(AND($A4206="",$B4206="",$G4206=""),"",IF(NOT(ISNUMBER($A4206)),"Date manquante ou non reconnue",IF($B4206="","Technicien manquant",IF(COUNTIF(Production!$A$7:$A$21,$B4206)=0,"Technicien absent de la liste (onglet Production)",IF($G4206="","Code BPU manquant (colonne G)",IF($O4206="?","Code BPU inconnu (onglet Prestations)",IF($P4206="?","Catégorie inconnue (onglet Règles)",IF(AND($E4206&lt;&gt;"",NOT(ISNUMBER($E4206))),"Quantité non reconnue",IF(AND($P4206="au prix",NOT(ISNUMBER($Q4206))),"Prix sur devis à saisir (colonne I)",IF($S4206="","Règle à compléter (onglet Règles)",""))))))))))</f>
        <v/>
      </c>
    </row>
    <row r="4207" customFormat="false" ht="15" hidden="false" customHeight="false" outlineLevel="0" collapsed="false">
      <c r="A4207" s="23"/>
      <c r="I4207" s="24"/>
      <c r="J4207" s="24"/>
      <c r="N4207" s="25"/>
      <c r="O4207" s="26" t="str">
        <f aca="false">IF($G4207="","",IFERROR(INDEX(Prestations!$F$5:$F$256,MATCH($G4207,Prestations!$B$5:$B$256,0)),"?"))</f>
        <v/>
      </c>
      <c r="P4207" s="26" t="str">
        <f aca="false">IF($O4207="","",IF($O4207="?","?",IFERROR(INDEX(Règles!$C$5:$C$17,MATCH($O4207,Règles!$A$5:$A$17,0)),"?")))</f>
        <v/>
      </c>
      <c r="Q4207" s="27" t="str">
        <f aca="false">IF($G4207="","",IF(ISNUMBER($I4207),$I4207,IFERROR(IF(ISNUMBER(INDEX(Prestations!$E$5:$E$256,MATCH($G4207,Prestations!$B$5:$B$256,0))),INDEX(Prestations!$E$5:$E$256,MATCH($G4207,Prestations!$B$5:$B$256,0)),""),"")))</f>
        <v/>
      </c>
      <c r="R4207" s="27" t="str">
        <f aca="false">IFERROR(IF(ISNUMBER($Q4207),$Q4207*IF($E4207="",1,$E4207),""),"")</f>
        <v/>
      </c>
      <c r="S4207" s="28" t="str">
        <f aca="false">IFERROR(IF($P4207="au nombre",IF(N(INDEX(Règles!$D$5:$D$17,MATCH($O4207,Règles!$A$5:$A$17,0)))&gt;0,IF($E4207="",1,$E4207)/INDEX(Règles!$D$5:$D$17,MATCH($O4207,Règles!$A$5:$A$17,0)),""),IF($P4207="au prix",IF(AND(ISNUMBER($R4207),N(INDEX(Règles!$E$5:$E$17,MATCH($O4207,Règles!$A$5:$A$17,0)))&gt;0),$R4207/INDEX(Règles!$E$5:$E$17,MATCH($O4207,Règles!$A$5:$A$17,0)),""),IF(OR($P4207="ne compte pas",$P4207="absence"),0,""))),"")</f>
        <v/>
      </c>
      <c r="T4207" s="26" t="n">
        <f aca="false">IF(AND(ISNUMBER($A4207),$B4207&lt;&gt;"",$G4207&lt;&gt;"",$P4207&lt;&gt;"absence"),1,0)</f>
        <v>0</v>
      </c>
      <c r="U4207" s="26" t="n">
        <f aca="false">IF($T4207=1,IF(COUNTIFS($B$2:$B4207,$B4207,$A$2:$A4207,$A4207,$T$2:$T4207,1)=1,1,0),0)</f>
        <v>0</v>
      </c>
      <c r="V4207" s="29" t="str">
        <f aca="false">IF(AND($A4207="",$B4207="",$G4207=""),"",IF(NOT(ISNUMBER($A4207)),"Date manquante ou non reconnue",IF($B4207="","Technicien manquant",IF(COUNTIF(Production!$A$7:$A$21,$B4207)=0,"Technicien absent de la liste (onglet Production)",IF($G4207="","Code BPU manquant (colonne G)",IF($O4207="?","Code BPU inconnu (onglet Prestations)",IF($P4207="?","Catégorie inconnue (onglet Règles)",IF(AND($E4207&lt;&gt;"",NOT(ISNUMBER($E4207))),"Quantité non reconnue",IF(AND($P4207="au prix",NOT(ISNUMBER($Q4207))),"Prix sur devis à saisir (colonne I)",IF($S4207="","Règle à compléter (onglet Règles)",""))))))))))</f>
        <v/>
      </c>
    </row>
    <row r="4208" customFormat="false" ht="15" hidden="false" customHeight="false" outlineLevel="0" collapsed="false">
      <c r="A4208" s="23"/>
      <c r="I4208" s="24"/>
      <c r="J4208" s="24"/>
      <c r="N4208" s="25"/>
      <c r="O4208" s="26" t="str">
        <f aca="false">IF($G4208="","",IFERROR(INDEX(Prestations!$F$5:$F$256,MATCH($G4208,Prestations!$B$5:$B$256,0)),"?"))</f>
        <v/>
      </c>
      <c r="P4208" s="26" t="str">
        <f aca="false">IF($O4208="","",IF($O4208="?","?",IFERROR(INDEX(Règles!$C$5:$C$17,MATCH($O4208,Règles!$A$5:$A$17,0)),"?")))</f>
        <v/>
      </c>
      <c r="Q4208" s="27" t="str">
        <f aca="false">IF($G4208="","",IF(ISNUMBER($I4208),$I4208,IFERROR(IF(ISNUMBER(INDEX(Prestations!$E$5:$E$256,MATCH($G4208,Prestations!$B$5:$B$256,0))),INDEX(Prestations!$E$5:$E$256,MATCH($G4208,Prestations!$B$5:$B$256,0)),""),"")))</f>
        <v/>
      </c>
      <c r="R4208" s="27" t="str">
        <f aca="false">IFERROR(IF(ISNUMBER($Q4208),$Q4208*IF($E4208="",1,$E4208),""),"")</f>
        <v/>
      </c>
      <c r="S4208" s="28" t="str">
        <f aca="false">IFERROR(IF($P4208="au nombre",IF(N(INDEX(Règles!$D$5:$D$17,MATCH($O4208,Règles!$A$5:$A$17,0)))&gt;0,IF($E4208="",1,$E4208)/INDEX(Règles!$D$5:$D$17,MATCH($O4208,Règles!$A$5:$A$17,0)),""),IF($P4208="au prix",IF(AND(ISNUMBER($R4208),N(INDEX(Règles!$E$5:$E$17,MATCH($O4208,Règles!$A$5:$A$17,0)))&gt;0),$R4208/INDEX(Règles!$E$5:$E$17,MATCH($O4208,Règles!$A$5:$A$17,0)),""),IF(OR($P4208="ne compte pas",$P4208="absence"),0,""))),"")</f>
        <v/>
      </c>
      <c r="T4208" s="26" t="n">
        <f aca="false">IF(AND(ISNUMBER($A4208),$B4208&lt;&gt;"",$G4208&lt;&gt;"",$P4208&lt;&gt;"absence"),1,0)</f>
        <v>0</v>
      </c>
      <c r="U4208" s="26" t="n">
        <f aca="false">IF($T4208=1,IF(COUNTIFS($B$2:$B4208,$B4208,$A$2:$A4208,$A4208,$T$2:$T4208,1)=1,1,0),0)</f>
        <v>0</v>
      </c>
      <c r="V4208" s="29" t="str">
        <f aca="false">IF(AND($A4208="",$B4208="",$G4208=""),"",IF(NOT(ISNUMBER($A4208)),"Date manquante ou non reconnue",IF($B4208="","Technicien manquant",IF(COUNTIF(Production!$A$7:$A$21,$B4208)=0,"Technicien absent de la liste (onglet Production)",IF($G4208="","Code BPU manquant (colonne G)",IF($O4208="?","Code BPU inconnu (onglet Prestations)",IF($P4208="?","Catégorie inconnue (onglet Règles)",IF(AND($E4208&lt;&gt;"",NOT(ISNUMBER($E4208))),"Quantité non reconnue",IF(AND($P4208="au prix",NOT(ISNUMBER($Q4208))),"Prix sur devis à saisir (colonne I)",IF($S4208="","Règle à compléter (onglet Règles)",""))))))))))</f>
        <v/>
      </c>
    </row>
    <row r="4209" customFormat="false" ht="15" hidden="false" customHeight="false" outlineLevel="0" collapsed="false">
      <c r="A4209" s="23"/>
      <c r="I4209" s="24"/>
      <c r="J4209" s="24"/>
      <c r="N4209" s="25"/>
      <c r="O4209" s="26" t="str">
        <f aca="false">IF($G4209="","",IFERROR(INDEX(Prestations!$F$5:$F$256,MATCH($G4209,Prestations!$B$5:$B$256,0)),"?"))</f>
        <v/>
      </c>
      <c r="P4209" s="26" t="str">
        <f aca="false">IF($O4209="","",IF($O4209="?","?",IFERROR(INDEX(Règles!$C$5:$C$17,MATCH($O4209,Règles!$A$5:$A$17,0)),"?")))</f>
        <v/>
      </c>
      <c r="Q4209" s="27" t="str">
        <f aca="false">IF($G4209="","",IF(ISNUMBER($I4209),$I4209,IFERROR(IF(ISNUMBER(INDEX(Prestations!$E$5:$E$256,MATCH($G4209,Prestations!$B$5:$B$256,0))),INDEX(Prestations!$E$5:$E$256,MATCH($G4209,Prestations!$B$5:$B$256,0)),""),"")))</f>
        <v/>
      </c>
      <c r="R4209" s="27" t="str">
        <f aca="false">IFERROR(IF(ISNUMBER($Q4209),$Q4209*IF($E4209="",1,$E4209),""),"")</f>
        <v/>
      </c>
      <c r="S4209" s="28" t="str">
        <f aca="false">IFERROR(IF($P4209="au nombre",IF(N(INDEX(Règles!$D$5:$D$17,MATCH($O4209,Règles!$A$5:$A$17,0)))&gt;0,IF($E4209="",1,$E4209)/INDEX(Règles!$D$5:$D$17,MATCH($O4209,Règles!$A$5:$A$17,0)),""),IF($P4209="au prix",IF(AND(ISNUMBER($R4209),N(INDEX(Règles!$E$5:$E$17,MATCH($O4209,Règles!$A$5:$A$17,0)))&gt;0),$R4209/INDEX(Règles!$E$5:$E$17,MATCH($O4209,Règles!$A$5:$A$17,0)),""),IF(OR($P4209="ne compte pas",$P4209="absence"),0,""))),"")</f>
        <v/>
      </c>
      <c r="T4209" s="26" t="n">
        <f aca="false">IF(AND(ISNUMBER($A4209),$B4209&lt;&gt;"",$G4209&lt;&gt;"",$P4209&lt;&gt;"absence"),1,0)</f>
        <v>0</v>
      </c>
      <c r="U4209" s="26" t="n">
        <f aca="false">IF($T4209=1,IF(COUNTIFS($B$2:$B4209,$B4209,$A$2:$A4209,$A4209,$T$2:$T4209,1)=1,1,0),0)</f>
        <v>0</v>
      </c>
      <c r="V4209" s="29" t="str">
        <f aca="false">IF(AND($A4209="",$B4209="",$G4209=""),"",IF(NOT(ISNUMBER($A4209)),"Date manquante ou non reconnue",IF($B4209="","Technicien manquant",IF(COUNTIF(Production!$A$7:$A$21,$B4209)=0,"Technicien absent de la liste (onglet Production)",IF($G4209="","Code BPU manquant (colonne G)",IF($O4209="?","Code BPU inconnu (onglet Prestations)",IF($P4209="?","Catégorie inconnue (onglet Règles)",IF(AND($E4209&lt;&gt;"",NOT(ISNUMBER($E4209))),"Quantité non reconnue",IF(AND($P4209="au prix",NOT(ISNUMBER($Q4209))),"Prix sur devis à saisir (colonne I)",IF($S4209="","Règle à compléter (onglet Règles)",""))))))))))</f>
        <v/>
      </c>
    </row>
    <row r="4210" customFormat="false" ht="15" hidden="false" customHeight="false" outlineLevel="0" collapsed="false">
      <c r="A4210" s="23"/>
      <c r="I4210" s="24"/>
      <c r="J4210" s="24"/>
      <c r="N4210" s="25"/>
      <c r="O4210" s="26" t="str">
        <f aca="false">IF($G4210="","",IFERROR(INDEX(Prestations!$F$5:$F$256,MATCH($G4210,Prestations!$B$5:$B$256,0)),"?"))</f>
        <v/>
      </c>
      <c r="P4210" s="26" t="str">
        <f aca="false">IF($O4210="","",IF($O4210="?","?",IFERROR(INDEX(Règles!$C$5:$C$17,MATCH($O4210,Règles!$A$5:$A$17,0)),"?")))</f>
        <v/>
      </c>
      <c r="Q4210" s="27" t="str">
        <f aca="false">IF($G4210="","",IF(ISNUMBER($I4210),$I4210,IFERROR(IF(ISNUMBER(INDEX(Prestations!$E$5:$E$256,MATCH($G4210,Prestations!$B$5:$B$256,0))),INDEX(Prestations!$E$5:$E$256,MATCH($G4210,Prestations!$B$5:$B$256,0)),""),"")))</f>
        <v/>
      </c>
      <c r="R4210" s="27" t="str">
        <f aca="false">IFERROR(IF(ISNUMBER($Q4210),$Q4210*IF($E4210="",1,$E4210),""),"")</f>
        <v/>
      </c>
      <c r="S4210" s="28" t="str">
        <f aca="false">IFERROR(IF($P4210="au nombre",IF(N(INDEX(Règles!$D$5:$D$17,MATCH($O4210,Règles!$A$5:$A$17,0)))&gt;0,IF($E4210="",1,$E4210)/INDEX(Règles!$D$5:$D$17,MATCH($O4210,Règles!$A$5:$A$17,0)),""),IF($P4210="au prix",IF(AND(ISNUMBER($R4210),N(INDEX(Règles!$E$5:$E$17,MATCH($O4210,Règles!$A$5:$A$17,0)))&gt;0),$R4210/INDEX(Règles!$E$5:$E$17,MATCH($O4210,Règles!$A$5:$A$17,0)),""),IF(OR($P4210="ne compte pas",$P4210="absence"),0,""))),"")</f>
        <v/>
      </c>
      <c r="T4210" s="26" t="n">
        <f aca="false">IF(AND(ISNUMBER($A4210),$B4210&lt;&gt;"",$G4210&lt;&gt;"",$P4210&lt;&gt;"absence"),1,0)</f>
        <v>0</v>
      </c>
      <c r="U4210" s="26" t="n">
        <f aca="false">IF($T4210=1,IF(COUNTIFS($B$2:$B4210,$B4210,$A$2:$A4210,$A4210,$T$2:$T4210,1)=1,1,0),0)</f>
        <v>0</v>
      </c>
      <c r="V4210" s="29" t="str">
        <f aca="false">IF(AND($A4210="",$B4210="",$G4210=""),"",IF(NOT(ISNUMBER($A4210)),"Date manquante ou non reconnue",IF($B4210="","Technicien manquant",IF(COUNTIF(Production!$A$7:$A$21,$B4210)=0,"Technicien absent de la liste (onglet Production)",IF($G4210="","Code BPU manquant (colonne G)",IF($O4210="?","Code BPU inconnu (onglet Prestations)",IF($P4210="?","Catégorie inconnue (onglet Règles)",IF(AND($E4210&lt;&gt;"",NOT(ISNUMBER($E4210))),"Quantité non reconnue",IF(AND($P4210="au prix",NOT(ISNUMBER($Q4210))),"Prix sur devis à saisir (colonne I)",IF($S4210="","Règle à compléter (onglet Règles)",""))))))))))</f>
        <v/>
      </c>
    </row>
    <row r="4211" customFormat="false" ht="15" hidden="false" customHeight="false" outlineLevel="0" collapsed="false">
      <c r="A4211" s="23"/>
      <c r="I4211" s="24"/>
      <c r="J4211" s="24"/>
      <c r="N4211" s="25"/>
      <c r="O4211" s="26" t="str">
        <f aca="false">IF($G4211="","",IFERROR(INDEX(Prestations!$F$5:$F$256,MATCH($G4211,Prestations!$B$5:$B$256,0)),"?"))</f>
        <v/>
      </c>
      <c r="P4211" s="26" t="str">
        <f aca="false">IF($O4211="","",IF($O4211="?","?",IFERROR(INDEX(Règles!$C$5:$C$17,MATCH($O4211,Règles!$A$5:$A$17,0)),"?")))</f>
        <v/>
      </c>
      <c r="Q4211" s="27" t="str">
        <f aca="false">IF($G4211="","",IF(ISNUMBER($I4211),$I4211,IFERROR(IF(ISNUMBER(INDEX(Prestations!$E$5:$E$256,MATCH($G4211,Prestations!$B$5:$B$256,0))),INDEX(Prestations!$E$5:$E$256,MATCH($G4211,Prestations!$B$5:$B$256,0)),""),"")))</f>
        <v/>
      </c>
      <c r="R4211" s="27" t="str">
        <f aca="false">IFERROR(IF(ISNUMBER($Q4211),$Q4211*IF($E4211="",1,$E4211),""),"")</f>
        <v/>
      </c>
      <c r="S4211" s="28" t="str">
        <f aca="false">IFERROR(IF($P4211="au nombre",IF(N(INDEX(Règles!$D$5:$D$17,MATCH($O4211,Règles!$A$5:$A$17,0)))&gt;0,IF($E4211="",1,$E4211)/INDEX(Règles!$D$5:$D$17,MATCH($O4211,Règles!$A$5:$A$17,0)),""),IF($P4211="au prix",IF(AND(ISNUMBER($R4211),N(INDEX(Règles!$E$5:$E$17,MATCH($O4211,Règles!$A$5:$A$17,0)))&gt;0),$R4211/INDEX(Règles!$E$5:$E$17,MATCH($O4211,Règles!$A$5:$A$17,0)),""),IF(OR($P4211="ne compte pas",$P4211="absence"),0,""))),"")</f>
        <v/>
      </c>
      <c r="T4211" s="26" t="n">
        <f aca="false">IF(AND(ISNUMBER($A4211),$B4211&lt;&gt;"",$G4211&lt;&gt;"",$P4211&lt;&gt;"absence"),1,0)</f>
        <v>0</v>
      </c>
      <c r="U4211" s="26" t="n">
        <f aca="false">IF($T4211=1,IF(COUNTIFS($B$2:$B4211,$B4211,$A$2:$A4211,$A4211,$T$2:$T4211,1)=1,1,0),0)</f>
        <v>0</v>
      </c>
      <c r="V4211" s="29" t="str">
        <f aca="false">IF(AND($A4211="",$B4211="",$G4211=""),"",IF(NOT(ISNUMBER($A4211)),"Date manquante ou non reconnue",IF($B4211="","Technicien manquant",IF(COUNTIF(Production!$A$7:$A$21,$B4211)=0,"Technicien absent de la liste (onglet Production)",IF($G4211="","Code BPU manquant (colonne G)",IF($O4211="?","Code BPU inconnu (onglet Prestations)",IF($P4211="?","Catégorie inconnue (onglet Règles)",IF(AND($E4211&lt;&gt;"",NOT(ISNUMBER($E4211))),"Quantité non reconnue",IF(AND($P4211="au prix",NOT(ISNUMBER($Q4211))),"Prix sur devis à saisir (colonne I)",IF($S4211="","Règle à compléter (onglet Règles)",""))))))))))</f>
        <v/>
      </c>
    </row>
    <row r="4212" customFormat="false" ht="15" hidden="false" customHeight="false" outlineLevel="0" collapsed="false">
      <c r="A4212" s="23"/>
      <c r="I4212" s="24"/>
      <c r="J4212" s="24"/>
      <c r="N4212" s="25"/>
      <c r="O4212" s="26" t="str">
        <f aca="false">IF($G4212="","",IFERROR(INDEX(Prestations!$F$5:$F$256,MATCH($G4212,Prestations!$B$5:$B$256,0)),"?"))</f>
        <v/>
      </c>
      <c r="P4212" s="26" t="str">
        <f aca="false">IF($O4212="","",IF($O4212="?","?",IFERROR(INDEX(Règles!$C$5:$C$17,MATCH($O4212,Règles!$A$5:$A$17,0)),"?")))</f>
        <v/>
      </c>
      <c r="Q4212" s="27" t="str">
        <f aca="false">IF($G4212="","",IF(ISNUMBER($I4212),$I4212,IFERROR(IF(ISNUMBER(INDEX(Prestations!$E$5:$E$256,MATCH($G4212,Prestations!$B$5:$B$256,0))),INDEX(Prestations!$E$5:$E$256,MATCH($G4212,Prestations!$B$5:$B$256,0)),""),"")))</f>
        <v/>
      </c>
      <c r="R4212" s="27" t="str">
        <f aca="false">IFERROR(IF(ISNUMBER($Q4212),$Q4212*IF($E4212="",1,$E4212),""),"")</f>
        <v/>
      </c>
      <c r="S4212" s="28" t="str">
        <f aca="false">IFERROR(IF($P4212="au nombre",IF(N(INDEX(Règles!$D$5:$D$17,MATCH($O4212,Règles!$A$5:$A$17,0)))&gt;0,IF($E4212="",1,$E4212)/INDEX(Règles!$D$5:$D$17,MATCH($O4212,Règles!$A$5:$A$17,0)),""),IF($P4212="au prix",IF(AND(ISNUMBER($R4212),N(INDEX(Règles!$E$5:$E$17,MATCH($O4212,Règles!$A$5:$A$17,0)))&gt;0),$R4212/INDEX(Règles!$E$5:$E$17,MATCH($O4212,Règles!$A$5:$A$17,0)),""),IF(OR($P4212="ne compte pas",$P4212="absence"),0,""))),"")</f>
        <v/>
      </c>
      <c r="T4212" s="26" t="n">
        <f aca="false">IF(AND(ISNUMBER($A4212),$B4212&lt;&gt;"",$G4212&lt;&gt;"",$P4212&lt;&gt;"absence"),1,0)</f>
        <v>0</v>
      </c>
      <c r="U4212" s="26" t="n">
        <f aca="false">IF($T4212=1,IF(COUNTIFS($B$2:$B4212,$B4212,$A$2:$A4212,$A4212,$T$2:$T4212,1)=1,1,0),0)</f>
        <v>0</v>
      </c>
      <c r="V4212" s="29" t="str">
        <f aca="false">IF(AND($A4212="",$B4212="",$G4212=""),"",IF(NOT(ISNUMBER($A4212)),"Date manquante ou non reconnue",IF($B4212="","Technicien manquant",IF(COUNTIF(Production!$A$7:$A$21,$B4212)=0,"Technicien absent de la liste (onglet Production)",IF($G4212="","Code BPU manquant (colonne G)",IF($O4212="?","Code BPU inconnu (onglet Prestations)",IF($P4212="?","Catégorie inconnue (onglet Règles)",IF(AND($E4212&lt;&gt;"",NOT(ISNUMBER($E4212))),"Quantité non reconnue",IF(AND($P4212="au prix",NOT(ISNUMBER($Q4212))),"Prix sur devis à saisir (colonne I)",IF($S4212="","Règle à compléter (onglet Règles)",""))))))))))</f>
        <v/>
      </c>
    </row>
    <row r="4213" customFormat="false" ht="15" hidden="false" customHeight="false" outlineLevel="0" collapsed="false">
      <c r="A4213" s="23"/>
      <c r="I4213" s="24"/>
      <c r="J4213" s="24"/>
      <c r="N4213" s="25"/>
      <c r="O4213" s="26" t="str">
        <f aca="false">IF($G4213="","",IFERROR(INDEX(Prestations!$F$5:$F$256,MATCH($G4213,Prestations!$B$5:$B$256,0)),"?"))</f>
        <v/>
      </c>
      <c r="P4213" s="26" t="str">
        <f aca="false">IF($O4213="","",IF($O4213="?","?",IFERROR(INDEX(Règles!$C$5:$C$17,MATCH($O4213,Règles!$A$5:$A$17,0)),"?")))</f>
        <v/>
      </c>
      <c r="Q4213" s="27" t="str">
        <f aca="false">IF($G4213="","",IF(ISNUMBER($I4213),$I4213,IFERROR(IF(ISNUMBER(INDEX(Prestations!$E$5:$E$256,MATCH($G4213,Prestations!$B$5:$B$256,0))),INDEX(Prestations!$E$5:$E$256,MATCH($G4213,Prestations!$B$5:$B$256,0)),""),"")))</f>
        <v/>
      </c>
      <c r="R4213" s="27" t="str">
        <f aca="false">IFERROR(IF(ISNUMBER($Q4213),$Q4213*IF($E4213="",1,$E4213),""),"")</f>
        <v/>
      </c>
      <c r="S4213" s="28" t="str">
        <f aca="false">IFERROR(IF($P4213="au nombre",IF(N(INDEX(Règles!$D$5:$D$17,MATCH($O4213,Règles!$A$5:$A$17,0)))&gt;0,IF($E4213="",1,$E4213)/INDEX(Règles!$D$5:$D$17,MATCH($O4213,Règles!$A$5:$A$17,0)),""),IF($P4213="au prix",IF(AND(ISNUMBER($R4213),N(INDEX(Règles!$E$5:$E$17,MATCH($O4213,Règles!$A$5:$A$17,0)))&gt;0),$R4213/INDEX(Règles!$E$5:$E$17,MATCH($O4213,Règles!$A$5:$A$17,0)),""),IF(OR($P4213="ne compte pas",$P4213="absence"),0,""))),"")</f>
        <v/>
      </c>
      <c r="T4213" s="26" t="n">
        <f aca="false">IF(AND(ISNUMBER($A4213),$B4213&lt;&gt;"",$G4213&lt;&gt;"",$P4213&lt;&gt;"absence"),1,0)</f>
        <v>0</v>
      </c>
      <c r="U4213" s="26" t="n">
        <f aca="false">IF($T4213=1,IF(COUNTIFS($B$2:$B4213,$B4213,$A$2:$A4213,$A4213,$T$2:$T4213,1)=1,1,0),0)</f>
        <v>0</v>
      </c>
      <c r="V4213" s="29" t="str">
        <f aca="false">IF(AND($A4213="",$B4213="",$G4213=""),"",IF(NOT(ISNUMBER($A4213)),"Date manquante ou non reconnue",IF($B4213="","Technicien manquant",IF(COUNTIF(Production!$A$7:$A$21,$B4213)=0,"Technicien absent de la liste (onglet Production)",IF($G4213="","Code BPU manquant (colonne G)",IF($O4213="?","Code BPU inconnu (onglet Prestations)",IF($P4213="?","Catégorie inconnue (onglet Règles)",IF(AND($E4213&lt;&gt;"",NOT(ISNUMBER($E4213))),"Quantité non reconnue",IF(AND($P4213="au prix",NOT(ISNUMBER($Q4213))),"Prix sur devis à saisir (colonne I)",IF($S4213="","Règle à compléter (onglet Règles)",""))))))))))</f>
        <v/>
      </c>
    </row>
    <row r="4214" customFormat="false" ht="15" hidden="false" customHeight="false" outlineLevel="0" collapsed="false">
      <c r="A4214" s="23"/>
      <c r="I4214" s="24"/>
      <c r="J4214" s="24"/>
      <c r="N4214" s="25"/>
      <c r="O4214" s="26" t="str">
        <f aca="false">IF($G4214="","",IFERROR(INDEX(Prestations!$F$5:$F$256,MATCH($G4214,Prestations!$B$5:$B$256,0)),"?"))</f>
        <v/>
      </c>
      <c r="P4214" s="26" t="str">
        <f aca="false">IF($O4214="","",IF($O4214="?","?",IFERROR(INDEX(Règles!$C$5:$C$17,MATCH($O4214,Règles!$A$5:$A$17,0)),"?")))</f>
        <v/>
      </c>
      <c r="Q4214" s="27" t="str">
        <f aca="false">IF($G4214="","",IF(ISNUMBER($I4214),$I4214,IFERROR(IF(ISNUMBER(INDEX(Prestations!$E$5:$E$256,MATCH($G4214,Prestations!$B$5:$B$256,0))),INDEX(Prestations!$E$5:$E$256,MATCH($G4214,Prestations!$B$5:$B$256,0)),""),"")))</f>
        <v/>
      </c>
      <c r="R4214" s="27" t="str">
        <f aca="false">IFERROR(IF(ISNUMBER($Q4214),$Q4214*IF($E4214="",1,$E4214),""),"")</f>
        <v/>
      </c>
      <c r="S4214" s="28" t="str">
        <f aca="false">IFERROR(IF($P4214="au nombre",IF(N(INDEX(Règles!$D$5:$D$17,MATCH($O4214,Règles!$A$5:$A$17,0)))&gt;0,IF($E4214="",1,$E4214)/INDEX(Règles!$D$5:$D$17,MATCH($O4214,Règles!$A$5:$A$17,0)),""),IF($P4214="au prix",IF(AND(ISNUMBER($R4214),N(INDEX(Règles!$E$5:$E$17,MATCH($O4214,Règles!$A$5:$A$17,0)))&gt;0),$R4214/INDEX(Règles!$E$5:$E$17,MATCH($O4214,Règles!$A$5:$A$17,0)),""),IF(OR($P4214="ne compte pas",$P4214="absence"),0,""))),"")</f>
        <v/>
      </c>
      <c r="T4214" s="26" t="n">
        <f aca="false">IF(AND(ISNUMBER($A4214),$B4214&lt;&gt;"",$G4214&lt;&gt;"",$P4214&lt;&gt;"absence"),1,0)</f>
        <v>0</v>
      </c>
      <c r="U4214" s="26" t="n">
        <f aca="false">IF($T4214=1,IF(COUNTIFS($B$2:$B4214,$B4214,$A$2:$A4214,$A4214,$T$2:$T4214,1)=1,1,0),0)</f>
        <v>0</v>
      </c>
      <c r="V4214" s="29" t="str">
        <f aca="false">IF(AND($A4214="",$B4214="",$G4214=""),"",IF(NOT(ISNUMBER($A4214)),"Date manquante ou non reconnue",IF($B4214="","Technicien manquant",IF(COUNTIF(Production!$A$7:$A$21,$B4214)=0,"Technicien absent de la liste (onglet Production)",IF($G4214="","Code BPU manquant (colonne G)",IF($O4214="?","Code BPU inconnu (onglet Prestations)",IF($P4214="?","Catégorie inconnue (onglet Règles)",IF(AND($E4214&lt;&gt;"",NOT(ISNUMBER($E4214))),"Quantité non reconnue",IF(AND($P4214="au prix",NOT(ISNUMBER($Q4214))),"Prix sur devis à saisir (colonne I)",IF($S4214="","Règle à compléter (onglet Règles)",""))))))))))</f>
        <v/>
      </c>
    </row>
    <row r="4215" customFormat="false" ht="15" hidden="false" customHeight="false" outlineLevel="0" collapsed="false">
      <c r="A4215" s="23"/>
      <c r="I4215" s="24"/>
      <c r="J4215" s="24"/>
      <c r="N4215" s="25"/>
      <c r="O4215" s="26" t="str">
        <f aca="false">IF($G4215="","",IFERROR(INDEX(Prestations!$F$5:$F$256,MATCH($G4215,Prestations!$B$5:$B$256,0)),"?"))</f>
        <v/>
      </c>
      <c r="P4215" s="26" t="str">
        <f aca="false">IF($O4215="","",IF($O4215="?","?",IFERROR(INDEX(Règles!$C$5:$C$17,MATCH($O4215,Règles!$A$5:$A$17,0)),"?")))</f>
        <v/>
      </c>
      <c r="Q4215" s="27" t="str">
        <f aca="false">IF($G4215="","",IF(ISNUMBER($I4215),$I4215,IFERROR(IF(ISNUMBER(INDEX(Prestations!$E$5:$E$256,MATCH($G4215,Prestations!$B$5:$B$256,0))),INDEX(Prestations!$E$5:$E$256,MATCH($G4215,Prestations!$B$5:$B$256,0)),""),"")))</f>
        <v/>
      </c>
      <c r="R4215" s="27" t="str">
        <f aca="false">IFERROR(IF(ISNUMBER($Q4215),$Q4215*IF($E4215="",1,$E4215),""),"")</f>
        <v/>
      </c>
      <c r="S4215" s="28" t="str">
        <f aca="false">IFERROR(IF($P4215="au nombre",IF(N(INDEX(Règles!$D$5:$D$17,MATCH($O4215,Règles!$A$5:$A$17,0)))&gt;0,IF($E4215="",1,$E4215)/INDEX(Règles!$D$5:$D$17,MATCH($O4215,Règles!$A$5:$A$17,0)),""),IF($P4215="au prix",IF(AND(ISNUMBER($R4215),N(INDEX(Règles!$E$5:$E$17,MATCH($O4215,Règles!$A$5:$A$17,0)))&gt;0),$R4215/INDEX(Règles!$E$5:$E$17,MATCH($O4215,Règles!$A$5:$A$17,0)),""),IF(OR($P4215="ne compte pas",$P4215="absence"),0,""))),"")</f>
        <v/>
      </c>
      <c r="T4215" s="26" t="n">
        <f aca="false">IF(AND(ISNUMBER($A4215),$B4215&lt;&gt;"",$G4215&lt;&gt;"",$P4215&lt;&gt;"absence"),1,0)</f>
        <v>0</v>
      </c>
      <c r="U4215" s="26" t="n">
        <f aca="false">IF($T4215=1,IF(COUNTIFS($B$2:$B4215,$B4215,$A$2:$A4215,$A4215,$T$2:$T4215,1)=1,1,0),0)</f>
        <v>0</v>
      </c>
      <c r="V4215" s="29" t="str">
        <f aca="false">IF(AND($A4215="",$B4215="",$G4215=""),"",IF(NOT(ISNUMBER($A4215)),"Date manquante ou non reconnue",IF($B4215="","Technicien manquant",IF(COUNTIF(Production!$A$7:$A$21,$B4215)=0,"Technicien absent de la liste (onglet Production)",IF($G4215="","Code BPU manquant (colonne G)",IF($O4215="?","Code BPU inconnu (onglet Prestations)",IF($P4215="?","Catégorie inconnue (onglet Règles)",IF(AND($E4215&lt;&gt;"",NOT(ISNUMBER($E4215))),"Quantité non reconnue",IF(AND($P4215="au prix",NOT(ISNUMBER($Q4215))),"Prix sur devis à saisir (colonne I)",IF($S4215="","Règle à compléter (onglet Règles)",""))))))))))</f>
        <v/>
      </c>
    </row>
    <row r="4216" customFormat="false" ht="15" hidden="false" customHeight="false" outlineLevel="0" collapsed="false">
      <c r="A4216" s="23"/>
      <c r="I4216" s="24"/>
      <c r="J4216" s="24"/>
      <c r="N4216" s="25"/>
      <c r="O4216" s="26" t="str">
        <f aca="false">IF($G4216="","",IFERROR(INDEX(Prestations!$F$5:$F$256,MATCH($G4216,Prestations!$B$5:$B$256,0)),"?"))</f>
        <v/>
      </c>
      <c r="P4216" s="26" t="str">
        <f aca="false">IF($O4216="","",IF($O4216="?","?",IFERROR(INDEX(Règles!$C$5:$C$17,MATCH($O4216,Règles!$A$5:$A$17,0)),"?")))</f>
        <v/>
      </c>
      <c r="Q4216" s="27" t="str">
        <f aca="false">IF($G4216="","",IF(ISNUMBER($I4216),$I4216,IFERROR(IF(ISNUMBER(INDEX(Prestations!$E$5:$E$256,MATCH($G4216,Prestations!$B$5:$B$256,0))),INDEX(Prestations!$E$5:$E$256,MATCH($G4216,Prestations!$B$5:$B$256,0)),""),"")))</f>
        <v/>
      </c>
      <c r="R4216" s="27" t="str">
        <f aca="false">IFERROR(IF(ISNUMBER($Q4216),$Q4216*IF($E4216="",1,$E4216),""),"")</f>
        <v/>
      </c>
      <c r="S4216" s="28" t="str">
        <f aca="false">IFERROR(IF($P4216="au nombre",IF(N(INDEX(Règles!$D$5:$D$17,MATCH($O4216,Règles!$A$5:$A$17,0)))&gt;0,IF($E4216="",1,$E4216)/INDEX(Règles!$D$5:$D$17,MATCH($O4216,Règles!$A$5:$A$17,0)),""),IF($P4216="au prix",IF(AND(ISNUMBER($R4216),N(INDEX(Règles!$E$5:$E$17,MATCH($O4216,Règles!$A$5:$A$17,0)))&gt;0),$R4216/INDEX(Règles!$E$5:$E$17,MATCH($O4216,Règles!$A$5:$A$17,0)),""),IF(OR($P4216="ne compte pas",$P4216="absence"),0,""))),"")</f>
        <v/>
      </c>
      <c r="T4216" s="26" t="n">
        <f aca="false">IF(AND(ISNUMBER($A4216),$B4216&lt;&gt;"",$G4216&lt;&gt;"",$P4216&lt;&gt;"absence"),1,0)</f>
        <v>0</v>
      </c>
      <c r="U4216" s="26" t="n">
        <f aca="false">IF($T4216=1,IF(COUNTIFS($B$2:$B4216,$B4216,$A$2:$A4216,$A4216,$T$2:$T4216,1)=1,1,0),0)</f>
        <v>0</v>
      </c>
      <c r="V4216" s="29" t="str">
        <f aca="false">IF(AND($A4216="",$B4216="",$G4216=""),"",IF(NOT(ISNUMBER($A4216)),"Date manquante ou non reconnue",IF($B4216="","Technicien manquant",IF(COUNTIF(Production!$A$7:$A$21,$B4216)=0,"Technicien absent de la liste (onglet Production)",IF($G4216="","Code BPU manquant (colonne G)",IF($O4216="?","Code BPU inconnu (onglet Prestations)",IF($P4216="?","Catégorie inconnue (onglet Règles)",IF(AND($E4216&lt;&gt;"",NOT(ISNUMBER($E4216))),"Quantité non reconnue",IF(AND($P4216="au prix",NOT(ISNUMBER($Q4216))),"Prix sur devis à saisir (colonne I)",IF($S4216="","Règle à compléter (onglet Règles)",""))))))))))</f>
        <v/>
      </c>
    </row>
    <row r="4217" customFormat="false" ht="15" hidden="false" customHeight="false" outlineLevel="0" collapsed="false">
      <c r="A4217" s="23"/>
      <c r="I4217" s="24"/>
      <c r="J4217" s="24"/>
      <c r="N4217" s="25"/>
      <c r="O4217" s="26" t="str">
        <f aca="false">IF($G4217="","",IFERROR(INDEX(Prestations!$F$5:$F$256,MATCH($G4217,Prestations!$B$5:$B$256,0)),"?"))</f>
        <v/>
      </c>
      <c r="P4217" s="26" t="str">
        <f aca="false">IF($O4217="","",IF($O4217="?","?",IFERROR(INDEX(Règles!$C$5:$C$17,MATCH($O4217,Règles!$A$5:$A$17,0)),"?")))</f>
        <v/>
      </c>
      <c r="Q4217" s="27" t="str">
        <f aca="false">IF($G4217="","",IF(ISNUMBER($I4217),$I4217,IFERROR(IF(ISNUMBER(INDEX(Prestations!$E$5:$E$256,MATCH($G4217,Prestations!$B$5:$B$256,0))),INDEX(Prestations!$E$5:$E$256,MATCH($G4217,Prestations!$B$5:$B$256,0)),""),"")))</f>
        <v/>
      </c>
      <c r="R4217" s="27" t="str">
        <f aca="false">IFERROR(IF(ISNUMBER($Q4217),$Q4217*IF($E4217="",1,$E4217),""),"")</f>
        <v/>
      </c>
      <c r="S4217" s="28" t="str">
        <f aca="false">IFERROR(IF($P4217="au nombre",IF(N(INDEX(Règles!$D$5:$D$17,MATCH($O4217,Règles!$A$5:$A$17,0)))&gt;0,IF($E4217="",1,$E4217)/INDEX(Règles!$D$5:$D$17,MATCH($O4217,Règles!$A$5:$A$17,0)),""),IF($P4217="au prix",IF(AND(ISNUMBER($R4217),N(INDEX(Règles!$E$5:$E$17,MATCH($O4217,Règles!$A$5:$A$17,0)))&gt;0),$R4217/INDEX(Règles!$E$5:$E$17,MATCH($O4217,Règles!$A$5:$A$17,0)),""),IF(OR($P4217="ne compte pas",$P4217="absence"),0,""))),"")</f>
        <v/>
      </c>
      <c r="T4217" s="26" t="n">
        <f aca="false">IF(AND(ISNUMBER($A4217),$B4217&lt;&gt;"",$G4217&lt;&gt;"",$P4217&lt;&gt;"absence"),1,0)</f>
        <v>0</v>
      </c>
      <c r="U4217" s="26" t="n">
        <f aca="false">IF($T4217=1,IF(COUNTIFS($B$2:$B4217,$B4217,$A$2:$A4217,$A4217,$T$2:$T4217,1)=1,1,0),0)</f>
        <v>0</v>
      </c>
      <c r="V4217" s="29" t="str">
        <f aca="false">IF(AND($A4217="",$B4217="",$G4217=""),"",IF(NOT(ISNUMBER($A4217)),"Date manquante ou non reconnue",IF($B4217="","Technicien manquant",IF(COUNTIF(Production!$A$7:$A$21,$B4217)=0,"Technicien absent de la liste (onglet Production)",IF($G4217="","Code BPU manquant (colonne G)",IF($O4217="?","Code BPU inconnu (onglet Prestations)",IF($P4217="?","Catégorie inconnue (onglet Règles)",IF(AND($E4217&lt;&gt;"",NOT(ISNUMBER($E4217))),"Quantité non reconnue",IF(AND($P4217="au prix",NOT(ISNUMBER($Q4217))),"Prix sur devis à saisir (colonne I)",IF($S4217="","Règle à compléter (onglet Règles)",""))))))))))</f>
        <v/>
      </c>
    </row>
    <row r="4218" customFormat="false" ht="15" hidden="false" customHeight="false" outlineLevel="0" collapsed="false">
      <c r="A4218" s="23"/>
      <c r="I4218" s="24"/>
      <c r="J4218" s="24"/>
      <c r="N4218" s="25"/>
      <c r="O4218" s="26" t="str">
        <f aca="false">IF($G4218="","",IFERROR(INDEX(Prestations!$F$5:$F$256,MATCH($G4218,Prestations!$B$5:$B$256,0)),"?"))</f>
        <v/>
      </c>
      <c r="P4218" s="26" t="str">
        <f aca="false">IF($O4218="","",IF($O4218="?","?",IFERROR(INDEX(Règles!$C$5:$C$17,MATCH($O4218,Règles!$A$5:$A$17,0)),"?")))</f>
        <v/>
      </c>
      <c r="Q4218" s="27" t="str">
        <f aca="false">IF($G4218="","",IF(ISNUMBER($I4218),$I4218,IFERROR(IF(ISNUMBER(INDEX(Prestations!$E$5:$E$256,MATCH($G4218,Prestations!$B$5:$B$256,0))),INDEX(Prestations!$E$5:$E$256,MATCH($G4218,Prestations!$B$5:$B$256,0)),""),"")))</f>
        <v/>
      </c>
      <c r="R4218" s="27" t="str">
        <f aca="false">IFERROR(IF(ISNUMBER($Q4218),$Q4218*IF($E4218="",1,$E4218),""),"")</f>
        <v/>
      </c>
      <c r="S4218" s="28" t="str">
        <f aca="false">IFERROR(IF($P4218="au nombre",IF(N(INDEX(Règles!$D$5:$D$17,MATCH($O4218,Règles!$A$5:$A$17,0)))&gt;0,IF($E4218="",1,$E4218)/INDEX(Règles!$D$5:$D$17,MATCH($O4218,Règles!$A$5:$A$17,0)),""),IF($P4218="au prix",IF(AND(ISNUMBER($R4218),N(INDEX(Règles!$E$5:$E$17,MATCH($O4218,Règles!$A$5:$A$17,0)))&gt;0),$R4218/INDEX(Règles!$E$5:$E$17,MATCH($O4218,Règles!$A$5:$A$17,0)),""),IF(OR($P4218="ne compte pas",$P4218="absence"),0,""))),"")</f>
        <v/>
      </c>
      <c r="T4218" s="26" t="n">
        <f aca="false">IF(AND(ISNUMBER($A4218),$B4218&lt;&gt;"",$G4218&lt;&gt;"",$P4218&lt;&gt;"absence"),1,0)</f>
        <v>0</v>
      </c>
      <c r="U4218" s="26" t="n">
        <f aca="false">IF($T4218=1,IF(COUNTIFS($B$2:$B4218,$B4218,$A$2:$A4218,$A4218,$T$2:$T4218,1)=1,1,0),0)</f>
        <v>0</v>
      </c>
      <c r="V4218" s="29" t="str">
        <f aca="false">IF(AND($A4218="",$B4218="",$G4218=""),"",IF(NOT(ISNUMBER($A4218)),"Date manquante ou non reconnue",IF($B4218="","Technicien manquant",IF(COUNTIF(Production!$A$7:$A$21,$B4218)=0,"Technicien absent de la liste (onglet Production)",IF($G4218="","Code BPU manquant (colonne G)",IF($O4218="?","Code BPU inconnu (onglet Prestations)",IF($P4218="?","Catégorie inconnue (onglet Règles)",IF(AND($E4218&lt;&gt;"",NOT(ISNUMBER($E4218))),"Quantité non reconnue",IF(AND($P4218="au prix",NOT(ISNUMBER($Q4218))),"Prix sur devis à saisir (colonne I)",IF($S4218="","Règle à compléter (onglet Règles)",""))))))))))</f>
        <v/>
      </c>
    </row>
    <row r="4219" customFormat="false" ht="15" hidden="false" customHeight="false" outlineLevel="0" collapsed="false">
      <c r="A4219" s="23"/>
      <c r="I4219" s="24"/>
      <c r="J4219" s="24"/>
      <c r="N4219" s="25"/>
      <c r="O4219" s="26" t="str">
        <f aca="false">IF($G4219="","",IFERROR(INDEX(Prestations!$F$5:$F$256,MATCH($G4219,Prestations!$B$5:$B$256,0)),"?"))</f>
        <v/>
      </c>
      <c r="P4219" s="26" t="str">
        <f aca="false">IF($O4219="","",IF($O4219="?","?",IFERROR(INDEX(Règles!$C$5:$C$17,MATCH($O4219,Règles!$A$5:$A$17,0)),"?")))</f>
        <v/>
      </c>
      <c r="Q4219" s="27" t="str">
        <f aca="false">IF($G4219="","",IF(ISNUMBER($I4219),$I4219,IFERROR(IF(ISNUMBER(INDEX(Prestations!$E$5:$E$256,MATCH($G4219,Prestations!$B$5:$B$256,0))),INDEX(Prestations!$E$5:$E$256,MATCH($G4219,Prestations!$B$5:$B$256,0)),""),"")))</f>
        <v/>
      </c>
      <c r="R4219" s="27" t="str">
        <f aca="false">IFERROR(IF(ISNUMBER($Q4219),$Q4219*IF($E4219="",1,$E4219),""),"")</f>
        <v/>
      </c>
      <c r="S4219" s="28" t="str">
        <f aca="false">IFERROR(IF($P4219="au nombre",IF(N(INDEX(Règles!$D$5:$D$17,MATCH($O4219,Règles!$A$5:$A$17,0)))&gt;0,IF($E4219="",1,$E4219)/INDEX(Règles!$D$5:$D$17,MATCH($O4219,Règles!$A$5:$A$17,0)),""),IF($P4219="au prix",IF(AND(ISNUMBER($R4219),N(INDEX(Règles!$E$5:$E$17,MATCH($O4219,Règles!$A$5:$A$17,0)))&gt;0),$R4219/INDEX(Règles!$E$5:$E$17,MATCH($O4219,Règles!$A$5:$A$17,0)),""),IF(OR($P4219="ne compte pas",$P4219="absence"),0,""))),"")</f>
        <v/>
      </c>
      <c r="T4219" s="26" t="n">
        <f aca="false">IF(AND(ISNUMBER($A4219),$B4219&lt;&gt;"",$G4219&lt;&gt;"",$P4219&lt;&gt;"absence"),1,0)</f>
        <v>0</v>
      </c>
      <c r="U4219" s="26" t="n">
        <f aca="false">IF($T4219=1,IF(COUNTIFS($B$2:$B4219,$B4219,$A$2:$A4219,$A4219,$T$2:$T4219,1)=1,1,0),0)</f>
        <v>0</v>
      </c>
      <c r="V4219" s="29" t="str">
        <f aca="false">IF(AND($A4219="",$B4219="",$G4219=""),"",IF(NOT(ISNUMBER($A4219)),"Date manquante ou non reconnue",IF($B4219="","Technicien manquant",IF(COUNTIF(Production!$A$7:$A$21,$B4219)=0,"Technicien absent de la liste (onglet Production)",IF($G4219="","Code BPU manquant (colonne G)",IF($O4219="?","Code BPU inconnu (onglet Prestations)",IF($P4219="?","Catégorie inconnue (onglet Règles)",IF(AND($E4219&lt;&gt;"",NOT(ISNUMBER($E4219))),"Quantité non reconnue",IF(AND($P4219="au prix",NOT(ISNUMBER($Q4219))),"Prix sur devis à saisir (colonne I)",IF($S4219="","Règle à compléter (onglet Règles)",""))))))))))</f>
        <v/>
      </c>
    </row>
    <row r="4220" customFormat="false" ht="15" hidden="false" customHeight="false" outlineLevel="0" collapsed="false">
      <c r="A4220" s="23"/>
      <c r="I4220" s="24"/>
      <c r="J4220" s="24"/>
      <c r="N4220" s="25"/>
      <c r="O4220" s="26" t="str">
        <f aca="false">IF($G4220="","",IFERROR(INDEX(Prestations!$F$5:$F$256,MATCH($G4220,Prestations!$B$5:$B$256,0)),"?"))</f>
        <v/>
      </c>
      <c r="P4220" s="26" t="str">
        <f aca="false">IF($O4220="","",IF($O4220="?","?",IFERROR(INDEX(Règles!$C$5:$C$17,MATCH($O4220,Règles!$A$5:$A$17,0)),"?")))</f>
        <v/>
      </c>
      <c r="Q4220" s="27" t="str">
        <f aca="false">IF($G4220="","",IF(ISNUMBER($I4220),$I4220,IFERROR(IF(ISNUMBER(INDEX(Prestations!$E$5:$E$256,MATCH($G4220,Prestations!$B$5:$B$256,0))),INDEX(Prestations!$E$5:$E$256,MATCH($G4220,Prestations!$B$5:$B$256,0)),""),"")))</f>
        <v/>
      </c>
      <c r="R4220" s="27" t="str">
        <f aca="false">IFERROR(IF(ISNUMBER($Q4220),$Q4220*IF($E4220="",1,$E4220),""),"")</f>
        <v/>
      </c>
      <c r="S4220" s="28" t="str">
        <f aca="false">IFERROR(IF($P4220="au nombre",IF(N(INDEX(Règles!$D$5:$D$17,MATCH($O4220,Règles!$A$5:$A$17,0)))&gt;0,IF($E4220="",1,$E4220)/INDEX(Règles!$D$5:$D$17,MATCH($O4220,Règles!$A$5:$A$17,0)),""),IF($P4220="au prix",IF(AND(ISNUMBER($R4220),N(INDEX(Règles!$E$5:$E$17,MATCH($O4220,Règles!$A$5:$A$17,0)))&gt;0),$R4220/INDEX(Règles!$E$5:$E$17,MATCH($O4220,Règles!$A$5:$A$17,0)),""),IF(OR($P4220="ne compte pas",$P4220="absence"),0,""))),"")</f>
        <v/>
      </c>
      <c r="T4220" s="26" t="n">
        <f aca="false">IF(AND(ISNUMBER($A4220),$B4220&lt;&gt;"",$G4220&lt;&gt;"",$P4220&lt;&gt;"absence"),1,0)</f>
        <v>0</v>
      </c>
      <c r="U4220" s="26" t="n">
        <f aca="false">IF($T4220=1,IF(COUNTIFS($B$2:$B4220,$B4220,$A$2:$A4220,$A4220,$T$2:$T4220,1)=1,1,0),0)</f>
        <v>0</v>
      </c>
      <c r="V4220" s="29" t="str">
        <f aca="false">IF(AND($A4220="",$B4220="",$G4220=""),"",IF(NOT(ISNUMBER($A4220)),"Date manquante ou non reconnue",IF($B4220="","Technicien manquant",IF(COUNTIF(Production!$A$7:$A$21,$B4220)=0,"Technicien absent de la liste (onglet Production)",IF($G4220="","Code BPU manquant (colonne G)",IF($O4220="?","Code BPU inconnu (onglet Prestations)",IF($P4220="?","Catégorie inconnue (onglet Règles)",IF(AND($E4220&lt;&gt;"",NOT(ISNUMBER($E4220))),"Quantité non reconnue",IF(AND($P4220="au prix",NOT(ISNUMBER($Q4220))),"Prix sur devis à saisir (colonne I)",IF($S4220="","Règle à compléter (onglet Règles)",""))))))))))</f>
        <v/>
      </c>
    </row>
    <row r="4221" customFormat="false" ht="15" hidden="false" customHeight="false" outlineLevel="0" collapsed="false">
      <c r="A4221" s="23"/>
      <c r="I4221" s="24"/>
      <c r="J4221" s="24"/>
      <c r="N4221" s="25"/>
      <c r="O4221" s="26" t="str">
        <f aca="false">IF($G4221="","",IFERROR(INDEX(Prestations!$F$5:$F$256,MATCH($G4221,Prestations!$B$5:$B$256,0)),"?"))</f>
        <v/>
      </c>
      <c r="P4221" s="26" t="str">
        <f aca="false">IF($O4221="","",IF($O4221="?","?",IFERROR(INDEX(Règles!$C$5:$C$17,MATCH($O4221,Règles!$A$5:$A$17,0)),"?")))</f>
        <v/>
      </c>
      <c r="Q4221" s="27" t="str">
        <f aca="false">IF($G4221="","",IF(ISNUMBER($I4221),$I4221,IFERROR(IF(ISNUMBER(INDEX(Prestations!$E$5:$E$256,MATCH($G4221,Prestations!$B$5:$B$256,0))),INDEX(Prestations!$E$5:$E$256,MATCH($G4221,Prestations!$B$5:$B$256,0)),""),"")))</f>
        <v/>
      </c>
      <c r="R4221" s="27" t="str">
        <f aca="false">IFERROR(IF(ISNUMBER($Q4221),$Q4221*IF($E4221="",1,$E4221),""),"")</f>
        <v/>
      </c>
      <c r="S4221" s="28" t="str">
        <f aca="false">IFERROR(IF($P4221="au nombre",IF(N(INDEX(Règles!$D$5:$D$17,MATCH($O4221,Règles!$A$5:$A$17,0)))&gt;0,IF($E4221="",1,$E4221)/INDEX(Règles!$D$5:$D$17,MATCH($O4221,Règles!$A$5:$A$17,0)),""),IF($P4221="au prix",IF(AND(ISNUMBER($R4221),N(INDEX(Règles!$E$5:$E$17,MATCH($O4221,Règles!$A$5:$A$17,0)))&gt;0),$R4221/INDEX(Règles!$E$5:$E$17,MATCH($O4221,Règles!$A$5:$A$17,0)),""),IF(OR($P4221="ne compte pas",$P4221="absence"),0,""))),"")</f>
        <v/>
      </c>
      <c r="T4221" s="26" t="n">
        <f aca="false">IF(AND(ISNUMBER($A4221),$B4221&lt;&gt;"",$G4221&lt;&gt;"",$P4221&lt;&gt;"absence"),1,0)</f>
        <v>0</v>
      </c>
      <c r="U4221" s="26" t="n">
        <f aca="false">IF($T4221=1,IF(COUNTIFS($B$2:$B4221,$B4221,$A$2:$A4221,$A4221,$T$2:$T4221,1)=1,1,0),0)</f>
        <v>0</v>
      </c>
      <c r="V4221" s="29" t="str">
        <f aca="false">IF(AND($A4221="",$B4221="",$G4221=""),"",IF(NOT(ISNUMBER($A4221)),"Date manquante ou non reconnue",IF($B4221="","Technicien manquant",IF(COUNTIF(Production!$A$7:$A$21,$B4221)=0,"Technicien absent de la liste (onglet Production)",IF($G4221="","Code BPU manquant (colonne G)",IF($O4221="?","Code BPU inconnu (onglet Prestations)",IF($P4221="?","Catégorie inconnue (onglet Règles)",IF(AND($E4221&lt;&gt;"",NOT(ISNUMBER($E4221))),"Quantité non reconnue",IF(AND($P4221="au prix",NOT(ISNUMBER($Q4221))),"Prix sur devis à saisir (colonne I)",IF($S4221="","Règle à compléter (onglet Règles)",""))))))))))</f>
        <v/>
      </c>
    </row>
    <row r="4222" customFormat="false" ht="15" hidden="false" customHeight="false" outlineLevel="0" collapsed="false">
      <c r="A4222" s="23"/>
      <c r="I4222" s="24"/>
      <c r="J4222" s="24"/>
      <c r="N4222" s="25"/>
      <c r="O4222" s="26" t="str">
        <f aca="false">IF($G4222="","",IFERROR(INDEX(Prestations!$F$5:$F$256,MATCH($G4222,Prestations!$B$5:$B$256,0)),"?"))</f>
        <v/>
      </c>
      <c r="P4222" s="26" t="str">
        <f aca="false">IF($O4222="","",IF($O4222="?","?",IFERROR(INDEX(Règles!$C$5:$C$17,MATCH($O4222,Règles!$A$5:$A$17,0)),"?")))</f>
        <v/>
      </c>
      <c r="Q4222" s="27" t="str">
        <f aca="false">IF($G4222="","",IF(ISNUMBER($I4222),$I4222,IFERROR(IF(ISNUMBER(INDEX(Prestations!$E$5:$E$256,MATCH($G4222,Prestations!$B$5:$B$256,0))),INDEX(Prestations!$E$5:$E$256,MATCH($G4222,Prestations!$B$5:$B$256,0)),""),"")))</f>
        <v/>
      </c>
      <c r="R4222" s="27" t="str">
        <f aca="false">IFERROR(IF(ISNUMBER($Q4222),$Q4222*IF($E4222="",1,$E4222),""),"")</f>
        <v/>
      </c>
      <c r="S4222" s="28" t="str">
        <f aca="false">IFERROR(IF($P4222="au nombre",IF(N(INDEX(Règles!$D$5:$D$17,MATCH($O4222,Règles!$A$5:$A$17,0)))&gt;0,IF($E4222="",1,$E4222)/INDEX(Règles!$D$5:$D$17,MATCH($O4222,Règles!$A$5:$A$17,0)),""),IF($P4222="au prix",IF(AND(ISNUMBER($R4222),N(INDEX(Règles!$E$5:$E$17,MATCH($O4222,Règles!$A$5:$A$17,0)))&gt;0),$R4222/INDEX(Règles!$E$5:$E$17,MATCH($O4222,Règles!$A$5:$A$17,0)),""),IF(OR($P4222="ne compte pas",$P4222="absence"),0,""))),"")</f>
        <v/>
      </c>
      <c r="T4222" s="26" t="n">
        <f aca="false">IF(AND(ISNUMBER($A4222),$B4222&lt;&gt;"",$G4222&lt;&gt;"",$P4222&lt;&gt;"absence"),1,0)</f>
        <v>0</v>
      </c>
      <c r="U4222" s="26" t="n">
        <f aca="false">IF($T4222=1,IF(COUNTIFS($B$2:$B4222,$B4222,$A$2:$A4222,$A4222,$T$2:$T4222,1)=1,1,0),0)</f>
        <v>0</v>
      </c>
      <c r="V4222" s="29" t="str">
        <f aca="false">IF(AND($A4222="",$B4222="",$G4222=""),"",IF(NOT(ISNUMBER($A4222)),"Date manquante ou non reconnue",IF($B4222="","Technicien manquant",IF(COUNTIF(Production!$A$7:$A$21,$B4222)=0,"Technicien absent de la liste (onglet Production)",IF($G4222="","Code BPU manquant (colonne G)",IF($O4222="?","Code BPU inconnu (onglet Prestations)",IF($P4222="?","Catégorie inconnue (onglet Règles)",IF(AND($E4222&lt;&gt;"",NOT(ISNUMBER($E4222))),"Quantité non reconnue",IF(AND($P4222="au prix",NOT(ISNUMBER($Q4222))),"Prix sur devis à saisir (colonne I)",IF($S4222="","Règle à compléter (onglet Règles)",""))))))))))</f>
        <v/>
      </c>
    </row>
    <row r="4223" customFormat="false" ht="15" hidden="false" customHeight="false" outlineLevel="0" collapsed="false">
      <c r="A4223" s="23"/>
      <c r="I4223" s="24"/>
      <c r="J4223" s="24"/>
      <c r="N4223" s="25"/>
      <c r="O4223" s="26" t="str">
        <f aca="false">IF($G4223="","",IFERROR(INDEX(Prestations!$F$5:$F$256,MATCH($G4223,Prestations!$B$5:$B$256,0)),"?"))</f>
        <v/>
      </c>
      <c r="P4223" s="26" t="str">
        <f aca="false">IF($O4223="","",IF($O4223="?","?",IFERROR(INDEX(Règles!$C$5:$C$17,MATCH($O4223,Règles!$A$5:$A$17,0)),"?")))</f>
        <v/>
      </c>
      <c r="Q4223" s="27" t="str">
        <f aca="false">IF($G4223="","",IF(ISNUMBER($I4223),$I4223,IFERROR(IF(ISNUMBER(INDEX(Prestations!$E$5:$E$256,MATCH($G4223,Prestations!$B$5:$B$256,0))),INDEX(Prestations!$E$5:$E$256,MATCH($G4223,Prestations!$B$5:$B$256,0)),""),"")))</f>
        <v/>
      </c>
      <c r="R4223" s="27" t="str">
        <f aca="false">IFERROR(IF(ISNUMBER($Q4223),$Q4223*IF($E4223="",1,$E4223),""),"")</f>
        <v/>
      </c>
      <c r="S4223" s="28" t="str">
        <f aca="false">IFERROR(IF($P4223="au nombre",IF(N(INDEX(Règles!$D$5:$D$17,MATCH($O4223,Règles!$A$5:$A$17,0)))&gt;0,IF($E4223="",1,$E4223)/INDEX(Règles!$D$5:$D$17,MATCH($O4223,Règles!$A$5:$A$17,0)),""),IF($P4223="au prix",IF(AND(ISNUMBER($R4223),N(INDEX(Règles!$E$5:$E$17,MATCH($O4223,Règles!$A$5:$A$17,0)))&gt;0),$R4223/INDEX(Règles!$E$5:$E$17,MATCH($O4223,Règles!$A$5:$A$17,0)),""),IF(OR($P4223="ne compte pas",$P4223="absence"),0,""))),"")</f>
        <v/>
      </c>
      <c r="T4223" s="26" t="n">
        <f aca="false">IF(AND(ISNUMBER($A4223),$B4223&lt;&gt;"",$G4223&lt;&gt;"",$P4223&lt;&gt;"absence"),1,0)</f>
        <v>0</v>
      </c>
      <c r="U4223" s="26" t="n">
        <f aca="false">IF($T4223=1,IF(COUNTIFS($B$2:$B4223,$B4223,$A$2:$A4223,$A4223,$T$2:$T4223,1)=1,1,0),0)</f>
        <v>0</v>
      </c>
      <c r="V4223" s="29" t="str">
        <f aca="false">IF(AND($A4223="",$B4223="",$G4223=""),"",IF(NOT(ISNUMBER($A4223)),"Date manquante ou non reconnue",IF($B4223="","Technicien manquant",IF(COUNTIF(Production!$A$7:$A$21,$B4223)=0,"Technicien absent de la liste (onglet Production)",IF($G4223="","Code BPU manquant (colonne G)",IF($O4223="?","Code BPU inconnu (onglet Prestations)",IF($P4223="?","Catégorie inconnue (onglet Règles)",IF(AND($E4223&lt;&gt;"",NOT(ISNUMBER($E4223))),"Quantité non reconnue",IF(AND($P4223="au prix",NOT(ISNUMBER($Q4223))),"Prix sur devis à saisir (colonne I)",IF($S4223="","Règle à compléter (onglet Règles)",""))))))))))</f>
        <v/>
      </c>
    </row>
    <row r="4224" customFormat="false" ht="15" hidden="false" customHeight="false" outlineLevel="0" collapsed="false">
      <c r="A4224" s="23"/>
      <c r="I4224" s="24"/>
      <c r="J4224" s="24"/>
      <c r="N4224" s="25"/>
      <c r="O4224" s="26" t="str">
        <f aca="false">IF($G4224="","",IFERROR(INDEX(Prestations!$F$5:$F$256,MATCH($G4224,Prestations!$B$5:$B$256,0)),"?"))</f>
        <v/>
      </c>
      <c r="P4224" s="26" t="str">
        <f aca="false">IF($O4224="","",IF($O4224="?","?",IFERROR(INDEX(Règles!$C$5:$C$17,MATCH($O4224,Règles!$A$5:$A$17,0)),"?")))</f>
        <v/>
      </c>
      <c r="Q4224" s="27" t="str">
        <f aca="false">IF($G4224="","",IF(ISNUMBER($I4224),$I4224,IFERROR(IF(ISNUMBER(INDEX(Prestations!$E$5:$E$256,MATCH($G4224,Prestations!$B$5:$B$256,0))),INDEX(Prestations!$E$5:$E$256,MATCH($G4224,Prestations!$B$5:$B$256,0)),""),"")))</f>
        <v/>
      </c>
      <c r="R4224" s="27" t="str">
        <f aca="false">IFERROR(IF(ISNUMBER($Q4224),$Q4224*IF($E4224="",1,$E4224),""),"")</f>
        <v/>
      </c>
      <c r="S4224" s="28" t="str">
        <f aca="false">IFERROR(IF($P4224="au nombre",IF(N(INDEX(Règles!$D$5:$D$17,MATCH($O4224,Règles!$A$5:$A$17,0)))&gt;0,IF($E4224="",1,$E4224)/INDEX(Règles!$D$5:$D$17,MATCH($O4224,Règles!$A$5:$A$17,0)),""),IF($P4224="au prix",IF(AND(ISNUMBER($R4224),N(INDEX(Règles!$E$5:$E$17,MATCH($O4224,Règles!$A$5:$A$17,0)))&gt;0),$R4224/INDEX(Règles!$E$5:$E$17,MATCH($O4224,Règles!$A$5:$A$17,0)),""),IF(OR($P4224="ne compte pas",$P4224="absence"),0,""))),"")</f>
        <v/>
      </c>
      <c r="T4224" s="26" t="n">
        <f aca="false">IF(AND(ISNUMBER($A4224),$B4224&lt;&gt;"",$G4224&lt;&gt;"",$P4224&lt;&gt;"absence"),1,0)</f>
        <v>0</v>
      </c>
      <c r="U4224" s="26" t="n">
        <f aca="false">IF($T4224=1,IF(COUNTIFS($B$2:$B4224,$B4224,$A$2:$A4224,$A4224,$T$2:$T4224,1)=1,1,0),0)</f>
        <v>0</v>
      </c>
      <c r="V4224" s="29" t="str">
        <f aca="false">IF(AND($A4224="",$B4224="",$G4224=""),"",IF(NOT(ISNUMBER($A4224)),"Date manquante ou non reconnue",IF($B4224="","Technicien manquant",IF(COUNTIF(Production!$A$7:$A$21,$B4224)=0,"Technicien absent de la liste (onglet Production)",IF($G4224="","Code BPU manquant (colonne G)",IF($O4224="?","Code BPU inconnu (onglet Prestations)",IF($P4224="?","Catégorie inconnue (onglet Règles)",IF(AND($E4224&lt;&gt;"",NOT(ISNUMBER($E4224))),"Quantité non reconnue",IF(AND($P4224="au prix",NOT(ISNUMBER($Q4224))),"Prix sur devis à saisir (colonne I)",IF($S4224="","Règle à compléter (onglet Règles)",""))))))))))</f>
        <v/>
      </c>
    </row>
    <row r="4225" customFormat="false" ht="15" hidden="false" customHeight="false" outlineLevel="0" collapsed="false">
      <c r="A4225" s="23"/>
      <c r="I4225" s="24"/>
      <c r="J4225" s="24"/>
      <c r="N4225" s="25"/>
      <c r="O4225" s="26" t="str">
        <f aca="false">IF($G4225="","",IFERROR(INDEX(Prestations!$F$5:$F$256,MATCH($G4225,Prestations!$B$5:$B$256,0)),"?"))</f>
        <v/>
      </c>
      <c r="P4225" s="26" t="str">
        <f aca="false">IF($O4225="","",IF($O4225="?","?",IFERROR(INDEX(Règles!$C$5:$C$17,MATCH($O4225,Règles!$A$5:$A$17,0)),"?")))</f>
        <v/>
      </c>
      <c r="Q4225" s="27" t="str">
        <f aca="false">IF($G4225="","",IF(ISNUMBER($I4225),$I4225,IFERROR(IF(ISNUMBER(INDEX(Prestations!$E$5:$E$256,MATCH($G4225,Prestations!$B$5:$B$256,0))),INDEX(Prestations!$E$5:$E$256,MATCH($G4225,Prestations!$B$5:$B$256,0)),""),"")))</f>
        <v/>
      </c>
      <c r="R4225" s="27" t="str">
        <f aca="false">IFERROR(IF(ISNUMBER($Q4225),$Q4225*IF($E4225="",1,$E4225),""),"")</f>
        <v/>
      </c>
      <c r="S4225" s="28" t="str">
        <f aca="false">IFERROR(IF($P4225="au nombre",IF(N(INDEX(Règles!$D$5:$D$17,MATCH($O4225,Règles!$A$5:$A$17,0)))&gt;0,IF($E4225="",1,$E4225)/INDEX(Règles!$D$5:$D$17,MATCH($O4225,Règles!$A$5:$A$17,0)),""),IF($P4225="au prix",IF(AND(ISNUMBER($R4225),N(INDEX(Règles!$E$5:$E$17,MATCH($O4225,Règles!$A$5:$A$17,0)))&gt;0),$R4225/INDEX(Règles!$E$5:$E$17,MATCH($O4225,Règles!$A$5:$A$17,0)),""),IF(OR($P4225="ne compte pas",$P4225="absence"),0,""))),"")</f>
        <v/>
      </c>
      <c r="T4225" s="26" t="n">
        <f aca="false">IF(AND(ISNUMBER($A4225),$B4225&lt;&gt;"",$G4225&lt;&gt;"",$P4225&lt;&gt;"absence"),1,0)</f>
        <v>0</v>
      </c>
      <c r="U4225" s="26" t="n">
        <f aca="false">IF($T4225=1,IF(COUNTIFS($B$2:$B4225,$B4225,$A$2:$A4225,$A4225,$T$2:$T4225,1)=1,1,0),0)</f>
        <v>0</v>
      </c>
      <c r="V4225" s="29" t="str">
        <f aca="false">IF(AND($A4225="",$B4225="",$G4225=""),"",IF(NOT(ISNUMBER($A4225)),"Date manquante ou non reconnue",IF($B4225="","Technicien manquant",IF(COUNTIF(Production!$A$7:$A$21,$B4225)=0,"Technicien absent de la liste (onglet Production)",IF($G4225="","Code BPU manquant (colonne G)",IF($O4225="?","Code BPU inconnu (onglet Prestations)",IF($P4225="?","Catégorie inconnue (onglet Règles)",IF(AND($E4225&lt;&gt;"",NOT(ISNUMBER($E4225))),"Quantité non reconnue",IF(AND($P4225="au prix",NOT(ISNUMBER($Q4225))),"Prix sur devis à saisir (colonne I)",IF($S4225="","Règle à compléter (onglet Règles)",""))))))))))</f>
        <v/>
      </c>
    </row>
    <row r="4226" customFormat="false" ht="15" hidden="false" customHeight="false" outlineLevel="0" collapsed="false">
      <c r="A4226" s="23"/>
      <c r="I4226" s="24"/>
      <c r="J4226" s="24"/>
      <c r="N4226" s="25"/>
      <c r="O4226" s="26" t="str">
        <f aca="false">IF($G4226="","",IFERROR(INDEX(Prestations!$F$5:$F$256,MATCH($G4226,Prestations!$B$5:$B$256,0)),"?"))</f>
        <v/>
      </c>
      <c r="P4226" s="26" t="str">
        <f aca="false">IF($O4226="","",IF($O4226="?","?",IFERROR(INDEX(Règles!$C$5:$C$17,MATCH($O4226,Règles!$A$5:$A$17,0)),"?")))</f>
        <v/>
      </c>
      <c r="Q4226" s="27" t="str">
        <f aca="false">IF($G4226="","",IF(ISNUMBER($I4226),$I4226,IFERROR(IF(ISNUMBER(INDEX(Prestations!$E$5:$E$256,MATCH($G4226,Prestations!$B$5:$B$256,0))),INDEX(Prestations!$E$5:$E$256,MATCH($G4226,Prestations!$B$5:$B$256,0)),""),"")))</f>
        <v/>
      </c>
      <c r="R4226" s="27" t="str">
        <f aca="false">IFERROR(IF(ISNUMBER($Q4226),$Q4226*IF($E4226="",1,$E4226),""),"")</f>
        <v/>
      </c>
      <c r="S4226" s="28" t="str">
        <f aca="false">IFERROR(IF($P4226="au nombre",IF(N(INDEX(Règles!$D$5:$D$17,MATCH($O4226,Règles!$A$5:$A$17,0)))&gt;0,IF($E4226="",1,$E4226)/INDEX(Règles!$D$5:$D$17,MATCH($O4226,Règles!$A$5:$A$17,0)),""),IF($P4226="au prix",IF(AND(ISNUMBER($R4226),N(INDEX(Règles!$E$5:$E$17,MATCH($O4226,Règles!$A$5:$A$17,0)))&gt;0),$R4226/INDEX(Règles!$E$5:$E$17,MATCH($O4226,Règles!$A$5:$A$17,0)),""),IF(OR($P4226="ne compte pas",$P4226="absence"),0,""))),"")</f>
        <v/>
      </c>
      <c r="T4226" s="26" t="n">
        <f aca="false">IF(AND(ISNUMBER($A4226),$B4226&lt;&gt;"",$G4226&lt;&gt;"",$P4226&lt;&gt;"absence"),1,0)</f>
        <v>0</v>
      </c>
      <c r="U4226" s="26" t="n">
        <f aca="false">IF($T4226=1,IF(COUNTIFS($B$2:$B4226,$B4226,$A$2:$A4226,$A4226,$T$2:$T4226,1)=1,1,0),0)</f>
        <v>0</v>
      </c>
      <c r="V4226" s="29" t="str">
        <f aca="false">IF(AND($A4226="",$B4226="",$G4226=""),"",IF(NOT(ISNUMBER($A4226)),"Date manquante ou non reconnue",IF($B4226="","Technicien manquant",IF(COUNTIF(Production!$A$7:$A$21,$B4226)=0,"Technicien absent de la liste (onglet Production)",IF($G4226="","Code BPU manquant (colonne G)",IF($O4226="?","Code BPU inconnu (onglet Prestations)",IF($P4226="?","Catégorie inconnue (onglet Règles)",IF(AND($E4226&lt;&gt;"",NOT(ISNUMBER($E4226))),"Quantité non reconnue",IF(AND($P4226="au prix",NOT(ISNUMBER($Q4226))),"Prix sur devis à saisir (colonne I)",IF($S4226="","Règle à compléter (onglet Règles)",""))))))))))</f>
        <v/>
      </c>
    </row>
    <row r="4227" customFormat="false" ht="15" hidden="false" customHeight="false" outlineLevel="0" collapsed="false">
      <c r="A4227" s="23"/>
      <c r="I4227" s="24"/>
      <c r="J4227" s="24"/>
      <c r="N4227" s="25"/>
      <c r="O4227" s="26" t="str">
        <f aca="false">IF($G4227="","",IFERROR(INDEX(Prestations!$F$5:$F$256,MATCH($G4227,Prestations!$B$5:$B$256,0)),"?"))</f>
        <v/>
      </c>
      <c r="P4227" s="26" t="str">
        <f aca="false">IF($O4227="","",IF($O4227="?","?",IFERROR(INDEX(Règles!$C$5:$C$17,MATCH($O4227,Règles!$A$5:$A$17,0)),"?")))</f>
        <v/>
      </c>
      <c r="Q4227" s="27" t="str">
        <f aca="false">IF($G4227="","",IF(ISNUMBER($I4227),$I4227,IFERROR(IF(ISNUMBER(INDEX(Prestations!$E$5:$E$256,MATCH($G4227,Prestations!$B$5:$B$256,0))),INDEX(Prestations!$E$5:$E$256,MATCH($G4227,Prestations!$B$5:$B$256,0)),""),"")))</f>
        <v/>
      </c>
      <c r="R4227" s="27" t="str">
        <f aca="false">IFERROR(IF(ISNUMBER($Q4227),$Q4227*IF($E4227="",1,$E4227),""),"")</f>
        <v/>
      </c>
      <c r="S4227" s="28" t="str">
        <f aca="false">IFERROR(IF($P4227="au nombre",IF(N(INDEX(Règles!$D$5:$D$17,MATCH($O4227,Règles!$A$5:$A$17,0)))&gt;0,IF($E4227="",1,$E4227)/INDEX(Règles!$D$5:$D$17,MATCH($O4227,Règles!$A$5:$A$17,0)),""),IF($P4227="au prix",IF(AND(ISNUMBER($R4227),N(INDEX(Règles!$E$5:$E$17,MATCH($O4227,Règles!$A$5:$A$17,0)))&gt;0),$R4227/INDEX(Règles!$E$5:$E$17,MATCH($O4227,Règles!$A$5:$A$17,0)),""),IF(OR($P4227="ne compte pas",$P4227="absence"),0,""))),"")</f>
        <v/>
      </c>
      <c r="T4227" s="26" t="n">
        <f aca="false">IF(AND(ISNUMBER($A4227),$B4227&lt;&gt;"",$G4227&lt;&gt;"",$P4227&lt;&gt;"absence"),1,0)</f>
        <v>0</v>
      </c>
      <c r="U4227" s="26" t="n">
        <f aca="false">IF($T4227=1,IF(COUNTIFS($B$2:$B4227,$B4227,$A$2:$A4227,$A4227,$T$2:$T4227,1)=1,1,0),0)</f>
        <v>0</v>
      </c>
      <c r="V4227" s="29" t="str">
        <f aca="false">IF(AND($A4227="",$B4227="",$G4227=""),"",IF(NOT(ISNUMBER($A4227)),"Date manquante ou non reconnue",IF($B4227="","Technicien manquant",IF(COUNTIF(Production!$A$7:$A$21,$B4227)=0,"Technicien absent de la liste (onglet Production)",IF($G4227="","Code BPU manquant (colonne G)",IF($O4227="?","Code BPU inconnu (onglet Prestations)",IF($P4227="?","Catégorie inconnue (onglet Règles)",IF(AND($E4227&lt;&gt;"",NOT(ISNUMBER($E4227))),"Quantité non reconnue",IF(AND($P4227="au prix",NOT(ISNUMBER($Q4227))),"Prix sur devis à saisir (colonne I)",IF($S4227="","Règle à compléter (onglet Règles)",""))))))))))</f>
        <v/>
      </c>
    </row>
    <row r="4228" customFormat="false" ht="15" hidden="false" customHeight="false" outlineLevel="0" collapsed="false">
      <c r="A4228" s="23"/>
      <c r="I4228" s="24"/>
      <c r="J4228" s="24"/>
      <c r="N4228" s="25"/>
      <c r="O4228" s="26" t="str">
        <f aca="false">IF($G4228="","",IFERROR(INDEX(Prestations!$F$5:$F$256,MATCH($G4228,Prestations!$B$5:$B$256,0)),"?"))</f>
        <v/>
      </c>
      <c r="P4228" s="26" t="str">
        <f aca="false">IF($O4228="","",IF($O4228="?","?",IFERROR(INDEX(Règles!$C$5:$C$17,MATCH($O4228,Règles!$A$5:$A$17,0)),"?")))</f>
        <v/>
      </c>
      <c r="Q4228" s="27" t="str">
        <f aca="false">IF($G4228="","",IF(ISNUMBER($I4228),$I4228,IFERROR(IF(ISNUMBER(INDEX(Prestations!$E$5:$E$256,MATCH($G4228,Prestations!$B$5:$B$256,0))),INDEX(Prestations!$E$5:$E$256,MATCH($G4228,Prestations!$B$5:$B$256,0)),""),"")))</f>
        <v/>
      </c>
      <c r="R4228" s="27" t="str">
        <f aca="false">IFERROR(IF(ISNUMBER($Q4228),$Q4228*IF($E4228="",1,$E4228),""),"")</f>
        <v/>
      </c>
      <c r="S4228" s="28" t="str">
        <f aca="false">IFERROR(IF($P4228="au nombre",IF(N(INDEX(Règles!$D$5:$D$17,MATCH($O4228,Règles!$A$5:$A$17,0)))&gt;0,IF($E4228="",1,$E4228)/INDEX(Règles!$D$5:$D$17,MATCH($O4228,Règles!$A$5:$A$17,0)),""),IF($P4228="au prix",IF(AND(ISNUMBER($R4228),N(INDEX(Règles!$E$5:$E$17,MATCH($O4228,Règles!$A$5:$A$17,0)))&gt;0),$R4228/INDEX(Règles!$E$5:$E$17,MATCH($O4228,Règles!$A$5:$A$17,0)),""),IF(OR($P4228="ne compte pas",$P4228="absence"),0,""))),"")</f>
        <v/>
      </c>
      <c r="T4228" s="26" t="n">
        <f aca="false">IF(AND(ISNUMBER($A4228),$B4228&lt;&gt;"",$G4228&lt;&gt;"",$P4228&lt;&gt;"absence"),1,0)</f>
        <v>0</v>
      </c>
      <c r="U4228" s="26" t="n">
        <f aca="false">IF($T4228=1,IF(COUNTIFS($B$2:$B4228,$B4228,$A$2:$A4228,$A4228,$T$2:$T4228,1)=1,1,0),0)</f>
        <v>0</v>
      </c>
      <c r="V4228" s="29" t="str">
        <f aca="false">IF(AND($A4228="",$B4228="",$G4228=""),"",IF(NOT(ISNUMBER($A4228)),"Date manquante ou non reconnue",IF($B4228="","Technicien manquant",IF(COUNTIF(Production!$A$7:$A$21,$B4228)=0,"Technicien absent de la liste (onglet Production)",IF($G4228="","Code BPU manquant (colonne G)",IF($O4228="?","Code BPU inconnu (onglet Prestations)",IF($P4228="?","Catégorie inconnue (onglet Règles)",IF(AND($E4228&lt;&gt;"",NOT(ISNUMBER($E4228))),"Quantité non reconnue",IF(AND($P4228="au prix",NOT(ISNUMBER($Q4228))),"Prix sur devis à saisir (colonne I)",IF($S4228="","Règle à compléter (onglet Règles)",""))))))))))</f>
        <v/>
      </c>
    </row>
    <row r="4229" customFormat="false" ht="15" hidden="false" customHeight="false" outlineLevel="0" collapsed="false">
      <c r="A4229" s="23"/>
      <c r="I4229" s="24"/>
      <c r="J4229" s="24"/>
      <c r="N4229" s="25"/>
      <c r="O4229" s="26" t="str">
        <f aca="false">IF($G4229="","",IFERROR(INDEX(Prestations!$F$5:$F$256,MATCH($G4229,Prestations!$B$5:$B$256,0)),"?"))</f>
        <v/>
      </c>
      <c r="P4229" s="26" t="str">
        <f aca="false">IF($O4229="","",IF($O4229="?","?",IFERROR(INDEX(Règles!$C$5:$C$17,MATCH($O4229,Règles!$A$5:$A$17,0)),"?")))</f>
        <v/>
      </c>
      <c r="Q4229" s="27" t="str">
        <f aca="false">IF($G4229="","",IF(ISNUMBER($I4229),$I4229,IFERROR(IF(ISNUMBER(INDEX(Prestations!$E$5:$E$256,MATCH($G4229,Prestations!$B$5:$B$256,0))),INDEX(Prestations!$E$5:$E$256,MATCH($G4229,Prestations!$B$5:$B$256,0)),""),"")))</f>
        <v/>
      </c>
      <c r="R4229" s="27" t="str">
        <f aca="false">IFERROR(IF(ISNUMBER($Q4229),$Q4229*IF($E4229="",1,$E4229),""),"")</f>
        <v/>
      </c>
      <c r="S4229" s="28" t="str">
        <f aca="false">IFERROR(IF($P4229="au nombre",IF(N(INDEX(Règles!$D$5:$D$17,MATCH($O4229,Règles!$A$5:$A$17,0)))&gt;0,IF($E4229="",1,$E4229)/INDEX(Règles!$D$5:$D$17,MATCH($O4229,Règles!$A$5:$A$17,0)),""),IF($P4229="au prix",IF(AND(ISNUMBER($R4229),N(INDEX(Règles!$E$5:$E$17,MATCH($O4229,Règles!$A$5:$A$17,0)))&gt;0),$R4229/INDEX(Règles!$E$5:$E$17,MATCH($O4229,Règles!$A$5:$A$17,0)),""),IF(OR($P4229="ne compte pas",$P4229="absence"),0,""))),"")</f>
        <v/>
      </c>
      <c r="T4229" s="26" t="n">
        <f aca="false">IF(AND(ISNUMBER($A4229),$B4229&lt;&gt;"",$G4229&lt;&gt;"",$P4229&lt;&gt;"absence"),1,0)</f>
        <v>0</v>
      </c>
      <c r="U4229" s="26" t="n">
        <f aca="false">IF($T4229=1,IF(COUNTIFS($B$2:$B4229,$B4229,$A$2:$A4229,$A4229,$T$2:$T4229,1)=1,1,0),0)</f>
        <v>0</v>
      </c>
      <c r="V4229" s="29" t="str">
        <f aca="false">IF(AND($A4229="",$B4229="",$G4229=""),"",IF(NOT(ISNUMBER($A4229)),"Date manquante ou non reconnue",IF($B4229="","Technicien manquant",IF(COUNTIF(Production!$A$7:$A$21,$B4229)=0,"Technicien absent de la liste (onglet Production)",IF($G4229="","Code BPU manquant (colonne G)",IF($O4229="?","Code BPU inconnu (onglet Prestations)",IF($P4229="?","Catégorie inconnue (onglet Règles)",IF(AND($E4229&lt;&gt;"",NOT(ISNUMBER($E4229))),"Quantité non reconnue",IF(AND($P4229="au prix",NOT(ISNUMBER($Q4229))),"Prix sur devis à saisir (colonne I)",IF($S4229="","Règle à compléter (onglet Règles)",""))))))))))</f>
        <v/>
      </c>
    </row>
    <row r="4230" customFormat="false" ht="15" hidden="false" customHeight="false" outlineLevel="0" collapsed="false">
      <c r="A4230" s="23"/>
      <c r="I4230" s="24"/>
      <c r="J4230" s="24"/>
      <c r="N4230" s="25"/>
      <c r="O4230" s="26" t="str">
        <f aca="false">IF($G4230="","",IFERROR(INDEX(Prestations!$F$5:$F$256,MATCH($G4230,Prestations!$B$5:$B$256,0)),"?"))</f>
        <v/>
      </c>
      <c r="P4230" s="26" t="str">
        <f aca="false">IF($O4230="","",IF($O4230="?","?",IFERROR(INDEX(Règles!$C$5:$C$17,MATCH($O4230,Règles!$A$5:$A$17,0)),"?")))</f>
        <v/>
      </c>
      <c r="Q4230" s="27" t="str">
        <f aca="false">IF($G4230="","",IF(ISNUMBER($I4230),$I4230,IFERROR(IF(ISNUMBER(INDEX(Prestations!$E$5:$E$256,MATCH($G4230,Prestations!$B$5:$B$256,0))),INDEX(Prestations!$E$5:$E$256,MATCH($G4230,Prestations!$B$5:$B$256,0)),""),"")))</f>
        <v/>
      </c>
      <c r="R4230" s="27" t="str">
        <f aca="false">IFERROR(IF(ISNUMBER($Q4230),$Q4230*IF($E4230="",1,$E4230),""),"")</f>
        <v/>
      </c>
      <c r="S4230" s="28" t="str">
        <f aca="false">IFERROR(IF($P4230="au nombre",IF(N(INDEX(Règles!$D$5:$D$17,MATCH($O4230,Règles!$A$5:$A$17,0)))&gt;0,IF($E4230="",1,$E4230)/INDEX(Règles!$D$5:$D$17,MATCH($O4230,Règles!$A$5:$A$17,0)),""),IF($P4230="au prix",IF(AND(ISNUMBER($R4230),N(INDEX(Règles!$E$5:$E$17,MATCH($O4230,Règles!$A$5:$A$17,0)))&gt;0),$R4230/INDEX(Règles!$E$5:$E$17,MATCH($O4230,Règles!$A$5:$A$17,0)),""),IF(OR($P4230="ne compte pas",$P4230="absence"),0,""))),"")</f>
        <v/>
      </c>
      <c r="T4230" s="26" t="n">
        <f aca="false">IF(AND(ISNUMBER($A4230),$B4230&lt;&gt;"",$G4230&lt;&gt;"",$P4230&lt;&gt;"absence"),1,0)</f>
        <v>0</v>
      </c>
      <c r="U4230" s="26" t="n">
        <f aca="false">IF($T4230=1,IF(COUNTIFS($B$2:$B4230,$B4230,$A$2:$A4230,$A4230,$T$2:$T4230,1)=1,1,0),0)</f>
        <v>0</v>
      </c>
      <c r="V4230" s="29" t="str">
        <f aca="false">IF(AND($A4230="",$B4230="",$G4230=""),"",IF(NOT(ISNUMBER($A4230)),"Date manquante ou non reconnue",IF($B4230="","Technicien manquant",IF(COUNTIF(Production!$A$7:$A$21,$B4230)=0,"Technicien absent de la liste (onglet Production)",IF($G4230="","Code BPU manquant (colonne G)",IF($O4230="?","Code BPU inconnu (onglet Prestations)",IF($P4230="?","Catégorie inconnue (onglet Règles)",IF(AND($E4230&lt;&gt;"",NOT(ISNUMBER($E4230))),"Quantité non reconnue",IF(AND($P4230="au prix",NOT(ISNUMBER($Q4230))),"Prix sur devis à saisir (colonne I)",IF($S4230="","Règle à compléter (onglet Règles)",""))))))))))</f>
        <v/>
      </c>
    </row>
    <row r="4231" customFormat="false" ht="15" hidden="false" customHeight="false" outlineLevel="0" collapsed="false">
      <c r="A4231" s="23"/>
      <c r="I4231" s="24"/>
      <c r="J4231" s="24"/>
      <c r="N4231" s="25"/>
      <c r="O4231" s="26" t="str">
        <f aca="false">IF($G4231="","",IFERROR(INDEX(Prestations!$F$5:$F$256,MATCH($G4231,Prestations!$B$5:$B$256,0)),"?"))</f>
        <v/>
      </c>
      <c r="P4231" s="26" t="str">
        <f aca="false">IF($O4231="","",IF($O4231="?","?",IFERROR(INDEX(Règles!$C$5:$C$17,MATCH($O4231,Règles!$A$5:$A$17,0)),"?")))</f>
        <v/>
      </c>
      <c r="Q4231" s="27" t="str">
        <f aca="false">IF($G4231="","",IF(ISNUMBER($I4231),$I4231,IFERROR(IF(ISNUMBER(INDEX(Prestations!$E$5:$E$256,MATCH($G4231,Prestations!$B$5:$B$256,0))),INDEX(Prestations!$E$5:$E$256,MATCH($G4231,Prestations!$B$5:$B$256,0)),""),"")))</f>
        <v/>
      </c>
      <c r="R4231" s="27" t="str">
        <f aca="false">IFERROR(IF(ISNUMBER($Q4231),$Q4231*IF($E4231="",1,$E4231),""),"")</f>
        <v/>
      </c>
      <c r="S4231" s="28" t="str">
        <f aca="false">IFERROR(IF($P4231="au nombre",IF(N(INDEX(Règles!$D$5:$D$17,MATCH($O4231,Règles!$A$5:$A$17,0)))&gt;0,IF($E4231="",1,$E4231)/INDEX(Règles!$D$5:$D$17,MATCH($O4231,Règles!$A$5:$A$17,0)),""),IF($P4231="au prix",IF(AND(ISNUMBER($R4231),N(INDEX(Règles!$E$5:$E$17,MATCH($O4231,Règles!$A$5:$A$17,0)))&gt;0),$R4231/INDEX(Règles!$E$5:$E$17,MATCH($O4231,Règles!$A$5:$A$17,0)),""),IF(OR($P4231="ne compte pas",$P4231="absence"),0,""))),"")</f>
        <v/>
      </c>
      <c r="T4231" s="26" t="n">
        <f aca="false">IF(AND(ISNUMBER($A4231),$B4231&lt;&gt;"",$G4231&lt;&gt;"",$P4231&lt;&gt;"absence"),1,0)</f>
        <v>0</v>
      </c>
      <c r="U4231" s="26" t="n">
        <f aca="false">IF($T4231=1,IF(COUNTIFS($B$2:$B4231,$B4231,$A$2:$A4231,$A4231,$T$2:$T4231,1)=1,1,0),0)</f>
        <v>0</v>
      </c>
      <c r="V4231" s="29" t="str">
        <f aca="false">IF(AND($A4231="",$B4231="",$G4231=""),"",IF(NOT(ISNUMBER($A4231)),"Date manquante ou non reconnue",IF($B4231="","Technicien manquant",IF(COUNTIF(Production!$A$7:$A$21,$B4231)=0,"Technicien absent de la liste (onglet Production)",IF($G4231="","Code BPU manquant (colonne G)",IF($O4231="?","Code BPU inconnu (onglet Prestations)",IF($P4231="?","Catégorie inconnue (onglet Règles)",IF(AND($E4231&lt;&gt;"",NOT(ISNUMBER($E4231))),"Quantité non reconnue",IF(AND($P4231="au prix",NOT(ISNUMBER($Q4231))),"Prix sur devis à saisir (colonne I)",IF($S4231="","Règle à compléter (onglet Règles)",""))))))))))</f>
        <v/>
      </c>
    </row>
    <row r="4232" customFormat="false" ht="15" hidden="false" customHeight="false" outlineLevel="0" collapsed="false">
      <c r="A4232" s="23"/>
      <c r="I4232" s="24"/>
      <c r="J4232" s="24"/>
      <c r="N4232" s="25"/>
      <c r="O4232" s="26" t="str">
        <f aca="false">IF($G4232="","",IFERROR(INDEX(Prestations!$F$5:$F$256,MATCH($G4232,Prestations!$B$5:$B$256,0)),"?"))</f>
        <v/>
      </c>
      <c r="P4232" s="26" t="str">
        <f aca="false">IF($O4232="","",IF($O4232="?","?",IFERROR(INDEX(Règles!$C$5:$C$17,MATCH($O4232,Règles!$A$5:$A$17,0)),"?")))</f>
        <v/>
      </c>
      <c r="Q4232" s="27" t="str">
        <f aca="false">IF($G4232="","",IF(ISNUMBER($I4232),$I4232,IFERROR(IF(ISNUMBER(INDEX(Prestations!$E$5:$E$256,MATCH($G4232,Prestations!$B$5:$B$256,0))),INDEX(Prestations!$E$5:$E$256,MATCH($G4232,Prestations!$B$5:$B$256,0)),""),"")))</f>
        <v/>
      </c>
      <c r="R4232" s="27" t="str">
        <f aca="false">IFERROR(IF(ISNUMBER($Q4232),$Q4232*IF($E4232="",1,$E4232),""),"")</f>
        <v/>
      </c>
      <c r="S4232" s="28" t="str">
        <f aca="false">IFERROR(IF($P4232="au nombre",IF(N(INDEX(Règles!$D$5:$D$17,MATCH($O4232,Règles!$A$5:$A$17,0)))&gt;0,IF($E4232="",1,$E4232)/INDEX(Règles!$D$5:$D$17,MATCH($O4232,Règles!$A$5:$A$17,0)),""),IF($P4232="au prix",IF(AND(ISNUMBER($R4232),N(INDEX(Règles!$E$5:$E$17,MATCH($O4232,Règles!$A$5:$A$17,0)))&gt;0),$R4232/INDEX(Règles!$E$5:$E$17,MATCH($O4232,Règles!$A$5:$A$17,0)),""),IF(OR($P4232="ne compte pas",$P4232="absence"),0,""))),"")</f>
        <v/>
      </c>
      <c r="T4232" s="26" t="n">
        <f aca="false">IF(AND(ISNUMBER($A4232),$B4232&lt;&gt;"",$G4232&lt;&gt;"",$P4232&lt;&gt;"absence"),1,0)</f>
        <v>0</v>
      </c>
      <c r="U4232" s="26" t="n">
        <f aca="false">IF($T4232=1,IF(COUNTIFS($B$2:$B4232,$B4232,$A$2:$A4232,$A4232,$T$2:$T4232,1)=1,1,0),0)</f>
        <v>0</v>
      </c>
      <c r="V4232" s="29" t="str">
        <f aca="false">IF(AND($A4232="",$B4232="",$G4232=""),"",IF(NOT(ISNUMBER($A4232)),"Date manquante ou non reconnue",IF($B4232="","Technicien manquant",IF(COUNTIF(Production!$A$7:$A$21,$B4232)=0,"Technicien absent de la liste (onglet Production)",IF($G4232="","Code BPU manquant (colonne G)",IF($O4232="?","Code BPU inconnu (onglet Prestations)",IF($P4232="?","Catégorie inconnue (onglet Règles)",IF(AND($E4232&lt;&gt;"",NOT(ISNUMBER($E4232))),"Quantité non reconnue",IF(AND($P4232="au prix",NOT(ISNUMBER($Q4232))),"Prix sur devis à saisir (colonne I)",IF($S4232="","Règle à compléter (onglet Règles)",""))))))))))</f>
        <v/>
      </c>
    </row>
    <row r="4233" customFormat="false" ht="15" hidden="false" customHeight="false" outlineLevel="0" collapsed="false">
      <c r="A4233" s="23"/>
      <c r="I4233" s="24"/>
      <c r="J4233" s="24"/>
      <c r="N4233" s="25"/>
      <c r="O4233" s="26" t="str">
        <f aca="false">IF($G4233="","",IFERROR(INDEX(Prestations!$F$5:$F$256,MATCH($G4233,Prestations!$B$5:$B$256,0)),"?"))</f>
        <v/>
      </c>
      <c r="P4233" s="26" t="str">
        <f aca="false">IF($O4233="","",IF($O4233="?","?",IFERROR(INDEX(Règles!$C$5:$C$17,MATCH($O4233,Règles!$A$5:$A$17,0)),"?")))</f>
        <v/>
      </c>
      <c r="Q4233" s="27" t="str">
        <f aca="false">IF($G4233="","",IF(ISNUMBER($I4233),$I4233,IFERROR(IF(ISNUMBER(INDEX(Prestations!$E$5:$E$256,MATCH($G4233,Prestations!$B$5:$B$256,0))),INDEX(Prestations!$E$5:$E$256,MATCH($G4233,Prestations!$B$5:$B$256,0)),""),"")))</f>
        <v/>
      </c>
      <c r="R4233" s="27" t="str">
        <f aca="false">IFERROR(IF(ISNUMBER($Q4233),$Q4233*IF($E4233="",1,$E4233),""),"")</f>
        <v/>
      </c>
      <c r="S4233" s="28" t="str">
        <f aca="false">IFERROR(IF($P4233="au nombre",IF(N(INDEX(Règles!$D$5:$D$17,MATCH($O4233,Règles!$A$5:$A$17,0)))&gt;0,IF($E4233="",1,$E4233)/INDEX(Règles!$D$5:$D$17,MATCH($O4233,Règles!$A$5:$A$17,0)),""),IF($P4233="au prix",IF(AND(ISNUMBER($R4233),N(INDEX(Règles!$E$5:$E$17,MATCH($O4233,Règles!$A$5:$A$17,0)))&gt;0),$R4233/INDEX(Règles!$E$5:$E$17,MATCH($O4233,Règles!$A$5:$A$17,0)),""),IF(OR($P4233="ne compte pas",$P4233="absence"),0,""))),"")</f>
        <v/>
      </c>
      <c r="T4233" s="26" t="n">
        <f aca="false">IF(AND(ISNUMBER($A4233),$B4233&lt;&gt;"",$G4233&lt;&gt;"",$P4233&lt;&gt;"absence"),1,0)</f>
        <v>0</v>
      </c>
      <c r="U4233" s="26" t="n">
        <f aca="false">IF($T4233=1,IF(COUNTIFS($B$2:$B4233,$B4233,$A$2:$A4233,$A4233,$T$2:$T4233,1)=1,1,0),0)</f>
        <v>0</v>
      </c>
      <c r="V4233" s="29" t="str">
        <f aca="false">IF(AND($A4233="",$B4233="",$G4233=""),"",IF(NOT(ISNUMBER($A4233)),"Date manquante ou non reconnue",IF($B4233="","Technicien manquant",IF(COUNTIF(Production!$A$7:$A$21,$B4233)=0,"Technicien absent de la liste (onglet Production)",IF($G4233="","Code BPU manquant (colonne G)",IF($O4233="?","Code BPU inconnu (onglet Prestations)",IF($P4233="?","Catégorie inconnue (onglet Règles)",IF(AND($E4233&lt;&gt;"",NOT(ISNUMBER($E4233))),"Quantité non reconnue",IF(AND($P4233="au prix",NOT(ISNUMBER($Q4233))),"Prix sur devis à saisir (colonne I)",IF($S4233="","Règle à compléter (onglet Règles)",""))))))))))</f>
        <v/>
      </c>
    </row>
    <row r="4234" customFormat="false" ht="15" hidden="false" customHeight="false" outlineLevel="0" collapsed="false">
      <c r="A4234" s="23"/>
      <c r="I4234" s="24"/>
      <c r="J4234" s="24"/>
      <c r="N4234" s="25"/>
      <c r="O4234" s="26" t="str">
        <f aca="false">IF($G4234="","",IFERROR(INDEX(Prestations!$F$5:$F$256,MATCH($G4234,Prestations!$B$5:$B$256,0)),"?"))</f>
        <v/>
      </c>
      <c r="P4234" s="26" t="str">
        <f aca="false">IF($O4234="","",IF($O4234="?","?",IFERROR(INDEX(Règles!$C$5:$C$17,MATCH($O4234,Règles!$A$5:$A$17,0)),"?")))</f>
        <v/>
      </c>
      <c r="Q4234" s="27" t="str">
        <f aca="false">IF($G4234="","",IF(ISNUMBER($I4234),$I4234,IFERROR(IF(ISNUMBER(INDEX(Prestations!$E$5:$E$256,MATCH($G4234,Prestations!$B$5:$B$256,0))),INDEX(Prestations!$E$5:$E$256,MATCH($G4234,Prestations!$B$5:$B$256,0)),""),"")))</f>
        <v/>
      </c>
      <c r="R4234" s="27" t="str">
        <f aca="false">IFERROR(IF(ISNUMBER($Q4234),$Q4234*IF($E4234="",1,$E4234),""),"")</f>
        <v/>
      </c>
      <c r="S4234" s="28" t="str">
        <f aca="false">IFERROR(IF($P4234="au nombre",IF(N(INDEX(Règles!$D$5:$D$17,MATCH($O4234,Règles!$A$5:$A$17,0)))&gt;0,IF($E4234="",1,$E4234)/INDEX(Règles!$D$5:$D$17,MATCH($O4234,Règles!$A$5:$A$17,0)),""),IF($P4234="au prix",IF(AND(ISNUMBER($R4234),N(INDEX(Règles!$E$5:$E$17,MATCH($O4234,Règles!$A$5:$A$17,0)))&gt;0),$R4234/INDEX(Règles!$E$5:$E$17,MATCH($O4234,Règles!$A$5:$A$17,0)),""),IF(OR($P4234="ne compte pas",$P4234="absence"),0,""))),"")</f>
        <v/>
      </c>
      <c r="T4234" s="26" t="n">
        <f aca="false">IF(AND(ISNUMBER($A4234),$B4234&lt;&gt;"",$G4234&lt;&gt;"",$P4234&lt;&gt;"absence"),1,0)</f>
        <v>0</v>
      </c>
      <c r="U4234" s="26" t="n">
        <f aca="false">IF($T4234=1,IF(COUNTIFS($B$2:$B4234,$B4234,$A$2:$A4234,$A4234,$T$2:$T4234,1)=1,1,0),0)</f>
        <v>0</v>
      </c>
      <c r="V4234" s="29" t="str">
        <f aca="false">IF(AND($A4234="",$B4234="",$G4234=""),"",IF(NOT(ISNUMBER($A4234)),"Date manquante ou non reconnue",IF($B4234="","Technicien manquant",IF(COUNTIF(Production!$A$7:$A$21,$B4234)=0,"Technicien absent de la liste (onglet Production)",IF($G4234="","Code BPU manquant (colonne G)",IF($O4234="?","Code BPU inconnu (onglet Prestations)",IF($P4234="?","Catégorie inconnue (onglet Règles)",IF(AND($E4234&lt;&gt;"",NOT(ISNUMBER($E4234))),"Quantité non reconnue",IF(AND($P4234="au prix",NOT(ISNUMBER($Q4234))),"Prix sur devis à saisir (colonne I)",IF($S4234="","Règle à compléter (onglet Règles)",""))))))))))</f>
        <v/>
      </c>
    </row>
    <row r="4235" customFormat="false" ht="15" hidden="false" customHeight="false" outlineLevel="0" collapsed="false">
      <c r="A4235" s="23"/>
      <c r="I4235" s="24"/>
      <c r="J4235" s="24"/>
      <c r="N4235" s="25"/>
      <c r="O4235" s="26" t="str">
        <f aca="false">IF($G4235="","",IFERROR(INDEX(Prestations!$F$5:$F$256,MATCH($G4235,Prestations!$B$5:$B$256,0)),"?"))</f>
        <v/>
      </c>
      <c r="P4235" s="26" t="str">
        <f aca="false">IF($O4235="","",IF($O4235="?","?",IFERROR(INDEX(Règles!$C$5:$C$17,MATCH($O4235,Règles!$A$5:$A$17,0)),"?")))</f>
        <v/>
      </c>
      <c r="Q4235" s="27" t="str">
        <f aca="false">IF($G4235="","",IF(ISNUMBER($I4235),$I4235,IFERROR(IF(ISNUMBER(INDEX(Prestations!$E$5:$E$256,MATCH($G4235,Prestations!$B$5:$B$256,0))),INDEX(Prestations!$E$5:$E$256,MATCH($G4235,Prestations!$B$5:$B$256,0)),""),"")))</f>
        <v/>
      </c>
      <c r="R4235" s="27" t="str">
        <f aca="false">IFERROR(IF(ISNUMBER($Q4235),$Q4235*IF($E4235="",1,$E4235),""),"")</f>
        <v/>
      </c>
      <c r="S4235" s="28" t="str">
        <f aca="false">IFERROR(IF($P4235="au nombre",IF(N(INDEX(Règles!$D$5:$D$17,MATCH($O4235,Règles!$A$5:$A$17,0)))&gt;0,IF($E4235="",1,$E4235)/INDEX(Règles!$D$5:$D$17,MATCH($O4235,Règles!$A$5:$A$17,0)),""),IF($P4235="au prix",IF(AND(ISNUMBER($R4235),N(INDEX(Règles!$E$5:$E$17,MATCH($O4235,Règles!$A$5:$A$17,0)))&gt;0),$R4235/INDEX(Règles!$E$5:$E$17,MATCH($O4235,Règles!$A$5:$A$17,0)),""),IF(OR($P4235="ne compte pas",$P4235="absence"),0,""))),"")</f>
        <v/>
      </c>
      <c r="T4235" s="26" t="n">
        <f aca="false">IF(AND(ISNUMBER($A4235),$B4235&lt;&gt;"",$G4235&lt;&gt;"",$P4235&lt;&gt;"absence"),1,0)</f>
        <v>0</v>
      </c>
      <c r="U4235" s="26" t="n">
        <f aca="false">IF($T4235=1,IF(COUNTIFS($B$2:$B4235,$B4235,$A$2:$A4235,$A4235,$T$2:$T4235,1)=1,1,0),0)</f>
        <v>0</v>
      </c>
      <c r="V4235" s="29" t="str">
        <f aca="false">IF(AND($A4235="",$B4235="",$G4235=""),"",IF(NOT(ISNUMBER($A4235)),"Date manquante ou non reconnue",IF($B4235="","Technicien manquant",IF(COUNTIF(Production!$A$7:$A$21,$B4235)=0,"Technicien absent de la liste (onglet Production)",IF($G4235="","Code BPU manquant (colonne G)",IF($O4235="?","Code BPU inconnu (onglet Prestations)",IF($P4235="?","Catégorie inconnue (onglet Règles)",IF(AND($E4235&lt;&gt;"",NOT(ISNUMBER($E4235))),"Quantité non reconnue",IF(AND($P4235="au prix",NOT(ISNUMBER($Q4235))),"Prix sur devis à saisir (colonne I)",IF($S4235="","Règle à compléter (onglet Règles)",""))))))))))</f>
        <v/>
      </c>
    </row>
    <row r="4236" customFormat="false" ht="15" hidden="false" customHeight="false" outlineLevel="0" collapsed="false">
      <c r="A4236" s="23"/>
      <c r="I4236" s="24"/>
      <c r="J4236" s="24"/>
      <c r="N4236" s="25"/>
      <c r="O4236" s="26" t="str">
        <f aca="false">IF($G4236="","",IFERROR(INDEX(Prestations!$F$5:$F$256,MATCH($G4236,Prestations!$B$5:$B$256,0)),"?"))</f>
        <v/>
      </c>
      <c r="P4236" s="26" t="str">
        <f aca="false">IF($O4236="","",IF($O4236="?","?",IFERROR(INDEX(Règles!$C$5:$C$17,MATCH($O4236,Règles!$A$5:$A$17,0)),"?")))</f>
        <v/>
      </c>
      <c r="Q4236" s="27" t="str">
        <f aca="false">IF($G4236="","",IF(ISNUMBER($I4236),$I4236,IFERROR(IF(ISNUMBER(INDEX(Prestations!$E$5:$E$256,MATCH($G4236,Prestations!$B$5:$B$256,0))),INDEX(Prestations!$E$5:$E$256,MATCH($G4236,Prestations!$B$5:$B$256,0)),""),"")))</f>
        <v/>
      </c>
      <c r="R4236" s="27" t="str">
        <f aca="false">IFERROR(IF(ISNUMBER($Q4236),$Q4236*IF($E4236="",1,$E4236),""),"")</f>
        <v/>
      </c>
      <c r="S4236" s="28" t="str">
        <f aca="false">IFERROR(IF($P4236="au nombre",IF(N(INDEX(Règles!$D$5:$D$17,MATCH($O4236,Règles!$A$5:$A$17,0)))&gt;0,IF($E4236="",1,$E4236)/INDEX(Règles!$D$5:$D$17,MATCH($O4236,Règles!$A$5:$A$17,0)),""),IF($P4236="au prix",IF(AND(ISNUMBER($R4236),N(INDEX(Règles!$E$5:$E$17,MATCH($O4236,Règles!$A$5:$A$17,0)))&gt;0),$R4236/INDEX(Règles!$E$5:$E$17,MATCH($O4236,Règles!$A$5:$A$17,0)),""),IF(OR($P4236="ne compte pas",$P4236="absence"),0,""))),"")</f>
        <v/>
      </c>
      <c r="T4236" s="26" t="n">
        <f aca="false">IF(AND(ISNUMBER($A4236),$B4236&lt;&gt;"",$G4236&lt;&gt;"",$P4236&lt;&gt;"absence"),1,0)</f>
        <v>0</v>
      </c>
      <c r="U4236" s="26" t="n">
        <f aca="false">IF($T4236=1,IF(COUNTIFS($B$2:$B4236,$B4236,$A$2:$A4236,$A4236,$T$2:$T4236,1)=1,1,0),0)</f>
        <v>0</v>
      </c>
      <c r="V4236" s="29" t="str">
        <f aca="false">IF(AND($A4236="",$B4236="",$G4236=""),"",IF(NOT(ISNUMBER($A4236)),"Date manquante ou non reconnue",IF($B4236="","Technicien manquant",IF(COUNTIF(Production!$A$7:$A$21,$B4236)=0,"Technicien absent de la liste (onglet Production)",IF($G4236="","Code BPU manquant (colonne G)",IF($O4236="?","Code BPU inconnu (onglet Prestations)",IF($P4236="?","Catégorie inconnue (onglet Règles)",IF(AND($E4236&lt;&gt;"",NOT(ISNUMBER($E4236))),"Quantité non reconnue",IF(AND($P4236="au prix",NOT(ISNUMBER($Q4236))),"Prix sur devis à saisir (colonne I)",IF($S4236="","Règle à compléter (onglet Règles)",""))))))))))</f>
        <v/>
      </c>
    </row>
    <row r="4237" customFormat="false" ht="15" hidden="false" customHeight="false" outlineLevel="0" collapsed="false">
      <c r="A4237" s="23"/>
      <c r="I4237" s="24"/>
      <c r="J4237" s="24"/>
      <c r="N4237" s="25"/>
      <c r="O4237" s="26" t="str">
        <f aca="false">IF($G4237="","",IFERROR(INDEX(Prestations!$F$5:$F$256,MATCH($G4237,Prestations!$B$5:$B$256,0)),"?"))</f>
        <v/>
      </c>
      <c r="P4237" s="26" t="str">
        <f aca="false">IF($O4237="","",IF($O4237="?","?",IFERROR(INDEX(Règles!$C$5:$C$17,MATCH($O4237,Règles!$A$5:$A$17,0)),"?")))</f>
        <v/>
      </c>
      <c r="Q4237" s="27" t="str">
        <f aca="false">IF($G4237="","",IF(ISNUMBER($I4237),$I4237,IFERROR(IF(ISNUMBER(INDEX(Prestations!$E$5:$E$256,MATCH($G4237,Prestations!$B$5:$B$256,0))),INDEX(Prestations!$E$5:$E$256,MATCH($G4237,Prestations!$B$5:$B$256,0)),""),"")))</f>
        <v/>
      </c>
      <c r="R4237" s="27" t="str">
        <f aca="false">IFERROR(IF(ISNUMBER($Q4237),$Q4237*IF($E4237="",1,$E4237),""),"")</f>
        <v/>
      </c>
      <c r="S4237" s="28" t="str">
        <f aca="false">IFERROR(IF($P4237="au nombre",IF(N(INDEX(Règles!$D$5:$D$17,MATCH($O4237,Règles!$A$5:$A$17,0)))&gt;0,IF($E4237="",1,$E4237)/INDEX(Règles!$D$5:$D$17,MATCH($O4237,Règles!$A$5:$A$17,0)),""),IF($P4237="au prix",IF(AND(ISNUMBER($R4237),N(INDEX(Règles!$E$5:$E$17,MATCH($O4237,Règles!$A$5:$A$17,0)))&gt;0),$R4237/INDEX(Règles!$E$5:$E$17,MATCH($O4237,Règles!$A$5:$A$17,0)),""),IF(OR($P4237="ne compte pas",$P4237="absence"),0,""))),"")</f>
        <v/>
      </c>
      <c r="T4237" s="26" t="n">
        <f aca="false">IF(AND(ISNUMBER($A4237),$B4237&lt;&gt;"",$G4237&lt;&gt;"",$P4237&lt;&gt;"absence"),1,0)</f>
        <v>0</v>
      </c>
      <c r="U4237" s="26" t="n">
        <f aca="false">IF($T4237=1,IF(COUNTIFS($B$2:$B4237,$B4237,$A$2:$A4237,$A4237,$T$2:$T4237,1)=1,1,0),0)</f>
        <v>0</v>
      </c>
      <c r="V4237" s="29" t="str">
        <f aca="false">IF(AND($A4237="",$B4237="",$G4237=""),"",IF(NOT(ISNUMBER($A4237)),"Date manquante ou non reconnue",IF($B4237="","Technicien manquant",IF(COUNTIF(Production!$A$7:$A$21,$B4237)=0,"Technicien absent de la liste (onglet Production)",IF($G4237="","Code BPU manquant (colonne G)",IF($O4237="?","Code BPU inconnu (onglet Prestations)",IF($P4237="?","Catégorie inconnue (onglet Règles)",IF(AND($E4237&lt;&gt;"",NOT(ISNUMBER($E4237))),"Quantité non reconnue",IF(AND($P4237="au prix",NOT(ISNUMBER($Q4237))),"Prix sur devis à saisir (colonne I)",IF($S4237="","Règle à compléter (onglet Règles)",""))))))))))</f>
        <v/>
      </c>
    </row>
    <row r="4238" customFormat="false" ht="15" hidden="false" customHeight="false" outlineLevel="0" collapsed="false">
      <c r="A4238" s="23"/>
      <c r="I4238" s="24"/>
      <c r="J4238" s="24"/>
      <c r="N4238" s="25"/>
      <c r="O4238" s="26" t="str">
        <f aca="false">IF($G4238="","",IFERROR(INDEX(Prestations!$F$5:$F$256,MATCH($G4238,Prestations!$B$5:$B$256,0)),"?"))</f>
        <v/>
      </c>
      <c r="P4238" s="26" t="str">
        <f aca="false">IF($O4238="","",IF($O4238="?","?",IFERROR(INDEX(Règles!$C$5:$C$17,MATCH($O4238,Règles!$A$5:$A$17,0)),"?")))</f>
        <v/>
      </c>
      <c r="Q4238" s="27" t="str">
        <f aca="false">IF($G4238="","",IF(ISNUMBER($I4238),$I4238,IFERROR(IF(ISNUMBER(INDEX(Prestations!$E$5:$E$256,MATCH($G4238,Prestations!$B$5:$B$256,0))),INDEX(Prestations!$E$5:$E$256,MATCH($G4238,Prestations!$B$5:$B$256,0)),""),"")))</f>
        <v/>
      </c>
      <c r="R4238" s="27" t="str">
        <f aca="false">IFERROR(IF(ISNUMBER($Q4238),$Q4238*IF($E4238="",1,$E4238),""),"")</f>
        <v/>
      </c>
      <c r="S4238" s="28" t="str">
        <f aca="false">IFERROR(IF($P4238="au nombre",IF(N(INDEX(Règles!$D$5:$D$17,MATCH($O4238,Règles!$A$5:$A$17,0)))&gt;0,IF($E4238="",1,$E4238)/INDEX(Règles!$D$5:$D$17,MATCH($O4238,Règles!$A$5:$A$17,0)),""),IF($P4238="au prix",IF(AND(ISNUMBER($R4238),N(INDEX(Règles!$E$5:$E$17,MATCH($O4238,Règles!$A$5:$A$17,0)))&gt;0),$R4238/INDEX(Règles!$E$5:$E$17,MATCH($O4238,Règles!$A$5:$A$17,0)),""),IF(OR($P4238="ne compte pas",$P4238="absence"),0,""))),"")</f>
        <v/>
      </c>
      <c r="T4238" s="26" t="n">
        <f aca="false">IF(AND(ISNUMBER($A4238),$B4238&lt;&gt;"",$G4238&lt;&gt;"",$P4238&lt;&gt;"absence"),1,0)</f>
        <v>0</v>
      </c>
      <c r="U4238" s="26" t="n">
        <f aca="false">IF($T4238=1,IF(COUNTIFS($B$2:$B4238,$B4238,$A$2:$A4238,$A4238,$T$2:$T4238,1)=1,1,0),0)</f>
        <v>0</v>
      </c>
      <c r="V4238" s="29" t="str">
        <f aca="false">IF(AND($A4238="",$B4238="",$G4238=""),"",IF(NOT(ISNUMBER($A4238)),"Date manquante ou non reconnue",IF($B4238="","Technicien manquant",IF(COUNTIF(Production!$A$7:$A$21,$B4238)=0,"Technicien absent de la liste (onglet Production)",IF($G4238="","Code BPU manquant (colonne G)",IF($O4238="?","Code BPU inconnu (onglet Prestations)",IF($P4238="?","Catégorie inconnue (onglet Règles)",IF(AND($E4238&lt;&gt;"",NOT(ISNUMBER($E4238))),"Quantité non reconnue",IF(AND($P4238="au prix",NOT(ISNUMBER($Q4238))),"Prix sur devis à saisir (colonne I)",IF($S4238="","Règle à compléter (onglet Règles)",""))))))))))</f>
        <v/>
      </c>
    </row>
    <row r="4239" customFormat="false" ht="15" hidden="false" customHeight="false" outlineLevel="0" collapsed="false">
      <c r="A4239" s="23"/>
      <c r="I4239" s="24"/>
      <c r="J4239" s="24"/>
      <c r="N4239" s="25"/>
      <c r="O4239" s="26" t="str">
        <f aca="false">IF($G4239="","",IFERROR(INDEX(Prestations!$F$5:$F$256,MATCH($G4239,Prestations!$B$5:$B$256,0)),"?"))</f>
        <v/>
      </c>
      <c r="P4239" s="26" t="str">
        <f aca="false">IF($O4239="","",IF($O4239="?","?",IFERROR(INDEX(Règles!$C$5:$C$17,MATCH($O4239,Règles!$A$5:$A$17,0)),"?")))</f>
        <v/>
      </c>
      <c r="Q4239" s="27" t="str">
        <f aca="false">IF($G4239="","",IF(ISNUMBER($I4239),$I4239,IFERROR(IF(ISNUMBER(INDEX(Prestations!$E$5:$E$256,MATCH($G4239,Prestations!$B$5:$B$256,0))),INDEX(Prestations!$E$5:$E$256,MATCH($G4239,Prestations!$B$5:$B$256,0)),""),"")))</f>
        <v/>
      </c>
      <c r="R4239" s="27" t="str">
        <f aca="false">IFERROR(IF(ISNUMBER($Q4239),$Q4239*IF($E4239="",1,$E4239),""),"")</f>
        <v/>
      </c>
      <c r="S4239" s="28" t="str">
        <f aca="false">IFERROR(IF($P4239="au nombre",IF(N(INDEX(Règles!$D$5:$D$17,MATCH($O4239,Règles!$A$5:$A$17,0)))&gt;0,IF($E4239="",1,$E4239)/INDEX(Règles!$D$5:$D$17,MATCH($O4239,Règles!$A$5:$A$17,0)),""),IF($P4239="au prix",IF(AND(ISNUMBER($R4239),N(INDEX(Règles!$E$5:$E$17,MATCH($O4239,Règles!$A$5:$A$17,0)))&gt;0),$R4239/INDEX(Règles!$E$5:$E$17,MATCH($O4239,Règles!$A$5:$A$17,0)),""),IF(OR($P4239="ne compte pas",$P4239="absence"),0,""))),"")</f>
        <v/>
      </c>
      <c r="T4239" s="26" t="n">
        <f aca="false">IF(AND(ISNUMBER($A4239),$B4239&lt;&gt;"",$G4239&lt;&gt;"",$P4239&lt;&gt;"absence"),1,0)</f>
        <v>0</v>
      </c>
      <c r="U4239" s="26" t="n">
        <f aca="false">IF($T4239=1,IF(COUNTIFS($B$2:$B4239,$B4239,$A$2:$A4239,$A4239,$T$2:$T4239,1)=1,1,0),0)</f>
        <v>0</v>
      </c>
      <c r="V4239" s="29" t="str">
        <f aca="false">IF(AND($A4239="",$B4239="",$G4239=""),"",IF(NOT(ISNUMBER($A4239)),"Date manquante ou non reconnue",IF($B4239="","Technicien manquant",IF(COUNTIF(Production!$A$7:$A$21,$B4239)=0,"Technicien absent de la liste (onglet Production)",IF($G4239="","Code BPU manquant (colonne G)",IF($O4239="?","Code BPU inconnu (onglet Prestations)",IF($P4239="?","Catégorie inconnue (onglet Règles)",IF(AND($E4239&lt;&gt;"",NOT(ISNUMBER($E4239))),"Quantité non reconnue",IF(AND($P4239="au prix",NOT(ISNUMBER($Q4239))),"Prix sur devis à saisir (colonne I)",IF($S4239="","Règle à compléter (onglet Règles)",""))))))))))</f>
        <v/>
      </c>
    </row>
    <row r="4240" customFormat="false" ht="15" hidden="false" customHeight="false" outlineLevel="0" collapsed="false">
      <c r="A4240" s="23"/>
      <c r="I4240" s="24"/>
      <c r="J4240" s="24"/>
      <c r="N4240" s="25"/>
      <c r="O4240" s="26" t="str">
        <f aca="false">IF($G4240="","",IFERROR(INDEX(Prestations!$F$5:$F$256,MATCH($G4240,Prestations!$B$5:$B$256,0)),"?"))</f>
        <v/>
      </c>
      <c r="P4240" s="26" t="str">
        <f aca="false">IF($O4240="","",IF($O4240="?","?",IFERROR(INDEX(Règles!$C$5:$C$17,MATCH($O4240,Règles!$A$5:$A$17,0)),"?")))</f>
        <v/>
      </c>
      <c r="Q4240" s="27" t="str">
        <f aca="false">IF($G4240="","",IF(ISNUMBER($I4240),$I4240,IFERROR(IF(ISNUMBER(INDEX(Prestations!$E$5:$E$256,MATCH($G4240,Prestations!$B$5:$B$256,0))),INDEX(Prestations!$E$5:$E$256,MATCH($G4240,Prestations!$B$5:$B$256,0)),""),"")))</f>
        <v/>
      </c>
      <c r="R4240" s="27" t="str">
        <f aca="false">IFERROR(IF(ISNUMBER($Q4240),$Q4240*IF($E4240="",1,$E4240),""),"")</f>
        <v/>
      </c>
      <c r="S4240" s="28" t="str">
        <f aca="false">IFERROR(IF($P4240="au nombre",IF(N(INDEX(Règles!$D$5:$D$17,MATCH($O4240,Règles!$A$5:$A$17,0)))&gt;0,IF($E4240="",1,$E4240)/INDEX(Règles!$D$5:$D$17,MATCH($O4240,Règles!$A$5:$A$17,0)),""),IF($P4240="au prix",IF(AND(ISNUMBER($R4240),N(INDEX(Règles!$E$5:$E$17,MATCH($O4240,Règles!$A$5:$A$17,0)))&gt;0),$R4240/INDEX(Règles!$E$5:$E$17,MATCH($O4240,Règles!$A$5:$A$17,0)),""),IF(OR($P4240="ne compte pas",$P4240="absence"),0,""))),"")</f>
        <v/>
      </c>
      <c r="T4240" s="26" t="n">
        <f aca="false">IF(AND(ISNUMBER($A4240),$B4240&lt;&gt;"",$G4240&lt;&gt;"",$P4240&lt;&gt;"absence"),1,0)</f>
        <v>0</v>
      </c>
      <c r="U4240" s="26" t="n">
        <f aca="false">IF($T4240=1,IF(COUNTIFS($B$2:$B4240,$B4240,$A$2:$A4240,$A4240,$T$2:$T4240,1)=1,1,0),0)</f>
        <v>0</v>
      </c>
      <c r="V4240" s="29" t="str">
        <f aca="false">IF(AND($A4240="",$B4240="",$G4240=""),"",IF(NOT(ISNUMBER($A4240)),"Date manquante ou non reconnue",IF($B4240="","Technicien manquant",IF(COUNTIF(Production!$A$7:$A$21,$B4240)=0,"Technicien absent de la liste (onglet Production)",IF($G4240="","Code BPU manquant (colonne G)",IF($O4240="?","Code BPU inconnu (onglet Prestations)",IF($P4240="?","Catégorie inconnue (onglet Règles)",IF(AND($E4240&lt;&gt;"",NOT(ISNUMBER($E4240))),"Quantité non reconnue",IF(AND($P4240="au prix",NOT(ISNUMBER($Q4240))),"Prix sur devis à saisir (colonne I)",IF($S4240="","Règle à compléter (onglet Règles)",""))))))))))</f>
        <v/>
      </c>
    </row>
    <row r="4241" customFormat="false" ht="15" hidden="false" customHeight="false" outlineLevel="0" collapsed="false">
      <c r="A4241" s="23"/>
      <c r="I4241" s="24"/>
      <c r="J4241" s="24"/>
      <c r="N4241" s="25"/>
      <c r="O4241" s="26" t="str">
        <f aca="false">IF($G4241="","",IFERROR(INDEX(Prestations!$F$5:$F$256,MATCH($G4241,Prestations!$B$5:$B$256,0)),"?"))</f>
        <v/>
      </c>
      <c r="P4241" s="26" t="str">
        <f aca="false">IF($O4241="","",IF($O4241="?","?",IFERROR(INDEX(Règles!$C$5:$C$17,MATCH($O4241,Règles!$A$5:$A$17,0)),"?")))</f>
        <v/>
      </c>
      <c r="Q4241" s="27" t="str">
        <f aca="false">IF($G4241="","",IF(ISNUMBER($I4241),$I4241,IFERROR(IF(ISNUMBER(INDEX(Prestations!$E$5:$E$256,MATCH($G4241,Prestations!$B$5:$B$256,0))),INDEX(Prestations!$E$5:$E$256,MATCH($G4241,Prestations!$B$5:$B$256,0)),""),"")))</f>
        <v/>
      </c>
      <c r="R4241" s="27" t="str">
        <f aca="false">IFERROR(IF(ISNUMBER($Q4241),$Q4241*IF($E4241="",1,$E4241),""),"")</f>
        <v/>
      </c>
      <c r="S4241" s="28" t="str">
        <f aca="false">IFERROR(IF($P4241="au nombre",IF(N(INDEX(Règles!$D$5:$D$17,MATCH($O4241,Règles!$A$5:$A$17,0)))&gt;0,IF($E4241="",1,$E4241)/INDEX(Règles!$D$5:$D$17,MATCH($O4241,Règles!$A$5:$A$17,0)),""),IF($P4241="au prix",IF(AND(ISNUMBER($R4241),N(INDEX(Règles!$E$5:$E$17,MATCH($O4241,Règles!$A$5:$A$17,0)))&gt;0),$R4241/INDEX(Règles!$E$5:$E$17,MATCH($O4241,Règles!$A$5:$A$17,0)),""),IF(OR($P4241="ne compte pas",$P4241="absence"),0,""))),"")</f>
        <v/>
      </c>
      <c r="T4241" s="26" t="n">
        <f aca="false">IF(AND(ISNUMBER($A4241),$B4241&lt;&gt;"",$G4241&lt;&gt;"",$P4241&lt;&gt;"absence"),1,0)</f>
        <v>0</v>
      </c>
      <c r="U4241" s="26" t="n">
        <f aca="false">IF($T4241=1,IF(COUNTIFS($B$2:$B4241,$B4241,$A$2:$A4241,$A4241,$T$2:$T4241,1)=1,1,0),0)</f>
        <v>0</v>
      </c>
      <c r="V4241" s="29" t="str">
        <f aca="false">IF(AND($A4241="",$B4241="",$G4241=""),"",IF(NOT(ISNUMBER($A4241)),"Date manquante ou non reconnue",IF($B4241="","Technicien manquant",IF(COUNTIF(Production!$A$7:$A$21,$B4241)=0,"Technicien absent de la liste (onglet Production)",IF($G4241="","Code BPU manquant (colonne G)",IF($O4241="?","Code BPU inconnu (onglet Prestations)",IF($P4241="?","Catégorie inconnue (onglet Règles)",IF(AND($E4241&lt;&gt;"",NOT(ISNUMBER($E4241))),"Quantité non reconnue",IF(AND($P4241="au prix",NOT(ISNUMBER($Q4241))),"Prix sur devis à saisir (colonne I)",IF($S4241="","Règle à compléter (onglet Règles)",""))))))))))</f>
        <v/>
      </c>
    </row>
    <row r="4242" customFormat="false" ht="15" hidden="false" customHeight="false" outlineLevel="0" collapsed="false">
      <c r="A4242" s="23"/>
      <c r="I4242" s="24"/>
      <c r="J4242" s="24"/>
      <c r="N4242" s="25"/>
      <c r="O4242" s="26" t="str">
        <f aca="false">IF($G4242="","",IFERROR(INDEX(Prestations!$F$5:$F$256,MATCH($G4242,Prestations!$B$5:$B$256,0)),"?"))</f>
        <v/>
      </c>
      <c r="P4242" s="26" t="str">
        <f aca="false">IF($O4242="","",IF($O4242="?","?",IFERROR(INDEX(Règles!$C$5:$C$17,MATCH($O4242,Règles!$A$5:$A$17,0)),"?")))</f>
        <v/>
      </c>
      <c r="Q4242" s="27" t="str">
        <f aca="false">IF($G4242="","",IF(ISNUMBER($I4242),$I4242,IFERROR(IF(ISNUMBER(INDEX(Prestations!$E$5:$E$256,MATCH($G4242,Prestations!$B$5:$B$256,0))),INDEX(Prestations!$E$5:$E$256,MATCH($G4242,Prestations!$B$5:$B$256,0)),""),"")))</f>
        <v/>
      </c>
      <c r="R4242" s="27" t="str">
        <f aca="false">IFERROR(IF(ISNUMBER($Q4242),$Q4242*IF($E4242="",1,$E4242),""),"")</f>
        <v/>
      </c>
      <c r="S4242" s="28" t="str">
        <f aca="false">IFERROR(IF($P4242="au nombre",IF(N(INDEX(Règles!$D$5:$D$17,MATCH($O4242,Règles!$A$5:$A$17,0)))&gt;0,IF($E4242="",1,$E4242)/INDEX(Règles!$D$5:$D$17,MATCH($O4242,Règles!$A$5:$A$17,0)),""),IF($P4242="au prix",IF(AND(ISNUMBER($R4242),N(INDEX(Règles!$E$5:$E$17,MATCH($O4242,Règles!$A$5:$A$17,0)))&gt;0),$R4242/INDEX(Règles!$E$5:$E$17,MATCH($O4242,Règles!$A$5:$A$17,0)),""),IF(OR($P4242="ne compte pas",$P4242="absence"),0,""))),"")</f>
        <v/>
      </c>
      <c r="T4242" s="26" t="n">
        <f aca="false">IF(AND(ISNUMBER($A4242),$B4242&lt;&gt;"",$G4242&lt;&gt;"",$P4242&lt;&gt;"absence"),1,0)</f>
        <v>0</v>
      </c>
      <c r="U4242" s="26" t="n">
        <f aca="false">IF($T4242=1,IF(COUNTIFS($B$2:$B4242,$B4242,$A$2:$A4242,$A4242,$T$2:$T4242,1)=1,1,0),0)</f>
        <v>0</v>
      </c>
      <c r="V4242" s="29" t="str">
        <f aca="false">IF(AND($A4242="",$B4242="",$G4242=""),"",IF(NOT(ISNUMBER($A4242)),"Date manquante ou non reconnue",IF($B4242="","Technicien manquant",IF(COUNTIF(Production!$A$7:$A$21,$B4242)=0,"Technicien absent de la liste (onglet Production)",IF($G4242="","Code BPU manquant (colonne G)",IF($O4242="?","Code BPU inconnu (onglet Prestations)",IF($P4242="?","Catégorie inconnue (onglet Règles)",IF(AND($E4242&lt;&gt;"",NOT(ISNUMBER($E4242))),"Quantité non reconnue",IF(AND($P4242="au prix",NOT(ISNUMBER($Q4242))),"Prix sur devis à saisir (colonne I)",IF($S4242="","Règle à compléter (onglet Règles)",""))))))))))</f>
        <v/>
      </c>
    </row>
    <row r="4243" customFormat="false" ht="15" hidden="false" customHeight="false" outlineLevel="0" collapsed="false">
      <c r="A4243" s="23"/>
      <c r="I4243" s="24"/>
      <c r="J4243" s="24"/>
      <c r="N4243" s="25"/>
      <c r="O4243" s="26" t="str">
        <f aca="false">IF($G4243="","",IFERROR(INDEX(Prestations!$F$5:$F$256,MATCH($G4243,Prestations!$B$5:$B$256,0)),"?"))</f>
        <v/>
      </c>
      <c r="P4243" s="26" t="str">
        <f aca="false">IF($O4243="","",IF($O4243="?","?",IFERROR(INDEX(Règles!$C$5:$C$17,MATCH($O4243,Règles!$A$5:$A$17,0)),"?")))</f>
        <v/>
      </c>
      <c r="Q4243" s="27" t="str">
        <f aca="false">IF($G4243="","",IF(ISNUMBER($I4243),$I4243,IFERROR(IF(ISNUMBER(INDEX(Prestations!$E$5:$E$256,MATCH($G4243,Prestations!$B$5:$B$256,0))),INDEX(Prestations!$E$5:$E$256,MATCH($G4243,Prestations!$B$5:$B$256,0)),""),"")))</f>
        <v/>
      </c>
      <c r="R4243" s="27" t="str">
        <f aca="false">IFERROR(IF(ISNUMBER($Q4243),$Q4243*IF($E4243="",1,$E4243),""),"")</f>
        <v/>
      </c>
      <c r="S4243" s="28" t="str">
        <f aca="false">IFERROR(IF($P4243="au nombre",IF(N(INDEX(Règles!$D$5:$D$17,MATCH($O4243,Règles!$A$5:$A$17,0)))&gt;0,IF($E4243="",1,$E4243)/INDEX(Règles!$D$5:$D$17,MATCH($O4243,Règles!$A$5:$A$17,0)),""),IF($P4243="au prix",IF(AND(ISNUMBER($R4243),N(INDEX(Règles!$E$5:$E$17,MATCH($O4243,Règles!$A$5:$A$17,0)))&gt;0),$R4243/INDEX(Règles!$E$5:$E$17,MATCH($O4243,Règles!$A$5:$A$17,0)),""),IF(OR($P4243="ne compte pas",$P4243="absence"),0,""))),"")</f>
        <v/>
      </c>
      <c r="T4243" s="26" t="n">
        <f aca="false">IF(AND(ISNUMBER($A4243),$B4243&lt;&gt;"",$G4243&lt;&gt;"",$P4243&lt;&gt;"absence"),1,0)</f>
        <v>0</v>
      </c>
      <c r="U4243" s="26" t="n">
        <f aca="false">IF($T4243=1,IF(COUNTIFS($B$2:$B4243,$B4243,$A$2:$A4243,$A4243,$T$2:$T4243,1)=1,1,0),0)</f>
        <v>0</v>
      </c>
      <c r="V4243" s="29" t="str">
        <f aca="false">IF(AND($A4243="",$B4243="",$G4243=""),"",IF(NOT(ISNUMBER($A4243)),"Date manquante ou non reconnue",IF($B4243="","Technicien manquant",IF(COUNTIF(Production!$A$7:$A$21,$B4243)=0,"Technicien absent de la liste (onglet Production)",IF($G4243="","Code BPU manquant (colonne G)",IF($O4243="?","Code BPU inconnu (onglet Prestations)",IF($P4243="?","Catégorie inconnue (onglet Règles)",IF(AND($E4243&lt;&gt;"",NOT(ISNUMBER($E4243))),"Quantité non reconnue",IF(AND($P4243="au prix",NOT(ISNUMBER($Q4243))),"Prix sur devis à saisir (colonne I)",IF($S4243="","Règle à compléter (onglet Règles)",""))))))))))</f>
        <v/>
      </c>
    </row>
    <row r="4244" customFormat="false" ht="15" hidden="false" customHeight="false" outlineLevel="0" collapsed="false">
      <c r="A4244" s="23"/>
      <c r="I4244" s="24"/>
      <c r="J4244" s="24"/>
      <c r="N4244" s="25"/>
      <c r="O4244" s="26" t="str">
        <f aca="false">IF($G4244="","",IFERROR(INDEX(Prestations!$F$5:$F$256,MATCH($G4244,Prestations!$B$5:$B$256,0)),"?"))</f>
        <v/>
      </c>
      <c r="P4244" s="26" t="str">
        <f aca="false">IF($O4244="","",IF($O4244="?","?",IFERROR(INDEX(Règles!$C$5:$C$17,MATCH($O4244,Règles!$A$5:$A$17,0)),"?")))</f>
        <v/>
      </c>
      <c r="Q4244" s="27" t="str">
        <f aca="false">IF($G4244="","",IF(ISNUMBER($I4244),$I4244,IFERROR(IF(ISNUMBER(INDEX(Prestations!$E$5:$E$256,MATCH($G4244,Prestations!$B$5:$B$256,0))),INDEX(Prestations!$E$5:$E$256,MATCH($G4244,Prestations!$B$5:$B$256,0)),""),"")))</f>
        <v/>
      </c>
      <c r="R4244" s="27" t="str">
        <f aca="false">IFERROR(IF(ISNUMBER($Q4244),$Q4244*IF($E4244="",1,$E4244),""),"")</f>
        <v/>
      </c>
      <c r="S4244" s="28" t="str">
        <f aca="false">IFERROR(IF($P4244="au nombre",IF(N(INDEX(Règles!$D$5:$D$17,MATCH($O4244,Règles!$A$5:$A$17,0)))&gt;0,IF($E4244="",1,$E4244)/INDEX(Règles!$D$5:$D$17,MATCH($O4244,Règles!$A$5:$A$17,0)),""),IF($P4244="au prix",IF(AND(ISNUMBER($R4244),N(INDEX(Règles!$E$5:$E$17,MATCH($O4244,Règles!$A$5:$A$17,0)))&gt;0),$R4244/INDEX(Règles!$E$5:$E$17,MATCH($O4244,Règles!$A$5:$A$17,0)),""),IF(OR($P4244="ne compte pas",$P4244="absence"),0,""))),"")</f>
        <v/>
      </c>
      <c r="T4244" s="26" t="n">
        <f aca="false">IF(AND(ISNUMBER($A4244),$B4244&lt;&gt;"",$G4244&lt;&gt;"",$P4244&lt;&gt;"absence"),1,0)</f>
        <v>0</v>
      </c>
      <c r="U4244" s="26" t="n">
        <f aca="false">IF($T4244=1,IF(COUNTIFS($B$2:$B4244,$B4244,$A$2:$A4244,$A4244,$T$2:$T4244,1)=1,1,0),0)</f>
        <v>0</v>
      </c>
      <c r="V4244" s="29" t="str">
        <f aca="false">IF(AND($A4244="",$B4244="",$G4244=""),"",IF(NOT(ISNUMBER($A4244)),"Date manquante ou non reconnue",IF($B4244="","Technicien manquant",IF(COUNTIF(Production!$A$7:$A$21,$B4244)=0,"Technicien absent de la liste (onglet Production)",IF($G4244="","Code BPU manquant (colonne G)",IF($O4244="?","Code BPU inconnu (onglet Prestations)",IF($P4244="?","Catégorie inconnue (onglet Règles)",IF(AND($E4244&lt;&gt;"",NOT(ISNUMBER($E4244))),"Quantité non reconnue",IF(AND($P4244="au prix",NOT(ISNUMBER($Q4244))),"Prix sur devis à saisir (colonne I)",IF($S4244="","Règle à compléter (onglet Règles)",""))))))))))</f>
        <v/>
      </c>
    </row>
    <row r="4245" customFormat="false" ht="15" hidden="false" customHeight="false" outlineLevel="0" collapsed="false">
      <c r="A4245" s="23"/>
      <c r="I4245" s="24"/>
      <c r="J4245" s="24"/>
      <c r="N4245" s="25"/>
      <c r="O4245" s="26" t="str">
        <f aca="false">IF($G4245="","",IFERROR(INDEX(Prestations!$F$5:$F$256,MATCH($G4245,Prestations!$B$5:$B$256,0)),"?"))</f>
        <v/>
      </c>
      <c r="P4245" s="26" t="str">
        <f aca="false">IF($O4245="","",IF($O4245="?","?",IFERROR(INDEX(Règles!$C$5:$C$17,MATCH($O4245,Règles!$A$5:$A$17,0)),"?")))</f>
        <v/>
      </c>
      <c r="Q4245" s="27" t="str">
        <f aca="false">IF($G4245="","",IF(ISNUMBER($I4245),$I4245,IFERROR(IF(ISNUMBER(INDEX(Prestations!$E$5:$E$256,MATCH($G4245,Prestations!$B$5:$B$256,0))),INDEX(Prestations!$E$5:$E$256,MATCH($G4245,Prestations!$B$5:$B$256,0)),""),"")))</f>
        <v/>
      </c>
      <c r="R4245" s="27" t="str">
        <f aca="false">IFERROR(IF(ISNUMBER($Q4245),$Q4245*IF($E4245="",1,$E4245),""),"")</f>
        <v/>
      </c>
      <c r="S4245" s="28" t="str">
        <f aca="false">IFERROR(IF($P4245="au nombre",IF(N(INDEX(Règles!$D$5:$D$17,MATCH($O4245,Règles!$A$5:$A$17,0)))&gt;0,IF($E4245="",1,$E4245)/INDEX(Règles!$D$5:$D$17,MATCH($O4245,Règles!$A$5:$A$17,0)),""),IF($P4245="au prix",IF(AND(ISNUMBER($R4245),N(INDEX(Règles!$E$5:$E$17,MATCH($O4245,Règles!$A$5:$A$17,0)))&gt;0),$R4245/INDEX(Règles!$E$5:$E$17,MATCH($O4245,Règles!$A$5:$A$17,0)),""),IF(OR($P4245="ne compte pas",$P4245="absence"),0,""))),"")</f>
        <v/>
      </c>
      <c r="T4245" s="26" t="n">
        <f aca="false">IF(AND(ISNUMBER($A4245),$B4245&lt;&gt;"",$G4245&lt;&gt;"",$P4245&lt;&gt;"absence"),1,0)</f>
        <v>0</v>
      </c>
      <c r="U4245" s="26" t="n">
        <f aca="false">IF($T4245=1,IF(COUNTIFS($B$2:$B4245,$B4245,$A$2:$A4245,$A4245,$T$2:$T4245,1)=1,1,0),0)</f>
        <v>0</v>
      </c>
      <c r="V4245" s="29" t="str">
        <f aca="false">IF(AND($A4245="",$B4245="",$G4245=""),"",IF(NOT(ISNUMBER($A4245)),"Date manquante ou non reconnue",IF($B4245="","Technicien manquant",IF(COUNTIF(Production!$A$7:$A$21,$B4245)=0,"Technicien absent de la liste (onglet Production)",IF($G4245="","Code BPU manquant (colonne G)",IF($O4245="?","Code BPU inconnu (onglet Prestations)",IF($P4245="?","Catégorie inconnue (onglet Règles)",IF(AND($E4245&lt;&gt;"",NOT(ISNUMBER($E4245))),"Quantité non reconnue",IF(AND($P4245="au prix",NOT(ISNUMBER($Q4245))),"Prix sur devis à saisir (colonne I)",IF($S4245="","Règle à compléter (onglet Règles)",""))))))))))</f>
        <v/>
      </c>
    </row>
    <row r="4246" customFormat="false" ht="15" hidden="false" customHeight="false" outlineLevel="0" collapsed="false">
      <c r="A4246" s="23"/>
      <c r="I4246" s="24"/>
      <c r="J4246" s="24"/>
      <c r="N4246" s="25"/>
      <c r="O4246" s="26" t="str">
        <f aca="false">IF($G4246="","",IFERROR(INDEX(Prestations!$F$5:$F$256,MATCH($G4246,Prestations!$B$5:$B$256,0)),"?"))</f>
        <v/>
      </c>
      <c r="P4246" s="26" t="str">
        <f aca="false">IF($O4246="","",IF($O4246="?","?",IFERROR(INDEX(Règles!$C$5:$C$17,MATCH($O4246,Règles!$A$5:$A$17,0)),"?")))</f>
        <v/>
      </c>
      <c r="Q4246" s="27" t="str">
        <f aca="false">IF($G4246="","",IF(ISNUMBER($I4246),$I4246,IFERROR(IF(ISNUMBER(INDEX(Prestations!$E$5:$E$256,MATCH($G4246,Prestations!$B$5:$B$256,0))),INDEX(Prestations!$E$5:$E$256,MATCH($G4246,Prestations!$B$5:$B$256,0)),""),"")))</f>
        <v/>
      </c>
      <c r="R4246" s="27" t="str">
        <f aca="false">IFERROR(IF(ISNUMBER($Q4246),$Q4246*IF($E4246="",1,$E4246),""),"")</f>
        <v/>
      </c>
      <c r="S4246" s="28" t="str">
        <f aca="false">IFERROR(IF($P4246="au nombre",IF(N(INDEX(Règles!$D$5:$D$17,MATCH($O4246,Règles!$A$5:$A$17,0)))&gt;0,IF($E4246="",1,$E4246)/INDEX(Règles!$D$5:$D$17,MATCH($O4246,Règles!$A$5:$A$17,0)),""),IF($P4246="au prix",IF(AND(ISNUMBER($R4246),N(INDEX(Règles!$E$5:$E$17,MATCH($O4246,Règles!$A$5:$A$17,0)))&gt;0),$R4246/INDEX(Règles!$E$5:$E$17,MATCH($O4246,Règles!$A$5:$A$17,0)),""),IF(OR($P4246="ne compte pas",$P4246="absence"),0,""))),"")</f>
        <v/>
      </c>
      <c r="T4246" s="26" t="n">
        <f aca="false">IF(AND(ISNUMBER($A4246),$B4246&lt;&gt;"",$G4246&lt;&gt;"",$P4246&lt;&gt;"absence"),1,0)</f>
        <v>0</v>
      </c>
      <c r="U4246" s="26" t="n">
        <f aca="false">IF($T4246=1,IF(COUNTIFS($B$2:$B4246,$B4246,$A$2:$A4246,$A4246,$T$2:$T4246,1)=1,1,0),0)</f>
        <v>0</v>
      </c>
      <c r="V4246" s="29" t="str">
        <f aca="false">IF(AND($A4246="",$B4246="",$G4246=""),"",IF(NOT(ISNUMBER($A4246)),"Date manquante ou non reconnue",IF($B4246="","Technicien manquant",IF(COUNTIF(Production!$A$7:$A$21,$B4246)=0,"Technicien absent de la liste (onglet Production)",IF($G4246="","Code BPU manquant (colonne G)",IF($O4246="?","Code BPU inconnu (onglet Prestations)",IF($P4246="?","Catégorie inconnue (onglet Règles)",IF(AND($E4246&lt;&gt;"",NOT(ISNUMBER($E4246))),"Quantité non reconnue",IF(AND($P4246="au prix",NOT(ISNUMBER($Q4246))),"Prix sur devis à saisir (colonne I)",IF($S4246="","Règle à compléter (onglet Règles)",""))))))))))</f>
        <v/>
      </c>
    </row>
    <row r="4247" customFormat="false" ht="15" hidden="false" customHeight="false" outlineLevel="0" collapsed="false">
      <c r="A4247" s="23"/>
      <c r="I4247" s="24"/>
      <c r="J4247" s="24"/>
      <c r="N4247" s="25"/>
      <c r="O4247" s="26" t="str">
        <f aca="false">IF($G4247="","",IFERROR(INDEX(Prestations!$F$5:$F$256,MATCH($G4247,Prestations!$B$5:$B$256,0)),"?"))</f>
        <v/>
      </c>
      <c r="P4247" s="26" t="str">
        <f aca="false">IF($O4247="","",IF($O4247="?","?",IFERROR(INDEX(Règles!$C$5:$C$17,MATCH($O4247,Règles!$A$5:$A$17,0)),"?")))</f>
        <v/>
      </c>
      <c r="Q4247" s="27" t="str">
        <f aca="false">IF($G4247="","",IF(ISNUMBER($I4247),$I4247,IFERROR(IF(ISNUMBER(INDEX(Prestations!$E$5:$E$256,MATCH($G4247,Prestations!$B$5:$B$256,0))),INDEX(Prestations!$E$5:$E$256,MATCH($G4247,Prestations!$B$5:$B$256,0)),""),"")))</f>
        <v/>
      </c>
      <c r="R4247" s="27" t="str">
        <f aca="false">IFERROR(IF(ISNUMBER($Q4247),$Q4247*IF($E4247="",1,$E4247),""),"")</f>
        <v/>
      </c>
      <c r="S4247" s="28" t="str">
        <f aca="false">IFERROR(IF($P4247="au nombre",IF(N(INDEX(Règles!$D$5:$D$17,MATCH($O4247,Règles!$A$5:$A$17,0)))&gt;0,IF($E4247="",1,$E4247)/INDEX(Règles!$D$5:$D$17,MATCH($O4247,Règles!$A$5:$A$17,0)),""),IF($P4247="au prix",IF(AND(ISNUMBER($R4247),N(INDEX(Règles!$E$5:$E$17,MATCH($O4247,Règles!$A$5:$A$17,0)))&gt;0),$R4247/INDEX(Règles!$E$5:$E$17,MATCH($O4247,Règles!$A$5:$A$17,0)),""),IF(OR($P4247="ne compte pas",$P4247="absence"),0,""))),"")</f>
        <v/>
      </c>
      <c r="T4247" s="26" t="n">
        <f aca="false">IF(AND(ISNUMBER($A4247),$B4247&lt;&gt;"",$G4247&lt;&gt;"",$P4247&lt;&gt;"absence"),1,0)</f>
        <v>0</v>
      </c>
      <c r="U4247" s="26" t="n">
        <f aca="false">IF($T4247=1,IF(COUNTIFS($B$2:$B4247,$B4247,$A$2:$A4247,$A4247,$T$2:$T4247,1)=1,1,0),0)</f>
        <v>0</v>
      </c>
      <c r="V4247" s="29" t="str">
        <f aca="false">IF(AND($A4247="",$B4247="",$G4247=""),"",IF(NOT(ISNUMBER($A4247)),"Date manquante ou non reconnue",IF($B4247="","Technicien manquant",IF(COUNTIF(Production!$A$7:$A$21,$B4247)=0,"Technicien absent de la liste (onglet Production)",IF($G4247="","Code BPU manquant (colonne G)",IF($O4247="?","Code BPU inconnu (onglet Prestations)",IF($P4247="?","Catégorie inconnue (onglet Règles)",IF(AND($E4247&lt;&gt;"",NOT(ISNUMBER($E4247))),"Quantité non reconnue",IF(AND($P4247="au prix",NOT(ISNUMBER($Q4247))),"Prix sur devis à saisir (colonne I)",IF($S4247="","Règle à compléter (onglet Règles)",""))))))))))</f>
        <v/>
      </c>
    </row>
    <row r="4248" customFormat="false" ht="15" hidden="false" customHeight="false" outlineLevel="0" collapsed="false">
      <c r="A4248" s="23"/>
      <c r="I4248" s="24"/>
      <c r="J4248" s="24"/>
      <c r="N4248" s="25"/>
      <c r="O4248" s="26" t="str">
        <f aca="false">IF($G4248="","",IFERROR(INDEX(Prestations!$F$5:$F$256,MATCH($G4248,Prestations!$B$5:$B$256,0)),"?"))</f>
        <v/>
      </c>
      <c r="P4248" s="26" t="str">
        <f aca="false">IF($O4248="","",IF($O4248="?","?",IFERROR(INDEX(Règles!$C$5:$C$17,MATCH($O4248,Règles!$A$5:$A$17,0)),"?")))</f>
        <v/>
      </c>
      <c r="Q4248" s="27" t="str">
        <f aca="false">IF($G4248="","",IF(ISNUMBER($I4248),$I4248,IFERROR(IF(ISNUMBER(INDEX(Prestations!$E$5:$E$256,MATCH($G4248,Prestations!$B$5:$B$256,0))),INDEX(Prestations!$E$5:$E$256,MATCH($G4248,Prestations!$B$5:$B$256,0)),""),"")))</f>
        <v/>
      </c>
      <c r="R4248" s="27" t="str">
        <f aca="false">IFERROR(IF(ISNUMBER($Q4248),$Q4248*IF($E4248="",1,$E4248),""),"")</f>
        <v/>
      </c>
      <c r="S4248" s="28" t="str">
        <f aca="false">IFERROR(IF($P4248="au nombre",IF(N(INDEX(Règles!$D$5:$D$17,MATCH($O4248,Règles!$A$5:$A$17,0)))&gt;0,IF($E4248="",1,$E4248)/INDEX(Règles!$D$5:$D$17,MATCH($O4248,Règles!$A$5:$A$17,0)),""),IF($P4248="au prix",IF(AND(ISNUMBER($R4248),N(INDEX(Règles!$E$5:$E$17,MATCH($O4248,Règles!$A$5:$A$17,0)))&gt;0),$R4248/INDEX(Règles!$E$5:$E$17,MATCH($O4248,Règles!$A$5:$A$17,0)),""),IF(OR($P4248="ne compte pas",$P4248="absence"),0,""))),"")</f>
        <v/>
      </c>
      <c r="T4248" s="26" t="n">
        <f aca="false">IF(AND(ISNUMBER($A4248),$B4248&lt;&gt;"",$G4248&lt;&gt;"",$P4248&lt;&gt;"absence"),1,0)</f>
        <v>0</v>
      </c>
      <c r="U4248" s="26" t="n">
        <f aca="false">IF($T4248=1,IF(COUNTIFS($B$2:$B4248,$B4248,$A$2:$A4248,$A4248,$T$2:$T4248,1)=1,1,0),0)</f>
        <v>0</v>
      </c>
      <c r="V4248" s="29" t="str">
        <f aca="false">IF(AND($A4248="",$B4248="",$G4248=""),"",IF(NOT(ISNUMBER($A4248)),"Date manquante ou non reconnue",IF($B4248="","Technicien manquant",IF(COUNTIF(Production!$A$7:$A$21,$B4248)=0,"Technicien absent de la liste (onglet Production)",IF($G4248="","Code BPU manquant (colonne G)",IF($O4248="?","Code BPU inconnu (onglet Prestations)",IF($P4248="?","Catégorie inconnue (onglet Règles)",IF(AND($E4248&lt;&gt;"",NOT(ISNUMBER($E4248))),"Quantité non reconnue",IF(AND($P4248="au prix",NOT(ISNUMBER($Q4248))),"Prix sur devis à saisir (colonne I)",IF($S4248="","Règle à compléter (onglet Règles)",""))))))))))</f>
        <v/>
      </c>
    </row>
    <row r="4249" customFormat="false" ht="15" hidden="false" customHeight="false" outlineLevel="0" collapsed="false">
      <c r="A4249" s="23"/>
      <c r="I4249" s="24"/>
      <c r="J4249" s="24"/>
      <c r="N4249" s="25"/>
      <c r="O4249" s="26" t="str">
        <f aca="false">IF($G4249="","",IFERROR(INDEX(Prestations!$F$5:$F$256,MATCH($G4249,Prestations!$B$5:$B$256,0)),"?"))</f>
        <v/>
      </c>
      <c r="P4249" s="26" t="str">
        <f aca="false">IF($O4249="","",IF($O4249="?","?",IFERROR(INDEX(Règles!$C$5:$C$17,MATCH($O4249,Règles!$A$5:$A$17,0)),"?")))</f>
        <v/>
      </c>
      <c r="Q4249" s="27" t="str">
        <f aca="false">IF($G4249="","",IF(ISNUMBER($I4249),$I4249,IFERROR(IF(ISNUMBER(INDEX(Prestations!$E$5:$E$256,MATCH($G4249,Prestations!$B$5:$B$256,0))),INDEX(Prestations!$E$5:$E$256,MATCH($G4249,Prestations!$B$5:$B$256,0)),""),"")))</f>
        <v/>
      </c>
      <c r="R4249" s="27" t="str">
        <f aca="false">IFERROR(IF(ISNUMBER($Q4249),$Q4249*IF($E4249="",1,$E4249),""),"")</f>
        <v/>
      </c>
      <c r="S4249" s="28" t="str">
        <f aca="false">IFERROR(IF($P4249="au nombre",IF(N(INDEX(Règles!$D$5:$D$17,MATCH($O4249,Règles!$A$5:$A$17,0)))&gt;0,IF($E4249="",1,$E4249)/INDEX(Règles!$D$5:$D$17,MATCH($O4249,Règles!$A$5:$A$17,0)),""),IF($P4249="au prix",IF(AND(ISNUMBER($R4249),N(INDEX(Règles!$E$5:$E$17,MATCH($O4249,Règles!$A$5:$A$17,0)))&gt;0),$R4249/INDEX(Règles!$E$5:$E$17,MATCH($O4249,Règles!$A$5:$A$17,0)),""),IF(OR($P4249="ne compte pas",$P4249="absence"),0,""))),"")</f>
        <v/>
      </c>
      <c r="T4249" s="26" t="n">
        <f aca="false">IF(AND(ISNUMBER($A4249),$B4249&lt;&gt;"",$G4249&lt;&gt;"",$P4249&lt;&gt;"absence"),1,0)</f>
        <v>0</v>
      </c>
      <c r="U4249" s="26" t="n">
        <f aca="false">IF($T4249=1,IF(COUNTIFS($B$2:$B4249,$B4249,$A$2:$A4249,$A4249,$T$2:$T4249,1)=1,1,0),0)</f>
        <v>0</v>
      </c>
      <c r="V4249" s="29" t="str">
        <f aca="false">IF(AND($A4249="",$B4249="",$G4249=""),"",IF(NOT(ISNUMBER($A4249)),"Date manquante ou non reconnue",IF($B4249="","Technicien manquant",IF(COUNTIF(Production!$A$7:$A$21,$B4249)=0,"Technicien absent de la liste (onglet Production)",IF($G4249="","Code BPU manquant (colonne G)",IF($O4249="?","Code BPU inconnu (onglet Prestations)",IF($P4249="?","Catégorie inconnue (onglet Règles)",IF(AND($E4249&lt;&gt;"",NOT(ISNUMBER($E4249))),"Quantité non reconnue",IF(AND($P4249="au prix",NOT(ISNUMBER($Q4249))),"Prix sur devis à saisir (colonne I)",IF($S4249="","Règle à compléter (onglet Règles)",""))))))))))</f>
        <v/>
      </c>
    </row>
    <row r="4250" customFormat="false" ht="15" hidden="false" customHeight="false" outlineLevel="0" collapsed="false">
      <c r="A4250" s="23"/>
      <c r="I4250" s="24"/>
      <c r="J4250" s="24"/>
      <c r="N4250" s="25"/>
      <c r="O4250" s="26" t="str">
        <f aca="false">IF($G4250="","",IFERROR(INDEX(Prestations!$F$5:$F$256,MATCH($G4250,Prestations!$B$5:$B$256,0)),"?"))</f>
        <v/>
      </c>
      <c r="P4250" s="26" t="str">
        <f aca="false">IF($O4250="","",IF($O4250="?","?",IFERROR(INDEX(Règles!$C$5:$C$17,MATCH($O4250,Règles!$A$5:$A$17,0)),"?")))</f>
        <v/>
      </c>
      <c r="Q4250" s="27" t="str">
        <f aca="false">IF($G4250="","",IF(ISNUMBER($I4250),$I4250,IFERROR(IF(ISNUMBER(INDEX(Prestations!$E$5:$E$256,MATCH($G4250,Prestations!$B$5:$B$256,0))),INDEX(Prestations!$E$5:$E$256,MATCH($G4250,Prestations!$B$5:$B$256,0)),""),"")))</f>
        <v/>
      </c>
      <c r="R4250" s="27" t="str">
        <f aca="false">IFERROR(IF(ISNUMBER($Q4250),$Q4250*IF($E4250="",1,$E4250),""),"")</f>
        <v/>
      </c>
      <c r="S4250" s="28" t="str">
        <f aca="false">IFERROR(IF($P4250="au nombre",IF(N(INDEX(Règles!$D$5:$D$17,MATCH($O4250,Règles!$A$5:$A$17,0)))&gt;0,IF($E4250="",1,$E4250)/INDEX(Règles!$D$5:$D$17,MATCH($O4250,Règles!$A$5:$A$17,0)),""),IF($P4250="au prix",IF(AND(ISNUMBER($R4250),N(INDEX(Règles!$E$5:$E$17,MATCH($O4250,Règles!$A$5:$A$17,0)))&gt;0),$R4250/INDEX(Règles!$E$5:$E$17,MATCH($O4250,Règles!$A$5:$A$17,0)),""),IF(OR($P4250="ne compte pas",$P4250="absence"),0,""))),"")</f>
        <v/>
      </c>
      <c r="T4250" s="26" t="n">
        <f aca="false">IF(AND(ISNUMBER($A4250),$B4250&lt;&gt;"",$G4250&lt;&gt;"",$P4250&lt;&gt;"absence"),1,0)</f>
        <v>0</v>
      </c>
      <c r="U4250" s="26" t="n">
        <f aca="false">IF($T4250=1,IF(COUNTIFS($B$2:$B4250,$B4250,$A$2:$A4250,$A4250,$T$2:$T4250,1)=1,1,0),0)</f>
        <v>0</v>
      </c>
      <c r="V4250" s="29" t="str">
        <f aca="false">IF(AND($A4250="",$B4250="",$G4250=""),"",IF(NOT(ISNUMBER($A4250)),"Date manquante ou non reconnue",IF($B4250="","Technicien manquant",IF(COUNTIF(Production!$A$7:$A$21,$B4250)=0,"Technicien absent de la liste (onglet Production)",IF($G4250="","Code BPU manquant (colonne G)",IF($O4250="?","Code BPU inconnu (onglet Prestations)",IF($P4250="?","Catégorie inconnue (onglet Règles)",IF(AND($E4250&lt;&gt;"",NOT(ISNUMBER($E4250))),"Quantité non reconnue",IF(AND($P4250="au prix",NOT(ISNUMBER($Q4250))),"Prix sur devis à saisir (colonne I)",IF($S4250="","Règle à compléter (onglet Règles)",""))))))))))</f>
        <v/>
      </c>
    </row>
    <row r="4251" customFormat="false" ht="15" hidden="false" customHeight="false" outlineLevel="0" collapsed="false">
      <c r="A4251" s="23"/>
      <c r="I4251" s="24"/>
      <c r="J4251" s="24"/>
      <c r="N4251" s="25"/>
      <c r="O4251" s="26" t="str">
        <f aca="false">IF($G4251="","",IFERROR(INDEX(Prestations!$F$5:$F$256,MATCH($G4251,Prestations!$B$5:$B$256,0)),"?"))</f>
        <v/>
      </c>
      <c r="P4251" s="26" t="str">
        <f aca="false">IF($O4251="","",IF($O4251="?","?",IFERROR(INDEX(Règles!$C$5:$C$17,MATCH($O4251,Règles!$A$5:$A$17,0)),"?")))</f>
        <v/>
      </c>
      <c r="Q4251" s="27" t="str">
        <f aca="false">IF($G4251="","",IF(ISNUMBER($I4251),$I4251,IFERROR(IF(ISNUMBER(INDEX(Prestations!$E$5:$E$256,MATCH($G4251,Prestations!$B$5:$B$256,0))),INDEX(Prestations!$E$5:$E$256,MATCH($G4251,Prestations!$B$5:$B$256,0)),""),"")))</f>
        <v/>
      </c>
      <c r="R4251" s="27" t="str">
        <f aca="false">IFERROR(IF(ISNUMBER($Q4251),$Q4251*IF($E4251="",1,$E4251),""),"")</f>
        <v/>
      </c>
      <c r="S4251" s="28" t="str">
        <f aca="false">IFERROR(IF($P4251="au nombre",IF(N(INDEX(Règles!$D$5:$D$17,MATCH($O4251,Règles!$A$5:$A$17,0)))&gt;0,IF($E4251="",1,$E4251)/INDEX(Règles!$D$5:$D$17,MATCH($O4251,Règles!$A$5:$A$17,0)),""),IF($P4251="au prix",IF(AND(ISNUMBER($R4251),N(INDEX(Règles!$E$5:$E$17,MATCH($O4251,Règles!$A$5:$A$17,0)))&gt;0),$R4251/INDEX(Règles!$E$5:$E$17,MATCH($O4251,Règles!$A$5:$A$17,0)),""),IF(OR($P4251="ne compte pas",$P4251="absence"),0,""))),"")</f>
        <v/>
      </c>
      <c r="T4251" s="26" t="n">
        <f aca="false">IF(AND(ISNUMBER($A4251),$B4251&lt;&gt;"",$G4251&lt;&gt;"",$P4251&lt;&gt;"absence"),1,0)</f>
        <v>0</v>
      </c>
      <c r="U4251" s="26" t="n">
        <f aca="false">IF($T4251=1,IF(COUNTIFS($B$2:$B4251,$B4251,$A$2:$A4251,$A4251,$T$2:$T4251,1)=1,1,0),0)</f>
        <v>0</v>
      </c>
      <c r="V4251" s="29" t="str">
        <f aca="false">IF(AND($A4251="",$B4251="",$G4251=""),"",IF(NOT(ISNUMBER($A4251)),"Date manquante ou non reconnue",IF($B4251="","Technicien manquant",IF(COUNTIF(Production!$A$7:$A$21,$B4251)=0,"Technicien absent de la liste (onglet Production)",IF($G4251="","Code BPU manquant (colonne G)",IF($O4251="?","Code BPU inconnu (onglet Prestations)",IF($P4251="?","Catégorie inconnue (onglet Règles)",IF(AND($E4251&lt;&gt;"",NOT(ISNUMBER($E4251))),"Quantité non reconnue",IF(AND($P4251="au prix",NOT(ISNUMBER($Q4251))),"Prix sur devis à saisir (colonne I)",IF($S4251="","Règle à compléter (onglet Règles)",""))))))))))</f>
        <v/>
      </c>
    </row>
    <row r="4252" customFormat="false" ht="15" hidden="false" customHeight="false" outlineLevel="0" collapsed="false">
      <c r="A4252" s="23"/>
      <c r="I4252" s="24"/>
      <c r="J4252" s="24"/>
      <c r="N4252" s="25"/>
      <c r="O4252" s="26" t="str">
        <f aca="false">IF($G4252="","",IFERROR(INDEX(Prestations!$F$5:$F$256,MATCH($G4252,Prestations!$B$5:$B$256,0)),"?"))</f>
        <v/>
      </c>
      <c r="P4252" s="26" t="str">
        <f aca="false">IF($O4252="","",IF($O4252="?","?",IFERROR(INDEX(Règles!$C$5:$C$17,MATCH($O4252,Règles!$A$5:$A$17,0)),"?")))</f>
        <v/>
      </c>
      <c r="Q4252" s="27" t="str">
        <f aca="false">IF($G4252="","",IF(ISNUMBER($I4252),$I4252,IFERROR(IF(ISNUMBER(INDEX(Prestations!$E$5:$E$256,MATCH($G4252,Prestations!$B$5:$B$256,0))),INDEX(Prestations!$E$5:$E$256,MATCH($G4252,Prestations!$B$5:$B$256,0)),""),"")))</f>
        <v/>
      </c>
      <c r="R4252" s="27" t="str">
        <f aca="false">IFERROR(IF(ISNUMBER($Q4252),$Q4252*IF($E4252="",1,$E4252),""),"")</f>
        <v/>
      </c>
      <c r="S4252" s="28" t="str">
        <f aca="false">IFERROR(IF($P4252="au nombre",IF(N(INDEX(Règles!$D$5:$D$17,MATCH($O4252,Règles!$A$5:$A$17,0)))&gt;0,IF($E4252="",1,$E4252)/INDEX(Règles!$D$5:$D$17,MATCH($O4252,Règles!$A$5:$A$17,0)),""),IF($P4252="au prix",IF(AND(ISNUMBER($R4252),N(INDEX(Règles!$E$5:$E$17,MATCH($O4252,Règles!$A$5:$A$17,0)))&gt;0),$R4252/INDEX(Règles!$E$5:$E$17,MATCH($O4252,Règles!$A$5:$A$17,0)),""),IF(OR($P4252="ne compte pas",$P4252="absence"),0,""))),"")</f>
        <v/>
      </c>
      <c r="T4252" s="26" t="n">
        <f aca="false">IF(AND(ISNUMBER($A4252),$B4252&lt;&gt;"",$G4252&lt;&gt;"",$P4252&lt;&gt;"absence"),1,0)</f>
        <v>0</v>
      </c>
      <c r="U4252" s="26" t="n">
        <f aca="false">IF($T4252=1,IF(COUNTIFS($B$2:$B4252,$B4252,$A$2:$A4252,$A4252,$T$2:$T4252,1)=1,1,0),0)</f>
        <v>0</v>
      </c>
      <c r="V4252" s="29" t="str">
        <f aca="false">IF(AND($A4252="",$B4252="",$G4252=""),"",IF(NOT(ISNUMBER($A4252)),"Date manquante ou non reconnue",IF($B4252="","Technicien manquant",IF(COUNTIF(Production!$A$7:$A$21,$B4252)=0,"Technicien absent de la liste (onglet Production)",IF($G4252="","Code BPU manquant (colonne G)",IF($O4252="?","Code BPU inconnu (onglet Prestations)",IF($P4252="?","Catégorie inconnue (onglet Règles)",IF(AND($E4252&lt;&gt;"",NOT(ISNUMBER($E4252))),"Quantité non reconnue",IF(AND($P4252="au prix",NOT(ISNUMBER($Q4252))),"Prix sur devis à saisir (colonne I)",IF($S4252="","Règle à compléter (onglet Règles)",""))))))))))</f>
        <v/>
      </c>
    </row>
    <row r="4253" customFormat="false" ht="15" hidden="false" customHeight="false" outlineLevel="0" collapsed="false">
      <c r="A4253" s="23"/>
      <c r="I4253" s="24"/>
      <c r="J4253" s="24"/>
      <c r="N4253" s="25"/>
      <c r="O4253" s="26" t="str">
        <f aca="false">IF($G4253="","",IFERROR(INDEX(Prestations!$F$5:$F$256,MATCH($G4253,Prestations!$B$5:$B$256,0)),"?"))</f>
        <v/>
      </c>
      <c r="P4253" s="26" t="str">
        <f aca="false">IF($O4253="","",IF($O4253="?","?",IFERROR(INDEX(Règles!$C$5:$C$17,MATCH($O4253,Règles!$A$5:$A$17,0)),"?")))</f>
        <v/>
      </c>
      <c r="Q4253" s="27" t="str">
        <f aca="false">IF($G4253="","",IF(ISNUMBER($I4253),$I4253,IFERROR(IF(ISNUMBER(INDEX(Prestations!$E$5:$E$256,MATCH($G4253,Prestations!$B$5:$B$256,0))),INDEX(Prestations!$E$5:$E$256,MATCH($G4253,Prestations!$B$5:$B$256,0)),""),"")))</f>
        <v/>
      </c>
      <c r="R4253" s="27" t="str">
        <f aca="false">IFERROR(IF(ISNUMBER($Q4253),$Q4253*IF($E4253="",1,$E4253),""),"")</f>
        <v/>
      </c>
      <c r="S4253" s="28" t="str">
        <f aca="false">IFERROR(IF($P4253="au nombre",IF(N(INDEX(Règles!$D$5:$D$17,MATCH($O4253,Règles!$A$5:$A$17,0)))&gt;0,IF($E4253="",1,$E4253)/INDEX(Règles!$D$5:$D$17,MATCH($O4253,Règles!$A$5:$A$17,0)),""),IF($P4253="au prix",IF(AND(ISNUMBER($R4253),N(INDEX(Règles!$E$5:$E$17,MATCH($O4253,Règles!$A$5:$A$17,0)))&gt;0),$R4253/INDEX(Règles!$E$5:$E$17,MATCH($O4253,Règles!$A$5:$A$17,0)),""),IF(OR($P4253="ne compte pas",$P4253="absence"),0,""))),"")</f>
        <v/>
      </c>
      <c r="T4253" s="26" t="n">
        <f aca="false">IF(AND(ISNUMBER($A4253),$B4253&lt;&gt;"",$G4253&lt;&gt;"",$P4253&lt;&gt;"absence"),1,0)</f>
        <v>0</v>
      </c>
      <c r="U4253" s="26" t="n">
        <f aca="false">IF($T4253=1,IF(COUNTIFS($B$2:$B4253,$B4253,$A$2:$A4253,$A4253,$T$2:$T4253,1)=1,1,0),0)</f>
        <v>0</v>
      </c>
      <c r="V4253" s="29" t="str">
        <f aca="false">IF(AND($A4253="",$B4253="",$G4253=""),"",IF(NOT(ISNUMBER($A4253)),"Date manquante ou non reconnue",IF($B4253="","Technicien manquant",IF(COUNTIF(Production!$A$7:$A$21,$B4253)=0,"Technicien absent de la liste (onglet Production)",IF($G4253="","Code BPU manquant (colonne G)",IF($O4253="?","Code BPU inconnu (onglet Prestations)",IF($P4253="?","Catégorie inconnue (onglet Règles)",IF(AND($E4253&lt;&gt;"",NOT(ISNUMBER($E4253))),"Quantité non reconnue",IF(AND($P4253="au prix",NOT(ISNUMBER($Q4253))),"Prix sur devis à saisir (colonne I)",IF($S4253="","Règle à compléter (onglet Règles)",""))))))))))</f>
        <v/>
      </c>
    </row>
    <row r="4254" customFormat="false" ht="15" hidden="false" customHeight="false" outlineLevel="0" collapsed="false">
      <c r="A4254" s="23"/>
      <c r="I4254" s="24"/>
      <c r="J4254" s="24"/>
      <c r="N4254" s="25"/>
      <c r="O4254" s="26" t="str">
        <f aca="false">IF($G4254="","",IFERROR(INDEX(Prestations!$F$5:$F$256,MATCH($G4254,Prestations!$B$5:$B$256,0)),"?"))</f>
        <v/>
      </c>
      <c r="P4254" s="26" t="str">
        <f aca="false">IF($O4254="","",IF($O4254="?","?",IFERROR(INDEX(Règles!$C$5:$C$17,MATCH($O4254,Règles!$A$5:$A$17,0)),"?")))</f>
        <v/>
      </c>
      <c r="Q4254" s="27" t="str">
        <f aca="false">IF($G4254="","",IF(ISNUMBER($I4254),$I4254,IFERROR(IF(ISNUMBER(INDEX(Prestations!$E$5:$E$256,MATCH($G4254,Prestations!$B$5:$B$256,0))),INDEX(Prestations!$E$5:$E$256,MATCH($G4254,Prestations!$B$5:$B$256,0)),""),"")))</f>
        <v/>
      </c>
      <c r="R4254" s="27" t="str">
        <f aca="false">IFERROR(IF(ISNUMBER($Q4254),$Q4254*IF($E4254="",1,$E4254),""),"")</f>
        <v/>
      </c>
      <c r="S4254" s="28" t="str">
        <f aca="false">IFERROR(IF($P4254="au nombre",IF(N(INDEX(Règles!$D$5:$D$17,MATCH($O4254,Règles!$A$5:$A$17,0)))&gt;0,IF($E4254="",1,$E4254)/INDEX(Règles!$D$5:$D$17,MATCH($O4254,Règles!$A$5:$A$17,0)),""),IF($P4254="au prix",IF(AND(ISNUMBER($R4254),N(INDEX(Règles!$E$5:$E$17,MATCH($O4254,Règles!$A$5:$A$17,0)))&gt;0),$R4254/INDEX(Règles!$E$5:$E$17,MATCH($O4254,Règles!$A$5:$A$17,0)),""),IF(OR($P4254="ne compte pas",$P4254="absence"),0,""))),"")</f>
        <v/>
      </c>
      <c r="T4254" s="26" t="n">
        <f aca="false">IF(AND(ISNUMBER($A4254),$B4254&lt;&gt;"",$G4254&lt;&gt;"",$P4254&lt;&gt;"absence"),1,0)</f>
        <v>0</v>
      </c>
      <c r="U4254" s="26" t="n">
        <f aca="false">IF($T4254=1,IF(COUNTIFS($B$2:$B4254,$B4254,$A$2:$A4254,$A4254,$T$2:$T4254,1)=1,1,0),0)</f>
        <v>0</v>
      </c>
      <c r="V4254" s="29" t="str">
        <f aca="false">IF(AND($A4254="",$B4254="",$G4254=""),"",IF(NOT(ISNUMBER($A4254)),"Date manquante ou non reconnue",IF($B4254="","Technicien manquant",IF(COUNTIF(Production!$A$7:$A$21,$B4254)=0,"Technicien absent de la liste (onglet Production)",IF($G4254="","Code BPU manquant (colonne G)",IF($O4254="?","Code BPU inconnu (onglet Prestations)",IF($P4254="?","Catégorie inconnue (onglet Règles)",IF(AND($E4254&lt;&gt;"",NOT(ISNUMBER($E4254))),"Quantité non reconnue",IF(AND($P4254="au prix",NOT(ISNUMBER($Q4254))),"Prix sur devis à saisir (colonne I)",IF($S4254="","Règle à compléter (onglet Règles)",""))))))))))</f>
        <v/>
      </c>
    </row>
    <row r="4255" customFormat="false" ht="15" hidden="false" customHeight="false" outlineLevel="0" collapsed="false">
      <c r="A4255" s="23"/>
      <c r="I4255" s="24"/>
      <c r="J4255" s="24"/>
      <c r="N4255" s="25"/>
      <c r="O4255" s="26" t="str">
        <f aca="false">IF($G4255="","",IFERROR(INDEX(Prestations!$F$5:$F$256,MATCH($G4255,Prestations!$B$5:$B$256,0)),"?"))</f>
        <v/>
      </c>
      <c r="P4255" s="26" t="str">
        <f aca="false">IF($O4255="","",IF($O4255="?","?",IFERROR(INDEX(Règles!$C$5:$C$17,MATCH($O4255,Règles!$A$5:$A$17,0)),"?")))</f>
        <v/>
      </c>
      <c r="Q4255" s="27" t="str">
        <f aca="false">IF($G4255="","",IF(ISNUMBER($I4255),$I4255,IFERROR(IF(ISNUMBER(INDEX(Prestations!$E$5:$E$256,MATCH($G4255,Prestations!$B$5:$B$256,0))),INDEX(Prestations!$E$5:$E$256,MATCH($G4255,Prestations!$B$5:$B$256,0)),""),"")))</f>
        <v/>
      </c>
      <c r="R4255" s="27" t="str">
        <f aca="false">IFERROR(IF(ISNUMBER($Q4255),$Q4255*IF($E4255="",1,$E4255),""),"")</f>
        <v/>
      </c>
      <c r="S4255" s="28" t="str">
        <f aca="false">IFERROR(IF($P4255="au nombre",IF(N(INDEX(Règles!$D$5:$D$17,MATCH($O4255,Règles!$A$5:$A$17,0)))&gt;0,IF($E4255="",1,$E4255)/INDEX(Règles!$D$5:$D$17,MATCH($O4255,Règles!$A$5:$A$17,0)),""),IF($P4255="au prix",IF(AND(ISNUMBER($R4255),N(INDEX(Règles!$E$5:$E$17,MATCH($O4255,Règles!$A$5:$A$17,0)))&gt;0),$R4255/INDEX(Règles!$E$5:$E$17,MATCH($O4255,Règles!$A$5:$A$17,0)),""),IF(OR($P4255="ne compte pas",$P4255="absence"),0,""))),"")</f>
        <v/>
      </c>
      <c r="T4255" s="26" t="n">
        <f aca="false">IF(AND(ISNUMBER($A4255),$B4255&lt;&gt;"",$G4255&lt;&gt;"",$P4255&lt;&gt;"absence"),1,0)</f>
        <v>0</v>
      </c>
      <c r="U4255" s="26" t="n">
        <f aca="false">IF($T4255=1,IF(COUNTIFS($B$2:$B4255,$B4255,$A$2:$A4255,$A4255,$T$2:$T4255,1)=1,1,0),0)</f>
        <v>0</v>
      </c>
      <c r="V4255" s="29" t="str">
        <f aca="false">IF(AND($A4255="",$B4255="",$G4255=""),"",IF(NOT(ISNUMBER($A4255)),"Date manquante ou non reconnue",IF($B4255="","Technicien manquant",IF(COUNTIF(Production!$A$7:$A$21,$B4255)=0,"Technicien absent de la liste (onglet Production)",IF($G4255="","Code BPU manquant (colonne G)",IF($O4255="?","Code BPU inconnu (onglet Prestations)",IF($P4255="?","Catégorie inconnue (onglet Règles)",IF(AND($E4255&lt;&gt;"",NOT(ISNUMBER($E4255))),"Quantité non reconnue",IF(AND($P4255="au prix",NOT(ISNUMBER($Q4255))),"Prix sur devis à saisir (colonne I)",IF($S4255="","Règle à compléter (onglet Règles)",""))))))))))</f>
        <v/>
      </c>
    </row>
    <row r="4256" customFormat="false" ht="15" hidden="false" customHeight="false" outlineLevel="0" collapsed="false">
      <c r="A4256" s="23"/>
      <c r="I4256" s="24"/>
      <c r="J4256" s="24"/>
      <c r="N4256" s="25"/>
      <c r="O4256" s="26" t="str">
        <f aca="false">IF($G4256="","",IFERROR(INDEX(Prestations!$F$5:$F$256,MATCH($G4256,Prestations!$B$5:$B$256,0)),"?"))</f>
        <v/>
      </c>
      <c r="P4256" s="26" t="str">
        <f aca="false">IF($O4256="","",IF($O4256="?","?",IFERROR(INDEX(Règles!$C$5:$C$17,MATCH($O4256,Règles!$A$5:$A$17,0)),"?")))</f>
        <v/>
      </c>
      <c r="Q4256" s="27" t="str">
        <f aca="false">IF($G4256="","",IF(ISNUMBER($I4256),$I4256,IFERROR(IF(ISNUMBER(INDEX(Prestations!$E$5:$E$256,MATCH($G4256,Prestations!$B$5:$B$256,0))),INDEX(Prestations!$E$5:$E$256,MATCH($G4256,Prestations!$B$5:$B$256,0)),""),"")))</f>
        <v/>
      </c>
      <c r="R4256" s="27" t="str">
        <f aca="false">IFERROR(IF(ISNUMBER($Q4256),$Q4256*IF($E4256="",1,$E4256),""),"")</f>
        <v/>
      </c>
      <c r="S4256" s="28" t="str">
        <f aca="false">IFERROR(IF($P4256="au nombre",IF(N(INDEX(Règles!$D$5:$D$17,MATCH($O4256,Règles!$A$5:$A$17,0)))&gt;0,IF($E4256="",1,$E4256)/INDEX(Règles!$D$5:$D$17,MATCH($O4256,Règles!$A$5:$A$17,0)),""),IF($P4256="au prix",IF(AND(ISNUMBER($R4256),N(INDEX(Règles!$E$5:$E$17,MATCH($O4256,Règles!$A$5:$A$17,0)))&gt;0),$R4256/INDEX(Règles!$E$5:$E$17,MATCH($O4256,Règles!$A$5:$A$17,0)),""),IF(OR($P4256="ne compte pas",$P4256="absence"),0,""))),"")</f>
        <v/>
      </c>
      <c r="T4256" s="26" t="n">
        <f aca="false">IF(AND(ISNUMBER($A4256),$B4256&lt;&gt;"",$G4256&lt;&gt;"",$P4256&lt;&gt;"absence"),1,0)</f>
        <v>0</v>
      </c>
      <c r="U4256" s="26" t="n">
        <f aca="false">IF($T4256=1,IF(COUNTIFS($B$2:$B4256,$B4256,$A$2:$A4256,$A4256,$T$2:$T4256,1)=1,1,0),0)</f>
        <v>0</v>
      </c>
      <c r="V4256" s="29" t="str">
        <f aca="false">IF(AND($A4256="",$B4256="",$G4256=""),"",IF(NOT(ISNUMBER($A4256)),"Date manquante ou non reconnue",IF($B4256="","Technicien manquant",IF(COUNTIF(Production!$A$7:$A$21,$B4256)=0,"Technicien absent de la liste (onglet Production)",IF($G4256="","Code BPU manquant (colonne G)",IF($O4256="?","Code BPU inconnu (onglet Prestations)",IF($P4256="?","Catégorie inconnue (onglet Règles)",IF(AND($E4256&lt;&gt;"",NOT(ISNUMBER($E4256))),"Quantité non reconnue",IF(AND($P4256="au prix",NOT(ISNUMBER($Q4256))),"Prix sur devis à saisir (colonne I)",IF($S4256="","Règle à compléter (onglet Règles)",""))))))))))</f>
        <v/>
      </c>
    </row>
    <row r="4257" customFormat="false" ht="15" hidden="false" customHeight="false" outlineLevel="0" collapsed="false">
      <c r="A4257" s="23"/>
      <c r="I4257" s="24"/>
      <c r="J4257" s="24"/>
      <c r="N4257" s="25"/>
      <c r="O4257" s="26" t="str">
        <f aca="false">IF($G4257="","",IFERROR(INDEX(Prestations!$F$5:$F$256,MATCH($G4257,Prestations!$B$5:$B$256,0)),"?"))</f>
        <v/>
      </c>
      <c r="P4257" s="26" t="str">
        <f aca="false">IF($O4257="","",IF($O4257="?","?",IFERROR(INDEX(Règles!$C$5:$C$17,MATCH($O4257,Règles!$A$5:$A$17,0)),"?")))</f>
        <v/>
      </c>
      <c r="Q4257" s="27" t="str">
        <f aca="false">IF($G4257="","",IF(ISNUMBER($I4257),$I4257,IFERROR(IF(ISNUMBER(INDEX(Prestations!$E$5:$E$256,MATCH($G4257,Prestations!$B$5:$B$256,0))),INDEX(Prestations!$E$5:$E$256,MATCH($G4257,Prestations!$B$5:$B$256,0)),""),"")))</f>
        <v/>
      </c>
      <c r="R4257" s="27" t="str">
        <f aca="false">IFERROR(IF(ISNUMBER($Q4257),$Q4257*IF($E4257="",1,$E4257),""),"")</f>
        <v/>
      </c>
      <c r="S4257" s="28" t="str">
        <f aca="false">IFERROR(IF($P4257="au nombre",IF(N(INDEX(Règles!$D$5:$D$17,MATCH($O4257,Règles!$A$5:$A$17,0)))&gt;0,IF($E4257="",1,$E4257)/INDEX(Règles!$D$5:$D$17,MATCH($O4257,Règles!$A$5:$A$17,0)),""),IF($P4257="au prix",IF(AND(ISNUMBER($R4257),N(INDEX(Règles!$E$5:$E$17,MATCH($O4257,Règles!$A$5:$A$17,0)))&gt;0),$R4257/INDEX(Règles!$E$5:$E$17,MATCH($O4257,Règles!$A$5:$A$17,0)),""),IF(OR($P4257="ne compte pas",$P4257="absence"),0,""))),"")</f>
        <v/>
      </c>
      <c r="T4257" s="26" t="n">
        <f aca="false">IF(AND(ISNUMBER($A4257),$B4257&lt;&gt;"",$G4257&lt;&gt;"",$P4257&lt;&gt;"absence"),1,0)</f>
        <v>0</v>
      </c>
      <c r="U4257" s="26" t="n">
        <f aca="false">IF($T4257=1,IF(COUNTIFS($B$2:$B4257,$B4257,$A$2:$A4257,$A4257,$T$2:$T4257,1)=1,1,0),0)</f>
        <v>0</v>
      </c>
      <c r="V4257" s="29" t="str">
        <f aca="false">IF(AND($A4257="",$B4257="",$G4257=""),"",IF(NOT(ISNUMBER($A4257)),"Date manquante ou non reconnue",IF($B4257="","Technicien manquant",IF(COUNTIF(Production!$A$7:$A$21,$B4257)=0,"Technicien absent de la liste (onglet Production)",IF($G4257="","Code BPU manquant (colonne G)",IF($O4257="?","Code BPU inconnu (onglet Prestations)",IF($P4257="?","Catégorie inconnue (onglet Règles)",IF(AND($E4257&lt;&gt;"",NOT(ISNUMBER($E4257))),"Quantité non reconnue",IF(AND($P4257="au prix",NOT(ISNUMBER($Q4257))),"Prix sur devis à saisir (colonne I)",IF($S4257="","Règle à compléter (onglet Règles)",""))))))))))</f>
        <v/>
      </c>
    </row>
    <row r="4258" customFormat="false" ht="15" hidden="false" customHeight="false" outlineLevel="0" collapsed="false">
      <c r="A4258" s="23"/>
      <c r="I4258" s="24"/>
      <c r="J4258" s="24"/>
      <c r="N4258" s="25"/>
      <c r="O4258" s="26" t="str">
        <f aca="false">IF($G4258="","",IFERROR(INDEX(Prestations!$F$5:$F$256,MATCH($G4258,Prestations!$B$5:$B$256,0)),"?"))</f>
        <v/>
      </c>
      <c r="P4258" s="26" t="str">
        <f aca="false">IF($O4258="","",IF($O4258="?","?",IFERROR(INDEX(Règles!$C$5:$C$17,MATCH($O4258,Règles!$A$5:$A$17,0)),"?")))</f>
        <v/>
      </c>
      <c r="Q4258" s="27" t="str">
        <f aca="false">IF($G4258="","",IF(ISNUMBER($I4258),$I4258,IFERROR(IF(ISNUMBER(INDEX(Prestations!$E$5:$E$256,MATCH($G4258,Prestations!$B$5:$B$256,0))),INDEX(Prestations!$E$5:$E$256,MATCH($G4258,Prestations!$B$5:$B$256,0)),""),"")))</f>
        <v/>
      </c>
      <c r="R4258" s="27" t="str">
        <f aca="false">IFERROR(IF(ISNUMBER($Q4258),$Q4258*IF($E4258="",1,$E4258),""),"")</f>
        <v/>
      </c>
      <c r="S4258" s="28" t="str">
        <f aca="false">IFERROR(IF($P4258="au nombre",IF(N(INDEX(Règles!$D$5:$D$17,MATCH($O4258,Règles!$A$5:$A$17,0)))&gt;0,IF($E4258="",1,$E4258)/INDEX(Règles!$D$5:$D$17,MATCH($O4258,Règles!$A$5:$A$17,0)),""),IF($P4258="au prix",IF(AND(ISNUMBER($R4258),N(INDEX(Règles!$E$5:$E$17,MATCH($O4258,Règles!$A$5:$A$17,0)))&gt;0),$R4258/INDEX(Règles!$E$5:$E$17,MATCH($O4258,Règles!$A$5:$A$17,0)),""),IF(OR($P4258="ne compte pas",$P4258="absence"),0,""))),"")</f>
        <v/>
      </c>
      <c r="T4258" s="26" t="n">
        <f aca="false">IF(AND(ISNUMBER($A4258),$B4258&lt;&gt;"",$G4258&lt;&gt;"",$P4258&lt;&gt;"absence"),1,0)</f>
        <v>0</v>
      </c>
      <c r="U4258" s="26" t="n">
        <f aca="false">IF($T4258=1,IF(COUNTIFS($B$2:$B4258,$B4258,$A$2:$A4258,$A4258,$T$2:$T4258,1)=1,1,0),0)</f>
        <v>0</v>
      </c>
      <c r="V4258" s="29" t="str">
        <f aca="false">IF(AND($A4258="",$B4258="",$G4258=""),"",IF(NOT(ISNUMBER($A4258)),"Date manquante ou non reconnue",IF($B4258="","Technicien manquant",IF(COUNTIF(Production!$A$7:$A$21,$B4258)=0,"Technicien absent de la liste (onglet Production)",IF($G4258="","Code BPU manquant (colonne G)",IF($O4258="?","Code BPU inconnu (onglet Prestations)",IF($P4258="?","Catégorie inconnue (onglet Règles)",IF(AND($E4258&lt;&gt;"",NOT(ISNUMBER($E4258))),"Quantité non reconnue",IF(AND($P4258="au prix",NOT(ISNUMBER($Q4258))),"Prix sur devis à saisir (colonne I)",IF($S4258="","Règle à compléter (onglet Règles)",""))))))))))</f>
        <v/>
      </c>
    </row>
    <row r="4259" customFormat="false" ht="15" hidden="false" customHeight="false" outlineLevel="0" collapsed="false">
      <c r="A4259" s="23"/>
      <c r="I4259" s="24"/>
      <c r="J4259" s="24"/>
      <c r="N4259" s="25"/>
      <c r="O4259" s="26" t="str">
        <f aca="false">IF($G4259="","",IFERROR(INDEX(Prestations!$F$5:$F$256,MATCH($G4259,Prestations!$B$5:$B$256,0)),"?"))</f>
        <v/>
      </c>
      <c r="P4259" s="26" t="str">
        <f aca="false">IF($O4259="","",IF($O4259="?","?",IFERROR(INDEX(Règles!$C$5:$C$17,MATCH($O4259,Règles!$A$5:$A$17,0)),"?")))</f>
        <v/>
      </c>
      <c r="Q4259" s="27" t="str">
        <f aca="false">IF($G4259="","",IF(ISNUMBER($I4259),$I4259,IFERROR(IF(ISNUMBER(INDEX(Prestations!$E$5:$E$256,MATCH($G4259,Prestations!$B$5:$B$256,0))),INDEX(Prestations!$E$5:$E$256,MATCH($G4259,Prestations!$B$5:$B$256,0)),""),"")))</f>
        <v/>
      </c>
      <c r="R4259" s="27" t="str">
        <f aca="false">IFERROR(IF(ISNUMBER($Q4259),$Q4259*IF($E4259="",1,$E4259),""),"")</f>
        <v/>
      </c>
      <c r="S4259" s="28" t="str">
        <f aca="false">IFERROR(IF($P4259="au nombre",IF(N(INDEX(Règles!$D$5:$D$17,MATCH($O4259,Règles!$A$5:$A$17,0)))&gt;0,IF($E4259="",1,$E4259)/INDEX(Règles!$D$5:$D$17,MATCH($O4259,Règles!$A$5:$A$17,0)),""),IF($P4259="au prix",IF(AND(ISNUMBER($R4259),N(INDEX(Règles!$E$5:$E$17,MATCH($O4259,Règles!$A$5:$A$17,0)))&gt;0),$R4259/INDEX(Règles!$E$5:$E$17,MATCH($O4259,Règles!$A$5:$A$17,0)),""),IF(OR($P4259="ne compte pas",$P4259="absence"),0,""))),"")</f>
        <v/>
      </c>
      <c r="T4259" s="26" t="n">
        <f aca="false">IF(AND(ISNUMBER($A4259),$B4259&lt;&gt;"",$G4259&lt;&gt;"",$P4259&lt;&gt;"absence"),1,0)</f>
        <v>0</v>
      </c>
      <c r="U4259" s="26" t="n">
        <f aca="false">IF($T4259=1,IF(COUNTIFS($B$2:$B4259,$B4259,$A$2:$A4259,$A4259,$T$2:$T4259,1)=1,1,0),0)</f>
        <v>0</v>
      </c>
      <c r="V4259" s="29" t="str">
        <f aca="false">IF(AND($A4259="",$B4259="",$G4259=""),"",IF(NOT(ISNUMBER($A4259)),"Date manquante ou non reconnue",IF($B4259="","Technicien manquant",IF(COUNTIF(Production!$A$7:$A$21,$B4259)=0,"Technicien absent de la liste (onglet Production)",IF($G4259="","Code BPU manquant (colonne G)",IF($O4259="?","Code BPU inconnu (onglet Prestations)",IF($P4259="?","Catégorie inconnue (onglet Règles)",IF(AND($E4259&lt;&gt;"",NOT(ISNUMBER($E4259))),"Quantité non reconnue",IF(AND($P4259="au prix",NOT(ISNUMBER($Q4259))),"Prix sur devis à saisir (colonne I)",IF($S4259="","Règle à compléter (onglet Règles)",""))))))))))</f>
        <v/>
      </c>
    </row>
    <row r="4260" customFormat="false" ht="15" hidden="false" customHeight="false" outlineLevel="0" collapsed="false">
      <c r="A4260" s="23"/>
      <c r="I4260" s="24"/>
      <c r="J4260" s="24"/>
      <c r="N4260" s="25"/>
      <c r="O4260" s="26" t="str">
        <f aca="false">IF($G4260="","",IFERROR(INDEX(Prestations!$F$5:$F$256,MATCH($G4260,Prestations!$B$5:$B$256,0)),"?"))</f>
        <v/>
      </c>
      <c r="P4260" s="26" t="str">
        <f aca="false">IF($O4260="","",IF($O4260="?","?",IFERROR(INDEX(Règles!$C$5:$C$17,MATCH($O4260,Règles!$A$5:$A$17,0)),"?")))</f>
        <v/>
      </c>
      <c r="Q4260" s="27" t="str">
        <f aca="false">IF($G4260="","",IF(ISNUMBER($I4260),$I4260,IFERROR(IF(ISNUMBER(INDEX(Prestations!$E$5:$E$256,MATCH($G4260,Prestations!$B$5:$B$256,0))),INDEX(Prestations!$E$5:$E$256,MATCH($G4260,Prestations!$B$5:$B$256,0)),""),"")))</f>
        <v/>
      </c>
      <c r="R4260" s="27" t="str">
        <f aca="false">IFERROR(IF(ISNUMBER($Q4260),$Q4260*IF($E4260="",1,$E4260),""),"")</f>
        <v/>
      </c>
      <c r="S4260" s="28" t="str">
        <f aca="false">IFERROR(IF($P4260="au nombre",IF(N(INDEX(Règles!$D$5:$D$17,MATCH($O4260,Règles!$A$5:$A$17,0)))&gt;0,IF($E4260="",1,$E4260)/INDEX(Règles!$D$5:$D$17,MATCH($O4260,Règles!$A$5:$A$17,0)),""),IF($P4260="au prix",IF(AND(ISNUMBER($R4260),N(INDEX(Règles!$E$5:$E$17,MATCH($O4260,Règles!$A$5:$A$17,0)))&gt;0),$R4260/INDEX(Règles!$E$5:$E$17,MATCH($O4260,Règles!$A$5:$A$17,0)),""),IF(OR($P4260="ne compte pas",$P4260="absence"),0,""))),"")</f>
        <v/>
      </c>
      <c r="T4260" s="26" t="n">
        <f aca="false">IF(AND(ISNUMBER($A4260),$B4260&lt;&gt;"",$G4260&lt;&gt;"",$P4260&lt;&gt;"absence"),1,0)</f>
        <v>0</v>
      </c>
      <c r="U4260" s="26" t="n">
        <f aca="false">IF($T4260=1,IF(COUNTIFS($B$2:$B4260,$B4260,$A$2:$A4260,$A4260,$T$2:$T4260,1)=1,1,0),0)</f>
        <v>0</v>
      </c>
      <c r="V4260" s="29" t="str">
        <f aca="false">IF(AND($A4260="",$B4260="",$G4260=""),"",IF(NOT(ISNUMBER($A4260)),"Date manquante ou non reconnue",IF($B4260="","Technicien manquant",IF(COUNTIF(Production!$A$7:$A$21,$B4260)=0,"Technicien absent de la liste (onglet Production)",IF($G4260="","Code BPU manquant (colonne G)",IF($O4260="?","Code BPU inconnu (onglet Prestations)",IF($P4260="?","Catégorie inconnue (onglet Règles)",IF(AND($E4260&lt;&gt;"",NOT(ISNUMBER($E4260))),"Quantité non reconnue",IF(AND($P4260="au prix",NOT(ISNUMBER($Q4260))),"Prix sur devis à saisir (colonne I)",IF($S4260="","Règle à compléter (onglet Règles)",""))))))))))</f>
        <v/>
      </c>
    </row>
    <row r="4261" customFormat="false" ht="15" hidden="false" customHeight="false" outlineLevel="0" collapsed="false">
      <c r="A4261" s="23"/>
      <c r="I4261" s="24"/>
      <c r="J4261" s="24"/>
      <c r="N4261" s="25"/>
      <c r="O4261" s="26" t="str">
        <f aca="false">IF($G4261="","",IFERROR(INDEX(Prestations!$F$5:$F$256,MATCH($G4261,Prestations!$B$5:$B$256,0)),"?"))</f>
        <v/>
      </c>
      <c r="P4261" s="26" t="str">
        <f aca="false">IF($O4261="","",IF($O4261="?","?",IFERROR(INDEX(Règles!$C$5:$C$17,MATCH($O4261,Règles!$A$5:$A$17,0)),"?")))</f>
        <v/>
      </c>
      <c r="Q4261" s="27" t="str">
        <f aca="false">IF($G4261="","",IF(ISNUMBER($I4261),$I4261,IFERROR(IF(ISNUMBER(INDEX(Prestations!$E$5:$E$256,MATCH($G4261,Prestations!$B$5:$B$256,0))),INDEX(Prestations!$E$5:$E$256,MATCH($G4261,Prestations!$B$5:$B$256,0)),""),"")))</f>
        <v/>
      </c>
      <c r="R4261" s="27" t="str">
        <f aca="false">IFERROR(IF(ISNUMBER($Q4261),$Q4261*IF($E4261="",1,$E4261),""),"")</f>
        <v/>
      </c>
      <c r="S4261" s="28" t="str">
        <f aca="false">IFERROR(IF($P4261="au nombre",IF(N(INDEX(Règles!$D$5:$D$17,MATCH($O4261,Règles!$A$5:$A$17,0)))&gt;0,IF($E4261="",1,$E4261)/INDEX(Règles!$D$5:$D$17,MATCH($O4261,Règles!$A$5:$A$17,0)),""),IF($P4261="au prix",IF(AND(ISNUMBER($R4261),N(INDEX(Règles!$E$5:$E$17,MATCH($O4261,Règles!$A$5:$A$17,0)))&gt;0),$R4261/INDEX(Règles!$E$5:$E$17,MATCH($O4261,Règles!$A$5:$A$17,0)),""),IF(OR($P4261="ne compte pas",$P4261="absence"),0,""))),"")</f>
        <v/>
      </c>
      <c r="T4261" s="26" t="n">
        <f aca="false">IF(AND(ISNUMBER($A4261),$B4261&lt;&gt;"",$G4261&lt;&gt;"",$P4261&lt;&gt;"absence"),1,0)</f>
        <v>0</v>
      </c>
      <c r="U4261" s="26" t="n">
        <f aca="false">IF($T4261=1,IF(COUNTIFS($B$2:$B4261,$B4261,$A$2:$A4261,$A4261,$T$2:$T4261,1)=1,1,0),0)</f>
        <v>0</v>
      </c>
      <c r="V4261" s="29" t="str">
        <f aca="false">IF(AND($A4261="",$B4261="",$G4261=""),"",IF(NOT(ISNUMBER($A4261)),"Date manquante ou non reconnue",IF($B4261="","Technicien manquant",IF(COUNTIF(Production!$A$7:$A$21,$B4261)=0,"Technicien absent de la liste (onglet Production)",IF($G4261="","Code BPU manquant (colonne G)",IF($O4261="?","Code BPU inconnu (onglet Prestations)",IF($P4261="?","Catégorie inconnue (onglet Règles)",IF(AND($E4261&lt;&gt;"",NOT(ISNUMBER($E4261))),"Quantité non reconnue",IF(AND($P4261="au prix",NOT(ISNUMBER($Q4261))),"Prix sur devis à saisir (colonne I)",IF($S4261="","Règle à compléter (onglet Règles)",""))))))))))</f>
        <v/>
      </c>
    </row>
    <row r="4262" customFormat="false" ht="15" hidden="false" customHeight="false" outlineLevel="0" collapsed="false">
      <c r="A4262" s="23"/>
      <c r="I4262" s="24"/>
      <c r="J4262" s="24"/>
      <c r="N4262" s="25"/>
      <c r="O4262" s="26" t="str">
        <f aca="false">IF($G4262="","",IFERROR(INDEX(Prestations!$F$5:$F$256,MATCH($G4262,Prestations!$B$5:$B$256,0)),"?"))</f>
        <v/>
      </c>
      <c r="P4262" s="26" t="str">
        <f aca="false">IF($O4262="","",IF($O4262="?","?",IFERROR(INDEX(Règles!$C$5:$C$17,MATCH($O4262,Règles!$A$5:$A$17,0)),"?")))</f>
        <v/>
      </c>
      <c r="Q4262" s="27" t="str">
        <f aca="false">IF($G4262="","",IF(ISNUMBER($I4262),$I4262,IFERROR(IF(ISNUMBER(INDEX(Prestations!$E$5:$E$256,MATCH($G4262,Prestations!$B$5:$B$256,0))),INDEX(Prestations!$E$5:$E$256,MATCH($G4262,Prestations!$B$5:$B$256,0)),""),"")))</f>
        <v/>
      </c>
      <c r="R4262" s="27" t="str">
        <f aca="false">IFERROR(IF(ISNUMBER($Q4262),$Q4262*IF($E4262="",1,$E4262),""),"")</f>
        <v/>
      </c>
      <c r="S4262" s="28" t="str">
        <f aca="false">IFERROR(IF($P4262="au nombre",IF(N(INDEX(Règles!$D$5:$D$17,MATCH($O4262,Règles!$A$5:$A$17,0)))&gt;0,IF($E4262="",1,$E4262)/INDEX(Règles!$D$5:$D$17,MATCH($O4262,Règles!$A$5:$A$17,0)),""),IF($P4262="au prix",IF(AND(ISNUMBER($R4262),N(INDEX(Règles!$E$5:$E$17,MATCH($O4262,Règles!$A$5:$A$17,0)))&gt;0),$R4262/INDEX(Règles!$E$5:$E$17,MATCH($O4262,Règles!$A$5:$A$17,0)),""),IF(OR($P4262="ne compte pas",$P4262="absence"),0,""))),"")</f>
        <v/>
      </c>
      <c r="T4262" s="26" t="n">
        <f aca="false">IF(AND(ISNUMBER($A4262),$B4262&lt;&gt;"",$G4262&lt;&gt;"",$P4262&lt;&gt;"absence"),1,0)</f>
        <v>0</v>
      </c>
      <c r="U4262" s="26" t="n">
        <f aca="false">IF($T4262=1,IF(COUNTIFS($B$2:$B4262,$B4262,$A$2:$A4262,$A4262,$T$2:$T4262,1)=1,1,0),0)</f>
        <v>0</v>
      </c>
      <c r="V4262" s="29" t="str">
        <f aca="false">IF(AND($A4262="",$B4262="",$G4262=""),"",IF(NOT(ISNUMBER($A4262)),"Date manquante ou non reconnue",IF($B4262="","Technicien manquant",IF(COUNTIF(Production!$A$7:$A$21,$B4262)=0,"Technicien absent de la liste (onglet Production)",IF($G4262="","Code BPU manquant (colonne G)",IF($O4262="?","Code BPU inconnu (onglet Prestations)",IF($P4262="?","Catégorie inconnue (onglet Règles)",IF(AND($E4262&lt;&gt;"",NOT(ISNUMBER($E4262))),"Quantité non reconnue",IF(AND($P4262="au prix",NOT(ISNUMBER($Q4262))),"Prix sur devis à saisir (colonne I)",IF($S4262="","Règle à compléter (onglet Règles)",""))))))))))</f>
        <v/>
      </c>
    </row>
    <row r="4263" customFormat="false" ht="15" hidden="false" customHeight="false" outlineLevel="0" collapsed="false">
      <c r="A4263" s="23"/>
      <c r="I4263" s="24"/>
      <c r="J4263" s="24"/>
      <c r="N4263" s="25"/>
      <c r="O4263" s="26" t="str">
        <f aca="false">IF($G4263="","",IFERROR(INDEX(Prestations!$F$5:$F$256,MATCH($G4263,Prestations!$B$5:$B$256,0)),"?"))</f>
        <v/>
      </c>
      <c r="P4263" s="26" t="str">
        <f aca="false">IF($O4263="","",IF($O4263="?","?",IFERROR(INDEX(Règles!$C$5:$C$17,MATCH($O4263,Règles!$A$5:$A$17,0)),"?")))</f>
        <v/>
      </c>
      <c r="Q4263" s="27" t="str">
        <f aca="false">IF($G4263="","",IF(ISNUMBER($I4263),$I4263,IFERROR(IF(ISNUMBER(INDEX(Prestations!$E$5:$E$256,MATCH($G4263,Prestations!$B$5:$B$256,0))),INDEX(Prestations!$E$5:$E$256,MATCH($G4263,Prestations!$B$5:$B$256,0)),""),"")))</f>
        <v/>
      </c>
      <c r="R4263" s="27" t="str">
        <f aca="false">IFERROR(IF(ISNUMBER($Q4263),$Q4263*IF($E4263="",1,$E4263),""),"")</f>
        <v/>
      </c>
      <c r="S4263" s="28" t="str">
        <f aca="false">IFERROR(IF($P4263="au nombre",IF(N(INDEX(Règles!$D$5:$D$17,MATCH($O4263,Règles!$A$5:$A$17,0)))&gt;0,IF($E4263="",1,$E4263)/INDEX(Règles!$D$5:$D$17,MATCH($O4263,Règles!$A$5:$A$17,0)),""),IF($P4263="au prix",IF(AND(ISNUMBER($R4263),N(INDEX(Règles!$E$5:$E$17,MATCH($O4263,Règles!$A$5:$A$17,0)))&gt;0),$R4263/INDEX(Règles!$E$5:$E$17,MATCH($O4263,Règles!$A$5:$A$17,0)),""),IF(OR($P4263="ne compte pas",$P4263="absence"),0,""))),"")</f>
        <v/>
      </c>
      <c r="T4263" s="26" t="n">
        <f aca="false">IF(AND(ISNUMBER($A4263),$B4263&lt;&gt;"",$G4263&lt;&gt;"",$P4263&lt;&gt;"absence"),1,0)</f>
        <v>0</v>
      </c>
      <c r="U4263" s="26" t="n">
        <f aca="false">IF($T4263=1,IF(COUNTIFS($B$2:$B4263,$B4263,$A$2:$A4263,$A4263,$T$2:$T4263,1)=1,1,0),0)</f>
        <v>0</v>
      </c>
      <c r="V4263" s="29" t="str">
        <f aca="false">IF(AND($A4263="",$B4263="",$G4263=""),"",IF(NOT(ISNUMBER($A4263)),"Date manquante ou non reconnue",IF($B4263="","Technicien manquant",IF(COUNTIF(Production!$A$7:$A$21,$B4263)=0,"Technicien absent de la liste (onglet Production)",IF($G4263="","Code BPU manquant (colonne G)",IF($O4263="?","Code BPU inconnu (onglet Prestations)",IF($P4263="?","Catégorie inconnue (onglet Règles)",IF(AND($E4263&lt;&gt;"",NOT(ISNUMBER($E4263))),"Quantité non reconnue",IF(AND($P4263="au prix",NOT(ISNUMBER($Q4263))),"Prix sur devis à saisir (colonne I)",IF($S4263="","Règle à compléter (onglet Règles)",""))))))))))</f>
        <v/>
      </c>
    </row>
    <row r="4264" customFormat="false" ht="15" hidden="false" customHeight="false" outlineLevel="0" collapsed="false">
      <c r="A4264" s="23"/>
      <c r="I4264" s="24"/>
      <c r="J4264" s="24"/>
      <c r="N4264" s="25"/>
      <c r="O4264" s="26" t="str">
        <f aca="false">IF($G4264="","",IFERROR(INDEX(Prestations!$F$5:$F$256,MATCH($G4264,Prestations!$B$5:$B$256,0)),"?"))</f>
        <v/>
      </c>
      <c r="P4264" s="26" t="str">
        <f aca="false">IF($O4264="","",IF($O4264="?","?",IFERROR(INDEX(Règles!$C$5:$C$17,MATCH($O4264,Règles!$A$5:$A$17,0)),"?")))</f>
        <v/>
      </c>
      <c r="Q4264" s="27" t="str">
        <f aca="false">IF($G4264="","",IF(ISNUMBER($I4264),$I4264,IFERROR(IF(ISNUMBER(INDEX(Prestations!$E$5:$E$256,MATCH($G4264,Prestations!$B$5:$B$256,0))),INDEX(Prestations!$E$5:$E$256,MATCH($G4264,Prestations!$B$5:$B$256,0)),""),"")))</f>
        <v/>
      </c>
      <c r="R4264" s="27" t="str">
        <f aca="false">IFERROR(IF(ISNUMBER($Q4264),$Q4264*IF($E4264="",1,$E4264),""),"")</f>
        <v/>
      </c>
      <c r="S4264" s="28" t="str">
        <f aca="false">IFERROR(IF($P4264="au nombre",IF(N(INDEX(Règles!$D$5:$D$17,MATCH($O4264,Règles!$A$5:$A$17,0)))&gt;0,IF($E4264="",1,$E4264)/INDEX(Règles!$D$5:$D$17,MATCH($O4264,Règles!$A$5:$A$17,0)),""),IF($P4264="au prix",IF(AND(ISNUMBER($R4264),N(INDEX(Règles!$E$5:$E$17,MATCH($O4264,Règles!$A$5:$A$17,0)))&gt;0),$R4264/INDEX(Règles!$E$5:$E$17,MATCH($O4264,Règles!$A$5:$A$17,0)),""),IF(OR($P4264="ne compte pas",$P4264="absence"),0,""))),"")</f>
        <v/>
      </c>
      <c r="T4264" s="26" t="n">
        <f aca="false">IF(AND(ISNUMBER($A4264),$B4264&lt;&gt;"",$G4264&lt;&gt;"",$P4264&lt;&gt;"absence"),1,0)</f>
        <v>0</v>
      </c>
      <c r="U4264" s="26" t="n">
        <f aca="false">IF($T4264=1,IF(COUNTIFS($B$2:$B4264,$B4264,$A$2:$A4264,$A4264,$T$2:$T4264,1)=1,1,0),0)</f>
        <v>0</v>
      </c>
      <c r="V4264" s="29" t="str">
        <f aca="false">IF(AND($A4264="",$B4264="",$G4264=""),"",IF(NOT(ISNUMBER($A4264)),"Date manquante ou non reconnue",IF($B4264="","Technicien manquant",IF(COUNTIF(Production!$A$7:$A$21,$B4264)=0,"Technicien absent de la liste (onglet Production)",IF($G4264="","Code BPU manquant (colonne G)",IF($O4264="?","Code BPU inconnu (onglet Prestations)",IF($P4264="?","Catégorie inconnue (onglet Règles)",IF(AND($E4264&lt;&gt;"",NOT(ISNUMBER($E4264))),"Quantité non reconnue",IF(AND($P4264="au prix",NOT(ISNUMBER($Q4264))),"Prix sur devis à saisir (colonne I)",IF($S4264="","Règle à compléter (onglet Règles)",""))))))))))</f>
        <v/>
      </c>
    </row>
    <row r="4265" customFormat="false" ht="15" hidden="false" customHeight="false" outlineLevel="0" collapsed="false">
      <c r="A4265" s="23"/>
      <c r="I4265" s="24"/>
      <c r="J4265" s="24"/>
      <c r="N4265" s="25"/>
      <c r="O4265" s="26" t="str">
        <f aca="false">IF($G4265="","",IFERROR(INDEX(Prestations!$F$5:$F$256,MATCH($G4265,Prestations!$B$5:$B$256,0)),"?"))</f>
        <v/>
      </c>
      <c r="P4265" s="26" t="str">
        <f aca="false">IF($O4265="","",IF($O4265="?","?",IFERROR(INDEX(Règles!$C$5:$C$17,MATCH($O4265,Règles!$A$5:$A$17,0)),"?")))</f>
        <v/>
      </c>
      <c r="Q4265" s="27" t="str">
        <f aca="false">IF($G4265="","",IF(ISNUMBER($I4265),$I4265,IFERROR(IF(ISNUMBER(INDEX(Prestations!$E$5:$E$256,MATCH($G4265,Prestations!$B$5:$B$256,0))),INDEX(Prestations!$E$5:$E$256,MATCH($G4265,Prestations!$B$5:$B$256,0)),""),"")))</f>
        <v/>
      </c>
      <c r="R4265" s="27" t="str">
        <f aca="false">IFERROR(IF(ISNUMBER($Q4265),$Q4265*IF($E4265="",1,$E4265),""),"")</f>
        <v/>
      </c>
      <c r="S4265" s="28" t="str">
        <f aca="false">IFERROR(IF($P4265="au nombre",IF(N(INDEX(Règles!$D$5:$D$17,MATCH($O4265,Règles!$A$5:$A$17,0)))&gt;0,IF($E4265="",1,$E4265)/INDEX(Règles!$D$5:$D$17,MATCH($O4265,Règles!$A$5:$A$17,0)),""),IF($P4265="au prix",IF(AND(ISNUMBER($R4265),N(INDEX(Règles!$E$5:$E$17,MATCH($O4265,Règles!$A$5:$A$17,0)))&gt;0),$R4265/INDEX(Règles!$E$5:$E$17,MATCH($O4265,Règles!$A$5:$A$17,0)),""),IF(OR($P4265="ne compte pas",$P4265="absence"),0,""))),"")</f>
        <v/>
      </c>
      <c r="T4265" s="26" t="n">
        <f aca="false">IF(AND(ISNUMBER($A4265),$B4265&lt;&gt;"",$G4265&lt;&gt;"",$P4265&lt;&gt;"absence"),1,0)</f>
        <v>0</v>
      </c>
      <c r="U4265" s="26" t="n">
        <f aca="false">IF($T4265=1,IF(COUNTIFS($B$2:$B4265,$B4265,$A$2:$A4265,$A4265,$T$2:$T4265,1)=1,1,0),0)</f>
        <v>0</v>
      </c>
      <c r="V4265" s="29" t="str">
        <f aca="false">IF(AND($A4265="",$B4265="",$G4265=""),"",IF(NOT(ISNUMBER($A4265)),"Date manquante ou non reconnue",IF($B4265="","Technicien manquant",IF(COUNTIF(Production!$A$7:$A$21,$B4265)=0,"Technicien absent de la liste (onglet Production)",IF($G4265="","Code BPU manquant (colonne G)",IF($O4265="?","Code BPU inconnu (onglet Prestations)",IF($P4265="?","Catégorie inconnue (onglet Règles)",IF(AND($E4265&lt;&gt;"",NOT(ISNUMBER($E4265))),"Quantité non reconnue",IF(AND($P4265="au prix",NOT(ISNUMBER($Q4265))),"Prix sur devis à saisir (colonne I)",IF($S4265="","Règle à compléter (onglet Règles)",""))))))))))</f>
        <v/>
      </c>
    </row>
    <row r="4266" customFormat="false" ht="15" hidden="false" customHeight="false" outlineLevel="0" collapsed="false">
      <c r="A4266" s="23"/>
      <c r="I4266" s="24"/>
      <c r="J4266" s="24"/>
      <c r="N4266" s="25"/>
      <c r="O4266" s="26" t="str">
        <f aca="false">IF($G4266="","",IFERROR(INDEX(Prestations!$F$5:$F$256,MATCH($G4266,Prestations!$B$5:$B$256,0)),"?"))</f>
        <v/>
      </c>
      <c r="P4266" s="26" t="str">
        <f aca="false">IF($O4266="","",IF($O4266="?","?",IFERROR(INDEX(Règles!$C$5:$C$17,MATCH($O4266,Règles!$A$5:$A$17,0)),"?")))</f>
        <v/>
      </c>
      <c r="Q4266" s="27" t="str">
        <f aca="false">IF($G4266="","",IF(ISNUMBER($I4266),$I4266,IFERROR(IF(ISNUMBER(INDEX(Prestations!$E$5:$E$256,MATCH($G4266,Prestations!$B$5:$B$256,0))),INDEX(Prestations!$E$5:$E$256,MATCH($G4266,Prestations!$B$5:$B$256,0)),""),"")))</f>
        <v/>
      </c>
      <c r="R4266" s="27" t="str">
        <f aca="false">IFERROR(IF(ISNUMBER($Q4266),$Q4266*IF($E4266="",1,$E4266),""),"")</f>
        <v/>
      </c>
      <c r="S4266" s="28" t="str">
        <f aca="false">IFERROR(IF($P4266="au nombre",IF(N(INDEX(Règles!$D$5:$D$17,MATCH($O4266,Règles!$A$5:$A$17,0)))&gt;0,IF($E4266="",1,$E4266)/INDEX(Règles!$D$5:$D$17,MATCH($O4266,Règles!$A$5:$A$17,0)),""),IF($P4266="au prix",IF(AND(ISNUMBER($R4266),N(INDEX(Règles!$E$5:$E$17,MATCH($O4266,Règles!$A$5:$A$17,0)))&gt;0),$R4266/INDEX(Règles!$E$5:$E$17,MATCH($O4266,Règles!$A$5:$A$17,0)),""),IF(OR($P4266="ne compte pas",$P4266="absence"),0,""))),"")</f>
        <v/>
      </c>
      <c r="T4266" s="26" t="n">
        <f aca="false">IF(AND(ISNUMBER($A4266),$B4266&lt;&gt;"",$G4266&lt;&gt;"",$P4266&lt;&gt;"absence"),1,0)</f>
        <v>0</v>
      </c>
      <c r="U4266" s="26" t="n">
        <f aca="false">IF($T4266=1,IF(COUNTIFS($B$2:$B4266,$B4266,$A$2:$A4266,$A4266,$T$2:$T4266,1)=1,1,0),0)</f>
        <v>0</v>
      </c>
      <c r="V4266" s="29" t="str">
        <f aca="false">IF(AND($A4266="",$B4266="",$G4266=""),"",IF(NOT(ISNUMBER($A4266)),"Date manquante ou non reconnue",IF($B4266="","Technicien manquant",IF(COUNTIF(Production!$A$7:$A$21,$B4266)=0,"Technicien absent de la liste (onglet Production)",IF($G4266="","Code BPU manquant (colonne G)",IF($O4266="?","Code BPU inconnu (onglet Prestations)",IF($P4266="?","Catégorie inconnue (onglet Règles)",IF(AND($E4266&lt;&gt;"",NOT(ISNUMBER($E4266))),"Quantité non reconnue",IF(AND($P4266="au prix",NOT(ISNUMBER($Q4266))),"Prix sur devis à saisir (colonne I)",IF($S4266="","Règle à compléter (onglet Règles)",""))))))))))</f>
        <v/>
      </c>
    </row>
    <row r="4267" customFormat="false" ht="15" hidden="false" customHeight="false" outlineLevel="0" collapsed="false">
      <c r="A4267" s="23"/>
      <c r="I4267" s="24"/>
      <c r="J4267" s="24"/>
      <c r="N4267" s="25"/>
      <c r="O4267" s="26" t="str">
        <f aca="false">IF($G4267="","",IFERROR(INDEX(Prestations!$F$5:$F$256,MATCH($G4267,Prestations!$B$5:$B$256,0)),"?"))</f>
        <v/>
      </c>
      <c r="P4267" s="26" t="str">
        <f aca="false">IF($O4267="","",IF($O4267="?","?",IFERROR(INDEX(Règles!$C$5:$C$17,MATCH($O4267,Règles!$A$5:$A$17,0)),"?")))</f>
        <v/>
      </c>
      <c r="Q4267" s="27" t="str">
        <f aca="false">IF($G4267="","",IF(ISNUMBER($I4267),$I4267,IFERROR(IF(ISNUMBER(INDEX(Prestations!$E$5:$E$256,MATCH($G4267,Prestations!$B$5:$B$256,0))),INDEX(Prestations!$E$5:$E$256,MATCH($G4267,Prestations!$B$5:$B$256,0)),""),"")))</f>
        <v/>
      </c>
      <c r="R4267" s="27" t="str">
        <f aca="false">IFERROR(IF(ISNUMBER($Q4267),$Q4267*IF($E4267="",1,$E4267),""),"")</f>
        <v/>
      </c>
      <c r="S4267" s="28" t="str">
        <f aca="false">IFERROR(IF($P4267="au nombre",IF(N(INDEX(Règles!$D$5:$D$17,MATCH($O4267,Règles!$A$5:$A$17,0)))&gt;0,IF($E4267="",1,$E4267)/INDEX(Règles!$D$5:$D$17,MATCH($O4267,Règles!$A$5:$A$17,0)),""),IF($P4267="au prix",IF(AND(ISNUMBER($R4267),N(INDEX(Règles!$E$5:$E$17,MATCH($O4267,Règles!$A$5:$A$17,0)))&gt;0),$R4267/INDEX(Règles!$E$5:$E$17,MATCH($O4267,Règles!$A$5:$A$17,0)),""),IF(OR($P4267="ne compte pas",$P4267="absence"),0,""))),"")</f>
        <v/>
      </c>
      <c r="T4267" s="26" t="n">
        <f aca="false">IF(AND(ISNUMBER($A4267),$B4267&lt;&gt;"",$G4267&lt;&gt;"",$P4267&lt;&gt;"absence"),1,0)</f>
        <v>0</v>
      </c>
      <c r="U4267" s="26" t="n">
        <f aca="false">IF($T4267=1,IF(COUNTIFS($B$2:$B4267,$B4267,$A$2:$A4267,$A4267,$T$2:$T4267,1)=1,1,0),0)</f>
        <v>0</v>
      </c>
      <c r="V4267" s="29" t="str">
        <f aca="false">IF(AND($A4267="",$B4267="",$G4267=""),"",IF(NOT(ISNUMBER($A4267)),"Date manquante ou non reconnue",IF($B4267="","Technicien manquant",IF(COUNTIF(Production!$A$7:$A$21,$B4267)=0,"Technicien absent de la liste (onglet Production)",IF($G4267="","Code BPU manquant (colonne G)",IF($O4267="?","Code BPU inconnu (onglet Prestations)",IF($P4267="?","Catégorie inconnue (onglet Règles)",IF(AND($E4267&lt;&gt;"",NOT(ISNUMBER($E4267))),"Quantité non reconnue",IF(AND($P4267="au prix",NOT(ISNUMBER($Q4267))),"Prix sur devis à saisir (colonne I)",IF($S4267="","Règle à compléter (onglet Règles)",""))))))))))</f>
        <v/>
      </c>
    </row>
    <row r="4268" customFormat="false" ht="15" hidden="false" customHeight="false" outlineLevel="0" collapsed="false">
      <c r="A4268" s="23"/>
      <c r="I4268" s="24"/>
      <c r="J4268" s="24"/>
      <c r="N4268" s="25"/>
      <c r="O4268" s="26" t="str">
        <f aca="false">IF($G4268="","",IFERROR(INDEX(Prestations!$F$5:$F$256,MATCH($G4268,Prestations!$B$5:$B$256,0)),"?"))</f>
        <v/>
      </c>
      <c r="P4268" s="26" t="str">
        <f aca="false">IF($O4268="","",IF($O4268="?","?",IFERROR(INDEX(Règles!$C$5:$C$17,MATCH($O4268,Règles!$A$5:$A$17,0)),"?")))</f>
        <v/>
      </c>
      <c r="Q4268" s="27" t="str">
        <f aca="false">IF($G4268="","",IF(ISNUMBER($I4268),$I4268,IFERROR(IF(ISNUMBER(INDEX(Prestations!$E$5:$E$256,MATCH($G4268,Prestations!$B$5:$B$256,0))),INDEX(Prestations!$E$5:$E$256,MATCH($G4268,Prestations!$B$5:$B$256,0)),""),"")))</f>
        <v/>
      </c>
      <c r="R4268" s="27" t="str">
        <f aca="false">IFERROR(IF(ISNUMBER($Q4268),$Q4268*IF($E4268="",1,$E4268),""),"")</f>
        <v/>
      </c>
      <c r="S4268" s="28" t="str">
        <f aca="false">IFERROR(IF($P4268="au nombre",IF(N(INDEX(Règles!$D$5:$D$17,MATCH($O4268,Règles!$A$5:$A$17,0)))&gt;0,IF($E4268="",1,$E4268)/INDEX(Règles!$D$5:$D$17,MATCH($O4268,Règles!$A$5:$A$17,0)),""),IF($P4268="au prix",IF(AND(ISNUMBER($R4268),N(INDEX(Règles!$E$5:$E$17,MATCH($O4268,Règles!$A$5:$A$17,0)))&gt;0),$R4268/INDEX(Règles!$E$5:$E$17,MATCH($O4268,Règles!$A$5:$A$17,0)),""),IF(OR($P4268="ne compte pas",$P4268="absence"),0,""))),"")</f>
        <v/>
      </c>
      <c r="T4268" s="26" t="n">
        <f aca="false">IF(AND(ISNUMBER($A4268),$B4268&lt;&gt;"",$G4268&lt;&gt;"",$P4268&lt;&gt;"absence"),1,0)</f>
        <v>0</v>
      </c>
      <c r="U4268" s="26" t="n">
        <f aca="false">IF($T4268=1,IF(COUNTIFS($B$2:$B4268,$B4268,$A$2:$A4268,$A4268,$T$2:$T4268,1)=1,1,0),0)</f>
        <v>0</v>
      </c>
      <c r="V4268" s="29" t="str">
        <f aca="false">IF(AND($A4268="",$B4268="",$G4268=""),"",IF(NOT(ISNUMBER($A4268)),"Date manquante ou non reconnue",IF($B4268="","Technicien manquant",IF(COUNTIF(Production!$A$7:$A$21,$B4268)=0,"Technicien absent de la liste (onglet Production)",IF($G4268="","Code BPU manquant (colonne G)",IF($O4268="?","Code BPU inconnu (onglet Prestations)",IF($P4268="?","Catégorie inconnue (onglet Règles)",IF(AND($E4268&lt;&gt;"",NOT(ISNUMBER($E4268))),"Quantité non reconnue",IF(AND($P4268="au prix",NOT(ISNUMBER($Q4268))),"Prix sur devis à saisir (colonne I)",IF($S4268="","Règle à compléter (onglet Règles)",""))))))))))</f>
        <v/>
      </c>
    </row>
    <row r="4269" customFormat="false" ht="15" hidden="false" customHeight="false" outlineLevel="0" collapsed="false">
      <c r="A4269" s="23"/>
      <c r="I4269" s="24"/>
      <c r="J4269" s="24"/>
      <c r="N4269" s="25"/>
      <c r="O4269" s="26" t="str">
        <f aca="false">IF($G4269="","",IFERROR(INDEX(Prestations!$F$5:$F$256,MATCH($G4269,Prestations!$B$5:$B$256,0)),"?"))</f>
        <v/>
      </c>
      <c r="P4269" s="26" t="str">
        <f aca="false">IF($O4269="","",IF($O4269="?","?",IFERROR(INDEX(Règles!$C$5:$C$17,MATCH($O4269,Règles!$A$5:$A$17,0)),"?")))</f>
        <v/>
      </c>
      <c r="Q4269" s="27" t="str">
        <f aca="false">IF($G4269="","",IF(ISNUMBER($I4269),$I4269,IFERROR(IF(ISNUMBER(INDEX(Prestations!$E$5:$E$256,MATCH($G4269,Prestations!$B$5:$B$256,0))),INDEX(Prestations!$E$5:$E$256,MATCH($G4269,Prestations!$B$5:$B$256,0)),""),"")))</f>
        <v/>
      </c>
      <c r="R4269" s="27" t="str">
        <f aca="false">IFERROR(IF(ISNUMBER($Q4269),$Q4269*IF($E4269="",1,$E4269),""),"")</f>
        <v/>
      </c>
      <c r="S4269" s="28" t="str">
        <f aca="false">IFERROR(IF($P4269="au nombre",IF(N(INDEX(Règles!$D$5:$D$17,MATCH($O4269,Règles!$A$5:$A$17,0)))&gt;0,IF($E4269="",1,$E4269)/INDEX(Règles!$D$5:$D$17,MATCH($O4269,Règles!$A$5:$A$17,0)),""),IF($P4269="au prix",IF(AND(ISNUMBER($R4269),N(INDEX(Règles!$E$5:$E$17,MATCH($O4269,Règles!$A$5:$A$17,0)))&gt;0),$R4269/INDEX(Règles!$E$5:$E$17,MATCH($O4269,Règles!$A$5:$A$17,0)),""),IF(OR($P4269="ne compte pas",$P4269="absence"),0,""))),"")</f>
        <v/>
      </c>
      <c r="T4269" s="26" t="n">
        <f aca="false">IF(AND(ISNUMBER($A4269),$B4269&lt;&gt;"",$G4269&lt;&gt;"",$P4269&lt;&gt;"absence"),1,0)</f>
        <v>0</v>
      </c>
      <c r="U4269" s="26" t="n">
        <f aca="false">IF($T4269=1,IF(COUNTIFS($B$2:$B4269,$B4269,$A$2:$A4269,$A4269,$T$2:$T4269,1)=1,1,0),0)</f>
        <v>0</v>
      </c>
      <c r="V4269" s="29" t="str">
        <f aca="false">IF(AND($A4269="",$B4269="",$G4269=""),"",IF(NOT(ISNUMBER($A4269)),"Date manquante ou non reconnue",IF($B4269="","Technicien manquant",IF(COUNTIF(Production!$A$7:$A$21,$B4269)=0,"Technicien absent de la liste (onglet Production)",IF($G4269="","Code BPU manquant (colonne G)",IF($O4269="?","Code BPU inconnu (onglet Prestations)",IF($P4269="?","Catégorie inconnue (onglet Règles)",IF(AND($E4269&lt;&gt;"",NOT(ISNUMBER($E4269))),"Quantité non reconnue",IF(AND($P4269="au prix",NOT(ISNUMBER($Q4269))),"Prix sur devis à saisir (colonne I)",IF($S4269="","Règle à compléter (onglet Règles)",""))))))))))</f>
        <v/>
      </c>
    </row>
    <row r="4270" customFormat="false" ht="15" hidden="false" customHeight="false" outlineLevel="0" collapsed="false">
      <c r="A4270" s="23"/>
      <c r="I4270" s="24"/>
      <c r="J4270" s="24"/>
      <c r="N4270" s="25"/>
      <c r="O4270" s="26" t="str">
        <f aca="false">IF($G4270="","",IFERROR(INDEX(Prestations!$F$5:$F$256,MATCH($G4270,Prestations!$B$5:$B$256,0)),"?"))</f>
        <v/>
      </c>
      <c r="P4270" s="26" t="str">
        <f aca="false">IF($O4270="","",IF($O4270="?","?",IFERROR(INDEX(Règles!$C$5:$C$17,MATCH($O4270,Règles!$A$5:$A$17,0)),"?")))</f>
        <v/>
      </c>
      <c r="Q4270" s="27" t="str">
        <f aca="false">IF($G4270="","",IF(ISNUMBER($I4270),$I4270,IFERROR(IF(ISNUMBER(INDEX(Prestations!$E$5:$E$256,MATCH($G4270,Prestations!$B$5:$B$256,0))),INDEX(Prestations!$E$5:$E$256,MATCH($G4270,Prestations!$B$5:$B$256,0)),""),"")))</f>
        <v/>
      </c>
      <c r="R4270" s="27" t="str">
        <f aca="false">IFERROR(IF(ISNUMBER($Q4270),$Q4270*IF($E4270="",1,$E4270),""),"")</f>
        <v/>
      </c>
      <c r="S4270" s="28" t="str">
        <f aca="false">IFERROR(IF($P4270="au nombre",IF(N(INDEX(Règles!$D$5:$D$17,MATCH($O4270,Règles!$A$5:$A$17,0)))&gt;0,IF($E4270="",1,$E4270)/INDEX(Règles!$D$5:$D$17,MATCH($O4270,Règles!$A$5:$A$17,0)),""),IF($P4270="au prix",IF(AND(ISNUMBER($R4270),N(INDEX(Règles!$E$5:$E$17,MATCH($O4270,Règles!$A$5:$A$17,0)))&gt;0),$R4270/INDEX(Règles!$E$5:$E$17,MATCH($O4270,Règles!$A$5:$A$17,0)),""),IF(OR($P4270="ne compte pas",$P4270="absence"),0,""))),"")</f>
        <v/>
      </c>
      <c r="T4270" s="26" t="n">
        <f aca="false">IF(AND(ISNUMBER($A4270),$B4270&lt;&gt;"",$G4270&lt;&gt;"",$P4270&lt;&gt;"absence"),1,0)</f>
        <v>0</v>
      </c>
      <c r="U4270" s="26" t="n">
        <f aca="false">IF($T4270=1,IF(COUNTIFS($B$2:$B4270,$B4270,$A$2:$A4270,$A4270,$T$2:$T4270,1)=1,1,0),0)</f>
        <v>0</v>
      </c>
      <c r="V4270" s="29" t="str">
        <f aca="false">IF(AND($A4270="",$B4270="",$G4270=""),"",IF(NOT(ISNUMBER($A4270)),"Date manquante ou non reconnue",IF($B4270="","Technicien manquant",IF(COUNTIF(Production!$A$7:$A$21,$B4270)=0,"Technicien absent de la liste (onglet Production)",IF($G4270="","Code BPU manquant (colonne G)",IF($O4270="?","Code BPU inconnu (onglet Prestations)",IF($P4270="?","Catégorie inconnue (onglet Règles)",IF(AND($E4270&lt;&gt;"",NOT(ISNUMBER($E4270))),"Quantité non reconnue",IF(AND($P4270="au prix",NOT(ISNUMBER($Q4270))),"Prix sur devis à saisir (colonne I)",IF($S4270="","Règle à compléter (onglet Règles)",""))))))))))</f>
        <v/>
      </c>
    </row>
    <row r="4271" customFormat="false" ht="15" hidden="false" customHeight="false" outlineLevel="0" collapsed="false">
      <c r="A4271" s="23"/>
      <c r="I4271" s="24"/>
      <c r="J4271" s="24"/>
      <c r="N4271" s="25"/>
      <c r="O4271" s="26" t="str">
        <f aca="false">IF($G4271="","",IFERROR(INDEX(Prestations!$F$5:$F$256,MATCH($G4271,Prestations!$B$5:$B$256,0)),"?"))</f>
        <v/>
      </c>
      <c r="P4271" s="26" t="str">
        <f aca="false">IF($O4271="","",IF($O4271="?","?",IFERROR(INDEX(Règles!$C$5:$C$17,MATCH($O4271,Règles!$A$5:$A$17,0)),"?")))</f>
        <v/>
      </c>
      <c r="Q4271" s="27" t="str">
        <f aca="false">IF($G4271="","",IF(ISNUMBER($I4271),$I4271,IFERROR(IF(ISNUMBER(INDEX(Prestations!$E$5:$E$256,MATCH($G4271,Prestations!$B$5:$B$256,0))),INDEX(Prestations!$E$5:$E$256,MATCH($G4271,Prestations!$B$5:$B$256,0)),""),"")))</f>
        <v/>
      </c>
      <c r="R4271" s="27" t="str">
        <f aca="false">IFERROR(IF(ISNUMBER($Q4271),$Q4271*IF($E4271="",1,$E4271),""),"")</f>
        <v/>
      </c>
      <c r="S4271" s="28" t="str">
        <f aca="false">IFERROR(IF($P4271="au nombre",IF(N(INDEX(Règles!$D$5:$D$17,MATCH($O4271,Règles!$A$5:$A$17,0)))&gt;0,IF($E4271="",1,$E4271)/INDEX(Règles!$D$5:$D$17,MATCH($O4271,Règles!$A$5:$A$17,0)),""),IF($P4271="au prix",IF(AND(ISNUMBER($R4271),N(INDEX(Règles!$E$5:$E$17,MATCH($O4271,Règles!$A$5:$A$17,0)))&gt;0),$R4271/INDEX(Règles!$E$5:$E$17,MATCH($O4271,Règles!$A$5:$A$17,0)),""),IF(OR($P4271="ne compte pas",$P4271="absence"),0,""))),"")</f>
        <v/>
      </c>
      <c r="T4271" s="26" t="n">
        <f aca="false">IF(AND(ISNUMBER($A4271),$B4271&lt;&gt;"",$G4271&lt;&gt;"",$P4271&lt;&gt;"absence"),1,0)</f>
        <v>0</v>
      </c>
      <c r="U4271" s="26" t="n">
        <f aca="false">IF($T4271=1,IF(COUNTIFS($B$2:$B4271,$B4271,$A$2:$A4271,$A4271,$T$2:$T4271,1)=1,1,0),0)</f>
        <v>0</v>
      </c>
      <c r="V4271" s="29" t="str">
        <f aca="false">IF(AND($A4271="",$B4271="",$G4271=""),"",IF(NOT(ISNUMBER($A4271)),"Date manquante ou non reconnue",IF($B4271="","Technicien manquant",IF(COUNTIF(Production!$A$7:$A$21,$B4271)=0,"Technicien absent de la liste (onglet Production)",IF($G4271="","Code BPU manquant (colonne G)",IF($O4271="?","Code BPU inconnu (onglet Prestations)",IF($P4271="?","Catégorie inconnue (onglet Règles)",IF(AND($E4271&lt;&gt;"",NOT(ISNUMBER($E4271))),"Quantité non reconnue",IF(AND($P4271="au prix",NOT(ISNUMBER($Q4271))),"Prix sur devis à saisir (colonne I)",IF($S4271="","Règle à compléter (onglet Règles)",""))))))))))</f>
        <v/>
      </c>
    </row>
    <row r="4272" customFormat="false" ht="15" hidden="false" customHeight="false" outlineLevel="0" collapsed="false">
      <c r="A4272" s="23"/>
      <c r="I4272" s="24"/>
      <c r="J4272" s="24"/>
      <c r="N4272" s="25"/>
      <c r="O4272" s="26" t="str">
        <f aca="false">IF($G4272="","",IFERROR(INDEX(Prestations!$F$5:$F$256,MATCH($G4272,Prestations!$B$5:$B$256,0)),"?"))</f>
        <v/>
      </c>
      <c r="P4272" s="26" t="str">
        <f aca="false">IF($O4272="","",IF($O4272="?","?",IFERROR(INDEX(Règles!$C$5:$C$17,MATCH($O4272,Règles!$A$5:$A$17,0)),"?")))</f>
        <v/>
      </c>
      <c r="Q4272" s="27" t="str">
        <f aca="false">IF($G4272="","",IF(ISNUMBER($I4272),$I4272,IFERROR(IF(ISNUMBER(INDEX(Prestations!$E$5:$E$256,MATCH($G4272,Prestations!$B$5:$B$256,0))),INDEX(Prestations!$E$5:$E$256,MATCH($G4272,Prestations!$B$5:$B$256,0)),""),"")))</f>
        <v/>
      </c>
      <c r="R4272" s="27" t="str">
        <f aca="false">IFERROR(IF(ISNUMBER($Q4272),$Q4272*IF($E4272="",1,$E4272),""),"")</f>
        <v/>
      </c>
      <c r="S4272" s="28" t="str">
        <f aca="false">IFERROR(IF($P4272="au nombre",IF(N(INDEX(Règles!$D$5:$D$17,MATCH($O4272,Règles!$A$5:$A$17,0)))&gt;0,IF($E4272="",1,$E4272)/INDEX(Règles!$D$5:$D$17,MATCH($O4272,Règles!$A$5:$A$17,0)),""),IF($P4272="au prix",IF(AND(ISNUMBER($R4272),N(INDEX(Règles!$E$5:$E$17,MATCH($O4272,Règles!$A$5:$A$17,0)))&gt;0),$R4272/INDEX(Règles!$E$5:$E$17,MATCH($O4272,Règles!$A$5:$A$17,0)),""),IF(OR($P4272="ne compte pas",$P4272="absence"),0,""))),"")</f>
        <v/>
      </c>
      <c r="T4272" s="26" t="n">
        <f aca="false">IF(AND(ISNUMBER($A4272),$B4272&lt;&gt;"",$G4272&lt;&gt;"",$P4272&lt;&gt;"absence"),1,0)</f>
        <v>0</v>
      </c>
      <c r="U4272" s="26" t="n">
        <f aca="false">IF($T4272=1,IF(COUNTIFS($B$2:$B4272,$B4272,$A$2:$A4272,$A4272,$T$2:$T4272,1)=1,1,0),0)</f>
        <v>0</v>
      </c>
      <c r="V4272" s="29" t="str">
        <f aca="false">IF(AND($A4272="",$B4272="",$G4272=""),"",IF(NOT(ISNUMBER($A4272)),"Date manquante ou non reconnue",IF($B4272="","Technicien manquant",IF(COUNTIF(Production!$A$7:$A$21,$B4272)=0,"Technicien absent de la liste (onglet Production)",IF($G4272="","Code BPU manquant (colonne G)",IF($O4272="?","Code BPU inconnu (onglet Prestations)",IF($P4272="?","Catégorie inconnue (onglet Règles)",IF(AND($E4272&lt;&gt;"",NOT(ISNUMBER($E4272))),"Quantité non reconnue",IF(AND($P4272="au prix",NOT(ISNUMBER($Q4272))),"Prix sur devis à saisir (colonne I)",IF($S4272="","Règle à compléter (onglet Règles)",""))))))))))</f>
        <v/>
      </c>
    </row>
    <row r="4273" customFormat="false" ht="15" hidden="false" customHeight="false" outlineLevel="0" collapsed="false">
      <c r="A4273" s="23"/>
      <c r="I4273" s="24"/>
      <c r="J4273" s="24"/>
      <c r="N4273" s="25"/>
      <c r="O4273" s="26" t="str">
        <f aca="false">IF($G4273="","",IFERROR(INDEX(Prestations!$F$5:$F$256,MATCH($G4273,Prestations!$B$5:$B$256,0)),"?"))</f>
        <v/>
      </c>
      <c r="P4273" s="26" t="str">
        <f aca="false">IF($O4273="","",IF($O4273="?","?",IFERROR(INDEX(Règles!$C$5:$C$17,MATCH($O4273,Règles!$A$5:$A$17,0)),"?")))</f>
        <v/>
      </c>
      <c r="Q4273" s="27" t="str">
        <f aca="false">IF($G4273="","",IF(ISNUMBER($I4273),$I4273,IFERROR(IF(ISNUMBER(INDEX(Prestations!$E$5:$E$256,MATCH($G4273,Prestations!$B$5:$B$256,0))),INDEX(Prestations!$E$5:$E$256,MATCH($G4273,Prestations!$B$5:$B$256,0)),""),"")))</f>
        <v/>
      </c>
      <c r="R4273" s="27" t="str">
        <f aca="false">IFERROR(IF(ISNUMBER($Q4273),$Q4273*IF($E4273="",1,$E4273),""),"")</f>
        <v/>
      </c>
      <c r="S4273" s="28" t="str">
        <f aca="false">IFERROR(IF($P4273="au nombre",IF(N(INDEX(Règles!$D$5:$D$17,MATCH($O4273,Règles!$A$5:$A$17,0)))&gt;0,IF($E4273="",1,$E4273)/INDEX(Règles!$D$5:$D$17,MATCH($O4273,Règles!$A$5:$A$17,0)),""),IF($P4273="au prix",IF(AND(ISNUMBER($R4273),N(INDEX(Règles!$E$5:$E$17,MATCH($O4273,Règles!$A$5:$A$17,0)))&gt;0),$R4273/INDEX(Règles!$E$5:$E$17,MATCH($O4273,Règles!$A$5:$A$17,0)),""),IF(OR($P4273="ne compte pas",$P4273="absence"),0,""))),"")</f>
        <v/>
      </c>
      <c r="T4273" s="26" t="n">
        <f aca="false">IF(AND(ISNUMBER($A4273),$B4273&lt;&gt;"",$G4273&lt;&gt;"",$P4273&lt;&gt;"absence"),1,0)</f>
        <v>0</v>
      </c>
      <c r="U4273" s="26" t="n">
        <f aca="false">IF($T4273=1,IF(COUNTIFS($B$2:$B4273,$B4273,$A$2:$A4273,$A4273,$T$2:$T4273,1)=1,1,0),0)</f>
        <v>0</v>
      </c>
      <c r="V4273" s="29" t="str">
        <f aca="false">IF(AND($A4273="",$B4273="",$G4273=""),"",IF(NOT(ISNUMBER($A4273)),"Date manquante ou non reconnue",IF($B4273="","Technicien manquant",IF(COUNTIF(Production!$A$7:$A$21,$B4273)=0,"Technicien absent de la liste (onglet Production)",IF($G4273="","Code BPU manquant (colonne G)",IF($O4273="?","Code BPU inconnu (onglet Prestations)",IF($P4273="?","Catégorie inconnue (onglet Règles)",IF(AND($E4273&lt;&gt;"",NOT(ISNUMBER($E4273))),"Quantité non reconnue",IF(AND($P4273="au prix",NOT(ISNUMBER($Q4273))),"Prix sur devis à saisir (colonne I)",IF($S4273="","Règle à compléter (onglet Règles)",""))))))))))</f>
        <v/>
      </c>
    </row>
    <row r="4274" customFormat="false" ht="15" hidden="false" customHeight="false" outlineLevel="0" collapsed="false">
      <c r="A4274" s="23"/>
      <c r="I4274" s="24"/>
      <c r="J4274" s="24"/>
      <c r="N4274" s="25"/>
      <c r="O4274" s="26" t="str">
        <f aca="false">IF($G4274="","",IFERROR(INDEX(Prestations!$F$5:$F$256,MATCH($G4274,Prestations!$B$5:$B$256,0)),"?"))</f>
        <v/>
      </c>
      <c r="P4274" s="26" t="str">
        <f aca="false">IF($O4274="","",IF($O4274="?","?",IFERROR(INDEX(Règles!$C$5:$C$17,MATCH($O4274,Règles!$A$5:$A$17,0)),"?")))</f>
        <v/>
      </c>
      <c r="Q4274" s="27" t="str">
        <f aca="false">IF($G4274="","",IF(ISNUMBER($I4274),$I4274,IFERROR(IF(ISNUMBER(INDEX(Prestations!$E$5:$E$256,MATCH($G4274,Prestations!$B$5:$B$256,0))),INDEX(Prestations!$E$5:$E$256,MATCH($G4274,Prestations!$B$5:$B$256,0)),""),"")))</f>
        <v/>
      </c>
      <c r="R4274" s="27" t="str">
        <f aca="false">IFERROR(IF(ISNUMBER($Q4274),$Q4274*IF($E4274="",1,$E4274),""),"")</f>
        <v/>
      </c>
      <c r="S4274" s="28" t="str">
        <f aca="false">IFERROR(IF($P4274="au nombre",IF(N(INDEX(Règles!$D$5:$D$17,MATCH($O4274,Règles!$A$5:$A$17,0)))&gt;0,IF($E4274="",1,$E4274)/INDEX(Règles!$D$5:$D$17,MATCH($O4274,Règles!$A$5:$A$17,0)),""),IF($P4274="au prix",IF(AND(ISNUMBER($R4274),N(INDEX(Règles!$E$5:$E$17,MATCH($O4274,Règles!$A$5:$A$17,0)))&gt;0),$R4274/INDEX(Règles!$E$5:$E$17,MATCH($O4274,Règles!$A$5:$A$17,0)),""),IF(OR($P4274="ne compte pas",$P4274="absence"),0,""))),"")</f>
        <v/>
      </c>
      <c r="T4274" s="26" t="n">
        <f aca="false">IF(AND(ISNUMBER($A4274),$B4274&lt;&gt;"",$G4274&lt;&gt;"",$P4274&lt;&gt;"absence"),1,0)</f>
        <v>0</v>
      </c>
      <c r="U4274" s="26" t="n">
        <f aca="false">IF($T4274=1,IF(COUNTIFS($B$2:$B4274,$B4274,$A$2:$A4274,$A4274,$T$2:$T4274,1)=1,1,0),0)</f>
        <v>0</v>
      </c>
      <c r="V4274" s="29" t="str">
        <f aca="false">IF(AND($A4274="",$B4274="",$G4274=""),"",IF(NOT(ISNUMBER($A4274)),"Date manquante ou non reconnue",IF($B4274="","Technicien manquant",IF(COUNTIF(Production!$A$7:$A$21,$B4274)=0,"Technicien absent de la liste (onglet Production)",IF($G4274="","Code BPU manquant (colonne G)",IF($O4274="?","Code BPU inconnu (onglet Prestations)",IF($P4274="?","Catégorie inconnue (onglet Règles)",IF(AND($E4274&lt;&gt;"",NOT(ISNUMBER($E4274))),"Quantité non reconnue",IF(AND($P4274="au prix",NOT(ISNUMBER($Q4274))),"Prix sur devis à saisir (colonne I)",IF($S4274="","Règle à compléter (onglet Règles)",""))))))))))</f>
        <v/>
      </c>
    </row>
    <row r="4275" customFormat="false" ht="15" hidden="false" customHeight="false" outlineLevel="0" collapsed="false">
      <c r="A4275" s="23"/>
      <c r="I4275" s="24"/>
      <c r="J4275" s="24"/>
      <c r="N4275" s="25"/>
      <c r="O4275" s="26" t="str">
        <f aca="false">IF($G4275="","",IFERROR(INDEX(Prestations!$F$5:$F$256,MATCH($G4275,Prestations!$B$5:$B$256,0)),"?"))</f>
        <v/>
      </c>
      <c r="P4275" s="26" t="str">
        <f aca="false">IF($O4275="","",IF($O4275="?","?",IFERROR(INDEX(Règles!$C$5:$C$17,MATCH($O4275,Règles!$A$5:$A$17,0)),"?")))</f>
        <v/>
      </c>
      <c r="Q4275" s="27" t="str">
        <f aca="false">IF($G4275="","",IF(ISNUMBER($I4275),$I4275,IFERROR(IF(ISNUMBER(INDEX(Prestations!$E$5:$E$256,MATCH($G4275,Prestations!$B$5:$B$256,0))),INDEX(Prestations!$E$5:$E$256,MATCH($G4275,Prestations!$B$5:$B$256,0)),""),"")))</f>
        <v/>
      </c>
      <c r="R4275" s="27" t="str">
        <f aca="false">IFERROR(IF(ISNUMBER($Q4275),$Q4275*IF($E4275="",1,$E4275),""),"")</f>
        <v/>
      </c>
      <c r="S4275" s="28" t="str">
        <f aca="false">IFERROR(IF($P4275="au nombre",IF(N(INDEX(Règles!$D$5:$D$17,MATCH($O4275,Règles!$A$5:$A$17,0)))&gt;0,IF($E4275="",1,$E4275)/INDEX(Règles!$D$5:$D$17,MATCH($O4275,Règles!$A$5:$A$17,0)),""),IF($P4275="au prix",IF(AND(ISNUMBER($R4275),N(INDEX(Règles!$E$5:$E$17,MATCH($O4275,Règles!$A$5:$A$17,0)))&gt;0),$R4275/INDEX(Règles!$E$5:$E$17,MATCH($O4275,Règles!$A$5:$A$17,0)),""),IF(OR($P4275="ne compte pas",$P4275="absence"),0,""))),"")</f>
        <v/>
      </c>
      <c r="T4275" s="26" t="n">
        <f aca="false">IF(AND(ISNUMBER($A4275),$B4275&lt;&gt;"",$G4275&lt;&gt;"",$P4275&lt;&gt;"absence"),1,0)</f>
        <v>0</v>
      </c>
      <c r="U4275" s="26" t="n">
        <f aca="false">IF($T4275=1,IF(COUNTIFS($B$2:$B4275,$B4275,$A$2:$A4275,$A4275,$T$2:$T4275,1)=1,1,0),0)</f>
        <v>0</v>
      </c>
      <c r="V4275" s="29" t="str">
        <f aca="false">IF(AND($A4275="",$B4275="",$G4275=""),"",IF(NOT(ISNUMBER($A4275)),"Date manquante ou non reconnue",IF($B4275="","Technicien manquant",IF(COUNTIF(Production!$A$7:$A$21,$B4275)=0,"Technicien absent de la liste (onglet Production)",IF($G4275="","Code BPU manquant (colonne G)",IF($O4275="?","Code BPU inconnu (onglet Prestations)",IF($P4275="?","Catégorie inconnue (onglet Règles)",IF(AND($E4275&lt;&gt;"",NOT(ISNUMBER($E4275))),"Quantité non reconnue",IF(AND($P4275="au prix",NOT(ISNUMBER($Q4275))),"Prix sur devis à saisir (colonne I)",IF($S4275="","Règle à compléter (onglet Règles)",""))))))))))</f>
        <v/>
      </c>
    </row>
    <row r="4276" customFormat="false" ht="15" hidden="false" customHeight="false" outlineLevel="0" collapsed="false">
      <c r="A4276" s="23"/>
      <c r="I4276" s="24"/>
      <c r="J4276" s="24"/>
      <c r="N4276" s="25"/>
      <c r="O4276" s="26" t="str">
        <f aca="false">IF($G4276="","",IFERROR(INDEX(Prestations!$F$5:$F$256,MATCH($G4276,Prestations!$B$5:$B$256,0)),"?"))</f>
        <v/>
      </c>
      <c r="P4276" s="26" t="str">
        <f aca="false">IF($O4276="","",IF($O4276="?","?",IFERROR(INDEX(Règles!$C$5:$C$17,MATCH($O4276,Règles!$A$5:$A$17,0)),"?")))</f>
        <v/>
      </c>
      <c r="Q4276" s="27" t="str">
        <f aca="false">IF($G4276="","",IF(ISNUMBER($I4276),$I4276,IFERROR(IF(ISNUMBER(INDEX(Prestations!$E$5:$E$256,MATCH($G4276,Prestations!$B$5:$B$256,0))),INDEX(Prestations!$E$5:$E$256,MATCH($G4276,Prestations!$B$5:$B$256,0)),""),"")))</f>
        <v/>
      </c>
      <c r="R4276" s="27" t="str">
        <f aca="false">IFERROR(IF(ISNUMBER($Q4276),$Q4276*IF($E4276="",1,$E4276),""),"")</f>
        <v/>
      </c>
      <c r="S4276" s="28" t="str">
        <f aca="false">IFERROR(IF($P4276="au nombre",IF(N(INDEX(Règles!$D$5:$D$17,MATCH($O4276,Règles!$A$5:$A$17,0)))&gt;0,IF($E4276="",1,$E4276)/INDEX(Règles!$D$5:$D$17,MATCH($O4276,Règles!$A$5:$A$17,0)),""),IF($P4276="au prix",IF(AND(ISNUMBER($R4276),N(INDEX(Règles!$E$5:$E$17,MATCH($O4276,Règles!$A$5:$A$17,0)))&gt;0),$R4276/INDEX(Règles!$E$5:$E$17,MATCH($O4276,Règles!$A$5:$A$17,0)),""),IF(OR($P4276="ne compte pas",$P4276="absence"),0,""))),"")</f>
        <v/>
      </c>
      <c r="T4276" s="26" t="n">
        <f aca="false">IF(AND(ISNUMBER($A4276),$B4276&lt;&gt;"",$G4276&lt;&gt;"",$P4276&lt;&gt;"absence"),1,0)</f>
        <v>0</v>
      </c>
      <c r="U4276" s="26" t="n">
        <f aca="false">IF($T4276=1,IF(COUNTIFS($B$2:$B4276,$B4276,$A$2:$A4276,$A4276,$T$2:$T4276,1)=1,1,0),0)</f>
        <v>0</v>
      </c>
      <c r="V4276" s="29" t="str">
        <f aca="false">IF(AND($A4276="",$B4276="",$G4276=""),"",IF(NOT(ISNUMBER($A4276)),"Date manquante ou non reconnue",IF($B4276="","Technicien manquant",IF(COUNTIF(Production!$A$7:$A$21,$B4276)=0,"Technicien absent de la liste (onglet Production)",IF($G4276="","Code BPU manquant (colonne G)",IF($O4276="?","Code BPU inconnu (onglet Prestations)",IF($P4276="?","Catégorie inconnue (onglet Règles)",IF(AND($E4276&lt;&gt;"",NOT(ISNUMBER($E4276))),"Quantité non reconnue",IF(AND($P4276="au prix",NOT(ISNUMBER($Q4276))),"Prix sur devis à saisir (colonne I)",IF($S4276="","Règle à compléter (onglet Règles)",""))))))))))</f>
        <v/>
      </c>
    </row>
    <row r="4277" customFormat="false" ht="15" hidden="false" customHeight="false" outlineLevel="0" collapsed="false">
      <c r="A4277" s="23"/>
      <c r="I4277" s="24"/>
      <c r="J4277" s="24"/>
      <c r="N4277" s="25"/>
      <c r="O4277" s="26" t="str">
        <f aca="false">IF($G4277="","",IFERROR(INDEX(Prestations!$F$5:$F$256,MATCH($G4277,Prestations!$B$5:$B$256,0)),"?"))</f>
        <v/>
      </c>
      <c r="P4277" s="26" t="str">
        <f aca="false">IF($O4277="","",IF($O4277="?","?",IFERROR(INDEX(Règles!$C$5:$C$17,MATCH($O4277,Règles!$A$5:$A$17,0)),"?")))</f>
        <v/>
      </c>
      <c r="Q4277" s="27" t="str">
        <f aca="false">IF($G4277="","",IF(ISNUMBER($I4277),$I4277,IFERROR(IF(ISNUMBER(INDEX(Prestations!$E$5:$E$256,MATCH($G4277,Prestations!$B$5:$B$256,0))),INDEX(Prestations!$E$5:$E$256,MATCH($G4277,Prestations!$B$5:$B$256,0)),""),"")))</f>
        <v/>
      </c>
      <c r="R4277" s="27" t="str">
        <f aca="false">IFERROR(IF(ISNUMBER($Q4277),$Q4277*IF($E4277="",1,$E4277),""),"")</f>
        <v/>
      </c>
      <c r="S4277" s="28" t="str">
        <f aca="false">IFERROR(IF($P4277="au nombre",IF(N(INDEX(Règles!$D$5:$D$17,MATCH($O4277,Règles!$A$5:$A$17,0)))&gt;0,IF($E4277="",1,$E4277)/INDEX(Règles!$D$5:$D$17,MATCH($O4277,Règles!$A$5:$A$17,0)),""),IF($P4277="au prix",IF(AND(ISNUMBER($R4277),N(INDEX(Règles!$E$5:$E$17,MATCH($O4277,Règles!$A$5:$A$17,0)))&gt;0),$R4277/INDEX(Règles!$E$5:$E$17,MATCH($O4277,Règles!$A$5:$A$17,0)),""),IF(OR($P4277="ne compte pas",$P4277="absence"),0,""))),"")</f>
        <v/>
      </c>
      <c r="T4277" s="26" t="n">
        <f aca="false">IF(AND(ISNUMBER($A4277),$B4277&lt;&gt;"",$G4277&lt;&gt;"",$P4277&lt;&gt;"absence"),1,0)</f>
        <v>0</v>
      </c>
      <c r="U4277" s="26" t="n">
        <f aca="false">IF($T4277=1,IF(COUNTIFS($B$2:$B4277,$B4277,$A$2:$A4277,$A4277,$T$2:$T4277,1)=1,1,0),0)</f>
        <v>0</v>
      </c>
      <c r="V4277" s="29" t="str">
        <f aca="false">IF(AND($A4277="",$B4277="",$G4277=""),"",IF(NOT(ISNUMBER($A4277)),"Date manquante ou non reconnue",IF($B4277="","Technicien manquant",IF(COUNTIF(Production!$A$7:$A$21,$B4277)=0,"Technicien absent de la liste (onglet Production)",IF($G4277="","Code BPU manquant (colonne G)",IF($O4277="?","Code BPU inconnu (onglet Prestations)",IF($P4277="?","Catégorie inconnue (onglet Règles)",IF(AND($E4277&lt;&gt;"",NOT(ISNUMBER($E4277))),"Quantité non reconnue",IF(AND($P4277="au prix",NOT(ISNUMBER($Q4277))),"Prix sur devis à saisir (colonne I)",IF($S4277="","Règle à compléter (onglet Règles)",""))))))))))</f>
        <v/>
      </c>
    </row>
    <row r="4278" customFormat="false" ht="15" hidden="false" customHeight="false" outlineLevel="0" collapsed="false">
      <c r="A4278" s="23"/>
      <c r="I4278" s="24"/>
      <c r="J4278" s="24"/>
      <c r="N4278" s="25"/>
      <c r="O4278" s="26" t="str">
        <f aca="false">IF($G4278="","",IFERROR(INDEX(Prestations!$F$5:$F$256,MATCH($G4278,Prestations!$B$5:$B$256,0)),"?"))</f>
        <v/>
      </c>
      <c r="P4278" s="26" t="str">
        <f aca="false">IF($O4278="","",IF($O4278="?","?",IFERROR(INDEX(Règles!$C$5:$C$17,MATCH($O4278,Règles!$A$5:$A$17,0)),"?")))</f>
        <v/>
      </c>
      <c r="Q4278" s="27" t="str">
        <f aca="false">IF($G4278="","",IF(ISNUMBER($I4278),$I4278,IFERROR(IF(ISNUMBER(INDEX(Prestations!$E$5:$E$256,MATCH($G4278,Prestations!$B$5:$B$256,0))),INDEX(Prestations!$E$5:$E$256,MATCH($G4278,Prestations!$B$5:$B$256,0)),""),"")))</f>
        <v/>
      </c>
      <c r="R4278" s="27" t="str">
        <f aca="false">IFERROR(IF(ISNUMBER($Q4278),$Q4278*IF($E4278="",1,$E4278),""),"")</f>
        <v/>
      </c>
      <c r="S4278" s="28" t="str">
        <f aca="false">IFERROR(IF($P4278="au nombre",IF(N(INDEX(Règles!$D$5:$D$17,MATCH($O4278,Règles!$A$5:$A$17,0)))&gt;0,IF($E4278="",1,$E4278)/INDEX(Règles!$D$5:$D$17,MATCH($O4278,Règles!$A$5:$A$17,0)),""),IF($P4278="au prix",IF(AND(ISNUMBER($R4278),N(INDEX(Règles!$E$5:$E$17,MATCH($O4278,Règles!$A$5:$A$17,0)))&gt;0),$R4278/INDEX(Règles!$E$5:$E$17,MATCH($O4278,Règles!$A$5:$A$17,0)),""),IF(OR($P4278="ne compte pas",$P4278="absence"),0,""))),"")</f>
        <v/>
      </c>
      <c r="T4278" s="26" t="n">
        <f aca="false">IF(AND(ISNUMBER($A4278),$B4278&lt;&gt;"",$G4278&lt;&gt;"",$P4278&lt;&gt;"absence"),1,0)</f>
        <v>0</v>
      </c>
      <c r="U4278" s="26" t="n">
        <f aca="false">IF($T4278=1,IF(COUNTIFS($B$2:$B4278,$B4278,$A$2:$A4278,$A4278,$T$2:$T4278,1)=1,1,0),0)</f>
        <v>0</v>
      </c>
      <c r="V4278" s="29" t="str">
        <f aca="false">IF(AND($A4278="",$B4278="",$G4278=""),"",IF(NOT(ISNUMBER($A4278)),"Date manquante ou non reconnue",IF($B4278="","Technicien manquant",IF(COUNTIF(Production!$A$7:$A$21,$B4278)=0,"Technicien absent de la liste (onglet Production)",IF($G4278="","Code BPU manquant (colonne G)",IF($O4278="?","Code BPU inconnu (onglet Prestations)",IF($P4278="?","Catégorie inconnue (onglet Règles)",IF(AND($E4278&lt;&gt;"",NOT(ISNUMBER($E4278))),"Quantité non reconnue",IF(AND($P4278="au prix",NOT(ISNUMBER($Q4278))),"Prix sur devis à saisir (colonne I)",IF($S4278="","Règle à compléter (onglet Règles)",""))))))))))</f>
        <v/>
      </c>
    </row>
    <row r="4279" customFormat="false" ht="15" hidden="false" customHeight="false" outlineLevel="0" collapsed="false">
      <c r="A4279" s="23"/>
      <c r="I4279" s="24"/>
      <c r="J4279" s="24"/>
      <c r="N4279" s="25"/>
      <c r="O4279" s="26" t="str">
        <f aca="false">IF($G4279="","",IFERROR(INDEX(Prestations!$F$5:$F$256,MATCH($G4279,Prestations!$B$5:$B$256,0)),"?"))</f>
        <v/>
      </c>
      <c r="P4279" s="26" t="str">
        <f aca="false">IF($O4279="","",IF($O4279="?","?",IFERROR(INDEX(Règles!$C$5:$C$17,MATCH($O4279,Règles!$A$5:$A$17,0)),"?")))</f>
        <v/>
      </c>
      <c r="Q4279" s="27" t="str">
        <f aca="false">IF($G4279="","",IF(ISNUMBER($I4279),$I4279,IFERROR(IF(ISNUMBER(INDEX(Prestations!$E$5:$E$256,MATCH($G4279,Prestations!$B$5:$B$256,0))),INDEX(Prestations!$E$5:$E$256,MATCH($G4279,Prestations!$B$5:$B$256,0)),""),"")))</f>
        <v/>
      </c>
      <c r="R4279" s="27" t="str">
        <f aca="false">IFERROR(IF(ISNUMBER($Q4279),$Q4279*IF($E4279="",1,$E4279),""),"")</f>
        <v/>
      </c>
      <c r="S4279" s="28" t="str">
        <f aca="false">IFERROR(IF($P4279="au nombre",IF(N(INDEX(Règles!$D$5:$D$17,MATCH($O4279,Règles!$A$5:$A$17,0)))&gt;0,IF($E4279="",1,$E4279)/INDEX(Règles!$D$5:$D$17,MATCH($O4279,Règles!$A$5:$A$17,0)),""),IF($P4279="au prix",IF(AND(ISNUMBER($R4279),N(INDEX(Règles!$E$5:$E$17,MATCH($O4279,Règles!$A$5:$A$17,0)))&gt;0),$R4279/INDEX(Règles!$E$5:$E$17,MATCH($O4279,Règles!$A$5:$A$17,0)),""),IF(OR($P4279="ne compte pas",$P4279="absence"),0,""))),"")</f>
        <v/>
      </c>
      <c r="T4279" s="26" t="n">
        <f aca="false">IF(AND(ISNUMBER($A4279),$B4279&lt;&gt;"",$G4279&lt;&gt;"",$P4279&lt;&gt;"absence"),1,0)</f>
        <v>0</v>
      </c>
      <c r="U4279" s="26" t="n">
        <f aca="false">IF($T4279=1,IF(COUNTIFS($B$2:$B4279,$B4279,$A$2:$A4279,$A4279,$T$2:$T4279,1)=1,1,0),0)</f>
        <v>0</v>
      </c>
      <c r="V4279" s="29" t="str">
        <f aca="false">IF(AND($A4279="",$B4279="",$G4279=""),"",IF(NOT(ISNUMBER($A4279)),"Date manquante ou non reconnue",IF($B4279="","Technicien manquant",IF(COUNTIF(Production!$A$7:$A$21,$B4279)=0,"Technicien absent de la liste (onglet Production)",IF($G4279="","Code BPU manquant (colonne G)",IF($O4279="?","Code BPU inconnu (onglet Prestations)",IF($P4279="?","Catégorie inconnue (onglet Règles)",IF(AND($E4279&lt;&gt;"",NOT(ISNUMBER($E4279))),"Quantité non reconnue",IF(AND($P4279="au prix",NOT(ISNUMBER($Q4279))),"Prix sur devis à saisir (colonne I)",IF($S4279="","Règle à compléter (onglet Règles)",""))))))))))</f>
        <v/>
      </c>
    </row>
    <row r="4280" customFormat="false" ht="15" hidden="false" customHeight="false" outlineLevel="0" collapsed="false">
      <c r="A4280" s="23"/>
      <c r="I4280" s="24"/>
      <c r="J4280" s="24"/>
      <c r="N4280" s="25"/>
      <c r="O4280" s="26" t="str">
        <f aca="false">IF($G4280="","",IFERROR(INDEX(Prestations!$F$5:$F$256,MATCH($G4280,Prestations!$B$5:$B$256,0)),"?"))</f>
        <v/>
      </c>
      <c r="P4280" s="26" t="str">
        <f aca="false">IF($O4280="","",IF($O4280="?","?",IFERROR(INDEX(Règles!$C$5:$C$17,MATCH($O4280,Règles!$A$5:$A$17,0)),"?")))</f>
        <v/>
      </c>
      <c r="Q4280" s="27" t="str">
        <f aca="false">IF($G4280="","",IF(ISNUMBER($I4280),$I4280,IFERROR(IF(ISNUMBER(INDEX(Prestations!$E$5:$E$256,MATCH($G4280,Prestations!$B$5:$B$256,0))),INDEX(Prestations!$E$5:$E$256,MATCH($G4280,Prestations!$B$5:$B$256,0)),""),"")))</f>
        <v/>
      </c>
      <c r="R4280" s="27" t="str">
        <f aca="false">IFERROR(IF(ISNUMBER($Q4280),$Q4280*IF($E4280="",1,$E4280),""),"")</f>
        <v/>
      </c>
      <c r="S4280" s="28" t="str">
        <f aca="false">IFERROR(IF($P4280="au nombre",IF(N(INDEX(Règles!$D$5:$D$17,MATCH($O4280,Règles!$A$5:$A$17,0)))&gt;0,IF($E4280="",1,$E4280)/INDEX(Règles!$D$5:$D$17,MATCH($O4280,Règles!$A$5:$A$17,0)),""),IF($P4280="au prix",IF(AND(ISNUMBER($R4280),N(INDEX(Règles!$E$5:$E$17,MATCH($O4280,Règles!$A$5:$A$17,0)))&gt;0),$R4280/INDEX(Règles!$E$5:$E$17,MATCH($O4280,Règles!$A$5:$A$17,0)),""),IF(OR($P4280="ne compte pas",$P4280="absence"),0,""))),"")</f>
        <v/>
      </c>
      <c r="T4280" s="26" t="n">
        <f aca="false">IF(AND(ISNUMBER($A4280),$B4280&lt;&gt;"",$G4280&lt;&gt;"",$P4280&lt;&gt;"absence"),1,0)</f>
        <v>0</v>
      </c>
      <c r="U4280" s="26" t="n">
        <f aca="false">IF($T4280=1,IF(COUNTIFS($B$2:$B4280,$B4280,$A$2:$A4280,$A4280,$T$2:$T4280,1)=1,1,0),0)</f>
        <v>0</v>
      </c>
      <c r="V4280" s="29" t="str">
        <f aca="false">IF(AND($A4280="",$B4280="",$G4280=""),"",IF(NOT(ISNUMBER($A4280)),"Date manquante ou non reconnue",IF($B4280="","Technicien manquant",IF(COUNTIF(Production!$A$7:$A$21,$B4280)=0,"Technicien absent de la liste (onglet Production)",IF($G4280="","Code BPU manquant (colonne G)",IF($O4280="?","Code BPU inconnu (onglet Prestations)",IF($P4280="?","Catégorie inconnue (onglet Règles)",IF(AND($E4280&lt;&gt;"",NOT(ISNUMBER($E4280))),"Quantité non reconnue",IF(AND($P4280="au prix",NOT(ISNUMBER($Q4280))),"Prix sur devis à saisir (colonne I)",IF($S4280="","Règle à compléter (onglet Règles)",""))))))))))</f>
        <v/>
      </c>
    </row>
    <row r="4281" customFormat="false" ht="15" hidden="false" customHeight="false" outlineLevel="0" collapsed="false">
      <c r="A4281" s="23"/>
      <c r="I4281" s="24"/>
      <c r="J4281" s="24"/>
      <c r="N4281" s="25"/>
      <c r="O4281" s="26" t="str">
        <f aca="false">IF($G4281="","",IFERROR(INDEX(Prestations!$F$5:$F$256,MATCH($G4281,Prestations!$B$5:$B$256,0)),"?"))</f>
        <v/>
      </c>
      <c r="P4281" s="26" t="str">
        <f aca="false">IF($O4281="","",IF($O4281="?","?",IFERROR(INDEX(Règles!$C$5:$C$17,MATCH($O4281,Règles!$A$5:$A$17,0)),"?")))</f>
        <v/>
      </c>
      <c r="Q4281" s="27" t="str">
        <f aca="false">IF($G4281="","",IF(ISNUMBER($I4281),$I4281,IFERROR(IF(ISNUMBER(INDEX(Prestations!$E$5:$E$256,MATCH($G4281,Prestations!$B$5:$B$256,0))),INDEX(Prestations!$E$5:$E$256,MATCH($G4281,Prestations!$B$5:$B$256,0)),""),"")))</f>
        <v/>
      </c>
      <c r="R4281" s="27" t="str">
        <f aca="false">IFERROR(IF(ISNUMBER($Q4281),$Q4281*IF($E4281="",1,$E4281),""),"")</f>
        <v/>
      </c>
      <c r="S4281" s="28" t="str">
        <f aca="false">IFERROR(IF($P4281="au nombre",IF(N(INDEX(Règles!$D$5:$D$17,MATCH($O4281,Règles!$A$5:$A$17,0)))&gt;0,IF($E4281="",1,$E4281)/INDEX(Règles!$D$5:$D$17,MATCH($O4281,Règles!$A$5:$A$17,0)),""),IF($P4281="au prix",IF(AND(ISNUMBER($R4281),N(INDEX(Règles!$E$5:$E$17,MATCH($O4281,Règles!$A$5:$A$17,0)))&gt;0),$R4281/INDEX(Règles!$E$5:$E$17,MATCH($O4281,Règles!$A$5:$A$17,0)),""),IF(OR($P4281="ne compte pas",$P4281="absence"),0,""))),"")</f>
        <v/>
      </c>
      <c r="T4281" s="26" t="n">
        <f aca="false">IF(AND(ISNUMBER($A4281),$B4281&lt;&gt;"",$G4281&lt;&gt;"",$P4281&lt;&gt;"absence"),1,0)</f>
        <v>0</v>
      </c>
      <c r="U4281" s="26" t="n">
        <f aca="false">IF($T4281=1,IF(COUNTIFS($B$2:$B4281,$B4281,$A$2:$A4281,$A4281,$T$2:$T4281,1)=1,1,0),0)</f>
        <v>0</v>
      </c>
      <c r="V4281" s="29" t="str">
        <f aca="false">IF(AND($A4281="",$B4281="",$G4281=""),"",IF(NOT(ISNUMBER($A4281)),"Date manquante ou non reconnue",IF($B4281="","Technicien manquant",IF(COUNTIF(Production!$A$7:$A$21,$B4281)=0,"Technicien absent de la liste (onglet Production)",IF($G4281="","Code BPU manquant (colonne G)",IF($O4281="?","Code BPU inconnu (onglet Prestations)",IF($P4281="?","Catégorie inconnue (onglet Règles)",IF(AND($E4281&lt;&gt;"",NOT(ISNUMBER($E4281))),"Quantité non reconnue",IF(AND($P4281="au prix",NOT(ISNUMBER($Q4281))),"Prix sur devis à saisir (colonne I)",IF($S4281="","Règle à compléter (onglet Règles)",""))))))))))</f>
        <v/>
      </c>
    </row>
    <row r="4282" customFormat="false" ht="15" hidden="false" customHeight="false" outlineLevel="0" collapsed="false">
      <c r="A4282" s="23"/>
      <c r="I4282" s="24"/>
      <c r="J4282" s="24"/>
      <c r="N4282" s="25"/>
      <c r="O4282" s="26" t="str">
        <f aca="false">IF($G4282="","",IFERROR(INDEX(Prestations!$F$5:$F$256,MATCH($G4282,Prestations!$B$5:$B$256,0)),"?"))</f>
        <v/>
      </c>
      <c r="P4282" s="26" t="str">
        <f aca="false">IF($O4282="","",IF($O4282="?","?",IFERROR(INDEX(Règles!$C$5:$C$17,MATCH($O4282,Règles!$A$5:$A$17,0)),"?")))</f>
        <v/>
      </c>
      <c r="Q4282" s="27" t="str">
        <f aca="false">IF($G4282="","",IF(ISNUMBER($I4282),$I4282,IFERROR(IF(ISNUMBER(INDEX(Prestations!$E$5:$E$256,MATCH($G4282,Prestations!$B$5:$B$256,0))),INDEX(Prestations!$E$5:$E$256,MATCH($G4282,Prestations!$B$5:$B$256,0)),""),"")))</f>
        <v/>
      </c>
      <c r="R4282" s="27" t="str">
        <f aca="false">IFERROR(IF(ISNUMBER($Q4282),$Q4282*IF($E4282="",1,$E4282),""),"")</f>
        <v/>
      </c>
      <c r="S4282" s="28" t="str">
        <f aca="false">IFERROR(IF($P4282="au nombre",IF(N(INDEX(Règles!$D$5:$D$17,MATCH($O4282,Règles!$A$5:$A$17,0)))&gt;0,IF($E4282="",1,$E4282)/INDEX(Règles!$D$5:$D$17,MATCH($O4282,Règles!$A$5:$A$17,0)),""),IF($P4282="au prix",IF(AND(ISNUMBER($R4282),N(INDEX(Règles!$E$5:$E$17,MATCH($O4282,Règles!$A$5:$A$17,0)))&gt;0),$R4282/INDEX(Règles!$E$5:$E$17,MATCH($O4282,Règles!$A$5:$A$17,0)),""),IF(OR($P4282="ne compte pas",$P4282="absence"),0,""))),"")</f>
        <v/>
      </c>
      <c r="T4282" s="26" t="n">
        <f aca="false">IF(AND(ISNUMBER($A4282),$B4282&lt;&gt;"",$G4282&lt;&gt;"",$P4282&lt;&gt;"absence"),1,0)</f>
        <v>0</v>
      </c>
      <c r="U4282" s="26" t="n">
        <f aca="false">IF($T4282=1,IF(COUNTIFS($B$2:$B4282,$B4282,$A$2:$A4282,$A4282,$T$2:$T4282,1)=1,1,0),0)</f>
        <v>0</v>
      </c>
      <c r="V4282" s="29" t="str">
        <f aca="false">IF(AND($A4282="",$B4282="",$G4282=""),"",IF(NOT(ISNUMBER($A4282)),"Date manquante ou non reconnue",IF($B4282="","Technicien manquant",IF(COUNTIF(Production!$A$7:$A$21,$B4282)=0,"Technicien absent de la liste (onglet Production)",IF($G4282="","Code BPU manquant (colonne G)",IF($O4282="?","Code BPU inconnu (onglet Prestations)",IF($P4282="?","Catégorie inconnue (onglet Règles)",IF(AND($E4282&lt;&gt;"",NOT(ISNUMBER($E4282))),"Quantité non reconnue",IF(AND($P4282="au prix",NOT(ISNUMBER($Q4282))),"Prix sur devis à saisir (colonne I)",IF($S4282="","Règle à compléter (onglet Règles)",""))))))))))</f>
        <v/>
      </c>
    </row>
    <row r="4283" customFormat="false" ht="15" hidden="false" customHeight="false" outlineLevel="0" collapsed="false">
      <c r="A4283" s="23"/>
      <c r="I4283" s="24"/>
      <c r="J4283" s="24"/>
      <c r="N4283" s="25"/>
      <c r="O4283" s="26" t="str">
        <f aca="false">IF($G4283="","",IFERROR(INDEX(Prestations!$F$5:$F$256,MATCH($G4283,Prestations!$B$5:$B$256,0)),"?"))</f>
        <v/>
      </c>
      <c r="P4283" s="26" t="str">
        <f aca="false">IF($O4283="","",IF($O4283="?","?",IFERROR(INDEX(Règles!$C$5:$C$17,MATCH($O4283,Règles!$A$5:$A$17,0)),"?")))</f>
        <v/>
      </c>
      <c r="Q4283" s="27" t="str">
        <f aca="false">IF($G4283="","",IF(ISNUMBER($I4283),$I4283,IFERROR(IF(ISNUMBER(INDEX(Prestations!$E$5:$E$256,MATCH($G4283,Prestations!$B$5:$B$256,0))),INDEX(Prestations!$E$5:$E$256,MATCH($G4283,Prestations!$B$5:$B$256,0)),""),"")))</f>
        <v/>
      </c>
      <c r="R4283" s="27" t="str">
        <f aca="false">IFERROR(IF(ISNUMBER($Q4283),$Q4283*IF($E4283="",1,$E4283),""),"")</f>
        <v/>
      </c>
      <c r="S4283" s="28" t="str">
        <f aca="false">IFERROR(IF($P4283="au nombre",IF(N(INDEX(Règles!$D$5:$D$17,MATCH($O4283,Règles!$A$5:$A$17,0)))&gt;0,IF($E4283="",1,$E4283)/INDEX(Règles!$D$5:$D$17,MATCH($O4283,Règles!$A$5:$A$17,0)),""),IF($P4283="au prix",IF(AND(ISNUMBER($R4283),N(INDEX(Règles!$E$5:$E$17,MATCH($O4283,Règles!$A$5:$A$17,0)))&gt;0),$R4283/INDEX(Règles!$E$5:$E$17,MATCH($O4283,Règles!$A$5:$A$17,0)),""),IF(OR($P4283="ne compte pas",$P4283="absence"),0,""))),"")</f>
        <v/>
      </c>
      <c r="T4283" s="26" t="n">
        <f aca="false">IF(AND(ISNUMBER($A4283),$B4283&lt;&gt;"",$G4283&lt;&gt;"",$P4283&lt;&gt;"absence"),1,0)</f>
        <v>0</v>
      </c>
      <c r="U4283" s="26" t="n">
        <f aca="false">IF($T4283=1,IF(COUNTIFS($B$2:$B4283,$B4283,$A$2:$A4283,$A4283,$T$2:$T4283,1)=1,1,0),0)</f>
        <v>0</v>
      </c>
      <c r="V4283" s="29" t="str">
        <f aca="false">IF(AND($A4283="",$B4283="",$G4283=""),"",IF(NOT(ISNUMBER($A4283)),"Date manquante ou non reconnue",IF($B4283="","Technicien manquant",IF(COUNTIF(Production!$A$7:$A$21,$B4283)=0,"Technicien absent de la liste (onglet Production)",IF($G4283="","Code BPU manquant (colonne G)",IF($O4283="?","Code BPU inconnu (onglet Prestations)",IF($P4283="?","Catégorie inconnue (onglet Règles)",IF(AND($E4283&lt;&gt;"",NOT(ISNUMBER($E4283))),"Quantité non reconnue",IF(AND($P4283="au prix",NOT(ISNUMBER($Q4283))),"Prix sur devis à saisir (colonne I)",IF($S4283="","Règle à compléter (onglet Règles)",""))))))))))</f>
        <v/>
      </c>
    </row>
    <row r="4284" customFormat="false" ht="15" hidden="false" customHeight="false" outlineLevel="0" collapsed="false">
      <c r="A4284" s="23"/>
      <c r="I4284" s="24"/>
      <c r="J4284" s="24"/>
      <c r="N4284" s="25"/>
      <c r="O4284" s="26" t="str">
        <f aca="false">IF($G4284="","",IFERROR(INDEX(Prestations!$F$5:$F$256,MATCH($G4284,Prestations!$B$5:$B$256,0)),"?"))</f>
        <v/>
      </c>
      <c r="P4284" s="26" t="str">
        <f aca="false">IF($O4284="","",IF($O4284="?","?",IFERROR(INDEX(Règles!$C$5:$C$17,MATCH($O4284,Règles!$A$5:$A$17,0)),"?")))</f>
        <v/>
      </c>
      <c r="Q4284" s="27" t="str">
        <f aca="false">IF($G4284="","",IF(ISNUMBER($I4284),$I4284,IFERROR(IF(ISNUMBER(INDEX(Prestations!$E$5:$E$256,MATCH($G4284,Prestations!$B$5:$B$256,0))),INDEX(Prestations!$E$5:$E$256,MATCH($G4284,Prestations!$B$5:$B$256,0)),""),"")))</f>
        <v/>
      </c>
      <c r="R4284" s="27" t="str">
        <f aca="false">IFERROR(IF(ISNUMBER($Q4284),$Q4284*IF($E4284="",1,$E4284),""),"")</f>
        <v/>
      </c>
      <c r="S4284" s="28" t="str">
        <f aca="false">IFERROR(IF($P4284="au nombre",IF(N(INDEX(Règles!$D$5:$D$17,MATCH($O4284,Règles!$A$5:$A$17,0)))&gt;0,IF($E4284="",1,$E4284)/INDEX(Règles!$D$5:$D$17,MATCH($O4284,Règles!$A$5:$A$17,0)),""),IF($P4284="au prix",IF(AND(ISNUMBER($R4284),N(INDEX(Règles!$E$5:$E$17,MATCH($O4284,Règles!$A$5:$A$17,0)))&gt;0),$R4284/INDEX(Règles!$E$5:$E$17,MATCH($O4284,Règles!$A$5:$A$17,0)),""),IF(OR($P4284="ne compte pas",$P4284="absence"),0,""))),"")</f>
        <v/>
      </c>
      <c r="T4284" s="26" t="n">
        <f aca="false">IF(AND(ISNUMBER($A4284),$B4284&lt;&gt;"",$G4284&lt;&gt;"",$P4284&lt;&gt;"absence"),1,0)</f>
        <v>0</v>
      </c>
      <c r="U4284" s="26" t="n">
        <f aca="false">IF($T4284=1,IF(COUNTIFS($B$2:$B4284,$B4284,$A$2:$A4284,$A4284,$T$2:$T4284,1)=1,1,0),0)</f>
        <v>0</v>
      </c>
      <c r="V4284" s="29" t="str">
        <f aca="false">IF(AND($A4284="",$B4284="",$G4284=""),"",IF(NOT(ISNUMBER($A4284)),"Date manquante ou non reconnue",IF($B4284="","Technicien manquant",IF(COUNTIF(Production!$A$7:$A$21,$B4284)=0,"Technicien absent de la liste (onglet Production)",IF($G4284="","Code BPU manquant (colonne G)",IF($O4284="?","Code BPU inconnu (onglet Prestations)",IF($P4284="?","Catégorie inconnue (onglet Règles)",IF(AND($E4284&lt;&gt;"",NOT(ISNUMBER($E4284))),"Quantité non reconnue",IF(AND($P4284="au prix",NOT(ISNUMBER($Q4284))),"Prix sur devis à saisir (colonne I)",IF($S4284="","Règle à compléter (onglet Règles)",""))))))))))</f>
        <v/>
      </c>
    </row>
    <row r="4285" customFormat="false" ht="15" hidden="false" customHeight="false" outlineLevel="0" collapsed="false">
      <c r="A4285" s="23"/>
      <c r="I4285" s="24"/>
      <c r="J4285" s="24"/>
      <c r="N4285" s="25"/>
      <c r="O4285" s="26" t="str">
        <f aca="false">IF($G4285="","",IFERROR(INDEX(Prestations!$F$5:$F$256,MATCH($G4285,Prestations!$B$5:$B$256,0)),"?"))</f>
        <v/>
      </c>
      <c r="P4285" s="26" t="str">
        <f aca="false">IF($O4285="","",IF($O4285="?","?",IFERROR(INDEX(Règles!$C$5:$C$17,MATCH($O4285,Règles!$A$5:$A$17,0)),"?")))</f>
        <v/>
      </c>
      <c r="Q4285" s="27" t="str">
        <f aca="false">IF($G4285="","",IF(ISNUMBER($I4285),$I4285,IFERROR(IF(ISNUMBER(INDEX(Prestations!$E$5:$E$256,MATCH($G4285,Prestations!$B$5:$B$256,0))),INDEX(Prestations!$E$5:$E$256,MATCH($G4285,Prestations!$B$5:$B$256,0)),""),"")))</f>
        <v/>
      </c>
      <c r="R4285" s="27" t="str">
        <f aca="false">IFERROR(IF(ISNUMBER($Q4285),$Q4285*IF($E4285="",1,$E4285),""),"")</f>
        <v/>
      </c>
      <c r="S4285" s="28" t="str">
        <f aca="false">IFERROR(IF($P4285="au nombre",IF(N(INDEX(Règles!$D$5:$D$17,MATCH($O4285,Règles!$A$5:$A$17,0)))&gt;0,IF($E4285="",1,$E4285)/INDEX(Règles!$D$5:$D$17,MATCH($O4285,Règles!$A$5:$A$17,0)),""),IF($P4285="au prix",IF(AND(ISNUMBER($R4285),N(INDEX(Règles!$E$5:$E$17,MATCH($O4285,Règles!$A$5:$A$17,0)))&gt;0),$R4285/INDEX(Règles!$E$5:$E$17,MATCH($O4285,Règles!$A$5:$A$17,0)),""),IF(OR($P4285="ne compte pas",$P4285="absence"),0,""))),"")</f>
        <v/>
      </c>
      <c r="T4285" s="26" t="n">
        <f aca="false">IF(AND(ISNUMBER($A4285),$B4285&lt;&gt;"",$G4285&lt;&gt;"",$P4285&lt;&gt;"absence"),1,0)</f>
        <v>0</v>
      </c>
      <c r="U4285" s="26" t="n">
        <f aca="false">IF($T4285=1,IF(COUNTIFS($B$2:$B4285,$B4285,$A$2:$A4285,$A4285,$T$2:$T4285,1)=1,1,0),0)</f>
        <v>0</v>
      </c>
      <c r="V4285" s="29" t="str">
        <f aca="false">IF(AND($A4285="",$B4285="",$G4285=""),"",IF(NOT(ISNUMBER($A4285)),"Date manquante ou non reconnue",IF($B4285="","Technicien manquant",IF(COUNTIF(Production!$A$7:$A$21,$B4285)=0,"Technicien absent de la liste (onglet Production)",IF($G4285="","Code BPU manquant (colonne G)",IF($O4285="?","Code BPU inconnu (onglet Prestations)",IF($P4285="?","Catégorie inconnue (onglet Règles)",IF(AND($E4285&lt;&gt;"",NOT(ISNUMBER($E4285))),"Quantité non reconnue",IF(AND($P4285="au prix",NOT(ISNUMBER($Q4285))),"Prix sur devis à saisir (colonne I)",IF($S4285="","Règle à compléter (onglet Règles)",""))))))))))</f>
        <v/>
      </c>
    </row>
    <row r="4286" customFormat="false" ht="15" hidden="false" customHeight="false" outlineLevel="0" collapsed="false">
      <c r="A4286" s="23"/>
      <c r="I4286" s="24"/>
      <c r="J4286" s="24"/>
      <c r="N4286" s="25"/>
      <c r="O4286" s="26" t="str">
        <f aca="false">IF($G4286="","",IFERROR(INDEX(Prestations!$F$5:$F$256,MATCH($G4286,Prestations!$B$5:$B$256,0)),"?"))</f>
        <v/>
      </c>
      <c r="P4286" s="26" t="str">
        <f aca="false">IF($O4286="","",IF($O4286="?","?",IFERROR(INDEX(Règles!$C$5:$C$17,MATCH($O4286,Règles!$A$5:$A$17,0)),"?")))</f>
        <v/>
      </c>
      <c r="Q4286" s="27" t="str">
        <f aca="false">IF($G4286="","",IF(ISNUMBER($I4286),$I4286,IFERROR(IF(ISNUMBER(INDEX(Prestations!$E$5:$E$256,MATCH($G4286,Prestations!$B$5:$B$256,0))),INDEX(Prestations!$E$5:$E$256,MATCH($G4286,Prestations!$B$5:$B$256,0)),""),"")))</f>
        <v/>
      </c>
      <c r="R4286" s="27" t="str">
        <f aca="false">IFERROR(IF(ISNUMBER($Q4286),$Q4286*IF($E4286="",1,$E4286),""),"")</f>
        <v/>
      </c>
      <c r="S4286" s="28" t="str">
        <f aca="false">IFERROR(IF($P4286="au nombre",IF(N(INDEX(Règles!$D$5:$D$17,MATCH($O4286,Règles!$A$5:$A$17,0)))&gt;0,IF($E4286="",1,$E4286)/INDEX(Règles!$D$5:$D$17,MATCH($O4286,Règles!$A$5:$A$17,0)),""),IF($P4286="au prix",IF(AND(ISNUMBER($R4286),N(INDEX(Règles!$E$5:$E$17,MATCH($O4286,Règles!$A$5:$A$17,0)))&gt;0),$R4286/INDEX(Règles!$E$5:$E$17,MATCH($O4286,Règles!$A$5:$A$17,0)),""),IF(OR($P4286="ne compte pas",$P4286="absence"),0,""))),"")</f>
        <v/>
      </c>
      <c r="T4286" s="26" t="n">
        <f aca="false">IF(AND(ISNUMBER($A4286),$B4286&lt;&gt;"",$G4286&lt;&gt;"",$P4286&lt;&gt;"absence"),1,0)</f>
        <v>0</v>
      </c>
      <c r="U4286" s="26" t="n">
        <f aca="false">IF($T4286=1,IF(COUNTIFS($B$2:$B4286,$B4286,$A$2:$A4286,$A4286,$T$2:$T4286,1)=1,1,0),0)</f>
        <v>0</v>
      </c>
      <c r="V4286" s="29" t="str">
        <f aca="false">IF(AND($A4286="",$B4286="",$G4286=""),"",IF(NOT(ISNUMBER($A4286)),"Date manquante ou non reconnue",IF($B4286="","Technicien manquant",IF(COUNTIF(Production!$A$7:$A$21,$B4286)=0,"Technicien absent de la liste (onglet Production)",IF($G4286="","Code BPU manquant (colonne G)",IF($O4286="?","Code BPU inconnu (onglet Prestations)",IF($P4286="?","Catégorie inconnue (onglet Règles)",IF(AND($E4286&lt;&gt;"",NOT(ISNUMBER($E4286))),"Quantité non reconnue",IF(AND($P4286="au prix",NOT(ISNUMBER($Q4286))),"Prix sur devis à saisir (colonne I)",IF($S4286="","Règle à compléter (onglet Règles)",""))))))))))</f>
        <v/>
      </c>
    </row>
    <row r="4287" customFormat="false" ht="15" hidden="false" customHeight="false" outlineLevel="0" collapsed="false">
      <c r="A4287" s="23"/>
      <c r="I4287" s="24"/>
      <c r="J4287" s="24"/>
      <c r="N4287" s="25"/>
      <c r="O4287" s="26" t="str">
        <f aca="false">IF($G4287="","",IFERROR(INDEX(Prestations!$F$5:$F$256,MATCH($G4287,Prestations!$B$5:$B$256,0)),"?"))</f>
        <v/>
      </c>
      <c r="P4287" s="26" t="str">
        <f aca="false">IF($O4287="","",IF($O4287="?","?",IFERROR(INDEX(Règles!$C$5:$C$17,MATCH($O4287,Règles!$A$5:$A$17,0)),"?")))</f>
        <v/>
      </c>
      <c r="Q4287" s="27" t="str">
        <f aca="false">IF($G4287="","",IF(ISNUMBER($I4287),$I4287,IFERROR(IF(ISNUMBER(INDEX(Prestations!$E$5:$E$256,MATCH($G4287,Prestations!$B$5:$B$256,0))),INDEX(Prestations!$E$5:$E$256,MATCH($G4287,Prestations!$B$5:$B$256,0)),""),"")))</f>
        <v/>
      </c>
      <c r="R4287" s="27" t="str">
        <f aca="false">IFERROR(IF(ISNUMBER($Q4287),$Q4287*IF($E4287="",1,$E4287),""),"")</f>
        <v/>
      </c>
      <c r="S4287" s="28" t="str">
        <f aca="false">IFERROR(IF($P4287="au nombre",IF(N(INDEX(Règles!$D$5:$D$17,MATCH($O4287,Règles!$A$5:$A$17,0)))&gt;0,IF($E4287="",1,$E4287)/INDEX(Règles!$D$5:$D$17,MATCH($O4287,Règles!$A$5:$A$17,0)),""),IF($P4287="au prix",IF(AND(ISNUMBER($R4287),N(INDEX(Règles!$E$5:$E$17,MATCH($O4287,Règles!$A$5:$A$17,0)))&gt;0),$R4287/INDEX(Règles!$E$5:$E$17,MATCH($O4287,Règles!$A$5:$A$17,0)),""),IF(OR($P4287="ne compte pas",$P4287="absence"),0,""))),"")</f>
        <v/>
      </c>
      <c r="T4287" s="26" t="n">
        <f aca="false">IF(AND(ISNUMBER($A4287),$B4287&lt;&gt;"",$G4287&lt;&gt;"",$P4287&lt;&gt;"absence"),1,0)</f>
        <v>0</v>
      </c>
      <c r="U4287" s="26" t="n">
        <f aca="false">IF($T4287=1,IF(COUNTIFS($B$2:$B4287,$B4287,$A$2:$A4287,$A4287,$T$2:$T4287,1)=1,1,0),0)</f>
        <v>0</v>
      </c>
      <c r="V4287" s="29" t="str">
        <f aca="false">IF(AND($A4287="",$B4287="",$G4287=""),"",IF(NOT(ISNUMBER($A4287)),"Date manquante ou non reconnue",IF($B4287="","Technicien manquant",IF(COUNTIF(Production!$A$7:$A$21,$B4287)=0,"Technicien absent de la liste (onglet Production)",IF($G4287="","Code BPU manquant (colonne G)",IF($O4287="?","Code BPU inconnu (onglet Prestations)",IF($P4287="?","Catégorie inconnue (onglet Règles)",IF(AND($E4287&lt;&gt;"",NOT(ISNUMBER($E4287))),"Quantité non reconnue",IF(AND($P4287="au prix",NOT(ISNUMBER($Q4287))),"Prix sur devis à saisir (colonne I)",IF($S4287="","Règle à compléter (onglet Règles)",""))))))))))</f>
        <v/>
      </c>
    </row>
    <row r="4288" customFormat="false" ht="15" hidden="false" customHeight="false" outlineLevel="0" collapsed="false">
      <c r="A4288" s="23"/>
      <c r="I4288" s="24"/>
      <c r="J4288" s="24"/>
      <c r="N4288" s="25"/>
      <c r="O4288" s="26" t="str">
        <f aca="false">IF($G4288="","",IFERROR(INDEX(Prestations!$F$5:$F$256,MATCH($G4288,Prestations!$B$5:$B$256,0)),"?"))</f>
        <v/>
      </c>
      <c r="P4288" s="26" t="str">
        <f aca="false">IF($O4288="","",IF($O4288="?","?",IFERROR(INDEX(Règles!$C$5:$C$17,MATCH($O4288,Règles!$A$5:$A$17,0)),"?")))</f>
        <v/>
      </c>
      <c r="Q4288" s="27" t="str">
        <f aca="false">IF($G4288="","",IF(ISNUMBER($I4288),$I4288,IFERROR(IF(ISNUMBER(INDEX(Prestations!$E$5:$E$256,MATCH($G4288,Prestations!$B$5:$B$256,0))),INDEX(Prestations!$E$5:$E$256,MATCH($G4288,Prestations!$B$5:$B$256,0)),""),"")))</f>
        <v/>
      </c>
      <c r="R4288" s="27" t="str">
        <f aca="false">IFERROR(IF(ISNUMBER($Q4288),$Q4288*IF($E4288="",1,$E4288),""),"")</f>
        <v/>
      </c>
      <c r="S4288" s="28" t="str">
        <f aca="false">IFERROR(IF($P4288="au nombre",IF(N(INDEX(Règles!$D$5:$D$17,MATCH($O4288,Règles!$A$5:$A$17,0)))&gt;0,IF($E4288="",1,$E4288)/INDEX(Règles!$D$5:$D$17,MATCH($O4288,Règles!$A$5:$A$17,0)),""),IF($P4288="au prix",IF(AND(ISNUMBER($R4288),N(INDEX(Règles!$E$5:$E$17,MATCH($O4288,Règles!$A$5:$A$17,0)))&gt;0),$R4288/INDEX(Règles!$E$5:$E$17,MATCH($O4288,Règles!$A$5:$A$17,0)),""),IF(OR($P4288="ne compte pas",$P4288="absence"),0,""))),"")</f>
        <v/>
      </c>
      <c r="T4288" s="26" t="n">
        <f aca="false">IF(AND(ISNUMBER($A4288),$B4288&lt;&gt;"",$G4288&lt;&gt;"",$P4288&lt;&gt;"absence"),1,0)</f>
        <v>0</v>
      </c>
      <c r="U4288" s="26" t="n">
        <f aca="false">IF($T4288=1,IF(COUNTIFS($B$2:$B4288,$B4288,$A$2:$A4288,$A4288,$T$2:$T4288,1)=1,1,0),0)</f>
        <v>0</v>
      </c>
      <c r="V4288" s="29" t="str">
        <f aca="false">IF(AND($A4288="",$B4288="",$G4288=""),"",IF(NOT(ISNUMBER($A4288)),"Date manquante ou non reconnue",IF($B4288="","Technicien manquant",IF(COUNTIF(Production!$A$7:$A$21,$B4288)=0,"Technicien absent de la liste (onglet Production)",IF($G4288="","Code BPU manquant (colonne G)",IF($O4288="?","Code BPU inconnu (onglet Prestations)",IF($P4288="?","Catégorie inconnue (onglet Règles)",IF(AND($E4288&lt;&gt;"",NOT(ISNUMBER($E4288))),"Quantité non reconnue",IF(AND($P4288="au prix",NOT(ISNUMBER($Q4288))),"Prix sur devis à saisir (colonne I)",IF($S4288="","Règle à compléter (onglet Règles)",""))))))))))</f>
        <v/>
      </c>
    </row>
    <row r="4289" customFormat="false" ht="15" hidden="false" customHeight="false" outlineLevel="0" collapsed="false">
      <c r="A4289" s="23"/>
      <c r="I4289" s="24"/>
      <c r="J4289" s="24"/>
      <c r="N4289" s="25"/>
      <c r="O4289" s="26" t="str">
        <f aca="false">IF($G4289="","",IFERROR(INDEX(Prestations!$F$5:$F$256,MATCH($G4289,Prestations!$B$5:$B$256,0)),"?"))</f>
        <v/>
      </c>
      <c r="P4289" s="26" t="str">
        <f aca="false">IF($O4289="","",IF($O4289="?","?",IFERROR(INDEX(Règles!$C$5:$C$17,MATCH($O4289,Règles!$A$5:$A$17,0)),"?")))</f>
        <v/>
      </c>
      <c r="Q4289" s="27" t="str">
        <f aca="false">IF($G4289="","",IF(ISNUMBER($I4289),$I4289,IFERROR(IF(ISNUMBER(INDEX(Prestations!$E$5:$E$256,MATCH($G4289,Prestations!$B$5:$B$256,0))),INDEX(Prestations!$E$5:$E$256,MATCH($G4289,Prestations!$B$5:$B$256,0)),""),"")))</f>
        <v/>
      </c>
      <c r="R4289" s="27" t="str">
        <f aca="false">IFERROR(IF(ISNUMBER($Q4289),$Q4289*IF($E4289="",1,$E4289),""),"")</f>
        <v/>
      </c>
      <c r="S4289" s="28" t="str">
        <f aca="false">IFERROR(IF($P4289="au nombre",IF(N(INDEX(Règles!$D$5:$D$17,MATCH($O4289,Règles!$A$5:$A$17,0)))&gt;0,IF($E4289="",1,$E4289)/INDEX(Règles!$D$5:$D$17,MATCH($O4289,Règles!$A$5:$A$17,0)),""),IF($P4289="au prix",IF(AND(ISNUMBER($R4289),N(INDEX(Règles!$E$5:$E$17,MATCH($O4289,Règles!$A$5:$A$17,0)))&gt;0),$R4289/INDEX(Règles!$E$5:$E$17,MATCH($O4289,Règles!$A$5:$A$17,0)),""),IF(OR($P4289="ne compte pas",$P4289="absence"),0,""))),"")</f>
        <v/>
      </c>
      <c r="T4289" s="26" t="n">
        <f aca="false">IF(AND(ISNUMBER($A4289),$B4289&lt;&gt;"",$G4289&lt;&gt;"",$P4289&lt;&gt;"absence"),1,0)</f>
        <v>0</v>
      </c>
      <c r="U4289" s="26" t="n">
        <f aca="false">IF($T4289=1,IF(COUNTIFS($B$2:$B4289,$B4289,$A$2:$A4289,$A4289,$T$2:$T4289,1)=1,1,0),0)</f>
        <v>0</v>
      </c>
      <c r="V4289" s="29" t="str">
        <f aca="false">IF(AND($A4289="",$B4289="",$G4289=""),"",IF(NOT(ISNUMBER($A4289)),"Date manquante ou non reconnue",IF($B4289="","Technicien manquant",IF(COUNTIF(Production!$A$7:$A$21,$B4289)=0,"Technicien absent de la liste (onglet Production)",IF($G4289="","Code BPU manquant (colonne G)",IF($O4289="?","Code BPU inconnu (onglet Prestations)",IF($P4289="?","Catégorie inconnue (onglet Règles)",IF(AND($E4289&lt;&gt;"",NOT(ISNUMBER($E4289))),"Quantité non reconnue",IF(AND($P4289="au prix",NOT(ISNUMBER($Q4289))),"Prix sur devis à saisir (colonne I)",IF($S4289="","Règle à compléter (onglet Règles)",""))))))))))</f>
        <v/>
      </c>
    </row>
    <row r="4290" customFormat="false" ht="15" hidden="false" customHeight="false" outlineLevel="0" collapsed="false">
      <c r="A4290" s="23"/>
      <c r="I4290" s="24"/>
      <c r="J4290" s="24"/>
      <c r="N4290" s="25"/>
      <c r="O4290" s="26" t="str">
        <f aca="false">IF($G4290="","",IFERROR(INDEX(Prestations!$F$5:$F$256,MATCH($G4290,Prestations!$B$5:$B$256,0)),"?"))</f>
        <v/>
      </c>
      <c r="P4290" s="26" t="str">
        <f aca="false">IF($O4290="","",IF($O4290="?","?",IFERROR(INDEX(Règles!$C$5:$C$17,MATCH($O4290,Règles!$A$5:$A$17,0)),"?")))</f>
        <v/>
      </c>
      <c r="Q4290" s="27" t="str">
        <f aca="false">IF($G4290="","",IF(ISNUMBER($I4290),$I4290,IFERROR(IF(ISNUMBER(INDEX(Prestations!$E$5:$E$256,MATCH($G4290,Prestations!$B$5:$B$256,0))),INDEX(Prestations!$E$5:$E$256,MATCH($G4290,Prestations!$B$5:$B$256,0)),""),"")))</f>
        <v/>
      </c>
      <c r="R4290" s="27" t="str">
        <f aca="false">IFERROR(IF(ISNUMBER($Q4290),$Q4290*IF($E4290="",1,$E4290),""),"")</f>
        <v/>
      </c>
      <c r="S4290" s="28" t="str">
        <f aca="false">IFERROR(IF($P4290="au nombre",IF(N(INDEX(Règles!$D$5:$D$17,MATCH($O4290,Règles!$A$5:$A$17,0)))&gt;0,IF($E4290="",1,$E4290)/INDEX(Règles!$D$5:$D$17,MATCH($O4290,Règles!$A$5:$A$17,0)),""),IF($P4290="au prix",IF(AND(ISNUMBER($R4290),N(INDEX(Règles!$E$5:$E$17,MATCH($O4290,Règles!$A$5:$A$17,0)))&gt;0),$R4290/INDEX(Règles!$E$5:$E$17,MATCH($O4290,Règles!$A$5:$A$17,0)),""),IF(OR($P4290="ne compte pas",$P4290="absence"),0,""))),"")</f>
        <v/>
      </c>
      <c r="T4290" s="26" t="n">
        <f aca="false">IF(AND(ISNUMBER($A4290),$B4290&lt;&gt;"",$G4290&lt;&gt;"",$P4290&lt;&gt;"absence"),1,0)</f>
        <v>0</v>
      </c>
      <c r="U4290" s="26" t="n">
        <f aca="false">IF($T4290=1,IF(COUNTIFS($B$2:$B4290,$B4290,$A$2:$A4290,$A4290,$T$2:$T4290,1)=1,1,0),0)</f>
        <v>0</v>
      </c>
      <c r="V4290" s="29" t="str">
        <f aca="false">IF(AND($A4290="",$B4290="",$G4290=""),"",IF(NOT(ISNUMBER($A4290)),"Date manquante ou non reconnue",IF($B4290="","Technicien manquant",IF(COUNTIF(Production!$A$7:$A$21,$B4290)=0,"Technicien absent de la liste (onglet Production)",IF($G4290="","Code BPU manquant (colonne G)",IF($O4290="?","Code BPU inconnu (onglet Prestations)",IF($P4290="?","Catégorie inconnue (onglet Règles)",IF(AND($E4290&lt;&gt;"",NOT(ISNUMBER($E4290))),"Quantité non reconnue",IF(AND($P4290="au prix",NOT(ISNUMBER($Q4290))),"Prix sur devis à saisir (colonne I)",IF($S4290="","Règle à compléter (onglet Règles)",""))))))))))</f>
        <v/>
      </c>
    </row>
    <row r="4291" customFormat="false" ht="15" hidden="false" customHeight="false" outlineLevel="0" collapsed="false">
      <c r="A4291" s="23"/>
      <c r="I4291" s="24"/>
      <c r="J4291" s="24"/>
      <c r="N4291" s="25"/>
      <c r="O4291" s="26" t="str">
        <f aca="false">IF($G4291="","",IFERROR(INDEX(Prestations!$F$5:$F$256,MATCH($G4291,Prestations!$B$5:$B$256,0)),"?"))</f>
        <v/>
      </c>
      <c r="P4291" s="26" t="str">
        <f aca="false">IF($O4291="","",IF($O4291="?","?",IFERROR(INDEX(Règles!$C$5:$C$17,MATCH($O4291,Règles!$A$5:$A$17,0)),"?")))</f>
        <v/>
      </c>
      <c r="Q4291" s="27" t="str">
        <f aca="false">IF($G4291="","",IF(ISNUMBER($I4291),$I4291,IFERROR(IF(ISNUMBER(INDEX(Prestations!$E$5:$E$256,MATCH($G4291,Prestations!$B$5:$B$256,0))),INDEX(Prestations!$E$5:$E$256,MATCH($G4291,Prestations!$B$5:$B$256,0)),""),"")))</f>
        <v/>
      </c>
      <c r="R4291" s="27" t="str">
        <f aca="false">IFERROR(IF(ISNUMBER($Q4291),$Q4291*IF($E4291="",1,$E4291),""),"")</f>
        <v/>
      </c>
      <c r="S4291" s="28" t="str">
        <f aca="false">IFERROR(IF($P4291="au nombre",IF(N(INDEX(Règles!$D$5:$D$17,MATCH($O4291,Règles!$A$5:$A$17,0)))&gt;0,IF($E4291="",1,$E4291)/INDEX(Règles!$D$5:$D$17,MATCH($O4291,Règles!$A$5:$A$17,0)),""),IF($P4291="au prix",IF(AND(ISNUMBER($R4291),N(INDEX(Règles!$E$5:$E$17,MATCH($O4291,Règles!$A$5:$A$17,0)))&gt;0),$R4291/INDEX(Règles!$E$5:$E$17,MATCH($O4291,Règles!$A$5:$A$17,0)),""),IF(OR($P4291="ne compte pas",$P4291="absence"),0,""))),"")</f>
        <v/>
      </c>
      <c r="T4291" s="26" t="n">
        <f aca="false">IF(AND(ISNUMBER($A4291),$B4291&lt;&gt;"",$G4291&lt;&gt;"",$P4291&lt;&gt;"absence"),1,0)</f>
        <v>0</v>
      </c>
      <c r="U4291" s="26" t="n">
        <f aca="false">IF($T4291=1,IF(COUNTIFS($B$2:$B4291,$B4291,$A$2:$A4291,$A4291,$T$2:$T4291,1)=1,1,0),0)</f>
        <v>0</v>
      </c>
      <c r="V4291" s="29" t="str">
        <f aca="false">IF(AND($A4291="",$B4291="",$G4291=""),"",IF(NOT(ISNUMBER($A4291)),"Date manquante ou non reconnue",IF($B4291="","Technicien manquant",IF(COUNTIF(Production!$A$7:$A$21,$B4291)=0,"Technicien absent de la liste (onglet Production)",IF($G4291="","Code BPU manquant (colonne G)",IF($O4291="?","Code BPU inconnu (onglet Prestations)",IF($P4291="?","Catégorie inconnue (onglet Règles)",IF(AND($E4291&lt;&gt;"",NOT(ISNUMBER($E4291))),"Quantité non reconnue",IF(AND($P4291="au prix",NOT(ISNUMBER($Q4291))),"Prix sur devis à saisir (colonne I)",IF($S4291="","Règle à compléter (onglet Règles)",""))))))))))</f>
        <v/>
      </c>
    </row>
    <row r="4292" customFormat="false" ht="15" hidden="false" customHeight="false" outlineLevel="0" collapsed="false">
      <c r="A4292" s="23"/>
      <c r="I4292" s="24"/>
      <c r="J4292" s="24"/>
      <c r="N4292" s="25"/>
      <c r="O4292" s="26" t="str">
        <f aca="false">IF($G4292="","",IFERROR(INDEX(Prestations!$F$5:$F$256,MATCH($G4292,Prestations!$B$5:$B$256,0)),"?"))</f>
        <v/>
      </c>
      <c r="P4292" s="26" t="str">
        <f aca="false">IF($O4292="","",IF($O4292="?","?",IFERROR(INDEX(Règles!$C$5:$C$17,MATCH($O4292,Règles!$A$5:$A$17,0)),"?")))</f>
        <v/>
      </c>
      <c r="Q4292" s="27" t="str">
        <f aca="false">IF($G4292="","",IF(ISNUMBER($I4292),$I4292,IFERROR(IF(ISNUMBER(INDEX(Prestations!$E$5:$E$256,MATCH($G4292,Prestations!$B$5:$B$256,0))),INDEX(Prestations!$E$5:$E$256,MATCH($G4292,Prestations!$B$5:$B$256,0)),""),"")))</f>
        <v/>
      </c>
      <c r="R4292" s="27" t="str">
        <f aca="false">IFERROR(IF(ISNUMBER($Q4292),$Q4292*IF($E4292="",1,$E4292),""),"")</f>
        <v/>
      </c>
      <c r="S4292" s="28" t="str">
        <f aca="false">IFERROR(IF($P4292="au nombre",IF(N(INDEX(Règles!$D$5:$D$17,MATCH($O4292,Règles!$A$5:$A$17,0)))&gt;0,IF($E4292="",1,$E4292)/INDEX(Règles!$D$5:$D$17,MATCH($O4292,Règles!$A$5:$A$17,0)),""),IF($P4292="au prix",IF(AND(ISNUMBER($R4292),N(INDEX(Règles!$E$5:$E$17,MATCH($O4292,Règles!$A$5:$A$17,0)))&gt;0),$R4292/INDEX(Règles!$E$5:$E$17,MATCH($O4292,Règles!$A$5:$A$17,0)),""),IF(OR($P4292="ne compte pas",$P4292="absence"),0,""))),"")</f>
        <v/>
      </c>
      <c r="T4292" s="26" t="n">
        <f aca="false">IF(AND(ISNUMBER($A4292),$B4292&lt;&gt;"",$G4292&lt;&gt;"",$P4292&lt;&gt;"absence"),1,0)</f>
        <v>0</v>
      </c>
      <c r="U4292" s="26" t="n">
        <f aca="false">IF($T4292=1,IF(COUNTIFS($B$2:$B4292,$B4292,$A$2:$A4292,$A4292,$T$2:$T4292,1)=1,1,0),0)</f>
        <v>0</v>
      </c>
      <c r="V4292" s="29" t="str">
        <f aca="false">IF(AND($A4292="",$B4292="",$G4292=""),"",IF(NOT(ISNUMBER($A4292)),"Date manquante ou non reconnue",IF($B4292="","Technicien manquant",IF(COUNTIF(Production!$A$7:$A$21,$B4292)=0,"Technicien absent de la liste (onglet Production)",IF($G4292="","Code BPU manquant (colonne G)",IF($O4292="?","Code BPU inconnu (onglet Prestations)",IF($P4292="?","Catégorie inconnue (onglet Règles)",IF(AND($E4292&lt;&gt;"",NOT(ISNUMBER($E4292))),"Quantité non reconnue",IF(AND($P4292="au prix",NOT(ISNUMBER($Q4292))),"Prix sur devis à saisir (colonne I)",IF($S4292="","Règle à compléter (onglet Règles)",""))))))))))</f>
        <v/>
      </c>
    </row>
    <row r="4293" customFormat="false" ht="15" hidden="false" customHeight="false" outlineLevel="0" collapsed="false">
      <c r="A4293" s="23"/>
      <c r="I4293" s="24"/>
      <c r="J4293" s="24"/>
      <c r="N4293" s="25"/>
      <c r="O4293" s="26" t="str">
        <f aca="false">IF($G4293="","",IFERROR(INDEX(Prestations!$F$5:$F$256,MATCH($G4293,Prestations!$B$5:$B$256,0)),"?"))</f>
        <v/>
      </c>
      <c r="P4293" s="26" t="str">
        <f aca="false">IF($O4293="","",IF($O4293="?","?",IFERROR(INDEX(Règles!$C$5:$C$17,MATCH($O4293,Règles!$A$5:$A$17,0)),"?")))</f>
        <v/>
      </c>
      <c r="Q4293" s="27" t="str">
        <f aca="false">IF($G4293="","",IF(ISNUMBER($I4293),$I4293,IFERROR(IF(ISNUMBER(INDEX(Prestations!$E$5:$E$256,MATCH($G4293,Prestations!$B$5:$B$256,0))),INDEX(Prestations!$E$5:$E$256,MATCH($G4293,Prestations!$B$5:$B$256,0)),""),"")))</f>
        <v/>
      </c>
      <c r="R4293" s="27" t="str">
        <f aca="false">IFERROR(IF(ISNUMBER($Q4293),$Q4293*IF($E4293="",1,$E4293),""),"")</f>
        <v/>
      </c>
      <c r="S4293" s="28" t="str">
        <f aca="false">IFERROR(IF($P4293="au nombre",IF(N(INDEX(Règles!$D$5:$D$17,MATCH($O4293,Règles!$A$5:$A$17,0)))&gt;0,IF($E4293="",1,$E4293)/INDEX(Règles!$D$5:$D$17,MATCH($O4293,Règles!$A$5:$A$17,0)),""),IF($P4293="au prix",IF(AND(ISNUMBER($R4293),N(INDEX(Règles!$E$5:$E$17,MATCH($O4293,Règles!$A$5:$A$17,0)))&gt;0),$R4293/INDEX(Règles!$E$5:$E$17,MATCH($O4293,Règles!$A$5:$A$17,0)),""),IF(OR($P4293="ne compte pas",$P4293="absence"),0,""))),"")</f>
        <v/>
      </c>
      <c r="T4293" s="26" t="n">
        <f aca="false">IF(AND(ISNUMBER($A4293),$B4293&lt;&gt;"",$G4293&lt;&gt;"",$P4293&lt;&gt;"absence"),1,0)</f>
        <v>0</v>
      </c>
      <c r="U4293" s="26" t="n">
        <f aca="false">IF($T4293=1,IF(COUNTIFS($B$2:$B4293,$B4293,$A$2:$A4293,$A4293,$T$2:$T4293,1)=1,1,0),0)</f>
        <v>0</v>
      </c>
      <c r="V4293" s="29" t="str">
        <f aca="false">IF(AND($A4293="",$B4293="",$G4293=""),"",IF(NOT(ISNUMBER($A4293)),"Date manquante ou non reconnue",IF($B4293="","Technicien manquant",IF(COUNTIF(Production!$A$7:$A$21,$B4293)=0,"Technicien absent de la liste (onglet Production)",IF($G4293="","Code BPU manquant (colonne G)",IF($O4293="?","Code BPU inconnu (onglet Prestations)",IF($P4293="?","Catégorie inconnue (onglet Règles)",IF(AND($E4293&lt;&gt;"",NOT(ISNUMBER($E4293))),"Quantité non reconnue",IF(AND($P4293="au prix",NOT(ISNUMBER($Q4293))),"Prix sur devis à saisir (colonne I)",IF($S4293="","Règle à compléter (onglet Règles)",""))))))))))</f>
        <v/>
      </c>
    </row>
    <row r="4294" customFormat="false" ht="15" hidden="false" customHeight="false" outlineLevel="0" collapsed="false">
      <c r="A4294" s="23"/>
      <c r="I4294" s="24"/>
      <c r="J4294" s="24"/>
      <c r="N4294" s="25"/>
      <c r="O4294" s="26" t="str">
        <f aca="false">IF($G4294="","",IFERROR(INDEX(Prestations!$F$5:$F$256,MATCH($G4294,Prestations!$B$5:$B$256,0)),"?"))</f>
        <v/>
      </c>
      <c r="P4294" s="26" t="str">
        <f aca="false">IF($O4294="","",IF($O4294="?","?",IFERROR(INDEX(Règles!$C$5:$C$17,MATCH($O4294,Règles!$A$5:$A$17,0)),"?")))</f>
        <v/>
      </c>
      <c r="Q4294" s="27" t="str">
        <f aca="false">IF($G4294="","",IF(ISNUMBER($I4294),$I4294,IFERROR(IF(ISNUMBER(INDEX(Prestations!$E$5:$E$256,MATCH($G4294,Prestations!$B$5:$B$256,0))),INDEX(Prestations!$E$5:$E$256,MATCH($G4294,Prestations!$B$5:$B$256,0)),""),"")))</f>
        <v/>
      </c>
      <c r="R4294" s="27" t="str">
        <f aca="false">IFERROR(IF(ISNUMBER($Q4294),$Q4294*IF($E4294="",1,$E4294),""),"")</f>
        <v/>
      </c>
      <c r="S4294" s="28" t="str">
        <f aca="false">IFERROR(IF($P4294="au nombre",IF(N(INDEX(Règles!$D$5:$D$17,MATCH($O4294,Règles!$A$5:$A$17,0)))&gt;0,IF($E4294="",1,$E4294)/INDEX(Règles!$D$5:$D$17,MATCH($O4294,Règles!$A$5:$A$17,0)),""),IF($P4294="au prix",IF(AND(ISNUMBER($R4294),N(INDEX(Règles!$E$5:$E$17,MATCH($O4294,Règles!$A$5:$A$17,0)))&gt;0),$R4294/INDEX(Règles!$E$5:$E$17,MATCH($O4294,Règles!$A$5:$A$17,0)),""),IF(OR($P4294="ne compte pas",$P4294="absence"),0,""))),"")</f>
        <v/>
      </c>
      <c r="T4294" s="26" t="n">
        <f aca="false">IF(AND(ISNUMBER($A4294),$B4294&lt;&gt;"",$G4294&lt;&gt;"",$P4294&lt;&gt;"absence"),1,0)</f>
        <v>0</v>
      </c>
      <c r="U4294" s="26" t="n">
        <f aca="false">IF($T4294=1,IF(COUNTIFS($B$2:$B4294,$B4294,$A$2:$A4294,$A4294,$T$2:$T4294,1)=1,1,0),0)</f>
        <v>0</v>
      </c>
      <c r="V4294" s="29" t="str">
        <f aca="false">IF(AND($A4294="",$B4294="",$G4294=""),"",IF(NOT(ISNUMBER($A4294)),"Date manquante ou non reconnue",IF($B4294="","Technicien manquant",IF(COUNTIF(Production!$A$7:$A$21,$B4294)=0,"Technicien absent de la liste (onglet Production)",IF($G4294="","Code BPU manquant (colonne G)",IF($O4294="?","Code BPU inconnu (onglet Prestations)",IF($P4294="?","Catégorie inconnue (onglet Règles)",IF(AND($E4294&lt;&gt;"",NOT(ISNUMBER($E4294))),"Quantité non reconnue",IF(AND($P4294="au prix",NOT(ISNUMBER($Q4294))),"Prix sur devis à saisir (colonne I)",IF($S4294="","Règle à compléter (onglet Règles)",""))))))))))</f>
        <v/>
      </c>
    </row>
    <row r="4295" customFormat="false" ht="15" hidden="false" customHeight="false" outlineLevel="0" collapsed="false">
      <c r="A4295" s="23"/>
      <c r="I4295" s="24"/>
      <c r="J4295" s="24"/>
      <c r="N4295" s="25"/>
      <c r="O4295" s="26" t="str">
        <f aca="false">IF($G4295="","",IFERROR(INDEX(Prestations!$F$5:$F$256,MATCH($G4295,Prestations!$B$5:$B$256,0)),"?"))</f>
        <v/>
      </c>
      <c r="P4295" s="26" t="str">
        <f aca="false">IF($O4295="","",IF($O4295="?","?",IFERROR(INDEX(Règles!$C$5:$C$17,MATCH($O4295,Règles!$A$5:$A$17,0)),"?")))</f>
        <v/>
      </c>
      <c r="Q4295" s="27" t="str">
        <f aca="false">IF($G4295="","",IF(ISNUMBER($I4295),$I4295,IFERROR(IF(ISNUMBER(INDEX(Prestations!$E$5:$E$256,MATCH($G4295,Prestations!$B$5:$B$256,0))),INDEX(Prestations!$E$5:$E$256,MATCH($G4295,Prestations!$B$5:$B$256,0)),""),"")))</f>
        <v/>
      </c>
      <c r="R4295" s="27" t="str">
        <f aca="false">IFERROR(IF(ISNUMBER($Q4295),$Q4295*IF($E4295="",1,$E4295),""),"")</f>
        <v/>
      </c>
      <c r="S4295" s="28" t="str">
        <f aca="false">IFERROR(IF($P4295="au nombre",IF(N(INDEX(Règles!$D$5:$D$17,MATCH($O4295,Règles!$A$5:$A$17,0)))&gt;0,IF($E4295="",1,$E4295)/INDEX(Règles!$D$5:$D$17,MATCH($O4295,Règles!$A$5:$A$17,0)),""),IF($P4295="au prix",IF(AND(ISNUMBER($R4295),N(INDEX(Règles!$E$5:$E$17,MATCH($O4295,Règles!$A$5:$A$17,0)))&gt;0),$R4295/INDEX(Règles!$E$5:$E$17,MATCH($O4295,Règles!$A$5:$A$17,0)),""),IF(OR($P4295="ne compte pas",$P4295="absence"),0,""))),"")</f>
        <v/>
      </c>
      <c r="T4295" s="26" t="n">
        <f aca="false">IF(AND(ISNUMBER($A4295),$B4295&lt;&gt;"",$G4295&lt;&gt;"",$P4295&lt;&gt;"absence"),1,0)</f>
        <v>0</v>
      </c>
      <c r="U4295" s="26" t="n">
        <f aca="false">IF($T4295=1,IF(COUNTIFS($B$2:$B4295,$B4295,$A$2:$A4295,$A4295,$T$2:$T4295,1)=1,1,0),0)</f>
        <v>0</v>
      </c>
      <c r="V4295" s="29" t="str">
        <f aca="false">IF(AND($A4295="",$B4295="",$G4295=""),"",IF(NOT(ISNUMBER($A4295)),"Date manquante ou non reconnue",IF($B4295="","Technicien manquant",IF(COUNTIF(Production!$A$7:$A$21,$B4295)=0,"Technicien absent de la liste (onglet Production)",IF($G4295="","Code BPU manquant (colonne G)",IF($O4295="?","Code BPU inconnu (onglet Prestations)",IF($P4295="?","Catégorie inconnue (onglet Règles)",IF(AND($E4295&lt;&gt;"",NOT(ISNUMBER($E4295))),"Quantité non reconnue",IF(AND($P4295="au prix",NOT(ISNUMBER($Q4295))),"Prix sur devis à saisir (colonne I)",IF($S4295="","Règle à compléter (onglet Règles)",""))))))))))</f>
        <v/>
      </c>
    </row>
    <row r="4296" customFormat="false" ht="15" hidden="false" customHeight="false" outlineLevel="0" collapsed="false">
      <c r="A4296" s="23"/>
      <c r="I4296" s="24"/>
      <c r="J4296" s="24"/>
      <c r="N4296" s="25"/>
      <c r="O4296" s="26" t="str">
        <f aca="false">IF($G4296="","",IFERROR(INDEX(Prestations!$F$5:$F$256,MATCH($G4296,Prestations!$B$5:$B$256,0)),"?"))</f>
        <v/>
      </c>
      <c r="P4296" s="26" t="str">
        <f aca="false">IF($O4296="","",IF($O4296="?","?",IFERROR(INDEX(Règles!$C$5:$C$17,MATCH($O4296,Règles!$A$5:$A$17,0)),"?")))</f>
        <v/>
      </c>
      <c r="Q4296" s="27" t="str">
        <f aca="false">IF($G4296="","",IF(ISNUMBER($I4296),$I4296,IFERROR(IF(ISNUMBER(INDEX(Prestations!$E$5:$E$256,MATCH($G4296,Prestations!$B$5:$B$256,0))),INDEX(Prestations!$E$5:$E$256,MATCH($G4296,Prestations!$B$5:$B$256,0)),""),"")))</f>
        <v/>
      </c>
      <c r="R4296" s="27" t="str">
        <f aca="false">IFERROR(IF(ISNUMBER($Q4296),$Q4296*IF($E4296="",1,$E4296),""),"")</f>
        <v/>
      </c>
      <c r="S4296" s="28" t="str">
        <f aca="false">IFERROR(IF($P4296="au nombre",IF(N(INDEX(Règles!$D$5:$D$17,MATCH($O4296,Règles!$A$5:$A$17,0)))&gt;0,IF($E4296="",1,$E4296)/INDEX(Règles!$D$5:$D$17,MATCH($O4296,Règles!$A$5:$A$17,0)),""),IF($P4296="au prix",IF(AND(ISNUMBER($R4296),N(INDEX(Règles!$E$5:$E$17,MATCH($O4296,Règles!$A$5:$A$17,0)))&gt;0),$R4296/INDEX(Règles!$E$5:$E$17,MATCH($O4296,Règles!$A$5:$A$17,0)),""),IF(OR($P4296="ne compte pas",$P4296="absence"),0,""))),"")</f>
        <v/>
      </c>
      <c r="T4296" s="26" t="n">
        <f aca="false">IF(AND(ISNUMBER($A4296),$B4296&lt;&gt;"",$G4296&lt;&gt;"",$P4296&lt;&gt;"absence"),1,0)</f>
        <v>0</v>
      </c>
      <c r="U4296" s="26" t="n">
        <f aca="false">IF($T4296=1,IF(COUNTIFS($B$2:$B4296,$B4296,$A$2:$A4296,$A4296,$T$2:$T4296,1)=1,1,0),0)</f>
        <v>0</v>
      </c>
      <c r="V4296" s="29" t="str">
        <f aca="false">IF(AND($A4296="",$B4296="",$G4296=""),"",IF(NOT(ISNUMBER($A4296)),"Date manquante ou non reconnue",IF($B4296="","Technicien manquant",IF(COUNTIF(Production!$A$7:$A$21,$B4296)=0,"Technicien absent de la liste (onglet Production)",IF($G4296="","Code BPU manquant (colonne G)",IF($O4296="?","Code BPU inconnu (onglet Prestations)",IF($P4296="?","Catégorie inconnue (onglet Règles)",IF(AND($E4296&lt;&gt;"",NOT(ISNUMBER($E4296))),"Quantité non reconnue",IF(AND($P4296="au prix",NOT(ISNUMBER($Q4296))),"Prix sur devis à saisir (colonne I)",IF($S4296="","Règle à compléter (onglet Règles)",""))))))))))</f>
        <v/>
      </c>
    </row>
    <row r="4297" customFormat="false" ht="15" hidden="false" customHeight="false" outlineLevel="0" collapsed="false">
      <c r="A4297" s="23"/>
      <c r="I4297" s="24"/>
      <c r="J4297" s="24"/>
      <c r="N4297" s="25"/>
      <c r="O4297" s="26" t="str">
        <f aca="false">IF($G4297="","",IFERROR(INDEX(Prestations!$F$5:$F$256,MATCH($G4297,Prestations!$B$5:$B$256,0)),"?"))</f>
        <v/>
      </c>
      <c r="P4297" s="26" t="str">
        <f aca="false">IF($O4297="","",IF($O4297="?","?",IFERROR(INDEX(Règles!$C$5:$C$17,MATCH($O4297,Règles!$A$5:$A$17,0)),"?")))</f>
        <v/>
      </c>
      <c r="Q4297" s="27" t="str">
        <f aca="false">IF($G4297="","",IF(ISNUMBER($I4297),$I4297,IFERROR(IF(ISNUMBER(INDEX(Prestations!$E$5:$E$256,MATCH($G4297,Prestations!$B$5:$B$256,0))),INDEX(Prestations!$E$5:$E$256,MATCH($G4297,Prestations!$B$5:$B$256,0)),""),"")))</f>
        <v/>
      </c>
      <c r="R4297" s="27" t="str">
        <f aca="false">IFERROR(IF(ISNUMBER($Q4297),$Q4297*IF($E4297="",1,$E4297),""),"")</f>
        <v/>
      </c>
      <c r="S4297" s="28" t="str">
        <f aca="false">IFERROR(IF($P4297="au nombre",IF(N(INDEX(Règles!$D$5:$D$17,MATCH($O4297,Règles!$A$5:$A$17,0)))&gt;0,IF($E4297="",1,$E4297)/INDEX(Règles!$D$5:$D$17,MATCH($O4297,Règles!$A$5:$A$17,0)),""),IF($P4297="au prix",IF(AND(ISNUMBER($R4297),N(INDEX(Règles!$E$5:$E$17,MATCH($O4297,Règles!$A$5:$A$17,0)))&gt;0),$R4297/INDEX(Règles!$E$5:$E$17,MATCH($O4297,Règles!$A$5:$A$17,0)),""),IF(OR($P4297="ne compte pas",$P4297="absence"),0,""))),"")</f>
        <v/>
      </c>
      <c r="T4297" s="26" t="n">
        <f aca="false">IF(AND(ISNUMBER($A4297),$B4297&lt;&gt;"",$G4297&lt;&gt;"",$P4297&lt;&gt;"absence"),1,0)</f>
        <v>0</v>
      </c>
      <c r="U4297" s="26" t="n">
        <f aca="false">IF($T4297=1,IF(COUNTIFS($B$2:$B4297,$B4297,$A$2:$A4297,$A4297,$T$2:$T4297,1)=1,1,0),0)</f>
        <v>0</v>
      </c>
      <c r="V4297" s="29" t="str">
        <f aca="false">IF(AND($A4297="",$B4297="",$G4297=""),"",IF(NOT(ISNUMBER($A4297)),"Date manquante ou non reconnue",IF($B4297="","Technicien manquant",IF(COUNTIF(Production!$A$7:$A$21,$B4297)=0,"Technicien absent de la liste (onglet Production)",IF($G4297="","Code BPU manquant (colonne G)",IF($O4297="?","Code BPU inconnu (onglet Prestations)",IF($P4297="?","Catégorie inconnue (onglet Règles)",IF(AND($E4297&lt;&gt;"",NOT(ISNUMBER($E4297))),"Quantité non reconnue",IF(AND($P4297="au prix",NOT(ISNUMBER($Q4297))),"Prix sur devis à saisir (colonne I)",IF($S4297="","Règle à compléter (onglet Règles)",""))))))))))</f>
        <v/>
      </c>
    </row>
    <row r="4298" customFormat="false" ht="15" hidden="false" customHeight="false" outlineLevel="0" collapsed="false">
      <c r="A4298" s="23"/>
      <c r="I4298" s="24"/>
      <c r="J4298" s="24"/>
      <c r="N4298" s="25"/>
      <c r="O4298" s="26" t="str">
        <f aca="false">IF($G4298="","",IFERROR(INDEX(Prestations!$F$5:$F$256,MATCH($G4298,Prestations!$B$5:$B$256,0)),"?"))</f>
        <v/>
      </c>
      <c r="P4298" s="26" t="str">
        <f aca="false">IF($O4298="","",IF($O4298="?","?",IFERROR(INDEX(Règles!$C$5:$C$17,MATCH($O4298,Règles!$A$5:$A$17,0)),"?")))</f>
        <v/>
      </c>
      <c r="Q4298" s="27" t="str">
        <f aca="false">IF($G4298="","",IF(ISNUMBER($I4298),$I4298,IFERROR(IF(ISNUMBER(INDEX(Prestations!$E$5:$E$256,MATCH($G4298,Prestations!$B$5:$B$256,0))),INDEX(Prestations!$E$5:$E$256,MATCH($G4298,Prestations!$B$5:$B$256,0)),""),"")))</f>
        <v/>
      </c>
      <c r="R4298" s="27" t="str">
        <f aca="false">IFERROR(IF(ISNUMBER($Q4298),$Q4298*IF($E4298="",1,$E4298),""),"")</f>
        <v/>
      </c>
      <c r="S4298" s="28" t="str">
        <f aca="false">IFERROR(IF($P4298="au nombre",IF(N(INDEX(Règles!$D$5:$D$17,MATCH($O4298,Règles!$A$5:$A$17,0)))&gt;0,IF($E4298="",1,$E4298)/INDEX(Règles!$D$5:$D$17,MATCH($O4298,Règles!$A$5:$A$17,0)),""),IF($P4298="au prix",IF(AND(ISNUMBER($R4298),N(INDEX(Règles!$E$5:$E$17,MATCH($O4298,Règles!$A$5:$A$17,0)))&gt;0),$R4298/INDEX(Règles!$E$5:$E$17,MATCH($O4298,Règles!$A$5:$A$17,0)),""),IF(OR($P4298="ne compte pas",$P4298="absence"),0,""))),"")</f>
        <v/>
      </c>
      <c r="T4298" s="26" t="n">
        <f aca="false">IF(AND(ISNUMBER($A4298),$B4298&lt;&gt;"",$G4298&lt;&gt;"",$P4298&lt;&gt;"absence"),1,0)</f>
        <v>0</v>
      </c>
      <c r="U4298" s="26" t="n">
        <f aca="false">IF($T4298=1,IF(COUNTIFS($B$2:$B4298,$B4298,$A$2:$A4298,$A4298,$T$2:$T4298,1)=1,1,0),0)</f>
        <v>0</v>
      </c>
      <c r="V4298" s="29" t="str">
        <f aca="false">IF(AND($A4298="",$B4298="",$G4298=""),"",IF(NOT(ISNUMBER($A4298)),"Date manquante ou non reconnue",IF($B4298="","Technicien manquant",IF(COUNTIF(Production!$A$7:$A$21,$B4298)=0,"Technicien absent de la liste (onglet Production)",IF($G4298="","Code BPU manquant (colonne G)",IF($O4298="?","Code BPU inconnu (onglet Prestations)",IF($P4298="?","Catégorie inconnue (onglet Règles)",IF(AND($E4298&lt;&gt;"",NOT(ISNUMBER($E4298))),"Quantité non reconnue",IF(AND($P4298="au prix",NOT(ISNUMBER($Q4298))),"Prix sur devis à saisir (colonne I)",IF($S4298="","Règle à compléter (onglet Règles)",""))))))))))</f>
        <v/>
      </c>
    </row>
    <row r="4299" customFormat="false" ht="15" hidden="false" customHeight="false" outlineLevel="0" collapsed="false">
      <c r="A4299" s="23"/>
      <c r="I4299" s="24"/>
      <c r="J4299" s="24"/>
      <c r="N4299" s="25"/>
      <c r="O4299" s="26" t="str">
        <f aca="false">IF($G4299="","",IFERROR(INDEX(Prestations!$F$5:$F$256,MATCH($G4299,Prestations!$B$5:$B$256,0)),"?"))</f>
        <v/>
      </c>
      <c r="P4299" s="26" t="str">
        <f aca="false">IF($O4299="","",IF($O4299="?","?",IFERROR(INDEX(Règles!$C$5:$C$17,MATCH($O4299,Règles!$A$5:$A$17,0)),"?")))</f>
        <v/>
      </c>
      <c r="Q4299" s="27" t="str">
        <f aca="false">IF($G4299="","",IF(ISNUMBER($I4299),$I4299,IFERROR(IF(ISNUMBER(INDEX(Prestations!$E$5:$E$256,MATCH($G4299,Prestations!$B$5:$B$256,0))),INDEX(Prestations!$E$5:$E$256,MATCH($G4299,Prestations!$B$5:$B$256,0)),""),"")))</f>
        <v/>
      </c>
      <c r="R4299" s="27" t="str">
        <f aca="false">IFERROR(IF(ISNUMBER($Q4299),$Q4299*IF($E4299="",1,$E4299),""),"")</f>
        <v/>
      </c>
      <c r="S4299" s="28" t="str">
        <f aca="false">IFERROR(IF($P4299="au nombre",IF(N(INDEX(Règles!$D$5:$D$17,MATCH($O4299,Règles!$A$5:$A$17,0)))&gt;0,IF($E4299="",1,$E4299)/INDEX(Règles!$D$5:$D$17,MATCH($O4299,Règles!$A$5:$A$17,0)),""),IF($P4299="au prix",IF(AND(ISNUMBER($R4299),N(INDEX(Règles!$E$5:$E$17,MATCH($O4299,Règles!$A$5:$A$17,0)))&gt;0),$R4299/INDEX(Règles!$E$5:$E$17,MATCH($O4299,Règles!$A$5:$A$17,0)),""),IF(OR($P4299="ne compte pas",$P4299="absence"),0,""))),"")</f>
        <v/>
      </c>
      <c r="T4299" s="26" t="n">
        <f aca="false">IF(AND(ISNUMBER($A4299),$B4299&lt;&gt;"",$G4299&lt;&gt;"",$P4299&lt;&gt;"absence"),1,0)</f>
        <v>0</v>
      </c>
      <c r="U4299" s="26" t="n">
        <f aca="false">IF($T4299=1,IF(COUNTIFS($B$2:$B4299,$B4299,$A$2:$A4299,$A4299,$T$2:$T4299,1)=1,1,0),0)</f>
        <v>0</v>
      </c>
      <c r="V4299" s="29" t="str">
        <f aca="false">IF(AND($A4299="",$B4299="",$G4299=""),"",IF(NOT(ISNUMBER($A4299)),"Date manquante ou non reconnue",IF($B4299="","Technicien manquant",IF(COUNTIF(Production!$A$7:$A$21,$B4299)=0,"Technicien absent de la liste (onglet Production)",IF($G4299="","Code BPU manquant (colonne G)",IF($O4299="?","Code BPU inconnu (onglet Prestations)",IF($P4299="?","Catégorie inconnue (onglet Règles)",IF(AND($E4299&lt;&gt;"",NOT(ISNUMBER($E4299))),"Quantité non reconnue",IF(AND($P4299="au prix",NOT(ISNUMBER($Q4299))),"Prix sur devis à saisir (colonne I)",IF($S4299="","Règle à compléter (onglet Règles)",""))))))))))</f>
        <v/>
      </c>
    </row>
    <row r="4300" customFormat="false" ht="15" hidden="false" customHeight="false" outlineLevel="0" collapsed="false">
      <c r="A4300" s="23"/>
      <c r="I4300" s="24"/>
      <c r="J4300" s="24"/>
      <c r="N4300" s="25"/>
      <c r="O4300" s="26" t="str">
        <f aca="false">IF($G4300="","",IFERROR(INDEX(Prestations!$F$5:$F$256,MATCH($G4300,Prestations!$B$5:$B$256,0)),"?"))</f>
        <v/>
      </c>
      <c r="P4300" s="26" t="str">
        <f aca="false">IF($O4300="","",IF($O4300="?","?",IFERROR(INDEX(Règles!$C$5:$C$17,MATCH($O4300,Règles!$A$5:$A$17,0)),"?")))</f>
        <v/>
      </c>
      <c r="Q4300" s="27" t="str">
        <f aca="false">IF($G4300="","",IF(ISNUMBER($I4300),$I4300,IFERROR(IF(ISNUMBER(INDEX(Prestations!$E$5:$E$256,MATCH($G4300,Prestations!$B$5:$B$256,0))),INDEX(Prestations!$E$5:$E$256,MATCH($G4300,Prestations!$B$5:$B$256,0)),""),"")))</f>
        <v/>
      </c>
      <c r="R4300" s="27" t="str">
        <f aca="false">IFERROR(IF(ISNUMBER($Q4300),$Q4300*IF($E4300="",1,$E4300),""),"")</f>
        <v/>
      </c>
      <c r="S4300" s="28" t="str">
        <f aca="false">IFERROR(IF($P4300="au nombre",IF(N(INDEX(Règles!$D$5:$D$17,MATCH($O4300,Règles!$A$5:$A$17,0)))&gt;0,IF($E4300="",1,$E4300)/INDEX(Règles!$D$5:$D$17,MATCH($O4300,Règles!$A$5:$A$17,0)),""),IF($P4300="au prix",IF(AND(ISNUMBER($R4300),N(INDEX(Règles!$E$5:$E$17,MATCH($O4300,Règles!$A$5:$A$17,0)))&gt;0),$R4300/INDEX(Règles!$E$5:$E$17,MATCH($O4300,Règles!$A$5:$A$17,0)),""),IF(OR($P4300="ne compte pas",$P4300="absence"),0,""))),"")</f>
        <v/>
      </c>
      <c r="T4300" s="26" t="n">
        <f aca="false">IF(AND(ISNUMBER($A4300),$B4300&lt;&gt;"",$G4300&lt;&gt;"",$P4300&lt;&gt;"absence"),1,0)</f>
        <v>0</v>
      </c>
      <c r="U4300" s="26" t="n">
        <f aca="false">IF($T4300=1,IF(COUNTIFS($B$2:$B4300,$B4300,$A$2:$A4300,$A4300,$T$2:$T4300,1)=1,1,0),0)</f>
        <v>0</v>
      </c>
      <c r="V4300" s="29" t="str">
        <f aca="false">IF(AND($A4300="",$B4300="",$G4300=""),"",IF(NOT(ISNUMBER($A4300)),"Date manquante ou non reconnue",IF($B4300="","Technicien manquant",IF(COUNTIF(Production!$A$7:$A$21,$B4300)=0,"Technicien absent de la liste (onglet Production)",IF($G4300="","Code BPU manquant (colonne G)",IF($O4300="?","Code BPU inconnu (onglet Prestations)",IF($P4300="?","Catégorie inconnue (onglet Règles)",IF(AND($E4300&lt;&gt;"",NOT(ISNUMBER($E4300))),"Quantité non reconnue",IF(AND($P4300="au prix",NOT(ISNUMBER($Q4300))),"Prix sur devis à saisir (colonne I)",IF($S4300="","Règle à compléter (onglet Règles)",""))))))))))</f>
        <v/>
      </c>
    </row>
    <row r="4301" customFormat="false" ht="15" hidden="false" customHeight="false" outlineLevel="0" collapsed="false">
      <c r="A4301" s="23"/>
      <c r="I4301" s="24"/>
      <c r="J4301" s="24"/>
      <c r="N4301" s="25"/>
      <c r="O4301" s="26" t="str">
        <f aca="false">IF($G4301="","",IFERROR(INDEX(Prestations!$F$5:$F$256,MATCH($G4301,Prestations!$B$5:$B$256,0)),"?"))</f>
        <v/>
      </c>
      <c r="P4301" s="26" t="str">
        <f aca="false">IF($O4301="","",IF($O4301="?","?",IFERROR(INDEX(Règles!$C$5:$C$17,MATCH($O4301,Règles!$A$5:$A$17,0)),"?")))</f>
        <v/>
      </c>
      <c r="Q4301" s="27" t="str">
        <f aca="false">IF($G4301="","",IF(ISNUMBER($I4301),$I4301,IFERROR(IF(ISNUMBER(INDEX(Prestations!$E$5:$E$256,MATCH($G4301,Prestations!$B$5:$B$256,0))),INDEX(Prestations!$E$5:$E$256,MATCH($G4301,Prestations!$B$5:$B$256,0)),""),"")))</f>
        <v/>
      </c>
      <c r="R4301" s="27" t="str">
        <f aca="false">IFERROR(IF(ISNUMBER($Q4301),$Q4301*IF($E4301="",1,$E4301),""),"")</f>
        <v/>
      </c>
      <c r="S4301" s="28" t="str">
        <f aca="false">IFERROR(IF($P4301="au nombre",IF(N(INDEX(Règles!$D$5:$D$17,MATCH($O4301,Règles!$A$5:$A$17,0)))&gt;0,IF($E4301="",1,$E4301)/INDEX(Règles!$D$5:$D$17,MATCH($O4301,Règles!$A$5:$A$17,0)),""),IF($P4301="au prix",IF(AND(ISNUMBER($R4301),N(INDEX(Règles!$E$5:$E$17,MATCH($O4301,Règles!$A$5:$A$17,0)))&gt;0),$R4301/INDEX(Règles!$E$5:$E$17,MATCH($O4301,Règles!$A$5:$A$17,0)),""),IF(OR($P4301="ne compte pas",$P4301="absence"),0,""))),"")</f>
        <v/>
      </c>
      <c r="T4301" s="26" t="n">
        <f aca="false">IF(AND(ISNUMBER($A4301),$B4301&lt;&gt;"",$G4301&lt;&gt;"",$P4301&lt;&gt;"absence"),1,0)</f>
        <v>0</v>
      </c>
      <c r="U4301" s="26" t="n">
        <f aca="false">IF($T4301=1,IF(COUNTIFS($B$2:$B4301,$B4301,$A$2:$A4301,$A4301,$T$2:$T4301,1)=1,1,0),0)</f>
        <v>0</v>
      </c>
      <c r="V4301" s="29" t="str">
        <f aca="false">IF(AND($A4301="",$B4301="",$G4301=""),"",IF(NOT(ISNUMBER($A4301)),"Date manquante ou non reconnue",IF($B4301="","Technicien manquant",IF(COUNTIF(Production!$A$7:$A$21,$B4301)=0,"Technicien absent de la liste (onglet Production)",IF($G4301="","Code BPU manquant (colonne G)",IF($O4301="?","Code BPU inconnu (onglet Prestations)",IF($P4301="?","Catégorie inconnue (onglet Règles)",IF(AND($E4301&lt;&gt;"",NOT(ISNUMBER($E4301))),"Quantité non reconnue",IF(AND($P4301="au prix",NOT(ISNUMBER($Q4301))),"Prix sur devis à saisir (colonne I)",IF($S4301="","Règle à compléter (onglet Règles)",""))))))))))</f>
        <v/>
      </c>
    </row>
    <row r="4302" customFormat="false" ht="15" hidden="false" customHeight="false" outlineLevel="0" collapsed="false">
      <c r="A4302" s="23"/>
      <c r="I4302" s="24"/>
      <c r="J4302" s="24"/>
      <c r="N4302" s="25"/>
      <c r="O4302" s="26" t="str">
        <f aca="false">IF($G4302="","",IFERROR(INDEX(Prestations!$F$5:$F$256,MATCH($G4302,Prestations!$B$5:$B$256,0)),"?"))</f>
        <v/>
      </c>
      <c r="P4302" s="26" t="str">
        <f aca="false">IF($O4302="","",IF($O4302="?","?",IFERROR(INDEX(Règles!$C$5:$C$17,MATCH($O4302,Règles!$A$5:$A$17,0)),"?")))</f>
        <v/>
      </c>
      <c r="Q4302" s="27" t="str">
        <f aca="false">IF($G4302="","",IF(ISNUMBER($I4302),$I4302,IFERROR(IF(ISNUMBER(INDEX(Prestations!$E$5:$E$256,MATCH($G4302,Prestations!$B$5:$B$256,0))),INDEX(Prestations!$E$5:$E$256,MATCH($G4302,Prestations!$B$5:$B$256,0)),""),"")))</f>
        <v/>
      </c>
      <c r="R4302" s="27" t="str">
        <f aca="false">IFERROR(IF(ISNUMBER($Q4302),$Q4302*IF($E4302="",1,$E4302),""),"")</f>
        <v/>
      </c>
      <c r="S4302" s="28" t="str">
        <f aca="false">IFERROR(IF($P4302="au nombre",IF(N(INDEX(Règles!$D$5:$D$17,MATCH($O4302,Règles!$A$5:$A$17,0)))&gt;0,IF($E4302="",1,$E4302)/INDEX(Règles!$D$5:$D$17,MATCH($O4302,Règles!$A$5:$A$17,0)),""),IF($P4302="au prix",IF(AND(ISNUMBER($R4302),N(INDEX(Règles!$E$5:$E$17,MATCH($O4302,Règles!$A$5:$A$17,0)))&gt;0),$R4302/INDEX(Règles!$E$5:$E$17,MATCH($O4302,Règles!$A$5:$A$17,0)),""),IF(OR($P4302="ne compte pas",$P4302="absence"),0,""))),"")</f>
        <v/>
      </c>
      <c r="T4302" s="26" t="n">
        <f aca="false">IF(AND(ISNUMBER($A4302),$B4302&lt;&gt;"",$G4302&lt;&gt;"",$P4302&lt;&gt;"absence"),1,0)</f>
        <v>0</v>
      </c>
      <c r="U4302" s="26" t="n">
        <f aca="false">IF($T4302=1,IF(COUNTIFS($B$2:$B4302,$B4302,$A$2:$A4302,$A4302,$T$2:$T4302,1)=1,1,0),0)</f>
        <v>0</v>
      </c>
      <c r="V4302" s="29" t="str">
        <f aca="false">IF(AND($A4302="",$B4302="",$G4302=""),"",IF(NOT(ISNUMBER($A4302)),"Date manquante ou non reconnue",IF($B4302="","Technicien manquant",IF(COUNTIF(Production!$A$7:$A$21,$B4302)=0,"Technicien absent de la liste (onglet Production)",IF($G4302="","Code BPU manquant (colonne G)",IF($O4302="?","Code BPU inconnu (onglet Prestations)",IF($P4302="?","Catégorie inconnue (onglet Règles)",IF(AND($E4302&lt;&gt;"",NOT(ISNUMBER($E4302))),"Quantité non reconnue",IF(AND($P4302="au prix",NOT(ISNUMBER($Q4302))),"Prix sur devis à saisir (colonne I)",IF($S4302="","Règle à compléter (onglet Règles)",""))))))))))</f>
        <v/>
      </c>
    </row>
    <row r="4303" customFormat="false" ht="15" hidden="false" customHeight="false" outlineLevel="0" collapsed="false">
      <c r="A4303" s="23"/>
      <c r="I4303" s="24"/>
      <c r="J4303" s="24"/>
      <c r="N4303" s="25"/>
      <c r="O4303" s="26" t="str">
        <f aca="false">IF($G4303="","",IFERROR(INDEX(Prestations!$F$5:$F$256,MATCH($G4303,Prestations!$B$5:$B$256,0)),"?"))</f>
        <v/>
      </c>
      <c r="P4303" s="26" t="str">
        <f aca="false">IF($O4303="","",IF($O4303="?","?",IFERROR(INDEX(Règles!$C$5:$C$17,MATCH($O4303,Règles!$A$5:$A$17,0)),"?")))</f>
        <v/>
      </c>
      <c r="Q4303" s="27" t="str">
        <f aca="false">IF($G4303="","",IF(ISNUMBER($I4303),$I4303,IFERROR(IF(ISNUMBER(INDEX(Prestations!$E$5:$E$256,MATCH($G4303,Prestations!$B$5:$B$256,0))),INDEX(Prestations!$E$5:$E$256,MATCH($G4303,Prestations!$B$5:$B$256,0)),""),"")))</f>
        <v/>
      </c>
      <c r="R4303" s="27" t="str">
        <f aca="false">IFERROR(IF(ISNUMBER($Q4303),$Q4303*IF($E4303="",1,$E4303),""),"")</f>
        <v/>
      </c>
      <c r="S4303" s="28" t="str">
        <f aca="false">IFERROR(IF($P4303="au nombre",IF(N(INDEX(Règles!$D$5:$D$17,MATCH($O4303,Règles!$A$5:$A$17,0)))&gt;0,IF($E4303="",1,$E4303)/INDEX(Règles!$D$5:$D$17,MATCH($O4303,Règles!$A$5:$A$17,0)),""),IF($P4303="au prix",IF(AND(ISNUMBER($R4303),N(INDEX(Règles!$E$5:$E$17,MATCH($O4303,Règles!$A$5:$A$17,0)))&gt;0),$R4303/INDEX(Règles!$E$5:$E$17,MATCH($O4303,Règles!$A$5:$A$17,0)),""),IF(OR($P4303="ne compte pas",$P4303="absence"),0,""))),"")</f>
        <v/>
      </c>
      <c r="T4303" s="26" t="n">
        <f aca="false">IF(AND(ISNUMBER($A4303),$B4303&lt;&gt;"",$G4303&lt;&gt;"",$P4303&lt;&gt;"absence"),1,0)</f>
        <v>0</v>
      </c>
      <c r="U4303" s="26" t="n">
        <f aca="false">IF($T4303=1,IF(COUNTIFS($B$2:$B4303,$B4303,$A$2:$A4303,$A4303,$T$2:$T4303,1)=1,1,0),0)</f>
        <v>0</v>
      </c>
      <c r="V4303" s="29" t="str">
        <f aca="false">IF(AND($A4303="",$B4303="",$G4303=""),"",IF(NOT(ISNUMBER($A4303)),"Date manquante ou non reconnue",IF($B4303="","Technicien manquant",IF(COUNTIF(Production!$A$7:$A$21,$B4303)=0,"Technicien absent de la liste (onglet Production)",IF($G4303="","Code BPU manquant (colonne G)",IF($O4303="?","Code BPU inconnu (onglet Prestations)",IF($P4303="?","Catégorie inconnue (onglet Règles)",IF(AND($E4303&lt;&gt;"",NOT(ISNUMBER($E4303))),"Quantité non reconnue",IF(AND($P4303="au prix",NOT(ISNUMBER($Q4303))),"Prix sur devis à saisir (colonne I)",IF($S4303="","Règle à compléter (onglet Règles)",""))))))))))</f>
        <v/>
      </c>
    </row>
    <row r="4304" customFormat="false" ht="15" hidden="false" customHeight="false" outlineLevel="0" collapsed="false">
      <c r="A4304" s="23"/>
      <c r="I4304" s="24"/>
      <c r="J4304" s="24"/>
      <c r="N4304" s="25"/>
      <c r="O4304" s="26" t="str">
        <f aca="false">IF($G4304="","",IFERROR(INDEX(Prestations!$F$5:$F$256,MATCH($G4304,Prestations!$B$5:$B$256,0)),"?"))</f>
        <v/>
      </c>
      <c r="P4304" s="26" t="str">
        <f aca="false">IF($O4304="","",IF($O4304="?","?",IFERROR(INDEX(Règles!$C$5:$C$17,MATCH($O4304,Règles!$A$5:$A$17,0)),"?")))</f>
        <v/>
      </c>
      <c r="Q4304" s="27" t="str">
        <f aca="false">IF($G4304="","",IF(ISNUMBER($I4304),$I4304,IFERROR(IF(ISNUMBER(INDEX(Prestations!$E$5:$E$256,MATCH($G4304,Prestations!$B$5:$B$256,0))),INDEX(Prestations!$E$5:$E$256,MATCH($G4304,Prestations!$B$5:$B$256,0)),""),"")))</f>
        <v/>
      </c>
      <c r="R4304" s="27" t="str">
        <f aca="false">IFERROR(IF(ISNUMBER($Q4304),$Q4304*IF($E4304="",1,$E4304),""),"")</f>
        <v/>
      </c>
      <c r="S4304" s="28" t="str">
        <f aca="false">IFERROR(IF($P4304="au nombre",IF(N(INDEX(Règles!$D$5:$D$17,MATCH($O4304,Règles!$A$5:$A$17,0)))&gt;0,IF($E4304="",1,$E4304)/INDEX(Règles!$D$5:$D$17,MATCH($O4304,Règles!$A$5:$A$17,0)),""),IF($P4304="au prix",IF(AND(ISNUMBER($R4304),N(INDEX(Règles!$E$5:$E$17,MATCH($O4304,Règles!$A$5:$A$17,0)))&gt;0),$R4304/INDEX(Règles!$E$5:$E$17,MATCH($O4304,Règles!$A$5:$A$17,0)),""),IF(OR($P4304="ne compte pas",$P4304="absence"),0,""))),"")</f>
        <v/>
      </c>
      <c r="T4304" s="26" t="n">
        <f aca="false">IF(AND(ISNUMBER($A4304),$B4304&lt;&gt;"",$G4304&lt;&gt;"",$P4304&lt;&gt;"absence"),1,0)</f>
        <v>0</v>
      </c>
      <c r="U4304" s="26" t="n">
        <f aca="false">IF($T4304=1,IF(COUNTIFS($B$2:$B4304,$B4304,$A$2:$A4304,$A4304,$T$2:$T4304,1)=1,1,0),0)</f>
        <v>0</v>
      </c>
      <c r="V4304" s="29" t="str">
        <f aca="false">IF(AND($A4304="",$B4304="",$G4304=""),"",IF(NOT(ISNUMBER($A4304)),"Date manquante ou non reconnue",IF($B4304="","Technicien manquant",IF(COUNTIF(Production!$A$7:$A$21,$B4304)=0,"Technicien absent de la liste (onglet Production)",IF($G4304="","Code BPU manquant (colonne G)",IF($O4304="?","Code BPU inconnu (onglet Prestations)",IF($P4304="?","Catégorie inconnue (onglet Règles)",IF(AND($E4304&lt;&gt;"",NOT(ISNUMBER($E4304))),"Quantité non reconnue",IF(AND($P4304="au prix",NOT(ISNUMBER($Q4304))),"Prix sur devis à saisir (colonne I)",IF($S4304="","Règle à compléter (onglet Règles)",""))))))))))</f>
        <v/>
      </c>
    </row>
    <row r="4305" customFormat="false" ht="15" hidden="false" customHeight="false" outlineLevel="0" collapsed="false">
      <c r="A4305" s="23"/>
      <c r="I4305" s="24"/>
      <c r="J4305" s="24"/>
      <c r="N4305" s="25"/>
      <c r="O4305" s="26" t="str">
        <f aca="false">IF($G4305="","",IFERROR(INDEX(Prestations!$F$5:$F$256,MATCH($G4305,Prestations!$B$5:$B$256,0)),"?"))</f>
        <v/>
      </c>
      <c r="P4305" s="26" t="str">
        <f aca="false">IF($O4305="","",IF($O4305="?","?",IFERROR(INDEX(Règles!$C$5:$C$17,MATCH($O4305,Règles!$A$5:$A$17,0)),"?")))</f>
        <v/>
      </c>
      <c r="Q4305" s="27" t="str">
        <f aca="false">IF($G4305="","",IF(ISNUMBER($I4305),$I4305,IFERROR(IF(ISNUMBER(INDEX(Prestations!$E$5:$E$256,MATCH($G4305,Prestations!$B$5:$B$256,0))),INDEX(Prestations!$E$5:$E$256,MATCH($G4305,Prestations!$B$5:$B$256,0)),""),"")))</f>
        <v/>
      </c>
      <c r="R4305" s="27" t="str">
        <f aca="false">IFERROR(IF(ISNUMBER($Q4305),$Q4305*IF($E4305="",1,$E4305),""),"")</f>
        <v/>
      </c>
      <c r="S4305" s="28" t="str">
        <f aca="false">IFERROR(IF($P4305="au nombre",IF(N(INDEX(Règles!$D$5:$D$17,MATCH($O4305,Règles!$A$5:$A$17,0)))&gt;0,IF($E4305="",1,$E4305)/INDEX(Règles!$D$5:$D$17,MATCH($O4305,Règles!$A$5:$A$17,0)),""),IF($P4305="au prix",IF(AND(ISNUMBER($R4305),N(INDEX(Règles!$E$5:$E$17,MATCH($O4305,Règles!$A$5:$A$17,0)))&gt;0),$R4305/INDEX(Règles!$E$5:$E$17,MATCH($O4305,Règles!$A$5:$A$17,0)),""),IF(OR($P4305="ne compte pas",$P4305="absence"),0,""))),"")</f>
        <v/>
      </c>
      <c r="T4305" s="26" t="n">
        <f aca="false">IF(AND(ISNUMBER($A4305),$B4305&lt;&gt;"",$G4305&lt;&gt;"",$P4305&lt;&gt;"absence"),1,0)</f>
        <v>0</v>
      </c>
      <c r="U4305" s="26" t="n">
        <f aca="false">IF($T4305=1,IF(COUNTIFS($B$2:$B4305,$B4305,$A$2:$A4305,$A4305,$T$2:$T4305,1)=1,1,0),0)</f>
        <v>0</v>
      </c>
      <c r="V4305" s="29" t="str">
        <f aca="false">IF(AND($A4305="",$B4305="",$G4305=""),"",IF(NOT(ISNUMBER($A4305)),"Date manquante ou non reconnue",IF($B4305="","Technicien manquant",IF(COUNTIF(Production!$A$7:$A$21,$B4305)=0,"Technicien absent de la liste (onglet Production)",IF($G4305="","Code BPU manquant (colonne G)",IF($O4305="?","Code BPU inconnu (onglet Prestations)",IF($P4305="?","Catégorie inconnue (onglet Règles)",IF(AND($E4305&lt;&gt;"",NOT(ISNUMBER($E4305))),"Quantité non reconnue",IF(AND($P4305="au prix",NOT(ISNUMBER($Q4305))),"Prix sur devis à saisir (colonne I)",IF($S4305="","Règle à compléter (onglet Règles)",""))))))))))</f>
        <v/>
      </c>
    </row>
    <row r="4306" customFormat="false" ht="15" hidden="false" customHeight="false" outlineLevel="0" collapsed="false">
      <c r="A4306" s="23"/>
      <c r="I4306" s="24"/>
      <c r="J4306" s="24"/>
      <c r="N4306" s="25"/>
      <c r="O4306" s="26" t="str">
        <f aca="false">IF($G4306="","",IFERROR(INDEX(Prestations!$F$5:$F$256,MATCH($G4306,Prestations!$B$5:$B$256,0)),"?"))</f>
        <v/>
      </c>
      <c r="P4306" s="26" t="str">
        <f aca="false">IF($O4306="","",IF($O4306="?","?",IFERROR(INDEX(Règles!$C$5:$C$17,MATCH($O4306,Règles!$A$5:$A$17,0)),"?")))</f>
        <v/>
      </c>
      <c r="Q4306" s="27" t="str">
        <f aca="false">IF($G4306="","",IF(ISNUMBER($I4306),$I4306,IFERROR(IF(ISNUMBER(INDEX(Prestations!$E$5:$E$256,MATCH($G4306,Prestations!$B$5:$B$256,0))),INDEX(Prestations!$E$5:$E$256,MATCH($G4306,Prestations!$B$5:$B$256,0)),""),"")))</f>
        <v/>
      </c>
      <c r="R4306" s="27" t="str">
        <f aca="false">IFERROR(IF(ISNUMBER($Q4306),$Q4306*IF($E4306="",1,$E4306),""),"")</f>
        <v/>
      </c>
      <c r="S4306" s="28" t="str">
        <f aca="false">IFERROR(IF($P4306="au nombre",IF(N(INDEX(Règles!$D$5:$D$17,MATCH($O4306,Règles!$A$5:$A$17,0)))&gt;0,IF($E4306="",1,$E4306)/INDEX(Règles!$D$5:$D$17,MATCH($O4306,Règles!$A$5:$A$17,0)),""),IF($P4306="au prix",IF(AND(ISNUMBER($R4306),N(INDEX(Règles!$E$5:$E$17,MATCH($O4306,Règles!$A$5:$A$17,0)))&gt;0),$R4306/INDEX(Règles!$E$5:$E$17,MATCH($O4306,Règles!$A$5:$A$17,0)),""),IF(OR($P4306="ne compte pas",$P4306="absence"),0,""))),"")</f>
        <v/>
      </c>
      <c r="T4306" s="26" t="n">
        <f aca="false">IF(AND(ISNUMBER($A4306),$B4306&lt;&gt;"",$G4306&lt;&gt;"",$P4306&lt;&gt;"absence"),1,0)</f>
        <v>0</v>
      </c>
      <c r="U4306" s="26" t="n">
        <f aca="false">IF($T4306=1,IF(COUNTIFS($B$2:$B4306,$B4306,$A$2:$A4306,$A4306,$T$2:$T4306,1)=1,1,0),0)</f>
        <v>0</v>
      </c>
      <c r="V4306" s="29" t="str">
        <f aca="false">IF(AND($A4306="",$B4306="",$G4306=""),"",IF(NOT(ISNUMBER($A4306)),"Date manquante ou non reconnue",IF($B4306="","Technicien manquant",IF(COUNTIF(Production!$A$7:$A$21,$B4306)=0,"Technicien absent de la liste (onglet Production)",IF($G4306="","Code BPU manquant (colonne G)",IF($O4306="?","Code BPU inconnu (onglet Prestations)",IF($P4306="?","Catégorie inconnue (onglet Règles)",IF(AND($E4306&lt;&gt;"",NOT(ISNUMBER($E4306))),"Quantité non reconnue",IF(AND($P4306="au prix",NOT(ISNUMBER($Q4306))),"Prix sur devis à saisir (colonne I)",IF($S4306="","Règle à compléter (onglet Règles)",""))))))))))</f>
        <v/>
      </c>
    </row>
    <row r="4307" customFormat="false" ht="15" hidden="false" customHeight="false" outlineLevel="0" collapsed="false">
      <c r="A4307" s="23"/>
      <c r="I4307" s="24"/>
      <c r="J4307" s="24"/>
      <c r="N4307" s="25"/>
      <c r="O4307" s="26" t="str">
        <f aca="false">IF($G4307="","",IFERROR(INDEX(Prestations!$F$5:$F$256,MATCH($G4307,Prestations!$B$5:$B$256,0)),"?"))</f>
        <v/>
      </c>
      <c r="P4307" s="26" t="str">
        <f aca="false">IF($O4307="","",IF($O4307="?","?",IFERROR(INDEX(Règles!$C$5:$C$17,MATCH($O4307,Règles!$A$5:$A$17,0)),"?")))</f>
        <v/>
      </c>
      <c r="Q4307" s="27" t="str">
        <f aca="false">IF($G4307="","",IF(ISNUMBER($I4307),$I4307,IFERROR(IF(ISNUMBER(INDEX(Prestations!$E$5:$E$256,MATCH($G4307,Prestations!$B$5:$B$256,0))),INDEX(Prestations!$E$5:$E$256,MATCH($G4307,Prestations!$B$5:$B$256,0)),""),"")))</f>
        <v/>
      </c>
      <c r="R4307" s="27" t="str">
        <f aca="false">IFERROR(IF(ISNUMBER($Q4307),$Q4307*IF($E4307="",1,$E4307),""),"")</f>
        <v/>
      </c>
      <c r="S4307" s="28" t="str">
        <f aca="false">IFERROR(IF($P4307="au nombre",IF(N(INDEX(Règles!$D$5:$D$17,MATCH($O4307,Règles!$A$5:$A$17,0)))&gt;0,IF($E4307="",1,$E4307)/INDEX(Règles!$D$5:$D$17,MATCH($O4307,Règles!$A$5:$A$17,0)),""),IF($P4307="au prix",IF(AND(ISNUMBER($R4307),N(INDEX(Règles!$E$5:$E$17,MATCH($O4307,Règles!$A$5:$A$17,0)))&gt;0),$R4307/INDEX(Règles!$E$5:$E$17,MATCH($O4307,Règles!$A$5:$A$17,0)),""),IF(OR($P4307="ne compte pas",$P4307="absence"),0,""))),"")</f>
        <v/>
      </c>
      <c r="T4307" s="26" t="n">
        <f aca="false">IF(AND(ISNUMBER($A4307),$B4307&lt;&gt;"",$G4307&lt;&gt;"",$P4307&lt;&gt;"absence"),1,0)</f>
        <v>0</v>
      </c>
      <c r="U4307" s="26" t="n">
        <f aca="false">IF($T4307=1,IF(COUNTIFS($B$2:$B4307,$B4307,$A$2:$A4307,$A4307,$T$2:$T4307,1)=1,1,0),0)</f>
        <v>0</v>
      </c>
      <c r="V4307" s="29" t="str">
        <f aca="false">IF(AND($A4307="",$B4307="",$G4307=""),"",IF(NOT(ISNUMBER($A4307)),"Date manquante ou non reconnue",IF($B4307="","Technicien manquant",IF(COUNTIF(Production!$A$7:$A$21,$B4307)=0,"Technicien absent de la liste (onglet Production)",IF($G4307="","Code BPU manquant (colonne G)",IF($O4307="?","Code BPU inconnu (onglet Prestations)",IF($P4307="?","Catégorie inconnue (onglet Règles)",IF(AND($E4307&lt;&gt;"",NOT(ISNUMBER($E4307))),"Quantité non reconnue",IF(AND($P4307="au prix",NOT(ISNUMBER($Q4307))),"Prix sur devis à saisir (colonne I)",IF($S4307="","Règle à compléter (onglet Règles)",""))))))))))</f>
        <v/>
      </c>
    </row>
    <row r="4308" customFormat="false" ht="15" hidden="false" customHeight="false" outlineLevel="0" collapsed="false">
      <c r="A4308" s="23"/>
      <c r="I4308" s="24"/>
      <c r="J4308" s="24"/>
      <c r="N4308" s="25"/>
      <c r="O4308" s="26" t="str">
        <f aca="false">IF($G4308="","",IFERROR(INDEX(Prestations!$F$5:$F$256,MATCH($G4308,Prestations!$B$5:$B$256,0)),"?"))</f>
        <v/>
      </c>
      <c r="P4308" s="26" t="str">
        <f aca="false">IF($O4308="","",IF($O4308="?","?",IFERROR(INDEX(Règles!$C$5:$C$17,MATCH($O4308,Règles!$A$5:$A$17,0)),"?")))</f>
        <v/>
      </c>
      <c r="Q4308" s="27" t="str">
        <f aca="false">IF($G4308="","",IF(ISNUMBER($I4308),$I4308,IFERROR(IF(ISNUMBER(INDEX(Prestations!$E$5:$E$256,MATCH($G4308,Prestations!$B$5:$B$256,0))),INDEX(Prestations!$E$5:$E$256,MATCH($G4308,Prestations!$B$5:$B$256,0)),""),"")))</f>
        <v/>
      </c>
      <c r="R4308" s="27" t="str">
        <f aca="false">IFERROR(IF(ISNUMBER($Q4308),$Q4308*IF($E4308="",1,$E4308),""),"")</f>
        <v/>
      </c>
      <c r="S4308" s="28" t="str">
        <f aca="false">IFERROR(IF($P4308="au nombre",IF(N(INDEX(Règles!$D$5:$D$17,MATCH($O4308,Règles!$A$5:$A$17,0)))&gt;0,IF($E4308="",1,$E4308)/INDEX(Règles!$D$5:$D$17,MATCH($O4308,Règles!$A$5:$A$17,0)),""),IF($P4308="au prix",IF(AND(ISNUMBER($R4308),N(INDEX(Règles!$E$5:$E$17,MATCH($O4308,Règles!$A$5:$A$17,0)))&gt;0),$R4308/INDEX(Règles!$E$5:$E$17,MATCH($O4308,Règles!$A$5:$A$17,0)),""),IF(OR($P4308="ne compte pas",$P4308="absence"),0,""))),"")</f>
        <v/>
      </c>
      <c r="T4308" s="26" t="n">
        <f aca="false">IF(AND(ISNUMBER($A4308),$B4308&lt;&gt;"",$G4308&lt;&gt;"",$P4308&lt;&gt;"absence"),1,0)</f>
        <v>0</v>
      </c>
      <c r="U4308" s="26" t="n">
        <f aca="false">IF($T4308=1,IF(COUNTIFS($B$2:$B4308,$B4308,$A$2:$A4308,$A4308,$T$2:$T4308,1)=1,1,0),0)</f>
        <v>0</v>
      </c>
      <c r="V4308" s="29" t="str">
        <f aca="false">IF(AND($A4308="",$B4308="",$G4308=""),"",IF(NOT(ISNUMBER($A4308)),"Date manquante ou non reconnue",IF($B4308="","Technicien manquant",IF(COUNTIF(Production!$A$7:$A$21,$B4308)=0,"Technicien absent de la liste (onglet Production)",IF($G4308="","Code BPU manquant (colonne G)",IF($O4308="?","Code BPU inconnu (onglet Prestations)",IF($P4308="?","Catégorie inconnue (onglet Règles)",IF(AND($E4308&lt;&gt;"",NOT(ISNUMBER($E4308))),"Quantité non reconnue",IF(AND($P4308="au prix",NOT(ISNUMBER($Q4308))),"Prix sur devis à saisir (colonne I)",IF($S4308="","Règle à compléter (onglet Règles)",""))))))))))</f>
        <v/>
      </c>
    </row>
    <row r="4309" customFormat="false" ht="15" hidden="false" customHeight="false" outlineLevel="0" collapsed="false">
      <c r="A4309" s="23"/>
      <c r="I4309" s="24"/>
      <c r="J4309" s="24"/>
      <c r="N4309" s="25"/>
      <c r="O4309" s="26" t="str">
        <f aca="false">IF($G4309="","",IFERROR(INDEX(Prestations!$F$5:$F$256,MATCH($G4309,Prestations!$B$5:$B$256,0)),"?"))</f>
        <v/>
      </c>
      <c r="P4309" s="26" t="str">
        <f aca="false">IF($O4309="","",IF($O4309="?","?",IFERROR(INDEX(Règles!$C$5:$C$17,MATCH($O4309,Règles!$A$5:$A$17,0)),"?")))</f>
        <v/>
      </c>
      <c r="Q4309" s="27" t="str">
        <f aca="false">IF($G4309="","",IF(ISNUMBER($I4309),$I4309,IFERROR(IF(ISNUMBER(INDEX(Prestations!$E$5:$E$256,MATCH($G4309,Prestations!$B$5:$B$256,0))),INDEX(Prestations!$E$5:$E$256,MATCH($G4309,Prestations!$B$5:$B$256,0)),""),"")))</f>
        <v/>
      </c>
      <c r="R4309" s="27" t="str">
        <f aca="false">IFERROR(IF(ISNUMBER($Q4309),$Q4309*IF($E4309="",1,$E4309),""),"")</f>
        <v/>
      </c>
      <c r="S4309" s="28" t="str">
        <f aca="false">IFERROR(IF($P4309="au nombre",IF(N(INDEX(Règles!$D$5:$D$17,MATCH($O4309,Règles!$A$5:$A$17,0)))&gt;0,IF($E4309="",1,$E4309)/INDEX(Règles!$D$5:$D$17,MATCH($O4309,Règles!$A$5:$A$17,0)),""),IF($P4309="au prix",IF(AND(ISNUMBER($R4309),N(INDEX(Règles!$E$5:$E$17,MATCH($O4309,Règles!$A$5:$A$17,0)))&gt;0),$R4309/INDEX(Règles!$E$5:$E$17,MATCH($O4309,Règles!$A$5:$A$17,0)),""),IF(OR($P4309="ne compte pas",$P4309="absence"),0,""))),"")</f>
        <v/>
      </c>
      <c r="T4309" s="26" t="n">
        <f aca="false">IF(AND(ISNUMBER($A4309),$B4309&lt;&gt;"",$G4309&lt;&gt;"",$P4309&lt;&gt;"absence"),1,0)</f>
        <v>0</v>
      </c>
      <c r="U4309" s="26" t="n">
        <f aca="false">IF($T4309=1,IF(COUNTIFS($B$2:$B4309,$B4309,$A$2:$A4309,$A4309,$T$2:$T4309,1)=1,1,0),0)</f>
        <v>0</v>
      </c>
      <c r="V4309" s="29" t="str">
        <f aca="false">IF(AND($A4309="",$B4309="",$G4309=""),"",IF(NOT(ISNUMBER($A4309)),"Date manquante ou non reconnue",IF($B4309="","Technicien manquant",IF(COUNTIF(Production!$A$7:$A$21,$B4309)=0,"Technicien absent de la liste (onglet Production)",IF($G4309="","Code BPU manquant (colonne G)",IF($O4309="?","Code BPU inconnu (onglet Prestations)",IF($P4309="?","Catégorie inconnue (onglet Règles)",IF(AND($E4309&lt;&gt;"",NOT(ISNUMBER($E4309))),"Quantité non reconnue",IF(AND($P4309="au prix",NOT(ISNUMBER($Q4309))),"Prix sur devis à saisir (colonne I)",IF($S4309="","Règle à compléter (onglet Règles)",""))))))))))</f>
        <v/>
      </c>
    </row>
    <row r="4310" customFormat="false" ht="15" hidden="false" customHeight="false" outlineLevel="0" collapsed="false">
      <c r="A4310" s="23"/>
      <c r="I4310" s="24"/>
      <c r="J4310" s="24"/>
      <c r="N4310" s="25"/>
      <c r="O4310" s="26" t="str">
        <f aca="false">IF($G4310="","",IFERROR(INDEX(Prestations!$F$5:$F$256,MATCH($G4310,Prestations!$B$5:$B$256,0)),"?"))</f>
        <v/>
      </c>
      <c r="P4310" s="26" t="str">
        <f aca="false">IF($O4310="","",IF($O4310="?","?",IFERROR(INDEX(Règles!$C$5:$C$17,MATCH($O4310,Règles!$A$5:$A$17,0)),"?")))</f>
        <v/>
      </c>
      <c r="Q4310" s="27" t="str">
        <f aca="false">IF($G4310="","",IF(ISNUMBER($I4310),$I4310,IFERROR(IF(ISNUMBER(INDEX(Prestations!$E$5:$E$256,MATCH($G4310,Prestations!$B$5:$B$256,0))),INDEX(Prestations!$E$5:$E$256,MATCH($G4310,Prestations!$B$5:$B$256,0)),""),"")))</f>
        <v/>
      </c>
      <c r="R4310" s="27" t="str">
        <f aca="false">IFERROR(IF(ISNUMBER($Q4310),$Q4310*IF($E4310="",1,$E4310),""),"")</f>
        <v/>
      </c>
      <c r="S4310" s="28" t="str">
        <f aca="false">IFERROR(IF($P4310="au nombre",IF(N(INDEX(Règles!$D$5:$D$17,MATCH($O4310,Règles!$A$5:$A$17,0)))&gt;0,IF($E4310="",1,$E4310)/INDEX(Règles!$D$5:$D$17,MATCH($O4310,Règles!$A$5:$A$17,0)),""),IF($P4310="au prix",IF(AND(ISNUMBER($R4310),N(INDEX(Règles!$E$5:$E$17,MATCH($O4310,Règles!$A$5:$A$17,0)))&gt;0),$R4310/INDEX(Règles!$E$5:$E$17,MATCH($O4310,Règles!$A$5:$A$17,0)),""),IF(OR($P4310="ne compte pas",$P4310="absence"),0,""))),"")</f>
        <v/>
      </c>
      <c r="T4310" s="26" t="n">
        <f aca="false">IF(AND(ISNUMBER($A4310),$B4310&lt;&gt;"",$G4310&lt;&gt;"",$P4310&lt;&gt;"absence"),1,0)</f>
        <v>0</v>
      </c>
      <c r="U4310" s="26" t="n">
        <f aca="false">IF($T4310=1,IF(COUNTIFS($B$2:$B4310,$B4310,$A$2:$A4310,$A4310,$T$2:$T4310,1)=1,1,0),0)</f>
        <v>0</v>
      </c>
      <c r="V4310" s="29" t="str">
        <f aca="false">IF(AND($A4310="",$B4310="",$G4310=""),"",IF(NOT(ISNUMBER($A4310)),"Date manquante ou non reconnue",IF($B4310="","Technicien manquant",IF(COUNTIF(Production!$A$7:$A$21,$B4310)=0,"Technicien absent de la liste (onglet Production)",IF($G4310="","Code BPU manquant (colonne G)",IF($O4310="?","Code BPU inconnu (onglet Prestations)",IF($P4310="?","Catégorie inconnue (onglet Règles)",IF(AND($E4310&lt;&gt;"",NOT(ISNUMBER($E4310))),"Quantité non reconnue",IF(AND($P4310="au prix",NOT(ISNUMBER($Q4310))),"Prix sur devis à saisir (colonne I)",IF($S4310="","Règle à compléter (onglet Règles)",""))))))))))</f>
        <v/>
      </c>
    </row>
    <row r="4311" customFormat="false" ht="15" hidden="false" customHeight="false" outlineLevel="0" collapsed="false">
      <c r="A4311" s="23"/>
      <c r="I4311" s="24"/>
      <c r="J4311" s="24"/>
      <c r="N4311" s="25"/>
      <c r="O4311" s="26" t="str">
        <f aca="false">IF($G4311="","",IFERROR(INDEX(Prestations!$F$5:$F$256,MATCH($G4311,Prestations!$B$5:$B$256,0)),"?"))</f>
        <v/>
      </c>
      <c r="P4311" s="26" t="str">
        <f aca="false">IF($O4311="","",IF($O4311="?","?",IFERROR(INDEX(Règles!$C$5:$C$17,MATCH($O4311,Règles!$A$5:$A$17,0)),"?")))</f>
        <v/>
      </c>
      <c r="Q4311" s="27" t="str">
        <f aca="false">IF($G4311="","",IF(ISNUMBER($I4311),$I4311,IFERROR(IF(ISNUMBER(INDEX(Prestations!$E$5:$E$256,MATCH($G4311,Prestations!$B$5:$B$256,0))),INDEX(Prestations!$E$5:$E$256,MATCH($G4311,Prestations!$B$5:$B$256,0)),""),"")))</f>
        <v/>
      </c>
      <c r="R4311" s="27" t="str">
        <f aca="false">IFERROR(IF(ISNUMBER($Q4311),$Q4311*IF($E4311="",1,$E4311),""),"")</f>
        <v/>
      </c>
      <c r="S4311" s="28" t="str">
        <f aca="false">IFERROR(IF($P4311="au nombre",IF(N(INDEX(Règles!$D$5:$D$17,MATCH($O4311,Règles!$A$5:$A$17,0)))&gt;0,IF($E4311="",1,$E4311)/INDEX(Règles!$D$5:$D$17,MATCH($O4311,Règles!$A$5:$A$17,0)),""),IF($P4311="au prix",IF(AND(ISNUMBER($R4311),N(INDEX(Règles!$E$5:$E$17,MATCH($O4311,Règles!$A$5:$A$17,0)))&gt;0),$R4311/INDEX(Règles!$E$5:$E$17,MATCH($O4311,Règles!$A$5:$A$17,0)),""),IF(OR($P4311="ne compte pas",$P4311="absence"),0,""))),"")</f>
        <v/>
      </c>
      <c r="T4311" s="26" t="n">
        <f aca="false">IF(AND(ISNUMBER($A4311),$B4311&lt;&gt;"",$G4311&lt;&gt;"",$P4311&lt;&gt;"absence"),1,0)</f>
        <v>0</v>
      </c>
      <c r="U4311" s="26" t="n">
        <f aca="false">IF($T4311=1,IF(COUNTIFS($B$2:$B4311,$B4311,$A$2:$A4311,$A4311,$T$2:$T4311,1)=1,1,0),0)</f>
        <v>0</v>
      </c>
      <c r="V4311" s="29" t="str">
        <f aca="false">IF(AND($A4311="",$B4311="",$G4311=""),"",IF(NOT(ISNUMBER($A4311)),"Date manquante ou non reconnue",IF($B4311="","Technicien manquant",IF(COUNTIF(Production!$A$7:$A$21,$B4311)=0,"Technicien absent de la liste (onglet Production)",IF($G4311="","Code BPU manquant (colonne G)",IF($O4311="?","Code BPU inconnu (onglet Prestations)",IF($P4311="?","Catégorie inconnue (onglet Règles)",IF(AND($E4311&lt;&gt;"",NOT(ISNUMBER($E4311))),"Quantité non reconnue",IF(AND($P4311="au prix",NOT(ISNUMBER($Q4311))),"Prix sur devis à saisir (colonne I)",IF($S4311="","Règle à compléter (onglet Règles)",""))))))))))</f>
        <v/>
      </c>
    </row>
    <row r="4312" customFormat="false" ht="15" hidden="false" customHeight="false" outlineLevel="0" collapsed="false">
      <c r="A4312" s="23"/>
      <c r="I4312" s="24"/>
      <c r="J4312" s="24"/>
      <c r="N4312" s="25"/>
      <c r="O4312" s="26" t="str">
        <f aca="false">IF($G4312="","",IFERROR(INDEX(Prestations!$F$5:$F$256,MATCH($G4312,Prestations!$B$5:$B$256,0)),"?"))</f>
        <v/>
      </c>
      <c r="P4312" s="26" t="str">
        <f aca="false">IF($O4312="","",IF($O4312="?","?",IFERROR(INDEX(Règles!$C$5:$C$17,MATCH($O4312,Règles!$A$5:$A$17,0)),"?")))</f>
        <v/>
      </c>
      <c r="Q4312" s="27" t="str">
        <f aca="false">IF($G4312="","",IF(ISNUMBER($I4312),$I4312,IFERROR(IF(ISNUMBER(INDEX(Prestations!$E$5:$E$256,MATCH($G4312,Prestations!$B$5:$B$256,0))),INDEX(Prestations!$E$5:$E$256,MATCH($G4312,Prestations!$B$5:$B$256,0)),""),"")))</f>
        <v/>
      </c>
      <c r="R4312" s="27" t="str">
        <f aca="false">IFERROR(IF(ISNUMBER($Q4312),$Q4312*IF($E4312="",1,$E4312),""),"")</f>
        <v/>
      </c>
      <c r="S4312" s="28" t="str">
        <f aca="false">IFERROR(IF($P4312="au nombre",IF(N(INDEX(Règles!$D$5:$D$17,MATCH($O4312,Règles!$A$5:$A$17,0)))&gt;0,IF($E4312="",1,$E4312)/INDEX(Règles!$D$5:$D$17,MATCH($O4312,Règles!$A$5:$A$17,0)),""),IF($P4312="au prix",IF(AND(ISNUMBER($R4312),N(INDEX(Règles!$E$5:$E$17,MATCH($O4312,Règles!$A$5:$A$17,0)))&gt;0),$R4312/INDEX(Règles!$E$5:$E$17,MATCH($O4312,Règles!$A$5:$A$17,0)),""),IF(OR($P4312="ne compte pas",$P4312="absence"),0,""))),"")</f>
        <v/>
      </c>
      <c r="T4312" s="26" t="n">
        <f aca="false">IF(AND(ISNUMBER($A4312),$B4312&lt;&gt;"",$G4312&lt;&gt;"",$P4312&lt;&gt;"absence"),1,0)</f>
        <v>0</v>
      </c>
      <c r="U4312" s="26" t="n">
        <f aca="false">IF($T4312=1,IF(COUNTIFS($B$2:$B4312,$B4312,$A$2:$A4312,$A4312,$T$2:$T4312,1)=1,1,0),0)</f>
        <v>0</v>
      </c>
      <c r="V4312" s="29" t="str">
        <f aca="false">IF(AND($A4312="",$B4312="",$G4312=""),"",IF(NOT(ISNUMBER($A4312)),"Date manquante ou non reconnue",IF($B4312="","Technicien manquant",IF(COUNTIF(Production!$A$7:$A$21,$B4312)=0,"Technicien absent de la liste (onglet Production)",IF($G4312="","Code BPU manquant (colonne G)",IF($O4312="?","Code BPU inconnu (onglet Prestations)",IF($P4312="?","Catégorie inconnue (onglet Règles)",IF(AND($E4312&lt;&gt;"",NOT(ISNUMBER($E4312))),"Quantité non reconnue",IF(AND($P4312="au prix",NOT(ISNUMBER($Q4312))),"Prix sur devis à saisir (colonne I)",IF($S4312="","Règle à compléter (onglet Règles)",""))))))))))</f>
        <v/>
      </c>
    </row>
    <row r="4313" customFormat="false" ht="15" hidden="false" customHeight="false" outlineLevel="0" collapsed="false">
      <c r="A4313" s="23"/>
      <c r="I4313" s="24"/>
      <c r="J4313" s="24"/>
      <c r="N4313" s="25"/>
      <c r="O4313" s="26" t="str">
        <f aca="false">IF($G4313="","",IFERROR(INDEX(Prestations!$F$5:$F$256,MATCH($G4313,Prestations!$B$5:$B$256,0)),"?"))</f>
        <v/>
      </c>
      <c r="P4313" s="26" t="str">
        <f aca="false">IF($O4313="","",IF($O4313="?","?",IFERROR(INDEX(Règles!$C$5:$C$17,MATCH($O4313,Règles!$A$5:$A$17,0)),"?")))</f>
        <v/>
      </c>
      <c r="Q4313" s="27" t="str">
        <f aca="false">IF($G4313="","",IF(ISNUMBER($I4313),$I4313,IFERROR(IF(ISNUMBER(INDEX(Prestations!$E$5:$E$256,MATCH($G4313,Prestations!$B$5:$B$256,0))),INDEX(Prestations!$E$5:$E$256,MATCH($G4313,Prestations!$B$5:$B$256,0)),""),"")))</f>
        <v/>
      </c>
      <c r="R4313" s="27" t="str">
        <f aca="false">IFERROR(IF(ISNUMBER($Q4313),$Q4313*IF($E4313="",1,$E4313),""),"")</f>
        <v/>
      </c>
      <c r="S4313" s="28" t="str">
        <f aca="false">IFERROR(IF($P4313="au nombre",IF(N(INDEX(Règles!$D$5:$D$17,MATCH($O4313,Règles!$A$5:$A$17,0)))&gt;0,IF($E4313="",1,$E4313)/INDEX(Règles!$D$5:$D$17,MATCH($O4313,Règles!$A$5:$A$17,0)),""),IF($P4313="au prix",IF(AND(ISNUMBER($R4313),N(INDEX(Règles!$E$5:$E$17,MATCH($O4313,Règles!$A$5:$A$17,0)))&gt;0),$R4313/INDEX(Règles!$E$5:$E$17,MATCH($O4313,Règles!$A$5:$A$17,0)),""),IF(OR($P4313="ne compte pas",$P4313="absence"),0,""))),"")</f>
        <v/>
      </c>
      <c r="T4313" s="26" t="n">
        <f aca="false">IF(AND(ISNUMBER($A4313),$B4313&lt;&gt;"",$G4313&lt;&gt;"",$P4313&lt;&gt;"absence"),1,0)</f>
        <v>0</v>
      </c>
      <c r="U4313" s="26" t="n">
        <f aca="false">IF($T4313=1,IF(COUNTIFS($B$2:$B4313,$B4313,$A$2:$A4313,$A4313,$T$2:$T4313,1)=1,1,0),0)</f>
        <v>0</v>
      </c>
      <c r="V4313" s="29" t="str">
        <f aca="false">IF(AND($A4313="",$B4313="",$G4313=""),"",IF(NOT(ISNUMBER($A4313)),"Date manquante ou non reconnue",IF($B4313="","Technicien manquant",IF(COUNTIF(Production!$A$7:$A$21,$B4313)=0,"Technicien absent de la liste (onglet Production)",IF($G4313="","Code BPU manquant (colonne G)",IF($O4313="?","Code BPU inconnu (onglet Prestations)",IF($P4313="?","Catégorie inconnue (onglet Règles)",IF(AND($E4313&lt;&gt;"",NOT(ISNUMBER($E4313))),"Quantité non reconnue",IF(AND($P4313="au prix",NOT(ISNUMBER($Q4313))),"Prix sur devis à saisir (colonne I)",IF($S4313="","Règle à compléter (onglet Règles)",""))))))))))</f>
        <v/>
      </c>
    </row>
    <row r="4314" customFormat="false" ht="15" hidden="false" customHeight="false" outlineLevel="0" collapsed="false">
      <c r="A4314" s="23"/>
      <c r="I4314" s="24"/>
      <c r="J4314" s="24"/>
      <c r="N4314" s="25"/>
      <c r="O4314" s="26" t="str">
        <f aca="false">IF($G4314="","",IFERROR(INDEX(Prestations!$F$5:$F$256,MATCH($G4314,Prestations!$B$5:$B$256,0)),"?"))</f>
        <v/>
      </c>
      <c r="P4314" s="26" t="str">
        <f aca="false">IF($O4314="","",IF($O4314="?","?",IFERROR(INDEX(Règles!$C$5:$C$17,MATCH($O4314,Règles!$A$5:$A$17,0)),"?")))</f>
        <v/>
      </c>
      <c r="Q4314" s="27" t="str">
        <f aca="false">IF($G4314="","",IF(ISNUMBER($I4314),$I4314,IFERROR(IF(ISNUMBER(INDEX(Prestations!$E$5:$E$256,MATCH($G4314,Prestations!$B$5:$B$256,0))),INDEX(Prestations!$E$5:$E$256,MATCH($G4314,Prestations!$B$5:$B$256,0)),""),"")))</f>
        <v/>
      </c>
      <c r="R4314" s="27" t="str">
        <f aca="false">IFERROR(IF(ISNUMBER($Q4314),$Q4314*IF($E4314="",1,$E4314),""),"")</f>
        <v/>
      </c>
      <c r="S4314" s="28" t="str">
        <f aca="false">IFERROR(IF($P4314="au nombre",IF(N(INDEX(Règles!$D$5:$D$17,MATCH($O4314,Règles!$A$5:$A$17,0)))&gt;0,IF($E4314="",1,$E4314)/INDEX(Règles!$D$5:$D$17,MATCH($O4314,Règles!$A$5:$A$17,0)),""),IF($P4314="au prix",IF(AND(ISNUMBER($R4314),N(INDEX(Règles!$E$5:$E$17,MATCH($O4314,Règles!$A$5:$A$17,0)))&gt;0),$R4314/INDEX(Règles!$E$5:$E$17,MATCH($O4314,Règles!$A$5:$A$17,0)),""),IF(OR($P4314="ne compte pas",$P4314="absence"),0,""))),"")</f>
        <v/>
      </c>
      <c r="T4314" s="26" t="n">
        <f aca="false">IF(AND(ISNUMBER($A4314),$B4314&lt;&gt;"",$G4314&lt;&gt;"",$P4314&lt;&gt;"absence"),1,0)</f>
        <v>0</v>
      </c>
      <c r="U4314" s="26" t="n">
        <f aca="false">IF($T4314=1,IF(COUNTIFS($B$2:$B4314,$B4314,$A$2:$A4314,$A4314,$T$2:$T4314,1)=1,1,0),0)</f>
        <v>0</v>
      </c>
      <c r="V4314" s="29" t="str">
        <f aca="false">IF(AND($A4314="",$B4314="",$G4314=""),"",IF(NOT(ISNUMBER($A4314)),"Date manquante ou non reconnue",IF($B4314="","Technicien manquant",IF(COUNTIF(Production!$A$7:$A$21,$B4314)=0,"Technicien absent de la liste (onglet Production)",IF($G4314="","Code BPU manquant (colonne G)",IF($O4314="?","Code BPU inconnu (onglet Prestations)",IF($P4314="?","Catégorie inconnue (onglet Règles)",IF(AND($E4314&lt;&gt;"",NOT(ISNUMBER($E4314))),"Quantité non reconnue",IF(AND($P4314="au prix",NOT(ISNUMBER($Q4314))),"Prix sur devis à saisir (colonne I)",IF($S4314="","Règle à compléter (onglet Règles)",""))))))))))</f>
        <v/>
      </c>
    </row>
    <row r="4315" customFormat="false" ht="15" hidden="false" customHeight="false" outlineLevel="0" collapsed="false">
      <c r="A4315" s="23"/>
      <c r="I4315" s="24"/>
      <c r="J4315" s="24"/>
      <c r="N4315" s="25"/>
      <c r="O4315" s="26" t="str">
        <f aca="false">IF($G4315="","",IFERROR(INDEX(Prestations!$F$5:$F$256,MATCH($G4315,Prestations!$B$5:$B$256,0)),"?"))</f>
        <v/>
      </c>
      <c r="P4315" s="26" t="str">
        <f aca="false">IF($O4315="","",IF($O4315="?","?",IFERROR(INDEX(Règles!$C$5:$C$17,MATCH($O4315,Règles!$A$5:$A$17,0)),"?")))</f>
        <v/>
      </c>
      <c r="Q4315" s="27" t="str">
        <f aca="false">IF($G4315="","",IF(ISNUMBER($I4315),$I4315,IFERROR(IF(ISNUMBER(INDEX(Prestations!$E$5:$E$256,MATCH($G4315,Prestations!$B$5:$B$256,0))),INDEX(Prestations!$E$5:$E$256,MATCH($G4315,Prestations!$B$5:$B$256,0)),""),"")))</f>
        <v/>
      </c>
      <c r="R4315" s="27" t="str">
        <f aca="false">IFERROR(IF(ISNUMBER($Q4315),$Q4315*IF($E4315="",1,$E4315),""),"")</f>
        <v/>
      </c>
      <c r="S4315" s="28" t="str">
        <f aca="false">IFERROR(IF($P4315="au nombre",IF(N(INDEX(Règles!$D$5:$D$17,MATCH($O4315,Règles!$A$5:$A$17,0)))&gt;0,IF($E4315="",1,$E4315)/INDEX(Règles!$D$5:$D$17,MATCH($O4315,Règles!$A$5:$A$17,0)),""),IF($P4315="au prix",IF(AND(ISNUMBER($R4315),N(INDEX(Règles!$E$5:$E$17,MATCH($O4315,Règles!$A$5:$A$17,0)))&gt;0),$R4315/INDEX(Règles!$E$5:$E$17,MATCH($O4315,Règles!$A$5:$A$17,0)),""),IF(OR($P4315="ne compte pas",$P4315="absence"),0,""))),"")</f>
        <v/>
      </c>
      <c r="T4315" s="26" t="n">
        <f aca="false">IF(AND(ISNUMBER($A4315),$B4315&lt;&gt;"",$G4315&lt;&gt;"",$P4315&lt;&gt;"absence"),1,0)</f>
        <v>0</v>
      </c>
      <c r="U4315" s="26" t="n">
        <f aca="false">IF($T4315=1,IF(COUNTIFS($B$2:$B4315,$B4315,$A$2:$A4315,$A4315,$T$2:$T4315,1)=1,1,0),0)</f>
        <v>0</v>
      </c>
      <c r="V4315" s="29" t="str">
        <f aca="false">IF(AND($A4315="",$B4315="",$G4315=""),"",IF(NOT(ISNUMBER($A4315)),"Date manquante ou non reconnue",IF($B4315="","Technicien manquant",IF(COUNTIF(Production!$A$7:$A$21,$B4315)=0,"Technicien absent de la liste (onglet Production)",IF($G4315="","Code BPU manquant (colonne G)",IF($O4315="?","Code BPU inconnu (onglet Prestations)",IF($P4315="?","Catégorie inconnue (onglet Règles)",IF(AND($E4315&lt;&gt;"",NOT(ISNUMBER($E4315))),"Quantité non reconnue",IF(AND($P4315="au prix",NOT(ISNUMBER($Q4315))),"Prix sur devis à saisir (colonne I)",IF($S4315="","Règle à compléter (onglet Règles)",""))))))))))</f>
        <v/>
      </c>
    </row>
    <row r="4316" customFormat="false" ht="15" hidden="false" customHeight="false" outlineLevel="0" collapsed="false">
      <c r="A4316" s="23"/>
      <c r="I4316" s="24"/>
      <c r="J4316" s="24"/>
      <c r="N4316" s="25"/>
      <c r="O4316" s="26" t="str">
        <f aca="false">IF($G4316="","",IFERROR(INDEX(Prestations!$F$5:$F$256,MATCH($G4316,Prestations!$B$5:$B$256,0)),"?"))</f>
        <v/>
      </c>
      <c r="P4316" s="26" t="str">
        <f aca="false">IF($O4316="","",IF($O4316="?","?",IFERROR(INDEX(Règles!$C$5:$C$17,MATCH($O4316,Règles!$A$5:$A$17,0)),"?")))</f>
        <v/>
      </c>
      <c r="Q4316" s="27" t="str">
        <f aca="false">IF($G4316="","",IF(ISNUMBER($I4316),$I4316,IFERROR(IF(ISNUMBER(INDEX(Prestations!$E$5:$E$256,MATCH($G4316,Prestations!$B$5:$B$256,0))),INDEX(Prestations!$E$5:$E$256,MATCH($G4316,Prestations!$B$5:$B$256,0)),""),"")))</f>
        <v/>
      </c>
      <c r="R4316" s="27" t="str">
        <f aca="false">IFERROR(IF(ISNUMBER($Q4316),$Q4316*IF($E4316="",1,$E4316),""),"")</f>
        <v/>
      </c>
      <c r="S4316" s="28" t="str">
        <f aca="false">IFERROR(IF($P4316="au nombre",IF(N(INDEX(Règles!$D$5:$D$17,MATCH($O4316,Règles!$A$5:$A$17,0)))&gt;0,IF($E4316="",1,$E4316)/INDEX(Règles!$D$5:$D$17,MATCH($O4316,Règles!$A$5:$A$17,0)),""),IF($P4316="au prix",IF(AND(ISNUMBER($R4316),N(INDEX(Règles!$E$5:$E$17,MATCH($O4316,Règles!$A$5:$A$17,0)))&gt;0),$R4316/INDEX(Règles!$E$5:$E$17,MATCH($O4316,Règles!$A$5:$A$17,0)),""),IF(OR($P4316="ne compte pas",$P4316="absence"),0,""))),"")</f>
        <v/>
      </c>
      <c r="T4316" s="26" t="n">
        <f aca="false">IF(AND(ISNUMBER($A4316),$B4316&lt;&gt;"",$G4316&lt;&gt;"",$P4316&lt;&gt;"absence"),1,0)</f>
        <v>0</v>
      </c>
      <c r="U4316" s="26" t="n">
        <f aca="false">IF($T4316=1,IF(COUNTIFS($B$2:$B4316,$B4316,$A$2:$A4316,$A4316,$T$2:$T4316,1)=1,1,0),0)</f>
        <v>0</v>
      </c>
      <c r="V4316" s="29" t="str">
        <f aca="false">IF(AND($A4316="",$B4316="",$G4316=""),"",IF(NOT(ISNUMBER($A4316)),"Date manquante ou non reconnue",IF($B4316="","Technicien manquant",IF(COUNTIF(Production!$A$7:$A$21,$B4316)=0,"Technicien absent de la liste (onglet Production)",IF($G4316="","Code BPU manquant (colonne G)",IF($O4316="?","Code BPU inconnu (onglet Prestations)",IF($P4316="?","Catégorie inconnue (onglet Règles)",IF(AND($E4316&lt;&gt;"",NOT(ISNUMBER($E4316))),"Quantité non reconnue",IF(AND($P4316="au prix",NOT(ISNUMBER($Q4316))),"Prix sur devis à saisir (colonne I)",IF($S4316="","Règle à compléter (onglet Règles)",""))))))))))</f>
        <v/>
      </c>
    </row>
    <row r="4317" customFormat="false" ht="15" hidden="false" customHeight="false" outlineLevel="0" collapsed="false">
      <c r="A4317" s="23"/>
      <c r="I4317" s="24"/>
      <c r="J4317" s="24"/>
      <c r="N4317" s="25"/>
      <c r="O4317" s="26" t="str">
        <f aca="false">IF($G4317="","",IFERROR(INDEX(Prestations!$F$5:$F$256,MATCH($G4317,Prestations!$B$5:$B$256,0)),"?"))</f>
        <v/>
      </c>
      <c r="P4317" s="26" t="str">
        <f aca="false">IF($O4317="","",IF($O4317="?","?",IFERROR(INDEX(Règles!$C$5:$C$17,MATCH($O4317,Règles!$A$5:$A$17,0)),"?")))</f>
        <v/>
      </c>
      <c r="Q4317" s="27" t="str">
        <f aca="false">IF($G4317="","",IF(ISNUMBER($I4317),$I4317,IFERROR(IF(ISNUMBER(INDEX(Prestations!$E$5:$E$256,MATCH($G4317,Prestations!$B$5:$B$256,0))),INDEX(Prestations!$E$5:$E$256,MATCH($G4317,Prestations!$B$5:$B$256,0)),""),"")))</f>
        <v/>
      </c>
      <c r="R4317" s="27" t="str">
        <f aca="false">IFERROR(IF(ISNUMBER($Q4317),$Q4317*IF($E4317="",1,$E4317),""),"")</f>
        <v/>
      </c>
      <c r="S4317" s="28" t="str">
        <f aca="false">IFERROR(IF($P4317="au nombre",IF(N(INDEX(Règles!$D$5:$D$17,MATCH($O4317,Règles!$A$5:$A$17,0)))&gt;0,IF($E4317="",1,$E4317)/INDEX(Règles!$D$5:$D$17,MATCH($O4317,Règles!$A$5:$A$17,0)),""),IF($P4317="au prix",IF(AND(ISNUMBER($R4317),N(INDEX(Règles!$E$5:$E$17,MATCH($O4317,Règles!$A$5:$A$17,0)))&gt;0),$R4317/INDEX(Règles!$E$5:$E$17,MATCH($O4317,Règles!$A$5:$A$17,0)),""),IF(OR($P4317="ne compte pas",$P4317="absence"),0,""))),"")</f>
        <v/>
      </c>
      <c r="T4317" s="26" t="n">
        <f aca="false">IF(AND(ISNUMBER($A4317),$B4317&lt;&gt;"",$G4317&lt;&gt;"",$P4317&lt;&gt;"absence"),1,0)</f>
        <v>0</v>
      </c>
      <c r="U4317" s="26" t="n">
        <f aca="false">IF($T4317=1,IF(COUNTIFS($B$2:$B4317,$B4317,$A$2:$A4317,$A4317,$T$2:$T4317,1)=1,1,0),0)</f>
        <v>0</v>
      </c>
      <c r="V4317" s="29" t="str">
        <f aca="false">IF(AND($A4317="",$B4317="",$G4317=""),"",IF(NOT(ISNUMBER($A4317)),"Date manquante ou non reconnue",IF($B4317="","Technicien manquant",IF(COUNTIF(Production!$A$7:$A$21,$B4317)=0,"Technicien absent de la liste (onglet Production)",IF($G4317="","Code BPU manquant (colonne G)",IF($O4317="?","Code BPU inconnu (onglet Prestations)",IF($P4317="?","Catégorie inconnue (onglet Règles)",IF(AND($E4317&lt;&gt;"",NOT(ISNUMBER($E4317))),"Quantité non reconnue",IF(AND($P4317="au prix",NOT(ISNUMBER($Q4317))),"Prix sur devis à saisir (colonne I)",IF($S4317="","Règle à compléter (onglet Règles)",""))))))))))</f>
        <v/>
      </c>
    </row>
    <row r="4318" customFormat="false" ht="15" hidden="false" customHeight="false" outlineLevel="0" collapsed="false">
      <c r="A4318" s="23"/>
      <c r="I4318" s="24"/>
      <c r="J4318" s="24"/>
      <c r="N4318" s="25"/>
      <c r="O4318" s="26" t="str">
        <f aca="false">IF($G4318="","",IFERROR(INDEX(Prestations!$F$5:$F$256,MATCH($G4318,Prestations!$B$5:$B$256,0)),"?"))</f>
        <v/>
      </c>
      <c r="P4318" s="26" t="str">
        <f aca="false">IF($O4318="","",IF($O4318="?","?",IFERROR(INDEX(Règles!$C$5:$C$17,MATCH($O4318,Règles!$A$5:$A$17,0)),"?")))</f>
        <v/>
      </c>
      <c r="Q4318" s="27" t="str">
        <f aca="false">IF($G4318="","",IF(ISNUMBER($I4318),$I4318,IFERROR(IF(ISNUMBER(INDEX(Prestations!$E$5:$E$256,MATCH($G4318,Prestations!$B$5:$B$256,0))),INDEX(Prestations!$E$5:$E$256,MATCH($G4318,Prestations!$B$5:$B$256,0)),""),"")))</f>
        <v/>
      </c>
      <c r="R4318" s="27" t="str">
        <f aca="false">IFERROR(IF(ISNUMBER($Q4318),$Q4318*IF($E4318="",1,$E4318),""),"")</f>
        <v/>
      </c>
      <c r="S4318" s="28" t="str">
        <f aca="false">IFERROR(IF($P4318="au nombre",IF(N(INDEX(Règles!$D$5:$D$17,MATCH($O4318,Règles!$A$5:$A$17,0)))&gt;0,IF($E4318="",1,$E4318)/INDEX(Règles!$D$5:$D$17,MATCH($O4318,Règles!$A$5:$A$17,0)),""),IF($P4318="au prix",IF(AND(ISNUMBER($R4318),N(INDEX(Règles!$E$5:$E$17,MATCH($O4318,Règles!$A$5:$A$17,0)))&gt;0),$R4318/INDEX(Règles!$E$5:$E$17,MATCH($O4318,Règles!$A$5:$A$17,0)),""),IF(OR($P4318="ne compte pas",$P4318="absence"),0,""))),"")</f>
        <v/>
      </c>
      <c r="T4318" s="26" t="n">
        <f aca="false">IF(AND(ISNUMBER($A4318),$B4318&lt;&gt;"",$G4318&lt;&gt;"",$P4318&lt;&gt;"absence"),1,0)</f>
        <v>0</v>
      </c>
      <c r="U4318" s="26" t="n">
        <f aca="false">IF($T4318=1,IF(COUNTIFS($B$2:$B4318,$B4318,$A$2:$A4318,$A4318,$T$2:$T4318,1)=1,1,0),0)</f>
        <v>0</v>
      </c>
      <c r="V4318" s="29" t="str">
        <f aca="false">IF(AND($A4318="",$B4318="",$G4318=""),"",IF(NOT(ISNUMBER($A4318)),"Date manquante ou non reconnue",IF($B4318="","Technicien manquant",IF(COUNTIF(Production!$A$7:$A$21,$B4318)=0,"Technicien absent de la liste (onglet Production)",IF($G4318="","Code BPU manquant (colonne G)",IF($O4318="?","Code BPU inconnu (onglet Prestations)",IF($P4318="?","Catégorie inconnue (onglet Règles)",IF(AND($E4318&lt;&gt;"",NOT(ISNUMBER($E4318))),"Quantité non reconnue",IF(AND($P4318="au prix",NOT(ISNUMBER($Q4318))),"Prix sur devis à saisir (colonne I)",IF($S4318="","Règle à compléter (onglet Règles)",""))))))))))</f>
        <v/>
      </c>
    </row>
    <row r="4319" customFormat="false" ht="15" hidden="false" customHeight="false" outlineLevel="0" collapsed="false">
      <c r="A4319" s="23"/>
      <c r="I4319" s="24"/>
      <c r="J4319" s="24"/>
      <c r="N4319" s="25"/>
      <c r="O4319" s="26" t="str">
        <f aca="false">IF($G4319="","",IFERROR(INDEX(Prestations!$F$5:$F$256,MATCH($G4319,Prestations!$B$5:$B$256,0)),"?"))</f>
        <v/>
      </c>
      <c r="P4319" s="26" t="str">
        <f aca="false">IF($O4319="","",IF($O4319="?","?",IFERROR(INDEX(Règles!$C$5:$C$17,MATCH($O4319,Règles!$A$5:$A$17,0)),"?")))</f>
        <v/>
      </c>
      <c r="Q4319" s="27" t="str">
        <f aca="false">IF($G4319="","",IF(ISNUMBER($I4319),$I4319,IFERROR(IF(ISNUMBER(INDEX(Prestations!$E$5:$E$256,MATCH($G4319,Prestations!$B$5:$B$256,0))),INDEX(Prestations!$E$5:$E$256,MATCH($G4319,Prestations!$B$5:$B$256,0)),""),"")))</f>
        <v/>
      </c>
      <c r="R4319" s="27" t="str">
        <f aca="false">IFERROR(IF(ISNUMBER($Q4319),$Q4319*IF($E4319="",1,$E4319),""),"")</f>
        <v/>
      </c>
      <c r="S4319" s="28" t="str">
        <f aca="false">IFERROR(IF($P4319="au nombre",IF(N(INDEX(Règles!$D$5:$D$17,MATCH($O4319,Règles!$A$5:$A$17,0)))&gt;0,IF($E4319="",1,$E4319)/INDEX(Règles!$D$5:$D$17,MATCH($O4319,Règles!$A$5:$A$17,0)),""),IF($P4319="au prix",IF(AND(ISNUMBER($R4319),N(INDEX(Règles!$E$5:$E$17,MATCH($O4319,Règles!$A$5:$A$17,0)))&gt;0),$R4319/INDEX(Règles!$E$5:$E$17,MATCH($O4319,Règles!$A$5:$A$17,0)),""),IF(OR($P4319="ne compte pas",$P4319="absence"),0,""))),"")</f>
        <v/>
      </c>
      <c r="T4319" s="26" t="n">
        <f aca="false">IF(AND(ISNUMBER($A4319),$B4319&lt;&gt;"",$G4319&lt;&gt;"",$P4319&lt;&gt;"absence"),1,0)</f>
        <v>0</v>
      </c>
      <c r="U4319" s="26" t="n">
        <f aca="false">IF($T4319=1,IF(COUNTIFS($B$2:$B4319,$B4319,$A$2:$A4319,$A4319,$T$2:$T4319,1)=1,1,0),0)</f>
        <v>0</v>
      </c>
      <c r="V4319" s="29" t="str">
        <f aca="false">IF(AND($A4319="",$B4319="",$G4319=""),"",IF(NOT(ISNUMBER($A4319)),"Date manquante ou non reconnue",IF($B4319="","Technicien manquant",IF(COUNTIF(Production!$A$7:$A$21,$B4319)=0,"Technicien absent de la liste (onglet Production)",IF($G4319="","Code BPU manquant (colonne G)",IF($O4319="?","Code BPU inconnu (onglet Prestations)",IF($P4319="?","Catégorie inconnue (onglet Règles)",IF(AND($E4319&lt;&gt;"",NOT(ISNUMBER($E4319))),"Quantité non reconnue",IF(AND($P4319="au prix",NOT(ISNUMBER($Q4319))),"Prix sur devis à saisir (colonne I)",IF($S4319="","Règle à compléter (onglet Règles)",""))))))))))</f>
        <v/>
      </c>
    </row>
    <row r="4320" customFormat="false" ht="15" hidden="false" customHeight="false" outlineLevel="0" collapsed="false">
      <c r="A4320" s="23"/>
      <c r="I4320" s="24"/>
      <c r="J4320" s="24"/>
      <c r="N4320" s="25"/>
      <c r="O4320" s="26" t="str">
        <f aca="false">IF($G4320="","",IFERROR(INDEX(Prestations!$F$5:$F$256,MATCH($G4320,Prestations!$B$5:$B$256,0)),"?"))</f>
        <v/>
      </c>
      <c r="P4320" s="26" t="str">
        <f aca="false">IF($O4320="","",IF($O4320="?","?",IFERROR(INDEX(Règles!$C$5:$C$17,MATCH($O4320,Règles!$A$5:$A$17,0)),"?")))</f>
        <v/>
      </c>
      <c r="Q4320" s="27" t="str">
        <f aca="false">IF($G4320="","",IF(ISNUMBER($I4320),$I4320,IFERROR(IF(ISNUMBER(INDEX(Prestations!$E$5:$E$256,MATCH($G4320,Prestations!$B$5:$B$256,0))),INDEX(Prestations!$E$5:$E$256,MATCH($G4320,Prestations!$B$5:$B$256,0)),""),"")))</f>
        <v/>
      </c>
      <c r="R4320" s="27" t="str">
        <f aca="false">IFERROR(IF(ISNUMBER($Q4320),$Q4320*IF($E4320="",1,$E4320),""),"")</f>
        <v/>
      </c>
      <c r="S4320" s="28" t="str">
        <f aca="false">IFERROR(IF($P4320="au nombre",IF(N(INDEX(Règles!$D$5:$D$17,MATCH($O4320,Règles!$A$5:$A$17,0)))&gt;0,IF($E4320="",1,$E4320)/INDEX(Règles!$D$5:$D$17,MATCH($O4320,Règles!$A$5:$A$17,0)),""),IF($P4320="au prix",IF(AND(ISNUMBER($R4320),N(INDEX(Règles!$E$5:$E$17,MATCH($O4320,Règles!$A$5:$A$17,0)))&gt;0),$R4320/INDEX(Règles!$E$5:$E$17,MATCH($O4320,Règles!$A$5:$A$17,0)),""),IF(OR($P4320="ne compte pas",$P4320="absence"),0,""))),"")</f>
        <v/>
      </c>
      <c r="T4320" s="26" t="n">
        <f aca="false">IF(AND(ISNUMBER($A4320),$B4320&lt;&gt;"",$G4320&lt;&gt;"",$P4320&lt;&gt;"absence"),1,0)</f>
        <v>0</v>
      </c>
      <c r="U4320" s="26" t="n">
        <f aca="false">IF($T4320=1,IF(COUNTIFS($B$2:$B4320,$B4320,$A$2:$A4320,$A4320,$T$2:$T4320,1)=1,1,0),0)</f>
        <v>0</v>
      </c>
      <c r="V4320" s="29" t="str">
        <f aca="false">IF(AND($A4320="",$B4320="",$G4320=""),"",IF(NOT(ISNUMBER($A4320)),"Date manquante ou non reconnue",IF($B4320="","Technicien manquant",IF(COUNTIF(Production!$A$7:$A$21,$B4320)=0,"Technicien absent de la liste (onglet Production)",IF($G4320="","Code BPU manquant (colonne G)",IF($O4320="?","Code BPU inconnu (onglet Prestations)",IF($P4320="?","Catégorie inconnue (onglet Règles)",IF(AND($E4320&lt;&gt;"",NOT(ISNUMBER($E4320))),"Quantité non reconnue",IF(AND($P4320="au prix",NOT(ISNUMBER($Q4320))),"Prix sur devis à saisir (colonne I)",IF($S4320="","Règle à compléter (onglet Règles)",""))))))))))</f>
        <v/>
      </c>
    </row>
    <row r="4321" customFormat="false" ht="15" hidden="false" customHeight="false" outlineLevel="0" collapsed="false">
      <c r="A4321" s="23"/>
      <c r="I4321" s="24"/>
      <c r="J4321" s="24"/>
      <c r="N4321" s="25"/>
      <c r="O4321" s="26" t="str">
        <f aca="false">IF($G4321="","",IFERROR(INDEX(Prestations!$F$5:$F$256,MATCH($G4321,Prestations!$B$5:$B$256,0)),"?"))</f>
        <v/>
      </c>
      <c r="P4321" s="26" t="str">
        <f aca="false">IF($O4321="","",IF($O4321="?","?",IFERROR(INDEX(Règles!$C$5:$C$17,MATCH($O4321,Règles!$A$5:$A$17,0)),"?")))</f>
        <v/>
      </c>
      <c r="Q4321" s="27" t="str">
        <f aca="false">IF($G4321="","",IF(ISNUMBER($I4321),$I4321,IFERROR(IF(ISNUMBER(INDEX(Prestations!$E$5:$E$256,MATCH($G4321,Prestations!$B$5:$B$256,0))),INDEX(Prestations!$E$5:$E$256,MATCH($G4321,Prestations!$B$5:$B$256,0)),""),"")))</f>
        <v/>
      </c>
      <c r="R4321" s="27" t="str">
        <f aca="false">IFERROR(IF(ISNUMBER($Q4321),$Q4321*IF($E4321="",1,$E4321),""),"")</f>
        <v/>
      </c>
      <c r="S4321" s="28" t="str">
        <f aca="false">IFERROR(IF($P4321="au nombre",IF(N(INDEX(Règles!$D$5:$D$17,MATCH($O4321,Règles!$A$5:$A$17,0)))&gt;0,IF($E4321="",1,$E4321)/INDEX(Règles!$D$5:$D$17,MATCH($O4321,Règles!$A$5:$A$17,0)),""),IF($P4321="au prix",IF(AND(ISNUMBER($R4321),N(INDEX(Règles!$E$5:$E$17,MATCH($O4321,Règles!$A$5:$A$17,0)))&gt;0),$R4321/INDEX(Règles!$E$5:$E$17,MATCH($O4321,Règles!$A$5:$A$17,0)),""),IF(OR($P4321="ne compte pas",$P4321="absence"),0,""))),"")</f>
        <v/>
      </c>
      <c r="T4321" s="26" t="n">
        <f aca="false">IF(AND(ISNUMBER($A4321),$B4321&lt;&gt;"",$G4321&lt;&gt;"",$P4321&lt;&gt;"absence"),1,0)</f>
        <v>0</v>
      </c>
      <c r="U4321" s="26" t="n">
        <f aca="false">IF($T4321=1,IF(COUNTIFS($B$2:$B4321,$B4321,$A$2:$A4321,$A4321,$T$2:$T4321,1)=1,1,0),0)</f>
        <v>0</v>
      </c>
      <c r="V4321" s="29" t="str">
        <f aca="false">IF(AND($A4321="",$B4321="",$G4321=""),"",IF(NOT(ISNUMBER($A4321)),"Date manquante ou non reconnue",IF($B4321="","Technicien manquant",IF(COUNTIF(Production!$A$7:$A$21,$B4321)=0,"Technicien absent de la liste (onglet Production)",IF($G4321="","Code BPU manquant (colonne G)",IF($O4321="?","Code BPU inconnu (onglet Prestations)",IF($P4321="?","Catégorie inconnue (onglet Règles)",IF(AND($E4321&lt;&gt;"",NOT(ISNUMBER($E4321))),"Quantité non reconnue",IF(AND($P4321="au prix",NOT(ISNUMBER($Q4321))),"Prix sur devis à saisir (colonne I)",IF($S4321="","Règle à compléter (onglet Règles)",""))))))))))</f>
        <v/>
      </c>
    </row>
    <row r="4322" customFormat="false" ht="15" hidden="false" customHeight="false" outlineLevel="0" collapsed="false">
      <c r="A4322" s="23"/>
      <c r="I4322" s="24"/>
      <c r="J4322" s="24"/>
      <c r="N4322" s="25"/>
      <c r="O4322" s="26" t="str">
        <f aca="false">IF($G4322="","",IFERROR(INDEX(Prestations!$F$5:$F$256,MATCH($G4322,Prestations!$B$5:$B$256,0)),"?"))</f>
        <v/>
      </c>
      <c r="P4322" s="26" t="str">
        <f aca="false">IF($O4322="","",IF($O4322="?","?",IFERROR(INDEX(Règles!$C$5:$C$17,MATCH($O4322,Règles!$A$5:$A$17,0)),"?")))</f>
        <v/>
      </c>
      <c r="Q4322" s="27" t="str">
        <f aca="false">IF($G4322="","",IF(ISNUMBER($I4322),$I4322,IFERROR(IF(ISNUMBER(INDEX(Prestations!$E$5:$E$256,MATCH($G4322,Prestations!$B$5:$B$256,0))),INDEX(Prestations!$E$5:$E$256,MATCH($G4322,Prestations!$B$5:$B$256,0)),""),"")))</f>
        <v/>
      </c>
      <c r="R4322" s="27" t="str">
        <f aca="false">IFERROR(IF(ISNUMBER($Q4322),$Q4322*IF($E4322="",1,$E4322),""),"")</f>
        <v/>
      </c>
      <c r="S4322" s="28" t="str">
        <f aca="false">IFERROR(IF($P4322="au nombre",IF(N(INDEX(Règles!$D$5:$D$17,MATCH($O4322,Règles!$A$5:$A$17,0)))&gt;0,IF($E4322="",1,$E4322)/INDEX(Règles!$D$5:$D$17,MATCH($O4322,Règles!$A$5:$A$17,0)),""),IF($P4322="au prix",IF(AND(ISNUMBER($R4322),N(INDEX(Règles!$E$5:$E$17,MATCH($O4322,Règles!$A$5:$A$17,0)))&gt;0),$R4322/INDEX(Règles!$E$5:$E$17,MATCH($O4322,Règles!$A$5:$A$17,0)),""),IF(OR($P4322="ne compte pas",$P4322="absence"),0,""))),"")</f>
        <v/>
      </c>
      <c r="T4322" s="26" t="n">
        <f aca="false">IF(AND(ISNUMBER($A4322),$B4322&lt;&gt;"",$G4322&lt;&gt;"",$P4322&lt;&gt;"absence"),1,0)</f>
        <v>0</v>
      </c>
      <c r="U4322" s="26" t="n">
        <f aca="false">IF($T4322=1,IF(COUNTIFS($B$2:$B4322,$B4322,$A$2:$A4322,$A4322,$T$2:$T4322,1)=1,1,0),0)</f>
        <v>0</v>
      </c>
      <c r="V4322" s="29" t="str">
        <f aca="false">IF(AND($A4322="",$B4322="",$G4322=""),"",IF(NOT(ISNUMBER($A4322)),"Date manquante ou non reconnue",IF($B4322="","Technicien manquant",IF(COUNTIF(Production!$A$7:$A$21,$B4322)=0,"Technicien absent de la liste (onglet Production)",IF($G4322="","Code BPU manquant (colonne G)",IF($O4322="?","Code BPU inconnu (onglet Prestations)",IF($P4322="?","Catégorie inconnue (onglet Règles)",IF(AND($E4322&lt;&gt;"",NOT(ISNUMBER($E4322))),"Quantité non reconnue",IF(AND($P4322="au prix",NOT(ISNUMBER($Q4322))),"Prix sur devis à saisir (colonne I)",IF($S4322="","Règle à compléter (onglet Règles)",""))))))))))</f>
        <v/>
      </c>
    </row>
    <row r="4323" customFormat="false" ht="15" hidden="false" customHeight="false" outlineLevel="0" collapsed="false">
      <c r="A4323" s="23"/>
      <c r="I4323" s="24"/>
      <c r="J4323" s="24"/>
      <c r="N4323" s="25"/>
      <c r="O4323" s="26" t="str">
        <f aca="false">IF($G4323="","",IFERROR(INDEX(Prestations!$F$5:$F$256,MATCH($G4323,Prestations!$B$5:$B$256,0)),"?"))</f>
        <v/>
      </c>
      <c r="P4323" s="26" t="str">
        <f aca="false">IF($O4323="","",IF($O4323="?","?",IFERROR(INDEX(Règles!$C$5:$C$17,MATCH($O4323,Règles!$A$5:$A$17,0)),"?")))</f>
        <v/>
      </c>
      <c r="Q4323" s="27" t="str">
        <f aca="false">IF($G4323="","",IF(ISNUMBER($I4323),$I4323,IFERROR(IF(ISNUMBER(INDEX(Prestations!$E$5:$E$256,MATCH($G4323,Prestations!$B$5:$B$256,0))),INDEX(Prestations!$E$5:$E$256,MATCH($G4323,Prestations!$B$5:$B$256,0)),""),"")))</f>
        <v/>
      </c>
      <c r="R4323" s="27" t="str">
        <f aca="false">IFERROR(IF(ISNUMBER($Q4323),$Q4323*IF($E4323="",1,$E4323),""),"")</f>
        <v/>
      </c>
      <c r="S4323" s="28" t="str">
        <f aca="false">IFERROR(IF($P4323="au nombre",IF(N(INDEX(Règles!$D$5:$D$17,MATCH($O4323,Règles!$A$5:$A$17,0)))&gt;0,IF($E4323="",1,$E4323)/INDEX(Règles!$D$5:$D$17,MATCH($O4323,Règles!$A$5:$A$17,0)),""),IF($P4323="au prix",IF(AND(ISNUMBER($R4323),N(INDEX(Règles!$E$5:$E$17,MATCH($O4323,Règles!$A$5:$A$17,0)))&gt;0),$R4323/INDEX(Règles!$E$5:$E$17,MATCH($O4323,Règles!$A$5:$A$17,0)),""),IF(OR($P4323="ne compte pas",$P4323="absence"),0,""))),"")</f>
        <v/>
      </c>
      <c r="T4323" s="26" t="n">
        <f aca="false">IF(AND(ISNUMBER($A4323),$B4323&lt;&gt;"",$G4323&lt;&gt;"",$P4323&lt;&gt;"absence"),1,0)</f>
        <v>0</v>
      </c>
      <c r="U4323" s="26" t="n">
        <f aca="false">IF($T4323=1,IF(COUNTIFS($B$2:$B4323,$B4323,$A$2:$A4323,$A4323,$T$2:$T4323,1)=1,1,0),0)</f>
        <v>0</v>
      </c>
      <c r="V4323" s="29" t="str">
        <f aca="false">IF(AND($A4323="",$B4323="",$G4323=""),"",IF(NOT(ISNUMBER($A4323)),"Date manquante ou non reconnue",IF($B4323="","Technicien manquant",IF(COUNTIF(Production!$A$7:$A$21,$B4323)=0,"Technicien absent de la liste (onglet Production)",IF($G4323="","Code BPU manquant (colonne G)",IF($O4323="?","Code BPU inconnu (onglet Prestations)",IF($P4323="?","Catégorie inconnue (onglet Règles)",IF(AND($E4323&lt;&gt;"",NOT(ISNUMBER($E4323))),"Quantité non reconnue",IF(AND($P4323="au prix",NOT(ISNUMBER($Q4323))),"Prix sur devis à saisir (colonne I)",IF($S4323="","Règle à compléter (onglet Règles)",""))))))))))</f>
        <v/>
      </c>
    </row>
    <row r="4324" customFormat="false" ht="15" hidden="false" customHeight="false" outlineLevel="0" collapsed="false">
      <c r="A4324" s="23"/>
      <c r="I4324" s="24"/>
      <c r="J4324" s="24"/>
      <c r="N4324" s="25"/>
      <c r="O4324" s="26" t="str">
        <f aca="false">IF($G4324="","",IFERROR(INDEX(Prestations!$F$5:$F$256,MATCH($G4324,Prestations!$B$5:$B$256,0)),"?"))</f>
        <v/>
      </c>
      <c r="P4324" s="26" t="str">
        <f aca="false">IF($O4324="","",IF($O4324="?","?",IFERROR(INDEX(Règles!$C$5:$C$17,MATCH($O4324,Règles!$A$5:$A$17,0)),"?")))</f>
        <v/>
      </c>
      <c r="Q4324" s="27" t="str">
        <f aca="false">IF($G4324="","",IF(ISNUMBER($I4324),$I4324,IFERROR(IF(ISNUMBER(INDEX(Prestations!$E$5:$E$256,MATCH($G4324,Prestations!$B$5:$B$256,0))),INDEX(Prestations!$E$5:$E$256,MATCH($G4324,Prestations!$B$5:$B$256,0)),""),"")))</f>
        <v/>
      </c>
      <c r="R4324" s="27" t="str">
        <f aca="false">IFERROR(IF(ISNUMBER($Q4324),$Q4324*IF($E4324="",1,$E4324),""),"")</f>
        <v/>
      </c>
      <c r="S4324" s="28" t="str">
        <f aca="false">IFERROR(IF($P4324="au nombre",IF(N(INDEX(Règles!$D$5:$D$17,MATCH($O4324,Règles!$A$5:$A$17,0)))&gt;0,IF($E4324="",1,$E4324)/INDEX(Règles!$D$5:$D$17,MATCH($O4324,Règles!$A$5:$A$17,0)),""),IF($P4324="au prix",IF(AND(ISNUMBER($R4324),N(INDEX(Règles!$E$5:$E$17,MATCH($O4324,Règles!$A$5:$A$17,0)))&gt;0),$R4324/INDEX(Règles!$E$5:$E$17,MATCH($O4324,Règles!$A$5:$A$17,0)),""),IF(OR($P4324="ne compte pas",$P4324="absence"),0,""))),"")</f>
        <v/>
      </c>
      <c r="T4324" s="26" t="n">
        <f aca="false">IF(AND(ISNUMBER($A4324),$B4324&lt;&gt;"",$G4324&lt;&gt;"",$P4324&lt;&gt;"absence"),1,0)</f>
        <v>0</v>
      </c>
      <c r="U4324" s="26" t="n">
        <f aca="false">IF($T4324=1,IF(COUNTIFS($B$2:$B4324,$B4324,$A$2:$A4324,$A4324,$T$2:$T4324,1)=1,1,0),0)</f>
        <v>0</v>
      </c>
      <c r="V4324" s="29" t="str">
        <f aca="false">IF(AND($A4324="",$B4324="",$G4324=""),"",IF(NOT(ISNUMBER($A4324)),"Date manquante ou non reconnue",IF($B4324="","Technicien manquant",IF(COUNTIF(Production!$A$7:$A$21,$B4324)=0,"Technicien absent de la liste (onglet Production)",IF($G4324="","Code BPU manquant (colonne G)",IF($O4324="?","Code BPU inconnu (onglet Prestations)",IF($P4324="?","Catégorie inconnue (onglet Règles)",IF(AND($E4324&lt;&gt;"",NOT(ISNUMBER($E4324))),"Quantité non reconnue",IF(AND($P4324="au prix",NOT(ISNUMBER($Q4324))),"Prix sur devis à saisir (colonne I)",IF($S4324="","Règle à compléter (onglet Règles)",""))))))))))</f>
        <v/>
      </c>
    </row>
    <row r="4325" customFormat="false" ht="15" hidden="false" customHeight="false" outlineLevel="0" collapsed="false">
      <c r="A4325" s="23"/>
      <c r="I4325" s="24"/>
      <c r="J4325" s="24"/>
      <c r="N4325" s="25"/>
      <c r="O4325" s="26" t="str">
        <f aca="false">IF($G4325="","",IFERROR(INDEX(Prestations!$F$5:$F$256,MATCH($G4325,Prestations!$B$5:$B$256,0)),"?"))</f>
        <v/>
      </c>
      <c r="P4325" s="26" t="str">
        <f aca="false">IF($O4325="","",IF($O4325="?","?",IFERROR(INDEX(Règles!$C$5:$C$17,MATCH($O4325,Règles!$A$5:$A$17,0)),"?")))</f>
        <v/>
      </c>
      <c r="Q4325" s="27" t="str">
        <f aca="false">IF($G4325="","",IF(ISNUMBER($I4325),$I4325,IFERROR(IF(ISNUMBER(INDEX(Prestations!$E$5:$E$256,MATCH($G4325,Prestations!$B$5:$B$256,0))),INDEX(Prestations!$E$5:$E$256,MATCH($G4325,Prestations!$B$5:$B$256,0)),""),"")))</f>
        <v/>
      </c>
      <c r="R4325" s="27" t="str">
        <f aca="false">IFERROR(IF(ISNUMBER($Q4325),$Q4325*IF($E4325="",1,$E4325),""),"")</f>
        <v/>
      </c>
      <c r="S4325" s="28" t="str">
        <f aca="false">IFERROR(IF($P4325="au nombre",IF(N(INDEX(Règles!$D$5:$D$17,MATCH($O4325,Règles!$A$5:$A$17,0)))&gt;0,IF($E4325="",1,$E4325)/INDEX(Règles!$D$5:$D$17,MATCH($O4325,Règles!$A$5:$A$17,0)),""),IF($P4325="au prix",IF(AND(ISNUMBER($R4325),N(INDEX(Règles!$E$5:$E$17,MATCH($O4325,Règles!$A$5:$A$17,0)))&gt;0),$R4325/INDEX(Règles!$E$5:$E$17,MATCH($O4325,Règles!$A$5:$A$17,0)),""),IF(OR($P4325="ne compte pas",$P4325="absence"),0,""))),"")</f>
        <v/>
      </c>
      <c r="T4325" s="26" t="n">
        <f aca="false">IF(AND(ISNUMBER($A4325),$B4325&lt;&gt;"",$G4325&lt;&gt;"",$P4325&lt;&gt;"absence"),1,0)</f>
        <v>0</v>
      </c>
      <c r="U4325" s="26" t="n">
        <f aca="false">IF($T4325=1,IF(COUNTIFS($B$2:$B4325,$B4325,$A$2:$A4325,$A4325,$T$2:$T4325,1)=1,1,0),0)</f>
        <v>0</v>
      </c>
      <c r="V4325" s="29" t="str">
        <f aca="false">IF(AND($A4325="",$B4325="",$G4325=""),"",IF(NOT(ISNUMBER($A4325)),"Date manquante ou non reconnue",IF($B4325="","Technicien manquant",IF(COUNTIF(Production!$A$7:$A$21,$B4325)=0,"Technicien absent de la liste (onglet Production)",IF($G4325="","Code BPU manquant (colonne G)",IF($O4325="?","Code BPU inconnu (onglet Prestations)",IF($P4325="?","Catégorie inconnue (onglet Règles)",IF(AND($E4325&lt;&gt;"",NOT(ISNUMBER($E4325))),"Quantité non reconnue",IF(AND($P4325="au prix",NOT(ISNUMBER($Q4325))),"Prix sur devis à saisir (colonne I)",IF($S4325="","Règle à compléter (onglet Règles)",""))))))))))</f>
        <v/>
      </c>
    </row>
    <row r="4326" customFormat="false" ht="15" hidden="false" customHeight="false" outlineLevel="0" collapsed="false">
      <c r="A4326" s="23"/>
      <c r="I4326" s="24"/>
      <c r="J4326" s="24"/>
      <c r="N4326" s="25"/>
      <c r="O4326" s="26" t="str">
        <f aca="false">IF($G4326="","",IFERROR(INDEX(Prestations!$F$5:$F$256,MATCH($G4326,Prestations!$B$5:$B$256,0)),"?"))</f>
        <v/>
      </c>
      <c r="P4326" s="26" t="str">
        <f aca="false">IF($O4326="","",IF($O4326="?","?",IFERROR(INDEX(Règles!$C$5:$C$17,MATCH($O4326,Règles!$A$5:$A$17,0)),"?")))</f>
        <v/>
      </c>
      <c r="Q4326" s="27" t="str">
        <f aca="false">IF($G4326="","",IF(ISNUMBER($I4326),$I4326,IFERROR(IF(ISNUMBER(INDEX(Prestations!$E$5:$E$256,MATCH($G4326,Prestations!$B$5:$B$256,0))),INDEX(Prestations!$E$5:$E$256,MATCH($G4326,Prestations!$B$5:$B$256,0)),""),"")))</f>
        <v/>
      </c>
      <c r="R4326" s="27" t="str">
        <f aca="false">IFERROR(IF(ISNUMBER($Q4326),$Q4326*IF($E4326="",1,$E4326),""),"")</f>
        <v/>
      </c>
      <c r="S4326" s="28" t="str">
        <f aca="false">IFERROR(IF($P4326="au nombre",IF(N(INDEX(Règles!$D$5:$D$17,MATCH($O4326,Règles!$A$5:$A$17,0)))&gt;0,IF($E4326="",1,$E4326)/INDEX(Règles!$D$5:$D$17,MATCH($O4326,Règles!$A$5:$A$17,0)),""),IF($P4326="au prix",IF(AND(ISNUMBER($R4326),N(INDEX(Règles!$E$5:$E$17,MATCH($O4326,Règles!$A$5:$A$17,0)))&gt;0),$R4326/INDEX(Règles!$E$5:$E$17,MATCH($O4326,Règles!$A$5:$A$17,0)),""),IF(OR($P4326="ne compte pas",$P4326="absence"),0,""))),"")</f>
        <v/>
      </c>
      <c r="T4326" s="26" t="n">
        <f aca="false">IF(AND(ISNUMBER($A4326),$B4326&lt;&gt;"",$G4326&lt;&gt;"",$P4326&lt;&gt;"absence"),1,0)</f>
        <v>0</v>
      </c>
      <c r="U4326" s="26" t="n">
        <f aca="false">IF($T4326=1,IF(COUNTIFS($B$2:$B4326,$B4326,$A$2:$A4326,$A4326,$T$2:$T4326,1)=1,1,0),0)</f>
        <v>0</v>
      </c>
      <c r="V4326" s="29" t="str">
        <f aca="false">IF(AND($A4326="",$B4326="",$G4326=""),"",IF(NOT(ISNUMBER($A4326)),"Date manquante ou non reconnue",IF($B4326="","Technicien manquant",IF(COUNTIF(Production!$A$7:$A$21,$B4326)=0,"Technicien absent de la liste (onglet Production)",IF($G4326="","Code BPU manquant (colonne G)",IF($O4326="?","Code BPU inconnu (onglet Prestations)",IF($P4326="?","Catégorie inconnue (onglet Règles)",IF(AND($E4326&lt;&gt;"",NOT(ISNUMBER($E4326))),"Quantité non reconnue",IF(AND($P4326="au prix",NOT(ISNUMBER($Q4326))),"Prix sur devis à saisir (colonne I)",IF($S4326="","Règle à compléter (onglet Règles)",""))))))))))</f>
        <v/>
      </c>
    </row>
    <row r="4327" customFormat="false" ht="15" hidden="false" customHeight="false" outlineLevel="0" collapsed="false">
      <c r="A4327" s="23"/>
      <c r="I4327" s="24"/>
      <c r="J4327" s="24"/>
      <c r="N4327" s="25"/>
      <c r="O4327" s="26" t="str">
        <f aca="false">IF($G4327="","",IFERROR(INDEX(Prestations!$F$5:$F$256,MATCH($G4327,Prestations!$B$5:$B$256,0)),"?"))</f>
        <v/>
      </c>
      <c r="P4327" s="26" t="str">
        <f aca="false">IF($O4327="","",IF($O4327="?","?",IFERROR(INDEX(Règles!$C$5:$C$17,MATCH($O4327,Règles!$A$5:$A$17,0)),"?")))</f>
        <v/>
      </c>
      <c r="Q4327" s="27" t="str">
        <f aca="false">IF($G4327="","",IF(ISNUMBER($I4327),$I4327,IFERROR(IF(ISNUMBER(INDEX(Prestations!$E$5:$E$256,MATCH($G4327,Prestations!$B$5:$B$256,0))),INDEX(Prestations!$E$5:$E$256,MATCH($G4327,Prestations!$B$5:$B$256,0)),""),"")))</f>
        <v/>
      </c>
      <c r="R4327" s="27" t="str">
        <f aca="false">IFERROR(IF(ISNUMBER($Q4327),$Q4327*IF($E4327="",1,$E4327),""),"")</f>
        <v/>
      </c>
      <c r="S4327" s="28" t="str">
        <f aca="false">IFERROR(IF($P4327="au nombre",IF(N(INDEX(Règles!$D$5:$D$17,MATCH($O4327,Règles!$A$5:$A$17,0)))&gt;0,IF($E4327="",1,$E4327)/INDEX(Règles!$D$5:$D$17,MATCH($O4327,Règles!$A$5:$A$17,0)),""),IF($P4327="au prix",IF(AND(ISNUMBER($R4327),N(INDEX(Règles!$E$5:$E$17,MATCH($O4327,Règles!$A$5:$A$17,0)))&gt;0),$R4327/INDEX(Règles!$E$5:$E$17,MATCH($O4327,Règles!$A$5:$A$17,0)),""),IF(OR($P4327="ne compte pas",$P4327="absence"),0,""))),"")</f>
        <v/>
      </c>
      <c r="T4327" s="26" t="n">
        <f aca="false">IF(AND(ISNUMBER($A4327),$B4327&lt;&gt;"",$G4327&lt;&gt;"",$P4327&lt;&gt;"absence"),1,0)</f>
        <v>0</v>
      </c>
      <c r="U4327" s="26" t="n">
        <f aca="false">IF($T4327=1,IF(COUNTIFS($B$2:$B4327,$B4327,$A$2:$A4327,$A4327,$T$2:$T4327,1)=1,1,0),0)</f>
        <v>0</v>
      </c>
      <c r="V4327" s="29" t="str">
        <f aca="false">IF(AND($A4327="",$B4327="",$G4327=""),"",IF(NOT(ISNUMBER($A4327)),"Date manquante ou non reconnue",IF($B4327="","Technicien manquant",IF(COUNTIF(Production!$A$7:$A$21,$B4327)=0,"Technicien absent de la liste (onglet Production)",IF($G4327="","Code BPU manquant (colonne G)",IF($O4327="?","Code BPU inconnu (onglet Prestations)",IF($P4327="?","Catégorie inconnue (onglet Règles)",IF(AND($E4327&lt;&gt;"",NOT(ISNUMBER($E4327))),"Quantité non reconnue",IF(AND($P4327="au prix",NOT(ISNUMBER($Q4327))),"Prix sur devis à saisir (colonne I)",IF($S4327="","Règle à compléter (onglet Règles)",""))))))))))</f>
        <v/>
      </c>
    </row>
    <row r="4328" customFormat="false" ht="15" hidden="false" customHeight="false" outlineLevel="0" collapsed="false">
      <c r="A4328" s="23"/>
      <c r="I4328" s="24"/>
      <c r="J4328" s="24"/>
      <c r="N4328" s="25"/>
      <c r="O4328" s="26" t="str">
        <f aca="false">IF($G4328="","",IFERROR(INDEX(Prestations!$F$5:$F$256,MATCH($G4328,Prestations!$B$5:$B$256,0)),"?"))</f>
        <v/>
      </c>
      <c r="P4328" s="26" t="str">
        <f aca="false">IF($O4328="","",IF($O4328="?","?",IFERROR(INDEX(Règles!$C$5:$C$17,MATCH($O4328,Règles!$A$5:$A$17,0)),"?")))</f>
        <v/>
      </c>
      <c r="Q4328" s="27" t="str">
        <f aca="false">IF($G4328="","",IF(ISNUMBER($I4328),$I4328,IFERROR(IF(ISNUMBER(INDEX(Prestations!$E$5:$E$256,MATCH($G4328,Prestations!$B$5:$B$256,0))),INDEX(Prestations!$E$5:$E$256,MATCH($G4328,Prestations!$B$5:$B$256,0)),""),"")))</f>
        <v/>
      </c>
      <c r="R4328" s="27" t="str">
        <f aca="false">IFERROR(IF(ISNUMBER($Q4328),$Q4328*IF($E4328="",1,$E4328),""),"")</f>
        <v/>
      </c>
      <c r="S4328" s="28" t="str">
        <f aca="false">IFERROR(IF($P4328="au nombre",IF(N(INDEX(Règles!$D$5:$D$17,MATCH($O4328,Règles!$A$5:$A$17,0)))&gt;0,IF($E4328="",1,$E4328)/INDEX(Règles!$D$5:$D$17,MATCH($O4328,Règles!$A$5:$A$17,0)),""),IF($P4328="au prix",IF(AND(ISNUMBER($R4328),N(INDEX(Règles!$E$5:$E$17,MATCH($O4328,Règles!$A$5:$A$17,0)))&gt;0),$R4328/INDEX(Règles!$E$5:$E$17,MATCH($O4328,Règles!$A$5:$A$17,0)),""),IF(OR($P4328="ne compte pas",$P4328="absence"),0,""))),"")</f>
        <v/>
      </c>
      <c r="T4328" s="26" t="n">
        <f aca="false">IF(AND(ISNUMBER($A4328),$B4328&lt;&gt;"",$G4328&lt;&gt;"",$P4328&lt;&gt;"absence"),1,0)</f>
        <v>0</v>
      </c>
      <c r="U4328" s="26" t="n">
        <f aca="false">IF($T4328=1,IF(COUNTIFS($B$2:$B4328,$B4328,$A$2:$A4328,$A4328,$T$2:$T4328,1)=1,1,0),0)</f>
        <v>0</v>
      </c>
      <c r="V4328" s="29" t="str">
        <f aca="false">IF(AND($A4328="",$B4328="",$G4328=""),"",IF(NOT(ISNUMBER($A4328)),"Date manquante ou non reconnue",IF($B4328="","Technicien manquant",IF(COUNTIF(Production!$A$7:$A$21,$B4328)=0,"Technicien absent de la liste (onglet Production)",IF($G4328="","Code BPU manquant (colonne G)",IF($O4328="?","Code BPU inconnu (onglet Prestations)",IF($P4328="?","Catégorie inconnue (onglet Règles)",IF(AND($E4328&lt;&gt;"",NOT(ISNUMBER($E4328))),"Quantité non reconnue",IF(AND($P4328="au prix",NOT(ISNUMBER($Q4328))),"Prix sur devis à saisir (colonne I)",IF($S4328="","Règle à compléter (onglet Règles)",""))))))))))</f>
        <v/>
      </c>
    </row>
    <row r="4329" customFormat="false" ht="15" hidden="false" customHeight="false" outlineLevel="0" collapsed="false">
      <c r="A4329" s="23"/>
      <c r="I4329" s="24"/>
      <c r="J4329" s="24"/>
      <c r="N4329" s="25"/>
      <c r="O4329" s="26" t="str">
        <f aca="false">IF($G4329="","",IFERROR(INDEX(Prestations!$F$5:$F$256,MATCH($G4329,Prestations!$B$5:$B$256,0)),"?"))</f>
        <v/>
      </c>
      <c r="P4329" s="26" t="str">
        <f aca="false">IF($O4329="","",IF($O4329="?","?",IFERROR(INDEX(Règles!$C$5:$C$17,MATCH($O4329,Règles!$A$5:$A$17,0)),"?")))</f>
        <v/>
      </c>
      <c r="Q4329" s="27" t="str">
        <f aca="false">IF($G4329="","",IF(ISNUMBER($I4329),$I4329,IFERROR(IF(ISNUMBER(INDEX(Prestations!$E$5:$E$256,MATCH($G4329,Prestations!$B$5:$B$256,0))),INDEX(Prestations!$E$5:$E$256,MATCH($G4329,Prestations!$B$5:$B$256,0)),""),"")))</f>
        <v/>
      </c>
      <c r="R4329" s="27" t="str">
        <f aca="false">IFERROR(IF(ISNUMBER($Q4329),$Q4329*IF($E4329="",1,$E4329),""),"")</f>
        <v/>
      </c>
      <c r="S4329" s="28" t="str">
        <f aca="false">IFERROR(IF($P4329="au nombre",IF(N(INDEX(Règles!$D$5:$D$17,MATCH($O4329,Règles!$A$5:$A$17,0)))&gt;0,IF($E4329="",1,$E4329)/INDEX(Règles!$D$5:$D$17,MATCH($O4329,Règles!$A$5:$A$17,0)),""),IF($P4329="au prix",IF(AND(ISNUMBER($R4329),N(INDEX(Règles!$E$5:$E$17,MATCH($O4329,Règles!$A$5:$A$17,0)))&gt;0),$R4329/INDEX(Règles!$E$5:$E$17,MATCH($O4329,Règles!$A$5:$A$17,0)),""),IF(OR($P4329="ne compte pas",$P4329="absence"),0,""))),"")</f>
        <v/>
      </c>
      <c r="T4329" s="26" t="n">
        <f aca="false">IF(AND(ISNUMBER($A4329),$B4329&lt;&gt;"",$G4329&lt;&gt;"",$P4329&lt;&gt;"absence"),1,0)</f>
        <v>0</v>
      </c>
      <c r="U4329" s="26" t="n">
        <f aca="false">IF($T4329=1,IF(COUNTIFS($B$2:$B4329,$B4329,$A$2:$A4329,$A4329,$T$2:$T4329,1)=1,1,0),0)</f>
        <v>0</v>
      </c>
      <c r="V4329" s="29" t="str">
        <f aca="false">IF(AND($A4329="",$B4329="",$G4329=""),"",IF(NOT(ISNUMBER($A4329)),"Date manquante ou non reconnue",IF($B4329="","Technicien manquant",IF(COUNTIF(Production!$A$7:$A$21,$B4329)=0,"Technicien absent de la liste (onglet Production)",IF($G4329="","Code BPU manquant (colonne G)",IF($O4329="?","Code BPU inconnu (onglet Prestations)",IF($P4329="?","Catégorie inconnue (onglet Règles)",IF(AND($E4329&lt;&gt;"",NOT(ISNUMBER($E4329))),"Quantité non reconnue",IF(AND($P4329="au prix",NOT(ISNUMBER($Q4329))),"Prix sur devis à saisir (colonne I)",IF($S4329="","Règle à compléter (onglet Règles)",""))))))))))</f>
        <v/>
      </c>
    </row>
    <row r="4330" customFormat="false" ht="15" hidden="false" customHeight="false" outlineLevel="0" collapsed="false">
      <c r="A4330" s="23"/>
      <c r="I4330" s="24"/>
      <c r="J4330" s="24"/>
      <c r="N4330" s="25"/>
      <c r="O4330" s="26" t="str">
        <f aca="false">IF($G4330="","",IFERROR(INDEX(Prestations!$F$5:$F$256,MATCH($G4330,Prestations!$B$5:$B$256,0)),"?"))</f>
        <v/>
      </c>
      <c r="P4330" s="26" t="str">
        <f aca="false">IF($O4330="","",IF($O4330="?","?",IFERROR(INDEX(Règles!$C$5:$C$17,MATCH($O4330,Règles!$A$5:$A$17,0)),"?")))</f>
        <v/>
      </c>
      <c r="Q4330" s="27" t="str">
        <f aca="false">IF($G4330="","",IF(ISNUMBER($I4330),$I4330,IFERROR(IF(ISNUMBER(INDEX(Prestations!$E$5:$E$256,MATCH($G4330,Prestations!$B$5:$B$256,0))),INDEX(Prestations!$E$5:$E$256,MATCH($G4330,Prestations!$B$5:$B$256,0)),""),"")))</f>
        <v/>
      </c>
      <c r="R4330" s="27" t="str">
        <f aca="false">IFERROR(IF(ISNUMBER($Q4330),$Q4330*IF($E4330="",1,$E4330),""),"")</f>
        <v/>
      </c>
      <c r="S4330" s="28" t="str">
        <f aca="false">IFERROR(IF($P4330="au nombre",IF(N(INDEX(Règles!$D$5:$D$17,MATCH($O4330,Règles!$A$5:$A$17,0)))&gt;0,IF($E4330="",1,$E4330)/INDEX(Règles!$D$5:$D$17,MATCH($O4330,Règles!$A$5:$A$17,0)),""),IF($P4330="au prix",IF(AND(ISNUMBER($R4330),N(INDEX(Règles!$E$5:$E$17,MATCH($O4330,Règles!$A$5:$A$17,0)))&gt;0),$R4330/INDEX(Règles!$E$5:$E$17,MATCH($O4330,Règles!$A$5:$A$17,0)),""),IF(OR($P4330="ne compte pas",$P4330="absence"),0,""))),"")</f>
        <v/>
      </c>
      <c r="T4330" s="26" t="n">
        <f aca="false">IF(AND(ISNUMBER($A4330),$B4330&lt;&gt;"",$G4330&lt;&gt;"",$P4330&lt;&gt;"absence"),1,0)</f>
        <v>0</v>
      </c>
      <c r="U4330" s="26" t="n">
        <f aca="false">IF($T4330=1,IF(COUNTIFS($B$2:$B4330,$B4330,$A$2:$A4330,$A4330,$T$2:$T4330,1)=1,1,0),0)</f>
        <v>0</v>
      </c>
      <c r="V4330" s="29" t="str">
        <f aca="false">IF(AND($A4330="",$B4330="",$G4330=""),"",IF(NOT(ISNUMBER($A4330)),"Date manquante ou non reconnue",IF($B4330="","Technicien manquant",IF(COUNTIF(Production!$A$7:$A$21,$B4330)=0,"Technicien absent de la liste (onglet Production)",IF($G4330="","Code BPU manquant (colonne G)",IF($O4330="?","Code BPU inconnu (onglet Prestations)",IF($P4330="?","Catégorie inconnue (onglet Règles)",IF(AND($E4330&lt;&gt;"",NOT(ISNUMBER($E4330))),"Quantité non reconnue",IF(AND($P4330="au prix",NOT(ISNUMBER($Q4330))),"Prix sur devis à saisir (colonne I)",IF($S4330="","Règle à compléter (onglet Règles)",""))))))))))</f>
        <v/>
      </c>
    </row>
    <row r="4331" customFormat="false" ht="15" hidden="false" customHeight="false" outlineLevel="0" collapsed="false">
      <c r="A4331" s="23"/>
      <c r="I4331" s="24"/>
      <c r="J4331" s="24"/>
      <c r="N4331" s="25"/>
      <c r="O4331" s="26" t="str">
        <f aca="false">IF($G4331="","",IFERROR(INDEX(Prestations!$F$5:$F$256,MATCH($G4331,Prestations!$B$5:$B$256,0)),"?"))</f>
        <v/>
      </c>
      <c r="P4331" s="26" t="str">
        <f aca="false">IF($O4331="","",IF($O4331="?","?",IFERROR(INDEX(Règles!$C$5:$C$17,MATCH($O4331,Règles!$A$5:$A$17,0)),"?")))</f>
        <v/>
      </c>
      <c r="Q4331" s="27" t="str">
        <f aca="false">IF($G4331="","",IF(ISNUMBER($I4331),$I4331,IFERROR(IF(ISNUMBER(INDEX(Prestations!$E$5:$E$256,MATCH($G4331,Prestations!$B$5:$B$256,0))),INDEX(Prestations!$E$5:$E$256,MATCH($G4331,Prestations!$B$5:$B$256,0)),""),"")))</f>
        <v/>
      </c>
      <c r="R4331" s="27" t="str">
        <f aca="false">IFERROR(IF(ISNUMBER($Q4331),$Q4331*IF($E4331="",1,$E4331),""),"")</f>
        <v/>
      </c>
      <c r="S4331" s="28" t="str">
        <f aca="false">IFERROR(IF($P4331="au nombre",IF(N(INDEX(Règles!$D$5:$D$17,MATCH($O4331,Règles!$A$5:$A$17,0)))&gt;0,IF($E4331="",1,$E4331)/INDEX(Règles!$D$5:$D$17,MATCH($O4331,Règles!$A$5:$A$17,0)),""),IF($P4331="au prix",IF(AND(ISNUMBER($R4331),N(INDEX(Règles!$E$5:$E$17,MATCH($O4331,Règles!$A$5:$A$17,0)))&gt;0),$R4331/INDEX(Règles!$E$5:$E$17,MATCH($O4331,Règles!$A$5:$A$17,0)),""),IF(OR($P4331="ne compte pas",$P4331="absence"),0,""))),"")</f>
        <v/>
      </c>
      <c r="T4331" s="26" t="n">
        <f aca="false">IF(AND(ISNUMBER($A4331),$B4331&lt;&gt;"",$G4331&lt;&gt;"",$P4331&lt;&gt;"absence"),1,0)</f>
        <v>0</v>
      </c>
      <c r="U4331" s="26" t="n">
        <f aca="false">IF($T4331=1,IF(COUNTIFS($B$2:$B4331,$B4331,$A$2:$A4331,$A4331,$T$2:$T4331,1)=1,1,0),0)</f>
        <v>0</v>
      </c>
      <c r="V4331" s="29" t="str">
        <f aca="false">IF(AND($A4331="",$B4331="",$G4331=""),"",IF(NOT(ISNUMBER($A4331)),"Date manquante ou non reconnue",IF($B4331="","Technicien manquant",IF(COUNTIF(Production!$A$7:$A$21,$B4331)=0,"Technicien absent de la liste (onglet Production)",IF($G4331="","Code BPU manquant (colonne G)",IF($O4331="?","Code BPU inconnu (onglet Prestations)",IF($P4331="?","Catégorie inconnue (onglet Règles)",IF(AND($E4331&lt;&gt;"",NOT(ISNUMBER($E4331))),"Quantité non reconnue",IF(AND($P4331="au prix",NOT(ISNUMBER($Q4331))),"Prix sur devis à saisir (colonne I)",IF($S4331="","Règle à compléter (onglet Règles)",""))))))))))</f>
        <v/>
      </c>
    </row>
    <row r="4332" customFormat="false" ht="15" hidden="false" customHeight="false" outlineLevel="0" collapsed="false">
      <c r="A4332" s="23"/>
      <c r="I4332" s="24"/>
      <c r="J4332" s="24"/>
      <c r="N4332" s="25"/>
      <c r="O4332" s="26" t="str">
        <f aca="false">IF($G4332="","",IFERROR(INDEX(Prestations!$F$5:$F$256,MATCH($G4332,Prestations!$B$5:$B$256,0)),"?"))</f>
        <v/>
      </c>
      <c r="P4332" s="26" t="str">
        <f aca="false">IF($O4332="","",IF($O4332="?","?",IFERROR(INDEX(Règles!$C$5:$C$17,MATCH($O4332,Règles!$A$5:$A$17,0)),"?")))</f>
        <v/>
      </c>
      <c r="Q4332" s="27" t="str">
        <f aca="false">IF($G4332="","",IF(ISNUMBER($I4332),$I4332,IFERROR(IF(ISNUMBER(INDEX(Prestations!$E$5:$E$256,MATCH($G4332,Prestations!$B$5:$B$256,0))),INDEX(Prestations!$E$5:$E$256,MATCH($G4332,Prestations!$B$5:$B$256,0)),""),"")))</f>
        <v/>
      </c>
      <c r="R4332" s="27" t="str">
        <f aca="false">IFERROR(IF(ISNUMBER($Q4332),$Q4332*IF($E4332="",1,$E4332),""),"")</f>
        <v/>
      </c>
      <c r="S4332" s="28" t="str">
        <f aca="false">IFERROR(IF($P4332="au nombre",IF(N(INDEX(Règles!$D$5:$D$17,MATCH($O4332,Règles!$A$5:$A$17,0)))&gt;0,IF($E4332="",1,$E4332)/INDEX(Règles!$D$5:$D$17,MATCH($O4332,Règles!$A$5:$A$17,0)),""),IF($P4332="au prix",IF(AND(ISNUMBER($R4332),N(INDEX(Règles!$E$5:$E$17,MATCH($O4332,Règles!$A$5:$A$17,0)))&gt;0),$R4332/INDEX(Règles!$E$5:$E$17,MATCH($O4332,Règles!$A$5:$A$17,0)),""),IF(OR($P4332="ne compte pas",$P4332="absence"),0,""))),"")</f>
        <v/>
      </c>
      <c r="T4332" s="26" t="n">
        <f aca="false">IF(AND(ISNUMBER($A4332),$B4332&lt;&gt;"",$G4332&lt;&gt;"",$P4332&lt;&gt;"absence"),1,0)</f>
        <v>0</v>
      </c>
      <c r="U4332" s="26" t="n">
        <f aca="false">IF($T4332=1,IF(COUNTIFS($B$2:$B4332,$B4332,$A$2:$A4332,$A4332,$T$2:$T4332,1)=1,1,0),0)</f>
        <v>0</v>
      </c>
      <c r="V4332" s="29" t="str">
        <f aca="false">IF(AND($A4332="",$B4332="",$G4332=""),"",IF(NOT(ISNUMBER($A4332)),"Date manquante ou non reconnue",IF($B4332="","Technicien manquant",IF(COUNTIF(Production!$A$7:$A$21,$B4332)=0,"Technicien absent de la liste (onglet Production)",IF($G4332="","Code BPU manquant (colonne G)",IF($O4332="?","Code BPU inconnu (onglet Prestations)",IF($P4332="?","Catégorie inconnue (onglet Règles)",IF(AND($E4332&lt;&gt;"",NOT(ISNUMBER($E4332))),"Quantité non reconnue",IF(AND($P4332="au prix",NOT(ISNUMBER($Q4332))),"Prix sur devis à saisir (colonne I)",IF($S4332="","Règle à compléter (onglet Règles)",""))))))))))</f>
        <v/>
      </c>
    </row>
    <row r="4333" customFormat="false" ht="15" hidden="false" customHeight="false" outlineLevel="0" collapsed="false">
      <c r="A4333" s="23"/>
      <c r="I4333" s="24"/>
      <c r="J4333" s="24"/>
      <c r="N4333" s="25"/>
      <c r="O4333" s="26" t="str">
        <f aca="false">IF($G4333="","",IFERROR(INDEX(Prestations!$F$5:$F$256,MATCH($G4333,Prestations!$B$5:$B$256,0)),"?"))</f>
        <v/>
      </c>
      <c r="P4333" s="26" t="str">
        <f aca="false">IF($O4333="","",IF($O4333="?","?",IFERROR(INDEX(Règles!$C$5:$C$17,MATCH($O4333,Règles!$A$5:$A$17,0)),"?")))</f>
        <v/>
      </c>
      <c r="Q4333" s="27" t="str">
        <f aca="false">IF($G4333="","",IF(ISNUMBER($I4333),$I4333,IFERROR(IF(ISNUMBER(INDEX(Prestations!$E$5:$E$256,MATCH($G4333,Prestations!$B$5:$B$256,0))),INDEX(Prestations!$E$5:$E$256,MATCH($G4333,Prestations!$B$5:$B$256,0)),""),"")))</f>
        <v/>
      </c>
      <c r="R4333" s="27" t="str">
        <f aca="false">IFERROR(IF(ISNUMBER($Q4333),$Q4333*IF($E4333="",1,$E4333),""),"")</f>
        <v/>
      </c>
      <c r="S4333" s="28" t="str">
        <f aca="false">IFERROR(IF($P4333="au nombre",IF(N(INDEX(Règles!$D$5:$D$17,MATCH($O4333,Règles!$A$5:$A$17,0)))&gt;0,IF($E4333="",1,$E4333)/INDEX(Règles!$D$5:$D$17,MATCH($O4333,Règles!$A$5:$A$17,0)),""),IF($P4333="au prix",IF(AND(ISNUMBER($R4333),N(INDEX(Règles!$E$5:$E$17,MATCH($O4333,Règles!$A$5:$A$17,0)))&gt;0),$R4333/INDEX(Règles!$E$5:$E$17,MATCH($O4333,Règles!$A$5:$A$17,0)),""),IF(OR($P4333="ne compte pas",$P4333="absence"),0,""))),"")</f>
        <v/>
      </c>
      <c r="T4333" s="26" t="n">
        <f aca="false">IF(AND(ISNUMBER($A4333),$B4333&lt;&gt;"",$G4333&lt;&gt;"",$P4333&lt;&gt;"absence"),1,0)</f>
        <v>0</v>
      </c>
      <c r="U4333" s="26" t="n">
        <f aca="false">IF($T4333=1,IF(COUNTIFS($B$2:$B4333,$B4333,$A$2:$A4333,$A4333,$T$2:$T4333,1)=1,1,0),0)</f>
        <v>0</v>
      </c>
      <c r="V4333" s="29" t="str">
        <f aca="false">IF(AND($A4333="",$B4333="",$G4333=""),"",IF(NOT(ISNUMBER($A4333)),"Date manquante ou non reconnue",IF($B4333="","Technicien manquant",IF(COUNTIF(Production!$A$7:$A$21,$B4333)=0,"Technicien absent de la liste (onglet Production)",IF($G4333="","Code BPU manquant (colonne G)",IF($O4333="?","Code BPU inconnu (onglet Prestations)",IF($P4333="?","Catégorie inconnue (onglet Règles)",IF(AND($E4333&lt;&gt;"",NOT(ISNUMBER($E4333))),"Quantité non reconnue",IF(AND($P4333="au prix",NOT(ISNUMBER($Q4333))),"Prix sur devis à saisir (colonne I)",IF($S4333="","Règle à compléter (onglet Règles)",""))))))))))</f>
        <v/>
      </c>
    </row>
    <row r="4334" customFormat="false" ht="15" hidden="false" customHeight="false" outlineLevel="0" collapsed="false">
      <c r="A4334" s="23"/>
      <c r="I4334" s="24"/>
      <c r="J4334" s="24"/>
      <c r="N4334" s="25"/>
      <c r="O4334" s="26" t="str">
        <f aca="false">IF($G4334="","",IFERROR(INDEX(Prestations!$F$5:$F$256,MATCH($G4334,Prestations!$B$5:$B$256,0)),"?"))</f>
        <v/>
      </c>
      <c r="P4334" s="26" t="str">
        <f aca="false">IF($O4334="","",IF($O4334="?","?",IFERROR(INDEX(Règles!$C$5:$C$17,MATCH($O4334,Règles!$A$5:$A$17,0)),"?")))</f>
        <v/>
      </c>
      <c r="Q4334" s="27" t="str">
        <f aca="false">IF($G4334="","",IF(ISNUMBER($I4334),$I4334,IFERROR(IF(ISNUMBER(INDEX(Prestations!$E$5:$E$256,MATCH($G4334,Prestations!$B$5:$B$256,0))),INDEX(Prestations!$E$5:$E$256,MATCH($G4334,Prestations!$B$5:$B$256,0)),""),"")))</f>
        <v/>
      </c>
      <c r="R4334" s="27" t="str">
        <f aca="false">IFERROR(IF(ISNUMBER($Q4334),$Q4334*IF($E4334="",1,$E4334),""),"")</f>
        <v/>
      </c>
      <c r="S4334" s="28" t="str">
        <f aca="false">IFERROR(IF($P4334="au nombre",IF(N(INDEX(Règles!$D$5:$D$17,MATCH($O4334,Règles!$A$5:$A$17,0)))&gt;0,IF($E4334="",1,$E4334)/INDEX(Règles!$D$5:$D$17,MATCH($O4334,Règles!$A$5:$A$17,0)),""),IF($P4334="au prix",IF(AND(ISNUMBER($R4334),N(INDEX(Règles!$E$5:$E$17,MATCH($O4334,Règles!$A$5:$A$17,0)))&gt;0),$R4334/INDEX(Règles!$E$5:$E$17,MATCH($O4334,Règles!$A$5:$A$17,0)),""),IF(OR($P4334="ne compte pas",$P4334="absence"),0,""))),"")</f>
        <v/>
      </c>
      <c r="T4334" s="26" t="n">
        <f aca="false">IF(AND(ISNUMBER($A4334),$B4334&lt;&gt;"",$G4334&lt;&gt;"",$P4334&lt;&gt;"absence"),1,0)</f>
        <v>0</v>
      </c>
      <c r="U4334" s="26" t="n">
        <f aca="false">IF($T4334=1,IF(COUNTIFS($B$2:$B4334,$B4334,$A$2:$A4334,$A4334,$T$2:$T4334,1)=1,1,0),0)</f>
        <v>0</v>
      </c>
      <c r="V4334" s="29" t="str">
        <f aca="false">IF(AND($A4334="",$B4334="",$G4334=""),"",IF(NOT(ISNUMBER($A4334)),"Date manquante ou non reconnue",IF($B4334="","Technicien manquant",IF(COUNTIF(Production!$A$7:$A$21,$B4334)=0,"Technicien absent de la liste (onglet Production)",IF($G4334="","Code BPU manquant (colonne G)",IF($O4334="?","Code BPU inconnu (onglet Prestations)",IF($P4334="?","Catégorie inconnue (onglet Règles)",IF(AND($E4334&lt;&gt;"",NOT(ISNUMBER($E4334))),"Quantité non reconnue",IF(AND($P4334="au prix",NOT(ISNUMBER($Q4334))),"Prix sur devis à saisir (colonne I)",IF($S4334="","Règle à compléter (onglet Règles)",""))))))))))</f>
        <v/>
      </c>
    </row>
    <row r="4335" customFormat="false" ht="15" hidden="false" customHeight="false" outlineLevel="0" collapsed="false">
      <c r="A4335" s="23"/>
      <c r="I4335" s="24"/>
      <c r="J4335" s="24"/>
      <c r="N4335" s="25"/>
      <c r="O4335" s="26" t="str">
        <f aca="false">IF($G4335="","",IFERROR(INDEX(Prestations!$F$5:$F$256,MATCH($G4335,Prestations!$B$5:$B$256,0)),"?"))</f>
        <v/>
      </c>
      <c r="P4335" s="26" t="str">
        <f aca="false">IF($O4335="","",IF($O4335="?","?",IFERROR(INDEX(Règles!$C$5:$C$17,MATCH($O4335,Règles!$A$5:$A$17,0)),"?")))</f>
        <v/>
      </c>
      <c r="Q4335" s="27" t="str">
        <f aca="false">IF($G4335="","",IF(ISNUMBER($I4335),$I4335,IFERROR(IF(ISNUMBER(INDEX(Prestations!$E$5:$E$256,MATCH($G4335,Prestations!$B$5:$B$256,0))),INDEX(Prestations!$E$5:$E$256,MATCH($G4335,Prestations!$B$5:$B$256,0)),""),"")))</f>
        <v/>
      </c>
      <c r="R4335" s="27" t="str">
        <f aca="false">IFERROR(IF(ISNUMBER($Q4335),$Q4335*IF($E4335="",1,$E4335),""),"")</f>
        <v/>
      </c>
      <c r="S4335" s="28" t="str">
        <f aca="false">IFERROR(IF($P4335="au nombre",IF(N(INDEX(Règles!$D$5:$D$17,MATCH($O4335,Règles!$A$5:$A$17,0)))&gt;0,IF($E4335="",1,$E4335)/INDEX(Règles!$D$5:$D$17,MATCH($O4335,Règles!$A$5:$A$17,0)),""),IF($P4335="au prix",IF(AND(ISNUMBER($R4335),N(INDEX(Règles!$E$5:$E$17,MATCH($O4335,Règles!$A$5:$A$17,0)))&gt;0),$R4335/INDEX(Règles!$E$5:$E$17,MATCH($O4335,Règles!$A$5:$A$17,0)),""),IF(OR($P4335="ne compte pas",$P4335="absence"),0,""))),"")</f>
        <v/>
      </c>
      <c r="T4335" s="26" t="n">
        <f aca="false">IF(AND(ISNUMBER($A4335),$B4335&lt;&gt;"",$G4335&lt;&gt;"",$P4335&lt;&gt;"absence"),1,0)</f>
        <v>0</v>
      </c>
      <c r="U4335" s="26" t="n">
        <f aca="false">IF($T4335=1,IF(COUNTIFS($B$2:$B4335,$B4335,$A$2:$A4335,$A4335,$T$2:$T4335,1)=1,1,0),0)</f>
        <v>0</v>
      </c>
      <c r="V4335" s="29" t="str">
        <f aca="false">IF(AND($A4335="",$B4335="",$G4335=""),"",IF(NOT(ISNUMBER($A4335)),"Date manquante ou non reconnue",IF($B4335="","Technicien manquant",IF(COUNTIF(Production!$A$7:$A$21,$B4335)=0,"Technicien absent de la liste (onglet Production)",IF($G4335="","Code BPU manquant (colonne G)",IF($O4335="?","Code BPU inconnu (onglet Prestations)",IF($P4335="?","Catégorie inconnue (onglet Règles)",IF(AND($E4335&lt;&gt;"",NOT(ISNUMBER($E4335))),"Quantité non reconnue",IF(AND($P4335="au prix",NOT(ISNUMBER($Q4335))),"Prix sur devis à saisir (colonne I)",IF($S4335="","Règle à compléter (onglet Règles)",""))))))))))</f>
        <v/>
      </c>
    </row>
    <row r="4336" customFormat="false" ht="15" hidden="false" customHeight="false" outlineLevel="0" collapsed="false">
      <c r="A4336" s="23"/>
      <c r="I4336" s="24"/>
      <c r="J4336" s="24"/>
      <c r="N4336" s="25"/>
      <c r="O4336" s="26" t="str">
        <f aca="false">IF($G4336="","",IFERROR(INDEX(Prestations!$F$5:$F$256,MATCH($G4336,Prestations!$B$5:$B$256,0)),"?"))</f>
        <v/>
      </c>
      <c r="P4336" s="26" t="str">
        <f aca="false">IF($O4336="","",IF($O4336="?","?",IFERROR(INDEX(Règles!$C$5:$C$17,MATCH($O4336,Règles!$A$5:$A$17,0)),"?")))</f>
        <v/>
      </c>
      <c r="Q4336" s="27" t="str">
        <f aca="false">IF($G4336="","",IF(ISNUMBER($I4336),$I4336,IFERROR(IF(ISNUMBER(INDEX(Prestations!$E$5:$E$256,MATCH($G4336,Prestations!$B$5:$B$256,0))),INDEX(Prestations!$E$5:$E$256,MATCH($G4336,Prestations!$B$5:$B$256,0)),""),"")))</f>
        <v/>
      </c>
      <c r="R4336" s="27" t="str">
        <f aca="false">IFERROR(IF(ISNUMBER($Q4336),$Q4336*IF($E4336="",1,$E4336),""),"")</f>
        <v/>
      </c>
      <c r="S4336" s="28" t="str">
        <f aca="false">IFERROR(IF($P4336="au nombre",IF(N(INDEX(Règles!$D$5:$D$17,MATCH($O4336,Règles!$A$5:$A$17,0)))&gt;0,IF($E4336="",1,$E4336)/INDEX(Règles!$D$5:$D$17,MATCH($O4336,Règles!$A$5:$A$17,0)),""),IF($P4336="au prix",IF(AND(ISNUMBER($R4336),N(INDEX(Règles!$E$5:$E$17,MATCH($O4336,Règles!$A$5:$A$17,0)))&gt;0),$R4336/INDEX(Règles!$E$5:$E$17,MATCH($O4336,Règles!$A$5:$A$17,0)),""),IF(OR($P4336="ne compte pas",$P4336="absence"),0,""))),"")</f>
        <v/>
      </c>
      <c r="T4336" s="26" t="n">
        <f aca="false">IF(AND(ISNUMBER($A4336),$B4336&lt;&gt;"",$G4336&lt;&gt;"",$P4336&lt;&gt;"absence"),1,0)</f>
        <v>0</v>
      </c>
      <c r="U4336" s="26" t="n">
        <f aca="false">IF($T4336=1,IF(COUNTIFS($B$2:$B4336,$B4336,$A$2:$A4336,$A4336,$T$2:$T4336,1)=1,1,0),0)</f>
        <v>0</v>
      </c>
      <c r="V4336" s="29" t="str">
        <f aca="false">IF(AND($A4336="",$B4336="",$G4336=""),"",IF(NOT(ISNUMBER($A4336)),"Date manquante ou non reconnue",IF($B4336="","Technicien manquant",IF(COUNTIF(Production!$A$7:$A$21,$B4336)=0,"Technicien absent de la liste (onglet Production)",IF($G4336="","Code BPU manquant (colonne G)",IF($O4336="?","Code BPU inconnu (onglet Prestations)",IF($P4336="?","Catégorie inconnue (onglet Règles)",IF(AND($E4336&lt;&gt;"",NOT(ISNUMBER($E4336))),"Quantité non reconnue",IF(AND($P4336="au prix",NOT(ISNUMBER($Q4336))),"Prix sur devis à saisir (colonne I)",IF($S4336="","Règle à compléter (onglet Règles)",""))))))))))</f>
        <v/>
      </c>
    </row>
    <row r="4337" customFormat="false" ht="15" hidden="false" customHeight="false" outlineLevel="0" collapsed="false">
      <c r="A4337" s="23"/>
      <c r="I4337" s="24"/>
      <c r="J4337" s="24"/>
      <c r="N4337" s="25"/>
      <c r="O4337" s="26" t="str">
        <f aca="false">IF($G4337="","",IFERROR(INDEX(Prestations!$F$5:$F$256,MATCH($G4337,Prestations!$B$5:$B$256,0)),"?"))</f>
        <v/>
      </c>
      <c r="P4337" s="26" t="str">
        <f aca="false">IF($O4337="","",IF($O4337="?","?",IFERROR(INDEX(Règles!$C$5:$C$17,MATCH($O4337,Règles!$A$5:$A$17,0)),"?")))</f>
        <v/>
      </c>
      <c r="Q4337" s="27" t="str">
        <f aca="false">IF($G4337="","",IF(ISNUMBER($I4337),$I4337,IFERROR(IF(ISNUMBER(INDEX(Prestations!$E$5:$E$256,MATCH($G4337,Prestations!$B$5:$B$256,0))),INDEX(Prestations!$E$5:$E$256,MATCH($G4337,Prestations!$B$5:$B$256,0)),""),"")))</f>
        <v/>
      </c>
      <c r="R4337" s="27" t="str">
        <f aca="false">IFERROR(IF(ISNUMBER($Q4337),$Q4337*IF($E4337="",1,$E4337),""),"")</f>
        <v/>
      </c>
      <c r="S4337" s="28" t="str">
        <f aca="false">IFERROR(IF($P4337="au nombre",IF(N(INDEX(Règles!$D$5:$D$17,MATCH($O4337,Règles!$A$5:$A$17,0)))&gt;0,IF($E4337="",1,$E4337)/INDEX(Règles!$D$5:$D$17,MATCH($O4337,Règles!$A$5:$A$17,0)),""),IF($P4337="au prix",IF(AND(ISNUMBER($R4337),N(INDEX(Règles!$E$5:$E$17,MATCH($O4337,Règles!$A$5:$A$17,0)))&gt;0),$R4337/INDEX(Règles!$E$5:$E$17,MATCH($O4337,Règles!$A$5:$A$17,0)),""),IF(OR($P4337="ne compte pas",$P4337="absence"),0,""))),"")</f>
        <v/>
      </c>
      <c r="T4337" s="26" t="n">
        <f aca="false">IF(AND(ISNUMBER($A4337),$B4337&lt;&gt;"",$G4337&lt;&gt;"",$P4337&lt;&gt;"absence"),1,0)</f>
        <v>0</v>
      </c>
      <c r="U4337" s="26" t="n">
        <f aca="false">IF($T4337=1,IF(COUNTIFS($B$2:$B4337,$B4337,$A$2:$A4337,$A4337,$T$2:$T4337,1)=1,1,0),0)</f>
        <v>0</v>
      </c>
      <c r="V4337" s="29" t="str">
        <f aca="false">IF(AND($A4337="",$B4337="",$G4337=""),"",IF(NOT(ISNUMBER($A4337)),"Date manquante ou non reconnue",IF($B4337="","Technicien manquant",IF(COUNTIF(Production!$A$7:$A$21,$B4337)=0,"Technicien absent de la liste (onglet Production)",IF($G4337="","Code BPU manquant (colonne G)",IF($O4337="?","Code BPU inconnu (onglet Prestations)",IF($P4337="?","Catégorie inconnue (onglet Règles)",IF(AND($E4337&lt;&gt;"",NOT(ISNUMBER($E4337))),"Quantité non reconnue",IF(AND($P4337="au prix",NOT(ISNUMBER($Q4337))),"Prix sur devis à saisir (colonne I)",IF($S4337="","Règle à compléter (onglet Règles)",""))))))))))</f>
        <v/>
      </c>
    </row>
    <row r="4338" customFormat="false" ht="15" hidden="false" customHeight="false" outlineLevel="0" collapsed="false">
      <c r="A4338" s="23"/>
      <c r="I4338" s="24"/>
      <c r="J4338" s="24"/>
      <c r="N4338" s="25"/>
      <c r="O4338" s="26" t="str">
        <f aca="false">IF($G4338="","",IFERROR(INDEX(Prestations!$F$5:$F$256,MATCH($G4338,Prestations!$B$5:$B$256,0)),"?"))</f>
        <v/>
      </c>
      <c r="P4338" s="26" t="str">
        <f aca="false">IF($O4338="","",IF($O4338="?","?",IFERROR(INDEX(Règles!$C$5:$C$17,MATCH($O4338,Règles!$A$5:$A$17,0)),"?")))</f>
        <v/>
      </c>
      <c r="Q4338" s="27" t="str">
        <f aca="false">IF($G4338="","",IF(ISNUMBER($I4338),$I4338,IFERROR(IF(ISNUMBER(INDEX(Prestations!$E$5:$E$256,MATCH($G4338,Prestations!$B$5:$B$256,0))),INDEX(Prestations!$E$5:$E$256,MATCH($G4338,Prestations!$B$5:$B$256,0)),""),"")))</f>
        <v/>
      </c>
      <c r="R4338" s="27" t="str">
        <f aca="false">IFERROR(IF(ISNUMBER($Q4338),$Q4338*IF($E4338="",1,$E4338),""),"")</f>
        <v/>
      </c>
      <c r="S4338" s="28" t="str">
        <f aca="false">IFERROR(IF($P4338="au nombre",IF(N(INDEX(Règles!$D$5:$D$17,MATCH($O4338,Règles!$A$5:$A$17,0)))&gt;0,IF($E4338="",1,$E4338)/INDEX(Règles!$D$5:$D$17,MATCH($O4338,Règles!$A$5:$A$17,0)),""),IF($P4338="au prix",IF(AND(ISNUMBER($R4338),N(INDEX(Règles!$E$5:$E$17,MATCH($O4338,Règles!$A$5:$A$17,0)))&gt;0),$R4338/INDEX(Règles!$E$5:$E$17,MATCH($O4338,Règles!$A$5:$A$17,0)),""),IF(OR($P4338="ne compte pas",$P4338="absence"),0,""))),"")</f>
        <v/>
      </c>
      <c r="T4338" s="26" t="n">
        <f aca="false">IF(AND(ISNUMBER($A4338),$B4338&lt;&gt;"",$G4338&lt;&gt;"",$P4338&lt;&gt;"absence"),1,0)</f>
        <v>0</v>
      </c>
      <c r="U4338" s="26" t="n">
        <f aca="false">IF($T4338=1,IF(COUNTIFS($B$2:$B4338,$B4338,$A$2:$A4338,$A4338,$T$2:$T4338,1)=1,1,0),0)</f>
        <v>0</v>
      </c>
      <c r="V4338" s="29" t="str">
        <f aca="false">IF(AND($A4338="",$B4338="",$G4338=""),"",IF(NOT(ISNUMBER($A4338)),"Date manquante ou non reconnue",IF($B4338="","Technicien manquant",IF(COUNTIF(Production!$A$7:$A$21,$B4338)=0,"Technicien absent de la liste (onglet Production)",IF($G4338="","Code BPU manquant (colonne G)",IF($O4338="?","Code BPU inconnu (onglet Prestations)",IF($P4338="?","Catégorie inconnue (onglet Règles)",IF(AND($E4338&lt;&gt;"",NOT(ISNUMBER($E4338))),"Quantité non reconnue",IF(AND($P4338="au prix",NOT(ISNUMBER($Q4338))),"Prix sur devis à saisir (colonne I)",IF($S4338="","Règle à compléter (onglet Règles)",""))))))))))</f>
        <v/>
      </c>
    </row>
    <row r="4339" customFormat="false" ht="15" hidden="false" customHeight="false" outlineLevel="0" collapsed="false">
      <c r="A4339" s="23"/>
      <c r="I4339" s="24"/>
      <c r="J4339" s="24"/>
      <c r="N4339" s="25"/>
      <c r="O4339" s="26" t="str">
        <f aca="false">IF($G4339="","",IFERROR(INDEX(Prestations!$F$5:$F$256,MATCH($G4339,Prestations!$B$5:$B$256,0)),"?"))</f>
        <v/>
      </c>
      <c r="P4339" s="26" t="str">
        <f aca="false">IF($O4339="","",IF($O4339="?","?",IFERROR(INDEX(Règles!$C$5:$C$17,MATCH($O4339,Règles!$A$5:$A$17,0)),"?")))</f>
        <v/>
      </c>
      <c r="Q4339" s="27" t="str">
        <f aca="false">IF($G4339="","",IF(ISNUMBER($I4339),$I4339,IFERROR(IF(ISNUMBER(INDEX(Prestations!$E$5:$E$256,MATCH($G4339,Prestations!$B$5:$B$256,0))),INDEX(Prestations!$E$5:$E$256,MATCH($G4339,Prestations!$B$5:$B$256,0)),""),"")))</f>
        <v/>
      </c>
      <c r="R4339" s="27" t="str">
        <f aca="false">IFERROR(IF(ISNUMBER($Q4339),$Q4339*IF($E4339="",1,$E4339),""),"")</f>
        <v/>
      </c>
      <c r="S4339" s="28" t="str">
        <f aca="false">IFERROR(IF($P4339="au nombre",IF(N(INDEX(Règles!$D$5:$D$17,MATCH($O4339,Règles!$A$5:$A$17,0)))&gt;0,IF($E4339="",1,$E4339)/INDEX(Règles!$D$5:$D$17,MATCH($O4339,Règles!$A$5:$A$17,0)),""),IF($P4339="au prix",IF(AND(ISNUMBER($R4339),N(INDEX(Règles!$E$5:$E$17,MATCH($O4339,Règles!$A$5:$A$17,0)))&gt;0),$R4339/INDEX(Règles!$E$5:$E$17,MATCH($O4339,Règles!$A$5:$A$17,0)),""),IF(OR($P4339="ne compte pas",$P4339="absence"),0,""))),"")</f>
        <v/>
      </c>
      <c r="T4339" s="26" t="n">
        <f aca="false">IF(AND(ISNUMBER($A4339),$B4339&lt;&gt;"",$G4339&lt;&gt;"",$P4339&lt;&gt;"absence"),1,0)</f>
        <v>0</v>
      </c>
      <c r="U4339" s="26" t="n">
        <f aca="false">IF($T4339=1,IF(COUNTIFS($B$2:$B4339,$B4339,$A$2:$A4339,$A4339,$T$2:$T4339,1)=1,1,0),0)</f>
        <v>0</v>
      </c>
      <c r="V4339" s="29" t="str">
        <f aca="false">IF(AND($A4339="",$B4339="",$G4339=""),"",IF(NOT(ISNUMBER($A4339)),"Date manquante ou non reconnue",IF($B4339="","Technicien manquant",IF(COUNTIF(Production!$A$7:$A$21,$B4339)=0,"Technicien absent de la liste (onglet Production)",IF($G4339="","Code BPU manquant (colonne G)",IF($O4339="?","Code BPU inconnu (onglet Prestations)",IF($P4339="?","Catégorie inconnue (onglet Règles)",IF(AND($E4339&lt;&gt;"",NOT(ISNUMBER($E4339))),"Quantité non reconnue",IF(AND($P4339="au prix",NOT(ISNUMBER($Q4339))),"Prix sur devis à saisir (colonne I)",IF($S4339="","Règle à compléter (onglet Règles)",""))))))))))</f>
        <v/>
      </c>
    </row>
    <row r="4340" customFormat="false" ht="15" hidden="false" customHeight="false" outlineLevel="0" collapsed="false">
      <c r="A4340" s="23"/>
      <c r="I4340" s="24"/>
      <c r="J4340" s="24"/>
      <c r="N4340" s="25"/>
      <c r="O4340" s="26" t="str">
        <f aca="false">IF($G4340="","",IFERROR(INDEX(Prestations!$F$5:$F$256,MATCH($G4340,Prestations!$B$5:$B$256,0)),"?"))</f>
        <v/>
      </c>
      <c r="P4340" s="26" t="str">
        <f aca="false">IF($O4340="","",IF($O4340="?","?",IFERROR(INDEX(Règles!$C$5:$C$17,MATCH($O4340,Règles!$A$5:$A$17,0)),"?")))</f>
        <v/>
      </c>
      <c r="Q4340" s="27" t="str">
        <f aca="false">IF($G4340="","",IF(ISNUMBER($I4340),$I4340,IFERROR(IF(ISNUMBER(INDEX(Prestations!$E$5:$E$256,MATCH($G4340,Prestations!$B$5:$B$256,0))),INDEX(Prestations!$E$5:$E$256,MATCH($G4340,Prestations!$B$5:$B$256,0)),""),"")))</f>
        <v/>
      </c>
      <c r="R4340" s="27" t="str">
        <f aca="false">IFERROR(IF(ISNUMBER($Q4340),$Q4340*IF($E4340="",1,$E4340),""),"")</f>
        <v/>
      </c>
      <c r="S4340" s="28" t="str">
        <f aca="false">IFERROR(IF($P4340="au nombre",IF(N(INDEX(Règles!$D$5:$D$17,MATCH($O4340,Règles!$A$5:$A$17,0)))&gt;0,IF($E4340="",1,$E4340)/INDEX(Règles!$D$5:$D$17,MATCH($O4340,Règles!$A$5:$A$17,0)),""),IF($P4340="au prix",IF(AND(ISNUMBER($R4340),N(INDEX(Règles!$E$5:$E$17,MATCH($O4340,Règles!$A$5:$A$17,0)))&gt;0),$R4340/INDEX(Règles!$E$5:$E$17,MATCH($O4340,Règles!$A$5:$A$17,0)),""),IF(OR($P4340="ne compte pas",$P4340="absence"),0,""))),"")</f>
        <v/>
      </c>
      <c r="T4340" s="26" t="n">
        <f aca="false">IF(AND(ISNUMBER($A4340),$B4340&lt;&gt;"",$G4340&lt;&gt;"",$P4340&lt;&gt;"absence"),1,0)</f>
        <v>0</v>
      </c>
      <c r="U4340" s="26" t="n">
        <f aca="false">IF($T4340=1,IF(COUNTIFS($B$2:$B4340,$B4340,$A$2:$A4340,$A4340,$T$2:$T4340,1)=1,1,0),0)</f>
        <v>0</v>
      </c>
      <c r="V4340" s="29" t="str">
        <f aca="false">IF(AND($A4340="",$B4340="",$G4340=""),"",IF(NOT(ISNUMBER($A4340)),"Date manquante ou non reconnue",IF($B4340="","Technicien manquant",IF(COUNTIF(Production!$A$7:$A$21,$B4340)=0,"Technicien absent de la liste (onglet Production)",IF($G4340="","Code BPU manquant (colonne G)",IF($O4340="?","Code BPU inconnu (onglet Prestations)",IF($P4340="?","Catégorie inconnue (onglet Règles)",IF(AND($E4340&lt;&gt;"",NOT(ISNUMBER($E4340))),"Quantité non reconnue",IF(AND($P4340="au prix",NOT(ISNUMBER($Q4340))),"Prix sur devis à saisir (colonne I)",IF($S4340="","Règle à compléter (onglet Règles)",""))))))))))</f>
        <v/>
      </c>
    </row>
    <row r="4341" customFormat="false" ht="15" hidden="false" customHeight="false" outlineLevel="0" collapsed="false">
      <c r="A4341" s="23"/>
      <c r="I4341" s="24"/>
      <c r="J4341" s="24"/>
      <c r="N4341" s="25"/>
      <c r="O4341" s="26" t="str">
        <f aca="false">IF($G4341="","",IFERROR(INDEX(Prestations!$F$5:$F$256,MATCH($G4341,Prestations!$B$5:$B$256,0)),"?"))</f>
        <v/>
      </c>
      <c r="P4341" s="26" t="str">
        <f aca="false">IF($O4341="","",IF($O4341="?","?",IFERROR(INDEX(Règles!$C$5:$C$17,MATCH($O4341,Règles!$A$5:$A$17,0)),"?")))</f>
        <v/>
      </c>
      <c r="Q4341" s="27" t="str">
        <f aca="false">IF($G4341="","",IF(ISNUMBER($I4341),$I4341,IFERROR(IF(ISNUMBER(INDEX(Prestations!$E$5:$E$256,MATCH($G4341,Prestations!$B$5:$B$256,0))),INDEX(Prestations!$E$5:$E$256,MATCH($G4341,Prestations!$B$5:$B$256,0)),""),"")))</f>
        <v/>
      </c>
      <c r="R4341" s="27" t="str">
        <f aca="false">IFERROR(IF(ISNUMBER($Q4341),$Q4341*IF($E4341="",1,$E4341),""),"")</f>
        <v/>
      </c>
      <c r="S4341" s="28" t="str">
        <f aca="false">IFERROR(IF($P4341="au nombre",IF(N(INDEX(Règles!$D$5:$D$17,MATCH($O4341,Règles!$A$5:$A$17,0)))&gt;0,IF($E4341="",1,$E4341)/INDEX(Règles!$D$5:$D$17,MATCH($O4341,Règles!$A$5:$A$17,0)),""),IF($P4341="au prix",IF(AND(ISNUMBER($R4341),N(INDEX(Règles!$E$5:$E$17,MATCH($O4341,Règles!$A$5:$A$17,0)))&gt;0),$R4341/INDEX(Règles!$E$5:$E$17,MATCH($O4341,Règles!$A$5:$A$17,0)),""),IF(OR($P4341="ne compte pas",$P4341="absence"),0,""))),"")</f>
        <v/>
      </c>
      <c r="T4341" s="26" t="n">
        <f aca="false">IF(AND(ISNUMBER($A4341),$B4341&lt;&gt;"",$G4341&lt;&gt;"",$P4341&lt;&gt;"absence"),1,0)</f>
        <v>0</v>
      </c>
      <c r="U4341" s="26" t="n">
        <f aca="false">IF($T4341=1,IF(COUNTIFS($B$2:$B4341,$B4341,$A$2:$A4341,$A4341,$T$2:$T4341,1)=1,1,0),0)</f>
        <v>0</v>
      </c>
      <c r="V4341" s="29" t="str">
        <f aca="false">IF(AND($A4341="",$B4341="",$G4341=""),"",IF(NOT(ISNUMBER($A4341)),"Date manquante ou non reconnue",IF($B4341="","Technicien manquant",IF(COUNTIF(Production!$A$7:$A$21,$B4341)=0,"Technicien absent de la liste (onglet Production)",IF($G4341="","Code BPU manquant (colonne G)",IF($O4341="?","Code BPU inconnu (onglet Prestations)",IF($P4341="?","Catégorie inconnue (onglet Règles)",IF(AND($E4341&lt;&gt;"",NOT(ISNUMBER($E4341))),"Quantité non reconnue",IF(AND($P4341="au prix",NOT(ISNUMBER($Q4341))),"Prix sur devis à saisir (colonne I)",IF($S4341="","Règle à compléter (onglet Règles)",""))))))))))</f>
        <v/>
      </c>
    </row>
    <row r="4342" customFormat="false" ht="15" hidden="false" customHeight="false" outlineLevel="0" collapsed="false">
      <c r="A4342" s="23"/>
      <c r="I4342" s="24"/>
      <c r="J4342" s="24"/>
      <c r="N4342" s="25"/>
      <c r="O4342" s="26" t="str">
        <f aca="false">IF($G4342="","",IFERROR(INDEX(Prestations!$F$5:$F$256,MATCH($G4342,Prestations!$B$5:$B$256,0)),"?"))</f>
        <v/>
      </c>
      <c r="P4342" s="26" t="str">
        <f aca="false">IF($O4342="","",IF($O4342="?","?",IFERROR(INDEX(Règles!$C$5:$C$17,MATCH($O4342,Règles!$A$5:$A$17,0)),"?")))</f>
        <v/>
      </c>
      <c r="Q4342" s="27" t="str">
        <f aca="false">IF($G4342="","",IF(ISNUMBER($I4342),$I4342,IFERROR(IF(ISNUMBER(INDEX(Prestations!$E$5:$E$256,MATCH($G4342,Prestations!$B$5:$B$256,0))),INDEX(Prestations!$E$5:$E$256,MATCH($G4342,Prestations!$B$5:$B$256,0)),""),"")))</f>
        <v/>
      </c>
      <c r="R4342" s="27" t="str">
        <f aca="false">IFERROR(IF(ISNUMBER($Q4342),$Q4342*IF($E4342="",1,$E4342),""),"")</f>
        <v/>
      </c>
      <c r="S4342" s="28" t="str">
        <f aca="false">IFERROR(IF($P4342="au nombre",IF(N(INDEX(Règles!$D$5:$D$17,MATCH($O4342,Règles!$A$5:$A$17,0)))&gt;0,IF($E4342="",1,$E4342)/INDEX(Règles!$D$5:$D$17,MATCH($O4342,Règles!$A$5:$A$17,0)),""),IF($P4342="au prix",IF(AND(ISNUMBER($R4342),N(INDEX(Règles!$E$5:$E$17,MATCH($O4342,Règles!$A$5:$A$17,0)))&gt;0),$R4342/INDEX(Règles!$E$5:$E$17,MATCH($O4342,Règles!$A$5:$A$17,0)),""),IF(OR($P4342="ne compte pas",$P4342="absence"),0,""))),"")</f>
        <v/>
      </c>
      <c r="T4342" s="26" t="n">
        <f aca="false">IF(AND(ISNUMBER($A4342),$B4342&lt;&gt;"",$G4342&lt;&gt;"",$P4342&lt;&gt;"absence"),1,0)</f>
        <v>0</v>
      </c>
      <c r="U4342" s="26" t="n">
        <f aca="false">IF($T4342=1,IF(COUNTIFS($B$2:$B4342,$B4342,$A$2:$A4342,$A4342,$T$2:$T4342,1)=1,1,0),0)</f>
        <v>0</v>
      </c>
      <c r="V4342" s="29" t="str">
        <f aca="false">IF(AND($A4342="",$B4342="",$G4342=""),"",IF(NOT(ISNUMBER($A4342)),"Date manquante ou non reconnue",IF($B4342="","Technicien manquant",IF(COUNTIF(Production!$A$7:$A$21,$B4342)=0,"Technicien absent de la liste (onglet Production)",IF($G4342="","Code BPU manquant (colonne G)",IF($O4342="?","Code BPU inconnu (onglet Prestations)",IF($P4342="?","Catégorie inconnue (onglet Règles)",IF(AND($E4342&lt;&gt;"",NOT(ISNUMBER($E4342))),"Quantité non reconnue",IF(AND($P4342="au prix",NOT(ISNUMBER($Q4342))),"Prix sur devis à saisir (colonne I)",IF($S4342="","Règle à compléter (onglet Règles)",""))))))))))</f>
        <v/>
      </c>
    </row>
    <row r="4343" customFormat="false" ht="15" hidden="false" customHeight="false" outlineLevel="0" collapsed="false">
      <c r="A4343" s="23"/>
      <c r="I4343" s="24"/>
      <c r="J4343" s="24"/>
      <c r="N4343" s="25"/>
      <c r="O4343" s="26" t="str">
        <f aca="false">IF($G4343="","",IFERROR(INDEX(Prestations!$F$5:$F$256,MATCH($G4343,Prestations!$B$5:$B$256,0)),"?"))</f>
        <v/>
      </c>
      <c r="P4343" s="26" t="str">
        <f aca="false">IF($O4343="","",IF($O4343="?","?",IFERROR(INDEX(Règles!$C$5:$C$17,MATCH($O4343,Règles!$A$5:$A$17,0)),"?")))</f>
        <v/>
      </c>
      <c r="Q4343" s="27" t="str">
        <f aca="false">IF($G4343="","",IF(ISNUMBER($I4343),$I4343,IFERROR(IF(ISNUMBER(INDEX(Prestations!$E$5:$E$256,MATCH($G4343,Prestations!$B$5:$B$256,0))),INDEX(Prestations!$E$5:$E$256,MATCH($G4343,Prestations!$B$5:$B$256,0)),""),"")))</f>
        <v/>
      </c>
      <c r="R4343" s="27" t="str">
        <f aca="false">IFERROR(IF(ISNUMBER($Q4343),$Q4343*IF($E4343="",1,$E4343),""),"")</f>
        <v/>
      </c>
      <c r="S4343" s="28" t="str">
        <f aca="false">IFERROR(IF($P4343="au nombre",IF(N(INDEX(Règles!$D$5:$D$17,MATCH($O4343,Règles!$A$5:$A$17,0)))&gt;0,IF($E4343="",1,$E4343)/INDEX(Règles!$D$5:$D$17,MATCH($O4343,Règles!$A$5:$A$17,0)),""),IF($P4343="au prix",IF(AND(ISNUMBER($R4343),N(INDEX(Règles!$E$5:$E$17,MATCH($O4343,Règles!$A$5:$A$17,0)))&gt;0),$R4343/INDEX(Règles!$E$5:$E$17,MATCH($O4343,Règles!$A$5:$A$17,0)),""),IF(OR($P4343="ne compte pas",$P4343="absence"),0,""))),"")</f>
        <v/>
      </c>
      <c r="T4343" s="26" t="n">
        <f aca="false">IF(AND(ISNUMBER($A4343),$B4343&lt;&gt;"",$G4343&lt;&gt;"",$P4343&lt;&gt;"absence"),1,0)</f>
        <v>0</v>
      </c>
      <c r="U4343" s="26" t="n">
        <f aca="false">IF($T4343=1,IF(COUNTIFS($B$2:$B4343,$B4343,$A$2:$A4343,$A4343,$T$2:$T4343,1)=1,1,0),0)</f>
        <v>0</v>
      </c>
      <c r="V4343" s="29" t="str">
        <f aca="false">IF(AND($A4343="",$B4343="",$G4343=""),"",IF(NOT(ISNUMBER($A4343)),"Date manquante ou non reconnue",IF($B4343="","Technicien manquant",IF(COUNTIF(Production!$A$7:$A$21,$B4343)=0,"Technicien absent de la liste (onglet Production)",IF($G4343="","Code BPU manquant (colonne G)",IF($O4343="?","Code BPU inconnu (onglet Prestations)",IF($P4343="?","Catégorie inconnue (onglet Règles)",IF(AND($E4343&lt;&gt;"",NOT(ISNUMBER($E4343))),"Quantité non reconnue",IF(AND($P4343="au prix",NOT(ISNUMBER($Q4343))),"Prix sur devis à saisir (colonne I)",IF($S4343="","Règle à compléter (onglet Règles)",""))))))))))</f>
        <v/>
      </c>
    </row>
    <row r="4344" customFormat="false" ht="15" hidden="false" customHeight="false" outlineLevel="0" collapsed="false">
      <c r="A4344" s="23"/>
      <c r="I4344" s="24"/>
      <c r="J4344" s="24"/>
      <c r="N4344" s="25"/>
      <c r="O4344" s="26" t="str">
        <f aca="false">IF($G4344="","",IFERROR(INDEX(Prestations!$F$5:$F$256,MATCH($G4344,Prestations!$B$5:$B$256,0)),"?"))</f>
        <v/>
      </c>
      <c r="P4344" s="26" t="str">
        <f aca="false">IF($O4344="","",IF($O4344="?","?",IFERROR(INDEX(Règles!$C$5:$C$17,MATCH($O4344,Règles!$A$5:$A$17,0)),"?")))</f>
        <v/>
      </c>
      <c r="Q4344" s="27" t="str">
        <f aca="false">IF($G4344="","",IF(ISNUMBER($I4344),$I4344,IFERROR(IF(ISNUMBER(INDEX(Prestations!$E$5:$E$256,MATCH($G4344,Prestations!$B$5:$B$256,0))),INDEX(Prestations!$E$5:$E$256,MATCH($G4344,Prestations!$B$5:$B$256,0)),""),"")))</f>
        <v/>
      </c>
      <c r="R4344" s="27" t="str">
        <f aca="false">IFERROR(IF(ISNUMBER($Q4344),$Q4344*IF($E4344="",1,$E4344),""),"")</f>
        <v/>
      </c>
      <c r="S4344" s="28" t="str">
        <f aca="false">IFERROR(IF($P4344="au nombre",IF(N(INDEX(Règles!$D$5:$D$17,MATCH($O4344,Règles!$A$5:$A$17,0)))&gt;0,IF($E4344="",1,$E4344)/INDEX(Règles!$D$5:$D$17,MATCH($O4344,Règles!$A$5:$A$17,0)),""),IF($P4344="au prix",IF(AND(ISNUMBER($R4344),N(INDEX(Règles!$E$5:$E$17,MATCH($O4344,Règles!$A$5:$A$17,0)))&gt;0),$R4344/INDEX(Règles!$E$5:$E$17,MATCH($O4344,Règles!$A$5:$A$17,0)),""),IF(OR($P4344="ne compte pas",$P4344="absence"),0,""))),"")</f>
        <v/>
      </c>
      <c r="T4344" s="26" t="n">
        <f aca="false">IF(AND(ISNUMBER($A4344),$B4344&lt;&gt;"",$G4344&lt;&gt;"",$P4344&lt;&gt;"absence"),1,0)</f>
        <v>0</v>
      </c>
      <c r="U4344" s="26" t="n">
        <f aca="false">IF($T4344=1,IF(COUNTIFS($B$2:$B4344,$B4344,$A$2:$A4344,$A4344,$T$2:$T4344,1)=1,1,0),0)</f>
        <v>0</v>
      </c>
      <c r="V4344" s="29" t="str">
        <f aca="false">IF(AND($A4344="",$B4344="",$G4344=""),"",IF(NOT(ISNUMBER($A4344)),"Date manquante ou non reconnue",IF($B4344="","Technicien manquant",IF(COUNTIF(Production!$A$7:$A$21,$B4344)=0,"Technicien absent de la liste (onglet Production)",IF($G4344="","Code BPU manquant (colonne G)",IF($O4344="?","Code BPU inconnu (onglet Prestations)",IF($P4344="?","Catégorie inconnue (onglet Règles)",IF(AND($E4344&lt;&gt;"",NOT(ISNUMBER($E4344))),"Quantité non reconnue",IF(AND($P4344="au prix",NOT(ISNUMBER($Q4344))),"Prix sur devis à saisir (colonne I)",IF($S4344="","Règle à compléter (onglet Règles)",""))))))))))</f>
        <v/>
      </c>
    </row>
    <row r="4345" customFormat="false" ht="15" hidden="false" customHeight="false" outlineLevel="0" collapsed="false">
      <c r="A4345" s="23"/>
      <c r="I4345" s="24"/>
      <c r="J4345" s="24"/>
      <c r="N4345" s="25"/>
      <c r="O4345" s="26" t="str">
        <f aca="false">IF($G4345="","",IFERROR(INDEX(Prestations!$F$5:$F$256,MATCH($G4345,Prestations!$B$5:$B$256,0)),"?"))</f>
        <v/>
      </c>
      <c r="P4345" s="26" t="str">
        <f aca="false">IF($O4345="","",IF($O4345="?","?",IFERROR(INDEX(Règles!$C$5:$C$17,MATCH($O4345,Règles!$A$5:$A$17,0)),"?")))</f>
        <v/>
      </c>
      <c r="Q4345" s="27" t="str">
        <f aca="false">IF($G4345="","",IF(ISNUMBER($I4345),$I4345,IFERROR(IF(ISNUMBER(INDEX(Prestations!$E$5:$E$256,MATCH($G4345,Prestations!$B$5:$B$256,0))),INDEX(Prestations!$E$5:$E$256,MATCH($G4345,Prestations!$B$5:$B$256,0)),""),"")))</f>
        <v/>
      </c>
      <c r="R4345" s="27" t="str">
        <f aca="false">IFERROR(IF(ISNUMBER($Q4345),$Q4345*IF($E4345="",1,$E4345),""),"")</f>
        <v/>
      </c>
      <c r="S4345" s="28" t="str">
        <f aca="false">IFERROR(IF($P4345="au nombre",IF(N(INDEX(Règles!$D$5:$D$17,MATCH($O4345,Règles!$A$5:$A$17,0)))&gt;0,IF($E4345="",1,$E4345)/INDEX(Règles!$D$5:$D$17,MATCH($O4345,Règles!$A$5:$A$17,0)),""),IF($P4345="au prix",IF(AND(ISNUMBER($R4345),N(INDEX(Règles!$E$5:$E$17,MATCH($O4345,Règles!$A$5:$A$17,0)))&gt;0),$R4345/INDEX(Règles!$E$5:$E$17,MATCH($O4345,Règles!$A$5:$A$17,0)),""),IF(OR($P4345="ne compte pas",$P4345="absence"),0,""))),"")</f>
        <v/>
      </c>
      <c r="T4345" s="26" t="n">
        <f aca="false">IF(AND(ISNUMBER($A4345),$B4345&lt;&gt;"",$G4345&lt;&gt;"",$P4345&lt;&gt;"absence"),1,0)</f>
        <v>0</v>
      </c>
      <c r="U4345" s="26" t="n">
        <f aca="false">IF($T4345=1,IF(COUNTIFS($B$2:$B4345,$B4345,$A$2:$A4345,$A4345,$T$2:$T4345,1)=1,1,0),0)</f>
        <v>0</v>
      </c>
      <c r="V4345" s="29" t="str">
        <f aca="false">IF(AND($A4345="",$B4345="",$G4345=""),"",IF(NOT(ISNUMBER($A4345)),"Date manquante ou non reconnue",IF($B4345="","Technicien manquant",IF(COUNTIF(Production!$A$7:$A$21,$B4345)=0,"Technicien absent de la liste (onglet Production)",IF($G4345="","Code BPU manquant (colonne G)",IF($O4345="?","Code BPU inconnu (onglet Prestations)",IF($P4345="?","Catégorie inconnue (onglet Règles)",IF(AND($E4345&lt;&gt;"",NOT(ISNUMBER($E4345))),"Quantité non reconnue",IF(AND($P4345="au prix",NOT(ISNUMBER($Q4345))),"Prix sur devis à saisir (colonne I)",IF($S4345="","Règle à compléter (onglet Règles)",""))))))))))</f>
        <v/>
      </c>
    </row>
    <row r="4346" customFormat="false" ht="15" hidden="false" customHeight="false" outlineLevel="0" collapsed="false">
      <c r="A4346" s="23"/>
      <c r="I4346" s="24"/>
      <c r="J4346" s="24"/>
      <c r="N4346" s="25"/>
      <c r="O4346" s="26" t="str">
        <f aca="false">IF($G4346="","",IFERROR(INDEX(Prestations!$F$5:$F$256,MATCH($G4346,Prestations!$B$5:$B$256,0)),"?"))</f>
        <v/>
      </c>
      <c r="P4346" s="26" t="str">
        <f aca="false">IF($O4346="","",IF($O4346="?","?",IFERROR(INDEX(Règles!$C$5:$C$17,MATCH($O4346,Règles!$A$5:$A$17,0)),"?")))</f>
        <v/>
      </c>
      <c r="Q4346" s="27" t="str">
        <f aca="false">IF($G4346="","",IF(ISNUMBER($I4346),$I4346,IFERROR(IF(ISNUMBER(INDEX(Prestations!$E$5:$E$256,MATCH($G4346,Prestations!$B$5:$B$256,0))),INDEX(Prestations!$E$5:$E$256,MATCH($G4346,Prestations!$B$5:$B$256,0)),""),"")))</f>
        <v/>
      </c>
      <c r="R4346" s="27" t="str">
        <f aca="false">IFERROR(IF(ISNUMBER($Q4346),$Q4346*IF($E4346="",1,$E4346),""),"")</f>
        <v/>
      </c>
      <c r="S4346" s="28" t="str">
        <f aca="false">IFERROR(IF($P4346="au nombre",IF(N(INDEX(Règles!$D$5:$D$17,MATCH($O4346,Règles!$A$5:$A$17,0)))&gt;0,IF($E4346="",1,$E4346)/INDEX(Règles!$D$5:$D$17,MATCH($O4346,Règles!$A$5:$A$17,0)),""),IF($P4346="au prix",IF(AND(ISNUMBER($R4346),N(INDEX(Règles!$E$5:$E$17,MATCH($O4346,Règles!$A$5:$A$17,0)))&gt;0),$R4346/INDEX(Règles!$E$5:$E$17,MATCH($O4346,Règles!$A$5:$A$17,0)),""),IF(OR($P4346="ne compte pas",$P4346="absence"),0,""))),"")</f>
        <v/>
      </c>
      <c r="T4346" s="26" t="n">
        <f aca="false">IF(AND(ISNUMBER($A4346),$B4346&lt;&gt;"",$G4346&lt;&gt;"",$P4346&lt;&gt;"absence"),1,0)</f>
        <v>0</v>
      </c>
      <c r="U4346" s="26" t="n">
        <f aca="false">IF($T4346=1,IF(COUNTIFS($B$2:$B4346,$B4346,$A$2:$A4346,$A4346,$T$2:$T4346,1)=1,1,0),0)</f>
        <v>0</v>
      </c>
      <c r="V4346" s="29" t="str">
        <f aca="false">IF(AND($A4346="",$B4346="",$G4346=""),"",IF(NOT(ISNUMBER($A4346)),"Date manquante ou non reconnue",IF($B4346="","Technicien manquant",IF(COUNTIF(Production!$A$7:$A$21,$B4346)=0,"Technicien absent de la liste (onglet Production)",IF($G4346="","Code BPU manquant (colonne G)",IF($O4346="?","Code BPU inconnu (onglet Prestations)",IF($P4346="?","Catégorie inconnue (onglet Règles)",IF(AND($E4346&lt;&gt;"",NOT(ISNUMBER($E4346))),"Quantité non reconnue",IF(AND($P4346="au prix",NOT(ISNUMBER($Q4346))),"Prix sur devis à saisir (colonne I)",IF($S4346="","Règle à compléter (onglet Règles)",""))))))))))</f>
        <v/>
      </c>
    </row>
    <row r="4347" customFormat="false" ht="15" hidden="false" customHeight="false" outlineLevel="0" collapsed="false">
      <c r="A4347" s="23"/>
      <c r="I4347" s="24"/>
      <c r="J4347" s="24"/>
      <c r="N4347" s="25"/>
      <c r="O4347" s="26" t="str">
        <f aca="false">IF($G4347="","",IFERROR(INDEX(Prestations!$F$5:$F$256,MATCH($G4347,Prestations!$B$5:$B$256,0)),"?"))</f>
        <v/>
      </c>
      <c r="P4347" s="26" t="str">
        <f aca="false">IF($O4347="","",IF($O4347="?","?",IFERROR(INDEX(Règles!$C$5:$C$17,MATCH($O4347,Règles!$A$5:$A$17,0)),"?")))</f>
        <v/>
      </c>
      <c r="Q4347" s="27" t="str">
        <f aca="false">IF($G4347="","",IF(ISNUMBER($I4347),$I4347,IFERROR(IF(ISNUMBER(INDEX(Prestations!$E$5:$E$256,MATCH($G4347,Prestations!$B$5:$B$256,0))),INDEX(Prestations!$E$5:$E$256,MATCH($G4347,Prestations!$B$5:$B$256,0)),""),"")))</f>
        <v/>
      </c>
      <c r="R4347" s="27" t="str">
        <f aca="false">IFERROR(IF(ISNUMBER($Q4347),$Q4347*IF($E4347="",1,$E4347),""),"")</f>
        <v/>
      </c>
      <c r="S4347" s="28" t="str">
        <f aca="false">IFERROR(IF($P4347="au nombre",IF(N(INDEX(Règles!$D$5:$D$17,MATCH($O4347,Règles!$A$5:$A$17,0)))&gt;0,IF($E4347="",1,$E4347)/INDEX(Règles!$D$5:$D$17,MATCH($O4347,Règles!$A$5:$A$17,0)),""),IF($P4347="au prix",IF(AND(ISNUMBER($R4347),N(INDEX(Règles!$E$5:$E$17,MATCH($O4347,Règles!$A$5:$A$17,0)))&gt;0),$R4347/INDEX(Règles!$E$5:$E$17,MATCH($O4347,Règles!$A$5:$A$17,0)),""),IF(OR($P4347="ne compte pas",$P4347="absence"),0,""))),"")</f>
        <v/>
      </c>
      <c r="T4347" s="26" t="n">
        <f aca="false">IF(AND(ISNUMBER($A4347),$B4347&lt;&gt;"",$G4347&lt;&gt;"",$P4347&lt;&gt;"absence"),1,0)</f>
        <v>0</v>
      </c>
      <c r="U4347" s="26" t="n">
        <f aca="false">IF($T4347=1,IF(COUNTIFS($B$2:$B4347,$B4347,$A$2:$A4347,$A4347,$T$2:$T4347,1)=1,1,0),0)</f>
        <v>0</v>
      </c>
      <c r="V4347" s="29" t="str">
        <f aca="false">IF(AND($A4347="",$B4347="",$G4347=""),"",IF(NOT(ISNUMBER($A4347)),"Date manquante ou non reconnue",IF($B4347="","Technicien manquant",IF(COUNTIF(Production!$A$7:$A$21,$B4347)=0,"Technicien absent de la liste (onglet Production)",IF($G4347="","Code BPU manquant (colonne G)",IF($O4347="?","Code BPU inconnu (onglet Prestations)",IF($P4347="?","Catégorie inconnue (onglet Règles)",IF(AND($E4347&lt;&gt;"",NOT(ISNUMBER($E4347))),"Quantité non reconnue",IF(AND($P4347="au prix",NOT(ISNUMBER($Q4347))),"Prix sur devis à saisir (colonne I)",IF($S4347="","Règle à compléter (onglet Règles)",""))))))))))</f>
        <v/>
      </c>
    </row>
    <row r="4348" customFormat="false" ht="15" hidden="false" customHeight="false" outlineLevel="0" collapsed="false">
      <c r="A4348" s="23"/>
      <c r="I4348" s="24"/>
      <c r="J4348" s="24"/>
      <c r="N4348" s="25"/>
      <c r="O4348" s="26" t="str">
        <f aca="false">IF($G4348="","",IFERROR(INDEX(Prestations!$F$5:$F$256,MATCH($G4348,Prestations!$B$5:$B$256,0)),"?"))</f>
        <v/>
      </c>
      <c r="P4348" s="26" t="str">
        <f aca="false">IF($O4348="","",IF($O4348="?","?",IFERROR(INDEX(Règles!$C$5:$C$17,MATCH($O4348,Règles!$A$5:$A$17,0)),"?")))</f>
        <v/>
      </c>
      <c r="Q4348" s="27" t="str">
        <f aca="false">IF($G4348="","",IF(ISNUMBER($I4348),$I4348,IFERROR(IF(ISNUMBER(INDEX(Prestations!$E$5:$E$256,MATCH($G4348,Prestations!$B$5:$B$256,0))),INDEX(Prestations!$E$5:$E$256,MATCH($G4348,Prestations!$B$5:$B$256,0)),""),"")))</f>
        <v/>
      </c>
      <c r="R4348" s="27" t="str">
        <f aca="false">IFERROR(IF(ISNUMBER($Q4348),$Q4348*IF($E4348="",1,$E4348),""),"")</f>
        <v/>
      </c>
      <c r="S4348" s="28" t="str">
        <f aca="false">IFERROR(IF($P4348="au nombre",IF(N(INDEX(Règles!$D$5:$D$17,MATCH($O4348,Règles!$A$5:$A$17,0)))&gt;0,IF($E4348="",1,$E4348)/INDEX(Règles!$D$5:$D$17,MATCH($O4348,Règles!$A$5:$A$17,0)),""),IF($P4348="au prix",IF(AND(ISNUMBER($R4348),N(INDEX(Règles!$E$5:$E$17,MATCH($O4348,Règles!$A$5:$A$17,0)))&gt;0),$R4348/INDEX(Règles!$E$5:$E$17,MATCH($O4348,Règles!$A$5:$A$17,0)),""),IF(OR($P4348="ne compte pas",$P4348="absence"),0,""))),"")</f>
        <v/>
      </c>
      <c r="T4348" s="26" t="n">
        <f aca="false">IF(AND(ISNUMBER($A4348),$B4348&lt;&gt;"",$G4348&lt;&gt;"",$P4348&lt;&gt;"absence"),1,0)</f>
        <v>0</v>
      </c>
      <c r="U4348" s="26" t="n">
        <f aca="false">IF($T4348=1,IF(COUNTIFS($B$2:$B4348,$B4348,$A$2:$A4348,$A4348,$T$2:$T4348,1)=1,1,0),0)</f>
        <v>0</v>
      </c>
      <c r="V4348" s="29" t="str">
        <f aca="false">IF(AND($A4348="",$B4348="",$G4348=""),"",IF(NOT(ISNUMBER($A4348)),"Date manquante ou non reconnue",IF($B4348="","Technicien manquant",IF(COUNTIF(Production!$A$7:$A$21,$B4348)=0,"Technicien absent de la liste (onglet Production)",IF($G4348="","Code BPU manquant (colonne G)",IF($O4348="?","Code BPU inconnu (onglet Prestations)",IF($P4348="?","Catégorie inconnue (onglet Règles)",IF(AND($E4348&lt;&gt;"",NOT(ISNUMBER($E4348))),"Quantité non reconnue",IF(AND($P4348="au prix",NOT(ISNUMBER($Q4348))),"Prix sur devis à saisir (colonne I)",IF($S4348="","Règle à compléter (onglet Règles)",""))))))))))</f>
        <v/>
      </c>
    </row>
    <row r="4349" customFormat="false" ht="15" hidden="false" customHeight="false" outlineLevel="0" collapsed="false">
      <c r="A4349" s="23"/>
      <c r="I4349" s="24"/>
      <c r="J4349" s="24"/>
      <c r="N4349" s="25"/>
      <c r="O4349" s="26" t="str">
        <f aca="false">IF($G4349="","",IFERROR(INDEX(Prestations!$F$5:$F$256,MATCH($G4349,Prestations!$B$5:$B$256,0)),"?"))</f>
        <v/>
      </c>
      <c r="P4349" s="26" t="str">
        <f aca="false">IF($O4349="","",IF($O4349="?","?",IFERROR(INDEX(Règles!$C$5:$C$17,MATCH($O4349,Règles!$A$5:$A$17,0)),"?")))</f>
        <v/>
      </c>
      <c r="Q4349" s="27" t="str">
        <f aca="false">IF($G4349="","",IF(ISNUMBER($I4349),$I4349,IFERROR(IF(ISNUMBER(INDEX(Prestations!$E$5:$E$256,MATCH($G4349,Prestations!$B$5:$B$256,0))),INDEX(Prestations!$E$5:$E$256,MATCH($G4349,Prestations!$B$5:$B$256,0)),""),"")))</f>
        <v/>
      </c>
      <c r="R4349" s="27" t="str">
        <f aca="false">IFERROR(IF(ISNUMBER($Q4349),$Q4349*IF($E4349="",1,$E4349),""),"")</f>
        <v/>
      </c>
      <c r="S4349" s="28" t="str">
        <f aca="false">IFERROR(IF($P4349="au nombre",IF(N(INDEX(Règles!$D$5:$D$17,MATCH($O4349,Règles!$A$5:$A$17,0)))&gt;0,IF($E4349="",1,$E4349)/INDEX(Règles!$D$5:$D$17,MATCH($O4349,Règles!$A$5:$A$17,0)),""),IF($P4349="au prix",IF(AND(ISNUMBER($R4349),N(INDEX(Règles!$E$5:$E$17,MATCH($O4349,Règles!$A$5:$A$17,0)))&gt;0),$R4349/INDEX(Règles!$E$5:$E$17,MATCH($O4349,Règles!$A$5:$A$17,0)),""),IF(OR($P4349="ne compte pas",$P4349="absence"),0,""))),"")</f>
        <v/>
      </c>
      <c r="T4349" s="26" t="n">
        <f aca="false">IF(AND(ISNUMBER($A4349),$B4349&lt;&gt;"",$G4349&lt;&gt;"",$P4349&lt;&gt;"absence"),1,0)</f>
        <v>0</v>
      </c>
      <c r="U4349" s="26" t="n">
        <f aca="false">IF($T4349=1,IF(COUNTIFS($B$2:$B4349,$B4349,$A$2:$A4349,$A4349,$T$2:$T4349,1)=1,1,0),0)</f>
        <v>0</v>
      </c>
      <c r="V4349" s="29" t="str">
        <f aca="false">IF(AND($A4349="",$B4349="",$G4349=""),"",IF(NOT(ISNUMBER($A4349)),"Date manquante ou non reconnue",IF($B4349="","Technicien manquant",IF(COUNTIF(Production!$A$7:$A$21,$B4349)=0,"Technicien absent de la liste (onglet Production)",IF($G4349="","Code BPU manquant (colonne G)",IF($O4349="?","Code BPU inconnu (onglet Prestations)",IF($P4349="?","Catégorie inconnue (onglet Règles)",IF(AND($E4349&lt;&gt;"",NOT(ISNUMBER($E4349))),"Quantité non reconnue",IF(AND($P4349="au prix",NOT(ISNUMBER($Q4349))),"Prix sur devis à saisir (colonne I)",IF($S4349="","Règle à compléter (onglet Règles)",""))))))))))</f>
        <v/>
      </c>
    </row>
    <row r="4350" customFormat="false" ht="15" hidden="false" customHeight="false" outlineLevel="0" collapsed="false">
      <c r="A4350" s="23"/>
      <c r="I4350" s="24"/>
      <c r="J4350" s="24"/>
      <c r="N4350" s="25"/>
      <c r="O4350" s="26" t="str">
        <f aca="false">IF($G4350="","",IFERROR(INDEX(Prestations!$F$5:$F$256,MATCH($G4350,Prestations!$B$5:$B$256,0)),"?"))</f>
        <v/>
      </c>
      <c r="P4350" s="26" t="str">
        <f aca="false">IF($O4350="","",IF($O4350="?","?",IFERROR(INDEX(Règles!$C$5:$C$17,MATCH($O4350,Règles!$A$5:$A$17,0)),"?")))</f>
        <v/>
      </c>
      <c r="Q4350" s="27" t="str">
        <f aca="false">IF($G4350="","",IF(ISNUMBER($I4350),$I4350,IFERROR(IF(ISNUMBER(INDEX(Prestations!$E$5:$E$256,MATCH($G4350,Prestations!$B$5:$B$256,0))),INDEX(Prestations!$E$5:$E$256,MATCH($G4350,Prestations!$B$5:$B$256,0)),""),"")))</f>
        <v/>
      </c>
      <c r="R4350" s="27" t="str">
        <f aca="false">IFERROR(IF(ISNUMBER($Q4350),$Q4350*IF($E4350="",1,$E4350),""),"")</f>
        <v/>
      </c>
      <c r="S4350" s="28" t="str">
        <f aca="false">IFERROR(IF($P4350="au nombre",IF(N(INDEX(Règles!$D$5:$D$17,MATCH($O4350,Règles!$A$5:$A$17,0)))&gt;0,IF($E4350="",1,$E4350)/INDEX(Règles!$D$5:$D$17,MATCH($O4350,Règles!$A$5:$A$17,0)),""),IF($P4350="au prix",IF(AND(ISNUMBER($R4350),N(INDEX(Règles!$E$5:$E$17,MATCH($O4350,Règles!$A$5:$A$17,0)))&gt;0),$R4350/INDEX(Règles!$E$5:$E$17,MATCH($O4350,Règles!$A$5:$A$17,0)),""),IF(OR($P4350="ne compte pas",$P4350="absence"),0,""))),"")</f>
        <v/>
      </c>
      <c r="T4350" s="26" t="n">
        <f aca="false">IF(AND(ISNUMBER($A4350),$B4350&lt;&gt;"",$G4350&lt;&gt;"",$P4350&lt;&gt;"absence"),1,0)</f>
        <v>0</v>
      </c>
      <c r="U4350" s="26" t="n">
        <f aca="false">IF($T4350=1,IF(COUNTIFS($B$2:$B4350,$B4350,$A$2:$A4350,$A4350,$T$2:$T4350,1)=1,1,0),0)</f>
        <v>0</v>
      </c>
      <c r="V4350" s="29" t="str">
        <f aca="false">IF(AND($A4350="",$B4350="",$G4350=""),"",IF(NOT(ISNUMBER($A4350)),"Date manquante ou non reconnue",IF($B4350="","Technicien manquant",IF(COUNTIF(Production!$A$7:$A$21,$B4350)=0,"Technicien absent de la liste (onglet Production)",IF($G4350="","Code BPU manquant (colonne G)",IF($O4350="?","Code BPU inconnu (onglet Prestations)",IF($P4350="?","Catégorie inconnue (onglet Règles)",IF(AND($E4350&lt;&gt;"",NOT(ISNUMBER($E4350))),"Quantité non reconnue",IF(AND($P4350="au prix",NOT(ISNUMBER($Q4350))),"Prix sur devis à saisir (colonne I)",IF($S4350="","Règle à compléter (onglet Règles)",""))))))))))</f>
        <v/>
      </c>
    </row>
    <row r="4351" customFormat="false" ht="15" hidden="false" customHeight="false" outlineLevel="0" collapsed="false">
      <c r="A4351" s="23"/>
      <c r="I4351" s="24"/>
      <c r="J4351" s="24"/>
      <c r="N4351" s="25"/>
      <c r="O4351" s="26" t="str">
        <f aca="false">IF($G4351="","",IFERROR(INDEX(Prestations!$F$5:$F$256,MATCH($G4351,Prestations!$B$5:$B$256,0)),"?"))</f>
        <v/>
      </c>
      <c r="P4351" s="26" t="str">
        <f aca="false">IF($O4351="","",IF($O4351="?","?",IFERROR(INDEX(Règles!$C$5:$C$17,MATCH($O4351,Règles!$A$5:$A$17,0)),"?")))</f>
        <v/>
      </c>
      <c r="Q4351" s="27" t="str">
        <f aca="false">IF($G4351="","",IF(ISNUMBER($I4351),$I4351,IFERROR(IF(ISNUMBER(INDEX(Prestations!$E$5:$E$256,MATCH($G4351,Prestations!$B$5:$B$256,0))),INDEX(Prestations!$E$5:$E$256,MATCH($G4351,Prestations!$B$5:$B$256,0)),""),"")))</f>
        <v/>
      </c>
      <c r="R4351" s="27" t="str">
        <f aca="false">IFERROR(IF(ISNUMBER($Q4351),$Q4351*IF($E4351="",1,$E4351),""),"")</f>
        <v/>
      </c>
      <c r="S4351" s="28" t="str">
        <f aca="false">IFERROR(IF($P4351="au nombre",IF(N(INDEX(Règles!$D$5:$D$17,MATCH($O4351,Règles!$A$5:$A$17,0)))&gt;0,IF($E4351="",1,$E4351)/INDEX(Règles!$D$5:$D$17,MATCH($O4351,Règles!$A$5:$A$17,0)),""),IF($P4351="au prix",IF(AND(ISNUMBER($R4351),N(INDEX(Règles!$E$5:$E$17,MATCH($O4351,Règles!$A$5:$A$17,0)))&gt;0),$R4351/INDEX(Règles!$E$5:$E$17,MATCH($O4351,Règles!$A$5:$A$17,0)),""),IF(OR($P4351="ne compte pas",$P4351="absence"),0,""))),"")</f>
        <v/>
      </c>
      <c r="T4351" s="26" t="n">
        <f aca="false">IF(AND(ISNUMBER($A4351),$B4351&lt;&gt;"",$G4351&lt;&gt;"",$P4351&lt;&gt;"absence"),1,0)</f>
        <v>0</v>
      </c>
      <c r="U4351" s="26" t="n">
        <f aca="false">IF($T4351=1,IF(COUNTIFS($B$2:$B4351,$B4351,$A$2:$A4351,$A4351,$T$2:$T4351,1)=1,1,0),0)</f>
        <v>0</v>
      </c>
      <c r="V4351" s="29" t="str">
        <f aca="false">IF(AND($A4351="",$B4351="",$G4351=""),"",IF(NOT(ISNUMBER($A4351)),"Date manquante ou non reconnue",IF($B4351="","Technicien manquant",IF(COUNTIF(Production!$A$7:$A$21,$B4351)=0,"Technicien absent de la liste (onglet Production)",IF($G4351="","Code BPU manquant (colonne G)",IF($O4351="?","Code BPU inconnu (onglet Prestations)",IF($P4351="?","Catégorie inconnue (onglet Règles)",IF(AND($E4351&lt;&gt;"",NOT(ISNUMBER($E4351))),"Quantité non reconnue",IF(AND($P4351="au prix",NOT(ISNUMBER($Q4351))),"Prix sur devis à saisir (colonne I)",IF($S4351="","Règle à compléter (onglet Règles)",""))))))))))</f>
        <v/>
      </c>
    </row>
    <row r="4352" customFormat="false" ht="15" hidden="false" customHeight="false" outlineLevel="0" collapsed="false">
      <c r="A4352" s="23"/>
      <c r="I4352" s="24"/>
      <c r="J4352" s="24"/>
      <c r="N4352" s="25"/>
      <c r="O4352" s="26" t="str">
        <f aca="false">IF($G4352="","",IFERROR(INDEX(Prestations!$F$5:$F$256,MATCH($G4352,Prestations!$B$5:$B$256,0)),"?"))</f>
        <v/>
      </c>
      <c r="P4352" s="26" t="str">
        <f aca="false">IF($O4352="","",IF($O4352="?","?",IFERROR(INDEX(Règles!$C$5:$C$17,MATCH($O4352,Règles!$A$5:$A$17,0)),"?")))</f>
        <v/>
      </c>
      <c r="Q4352" s="27" t="str">
        <f aca="false">IF($G4352="","",IF(ISNUMBER($I4352),$I4352,IFERROR(IF(ISNUMBER(INDEX(Prestations!$E$5:$E$256,MATCH($G4352,Prestations!$B$5:$B$256,0))),INDEX(Prestations!$E$5:$E$256,MATCH($G4352,Prestations!$B$5:$B$256,0)),""),"")))</f>
        <v/>
      </c>
      <c r="R4352" s="27" t="str">
        <f aca="false">IFERROR(IF(ISNUMBER($Q4352),$Q4352*IF($E4352="",1,$E4352),""),"")</f>
        <v/>
      </c>
      <c r="S4352" s="28" t="str">
        <f aca="false">IFERROR(IF($P4352="au nombre",IF(N(INDEX(Règles!$D$5:$D$17,MATCH($O4352,Règles!$A$5:$A$17,0)))&gt;0,IF($E4352="",1,$E4352)/INDEX(Règles!$D$5:$D$17,MATCH($O4352,Règles!$A$5:$A$17,0)),""),IF($P4352="au prix",IF(AND(ISNUMBER($R4352),N(INDEX(Règles!$E$5:$E$17,MATCH($O4352,Règles!$A$5:$A$17,0)))&gt;0),$R4352/INDEX(Règles!$E$5:$E$17,MATCH($O4352,Règles!$A$5:$A$17,0)),""),IF(OR($P4352="ne compte pas",$P4352="absence"),0,""))),"")</f>
        <v/>
      </c>
      <c r="T4352" s="26" t="n">
        <f aca="false">IF(AND(ISNUMBER($A4352),$B4352&lt;&gt;"",$G4352&lt;&gt;"",$P4352&lt;&gt;"absence"),1,0)</f>
        <v>0</v>
      </c>
      <c r="U4352" s="26" t="n">
        <f aca="false">IF($T4352=1,IF(COUNTIFS($B$2:$B4352,$B4352,$A$2:$A4352,$A4352,$T$2:$T4352,1)=1,1,0),0)</f>
        <v>0</v>
      </c>
      <c r="V4352" s="29" t="str">
        <f aca="false">IF(AND($A4352="",$B4352="",$G4352=""),"",IF(NOT(ISNUMBER($A4352)),"Date manquante ou non reconnue",IF($B4352="","Technicien manquant",IF(COUNTIF(Production!$A$7:$A$21,$B4352)=0,"Technicien absent de la liste (onglet Production)",IF($G4352="","Code BPU manquant (colonne G)",IF($O4352="?","Code BPU inconnu (onglet Prestations)",IF($P4352="?","Catégorie inconnue (onglet Règles)",IF(AND($E4352&lt;&gt;"",NOT(ISNUMBER($E4352))),"Quantité non reconnue",IF(AND($P4352="au prix",NOT(ISNUMBER($Q4352))),"Prix sur devis à saisir (colonne I)",IF($S4352="","Règle à compléter (onglet Règles)",""))))))))))</f>
        <v/>
      </c>
    </row>
    <row r="4353" customFormat="false" ht="15" hidden="false" customHeight="false" outlineLevel="0" collapsed="false">
      <c r="A4353" s="23"/>
      <c r="I4353" s="24"/>
      <c r="J4353" s="24"/>
      <c r="N4353" s="25"/>
      <c r="O4353" s="26" t="str">
        <f aca="false">IF($G4353="","",IFERROR(INDEX(Prestations!$F$5:$F$256,MATCH($G4353,Prestations!$B$5:$B$256,0)),"?"))</f>
        <v/>
      </c>
      <c r="P4353" s="26" t="str">
        <f aca="false">IF($O4353="","",IF($O4353="?","?",IFERROR(INDEX(Règles!$C$5:$C$17,MATCH($O4353,Règles!$A$5:$A$17,0)),"?")))</f>
        <v/>
      </c>
      <c r="Q4353" s="27" t="str">
        <f aca="false">IF($G4353="","",IF(ISNUMBER($I4353),$I4353,IFERROR(IF(ISNUMBER(INDEX(Prestations!$E$5:$E$256,MATCH($G4353,Prestations!$B$5:$B$256,0))),INDEX(Prestations!$E$5:$E$256,MATCH($G4353,Prestations!$B$5:$B$256,0)),""),"")))</f>
        <v/>
      </c>
      <c r="R4353" s="27" t="str">
        <f aca="false">IFERROR(IF(ISNUMBER($Q4353),$Q4353*IF($E4353="",1,$E4353),""),"")</f>
        <v/>
      </c>
      <c r="S4353" s="28" t="str">
        <f aca="false">IFERROR(IF($P4353="au nombre",IF(N(INDEX(Règles!$D$5:$D$17,MATCH($O4353,Règles!$A$5:$A$17,0)))&gt;0,IF($E4353="",1,$E4353)/INDEX(Règles!$D$5:$D$17,MATCH($O4353,Règles!$A$5:$A$17,0)),""),IF($P4353="au prix",IF(AND(ISNUMBER($R4353),N(INDEX(Règles!$E$5:$E$17,MATCH($O4353,Règles!$A$5:$A$17,0)))&gt;0),$R4353/INDEX(Règles!$E$5:$E$17,MATCH($O4353,Règles!$A$5:$A$17,0)),""),IF(OR($P4353="ne compte pas",$P4353="absence"),0,""))),"")</f>
        <v/>
      </c>
      <c r="T4353" s="26" t="n">
        <f aca="false">IF(AND(ISNUMBER($A4353),$B4353&lt;&gt;"",$G4353&lt;&gt;"",$P4353&lt;&gt;"absence"),1,0)</f>
        <v>0</v>
      </c>
      <c r="U4353" s="26" t="n">
        <f aca="false">IF($T4353=1,IF(COUNTIFS($B$2:$B4353,$B4353,$A$2:$A4353,$A4353,$T$2:$T4353,1)=1,1,0),0)</f>
        <v>0</v>
      </c>
      <c r="V4353" s="29" t="str">
        <f aca="false">IF(AND($A4353="",$B4353="",$G4353=""),"",IF(NOT(ISNUMBER($A4353)),"Date manquante ou non reconnue",IF($B4353="","Technicien manquant",IF(COUNTIF(Production!$A$7:$A$21,$B4353)=0,"Technicien absent de la liste (onglet Production)",IF($G4353="","Code BPU manquant (colonne G)",IF($O4353="?","Code BPU inconnu (onglet Prestations)",IF($P4353="?","Catégorie inconnue (onglet Règles)",IF(AND($E4353&lt;&gt;"",NOT(ISNUMBER($E4353))),"Quantité non reconnue",IF(AND($P4353="au prix",NOT(ISNUMBER($Q4353))),"Prix sur devis à saisir (colonne I)",IF($S4353="","Règle à compléter (onglet Règles)",""))))))))))</f>
        <v/>
      </c>
    </row>
    <row r="4354" customFormat="false" ht="15" hidden="false" customHeight="false" outlineLevel="0" collapsed="false">
      <c r="A4354" s="23"/>
      <c r="I4354" s="24"/>
      <c r="J4354" s="24"/>
      <c r="N4354" s="25"/>
      <c r="O4354" s="26" t="str">
        <f aca="false">IF($G4354="","",IFERROR(INDEX(Prestations!$F$5:$F$256,MATCH($G4354,Prestations!$B$5:$B$256,0)),"?"))</f>
        <v/>
      </c>
      <c r="P4354" s="26" t="str">
        <f aca="false">IF($O4354="","",IF($O4354="?","?",IFERROR(INDEX(Règles!$C$5:$C$17,MATCH($O4354,Règles!$A$5:$A$17,0)),"?")))</f>
        <v/>
      </c>
      <c r="Q4354" s="27" t="str">
        <f aca="false">IF($G4354="","",IF(ISNUMBER($I4354),$I4354,IFERROR(IF(ISNUMBER(INDEX(Prestations!$E$5:$E$256,MATCH($G4354,Prestations!$B$5:$B$256,0))),INDEX(Prestations!$E$5:$E$256,MATCH($G4354,Prestations!$B$5:$B$256,0)),""),"")))</f>
        <v/>
      </c>
      <c r="R4354" s="27" t="str">
        <f aca="false">IFERROR(IF(ISNUMBER($Q4354),$Q4354*IF($E4354="",1,$E4354),""),"")</f>
        <v/>
      </c>
      <c r="S4354" s="28" t="str">
        <f aca="false">IFERROR(IF($P4354="au nombre",IF(N(INDEX(Règles!$D$5:$D$17,MATCH($O4354,Règles!$A$5:$A$17,0)))&gt;0,IF($E4354="",1,$E4354)/INDEX(Règles!$D$5:$D$17,MATCH($O4354,Règles!$A$5:$A$17,0)),""),IF($P4354="au prix",IF(AND(ISNUMBER($R4354),N(INDEX(Règles!$E$5:$E$17,MATCH($O4354,Règles!$A$5:$A$17,0)))&gt;0),$R4354/INDEX(Règles!$E$5:$E$17,MATCH($O4354,Règles!$A$5:$A$17,0)),""),IF(OR($P4354="ne compte pas",$P4354="absence"),0,""))),"")</f>
        <v/>
      </c>
      <c r="T4354" s="26" t="n">
        <f aca="false">IF(AND(ISNUMBER($A4354),$B4354&lt;&gt;"",$G4354&lt;&gt;"",$P4354&lt;&gt;"absence"),1,0)</f>
        <v>0</v>
      </c>
      <c r="U4354" s="26" t="n">
        <f aca="false">IF($T4354=1,IF(COUNTIFS($B$2:$B4354,$B4354,$A$2:$A4354,$A4354,$T$2:$T4354,1)=1,1,0),0)</f>
        <v>0</v>
      </c>
      <c r="V4354" s="29" t="str">
        <f aca="false">IF(AND($A4354="",$B4354="",$G4354=""),"",IF(NOT(ISNUMBER($A4354)),"Date manquante ou non reconnue",IF($B4354="","Technicien manquant",IF(COUNTIF(Production!$A$7:$A$21,$B4354)=0,"Technicien absent de la liste (onglet Production)",IF($G4354="","Code BPU manquant (colonne G)",IF($O4354="?","Code BPU inconnu (onglet Prestations)",IF($P4354="?","Catégorie inconnue (onglet Règles)",IF(AND($E4354&lt;&gt;"",NOT(ISNUMBER($E4354))),"Quantité non reconnue",IF(AND($P4354="au prix",NOT(ISNUMBER($Q4354))),"Prix sur devis à saisir (colonne I)",IF($S4354="","Règle à compléter (onglet Règles)",""))))))))))</f>
        <v/>
      </c>
    </row>
    <row r="4355" customFormat="false" ht="15" hidden="false" customHeight="false" outlineLevel="0" collapsed="false">
      <c r="A4355" s="23"/>
      <c r="I4355" s="24"/>
      <c r="J4355" s="24"/>
      <c r="N4355" s="25"/>
      <c r="O4355" s="26" t="str">
        <f aca="false">IF($G4355="","",IFERROR(INDEX(Prestations!$F$5:$F$256,MATCH($G4355,Prestations!$B$5:$B$256,0)),"?"))</f>
        <v/>
      </c>
      <c r="P4355" s="26" t="str">
        <f aca="false">IF($O4355="","",IF($O4355="?","?",IFERROR(INDEX(Règles!$C$5:$C$17,MATCH($O4355,Règles!$A$5:$A$17,0)),"?")))</f>
        <v/>
      </c>
      <c r="Q4355" s="27" t="str">
        <f aca="false">IF($G4355="","",IF(ISNUMBER($I4355),$I4355,IFERROR(IF(ISNUMBER(INDEX(Prestations!$E$5:$E$256,MATCH($G4355,Prestations!$B$5:$B$256,0))),INDEX(Prestations!$E$5:$E$256,MATCH($G4355,Prestations!$B$5:$B$256,0)),""),"")))</f>
        <v/>
      </c>
      <c r="R4355" s="27" t="str">
        <f aca="false">IFERROR(IF(ISNUMBER($Q4355),$Q4355*IF($E4355="",1,$E4355),""),"")</f>
        <v/>
      </c>
      <c r="S4355" s="28" t="str">
        <f aca="false">IFERROR(IF($P4355="au nombre",IF(N(INDEX(Règles!$D$5:$D$17,MATCH($O4355,Règles!$A$5:$A$17,0)))&gt;0,IF($E4355="",1,$E4355)/INDEX(Règles!$D$5:$D$17,MATCH($O4355,Règles!$A$5:$A$17,0)),""),IF($P4355="au prix",IF(AND(ISNUMBER($R4355),N(INDEX(Règles!$E$5:$E$17,MATCH($O4355,Règles!$A$5:$A$17,0)))&gt;0),$R4355/INDEX(Règles!$E$5:$E$17,MATCH($O4355,Règles!$A$5:$A$17,0)),""),IF(OR($P4355="ne compte pas",$P4355="absence"),0,""))),"")</f>
        <v/>
      </c>
      <c r="T4355" s="26" t="n">
        <f aca="false">IF(AND(ISNUMBER($A4355),$B4355&lt;&gt;"",$G4355&lt;&gt;"",$P4355&lt;&gt;"absence"),1,0)</f>
        <v>0</v>
      </c>
      <c r="U4355" s="26" t="n">
        <f aca="false">IF($T4355=1,IF(COUNTIFS($B$2:$B4355,$B4355,$A$2:$A4355,$A4355,$T$2:$T4355,1)=1,1,0),0)</f>
        <v>0</v>
      </c>
      <c r="V4355" s="29" t="str">
        <f aca="false">IF(AND($A4355="",$B4355="",$G4355=""),"",IF(NOT(ISNUMBER($A4355)),"Date manquante ou non reconnue",IF($B4355="","Technicien manquant",IF(COUNTIF(Production!$A$7:$A$21,$B4355)=0,"Technicien absent de la liste (onglet Production)",IF($G4355="","Code BPU manquant (colonne G)",IF($O4355="?","Code BPU inconnu (onglet Prestations)",IF($P4355="?","Catégorie inconnue (onglet Règles)",IF(AND($E4355&lt;&gt;"",NOT(ISNUMBER($E4355))),"Quantité non reconnue",IF(AND($P4355="au prix",NOT(ISNUMBER($Q4355))),"Prix sur devis à saisir (colonne I)",IF($S4355="","Règle à compléter (onglet Règles)",""))))))))))</f>
        <v/>
      </c>
    </row>
    <row r="4356" customFormat="false" ht="15" hidden="false" customHeight="false" outlineLevel="0" collapsed="false">
      <c r="A4356" s="23"/>
      <c r="I4356" s="24"/>
      <c r="J4356" s="24"/>
      <c r="N4356" s="25"/>
      <c r="O4356" s="26" t="str">
        <f aca="false">IF($G4356="","",IFERROR(INDEX(Prestations!$F$5:$F$256,MATCH($G4356,Prestations!$B$5:$B$256,0)),"?"))</f>
        <v/>
      </c>
      <c r="P4356" s="26" t="str">
        <f aca="false">IF($O4356="","",IF($O4356="?","?",IFERROR(INDEX(Règles!$C$5:$C$17,MATCH($O4356,Règles!$A$5:$A$17,0)),"?")))</f>
        <v/>
      </c>
      <c r="Q4356" s="27" t="str">
        <f aca="false">IF($G4356="","",IF(ISNUMBER($I4356),$I4356,IFERROR(IF(ISNUMBER(INDEX(Prestations!$E$5:$E$256,MATCH($G4356,Prestations!$B$5:$B$256,0))),INDEX(Prestations!$E$5:$E$256,MATCH($G4356,Prestations!$B$5:$B$256,0)),""),"")))</f>
        <v/>
      </c>
      <c r="R4356" s="27" t="str">
        <f aca="false">IFERROR(IF(ISNUMBER($Q4356),$Q4356*IF($E4356="",1,$E4356),""),"")</f>
        <v/>
      </c>
      <c r="S4356" s="28" t="str">
        <f aca="false">IFERROR(IF($P4356="au nombre",IF(N(INDEX(Règles!$D$5:$D$17,MATCH($O4356,Règles!$A$5:$A$17,0)))&gt;0,IF($E4356="",1,$E4356)/INDEX(Règles!$D$5:$D$17,MATCH($O4356,Règles!$A$5:$A$17,0)),""),IF($P4356="au prix",IF(AND(ISNUMBER($R4356),N(INDEX(Règles!$E$5:$E$17,MATCH($O4356,Règles!$A$5:$A$17,0)))&gt;0),$R4356/INDEX(Règles!$E$5:$E$17,MATCH($O4356,Règles!$A$5:$A$17,0)),""),IF(OR($P4356="ne compte pas",$P4356="absence"),0,""))),"")</f>
        <v/>
      </c>
      <c r="T4356" s="26" t="n">
        <f aca="false">IF(AND(ISNUMBER($A4356),$B4356&lt;&gt;"",$G4356&lt;&gt;"",$P4356&lt;&gt;"absence"),1,0)</f>
        <v>0</v>
      </c>
      <c r="U4356" s="26" t="n">
        <f aca="false">IF($T4356=1,IF(COUNTIFS($B$2:$B4356,$B4356,$A$2:$A4356,$A4356,$T$2:$T4356,1)=1,1,0),0)</f>
        <v>0</v>
      </c>
      <c r="V4356" s="29" t="str">
        <f aca="false">IF(AND($A4356="",$B4356="",$G4356=""),"",IF(NOT(ISNUMBER($A4356)),"Date manquante ou non reconnue",IF($B4356="","Technicien manquant",IF(COUNTIF(Production!$A$7:$A$21,$B4356)=0,"Technicien absent de la liste (onglet Production)",IF($G4356="","Code BPU manquant (colonne G)",IF($O4356="?","Code BPU inconnu (onglet Prestations)",IF($P4356="?","Catégorie inconnue (onglet Règles)",IF(AND($E4356&lt;&gt;"",NOT(ISNUMBER($E4356))),"Quantité non reconnue",IF(AND($P4356="au prix",NOT(ISNUMBER($Q4356))),"Prix sur devis à saisir (colonne I)",IF($S4356="","Règle à compléter (onglet Règles)",""))))))))))</f>
        <v/>
      </c>
    </row>
    <row r="4357" customFormat="false" ht="15" hidden="false" customHeight="false" outlineLevel="0" collapsed="false">
      <c r="A4357" s="23"/>
      <c r="I4357" s="24"/>
      <c r="J4357" s="24"/>
      <c r="N4357" s="25"/>
      <c r="O4357" s="26" t="str">
        <f aca="false">IF($G4357="","",IFERROR(INDEX(Prestations!$F$5:$F$256,MATCH($G4357,Prestations!$B$5:$B$256,0)),"?"))</f>
        <v/>
      </c>
      <c r="P4357" s="26" t="str">
        <f aca="false">IF($O4357="","",IF($O4357="?","?",IFERROR(INDEX(Règles!$C$5:$C$17,MATCH($O4357,Règles!$A$5:$A$17,0)),"?")))</f>
        <v/>
      </c>
      <c r="Q4357" s="27" t="str">
        <f aca="false">IF($G4357="","",IF(ISNUMBER($I4357),$I4357,IFERROR(IF(ISNUMBER(INDEX(Prestations!$E$5:$E$256,MATCH($G4357,Prestations!$B$5:$B$256,0))),INDEX(Prestations!$E$5:$E$256,MATCH($G4357,Prestations!$B$5:$B$256,0)),""),"")))</f>
        <v/>
      </c>
      <c r="R4357" s="27" t="str">
        <f aca="false">IFERROR(IF(ISNUMBER($Q4357),$Q4357*IF($E4357="",1,$E4357),""),"")</f>
        <v/>
      </c>
      <c r="S4357" s="28" t="str">
        <f aca="false">IFERROR(IF($P4357="au nombre",IF(N(INDEX(Règles!$D$5:$D$17,MATCH($O4357,Règles!$A$5:$A$17,0)))&gt;0,IF($E4357="",1,$E4357)/INDEX(Règles!$D$5:$D$17,MATCH($O4357,Règles!$A$5:$A$17,0)),""),IF($P4357="au prix",IF(AND(ISNUMBER($R4357),N(INDEX(Règles!$E$5:$E$17,MATCH($O4357,Règles!$A$5:$A$17,0)))&gt;0),$R4357/INDEX(Règles!$E$5:$E$17,MATCH($O4357,Règles!$A$5:$A$17,0)),""),IF(OR($P4357="ne compte pas",$P4357="absence"),0,""))),"")</f>
        <v/>
      </c>
      <c r="T4357" s="26" t="n">
        <f aca="false">IF(AND(ISNUMBER($A4357),$B4357&lt;&gt;"",$G4357&lt;&gt;"",$P4357&lt;&gt;"absence"),1,0)</f>
        <v>0</v>
      </c>
      <c r="U4357" s="26" t="n">
        <f aca="false">IF($T4357=1,IF(COUNTIFS($B$2:$B4357,$B4357,$A$2:$A4357,$A4357,$T$2:$T4357,1)=1,1,0),0)</f>
        <v>0</v>
      </c>
      <c r="V4357" s="29" t="str">
        <f aca="false">IF(AND($A4357="",$B4357="",$G4357=""),"",IF(NOT(ISNUMBER($A4357)),"Date manquante ou non reconnue",IF($B4357="","Technicien manquant",IF(COUNTIF(Production!$A$7:$A$21,$B4357)=0,"Technicien absent de la liste (onglet Production)",IF($G4357="","Code BPU manquant (colonne G)",IF($O4357="?","Code BPU inconnu (onglet Prestations)",IF($P4357="?","Catégorie inconnue (onglet Règles)",IF(AND($E4357&lt;&gt;"",NOT(ISNUMBER($E4357))),"Quantité non reconnue",IF(AND($P4357="au prix",NOT(ISNUMBER($Q4357))),"Prix sur devis à saisir (colonne I)",IF($S4357="","Règle à compléter (onglet Règles)",""))))))))))</f>
        <v/>
      </c>
    </row>
    <row r="4358" customFormat="false" ht="15" hidden="false" customHeight="false" outlineLevel="0" collapsed="false">
      <c r="A4358" s="23"/>
      <c r="I4358" s="24"/>
      <c r="J4358" s="24"/>
      <c r="N4358" s="25"/>
      <c r="O4358" s="26" t="str">
        <f aca="false">IF($G4358="","",IFERROR(INDEX(Prestations!$F$5:$F$256,MATCH($G4358,Prestations!$B$5:$B$256,0)),"?"))</f>
        <v/>
      </c>
      <c r="P4358" s="26" t="str">
        <f aca="false">IF($O4358="","",IF($O4358="?","?",IFERROR(INDEX(Règles!$C$5:$C$17,MATCH($O4358,Règles!$A$5:$A$17,0)),"?")))</f>
        <v/>
      </c>
      <c r="Q4358" s="27" t="str">
        <f aca="false">IF($G4358="","",IF(ISNUMBER($I4358),$I4358,IFERROR(IF(ISNUMBER(INDEX(Prestations!$E$5:$E$256,MATCH($G4358,Prestations!$B$5:$B$256,0))),INDEX(Prestations!$E$5:$E$256,MATCH($G4358,Prestations!$B$5:$B$256,0)),""),"")))</f>
        <v/>
      </c>
      <c r="R4358" s="27" t="str">
        <f aca="false">IFERROR(IF(ISNUMBER($Q4358),$Q4358*IF($E4358="",1,$E4358),""),"")</f>
        <v/>
      </c>
      <c r="S4358" s="28" t="str">
        <f aca="false">IFERROR(IF($P4358="au nombre",IF(N(INDEX(Règles!$D$5:$D$17,MATCH($O4358,Règles!$A$5:$A$17,0)))&gt;0,IF($E4358="",1,$E4358)/INDEX(Règles!$D$5:$D$17,MATCH($O4358,Règles!$A$5:$A$17,0)),""),IF($P4358="au prix",IF(AND(ISNUMBER($R4358),N(INDEX(Règles!$E$5:$E$17,MATCH($O4358,Règles!$A$5:$A$17,0)))&gt;0),$R4358/INDEX(Règles!$E$5:$E$17,MATCH($O4358,Règles!$A$5:$A$17,0)),""),IF(OR($P4358="ne compte pas",$P4358="absence"),0,""))),"")</f>
        <v/>
      </c>
      <c r="T4358" s="26" t="n">
        <f aca="false">IF(AND(ISNUMBER($A4358),$B4358&lt;&gt;"",$G4358&lt;&gt;"",$P4358&lt;&gt;"absence"),1,0)</f>
        <v>0</v>
      </c>
      <c r="U4358" s="26" t="n">
        <f aca="false">IF($T4358=1,IF(COUNTIFS($B$2:$B4358,$B4358,$A$2:$A4358,$A4358,$T$2:$T4358,1)=1,1,0),0)</f>
        <v>0</v>
      </c>
      <c r="V4358" s="29" t="str">
        <f aca="false">IF(AND($A4358="",$B4358="",$G4358=""),"",IF(NOT(ISNUMBER($A4358)),"Date manquante ou non reconnue",IF($B4358="","Technicien manquant",IF(COUNTIF(Production!$A$7:$A$21,$B4358)=0,"Technicien absent de la liste (onglet Production)",IF($G4358="","Code BPU manquant (colonne G)",IF($O4358="?","Code BPU inconnu (onglet Prestations)",IF($P4358="?","Catégorie inconnue (onglet Règles)",IF(AND($E4358&lt;&gt;"",NOT(ISNUMBER($E4358))),"Quantité non reconnue",IF(AND($P4358="au prix",NOT(ISNUMBER($Q4358))),"Prix sur devis à saisir (colonne I)",IF($S4358="","Règle à compléter (onglet Règles)",""))))))))))</f>
        <v/>
      </c>
    </row>
    <row r="4359" customFormat="false" ht="15" hidden="false" customHeight="false" outlineLevel="0" collapsed="false">
      <c r="A4359" s="23"/>
      <c r="I4359" s="24"/>
      <c r="J4359" s="24"/>
      <c r="N4359" s="25"/>
      <c r="O4359" s="26" t="str">
        <f aca="false">IF($G4359="","",IFERROR(INDEX(Prestations!$F$5:$F$256,MATCH($G4359,Prestations!$B$5:$B$256,0)),"?"))</f>
        <v/>
      </c>
      <c r="P4359" s="26" t="str">
        <f aca="false">IF($O4359="","",IF($O4359="?","?",IFERROR(INDEX(Règles!$C$5:$C$17,MATCH($O4359,Règles!$A$5:$A$17,0)),"?")))</f>
        <v/>
      </c>
      <c r="Q4359" s="27" t="str">
        <f aca="false">IF($G4359="","",IF(ISNUMBER($I4359),$I4359,IFERROR(IF(ISNUMBER(INDEX(Prestations!$E$5:$E$256,MATCH($G4359,Prestations!$B$5:$B$256,0))),INDEX(Prestations!$E$5:$E$256,MATCH($G4359,Prestations!$B$5:$B$256,0)),""),"")))</f>
        <v/>
      </c>
      <c r="R4359" s="27" t="str">
        <f aca="false">IFERROR(IF(ISNUMBER($Q4359),$Q4359*IF($E4359="",1,$E4359),""),"")</f>
        <v/>
      </c>
      <c r="S4359" s="28" t="str">
        <f aca="false">IFERROR(IF($P4359="au nombre",IF(N(INDEX(Règles!$D$5:$D$17,MATCH($O4359,Règles!$A$5:$A$17,0)))&gt;0,IF($E4359="",1,$E4359)/INDEX(Règles!$D$5:$D$17,MATCH($O4359,Règles!$A$5:$A$17,0)),""),IF($P4359="au prix",IF(AND(ISNUMBER($R4359),N(INDEX(Règles!$E$5:$E$17,MATCH($O4359,Règles!$A$5:$A$17,0)))&gt;0),$R4359/INDEX(Règles!$E$5:$E$17,MATCH($O4359,Règles!$A$5:$A$17,0)),""),IF(OR($P4359="ne compte pas",$P4359="absence"),0,""))),"")</f>
        <v/>
      </c>
      <c r="T4359" s="26" t="n">
        <f aca="false">IF(AND(ISNUMBER($A4359),$B4359&lt;&gt;"",$G4359&lt;&gt;"",$P4359&lt;&gt;"absence"),1,0)</f>
        <v>0</v>
      </c>
      <c r="U4359" s="26" t="n">
        <f aca="false">IF($T4359=1,IF(COUNTIFS($B$2:$B4359,$B4359,$A$2:$A4359,$A4359,$T$2:$T4359,1)=1,1,0),0)</f>
        <v>0</v>
      </c>
      <c r="V4359" s="29" t="str">
        <f aca="false">IF(AND($A4359="",$B4359="",$G4359=""),"",IF(NOT(ISNUMBER($A4359)),"Date manquante ou non reconnue",IF($B4359="","Technicien manquant",IF(COUNTIF(Production!$A$7:$A$21,$B4359)=0,"Technicien absent de la liste (onglet Production)",IF($G4359="","Code BPU manquant (colonne G)",IF($O4359="?","Code BPU inconnu (onglet Prestations)",IF($P4359="?","Catégorie inconnue (onglet Règles)",IF(AND($E4359&lt;&gt;"",NOT(ISNUMBER($E4359))),"Quantité non reconnue",IF(AND($P4359="au prix",NOT(ISNUMBER($Q4359))),"Prix sur devis à saisir (colonne I)",IF($S4359="","Règle à compléter (onglet Règles)",""))))))))))</f>
        <v/>
      </c>
    </row>
    <row r="4360" customFormat="false" ht="15" hidden="false" customHeight="false" outlineLevel="0" collapsed="false">
      <c r="A4360" s="23"/>
      <c r="I4360" s="24"/>
      <c r="J4360" s="24"/>
      <c r="N4360" s="25"/>
      <c r="O4360" s="26" t="str">
        <f aca="false">IF($G4360="","",IFERROR(INDEX(Prestations!$F$5:$F$256,MATCH($G4360,Prestations!$B$5:$B$256,0)),"?"))</f>
        <v/>
      </c>
      <c r="P4360" s="26" t="str">
        <f aca="false">IF($O4360="","",IF($O4360="?","?",IFERROR(INDEX(Règles!$C$5:$C$17,MATCH($O4360,Règles!$A$5:$A$17,0)),"?")))</f>
        <v/>
      </c>
      <c r="Q4360" s="27" t="str">
        <f aca="false">IF($G4360="","",IF(ISNUMBER($I4360),$I4360,IFERROR(IF(ISNUMBER(INDEX(Prestations!$E$5:$E$256,MATCH($G4360,Prestations!$B$5:$B$256,0))),INDEX(Prestations!$E$5:$E$256,MATCH($G4360,Prestations!$B$5:$B$256,0)),""),"")))</f>
        <v/>
      </c>
      <c r="R4360" s="27" t="str">
        <f aca="false">IFERROR(IF(ISNUMBER($Q4360),$Q4360*IF($E4360="",1,$E4360),""),"")</f>
        <v/>
      </c>
      <c r="S4360" s="28" t="str">
        <f aca="false">IFERROR(IF($P4360="au nombre",IF(N(INDEX(Règles!$D$5:$D$17,MATCH($O4360,Règles!$A$5:$A$17,0)))&gt;0,IF($E4360="",1,$E4360)/INDEX(Règles!$D$5:$D$17,MATCH($O4360,Règles!$A$5:$A$17,0)),""),IF($P4360="au prix",IF(AND(ISNUMBER($R4360),N(INDEX(Règles!$E$5:$E$17,MATCH($O4360,Règles!$A$5:$A$17,0)))&gt;0),$R4360/INDEX(Règles!$E$5:$E$17,MATCH($O4360,Règles!$A$5:$A$17,0)),""),IF(OR($P4360="ne compte pas",$P4360="absence"),0,""))),"")</f>
        <v/>
      </c>
      <c r="T4360" s="26" t="n">
        <f aca="false">IF(AND(ISNUMBER($A4360),$B4360&lt;&gt;"",$G4360&lt;&gt;"",$P4360&lt;&gt;"absence"),1,0)</f>
        <v>0</v>
      </c>
      <c r="U4360" s="26" t="n">
        <f aca="false">IF($T4360=1,IF(COUNTIFS($B$2:$B4360,$B4360,$A$2:$A4360,$A4360,$T$2:$T4360,1)=1,1,0),0)</f>
        <v>0</v>
      </c>
      <c r="V4360" s="29" t="str">
        <f aca="false">IF(AND($A4360="",$B4360="",$G4360=""),"",IF(NOT(ISNUMBER($A4360)),"Date manquante ou non reconnue",IF($B4360="","Technicien manquant",IF(COUNTIF(Production!$A$7:$A$21,$B4360)=0,"Technicien absent de la liste (onglet Production)",IF($G4360="","Code BPU manquant (colonne G)",IF($O4360="?","Code BPU inconnu (onglet Prestations)",IF($P4360="?","Catégorie inconnue (onglet Règles)",IF(AND($E4360&lt;&gt;"",NOT(ISNUMBER($E4360))),"Quantité non reconnue",IF(AND($P4360="au prix",NOT(ISNUMBER($Q4360))),"Prix sur devis à saisir (colonne I)",IF($S4360="","Règle à compléter (onglet Règles)",""))))))))))</f>
        <v/>
      </c>
    </row>
    <row r="4361" customFormat="false" ht="15" hidden="false" customHeight="false" outlineLevel="0" collapsed="false">
      <c r="A4361" s="23"/>
      <c r="I4361" s="24"/>
      <c r="J4361" s="24"/>
      <c r="N4361" s="25"/>
      <c r="O4361" s="26" t="str">
        <f aca="false">IF($G4361="","",IFERROR(INDEX(Prestations!$F$5:$F$256,MATCH($G4361,Prestations!$B$5:$B$256,0)),"?"))</f>
        <v/>
      </c>
      <c r="P4361" s="26" t="str">
        <f aca="false">IF($O4361="","",IF($O4361="?","?",IFERROR(INDEX(Règles!$C$5:$C$17,MATCH($O4361,Règles!$A$5:$A$17,0)),"?")))</f>
        <v/>
      </c>
      <c r="Q4361" s="27" t="str">
        <f aca="false">IF($G4361="","",IF(ISNUMBER($I4361),$I4361,IFERROR(IF(ISNUMBER(INDEX(Prestations!$E$5:$E$256,MATCH($G4361,Prestations!$B$5:$B$256,0))),INDEX(Prestations!$E$5:$E$256,MATCH($G4361,Prestations!$B$5:$B$256,0)),""),"")))</f>
        <v/>
      </c>
      <c r="R4361" s="27" t="str">
        <f aca="false">IFERROR(IF(ISNUMBER($Q4361),$Q4361*IF($E4361="",1,$E4361),""),"")</f>
        <v/>
      </c>
      <c r="S4361" s="28" t="str">
        <f aca="false">IFERROR(IF($P4361="au nombre",IF(N(INDEX(Règles!$D$5:$D$17,MATCH($O4361,Règles!$A$5:$A$17,0)))&gt;0,IF($E4361="",1,$E4361)/INDEX(Règles!$D$5:$D$17,MATCH($O4361,Règles!$A$5:$A$17,0)),""),IF($P4361="au prix",IF(AND(ISNUMBER($R4361),N(INDEX(Règles!$E$5:$E$17,MATCH($O4361,Règles!$A$5:$A$17,0)))&gt;0),$R4361/INDEX(Règles!$E$5:$E$17,MATCH($O4361,Règles!$A$5:$A$17,0)),""),IF(OR($P4361="ne compte pas",$P4361="absence"),0,""))),"")</f>
        <v/>
      </c>
      <c r="T4361" s="26" t="n">
        <f aca="false">IF(AND(ISNUMBER($A4361),$B4361&lt;&gt;"",$G4361&lt;&gt;"",$P4361&lt;&gt;"absence"),1,0)</f>
        <v>0</v>
      </c>
      <c r="U4361" s="26" t="n">
        <f aca="false">IF($T4361=1,IF(COUNTIFS($B$2:$B4361,$B4361,$A$2:$A4361,$A4361,$T$2:$T4361,1)=1,1,0),0)</f>
        <v>0</v>
      </c>
      <c r="V4361" s="29" t="str">
        <f aca="false">IF(AND($A4361="",$B4361="",$G4361=""),"",IF(NOT(ISNUMBER($A4361)),"Date manquante ou non reconnue",IF($B4361="","Technicien manquant",IF(COUNTIF(Production!$A$7:$A$21,$B4361)=0,"Technicien absent de la liste (onglet Production)",IF($G4361="","Code BPU manquant (colonne G)",IF($O4361="?","Code BPU inconnu (onglet Prestations)",IF($P4361="?","Catégorie inconnue (onglet Règles)",IF(AND($E4361&lt;&gt;"",NOT(ISNUMBER($E4361))),"Quantité non reconnue",IF(AND($P4361="au prix",NOT(ISNUMBER($Q4361))),"Prix sur devis à saisir (colonne I)",IF($S4361="","Règle à compléter (onglet Règles)",""))))))))))</f>
        <v/>
      </c>
    </row>
    <row r="4362" customFormat="false" ht="15" hidden="false" customHeight="false" outlineLevel="0" collapsed="false">
      <c r="A4362" s="23"/>
      <c r="I4362" s="24"/>
      <c r="J4362" s="24"/>
      <c r="N4362" s="25"/>
      <c r="O4362" s="26" t="str">
        <f aca="false">IF($G4362="","",IFERROR(INDEX(Prestations!$F$5:$F$256,MATCH($G4362,Prestations!$B$5:$B$256,0)),"?"))</f>
        <v/>
      </c>
      <c r="P4362" s="26" t="str">
        <f aca="false">IF($O4362="","",IF($O4362="?","?",IFERROR(INDEX(Règles!$C$5:$C$17,MATCH($O4362,Règles!$A$5:$A$17,0)),"?")))</f>
        <v/>
      </c>
      <c r="Q4362" s="27" t="str">
        <f aca="false">IF($G4362="","",IF(ISNUMBER($I4362),$I4362,IFERROR(IF(ISNUMBER(INDEX(Prestations!$E$5:$E$256,MATCH($G4362,Prestations!$B$5:$B$256,0))),INDEX(Prestations!$E$5:$E$256,MATCH($G4362,Prestations!$B$5:$B$256,0)),""),"")))</f>
        <v/>
      </c>
      <c r="R4362" s="27" t="str">
        <f aca="false">IFERROR(IF(ISNUMBER($Q4362),$Q4362*IF($E4362="",1,$E4362),""),"")</f>
        <v/>
      </c>
      <c r="S4362" s="28" t="str">
        <f aca="false">IFERROR(IF($P4362="au nombre",IF(N(INDEX(Règles!$D$5:$D$17,MATCH($O4362,Règles!$A$5:$A$17,0)))&gt;0,IF($E4362="",1,$E4362)/INDEX(Règles!$D$5:$D$17,MATCH($O4362,Règles!$A$5:$A$17,0)),""),IF($P4362="au prix",IF(AND(ISNUMBER($R4362),N(INDEX(Règles!$E$5:$E$17,MATCH($O4362,Règles!$A$5:$A$17,0)))&gt;0),$R4362/INDEX(Règles!$E$5:$E$17,MATCH($O4362,Règles!$A$5:$A$17,0)),""),IF(OR($P4362="ne compte pas",$P4362="absence"),0,""))),"")</f>
        <v/>
      </c>
      <c r="T4362" s="26" t="n">
        <f aca="false">IF(AND(ISNUMBER($A4362),$B4362&lt;&gt;"",$G4362&lt;&gt;"",$P4362&lt;&gt;"absence"),1,0)</f>
        <v>0</v>
      </c>
      <c r="U4362" s="26" t="n">
        <f aca="false">IF($T4362=1,IF(COUNTIFS($B$2:$B4362,$B4362,$A$2:$A4362,$A4362,$T$2:$T4362,1)=1,1,0),0)</f>
        <v>0</v>
      </c>
      <c r="V4362" s="29" t="str">
        <f aca="false">IF(AND($A4362="",$B4362="",$G4362=""),"",IF(NOT(ISNUMBER($A4362)),"Date manquante ou non reconnue",IF($B4362="","Technicien manquant",IF(COUNTIF(Production!$A$7:$A$21,$B4362)=0,"Technicien absent de la liste (onglet Production)",IF($G4362="","Code BPU manquant (colonne G)",IF($O4362="?","Code BPU inconnu (onglet Prestations)",IF($P4362="?","Catégorie inconnue (onglet Règles)",IF(AND($E4362&lt;&gt;"",NOT(ISNUMBER($E4362))),"Quantité non reconnue",IF(AND($P4362="au prix",NOT(ISNUMBER($Q4362))),"Prix sur devis à saisir (colonne I)",IF($S4362="","Règle à compléter (onglet Règles)",""))))))))))</f>
        <v/>
      </c>
    </row>
    <row r="4363" customFormat="false" ht="15" hidden="false" customHeight="false" outlineLevel="0" collapsed="false">
      <c r="A4363" s="23"/>
      <c r="I4363" s="24"/>
      <c r="J4363" s="24"/>
      <c r="N4363" s="25"/>
      <c r="O4363" s="26" t="str">
        <f aca="false">IF($G4363="","",IFERROR(INDEX(Prestations!$F$5:$F$256,MATCH($G4363,Prestations!$B$5:$B$256,0)),"?"))</f>
        <v/>
      </c>
      <c r="P4363" s="26" t="str">
        <f aca="false">IF($O4363="","",IF($O4363="?","?",IFERROR(INDEX(Règles!$C$5:$C$17,MATCH($O4363,Règles!$A$5:$A$17,0)),"?")))</f>
        <v/>
      </c>
      <c r="Q4363" s="27" t="str">
        <f aca="false">IF($G4363="","",IF(ISNUMBER($I4363),$I4363,IFERROR(IF(ISNUMBER(INDEX(Prestations!$E$5:$E$256,MATCH($G4363,Prestations!$B$5:$B$256,0))),INDEX(Prestations!$E$5:$E$256,MATCH($G4363,Prestations!$B$5:$B$256,0)),""),"")))</f>
        <v/>
      </c>
      <c r="R4363" s="27" t="str">
        <f aca="false">IFERROR(IF(ISNUMBER($Q4363),$Q4363*IF($E4363="",1,$E4363),""),"")</f>
        <v/>
      </c>
      <c r="S4363" s="28" t="str">
        <f aca="false">IFERROR(IF($P4363="au nombre",IF(N(INDEX(Règles!$D$5:$D$17,MATCH($O4363,Règles!$A$5:$A$17,0)))&gt;0,IF($E4363="",1,$E4363)/INDEX(Règles!$D$5:$D$17,MATCH($O4363,Règles!$A$5:$A$17,0)),""),IF($P4363="au prix",IF(AND(ISNUMBER($R4363),N(INDEX(Règles!$E$5:$E$17,MATCH($O4363,Règles!$A$5:$A$17,0)))&gt;0),$R4363/INDEX(Règles!$E$5:$E$17,MATCH($O4363,Règles!$A$5:$A$17,0)),""),IF(OR($P4363="ne compte pas",$P4363="absence"),0,""))),"")</f>
        <v/>
      </c>
      <c r="T4363" s="26" t="n">
        <f aca="false">IF(AND(ISNUMBER($A4363),$B4363&lt;&gt;"",$G4363&lt;&gt;"",$P4363&lt;&gt;"absence"),1,0)</f>
        <v>0</v>
      </c>
      <c r="U4363" s="26" t="n">
        <f aca="false">IF($T4363=1,IF(COUNTIFS($B$2:$B4363,$B4363,$A$2:$A4363,$A4363,$T$2:$T4363,1)=1,1,0),0)</f>
        <v>0</v>
      </c>
      <c r="V4363" s="29" t="str">
        <f aca="false">IF(AND($A4363="",$B4363="",$G4363=""),"",IF(NOT(ISNUMBER($A4363)),"Date manquante ou non reconnue",IF($B4363="","Technicien manquant",IF(COUNTIF(Production!$A$7:$A$21,$B4363)=0,"Technicien absent de la liste (onglet Production)",IF($G4363="","Code BPU manquant (colonne G)",IF($O4363="?","Code BPU inconnu (onglet Prestations)",IF($P4363="?","Catégorie inconnue (onglet Règles)",IF(AND($E4363&lt;&gt;"",NOT(ISNUMBER($E4363))),"Quantité non reconnue",IF(AND($P4363="au prix",NOT(ISNUMBER($Q4363))),"Prix sur devis à saisir (colonne I)",IF($S4363="","Règle à compléter (onglet Règles)",""))))))))))</f>
        <v/>
      </c>
    </row>
    <row r="4364" customFormat="false" ht="15" hidden="false" customHeight="false" outlineLevel="0" collapsed="false">
      <c r="A4364" s="23"/>
      <c r="I4364" s="24"/>
      <c r="J4364" s="24"/>
      <c r="N4364" s="25"/>
      <c r="O4364" s="26" t="str">
        <f aca="false">IF($G4364="","",IFERROR(INDEX(Prestations!$F$5:$F$256,MATCH($G4364,Prestations!$B$5:$B$256,0)),"?"))</f>
        <v/>
      </c>
      <c r="P4364" s="26" t="str">
        <f aca="false">IF($O4364="","",IF($O4364="?","?",IFERROR(INDEX(Règles!$C$5:$C$17,MATCH($O4364,Règles!$A$5:$A$17,0)),"?")))</f>
        <v/>
      </c>
      <c r="Q4364" s="27" t="str">
        <f aca="false">IF($G4364="","",IF(ISNUMBER($I4364),$I4364,IFERROR(IF(ISNUMBER(INDEX(Prestations!$E$5:$E$256,MATCH($G4364,Prestations!$B$5:$B$256,0))),INDEX(Prestations!$E$5:$E$256,MATCH($G4364,Prestations!$B$5:$B$256,0)),""),"")))</f>
        <v/>
      </c>
      <c r="R4364" s="27" t="str">
        <f aca="false">IFERROR(IF(ISNUMBER($Q4364),$Q4364*IF($E4364="",1,$E4364),""),"")</f>
        <v/>
      </c>
      <c r="S4364" s="28" t="str">
        <f aca="false">IFERROR(IF($P4364="au nombre",IF(N(INDEX(Règles!$D$5:$D$17,MATCH($O4364,Règles!$A$5:$A$17,0)))&gt;0,IF($E4364="",1,$E4364)/INDEX(Règles!$D$5:$D$17,MATCH($O4364,Règles!$A$5:$A$17,0)),""),IF($P4364="au prix",IF(AND(ISNUMBER($R4364),N(INDEX(Règles!$E$5:$E$17,MATCH($O4364,Règles!$A$5:$A$17,0)))&gt;0),$R4364/INDEX(Règles!$E$5:$E$17,MATCH($O4364,Règles!$A$5:$A$17,0)),""),IF(OR($P4364="ne compte pas",$P4364="absence"),0,""))),"")</f>
        <v/>
      </c>
      <c r="T4364" s="26" t="n">
        <f aca="false">IF(AND(ISNUMBER($A4364),$B4364&lt;&gt;"",$G4364&lt;&gt;"",$P4364&lt;&gt;"absence"),1,0)</f>
        <v>0</v>
      </c>
      <c r="U4364" s="26" t="n">
        <f aca="false">IF($T4364=1,IF(COUNTIFS($B$2:$B4364,$B4364,$A$2:$A4364,$A4364,$T$2:$T4364,1)=1,1,0),0)</f>
        <v>0</v>
      </c>
      <c r="V4364" s="29" t="str">
        <f aca="false">IF(AND($A4364="",$B4364="",$G4364=""),"",IF(NOT(ISNUMBER($A4364)),"Date manquante ou non reconnue",IF($B4364="","Technicien manquant",IF(COUNTIF(Production!$A$7:$A$21,$B4364)=0,"Technicien absent de la liste (onglet Production)",IF($G4364="","Code BPU manquant (colonne G)",IF($O4364="?","Code BPU inconnu (onglet Prestations)",IF($P4364="?","Catégorie inconnue (onglet Règles)",IF(AND($E4364&lt;&gt;"",NOT(ISNUMBER($E4364))),"Quantité non reconnue",IF(AND($P4364="au prix",NOT(ISNUMBER($Q4364))),"Prix sur devis à saisir (colonne I)",IF($S4364="","Règle à compléter (onglet Règles)",""))))))))))</f>
        <v/>
      </c>
    </row>
    <row r="4365" customFormat="false" ht="15" hidden="false" customHeight="false" outlineLevel="0" collapsed="false">
      <c r="A4365" s="23"/>
      <c r="I4365" s="24"/>
      <c r="J4365" s="24"/>
      <c r="N4365" s="25"/>
      <c r="O4365" s="26" t="str">
        <f aca="false">IF($G4365="","",IFERROR(INDEX(Prestations!$F$5:$F$256,MATCH($G4365,Prestations!$B$5:$B$256,0)),"?"))</f>
        <v/>
      </c>
      <c r="P4365" s="26" t="str">
        <f aca="false">IF($O4365="","",IF($O4365="?","?",IFERROR(INDEX(Règles!$C$5:$C$17,MATCH($O4365,Règles!$A$5:$A$17,0)),"?")))</f>
        <v/>
      </c>
      <c r="Q4365" s="27" t="str">
        <f aca="false">IF($G4365="","",IF(ISNUMBER($I4365),$I4365,IFERROR(IF(ISNUMBER(INDEX(Prestations!$E$5:$E$256,MATCH($G4365,Prestations!$B$5:$B$256,0))),INDEX(Prestations!$E$5:$E$256,MATCH($G4365,Prestations!$B$5:$B$256,0)),""),"")))</f>
        <v/>
      </c>
      <c r="R4365" s="27" t="str">
        <f aca="false">IFERROR(IF(ISNUMBER($Q4365),$Q4365*IF($E4365="",1,$E4365),""),"")</f>
        <v/>
      </c>
      <c r="S4365" s="28" t="str">
        <f aca="false">IFERROR(IF($P4365="au nombre",IF(N(INDEX(Règles!$D$5:$D$17,MATCH($O4365,Règles!$A$5:$A$17,0)))&gt;0,IF($E4365="",1,$E4365)/INDEX(Règles!$D$5:$D$17,MATCH($O4365,Règles!$A$5:$A$17,0)),""),IF($P4365="au prix",IF(AND(ISNUMBER($R4365),N(INDEX(Règles!$E$5:$E$17,MATCH($O4365,Règles!$A$5:$A$17,0)))&gt;0),$R4365/INDEX(Règles!$E$5:$E$17,MATCH($O4365,Règles!$A$5:$A$17,0)),""),IF(OR($P4365="ne compte pas",$P4365="absence"),0,""))),"")</f>
        <v/>
      </c>
      <c r="T4365" s="26" t="n">
        <f aca="false">IF(AND(ISNUMBER($A4365),$B4365&lt;&gt;"",$G4365&lt;&gt;"",$P4365&lt;&gt;"absence"),1,0)</f>
        <v>0</v>
      </c>
      <c r="U4365" s="26" t="n">
        <f aca="false">IF($T4365=1,IF(COUNTIFS($B$2:$B4365,$B4365,$A$2:$A4365,$A4365,$T$2:$T4365,1)=1,1,0),0)</f>
        <v>0</v>
      </c>
      <c r="V4365" s="29" t="str">
        <f aca="false">IF(AND($A4365="",$B4365="",$G4365=""),"",IF(NOT(ISNUMBER($A4365)),"Date manquante ou non reconnue",IF($B4365="","Technicien manquant",IF(COUNTIF(Production!$A$7:$A$21,$B4365)=0,"Technicien absent de la liste (onglet Production)",IF($G4365="","Code BPU manquant (colonne G)",IF($O4365="?","Code BPU inconnu (onglet Prestations)",IF($P4365="?","Catégorie inconnue (onglet Règles)",IF(AND($E4365&lt;&gt;"",NOT(ISNUMBER($E4365))),"Quantité non reconnue",IF(AND($P4365="au prix",NOT(ISNUMBER($Q4365))),"Prix sur devis à saisir (colonne I)",IF($S4365="","Règle à compléter (onglet Règles)",""))))))))))</f>
        <v/>
      </c>
    </row>
    <row r="4366" customFormat="false" ht="15" hidden="false" customHeight="false" outlineLevel="0" collapsed="false">
      <c r="A4366" s="23"/>
      <c r="I4366" s="24"/>
      <c r="J4366" s="24"/>
      <c r="N4366" s="25"/>
      <c r="O4366" s="26" t="str">
        <f aca="false">IF($G4366="","",IFERROR(INDEX(Prestations!$F$5:$F$256,MATCH($G4366,Prestations!$B$5:$B$256,0)),"?"))</f>
        <v/>
      </c>
      <c r="P4366" s="26" t="str">
        <f aca="false">IF($O4366="","",IF($O4366="?","?",IFERROR(INDEX(Règles!$C$5:$C$17,MATCH($O4366,Règles!$A$5:$A$17,0)),"?")))</f>
        <v/>
      </c>
      <c r="Q4366" s="27" t="str">
        <f aca="false">IF($G4366="","",IF(ISNUMBER($I4366),$I4366,IFERROR(IF(ISNUMBER(INDEX(Prestations!$E$5:$E$256,MATCH($G4366,Prestations!$B$5:$B$256,0))),INDEX(Prestations!$E$5:$E$256,MATCH($G4366,Prestations!$B$5:$B$256,0)),""),"")))</f>
        <v/>
      </c>
      <c r="R4366" s="27" t="str">
        <f aca="false">IFERROR(IF(ISNUMBER($Q4366),$Q4366*IF($E4366="",1,$E4366),""),"")</f>
        <v/>
      </c>
      <c r="S4366" s="28" t="str">
        <f aca="false">IFERROR(IF($P4366="au nombre",IF(N(INDEX(Règles!$D$5:$D$17,MATCH($O4366,Règles!$A$5:$A$17,0)))&gt;0,IF($E4366="",1,$E4366)/INDEX(Règles!$D$5:$D$17,MATCH($O4366,Règles!$A$5:$A$17,0)),""),IF($P4366="au prix",IF(AND(ISNUMBER($R4366),N(INDEX(Règles!$E$5:$E$17,MATCH($O4366,Règles!$A$5:$A$17,0)))&gt;0),$R4366/INDEX(Règles!$E$5:$E$17,MATCH($O4366,Règles!$A$5:$A$17,0)),""),IF(OR($P4366="ne compte pas",$P4366="absence"),0,""))),"")</f>
        <v/>
      </c>
      <c r="T4366" s="26" t="n">
        <f aca="false">IF(AND(ISNUMBER($A4366),$B4366&lt;&gt;"",$G4366&lt;&gt;"",$P4366&lt;&gt;"absence"),1,0)</f>
        <v>0</v>
      </c>
      <c r="U4366" s="26" t="n">
        <f aca="false">IF($T4366=1,IF(COUNTIFS($B$2:$B4366,$B4366,$A$2:$A4366,$A4366,$T$2:$T4366,1)=1,1,0),0)</f>
        <v>0</v>
      </c>
      <c r="V4366" s="29" t="str">
        <f aca="false">IF(AND($A4366="",$B4366="",$G4366=""),"",IF(NOT(ISNUMBER($A4366)),"Date manquante ou non reconnue",IF($B4366="","Technicien manquant",IF(COUNTIF(Production!$A$7:$A$21,$B4366)=0,"Technicien absent de la liste (onglet Production)",IF($G4366="","Code BPU manquant (colonne G)",IF($O4366="?","Code BPU inconnu (onglet Prestations)",IF($P4366="?","Catégorie inconnue (onglet Règles)",IF(AND($E4366&lt;&gt;"",NOT(ISNUMBER($E4366))),"Quantité non reconnue",IF(AND($P4366="au prix",NOT(ISNUMBER($Q4366))),"Prix sur devis à saisir (colonne I)",IF($S4366="","Règle à compléter (onglet Règles)",""))))))))))</f>
        <v/>
      </c>
    </row>
    <row r="4367" customFormat="false" ht="15" hidden="false" customHeight="false" outlineLevel="0" collapsed="false">
      <c r="A4367" s="23"/>
      <c r="I4367" s="24"/>
      <c r="J4367" s="24"/>
      <c r="N4367" s="25"/>
      <c r="O4367" s="26" t="str">
        <f aca="false">IF($G4367="","",IFERROR(INDEX(Prestations!$F$5:$F$256,MATCH($G4367,Prestations!$B$5:$B$256,0)),"?"))</f>
        <v/>
      </c>
      <c r="P4367" s="26" t="str">
        <f aca="false">IF($O4367="","",IF($O4367="?","?",IFERROR(INDEX(Règles!$C$5:$C$17,MATCH($O4367,Règles!$A$5:$A$17,0)),"?")))</f>
        <v/>
      </c>
      <c r="Q4367" s="27" t="str">
        <f aca="false">IF($G4367="","",IF(ISNUMBER($I4367),$I4367,IFERROR(IF(ISNUMBER(INDEX(Prestations!$E$5:$E$256,MATCH($G4367,Prestations!$B$5:$B$256,0))),INDEX(Prestations!$E$5:$E$256,MATCH($G4367,Prestations!$B$5:$B$256,0)),""),"")))</f>
        <v/>
      </c>
      <c r="R4367" s="27" t="str">
        <f aca="false">IFERROR(IF(ISNUMBER($Q4367),$Q4367*IF($E4367="",1,$E4367),""),"")</f>
        <v/>
      </c>
      <c r="S4367" s="28" t="str">
        <f aca="false">IFERROR(IF($P4367="au nombre",IF(N(INDEX(Règles!$D$5:$D$17,MATCH($O4367,Règles!$A$5:$A$17,0)))&gt;0,IF($E4367="",1,$E4367)/INDEX(Règles!$D$5:$D$17,MATCH($O4367,Règles!$A$5:$A$17,0)),""),IF($P4367="au prix",IF(AND(ISNUMBER($R4367),N(INDEX(Règles!$E$5:$E$17,MATCH($O4367,Règles!$A$5:$A$17,0)))&gt;0),$R4367/INDEX(Règles!$E$5:$E$17,MATCH($O4367,Règles!$A$5:$A$17,0)),""),IF(OR($P4367="ne compte pas",$P4367="absence"),0,""))),"")</f>
        <v/>
      </c>
      <c r="T4367" s="26" t="n">
        <f aca="false">IF(AND(ISNUMBER($A4367),$B4367&lt;&gt;"",$G4367&lt;&gt;"",$P4367&lt;&gt;"absence"),1,0)</f>
        <v>0</v>
      </c>
      <c r="U4367" s="26" t="n">
        <f aca="false">IF($T4367=1,IF(COUNTIFS($B$2:$B4367,$B4367,$A$2:$A4367,$A4367,$T$2:$T4367,1)=1,1,0),0)</f>
        <v>0</v>
      </c>
      <c r="V4367" s="29" t="str">
        <f aca="false">IF(AND($A4367="",$B4367="",$G4367=""),"",IF(NOT(ISNUMBER($A4367)),"Date manquante ou non reconnue",IF($B4367="","Technicien manquant",IF(COUNTIF(Production!$A$7:$A$21,$B4367)=0,"Technicien absent de la liste (onglet Production)",IF($G4367="","Code BPU manquant (colonne G)",IF($O4367="?","Code BPU inconnu (onglet Prestations)",IF($P4367="?","Catégorie inconnue (onglet Règles)",IF(AND($E4367&lt;&gt;"",NOT(ISNUMBER($E4367))),"Quantité non reconnue",IF(AND($P4367="au prix",NOT(ISNUMBER($Q4367))),"Prix sur devis à saisir (colonne I)",IF($S4367="","Règle à compléter (onglet Règles)",""))))))))))</f>
        <v/>
      </c>
    </row>
    <row r="4368" customFormat="false" ht="15" hidden="false" customHeight="false" outlineLevel="0" collapsed="false">
      <c r="A4368" s="23"/>
      <c r="I4368" s="24"/>
      <c r="J4368" s="24"/>
      <c r="N4368" s="25"/>
      <c r="O4368" s="26" t="str">
        <f aca="false">IF($G4368="","",IFERROR(INDEX(Prestations!$F$5:$F$256,MATCH($G4368,Prestations!$B$5:$B$256,0)),"?"))</f>
        <v/>
      </c>
      <c r="P4368" s="26" t="str">
        <f aca="false">IF($O4368="","",IF($O4368="?","?",IFERROR(INDEX(Règles!$C$5:$C$17,MATCH($O4368,Règles!$A$5:$A$17,0)),"?")))</f>
        <v/>
      </c>
      <c r="Q4368" s="27" t="str">
        <f aca="false">IF($G4368="","",IF(ISNUMBER($I4368),$I4368,IFERROR(IF(ISNUMBER(INDEX(Prestations!$E$5:$E$256,MATCH($G4368,Prestations!$B$5:$B$256,0))),INDEX(Prestations!$E$5:$E$256,MATCH($G4368,Prestations!$B$5:$B$256,0)),""),"")))</f>
        <v/>
      </c>
      <c r="R4368" s="27" t="str">
        <f aca="false">IFERROR(IF(ISNUMBER($Q4368),$Q4368*IF($E4368="",1,$E4368),""),"")</f>
        <v/>
      </c>
      <c r="S4368" s="28" t="str">
        <f aca="false">IFERROR(IF($P4368="au nombre",IF(N(INDEX(Règles!$D$5:$D$17,MATCH($O4368,Règles!$A$5:$A$17,0)))&gt;0,IF($E4368="",1,$E4368)/INDEX(Règles!$D$5:$D$17,MATCH($O4368,Règles!$A$5:$A$17,0)),""),IF($P4368="au prix",IF(AND(ISNUMBER($R4368),N(INDEX(Règles!$E$5:$E$17,MATCH($O4368,Règles!$A$5:$A$17,0)))&gt;0),$R4368/INDEX(Règles!$E$5:$E$17,MATCH($O4368,Règles!$A$5:$A$17,0)),""),IF(OR($P4368="ne compte pas",$P4368="absence"),0,""))),"")</f>
        <v/>
      </c>
      <c r="T4368" s="26" t="n">
        <f aca="false">IF(AND(ISNUMBER($A4368),$B4368&lt;&gt;"",$G4368&lt;&gt;"",$P4368&lt;&gt;"absence"),1,0)</f>
        <v>0</v>
      </c>
      <c r="U4368" s="26" t="n">
        <f aca="false">IF($T4368=1,IF(COUNTIFS($B$2:$B4368,$B4368,$A$2:$A4368,$A4368,$T$2:$T4368,1)=1,1,0),0)</f>
        <v>0</v>
      </c>
      <c r="V4368" s="29" t="str">
        <f aca="false">IF(AND($A4368="",$B4368="",$G4368=""),"",IF(NOT(ISNUMBER($A4368)),"Date manquante ou non reconnue",IF($B4368="","Technicien manquant",IF(COUNTIF(Production!$A$7:$A$21,$B4368)=0,"Technicien absent de la liste (onglet Production)",IF($G4368="","Code BPU manquant (colonne G)",IF($O4368="?","Code BPU inconnu (onglet Prestations)",IF($P4368="?","Catégorie inconnue (onglet Règles)",IF(AND($E4368&lt;&gt;"",NOT(ISNUMBER($E4368))),"Quantité non reconnue",IF(AND($P4368="au prix",NOT(ISNUMBER($Q4368))),"Prix sur devis à saisir (colonne I)",IF($S4368="","Règle à compléter (onglet Règles)",""))))))))))</f>
        <v/>
      </c>
    </row>
    <row r="4369" customFormat="false" ht="15" hidden="false" customHeight="false" outlineLevel="0" collapsed="false">
      <c r="A4369" s="23"/>
      <c r="I4369" s="24"/>
      <c r="J4369" s="24"/>
      <c r="N4369" s="25"/>
      <c r="O4369" s="26" t="str">
        <f aca="false">IF($G4369="","",IFERROR(INDEX(Prestations!$F$5:$F$256,MATCH($G4369,Prestations!$B$5:$B$256,0)),"?"))</f>
        <v/>
      </c>
      <c r="P4369" s="26" t="str">
        <f aca="false">IF($O4369="","",IF($O4369="?","?",IFERROR(INDEX(Règles!$C$5:$C$17,MATCH($O4369,Règles!$A$5:$A$17,0)),"?")))</f>
        <v/>
      </c>
      <c r="Q4369" s="27" t="str">
        <f aca="false">IF($G4369="","",IF(ISNUMBER($I4369),$I4369,IFERROR(IF(ISNUMBER(INDEX(Prestations!$E$5:$E$256,MATCH($G4369,Prestations!$B$5:$B$256,0))),INDEX(Prestations!$E$5:$E$256,MATCH($G4369,Prestations!$B$5:$B$256,0)),""),"")))</f>
        <v/>
      </c>
      <c r="R4369" s="27" t="str">
        <f aca="false">IFERROR(IF(ISNUMBER($Q4369),$Q4369*IF($E4369="",1,$E4369),""),"")</f>
        <v/>
      </c>
      <c r="S4369" s="28" t="str">
        <f aca="false">IFERROR(IF($P4369="au nombre",IF(N(INDEX(Règles!$D$5:$D$17,MATCH($O4369,Règles!$A$5:$A$17,0)))&gt;0,IF($E4369="",1,$E4369)/INDEX(Règles!$D$5:$D$17,MATCH($O4369,Règles!$A$5:$A$17,0)),""),IF($P4369="au prix",IF(AND(ISNUMBER($R4369),N(INDEX(Règles!$E$5:$E$17,MATCH($O4369,Règles!$A$5:$A$17,0)))&gt;0),$R4369/INDEX(Règles!$E$5:$E$17,MATCH($O4369,Règles!$A$5:$A$17,0)),""),IF(OR($P4369="ne compte pas",$P4369="absence"),0,""))),"")</f>
        <v/>
      </c>
      <c r="T4369" s="26" t="n">
        <f aca="false">IF(AND(ISNUMBER($A4369),$B4369&lt;&gt;"",$G4369&lt;&gt;"",$P4369&lt;&gt;"absence"),1,0)</f>
        <v>0</v>
      </c>
      <c r="U4369" s="26" t="n">
        <f aca="false">IF($T4369=1,IF(COUNTIFS($B$2:$B4369,$B4369,$A$2:$A4369,$A4369,$T$2:$T4369,1)=1,1,0),0)</f>
        <v>0</v>
      </c>
      <c r="V4369" s="29" t="str">
        <f aca="false">IF(AND($A4369="",$B4369="",$G4369=""),"",IF(NOT(ISNUMBER($A4369)),"Date manquante ou non reconnue",IF($B4369="","Technicien manquant",IF(COUNTIF(Production!$A$7:$A$21,$B4369)=0,"Technicien absent de la liste (onglet Production)",IF($G4369="","Code BPU manquant (colonne G)",IF($O4369="?","Code BPU inconnu (onglet Prestations)",IF($P4369="?","Catégorie inconnue (onglet Règles)",IF(AND($E4369&lt;&gt;"",NOT(ISNUMBER($E4369))),"Quantité non reconnue",IF(AND($P4369="au prix",NOT(ISNUMBER($Q4369))),"Prix sur devis à saisir (colonne I)",IF($S4369="","Règle à compléter (onglet Règles)",""))))))))))</f>
        <v/>
      </c>
    </row>
    <row r="4370" customFormat="false" ht="15" hidden="false" customHeight="false" outlineLevel="0" collapsed="false">
      <c r="A4370" s="23"/>
      <c r="I4370" s="24"/>
      <c r="J4370" s="24"/>
      <c r="N4370" s="25"/>
      <c r="O4370" s="26" t="str">
        <f aca="false">IF($G4370="","",IFERROR(INDEX(Prestations!$F$5:$F$256,MATCH($G4370,Prestations!$B$5:$B$256,0)),"?"))</f>
        <v/>
      </c>
      <c r="P4370" s="26" t="str">
        <f aca="false">IF($O4370="","",IF($O4370="?","?",IFERROR(INDEX(Règles!$C$5:$C$17,MATCH($O4370,Règles!$A$5:$A$17,0)),"?")))</f>
        <v/>
      </c>
      <c r="Q4370" s="27" t="str">
        <f aca="false">IF($G4370="","",IF(ISNUMBER($I4370),$I4370,IFERROR(IF(ISNUMBER(INDEX(Prestations!$E$5:$E$256,MATCH($G4370,Prestations!$B$5:$B$256,0))),INDEX(Prestations!$E$5:$E$256,MATCH($G4370,Prestations!$B$5:$B$256,0)),""),"")))</f>
        <v/>
      </c>
      <c r="R4370" s="27" t="str">
        <f aca="false">IFERROR(IF(ISNUMBER($Q4370),$Q4370*IF($E4370="",1,$E4370),""),"")</f>
        <v/>
      </c>
      <c r="S4370" s="28" t="str">
        <f aca="false">IFERROR(IF($P4370="au nombre",IF(N(INDEX(Règles!$D$5:$D$17,MATCH($O4370,Règles!$A$5:$A$17,0)))&gt;0,IF($E4370="",1,$E4370)/INDEX(Règles!$D$5:$D$17,MATCH($O4370,Règles!$A$5:$A$17,0)),""),IF($P4370="au prix",IF(AND(ISNUMBER($R4370),N(INDEX(Règles!$E$5:$E$17,MATCH($O4370,Règles!$A$5:$A$17,0)))&gt;0),$R4370/INDEX(Règles!$E$5:$E$17,MATCH($O4370,Règles!$A$5:$A$17,0)),""),IF(OR($P4370="ne compte pas",$P4370="absence"),0,""))),"")</f>
        <v/>
      </c>
      <c r="T4370" s="26" t="n">
        <f aca="false">IF(AND(ISNUMBER($A4370),$B4370&lt;&gt;"",$G4370&lt;&gt;"",$P4370&lt;&gt;"absence"),1,0)</f>
        <v>0</v>
      </c>
      <c r="U4370" s="26" t="n">
        <f aca="false">IF($T4370=1,IF(COUNTIFS($B$2:$B4370,$B4370,$A$2:$A4370,$A4370,$T$2:$T4370,1)=1,1,0),0)</f>
        <v>0</v>
      </c>
      <c r="V4370" s="29" t="str">
        <f aca="false">IF(AND($A4370="",$B4370="",$G4370=""),"",IF(NOT(ISNUMBER($A4370)),"Date manquante ou non reconnue",IF($B4370="","Technicien manquant",IF(COUNTIF(Production!$A$7:$A$21,$B4370)=0,"Technicien absent de la liste (onglet Production)",IF($G4370="","Code BPU manquant (colonne G)",IF($O4370="?","Code BPU inconnu (onglet Prestations)",IF($P4370="?","Catégorie inconnue (onglet Règles)",IF(AND($E4370&lt;&gt;"",NOT(ISNUMBER($E4370))),"Quantité non reconnue",IF(AND($P4370="au prix",NOT(ISNUMBER($Q4370))),"Prix sur devis à saisir (colonne I)",IF($S4370="","Règle à compléter (onglet Règles)",""))))))))))</f>
        <v/>
      </c>
    </row>
    <row r="4371" customFormat="false" ht="15" hidden="false" customHeight="false" outlineLevel="0" collapsed="false">
      <c r="A4371" s="23"/>
      <c r="I4371" s="24"/>
      <c r="J4371" s="24"/>
      <c r="N4371" s="25"/>
      <c r="O4371" s="26" t="str">
        <f aca="false">IF($G4371="","",IFERROR(INDEX(Prestations!$F$5:$F$256,MATCH($G4371,Prestations!$B$5:$B$256,0)),"?"))</f>
        <v/>
      </c>
      <c r="P4371" s="26" t="str">
        <f aca="false">IF($O4371="","",IF($O4371="?","?",IFERROR(INDEX(Règles!$C$5:$C$17,MATCH($O4371,Règles!$A$5:$A$17,0)),"?")))</f>
        <v/>
      </c>
      <c r="Q4371" s="27" t="str">
        <f aca="false">IF($G4371="","",IF(ISNUMBER($I4371),$I4371,IFERROR(IF(ISNUMBER(INDEX(Prestations!$E$5:$E$256,MATCH($G4371,Prestations!$B$5:$B$256,0))),INDEX(Prestations!$E$5:$E$256,MATCH($G4371,Prestations!$B$5:$B$256,0)),""),"")))</f>
        <v/>
      </c>
      <c r="R4371" s="27" t="str">
        <f aca="false">IFERROR(IF(ISNUMBER($Q4371),$Q4371*IF($E4371="",1,$E4371),""),"")</f>
        <v/>
      </c>
      <c r="S4371" s="28" t="str">
        <f aca="false">IFERROR(IF($P4371="au nombre",IF(N(INDEX(Règles!$D$5:$D$17,MATCH($O4371,Règles!$A$5:$A$17,0)))&gt;0,IF($E4371="",1,$E4371)/INDEX(Règles!$D$5:$D$17,MATCH($O4371,Règles!$A$5:$A$17,0)),""),IF($P4371="au prix",IF(AND(ISNUMBER($R4371),N(INDEX(Règles!$E$5:$E$17,MATCH($O4371,Règles!$A$5:$A$17,0)))&gt;0),$R4371/INDEX(Règles!$E$5:$E$17,MATCH($O4371,Règles!$A$5:$A$17,0)),""),IF(OR($P4371="ne compte pas",$P4371="absence"),0,""))),"")</f>
        <v/>
      </c>
      <c r="T4371" s="26" t="n">
        <f aca="false">IF(AND(ISNUMBER($A4371),$B4371&lt;&gt;"",$G4371&lt;&gt;"",$P4371&lt;&gt;"absence"),1,0)</f>
        <v>0</v>
      </c>
      <c r="U4371" s="26" t="n">
        <f aca="false">IF($T4371=1,IF(COUNTIFS($B$2:$B4371,$B4371,$A$2:$A4371,$A4371,$T$2:$T4371,1)=1,1,0),0)</f>
        <v>0</v>
      </c>
      <c r="V4371" s="29" t="str">
        <f aca="false">IF(AND($A4371="",$B4371="",$G4371=""),"",IF(NOT(ISNUMBER($A4371)),"Date manquante ou non reconnue",IF($B4371="","Technicien manquant",IF(COUNTIF(Production!$A$7:$A$21,$B4371)=0,"Technicien absent de la liste (onglet Production)",IF($G4371="","Code BPU manquant (colonne G)",IF($O4371="?","Code BPU inconnu (onglet Prestations)",IF($P4371="?","Catégorie inconnue (onglet Règles)",IF(AND($E4371&lt;&gt;"",NOT(ISNUMBER($E4371))),"Quantité non reconnue",IF(AND($P4371="au prix",NOT(ISNUMBER($Q4371))),"Prix sur devis à saisir (colonne I)",IF($S4371="","Règle à compléter (onglet Règles)",""))))))))))</f>
        <v/>
      </c>
    </row>
    <row r="4372" customFormat="false" ht="15" hidden="false" customHeight="false" outlineLevel="0" collapsed="false">
      <c r="A4372" s="23"/>
      <c r="I4372" s="24"/>
      <c r="J4372" s="24"/>
      <c r="N4372" s="25"/>
      <c r="O4372" s="26" t="str">
        <f aca="false">IF($G4372="","",IFERROR(INDEX(Prestations!$F$5:$F$256,MATCH($G4372,Prestations!$B$5:$B$256,0)),"?"))</f>
        <v/>
      </c>
      <c r="P4372" s="26" t="str">
        <f aca="false">IF($O4372="","",IF($O4372="?","?",IFERROR(INDEX(Règles!$C$5:$C$17,MATCH($O4372,Règles!$A$5:$A$17,0)),"?")))</f>
        <v/>
      </c>
      <c r="Q4372" s="27" t="str">
        <f aca="false">IF($G4372="","",IF(ISNUMBER($I4372),$I4372,IFERROR(IF(ISNUMBER(INDEX(Prestations!$E$5:$E$256,MATCH($G4372,Prestations!$B$5:$B$256,0))),INDEX(Prestations!$E$5:$E$256,MATCH($G4372,Prestations!$B$5:$B$256,0)),""),"")))</f>
        <v/>
      </c>
      <c r="R4372" s="27" t="str">
        <f aca="false">IFERROR(IF(ISNUMBER($Q4372),$Q4372*IF($E4372="",1,$E4372),""),"")</f>
        <v/>
      </c>
      <c r="S4372" s="28" t="str">
        <f aca="false">IFERROR(IF($P4372="au nombre",IF(N(INDEX(Règles!$D$5:$D$17,MATCH($O4372,Règles!$A$5:$A$17,0)))&gt;0,IF($E4372="",1,$E4372)/INDEX(Règles!$D$5:$D$17,MATCH($O4372,Règles!$A$5:$A$17,0)),""),IF($P4372="au prix",IF(AND(ISNUMBER($R4372),N(INDEX(Règles!$E$5:$E$17,MATCH($O4372,Règles!$A$5:$A$17,0)))&gt;0),$R4372/INDEX(Règles!$E$5:$E$17,MATCH($O4372,Règles!$A$5:$A$17,0)),""),IF(OR($P4372="ne compte pas",$P4372="absence"),0,""))),"")</f>
        <v/>
      </c>
      <c r="T4372" s="26" t="n">
        <f aca="false">IF(AND(ISNUMBER($A4372),$B4372&lt;&gt;"",$G4372&lt;&gt;"",$P4372&lt;&gt;"absence"),1,0)</f>
        <v>0</v>
      </c>
      <c r="U4372" s="26" t="n">
        <f aca="false">IF($T4372=1,IF(COUNTIFS($B$2:$B4372,$B4372,$A$2:$A4372,$A4372,$T$2:$T4372,1)=1,1,0),0)</f>
        <v>0</v>
      </c>
      <c r="V4372" s="29" t="str">
        <f aca="false">IF(AND($A4372="",$B4372="",$G4372=""),"",IF(NOT(ISNUMBER($A4372)),"Date manquante ou non reconnue",IF($B4372="","Technicien manquant",IF(COUNTIF(Production!$A$7:$A$21,$B4372)=0,"Technicien absent de la liste (onglet Production)",IF($G4372="","Code BPU manquant (colonne G)",IF($O4372="?","Code BPU inconnu (onglet Prestations)",IF($P4372="?","Catégorie inconnue (onglet Règles)",IF(AND($E4372&lt;&gt;"",NOT(ISNUMBER($E4372))),"Quantité non reconnue",IF(AND($P4372="au prix",NOT(ISNUMBER($Q4372))),"Prix sur devis à saisir (colonne I)",IF($S4372="","Règle à compléter (onglet Règles)",""))))))))))</f>
        <v/>
      </c>
    </row>
    <row r="4373" customFormat="false" ht="15" hidden="false" customHeight="false" outlineLevel="0" collapsed="false">
      <c r="A4373" s="23"/>
      <c r="I4373" s="24"/>
      <c r="J4373" s="24"/>
      <c r="N4373" s="25"/>
      <c r="O4373" s="26" t="str">
        <f aca="false">IF($G4373="","",IFERROR(INDEX(Prestations!$F$5:$F$256,MATCH($G4373,Prestations!$B$5:$B$256,0)),"?"))</f>
        <v/>
      </c>
      <c r="P4373" s="26" t="str">
        <f aca="false">IF($O4373="","",IF($O4373="?","?",IFERROR(INDEX(Règles!$C$5:$C$17,MATCH($O4373,Règles!$A$5:$A$17,0)),"?")))</f>
        <v/>
      </c>
      <c r="Q4373" s="27" t="str">
        <f aca="false">IF($G4373="","",IF(ISNUMBER($I4373),$I4373,IFERROR(IF(ISNUMBER(INDEX(Prestations!$E$5:$E$256,MATCH($G4373,Prestations!$B$5:$B$256,0))),INDEX(Prestations!$E$5:$E$256,MATCH($G4373,Prestations!$B$5:$B$256,0)),""),"")))</f>
        <v/>
      </c>
      <c r="R4373" s="27" t="str">
        <f aca="false">IFERROR(IF(ISNUMBER($Q4373),$Q4373*IF($E4373="",1,$E4373),""),"")</f>
        <v/>
      </c>
      <c r="S4373" s="28" t="str">
        <f aca="false">IFERROR(IF($P4373="au nombre",IF(N(INDEX(Règles!$D$5:$D$17,MATCH($O4373,Règles!$A$5:$A$17,0)))&gt;0,IF($E4373="",1,$E4373)/INDEX(Règles!$D$5:$D$17,MATCH($O4373,Règles!$A$5:$A$17,0)),""),IF($P4373="au prix",IF(AND(ISNUMBER($R4373),N(INDEX(Règles!$E$5:$E$17,MATCH($O4373,Règles!$A$5:$A$17,0)))&gt;0),$R4373/INDEX(Règles!$E$5:$E$17,MATCH($O4373,Règles!$A$5:$A$17,0)),""),IF(OR($P4373="ne compte pas",$P4373="absence"),0,""))),"")</f>
        <v/>
      </c>
      <c r="T4373" s="26" t="n">
        <f aca="false">IF(AND(ISNUMBER($A4373),$B4373&lt;&gt;"",$G4373&lt;&gt;"",$P4373&lt;&gt;"absence"),1,0)</f>
        <v>0</v>
      </c>
      <c r="U4373" s="26" t="n">
        <f aca="false">IF($T4373=1,IF(COUNTIFS($B$2:$B4373,$B4373,$A$2:$A4373,$A4373,$T$2:$T4373,1)=1,1,0),0)</f>
        <v>0</v>
      </c>
      <c r="V4373" s="29" t="str">
        <f aca="false">IF(AND($A4373="",$B4373="",$G4373=""),"",IF(NOT(ISNUMBER($A4373)),"Date manquante ou non reconnue",IF($B4373="","Technicien manquant",IF(COUNTIF(Production!$A$7:$A$21,$B4373)=0,"Technicien absent de la liste (onglet Production)",IF($G4373="","Code BPU manquant (colonne G)",IF($O4373="?","Code BPU inconnu (onglet Prestations)",IF($P4373="?","Catégorie inconnue (onglet Règles)",IF(AND($E4373&lt;&gt;"",NOT(ISNUMBER($E4373))),"Quantité non reconnue",IF(AND($P4373="au prix",NOT(ISNUMBER($Q4373))),"Prix sur devis à saisir (colonne I)",IF($S4373="","Règle à compléter (onglet Règles)",""))))))))))</f>
        <v/>
      </c>
    </row>
    <row r="4374" customFormat="false" ht="15" hidden="false" customHeight="false" outlineLevel="0" collapsed="false">
      <c r="A4374" s="23"/>
      <c r="I4374" s="24"/>
      <c r="J4374" s="24"/>
      <c r="N4374" s="25"/>
      <c r="O4374" s="26" t="str">
        <f aca="false">IF($G4374="","",IFERROR(INDEX(Prestations!$F$5:$F$256,MATCH($G4374,Prestations!$B$5:$B$256,0)),"?"))</f>
        <v/>
      </c>
      <c r="P4374" s="26" t="str">
        <f aca="false">IF($O4374="","",IF($O4374="?","?",IFERROR(INDEX(Règles!$C$5:$C$17,MATCH($O4374,Règles!$A$5:$A$17,0)),"?")))</f>
        <v/>
      </c>
      <c r="Q4374" s="27" t="str">
        <f aca="false">IF($G4374="","",IF(ISNUMBER($I4374),$I4374,IFERROR(IF(ISNUMBER(INDEX(Prestations!$E$5:$E$256,MATCH($G4374,Prestations!$B$5:$B$256,0))),INDEX(Prestations!$E$5:$E$256,MATCH($G4374,Prestations!$B$5:$B$256,0)),""),"")))</f>
        <v/>
      </c>
      <c r="R4374" s="27" t="str">
        <f aca="false">IFERROR(IF(ISNUMBER($Q4374),$Q4374*IF($E4374="",1,$E4374),""),"")</f>
        <v/>
      </c>
      <c r="S4374" s="28" t="str">
        <f aca="false">IFERROR(IF($P4374="au nombre",IF(N(INDEX(Règles!$D$5:$D$17,MATCH($O4374,Règles!$A$5:$A$17,0)))&gt;0,IF($E4374="",1,$E4374)/INDEX(Règles!$D$5:$D$17,MATCH($O4374,Règles!$A$5:$A$17,0)),""),IF($P4374="au prix",IF(AND(ISNUMBER($R4374),N(INDEX(Règles!$E$5:$E$17,MATCH($O4374,Règles!$A$5:$A$17,0)))&gt;0),$R4374/INDEX(Règles!$E$5:$E$17,MATCH($O4374,Règles!$A$5:$A$17,0)),""),IF(OR($P4374="ne compte pas",$P4374="absence"),0,""))),"")</f>
        <v/>
      </c>
      <c r="T4374" s="26" t="n">
        <f aca="false">IF(AND(ISNUMBER($A4374),$B4374&lt;&gt;"",$G4374&lt;&gt;"",$P4374&lt;&gt;"absence"),1,0)</f>
        <v>0</v>
      </c>
      <c r="U4374" s="26" t="n">
        <f aca="false">IF($T4374=1,IF(COUNTIFS($B$2:$B4374,$B4374,$A$2:$A4374,$A4374,$T$2:$T4374,1)=1,1,0),0)</f>
        <v>0</v>
      </c>
      <c r="V4374" s="29" t="str">
        <f aca="false">IF(AND($A4374="",$B4374="",$G4374=""),"",IF(NOT(ISNUMBER($A4374)),"Date manquante ou non reconnue",IF($B4374="","Technicien manquant",IF(COUNTIF(Production!$A$7:$A$21,$B4374)=0,"Technicien absent de la liste (onglet Production)",IF($G4374="","Code BPU manquant (colonne G)",IF($O4374="?","Code BPU inconnu (onglet Prestations)",IF($P4374="?","Catégorie inconnue (onglet Règles)",IF(AND($E4374&lt;&gt;"",NOT(ISNUMBER($E4374))),"Quantité non reconnue",IF(AND($P4374="au prix",NOT(ISNUMBER($Q4374))),"Prix sur devis à saisir (colonne I)",IF($S4374="","Règle à compléter (onglet Règles)",""))))))))))</f>
        <v/>
      </c>
    </row>
    <row r="4375" customFormat="false" ht="15" hidden="false" customHeight="false" outlineLevel="0" collapsed="false">
      <c r="A4375" s="23"/>
      <c r="I4375" s="24"/>
      <c r="J4375" s="24"/>
      <c r="N4375" s="25"/>
      <c r="O4375" s="26" t="str">
        <f aca="false">IF($G4375="","",IFERROR(INDEX(Prestations!$F$5:$F$256,MATCH($G4375,Prestations!$B$5:$B$256,0)),"?"))</f>
        <v/>
      </c>
      <c r="P4375" s="26" t="str">
        <f aca="false">IF($O4375="","",IF($O4375="?","?",IFERROR(INDEX(Règles!$C$5:$C$17,MATCH($O4375,Règles!$A$5:$A$17,0)),"?")))</f>
        <v/>
      </c>
      <c r="Q4375" s="27" t="str">
        <f aca="false">IF($G4375="","",IF(ISNUMBER($I4375),$I4375,IFERROR(IF(ISNUMBER(INDEX(Prestations!$E$5:$E$256,MATCH($G4375,Prestations!$B$5:$B$256,0))),INDEX(Prestations!$E$5:$E$256,MATCH($G4375,Prestations!$B$5:$B$256,0)),""),"")))</f>
        <v/>
      </c>
      <c r="R4375" s="27" t="str">
        <f aca="false">IFERROR(IF(ISNUMBER($Q4375),$Q4375*IF($E4375="",1,$E4375),""),"")</f>
        <v/>
      </c>
      <c r="S4375" s="28" t="str">
        <f aca="false">IFERROR(IF($P4375="au nombre",IF(N(INDEX(Règles!$D$5:$D$17,MATCH($O4375,Règles!$A$5:$A$17,0)))&gt;0,IF($E4375="",1,$E4375)/INDEX(Règles!$D$5:$D$17,MATCH($O4375,Règles!$A$5:$A$17,0)),""),IF($P4375="au prix",IF(AND(ISNUMBER($R4375),N(INDEX(Règles!$E$5:$E$17,MATCH($O4375,Règles!$A$5:$A$17,0)))&gt;0),$R4375/INDEX(Règles!$E$5:$E$17,MATCH($O4375,Règles!$A$5:$A$17,0)),""),IF(OR($P4375="ne compte pas",$P4375="absence"),0,""))),"")</f>
        <v/>
      </c>
      <c r="T4375" s="26" t="n">
        <f aca="false">IF(AND(ISNUMBER($A4375),$B4375&lt;&gt;"",$G4375&lt;&gt;"",$P4375&lt;&gt;"absence"),1,0)</f>
        <v>0</v>
      </c>
      <c r="U4375" s="26" t="n">
        <f aca="false">IF($T4375=1,IF(COUNTIFS($B$2:$B4375,$B4375,$A$2:$A4375,$A4375,$T$2:$T4375,1)=1,1,0),0)</f>
        <v>0</v>
      </c>
      <c r="V4375" s="29" t="str">
        <f aca="false">IF(AND($A4375="",$B4375="",$G4375=""),"",IF(NOT(ISNUMBER($A4375)),"Date manquante ou non reconnue",IF($B4375="","Technicien manquant",IF(COUNTIF(Production!$A$7:$A$21,$B4375)=0,"Technicien absent de la liste (onglet Production)",IF($G4375="","Code BPU manquant (colonne G)",IF($O4375="?","Code BPU inconnu (onglet Prestations)",IF($P4375="?","Catégorie inconnue (onglet Règles)",IF(AND($E4375&lt;&gt;"",NOT(ISNUMBER($E4375))),"Quantité non reconnue",IF(AND($P4375="au prix",NOT(ISNUMBER($Q4375))),"Prix sur devis à saisir (colonne I)",IF($S4375="","Règle à compléter (onglet Règles)",""))))))))))</f>
        <v/>
      </c>
    </row>
    <row r="4376" customFormat="false" ht="15" hidden="false" customHeight="false" outlineLevel="0" collapsed="false">
      <c r="A4376" s="23"/>
      <c r="I4376" s="24"/>
      <c r="J4376" s="24"/>
      <c r="N4376" s="25"/>
      <c r="O4376" s="26" t="str">
        <f aca="false">IF($G4376="","",IFERROR(INDEX(Prestations!$F$5:$F$256,MATCH($G4376,Prestations!$B$5:$B$256,0)),"?"))</f>
        <v/>
      </c>
      <c r="P4376" s="26" t="str">
        <f aca="false">IF($O4376="","",IF($O4376="?","?",IFERROR(INDEX(Règles!$C$5:$C$17,MATCH($O4376,Règles!$A$5:$A$17,0)),"?")))</f>
        <v/>
      </c>
      <c r="Q4376" s="27" t="str">
        <f aca="false">IF($G4376="","",IF(ISNUMBER($I4376),$I4376,IFERROR(IF(ISNUMBER(INDEX(Prestations!$E$5:$E$256,MATCH($G4376,Prestations!$B$5:$B$256,0))),INDEX(Prestations!$E$5:$E$256,MATCH($G4376,Prestations!$B$5:$B$256,0)),""),"")))</f>
        <v/>
      </c>
      <c r="R4376" s="27" t="str">
        <f aca="false">IFERROR(IF(ISNUMBER($Q4376),$Q4376*IF($E4376="",1,$E4376),""),"")</f>
        <v/>
      </c>
      <c r="S4376" s="28" t="str">
        <f aca="false">IFERROR(IF($P4376="au nombre",IF(N(INDEX(Règles!$D$5:$D$17,MATCH($O4376,Règles!$A$5:$A$17,0)))&gt;0,IF($E4376="",1,$E4376)/INDEX(Règles!$D$5:$D$17,MATCH($O4376,Règles!$A$5:$A$17,0)),""),IF($P4376="au prix",IF(AND(ISNUMBER($R4376),N(INDEX(Règles!$E$5:$E$17,MATCH($O4376,Règles!$A$5:$A$17,0)))&gt;0),$R4376/INDEX(Règles!$E$5:$E$17,MATCH($O4376,Règles!$A$5:$A$17,0)),""),IF(OR($P4376="ne compte pas",$P4376="absence"),0,""))),"")</f>
        <v/>
      </c>
      <c r="T4376" s="26" t="n">
        <f aca="false">IF(AND(ISNUMBER($A4376),$B4376&lt;&gt;"",$G4376&lt;&gt;"",$P4376&lt;&gt;"absence"),1,0)</f>
        <v>0</v>
      </c>
      <c r="U4376" s="26" t="n">
        <f aca="false">IF($T4376=1,IF(COUNTIFS($B$2:$B4376,$B4376,$A$2:$A4376,$A4376,$T$2:$T4376,1)=1,1,0),0)</f>
        <v>0</v>
      </c>
      <c r="V4376" s="29" t="str">
        <f aca="false">IF(AND($A4376="",$B4376="",$G4376=""),"",IF(NOT(ISNUMBER($A4376)),"Date manquante ou non reconnue",IF($B4376="","Technicien manquant",IF(COUNTIF(Production!$A$7:$A$21,$B4376)=0,"Technicien absent de la liste (onglet Production)",IF($G4376="","Code BPU manquant (colonne G)",IF($O4376="?","Code BPU inconnu (onglet Prestations)",IF($P4376="?","Catégorie inconnue (onglet Règles)",IF(AND($E4376&lt;&gt;"",NOT(ISNUMBER($E4376))),"Quantité non reconnue",IF(AND($P4376="au prix",NOT(ISNUMBER($Q4376))),"Prix sur devis à saisir (colonne I)",IF($S4376="","Règle à compléter (onglet Règles)",""))))))))))</f>
        <v/>
      </c>
    </row>
    <row r="4377" customFormat="false" ht="15" hidden="false" customHeight="false" outlineLevel="0" collapsed="false">
      <c r="A4377" s="23"/>
      <c r="I4377" s="24"/>
      <c r="J4377" s="24"/>
      <c r="N4377" s="25"/>
      <c r="O4377" s="26" t="str">
        <f aca="false">IF($G4377="","",IFERROR(INDEX(Prestations!$F$5:$F$256,MATCH($G4377,Prestations!$B$5:$B$256,0)),"?"))</f>
        <v/>
      </c>
      <c r="P4377" s="26" t="str">
        <f aca="false">IF($O4377="","",IF($O4377="?","?",IFERROR(INDEX(Règles!$C$5:$C$17,MATCH($O4377,Règles!$A$5:$A$17,0)),"?")))</f>
        <v/>
      </c>
      <c r="Q4377" s="27" t="str">
        <f aca="false">IF($G4377="","",IF(ISNUMBER($I4377),$I4377,IFERROR(IF(ISNUMBER(INDEX(Prestations!$E$5:$E$256,MATCH($G4377,Prestations!$B$5:$B$256,0))),INDEX(Prestations!$E$5:$E$256,MATCH($G4377,Prestations!$B$5:$B$256,0)),""),"")))</f>
        <v/>
      </c>
      <c r="R4377" s="27" t="str">
        <f aca="false">IFERROR(IF(ISNUMBER($Q4377),$Q4377*IF($E4377="",1,$E4377),""),"")</f>
        <v/>
      </c>
      <c r="S4377" s="28" t="str">
        <f aca="false">IFERROR(IF($P4377="au nombre",IF(N(INDEX(Règles!$D$5:$D$17,MATCH($O4377,Règles!$A$5:$A$17,0)))&gt;0,IF($E4377="",1,$E4377)/INDEX(Règles!$D$5:$D$17,MATCH($O4377,Règles!$A$5:$A$17,0)),""),IF($P4377="au prix",IF(AND(ISNUMBER($R4377),N(INDEX(Règles!$E$5:$E$17,MATCH($O4377,Règles!$A$5:$A$17,0)))&gt;0),$R4377/INDEX(Règles!$E$5:$E$17,MATCH($O4377,Règles!$A$5:$A$17,0)),""),IF(OR($P4377="ne compte pas",$P4377="absence"),0,""))),"")</f>
        <v/>
      </c>
      <c r="T4377" s="26" t="n">
        <f aca="false">IF(AND(ISNUMBER($A4377),$B4377&lt;&gt;"",$G4377&lt;&gt;"",$P4377&lt;&gt;"absence"),1,0)</f>
        <v>0</v>
      </c>
      <c r="U4377" s="26" t="n">
        <f aca="false">IF($T4377=1,IF(COUNTIFS($B$2:$B4377,$B4377,$A$2:$A4377,$A4377,$T$2:$T4377,1)=1,1,0),0)</f>
        <v>0</v>
      </c>
      <c r="V4377" s="29" t="str">
        <f aca="false">IF(AND($A4377="",$B4377="",$G4377=""),"",IF(NOT(ISNUMBER($A4377)),"Date manquante ou non reconnue",IF($B4377="","Technicien manquant",IF(COUNTIF(Production!$A$7:$A$21,$B4377)=0,"Technicien absent de la liste (onglet Production)",IF($G4377="","Code BPU manquant (colonne G)",IF($O4377="?","Code BPU inconnu (onglet Prestations)",IF($P4377="?","Catégorie inconnue (onglet Règles)",IF(AND($E4377&lt;&gt;"",NOT(ISNUMBER($E4377))),"Quantité non reconnue",IF(AND($P4377="au prix",NOT(ISNUMBER($Q4377))),"Prix sur devis à saisir (colonne I)",IF($S4377="","Règle à compléter (onglet Règles)",""))))))))))</f>
        <v/>
      </c>
    </row>
    <row r="4378" customFormat="false" ht="15" hidden="false" customHeight="false" outlineLevel="0" collapsed="false">
      <c r="A4378" s="23"/>
      <c r="I4378" s="24"/>
      <c r="J4378" s="24"/>
      <c r="N4378" s="25"/>
      <c r="O4378" s="26" t="str">
        <f aca="false">IF($G4378="","",IFERROR(INDEX(Prestations!$F$5:$F$256,MATCH($G4378,Prestations!$B$5:$B$256,0)),"?"))</f>
        <v/>
      </c>
      <c r="P4378" s="26" t="str">
        <f aca="false">IF($O4378="","",IF($O4378="?","?",IFERROR(INDEX(Règles!$C$5:$C$17,MATCH($O4378,Règles!$A$5:$A$17,0)),"?")))</f>
        <v/>
      </c>
      <c r="Q4378" s="27" t="str">
        <f aca="false">IF($G4378="","",IF(ISNUMBER($I4378),$I4378,IFERROR(IF(ISNUMBER(INDEX(Prestations!$E$5:$E$256,MATCH($G4378,Prestations!$B$5:$B$256,0))),INDEX(Prestations!$E$5:$E$256,MATCH($G4378,Prestations!$B$5:$B$256,0)),""),"")))</f>
        <v/>
      </c>
      <c r="R4378" s="27" t="str">
        <f aca="false">IFERROR(IF(ISNUMBER($Q4378),$Q4378*IF($E4378="",1,$E4378),""),"")</f>
        <v/>
      </c>
      <c r="S4378" s="28" t="str">
        <f aca="false">IFERROR(IF($P4378="au nombre",IF(N(INDEX(Règles!$D$5:$D$17,MATCH($O4378,Règles!$A$5:$A$17,0)))&gt;0,IF($E4378="",1,$E4378)/INDEX(Règles!$D$5:$D$17,MATCH($O4378,Règles!$A$5:$A$17,0)),""),IF($P4378="au prix",IF(AND(ISNUMBER($R4378),N(INDEX(Règles!$E$5:$E$17,MATCH($O4378,Règles!$A$5:$A$17,0)))&gt;0),$R4378/INDEX(Règles!$E$5:$E$17,MATCH($O4378,Règles!$A$5:$A$17,0)),""),IF(OR($P4378="ne compte pas",$P4378="absence"),0,""))),"")</f>
        <v/>
      </c>
      <c r="T4378" s="26" t="n">
        <f aca="false">IF(AND(ISNUMBER($A4378),$B4378&lt;&gt;"",$G4378&lt;&gt;"",$P4378&lt;&gt;"absence"),1,0)</f>
        <v>0</v>
      </c>
      <c r="U4378" s="26" t="n">
        <f aca="false">IF($T4378=1,IF(COUNTIFS($B$2:$B4378,$B4378,$A$2:$A4378,$A4378,$T$2:$T4378,1)=1,1,0),0)</f>
        <v>0</v>
      </c>
      <c r="V4378" s="29" t="str">
        <f aca="false">IF(AND($A4378="",$B4378="",$G4378=""),"",IF(NOT(ISNUMBER($A4378)),"Date manquante ou non reconnue",IF($B4378="","Technicien manquant",IF(COUNTIF(Production!$A$7:$A$21,$B4378)=0,"Technicien absent de la liste (onglet Production)",IF($G4378="","Code BPU manquant (colonne G)",IF($O4378="?","Code BPU inconnu (onglet Prestations)",IF($P4378="?","Catégorie inconnue (onglet Règles)",IF(AND($E4378&lt;&gt;"",NOT(ISNUMBER($E4378))),"Quantité non reconnue",IF(AND($P4378="au prix",NOT(ISNUMBER($Q4378))),"Prix sur devis à saisir (colonne I)",IF($S4378="","Règle à compléter (onglet Règles)",""))))))))))</f>
        <v/>
      </c>
    </row>
    <row r="4379" customFormat="false" ht="15" hidden="false" customHeight="false" outlineLevel="0" collapsed="false">
      <c r="A4379" s="23"/>
      <c r="I4379" s="24"/>
      <c r="J4379" s="24"/>
      <c r="N4379" s="25"/>
      <c r="O4379" s="26" t="str">
        <f aca="false">IF($G4379="","",IFERROR(INDEX(Prestations!$F$5:$F$256,MATCH($G4379,Prestations!$B$5:$B$256,0)),"?"))</f>
        <v/>
      </c>
      <c r="P4379" s="26" t="str">
        <f aca="false">IF($O4379="","",IF($O4379="?","?",IFERROR(INDEX(Règles!$C$5:$C$17,MATCH($O4379,Règles!$A$5:$A$17,0)),"?")))</f>
        <v/>
      </c>
      <c r="Q4379" s="27" t="str">
        <f aca="false">IF($G4379="","",IF(ISNUMBER($I4379),$I4379,IFERROR(IF(ISNUMBER(INDEX(Prestations!$E$5:$E$256,MATCH($G4379,Prestations!$B$5:$B$256,0))),INDEX(Prestations!$E$5:$E$256,MATCH($G4379,Prestations!$B$5:$B$256,0)),""),"")))</f>
        <v/>
      </c>
      <c r="R4379" s="27" t="str">
        <f aca="false">IFERROR(IF(ISNUMBER($Q4379),$Q4379*IF($E4379="",1,$E4379),""),"")</f>
        <v/>
      </c>
      <c r="S4379" s="28" t="str">
        <f aca="false">IFERROR(IF($P4379="au nombre",IF(N(INDEX(Règles!$D$5:$D$17,MATCH($O4379,Règles!$A$5:$A$17,0)))&gt;0,IF($E4379="",1,$E4379)/INDEX(Règles!$D$5:$D$17,MATCH($O4379,Règles!$A$5:$A$17,0)),""),IF($P4379="au prix",IF(AND(ISNUMBER($R4379),N(INDEX(Règles!$E$5:$E$17,MATCH($O4379,Règles!$A$5:$A$17,0)))&gt;0),$R4379/INDEX(Règles!$E$5:$E$17,MATCH($O4379,Règles!$A$5:$A$17,0)),""),IF(OR($P4379="ne compte pas",$P4379="absence"),0,""))),"")</f>
        <v/>
      </c>
      <c r="T4379" s="26" t="n">
        <f aca="false">IF(AND(ISNUMBER($A4379),$B4379&lt;&gt;"",$G4379&lt;&gt;"",$P4379&lt;&gt;"absence"),1,0)</f>
        <v>0</v>
      </c>
      <c r="U4379" s="26" t="n">
        <f aca="false">IF($T4379=1,IF(COUNTIFS($B$2:$B4379,$B4379,$A$2:$A4379,$A4379,$T$2:$T4379,1)=1,1,0),0)</f>
        <v>0</v>
      </c>
      <c r="V4379" s="29" t="str">
        <f aca="false">IF(AND($A4379="",$B4379="",$G4379=""),"",IF(NOT(ISNUMBER($A4379)),"Date manquante ou non reconnue",IF($B4379="","Technicien manquant",IF(COUNTIF(Production!$A$7:$A$21,$B4379)=0,"Technicien absent de la liste (onglet Production)",IF($G4379="","Code BPU manquant (colonne G)",IF($O4379="?","Code BPU inconnu (onglet Prestations)",IF($P4379="?","Catégorie inconnue (onglet Règles)",IF(AND($E4379&lt;&gt;"",NOT(ISNUMBER($E4379))),"Quantité non reconnue",IF(AND($P4379="au prix",NOT(ISNUMBER($Q4379))),"Prix sur devis à saisir (colonne I)",IF($S4379="","Règle à compléter (onglet Règles)",""))))))))))</f>
        <v/>
      </c>
    </row>
    <row r="4380" customFormat="false" ht="15" hidden="false" customHeight="false" outlineLevel="0" collapsed="false">
      <c r="A4380" s="23"/>
      <c r="I4380" s="24"/>
      <c r="J4380" s="24"/>
      <c r="N4380" s="25"/>
      <c r="O4380" s="26" t="str">
        <f aca="false">IF($G4380="","",IFERROR(INDEX(Prestations!$F$5:$F$256,MATCH($G4380,Prestations!$B$5:$B$256,0)),"?"))</f>
        <v/>
      </c>
      <c r="P4380" s="26" t="str">
        <f aca="false">IF($O4380="","",IF($O4380="?","?",IFERROR(INDEX(Règles!$C$5:$C$17,MATCH($O4380,Règles!$A$5:$A$17,0)),"?")))</f>
        <v/>
      </c>
      <c r="Q4380" s="27" t="str">
        <f aca="false">IF($G4380="","",IF(ISNUMBER($I4380),$I4380,IFERROR(IF(ISNUMBER(INDEX(Prestations!$E$5:$E$256,MATCH($G4380,Prestations!$B$5:$B$256,0))),INDEX(Prestations!$E$5:$E$256,MATCH($G4380,Prestations!$B$5:$B$256,0)),""),"")))</f>
        <v/>
      </c>
      <c r="R4380" s="27" t="str">
        <f aca="false">IFERROR(IF(ISNUMBER($Q4380),$Q4380*IF($E4380="",1,$E4380),""),"")</f>
        <v/>
      </c>
      <c r="S4380" s="28" t="str">
        <f aca="false">IFERROR(IF($P4380="au nombre",IF(N(INDEX(Règles!$D$5:$D$17,MATCH($O4380,Règles!$A$5:$A$17,0)))&gt;0,IF($E4380="",1,$E4380)/INDEX(Règles!$D$5:$D$17,MATCH($O4380,Règles!$A$5:$A$17,0)),""),IF($P4380="au prix",IF(AND(ISNUMBER($R4380),N(INDEX(Règles!$E$5:$E$17,MATCH($O4380,Règles!$A$5:$A$17,0)))&gt;0),$R4380/INDEX(Règles!$E$5:$E$17,MATCH($O4380,Règles!$A$5:$A$17,0)),""),IF(OR($P4380="ne compte pas",$P4380="absence"),0,""))),"")</f>
        <v/>
      </c>
      <c r="T4380" s="26" t="n">
        <f aca="false">IF(AND(ISNUMBER($A4380),$B4380&lt;&gt;"",$G4380&lt;&gt;"",$P4380&lt;&gt;"absence"),1,0)</f>
        <v>0</v>
      </c>
      <c r="U4380" s="26" t="n">
        <f aca="false">IF($T4380=1,IF(COUNTIFS($B$2:$B4380,$B4380,$A$2:$A4380,$A4380,$T$2:$T4380,1)=1,1,0),0)</f>
        <v>0</v>
      </c>
      <c r="V4380" s="29" t="str">
        <f aca="false">IF(AND($A4380="",$B4380="",$G4380=""),"",IF(NOT(ISNUMBER($A4380)),"Date manquante ou non reconnue",IF($B4380="","Technicien manquant",IF(COUNTIF(Production!$A$7:$A$21,$B4380)=0,"Technicien absent de la liste (onglet Production)",IF($G4380="","Code BPU manquant (colonne G)",IF($O4380="?","Code BPU inconnu (onglet Prestations)",IF($P4380="?","Catégorie inconnue (onglet Règles)",IF(AND($E4380&lt;&gt;"",NOT(ISNUMBER($E4380))),"Quantité non reconnue",IF(AND($P4380="au prix",NOT(ISNUMBER($Q4380))),"Prix sur devis à saisir (colonne I)",IF($S4380="","Règle à compléter (onglet Règles)",""))))))))))</f>
        <v/>
      </c>
    </row>
    <row r="4381" customFormat="false" ht="15" hidden="false" customHeight="false" outlineLevel="0" collapsed="false">
      <c r="A4381" s="23"/>
      <c r="I4381" s="24"/>
      <c r="J4381" s="24"/>
      <c r="N4381" s="25"/>
      <c r="O4381" s="26" t="str">
        <f aca="false">IF($G4381="","",IFERROR(INDEX(Prestations!$F$5:$F$256,MATCH($G4381,Prestations!$B$5:$B$256,0)),"?"))</f>
        <v/>
      </c>
      <c r="P4381" s="26" t="str">
        <f aca="false">IF($O4381="","",IF($O4381="?","?",IFERROR(INDEX(Règles!$C$5:$C$17,MATCH($O4381,Règles!$A$5:$A$17,0)),"?")))</f>
        <v/>
      </c>
      <c r="Q4381" s="27" t="str">
        <f aca="false">IF($G4381="","",IF(ISNUMBER($I4381),$I4381,IFERROR(IF(ISNUMBER(INDEX(Prestations!$E$5:$E$256,MATCH($G4381,Prestations!$B$5:$B$256,0))),INDEX(Prestations!$E$5:$E$256,MATCH($G4381,Prestations!$B$5:$B$256,0)),""),"")))</f>
        <v/>
      </c>
      <c r="R4381" s="27" t="str">
        <f aca="false">IFERROR(IF(ISNUMBER($Q4381),$Q4381*IF($E4381="",1,$E4381),""),"")</f>
        <v/>
      </c>
      <c r="S4381" s="28" t="str">
        <f aca="false">IFERROR(IF($P4381="au nombre",IF(N(INDEX(Règles!$D$5:$D$17,MATCH($O4381,Règles!$A$5:$A$17,0)))&gt;0,IF($E4381="",1,$E4381)/INDEX(Règles!$D$5:$D$17,MATCH($O4381,Règles!$A$5:$A$17,0)),""),IF($P4381="au prix",IF(AND(ISNUMBER($R4381),N(INDEX(Règles!$E$5:$E$17,MATCH($O4381,Règles!$A$5:$A$17,0)))&gt;0),$R4381/INDEX(Règles!$E$5:$E$17,MATCH($O4381,Règles!$A$5:$A$17,0)),""),IF(OR($P4381="ne compte pas",$P4381="absence"),0,""))),"")</f>
        <v/>
      </c>
      <c r="T4381" s="26" t="n">
        <f aca="false">IF(AND(ISNUMBER($A4381),$B4381&lt;&gt;"",$G4381&lt;&gt;"",$P4381&lt;&gt;"absence"),1,0)</f>
        <v>0</v>
      </c>
      <c r="U4381" s="26" t="n">
        <f aca="false">IF($T4381=1,IF(COUNTIFS($B$2:$B4381,$B4381,$A$2:$A4381,$A4381,$T$2:$T4381,1)=1,1,0),0)</f>
        <v>0</v>
      </c>
      <c r="V4381" s="29" t="str">
        <f aca="false">IF(AND($A4381="",$B4381="",$G4381=""),"",IF(NOT(ISNUMBER($A4381)),"Date manquante ou non reconnue",IF($B4381="","Technicien manquant",IF(COUNTIF(Production!$A$7:$A$21,$B4381)=0,"Technicien absent de la liste (onglet Production)",IF($G4381="","Code BPU manquant (colonne G)",IF($O4381="?","Code BPU inconnu (onglet Prestations)",IF($P4381="?","Catégorie inconnue (onglet Règles)",IF(AND($E4381&lt;&gt;"",NOT(ISNUMBER($E4381))),"Quantité non reconnue",IF(AND($P4381="au prix",NOT(ISNUMBER($Q4381))),"Prix sur devis à saisir (colonne I)",IF($S4381="","Règle à compléter (onglet Règles)",""))))))))))</f>
        <v/>
      </c>
    </row>
    <row r="4382" customFormat="false" ht="15" hidden="false" customHeight="false" outlineLevel="0" collapsed="false">
      <c r="A4382" s="23"/>
      <c r="I4382" s="24"/>
      <c r="J4382" s="24"/>
      <c r="N4382" s="25"/>
      <c r="O4382" s="26" t="str">
        <f aca="false">IF($G4382="","",IFERROR(INDEX(Prestations!$F$5:$F$256,MATCH($G4382,Prestations!$B$5:$B$256,0)),"?"))</f>
        <v/>
      </c>
      <c r="P4382" s="26" t="str">
        <f aca="false">IF($O4382="","",IF($O4382="?","?",IFERROR(INDEX(Règles!$C$5:$C$17,MATCH($O4382,Règles!$A$5:$A$17,0)),"?")))</f>
        <v/>
      </c>
      <c r="Q4382" s="27" t="str">
        <f aca="false">IF($G4382="","",IF(ISNUMBER($I4382),$I4382,IFERROR(IF(ISNUMBER(INDEX(Prestations!$E$5:$E$256,MATCH($G4382,Prestations!$B$5:$B$256,0))),INDEX(Prestations!$E$5:$E$256,MATCH($G4382,Prestations!$B$5:$B$256,0)),""),"")))</f>
        <v/>
      </c>
      <c r="R4382" s="27" t="str">
        <f aca="false">IFERROR(IF(ISNUMBER($Q4382),$Q4382*IF($E4382="",1,$E4382),""),"")</f>
        <v/>
      </c>
      <c r="S4382" s="28" t="str">
        <f aca="false">IFERROR(IF($P4382="au nombre",IF(N(INDEX(Règles!$D$5:$D$17,MATCH($O4382,Règles!$A$5:$A$17,0)))&gt;0,IF($E4382="",1,$E4382)/INDEX(Règles!$D$5:$D$17,MATCH($O4382,Règles!$A$5:$A$17,0)),""),IF($P4382="au prix",IF(AND(ISNUMBER($R4382),N(INDEX(Règles!$E$5:$E$17,MATCH($O4382,Règles!$A$5:$A$17,0)))&gt;0),$R4382/INDEX(Règles!$E$5:$E$17,MATCH($O4382,Règles!$A$5:$A$17,0)),""),IF(OR($P4382="ne compte pas",$P4382="absence"),0,""))),"")</f>
        <v/>
      </c>
      <c r="T4382" s="26" t="n">
        <f aca="false">IF(AND(ISNUMBER($A4382),$B4382&lt;&gt;"",$G4382&lt;&gt;"",$P4382&lt;&gt;"absence"),1,0)</f>
        <v>0</v>
      </c>
      <c r="U4382" s="26" t="n">
        <f aca="false">IF($T4382=1,IF(COUNTIFS($B$2:$B4382,$B4382,$A$2:$A4382,$A4382,$T$2:$T4382,1)=1,1,0),0)</f>
        <v>0</v>
      </c>
      <c r="V4382" s="29" t="str">
        <f aca="false">IF(AND($A4382="",$B4382="",$G4382=""),"",IF(NOT(ISNUMBER($A4382)),"Date manquante ou non reconnue",IF($B4382="","Technicien manquant",IF(COUNTIF(Production!$A$7:$A$21,$B4382)=0,"Technicien absent de la liste (onglet Production)",IF($G4382="","Code BPU manquant (colonne G)",IF($O4382="?","Code BPU inconnu (onglet Prestations)",IF($P4382="?","Catégorie inconnue (onglet Règles)",IF(AND($E4382&lt;&gt;"",NOT(ISNUMBER($E4382))),"Quantité non reconnue",IF(AND($P4382="au prix",NOT(ISNUMBER($Q4382))),"Prix sur devis à saisir (colonne I)",IF($S4382="","Règle à compléter (onglet Règles)",""))))))))))</f>
        <v/>
      </c>
    </row>
    <row r="4383" customFormat="false" ht="15" hidden="false" customHeight="false" outlineLevel="0" collapsed="false">
      <c r="A4383" s="23"/>
      <c r="I4383" s="24"/>
      <c r="J4383" s="24"/>
      <c r="N4383" s="25"/>
      <c r="O4383" s="26" t="str">
        <f aca="false">IF($G4383="","",IFERROR(INDEX(Prestations!$F$5:$F$256,MATCH($G4383,Prestations!$B$5:$B$256,0)),"?"))</f>
        <v/>
      </c>
      <c r="P4383" s="26" t="str">
        <f aca="false">IF($O4383="","",IF($O4383="?","?",IFERROR(INDEX(Règles!$C$5:$C$17,MATCH($O4383,Règles!$A$5:$A$17,0)),"?")))</f>
        <v/>
      </c>
      <c r="Q4383" s="27" t="str">
        <f aca="false">IF($G4383="","",IF(ISNUMBER($I4383),$I4383,IFERROR(IF(ISNUMBER(INDEX(Prestations!$E$5:$E$256,MATCH($G4383,Prestations!$B$5:$B$256,0))),INDEX(Prestations!$E$5:$E$256,MATCH($G4383,Prestations!$B$5:$B$256,0)),""),"")))</f>
        <v/>
      </c>
      <c r="R4383" s="27" t="str">
        <f aca="false">IFERROR(IF(ISNUMBER($Q4383),$Q4383*IF($E4383="",1,$E4383),""),"")</f>
        <v/>
      </c>
      <c r="S4383" s="28" t="str">
        <f aca="false">IFERROR(IF($P4383="au nombre",IF(N(INDEX(Règles!$D$5:$D$17,MATCH($O4383,Règles!$A$5:$A$17,0)))&gt;0,IF($E4383="",1,$E4383)/INDEX(Règles!$D$5:$D$17,MATCH($O4383,Règles!$A$5:$A$17,0)),""),IF($P4383="au prix",IF(AND(ISNUMBER($R4383),N(INDEX(Règles!$E$5:$E$17,MATCH($O4383,Règles!$A$5:$A$17,0)))&gt;0),$R4383/INDEX(Règles!$E$5:$E$17,MATCH($O4383,Règles!$A$5:$A$17,0)),""),IF(OR($P4383="ne compte pas",$P4383="absence"),0,""))),"")</f>
        <v/>
      </c>
      <c r="T4383" s="26" t="n">
        <f aca="false">IF(AND(ISNUMBER($A4383),$B4383&lt;&gt;"",$G4383&lt;&gt;"",$P4383&lt;&gt;"absence"),1,0)</f>
        <v>0</v>
      </c>
      <c r="U4383" s="26" t="n">
        <f aca="false">IF($T4383=1,IF(COUNTIFS($B$2:$B4383,$B4383,$A$2:$A4383,$A4383,$T$2:$T4383,1)=1,1,0),0)</f>
        <v>0</v>
      </c>
      <c r="V4383" s="29" t="str">
        <f aca="false">IF(AND($A4383="",$B4383="",$G4383=""),"",IF(NOT(ISNUMBER($A4383)),"Date manquante ou non reconnue",IF($B4383="","Technicien manquant",IF(COUNTIF(Production!$A$7:$A$21,$B4383)=0,"Technicien absent de la liste (onglet Production)",IF($G4383="","Code BPU manquant (colonne G)",IF($O4383="?","Code BPU inconnu (onglet Prestations)",IF($P4383="?","Catégorie inconnue (onglet Règles)",IF(AND($E4383&lt;&gt;"",NOT(ISNUMBER($E4383))),"Quantité non reconnue",IF(AND($P4383="au prix",NOT(ISNUMBER($Q4383))),"Prix sur devis à saisir (colonne I)",IF($S4383="","Règle à compléter (onglet Règles)",""))))))))))</f>
        <v/>
      </c>
    </row>
    <row r="4384" customFormat="false" ht="15" hidden="false" customHeight="false" outlineLevel="0" collapsed="false">
      <c r="A4384" s="23"/>
      <c r="I4384" s="24"/>
      <c r="J4384" s="24"/>
      <c r="N4384" s="25"/>
      <c r="O4384" s="26" t="str">
        <f aca="false">IF($G4384="","",IFERROR(INDEX(Prestations!$F$5:$F$256,MATCH($G4384,Prestations!$B$5:$B$256,0)),"?"))</f>
        <v/>
      </c>
      <c r="P4384" s="26" t="str">
        <f aca="false">IF($O4384="","",IF($O4384="?","?",IFERROR(INDEX(Règles!$C$5:$C$17,MATCH($O4384,Règles!$A$5:$A$17,0)),"?")))</f>
        <v/>
      </c>
      <c r="Q4384" s="27" t="str">
        <f aca="false">IF($G4384="","",IF(ISNUMBER($I4384),$I4384,IFERROR(IF(ISNUMBER(INDEX(Prestations!$E$5:$E$256,MATCH($G4384,Prestations!$B$5:$B$256,0))),INDEX(Prestations!$E$5:$E$256,MATCH($G4384,Prestations!$B$5:$B$256,0)),""),"")))</f>
        <v/>
      </c>
      <c r="R4384" s="27" t="str">
        <f aca="false">IFERROR(IF(ISNUMBER($Q4384),$Q4384*IF($E4384="",1,$E4384),""),"")</f>
        <v/>
      </c>
      <c r="S4384" s="28" t="str">
        <f aca="false">IFERROR(IF($P4384="au nombre",IF(N(INDEX(Règles!$D$5:$D$17,MATCH($O4384,Règles!$A$5:$A$17,0)))&gt;0,IF($E4384="",1,$E4384)/INDEX(Règles!$D$5:$D$17,MATCH($O4384,Règles!$A$5:$A$17,0)),""),IF($P4384="au prix",IF(AND(ISNUMBER($R4384),N(INDEX(Règles!$E$5:$E$17,MATCH($O4384,Règles!$A$5:$A$17,0)))&gt;0),$R4384/INDEX(Règles!$E$5:$E$17,MATCH($O4384,Règles!$A$5:$A$17,0)),""),IF(OR($P4384="ne compte pas",$P4384="absence"),0,""))),"")</f>
        <v/>
      </c>
      <c r="T4384" s="26" t="n">
        <f aca="false">IF(AND(ISNUMBER($A4384),$B4384&lt;&gt;"",$G4384&lt;&gt;"",$P4384&lt;&gt;"absence"),1,0)</f>
        <v>0</v>
      </c>
      <c r="U4384" s="26" t="n">
        <f aca="false">IF($T4384=1,IF(COUNTIFS($B$2:$B4384,$B4384,$A$2:$A4384,$A4384,$T$2:$T4384,1)=1,1,0),0)</f>
        <v>0</v>
      </c>
      <c r="V4384" s="29" t="str">
        <f aca="false">IF(AND($A4384="",$B4384="",$G4384=""),"",IF(NOT(ISNUMBER($A4384)),"Date manquante ou non reconnue",IF($B4384="","Technicien manquant",IF(COUNTIF(Production!$A$7:$A$21,$B4384)=0,"Technicien absent de la liste (onglet Production)",IF($G4384="","Code BPU manquant (colonne G)",IF($O4384="?","Code BPU inconnu (onglet Prestations)",IF($P4384="?","Catégorie inconnue (onglet Règles)",IF(AND($E4384&lt;&gt;"",NOT(ISNUMBER($E4384))),"Quantité non reconnue",IF(AND($P4384="au prix",NOT(ISNUMBER($Q4384))),"Prix sur devis à saisir (colonne I)",IF($S4384="","Règle à compléter (onglet Règles)",""))))))))))</f>
        <v/>
      </c>
    </row>
    <row r="4385" customFormat="false" ht="15" hidden="false" customHeight="false" outlineLevel="0" collapsed="false">
      <c r="A4385" s="23"/>
      <c r="I4385" s="24"/>
      <c r="J4385" s="24"/>
      <c r="N4385" s="25"/>
      <c r="O4385" s="26" t="str">
        <f aca="false">IF($G4385="","",IFERROR(INDEX(Prestations!$F$5:$F$256,MATCH($G4385,Prestations!$B$5:$B$256,0)),"?"))</f>
        <v/>
      </c>
      <c r="P4385" s="26" t="str">
        <f aca="false">IF($O4385="","",IF($O4385="?","?",IFERROR(INDEX(Règles!$C$5:$C$17,MATCH($O4385,Règles!$A$5:$A$17,0)),"?")))</f>
        <v/>
      </c>
      <c r="Q4385" s="27" t="str">
        <f aca="false">IF($G4385="","",IF(ISNUMBER($I4385),$I4385,IFERROR(IF(ISNUMBER(INDEX(Prestations!$E$5:$E$256,MATCH($G4385,Prestations!$B$5:$B$256,0))),INDEX(Prestations!$E$5:$E$256,MATCH($G4385,Prestations!$B$5:$B$256,0)),""),"")))</f>
        <v/>
      </c>
      <c r="R4385" s="27" t="str">
        <f aca="false">IFERROR(IF(ISNUMBER($Q4385),$Q4385*IF($E4385="",1,$E4385),""),"")</f>
        <v/>
      </c>
      <c r="S4385" s="28" t="str">
        <f aca="false">IFERROR(IF($P4385="au nombre",IF(N(INDEX(Règles!$D$5:$D$17,MATCH($O4385,Règles!$A$5:$A$17,0)))&gt;0,IF($E4385="",1,$E4385)/INDEX(Règles!$D$5:$D$17,MATCH($O4385,Règles!$A$5:$A$17,0)),""),IF($P4385="au prix",IF(AND(ISNUMBER($R4385),N(INDEX(Règles!$E$5:$E$17,MATCH($O4385,Règles!$A$5:$A$17,0)))&gt;0),$R4385/INDEX(Règles!$E$5:$E$17,MATCH($O4385,Règles!$A$5:$A$17,0)),""),IF(OR($P4385="ne compte pas",$P4385="absence"),0,""))),"")</f>
        <v/>
      </c>
      <c r="T4385" s="26" t="n">
        <f aca="false">IF(AND(ISNUMBER($A4385),$B4385&lt;&gt;"",$G4385&lt;&gt;"",$P4385&lt;&gt;"absence"),1,0)</f>
        <v>0</v>
      </c>
      <c r="U4385" s="26" t="n">
        <f aca="false">IF($T4385=1,IF(COUNTIFS($B$2:$B4385,$B4385,$A$2:$A4385,$A4385,$T$2:$T4385,1)=1,1,0),0)</f>
        <v>0</v>
      </c>
      <c r="V4385" s="29" t="str">
        <f aca="false">IF(AND($A4385="",$B4385="",$G4385=""),"",IF(NOT(ISNUMBER($A4385)),"Date manquante ou non reconnue",IF($B4385="","Technicien manquant",IF(COUNTIF(Production!$A$7:$A$21,$B4385)=0,"Technicien absent de la liste (onglet Production)",IF($G4385="","Code BPU manquant (colonne G)",IF($O4385="?","Code BPU inconnu (onglet Prestations)",IF($P4385="?","Catégorie inconnue (onglet Règles)",IF(AND($E4385&lt;&gt;"",NOT(ISNUMBER($E4385))),"Quantité non reconnue",IF(AND($P4385="au prix",NOT(ISNUMBER($Q4385))),"Prix sur devis à saisir (colonne I)",IF($S4385="","Règle à compléter (onglet Règles)",""))))))))))</f>
        <v/>
      </c>
    </row>
    <row r="4386" customFormat="false" ht="15" hidden="false" customHeight="false" outlineLevel="0" collapsed="false">
      <c r="A4386" s="23"/>
      <c r="I4386" s="24"/>
      <c r="J4386" s="24"/>
      <c r="N4386" s="25"/>
      <c r="O4386" s="26" t="str">
        <f aca="false">IF($G4386="","",IFERROR(INDEX(Prestations!$F$5:$F$256,MATCH($G4386,Prestations!$B$5:$B$256,0)),"?"))</f>
        <v/>
      </c>
      <c r="P4386" s="26" t="str">
        <f aca="false">IF($O4386="","",IF($O4386="?","?",IFERROR(INDEX(Règles!$C$5:$C$17,MATCH($O4386,Règles!$A$5:$A$17,0)),"?")))</f>
        <v/>
      </c>
      <c r="Q4386" s="27" t="str">
        <f aca="false">IF($G4386="","",IF(ISNUMBER($I4386),$I4386,IFERROR(IF(ISNUMBER(INDEX(Prestations!$E$5:$E$256,MATCH($G4386,Prestations!$B$5:$B$256,0))),INDEX(Prestations!$E$5:$E$256,MATCH($G4386,Prestations!$B$5:$B$256,0)),""),"")))</f>
        <v/>
      </c>
      <c r="R4386" s="27" t="str">
        <f aca="false">IFERROR(IF(ISNUMBER($Q4386),$Q4386*IF($E4386="",1,$E4386),""),"")</f>
        <v/>
      </c>
      <c r="S4386" s="28" t="str">
        <f aca="false">IFERROR(IF($P4386="au nombre",IF(N(INDEX(Règles!$D$5:$D$17,MATCH($O4386,Règles!$A$5:$A$17,0)))&gt;0,IF($E4386="",1,$E4386)/INDEX(Règles!$D$5:$D$17,MATCH($O4386,Règles!$A$5:$A$17,0)),""),IF($P4386="au prix",IF(AND(ISNUMBER($R4386),N(INDEX(Règles!$E$5:$E$17,MATCH($O4386,Règles!$A$5:$A$17,0)))&gt;0),$R4386/INDEX(Règles!$E$5:$E$17,MATCH($O4386,Règles!$A$5:$A$17,0)),""),IF(OR($P4386="ne compte pas",$P4386="absence"),0,""))),"")</f>
        <v/>
      </c>
      <c r="T4386" s="26" t="n">
        <f aca="false">IF(AND(ISNUMBER($A4386),$B4386&lt;&gt;"",$G4386&lt;&gt;"",$P4386&lt;&gt;"absence"),1,0)</f>
        <v>0</v>
      </c>
      <c r="U4386" s="26" t="n">
        <f aca="false">IF($T4386=1,IF(COUNTIFS($B$2:$B4386,$B4386,$A$2:$A4386,$A4386,$T$2:$T4386,1)=1,1,0),0)</f>
        <v>0</v>
      </c>
      <c r="V4386" s="29" t="str">
        <f aca="false">IF(AND($A4386="",$B4386="",$G4386=""),"",IF(NOT(ISNUMBER($A4386)),"Date manquante ou non reconnue",IF($B4386="","Technicien manquant",IF(COUNTIF(Production!$A$7:$A$21,$B4386)=0,"Technicien absent de la liste (onglet Production)",IF($G4386="","Code BPU manquant (colonne G)",IF($O4386="?","Code BPU inconnu (onglet Prestations)",IF($P4386="?","Catégorie inconnue (onglet Règles)",IF(AND($E4386&lt;&gt;"",NOT(ISNUMBER($E4386))),"Quantité non reconnue",IF(AND($P4386="au prix",NOT(ISNUMBER($Q4386))),"Prix sur devis à saisir (colonne I)",IF($S4386="","Règle à compléter (onglet Règles)",""))))))))))</f>
        <v/>
      </c>
    </row>
    <row r="4387" customFormat="false" ht="15" hidden="false" customHeight="false" outlineLevel="0" collapsed="false">
      <c r="A4387" s="23"/>
      <c r="I4387" s="24"/>
      <c r="J4387" s="24"/>
      <c r="N4387" s="25"/>
      <c r="O4387" s="26" t="str">
        <f aca="false">IF($G4387="","",IFERROR(INDEX(Prestations!$F$5:$F$256,MATCH($G4387,Prestations!$B$5:$B$256,0)),"?"))</f>
        <v/>
      </c>
      <c r="P4387" s="26" t="str">
        <f aca="false">IF($O4387="","",IF($O4387="?","?",IFERROR(INDEX(Règles!$C$5:$C$17,MATCH($O4387,Règles!$A$5:$A$17,0)),"?")))</f>
        <v/>
      </c>
      <c r="Q4387" s="27" t="str">
        <f aca="false">IF($G4387="","",IF(ISNUMBER($I4387),$I4387,IFERROR(IF(ISNUMBER(INDEX(Prestations!$E$5:$E$256,MATCH($G4387,Prestations!$B$5:$B$256,0))),INDEX(Prestations!$E$5:$E$256,MATCH($G4387,Prestations!$B$5:$B$256,0)),""),"")))</f>
        <v/>
      </c>
      <c r="R4387" s="27" t="str">
        <f aca="false">IFERROR(IF(ISNUMBER($Q4387),$Q4387*IF($E4387="",1,$E4387),""),"")</f>
        <v/>
      </c>
      <c r="S4387" s="28" t="str">
        <f aca="false">IFERROR(IF($P4387="au nombre",IF(N(INDEX(Règles!$D$5:$D$17,MATCH($O4387,Règles!$A$5:$A$17,0)))&gt;0,IF($E4387="",1,$E4387)/INDEX(Règles!$D$5:$D$17,MATCH($O4387,Règles!$A$5:$A$17,0)),""),IF($P4387="au prix",IF(AND(ISNUMBER($R4387),N(INDEX(Règles!$E$5:$E$17,MATCH($O4387,Règles!$A$5:$A$17,0)))&gt;0),$R4387/INDEX(Règles!$E$5:$E$17,MATCH($O4387,Règles!$A$5:$A$17,0)),""),IF(OR($P4387="ne compte pas",$P4387="absence"),0,""))),"")</f>
        <v/>
      </c>
      <c r="T4387" s="26" t="n">
        <f aca="false">IF(AND(ISNUMBER($A4387),$B4387&lt;&gt;"",$G4387&lt;&gt;"",$P4387&lt;&gt;"absence"),1,0)</f>
        <v>0</v>
      </c>
      <c r="U4387" s="26" t="n">
        <f aca="false">IF($T4387=1,IF(COUNTIFS($B$2:$B4387,$B4387,$A$2:$A4387,$A4387,$T$2:$T4387,1)=1,1,0),0)</f>
        <v>0</v>
      </c>
      <c r="V4387" s="29" t="str">
        <f aca="false">IF(AND($A4387="",$B4387="",$G4387=""),"",IF(NOT(ISNUMBER($A4387)),"Date manquante ou non reconnue",IF($B4387="","Technicien manquant",IF(COUNTIF(Production!$A$7:$A$21,$B4387)=0,"Technicien absent de la liste (onglet Production)",IF($G4387="","Code BPU manquant (colonne G)",IF($O4387="?","Code BPU inconnu (onglet Prestations)",IF($P4387="?","Catégorie inconnue (onglet Règles)",IF(AND($E4387&lt;&gt;"",NOT(ISNUMBER($E4387))),"Quantité non reconnue",IF(AND($P4387="au prix",NOT(ISNUMBER($Q4387))),"Prix sur devis à saisir (colonne I)",IF($S4387="","Règle à compléter (onglet Règles)",""))))))))))</f>
        <v/>
      </c>
    </row>
    <row r="4388" customFormat="false" ht="15" hidden="false" customHeight="false" outlineLevel="0" collapsed="false">
      <c r="A4388" s="23"/>
      <c r="I4388" s="24"/>
      <c r="J4388" s="24"/>
      <c r="N4388" s="25"/>
      <c r="O4388" s="26" t="str">
        <f aca="false">IF($G4388="","",IFERROR(INDEX(Prestations!$F$5:$F$256,MATCH($G4388,Prestations!$B$5:$B$256,0)),"?"))</f>
        <v/>
      </c>
      <c r="P4388" s="26" t="str">
        <f aca="false">IF($O4388="","",IF($O4388="?","?",IFERROR(INDEX(Règles!$C$5:$C$17,MATCH($O4388,Règles!$A$5:$A$17,0)),"?")))</f>
        <v/>
      </c>
      <c r="Q4388" s="27" t="str">
        <f aca="false">IF($G4388="","",IF(ISNUMBER($I4388),$I4388,IFERROR(IF(ISNUMBER(INDEX(Prestations!$E$5:$E$256,MATCH($G4388,Prestations!$B$5:$B$256,0))),INDEX(Prestations!$E$5:$E$256,MATCH($G4388,Prestations!$B$5:$B$256,0)),""),"")))</f>
        <v/>
      </c>
      <c r="R4388" s="27" t="str">
        <f aca="false">IFERROR(IF(ISNUMBER($Q4388),$Q4388*IF($E4388="",1,$E4388),""),"")</f>
        <v/>
      </c>
      <c r="S4388" s="28" t="str">
        <f aca="false">IFERROR(IF($P4388="au nombre",IF(N(INDEX(Règles!$D$5:$D$17,MATCH($O4388,Règles!$A$5:$A$17,0)))&gt;0,IF($E4388="",1,$E4388)/INDEX(Règles!$D$5:$D$17,MATCH($O4388,Règles!$A$5:$A$17,0)),""),IF($P4388="au prix",IF(AND(ISNUMBER($R4388),N(INDEX(Règles!$E$5:$E$17,MATCH($O4388,Règles!$A$5:$A$17,0)))&gt;0),$R4388/INDEX(Règles!$E$5:$E$17,MATCH($O4388,Règles!$A$5:$A$17,0)),""),IF(OR($P4388="ne compte pas",$P4388="absence"),0,""))),"")</f>
        <v/>
      </c>
      <c r="T4388" s="26" t="n">
        <f aca="false">IF(AND(ISNUMBER($A4388),$B4388&lt;&gt;"",$G4388&lt;&gt;"",$P4388&lt;&gt;"absence"),1,0)</f>
        <v>0</v>
      </c>
      <c r="U4388" s="26" t="n">
        <f aca="false">IF($T4388=1,IF(COUNTIFS($B$2:$B4388,$B4388,$A$2:$A4388,$A4388,$T$2:$T4388,1)=1,1,0),0)</f>
        <v>0</v>
      </c>
      <c r="V4388" s="29" t="str">
        <f aca="false">IF(AND($A4388="",$B4388="",$G4388=""),"",IF(NOT(ISNUMBER($A4388)),"Date manquante ou non reconnue",IF($B4388="","Technicien manquant",IF(COUNTIF(Production!$A$7:$A$21,$B4388)=0,"Technicien absent de la liste (onglet Production)",IF($G4388="","Code BPU manquant (colonne G)",IF($O4388="?","Code BPU inconnu (onglet Prestations)",IF($P4388="?","Catégorie inconnue (onglet Règles)",IF(AND($E4388&lt;&gt;"",NOT(ISNUMBER($E4388))),"Quantité non reconnue",IF(AND($P4388="au prix",NOT(ISNUMBER($Q4388))),"Prix sur devis à saisir (colonne I)",IF($S4388="","Règle à compléter (onglet Règles)",""))))))))))</f>
        <v/>
      </c>
    </row>
    <row r="4389" customFormat="false" ht="15" hidden="false" customHeight="false" outlineLevel="0" collapsed="false">
      <c r="A4389" s="23"/>
      <c r="I4389" s="24"/>
      <c r="J4389" s="24"/>
      <c r="N4389" s="25"/>
      <c r="O4389" s="26" t="str">
        <f aca="false">IF($G4389="","",IFERROR(INDEX(Prestations!$F$5:$F$256,MATCH($G4389,Prestations!$B$5:$B$256,0)),"?"))</f>
        <v/>
      </c>
      <c r="P4389" s="26" t="str">
        <f aca="false">IF($O4389="","",IF($O4389="?","?",IFERROR(INDEX(Règles!$C$5:$C$17,MATCH($O4389,Règles!$A$5:$A$17,0)),"?")))</f>
        <v/>
      </c>
      <c r="Q4389" s="27" t="str">
        <f aca="false">IF($G4389="","",IF(ISNUMBER($I4389),$I4389,IFERROR(IF(ISNUMBER(INDEX(Prestations!$E$5:$E$256,MATCH($G4389,Prestations!$B$5:$B$256,0))),INDEX(Prestations!$E$5:$E$256,MATCH($G4389,Prestations!$B$5:$B$256,0)),""),"")))</f>
        <v/>
      </c>
      <c r="R4389" s="27" t="str">
        <f aca="false">IFERROR(IF(ISNUMBER($Q4389),$Q4389*IF($E4389="",1,$E4389),""),"")</f>
        <v/>
      </c>
      <c r="S4389" s="28" t="str">
        <f aca="false">IFERROR(IF($P4389="au nombre",IF(N(INDEX(Règles!$D$5:$D$17,MATCH($O4389,Règles!$A$5:$A$17,0)))&gt;0,IF($E4389="",1,$E4389)/INDEX(Règles!$D$5:$D$17,MATCH($O4389,Règles!$A$5:$A$17,0)),""),IF($P4389="au prix",IF(AND(ISNUMBER($R4389),N(INDEX(Règles!$E$5:$E$17,MATCH($O4389,Règles!$A$5:$A$17,0)))&gt;0),$R4389/INDEX(Règles!$E$5:$E$17,MATCH($O4389,Règles!$A$5:$A$17,0)),""),IF(OR($P4389="ne compte pas",$P4389="absence"),0,""))),"")</f>
        <v/>
      </c>
      <c r="T4389" s="26" t="n">
        <f aca="false">IF(AND(ISNUMBER($A4389),$B4389&lt;&gt;"",$G4389&lt;&gt;"",$P4389&lt;&gt;"absence"),1,0)</f>
        <v>0</v>
      </c>
      <c r="U4389" s="26" t="n">
        <f aca="false">IF($T4389=1,IF(COUNTIFS($B$2:$B4389,$B4389,$A$2:$A4389,$A4389,$T$2:$T4389,1)=1,1,0),0)</f>
        <v>0</v>
      </c>
      <c r="V4389" s="29" t="str">
        <f aca="false">IF(AND($A4389="",$B4389="",$G4389=""),"",IF(NOT(ISNUMBER($A4389)),"Date manquante ou non reconnue",IF($B4389="","Technicien manquant",IF(COUNTIF(Production!$A$7:$A$21,$B4389)=0,"Technicien absent de la liste (onglet Production)",IF($G4389="","Code BPU manquant (colonne G)",IF($O4389="?","Code BPU inconnu (onglet Prestations)",IF($P4389="?","Catégorie inconnue (onglet Règles)",IF(AND($E4389&lt;&gt;"",NOT(ISNUMBER($E4389))),"Quantité non reconnue",IF(AND($P4389="au prix",NOT(ISNUMBER($Q4389))),"Prix sur devis à saisir (colonne I)",IF($S4389="","Règle à compléter (onglet Règles)",""))))))))))</f>
        <v/>
      </c>
    </row>
    <row r="4390" customFormat="false" ht="15" hidden="false" customHeight="false" outlineLevel="0" collapsed="false">
      <c r="A4390" s="23"/>
      <c r="I4390" s="24"/>
      <c r="J4390" s="24"/>
      <c r="N4390" s="25"/>
      <c r="O4390" s="26" t="str">
        <f aca="false">IF($G4390="","",IFERROR(INDEX(Prestations!$F$5:$F$256,MATCH($G4390,Prestations!$B$5:$B$256,0)),"?"))</f>
        <v/>
      </c>
      <c r="P4390" s="26" t="str">
        <f aca="false">IF($O4390="","",IF($O4390="?","?",IFERROR(INDEX(Règles!$C$5:$C$17,MATCH($O4390,Règles!$A$5:$A$17,0)),"?")))</f>
        <v/>
      </c>
      <c r="Q4390" s="27" t="str">
        <f aca="false">IF($G4390="","",IF(ISNUMBER($I4390),$I4390,IFERROR(IF(ISNUMBER(INDEX(Prestations!$E$5:$E$256,MATCH($G4390,Prestations!$B$5:$B$256,0))),INDEX(Prestations!$E$5:$E$256,MATCH($G4390,Prestations!$B$5:$B$256,0)),""),"")))</f>
        <v/>
      </c>
      <c r="R4390" s="27" t="str">
        <f aca="false">IFERROR(IF(ISNUMBER($Q4390),$Q4390*IF($E4390="",1,$E4390),""),"")</f>
        <v/>
      </c>
      <c r="S4390" s="28" t="str">
        <f aca="false">IFERROR(IF($P4390="au nombre",IF(N(INDEX(Règles!$D$5:$D$17,MATCH($O4390,Règles!$A$5:$A$17,0)))&gt;0,IF($E4390="",1,$E4390)/INDEX(Règles!$D$5:$D$17,MATCH($O4390,Règles!$A$5:$A$17,0)),""),IF($P4390="au prix",IF(AND(ISNUMBER($R4390),N(INDEX(Règles!$E$5:$E$17,MATCH($O4390,Règles!$A$5:$A$17,0)))&gt;0),$R4390/INDEX(Règles!$E$5:$E$17,MATCH($O4390,Règles!$A$5:$A$17,0)),""),IF(OR($P4390="ne compte pas",$P4390="absence"),0,""))),"")</f>
        <v/>
      </c>
      <c r="T4390" s="26" t="n">
        <f aca="false">IF(AND(ISNUMBER($A4390),$B4390&lt;&gt;"",$G4390&lt;&gt;"",$P4390&lt;&gt;"absence"),1,0)</f>
        <v>0</v>
      </c>
      <c r="U4390" s="26" t="n">
        <f aca="false">IF($T4390=1,IF(COUNTIFS($B$2:$B4390,$B4390,$A$2:$A4390,$A4390,$T$2:$T4390,1)=1,1,0),0)</f>
        <v>0</v>
      </c>
      <c r="V4390" s="29" t="str">
        <f aca="false">IF(AND($A4390="",$B4390="",$G4390=""),"",IF(NOT(ISNUMBER($A4390)),"Date manquante ou non reconnue",IF($B4390="","Technicien manquant",IF(COUNTIF(Production!$A$7:$A$21,$B4390)=0,"Technicien absent de la liste (onglet Production)",IF($G4390="","Code BPU manquant (colonne G)",IF($O4390="?","Code BPU inconnu (onglet Prestations)",IF($P4390="?","Catégorie inconnue (onglet Règles)",IF(AND($E4390&lt;&gt;"",NOT(ISNUMBER($E4390))),"Quantité non reconnue",IF(AND($P4390="au prix",NOT(ISNUMBER($Q4390))),"Prix sur devis à saisir (colonne I)",IF($S4390="","Règle à compléter (onglet Règles)",""))))))))))</f>
        <v/>
      </c>
    </row>
    <row r="4391" customFormat="false" ht="15" hidden="false" customHeight="false" outlineLevel="0" collapsed="false">
      <c r="A4391" s="23"/>
      <c r="I4391" s="24"/>
      <c r="J4391" s="24"/>
      <c r="N4391" s="25"/>
      <c r="O4391" s="26" t="str">
        <f aca="false">IF($G4391="","",IFERROR(INDEX(Prestations!$F$5:$F$256,MATCH($G4391,Prestations!$B$5:$B$256,0)),"?"))</f>
        <v/>
      </c>
      <c r="P4391" s="26" t="str">
        <f aca="false">IF($O4391="","",IF($O4391="?","?",IFERROR(INDEX(Règles!$C$5:$C$17,MATCH($O4391,Règles!$A$5:$A$17,0)),"?")))</f>
        <v/>
      </c>
      <c r="Q4391" s="27" t="str">
        <f aca="false">IF($G4391="","",IF(ISNUMBER($I4391),$I4391,IFERROR(IF(ISNUMBER(INDEX(Prestations!$E$5:$E$256,MATCH($G4391,Prestations!$B$5:$B$256,0))),INDEX(Prestations!$E$5:$E$256,MATCH($G4391,Prestations!$B$5:$B$256,0)),""),"")))</f>
        <v/>
      </c>
      <c r="R4391" s="27" t="str">
        <f aca="false">IFERROR(IF(ISNUMBER($Q4391),$Q4391*IF($E4391="",1,$E4391),""),"")</f>
        <v/>
      </c>
      <c r="S4391" s="28" t="str">
        <f aca="false">IFERROR(IF($P4391="au nombre",IF(N(INDEX(Règles!$D$5:$D$17,MATCH($O4391,Règles!$A$5:$A$17,0)))&gt;0,IF($E4391="",1,$E4391)/INDEX(Règles!$D$5:$D$17,MATCH($O4391,Règles!$A$5:$A$17,0)),""),IF($P4391="au prix",IF(AND(ISNUMBER($R4391),N(INDEX(Règles!$E$5:$E$17,MATCH($O4391,Règles!$A$5:$A$17,0)))&gt;0),$R4391/INDEX(Règles!$E$5:$E$17,MATCH($O4391,Règles!$A$5:$A$17,0)),""),IF(OR($P4391="ne compte pas",$P4391="absence"),0,""))),"")</f>
        <v/>
      </c>
      <c r="T4391" s="26" t="n">
        <f aca="false">IF(AND(ISNUMBER($A4391),$B4391&lt;&gt;"",$G4391&lt;&gt;"",$P4391&lt;&gt;"absence"),1,0)</f>
        <v>0</v>
      </c>
      <c r="U4391" s="26" t="n">
        <f aca="false">IF($T4391=1,IF(COUNTIFS($B$2:$B4391,$B4391,$A$2:$A4391,$A4391,$T$2:$T4391,1)=1,1,0),0)</f>
        <v>0</v>
      </c>
      <c r="V4391" s="29" t="str">
        <f aca="false">IF(AND($A4391="",$B4391="",$G4391=""),"",IF(NOT(ISNUMBER($A4391)),"Date manquante ou non reconnue",IF($B4391="","Technicien manquant",IF(COUNTIF(Production!$A$7:$A$21,$B4391)=0,"Technicien absent de la liste (onglet Production)",IF($G4391="","Code BPU manquant (colonne G)",IF($O4391="?","Code BPU inconnu (onglet Prestations)",IF($P4391="?","Catégorie inconnue (onglet Règles)",IF(AND($E4391&lt;&gt;"",NOT(ISNUMBER($E4391))),"Quantité non reconnue",IF(AND($P4391="au prix",NOT(ISNUMBER($Q4391))),"Prix sur devis à saisir (colonne I)",IF($S4391="","Règle à compléter (onglet Règles)",""))))))))))</f>
        <v/>
      </c>
    </row>
    <row r="4392" customFormat="false" ht="15" hidden="false" customHeight="false" outlineLevel="0" collapsed="false">
      <c r="A4392" s="23"/>
      <c r="I4392" s="24"/>
      <c r="J4392" s="24"/>
      <c r="N4392" s="25"/>
      <c r="O4392" s="26" t="str">
        <f aca="false">IF($G4392="","",IFERROR(INDEX(Prestations!$F$5:$F$256,MATCH($G4392,Prestations!$B$5:$B$256,0)),"?"))</f>
        <v/>
      </c>
      <c r="P4392" s="26" t="str">
        <f aca="false">IF($O4392="","",IF($O4392="?","?",IFERROR(INDEX(Règles!$C$5:$C$17,MATCH($O4392,Règles!$A$5:$A$17,0)),"?")))</f>
        <v/>
      </c>
      <c r="Q4392" s="27" t="str">
        <f aca="false">IF($G4392="","",IF(ISNUMBER($I4392),$I4392,IFERROR(IF(ISNUMBER(INDEX(Prestations!$E$5:$E$256,MATCH($G4392,Prestations!$B$5:$B$256,0))),INDEX(Prestations!$E$5:$E$256,MATCH($G4392,Prestations!$B$5:$B$256,0)),""),"")))</f>
        <v/>
      </c>
      <c r="R4392" s="27" t="str">
        <f aca="false">IFERROR(IF(ISNUMBER($Q4392),$Q4392*IF($E4392="",1,$E4392),""),"")</f>
        <v/>
      </c>
      <c r="S4392" s="28" t="str">
        <f aca="false">IFERROR(IF($P4392="au nombre",IF(N(INDEX(Règles!$D$5:$D$17,MATCH($O4392,Règles!$A$5:$A$17,0)))&gt;0,IF($E4392="",1,$E4392)/INDEX(Règles!$D$5:$D$17,MATCH($O4392,Règles!$A$5:$A$17,0)),""),IF($P4392="au prix",IF(AND(ISNUMBER($R4392),N(INDEX(Règles!$E$5:$E$17,MATCH($O4392,Règles!$A$5:$A$17,0)))&gt;0),$R4392/INDEX(Règles!$E$5:$E$17,MATCH($O4392,Règles!$A$5:$A$17,0)),""),IF(OR($P4392="ne compte pas",$P4392="absence"),0,""))),"")</f>
        <v/>
      </c>
      <c r="T4392" s="26" t="n">
        <f aca="false">IF(AND(ISNUMBER($A4392),$B4392&lt;&gt;"",$G4392&lt;&gt;"",$P4392&lt;&gt;"absence"),1,0)</f>
        <v>0</v>
      </c>
      <c r="U4392" s="26" t="n">
        <f aca="false">IF($T4392=1,IF(COUNTIFS($B$2:$B4392,$B4392,$A$2:$A4392,$A4392,$T$2:$T4392,1)=1,1,0),0)</f>
        <v>0</v>
      </c>
      <c r="V4392" s="29" t="str">
        <f aca="false">IF(AND($A4392="",$B4392="",$G4392=""),"",IF(NOT(ISNUMBER($A4392)),"Date manquante ou non reconnue",IF($B4392="","Technicien manquant",IF(COUNTIF(Production!$A$7:$A$21,$B4392)=0,"Technicien absent de la liste (onglet Production)",IF($G4392="","Code BPU manquant (colonne G)",IF($O4392="?","Code BPU inconnu (onglet Prestations)",IF($P4392="?","Catégorie inconnue (onglet Règles)",IF(AND($E4392&lt;&gt;"",NOT(ISNUMBER($E4392))),"Quantité non reconnue",IF(AND($P4392="au prix",NOT(ISNUMBER($Q4392))),"Prix sur devis à saisir (colonne I)",IF($S4392="","Règle à compléter (onglet Règles)",""))))))))))</f>
        <v/>
      </c>
    </row>
    <row r="4393" customFormat="false" ht="15" hidden="false" customHeight="false" outlineLevel="0" collapsed="false">
      <c r="A4393" s="23"/>
      <c r="I4393" s="24"/>
      <c r="J4393" s="24"/>
      <c r="N4393" s="25"/>
      <c r="O4393" s="26" t="str">
        <f aca="false">IF($G4393="","",IFERROR(INDEX(Prestations!$F$5:$F$256,MATCH($G4393,Prestations!$B$5:$B$256,0)),"?"))</f>
        <v/>
      </c>
      <c r="P4393" s="26" t="str">
        <f aca="false">IF($O4393="","",IF($O4393="?","?",IFERROR(INDEX(Règles!$C$5:$C$17,MATCH($O4393,Règles!$A$5:$A$17,0)),"?")))</f>
        <v/>
      </c>
      <c r="Q4393" s="27" t="str">
        <f aca="false">IF($G4393="","",IF(ISNUMBER($I4393),$I4393,IFERROR(IF(ISNUMBER(INDEX(Prestations!$E$5:$E$256,MATCH($G4393,Prestations!$B$5:$B$256,0))),INDEX(Prestations!$E$5:$E$256,MATCH($G4393,Prestations!$B$5:$B$256,0)),""),"")))</f>
        <v/>
      </c>
      <c r="R4393" s="27" t="str">
        <f aca="false">IFERROR(IF(ISNUMBER($Q4393),$Q4393*IF($E4393="",1,$E4393),""),"")</f>
        <v/>
      </c>
      <c r="S4393" s="28" t="str">
        <f aca="false">IFERROR(IF($P4393="au nombre",IF(N(INDEX(Règles!$D$5:$D$17,MATCH($O4393,Règles!$A$5:$A$17,0)))&gt;0,IF($E4393="",1,$E4393)/INDEX(Règles!$D$5:$D$17,MATCH($O4393,Règles!$A$5:$A$17,0)),""),IF($P4393="au prix",IF(AND(ISNUMBER($R4393),N(INDEX(Règles!$E$5:$E$17,MATCH($O4393,Règles!$A$5:$A$17,0)))&gt;0),$R4393/INDEX(Règles!$E$5:$E$17,MATCH($O4393,Règles!$A$5:$A$17,0)),""),IF(OR($P4393="ne compte pas",$P4393="absence"),0,""))),"")</f>
        <v/>
      </c>
      <c r="T4393" s="26" t="n">
        <f aca="false">IF(AND(ISNUMBER($A4393),$B4393&lt;&gt;"",$G4393&lt;&gt;"",$P4393&lt;&gt;"absence"),1,0)</f>
        <v>0</v>
      </c>
      <c r="U4393" s="26" t="n">
        <f aca="false">IF($T4393=1,IF(COUNTIFS($B$2:$B4393,$B4393,$A$2:$A4393,$A4393,$T$2:$T4393,1)=1,1,0),0)</f>
        <v>0</v>
      </c>
      <c r="V4393" s="29" t="str">
        <f aca="false">IF(AND($A4393="",$B4393="",$G4393=""),"",IF(NOT(ISNUMBER($A4393)),"Date manquante ou non reconnue",IF($B4393="","Technicien manquant",IF(COUNTIF(Production!$A$7:$A$21,$B4393)=0,"Technicien absent de la liste (onglet Production)",IF($G4393="","Code BPU manquant (colonne G)",IF($O4393="?","Code BPU inconnu (onglet Prestations)",IF($P4393="?","Catégorie inconnue (onglet Règles)",IF(AND($E4393&lt;&gt;"",NOT(ISNUMBER($E4393))),"Quantité non reconnue",IF(AND($P4393="au prix",NOT(ISNUMBER($Q4393))),"Prix sur devis à saisir (colonne I)",IF($S4393="","Règle à compléter (onglet Règles)",""))))))))))</f>
        <v/>
      </c>
    </row>
    <row r="4394" customFormat="false" ht="15" hidden="false" customHeight="false" outlineLevel="0" collapsed="false">
      <c r="A4394" s="23"/>
      <c r="I4394" s="24"/>
      <c r="J4394" s="24"/>
      <c r="N4394" s="25"/>
      <c r="O4394" s="26" t="str">
        <f aca="false">IF($G4394="","",IFERROR(INDEX(Prestations!$F$5:$F$256,MATCH($G4394,Prestations!$B$5:$B$256,0)),"?"))</f>
        <v/>
      </c>
      <c r="P4394" s="26" t="str">
        <f aca="false">IF($O4394="","",IF($O4394="?","?",IFERROR(INDEX(Règles!$C$5:$C$17,MATCH($O4394,Règles!$A$5:$A$17,0)),"?")))</f>
        <v/>
      </c>
      <c r="Q4394" s="27" t="str">
        <f aca="false">IF($G4394="","",IF(ISNUMBER($I4394),$I4394,IFERROR(IF(ISNUMBER(INDEX(Prestations!$E$5:$E$256,MATCH($G4394,Prestations!$B$5:$B$256,0))),INDEX(Prestations!$E$5:$E$256,MATCH($G4394,Prestations!$B$5:$B$256,0)),""),"")))</f>
        <v/>
      </c>
      <c r="R4394" s="27" t="str">
        <f aca="false">IFERROR(IF(ISNUMBER($Q4394),$Q4394*IF($E4394="",1,$E4394),""),"")</f>
        <v/>
      </c>
      <c r="S4394" s="28" t="str">
        <f aca="false">IFERROR(IF($P4394="au nombre",IF(N(INDEX(Règles!$D$5:$D$17,MATCH($O4394,Règles!$A$5:$A$17,0)))&gt;0,IF($E4394="",1,$E4394)/INDEX(Règles!$D$5:$D$17,MATCH($O4394,Règles!$A$5:$A$17,0)),""),IF($P4394="au prix",IF(AND(ISNUMBER($R4394),N(INDEX(Règles!$E$5:$E$17,MATCH($O4394,Règles!$A$5:$A$17,0)))&gt;0),$R4394/INDEX(Règles!$E$5:$E$17,MATCH($O4394,Règles!$A$5:$A$17,0)),""),IF(OR($P4394="ne compte pas",$P4394="absence"),0,""))),"")</f>
        <v/>
      </c>
      <c r="T4394" s="26" t="n">
        <f aca="false">IF(AND(ISNUMBER($A4394),$B4394&lt;&gt;"",$G4394&lt;&gt;"",$P4394&lt;&gt;"absence"),1,0)</f>
        <v>0</v>
      </c>
      <c r="U4394" s="26" t="n">
        <f aca="false">IF($T4394=1,IF(COUNTIFS($B$2:$B4394,$B4394,$A$2:$A4394,$A4394,$T$2:$T4394,1)=1,1,0),0)</f>
        <v>0</v>
      </c>
      <c r="V4394" s="29" t="str">
        <f aca="false">IF(AND($A4394="",$B4394="",$G4394=""),"",IF(NOT(ISNUMBER($A4394)),"Date manquante ou non reconnue",IF($B4394="","Technicien manquant",IF(COUNTIF(Production!$A$7:$A$21,$B4394)=0,"Technicien absent de la liste (onglet Production)",IF($G4394="","Code BPU manquant (colonne G)",IF($O4394="?","Code BPU inconnu (onglet Prestations)",IF($P4394="?","Catégorie inconnue (onglet Règles)",IF(AND($E4394&lt;&gt;"",NOT(ISNUMBER($E4394))),"Quantité non reconnue",IF(AND($P4394="au prix",NOT(ISNUMBER($Q4394))),"Prix sur devis à saisir (colonne I)",IF($S4394="","Règle à compléter (onglet Règles)",""))))))))))</f>
        <v/>
      </c>
    </row>
    <row r="4395" customFormat="false" ht="15" hidden="false" customHeight="false" outlineLevel="0" collapsed="false">
      <c r="A4395" s="23"/>
      <c r="I4395" s="24"/>
      <c r="J4395" s="24"/>
      <c r="N4395" s="25"/>
      <c r="O4395" s="26" t="str">
        <f aca="false">IF($G4395="","",IFERROR(INDEX(Prestations!$F$5:$F$256,MATCH($G4395,Prestations!$B$5:$B$256,0)),"?"))</f>
        <v/>
      </c>
      <c r="P4395" s="26" t="str">
        <f aca="false">IF($O4395="","",IF($O4395="?","?",IFERROR(INDEX(Règles!$C$5:$C$17,MATCH($O4395,Règles!$A$5:$A$17,0)),"?")))</f>
        <v/>
      </c>
      <c r="Q4395" s="27" t="str">
        <f aca="false">IF($G4395="","",IF(ISNUMBER($I4395),$I4395,IFERROR(IF(ISNUMBER(INDEX(Prestations!$E$5:$E$256,MATCH($G4395,Prestations!$B$5:$B$256,0))),INDEX(Prestations!$E$5:$E$256,MATCH($G4395,Prestations!$B$5:$B$256,0)),""),"")))</f>
        <v/>
      </c>
      <c r="R4395" s="27" t="str">
        <f aca="false">IFERROR(IF(ISNUMBER($Q4395),$Q4395*IF($E4395="",1,$E4395),""),"")</f>
        <v/>
      </c>
      <c r="S4395" s="28" t="str">
        <f aca="false">IFERROR(IF($P4395="au nombre",IF(N(INDEX(Règles!$D$5:$D$17,MATCH($O4395,Règles!$A$5:$A$17,0)))&gt;0,IF($E4395="",1,$E4395)/INDEX(Règles!$D$5:$D$17,MATCH($O4395,Règles!$A$5:$A$17,0)),""),IF($P4395="au prix",IF(AND(ISNUMBER($R4395),N(INDEX(Règles!$E$5:$E$17,MATCH($O4395,Règles!$A$5:$A$17,0)))&gt;0),$R4395/INDEX(Règles!$E$5:$E$17,MATCH($O4395,Règles!$A$5:$A$17,0)),""),IF(OR($P4395="ne compte pas",$P4395="absence"),0,""))),"")</f>
        <v/>
      </c>
      <c r="T4395" s="26" t="n">
        <f aca="false">IF(AND(ISNUMBER($A4395),$B4395&lt;&gt;"",$G4395&lt;&gt;"",$P4395&lt;&gt;"absence"),1,0)</f>
        <v>0</v>
      </c>
      <c r="U4395" s="26" t="n">
        <f aca="false">IF($T4395=1,IF(COUNTIFS($B$2:$B4395,$B4395,$A$2:$A4395,$A4395,$T$2:$T4395,1)=1,1,0),0)</f>
        <v>0</v>
      </c>
      <c r="V4395" s="29" t="str">
        <f aca="false">IF(AND($A4395="",$B4395="",$G4395=""),"",IF(NOT(ISNUMBER($A4395)),"Date manquante ou non reconnue",IF($B4395="","Technicien manquant",IF(COUNTIF(Production!$A$7:$A$21,$B4395)=0,"Technicien absent de la liste (onglet Production)",IF($G4395="","Code BPU manquant (colonne G)",IF($O4395="?","Code BPU inconnu (onglet Prestations)",IF($P4395="?","Catégorie inconnue (onglet Règles)",IF(AND($E4395&lt;&gt;"",NOT(ISNUMBER($E4395))),"Quantité non reconnue",IF(AND($P4395="au prix",NOT(ISNUMBER($Q4395))),"Prix sur devis à saisir (colonne I)",IF($S4395="","Règle à compléter (onglet Règles)",""))))))))))</f>
        <v/>
      </c>
    </row>
    <row r="4396" customFormat="false" ht="15" hidden="false" customHeight="false" outlineLevel="0" collapsed="false">
      <c r="A4396" s="23"/>
      <c r="I4396" s="24"/>
      <c r="J4396" s="24"/>
      <c r="N4396" s="25"/>
      <c r="O4396" s="26" t="str">
        <f aca="false">IF($G4396="","",IFERROR(INDEX(Prestations!$F$5:$F$256,MATCH($G4396,Prestations!$B$5:$B$256,0)),"?"))</f>
        <v/>
      </c>
      <c r="P4396" s="26" t="str">
        <f aca="false">IF($O4396="","",IF($O4396="?","?",IFERROR(INDEX(Règles!$C$5:$C$17,MATCH($O4396,Règles!$A$5:$A$17,0)),"?")))</f>
        <v/>
      </c>
      <c r="Q4396" s="27" t="str">
        <f aca="false">IF($G4396="","",IF(ISNUMBER($I4396),$I4396,IFERROR(IF(ISNUMBER(INDEX(Prestations!$E$5:$E$256,MATCH($G4396,Prestations!$B$5:$B$256,0))),INDEX(Prestations!$E$5:$E$256,MATCH($G4396,Prestations!$B$5:$B$256,0)),""),"")))</f>
        <v/>
      </c>
      <c r="R4396" s="27" t="str">
        <f aca="false">IFERROR(IF(ISNUMBER($Q4396),$Q4396*IF($E4396="",1,$E4396),""),"")</f>
        <v/>
      </c>
      <c r="S4396" s="28" t="str">
        <f aca="false">IFERROR(IF($P4396="au nombre",IF(N(INDEX(Règles!$D$5:$D$17,MATCH($O4396,Règles!$A$5:$A$17,0)))&gt;0,IF($E4396="",1,$E4396)/INDEX(Règles!$D$5:$D$17,MATCH($O4396,Règles!$A$5:$A$17,0)),""),IF($P4396="au prix",IF(AND(ISNUMBER($R4396),N(INDEX(Règles!$E$5:$E$17,MATCH($O4396,Règles!$A$5:$A$17,0)))&gt;0),$R4396/INDEX(Règles!$E$5:$E$17,MATCH($O4396,Règles!$A$5:$A$17,0)),""),IF(OR($P4396="ne compte pas",$P4396="absence"),0,""))),"")</f>
        <v/>
      </c>
      <c r="T4396" s="26" t="n">
        <f aca="false">IF(AND(ISNUMBER($A4396),$B4396&lt;&gt;"",$G4396&lt;&gt;"",$P4396&lt;&gt;"absence"),1,0)</f>
        <v>0</v>
      </c>
      <c r="U4396" s="26" t="n">
        <f aca="false">IF($T4396=1,IF(COUNTIFS($B$2:$B4396,$B4396,$A$2:$A4396,$A4396,$T$2:$T4396,1)=1,1,0),0)</f>
        <v>0</v>
      </c>
      <c r="V4396" s="29" t="str">
        <f aca="false">IF(AND($A4396="",$B4396="",$G4396=""),"",IF(NOT(ISNUMBER($A4396)),"Date manquante ou non reconnue",IF($B4396="","Technicien manquant",IF(COUNTIF(Production!$A$7:$A$21,$B4396)=0,"Technicien absent de la liste (onglet Production)",IF($G4396="","Code BPU manquant (colonne G)",IF($O4396="?","Code BPU inconnu (onglet Prestations)",IF($P4396="?","Catégorie inconnue (onglet Règles)",IF(AND($E4396&lt;&gt;"",NOT(ISNUMBER($E4396))),"Quantité non reconnue",IF(AND($P4396="au prix",NOT(ISNUMBER($Q4396))),"Prix sur devis à saisir (colonne I)",IF($S4396="","Règle à compléter (onglet Règles)",""))))))))))</f>
        <v/>
      </c>
    </row>
    <row r="4397" customFormat="false" ht="15" hidden="false" customHeight="false" outlineLevel="0" collapsed="false">
      <c r="A4397" s="23"/>
      <c r="I4397" s="24"/>
      <c r="J4397" s="24"/>
      <c r="N4397" s="25"/>
      <c r="O4397" s="26" t="str">
        <f aca="false">IF($G4397="","",IFERROR(INDEX(Prestations!$F$5:$F$256,MATCH($G4397,Prestations!$B$5:$B$256,0)),"?"))</f>
        <v/>
      </c>
      <c r="P4397" s="26" t="str">
        <f aca="false">IF($O4397="","",IF($O4397="?","?",IFERROR(INDEX(Règles!$C$5:$C$17,MATCH($O4397,Règles!$A$5:$A$17,0)),"?")))</f>
        <v/>
      </c>
      <c r="Q4397" s="27" t="str">
        <f aca="false">IF($G4397="","",IF(ISNUMBER($I4397),$I4397,IFERROR(IF(ISNUMBER(INDEX(Prestations!$E$5:$E$256,MATCH($G4397,Prestations!$B$5:$B$256,0))),INDEX(Prestations!$E$5:$E$256,MATCH($G4397,Prestations!$B$5:$B$256,0)),""),"")))</f>
        <v/>
      </c>
      <c r="R4397" s="27" t="str">
        <f aca="false">IFERROR(IF(ISNUMBER($Q4397),$Q4397*IF($E4397="",1,$E4397),""),"")</f>
        <v/>
      </c>
      <c r="S4397" s="28" t="str">
        <f aca="false">IFERROR(IF($P4397="au nombre",IF(N(INDEX(Règles!$D$5:$D$17,MATCH($O4397,Règles!$A$5:$A$17,0)))&gt;0,IF($E4397="",1,$E4397)/INDEX(Règles!$D$5:$D$17,MATCH($O4397,Règles!$A$5:$A$17,0)),""),IF($P4397="au prix",IF(AND(ISNUMBER($R4397),N(INDEX(Règles!$E$5:$E$17,MATCH($O4397,Règles!$A$5:$A$17,0)))&gt;0),$R4397/INDEX(Règles!$E$5:$E$17,MATCH($O4397,Règles!$A$5:$A$17,0)),""),IF(OR($P4397="ne compte pas",$P4397="absence"),0,""))),"")</f>
        <v/>
      </c>
      <c r="T4397" s="26" t="n">
        <f aca="false">IF(AND(ISNUMBER($A4397),$B4397&lt;&gt;"",$G4397&lt;&gt;"",$P4397&lt;&gt;"absence"),1,0)</f>
        <v>0</v>
      </c>
      <c r="U4397" s="26" t="n">
        <f aca="false">IF($T4397=1,IF(COUNTIFS($B$2:$B4397,$B4397,$A$2:$A4397,$A4397,$T$2:$T4397,1)=1,1,0),0)</f>
        <v>0</v>
      </c>
      <c r="V4397" s="29" t="str">
        <f aca="false">IF(AND($A4397="",$B4397="",$G4397=""),"",IF(NOT(ISNUMBER($A4397)),"Date manquante ou non reconnue",IF($B4397="","Technicien manquant",IF(COUNTIF(Production!$A$7:$A$21,$B4397)=0,"Technicien absent de la liste (onglet Production)",IF($G4397="","Code BPU manquant (colonne G)",IF($O4397="?","Code BPU inconnu (onglet Prestations)",IF($P4397="?","Catégorie inconnue (onglet Règles)",IF(AND($E4397&lt;&gt;"",NOT(ISNUMBER($E4397))),"Quantité non reconnue",IF(AND($P4397="au prix",NOT(ISNUMBER($Q4397))),"Prix sur devis à saisir (colonne I)",IF($S4397="","Règle à compléter (onglet Règles)",""))))))))))</f>
        <v/>
      </c>
    </row>
    <row r="4398" customFormat="false" ht="15" hidden="false" customHeight="false" outlineLevel="0" collapsed="false">
      <c r="A4398" s="23"/>
      <c r="I4398" s="24"/>
      <c r="J4398" s="24"/>
      <c r="N4398" s="25"/>
      <c r="O4398" s="26" t="str">
        <f aca="false">IF($G4398="","",IFERROR(INDEX(Prestations!$F$5:$F$256,MATCH($G4398,Prestations!$B$5:$B$256,0)),"?"))</f>
        <v/>
      </c>
      <c r="P4398" s="26" t="str">
        <f aca="false">IF($O4398="","",IF($O4398="?","?",IFERROR(INDEX(Règles!$C$5:$C$17,MATCH($O4398,Règles!$A$5:$A$17,0)),"?")))</f>
        <v/>
      </c>
      <c r="Q4398" s="27" t="str">
        <f aca="false">IF($G4398="","",IF(ISNUMBER($I4398),$I4398,IFERROR(IF(ISNUMBER(INDEX(Prestations!$E$5:$E$256,MATCH($G4398,Prestations!$B$5:$B$256,0))),INDEX(Prestations!$E$5:$E$256,MATCH($G4398,Prestations!$B$5:$B$256,0)),""),"")))</f>
        <v/>
      </c>
      <c r="R4398" s="27" t="str">
        <f aca="false">IFERROR(IF(ISNUMBER($Q4398),$Q4398*IF($E4398="",1,$E4398),""),"")</f>
        <v/>
      </c>
      <c r="S4398" s="28" t="str">
        <f aca="false">IFERROR(IF($P4398="au nombre",IF(N(INDEX(Règles!$D$5:$D$17,MATCH($O4398,Règles!$A$5:$A$17,0)))&gt;0,IF($E4398="",1,$E4398)/INDEX(Règles!$D$5:$D$17,MATCH($O4398,Règles!$A$5:$A$17,0)),""),IF($P4398="au prix",IF(AND(ISNUMBER($R4398),N(INDEX(Règles!$E$5:$E$17,MATCH($O4398,Règles!$A$5:$A$17,0)))&gt;0),$R4398/INDEX(Règles!$E$5:$E$17,MATCH($O4398,Règles!$A$5:$A$17,0)),""),IF(OR($P4398="ne compte pas",$P4398="absence"),0,""))),"")</f>
        <v/>
      </c>
      <c r="T4398" s="26" t="n">
        <f aca="false">IF(AND(ISNUMBER($A4398),$B4398&lt;&gt;"",$G4398&lt;&gt;"",$P4398&lt;&gt;"absence"),1,0)</f>
        <v>0</v>
      </c>
      <c r="U4398" s="26" t="n">
        <f aca="false">IF($T4398=1,IF(COUNTIFS($B$2:$B4398,$B4398,$A$2:$A4398,$A4398,$T$2:$T4398,1)=1,1,0),0)</f>
        <v>0</v>
      </c>
      <c r="V4398" s="29" t="str">
        <f aca="false">IF(AND($A4398="",$B4398="",$G4398=""),"",IF(NOT(ISNUMBER($A4398)),"Date manquante ou non reconnue",IF($B4398="","Technicien manquant",IF(COUNTIF(Production!$A$7:$A$21,$B4398)=0,"Technicien absent de la liste (onglet Production)",IF($G4398="","Code BPU manquant (colonne G)",IF($O4398="?","Code BPU inconnu (onglet Prestations)",IF($P4398="?","Catégorie inconnue (onglet Règles)",IF(AND($E4398&lt;&gt;"",NOT(ISNUMBER($E4398))),"Quantité non reconnue",IF(AND($P4398="au prix",NOT(ISNUMBER($Q4398))),"Prix sur devis à saisir (colonne I)",IF($S4398="","Règle à compléter (onglet Règles)",""))))))))))</f>
        <v/>
      </c>
    </row>
    <row r="4399" customFormat="false" ht="15" hidden="false" customHeight="false" outlineLevel="0" collapsed="false">
      <c r="A4399" s="23"/>
      <c r="I4399" s="24"/>
      <c r="J4399" s="24"/>
      <c r="N4399" s="25"/>
      <c r="O4399" s="26" t="str">
        <f aca="false">IF($G4399="","",IFERROR(INDEX(Prestations!$F$5:$F$256,MATCH($G4399,Prestations!$B$5:$B$256,0)),"?"))</f>
        <v/>
      </c>
      <c r="P4399" s="26" t="str">
        <f aca="false">IF($O4399="","",IF($O4399="?","?",IFERROR(INDEX(Règles!$C$5:$C$17,MATCH($O4399,Règles!$A$5:$A$17,0)),"?")))</f>
        <v/>
      </c>
      <c r="Q4399" s="27" t="str">
        <f aca="false">IF($G4399="","",IF(ISNUMBER($I4399),$I4399,IFERROR(IF(ISNUMBER(INDEX(Prestations!$E$5:$E$256,MATCH($G4399,Prestations!$B$5:$B$256,0))),INDEX(Prestations!$E$5:$E$256,MATCH($G4399,Prestations!$B$5:$B$256,0)),""),"")))</f>
        <v/>
      </c>
      <c r="R4399" s="27" t="str">
        <f aca="false">IFERROR(IF(ISNUMBER($Q4399),$Q4399*IF($E4399="",1,$E4399),""),"")</f>
        <v/>
      </c>
      <c r="S4399" s="28" t="str">
        <f aca="false">IFERROR(IF($P4399="au nombre",IF(N(INDEX(Règles!$D$5:$D$17,MATCH($O4399,Règles!$A$5:$A$17,0)))&gt;0,IF($E4399="",1,$E4399)/INDEX(Règles!$D$5:$D$17,MATCH($O4399,Règles!$A$5:$A$17,0)),""),IF($P4399="au prix",IF(AND(ISNUMBER($R4399),N(INDEX(Règles!$E$5:$E$17,MATCH($O4399,Règles!$A$5:$A$17,0)))&gt;0),$R4399/INDEX(Règles!$E$5:$E$17,MATCH($O4399,Règles!$A$5:$A$17,0)),""),IF(OR($P4399="ne compte pas",$P4399="absence"),0,""))),"")</f>
        <v/>
      </c>
      <c r="T4399" s="26" t="n">
        <f aca="false">IF(AND(ISNUMBER($A4399),$B4399&lt;&gt;"",$G4399&lt;&gt;"",$P4399&lt;&gt;"absence"),1,0)</f>
        <v>0</v>
      </c>
      <c r="U4399" s="26" t="n">
        <f aca="false">IF($T4399=1,IF(COUNTIFS($B$2:$B4399,$B4399,$A$2:$A4399,$A4399,$T$2:$T4399,1)=1,1,0),0)</f>
        <v>0</v>
      </c>
      <c r="V4399" s="29" t="str">
        <f aca="false">IF(AND($A4399="",$B4399="",$G4399=""),"",IF(NOT(ISNUMBER($A4399)),"Date manquante ou non reconnue",IF($B4399="","Technicien manquant",IF(COUNTIF(Production!$A$7:$A$21,$B4399)=0,"Technicien absent de la liste (onglet Production)",IF($G4399="","Code BPU manquant (colonne G)",IF($O4399="?","Code BPU inconnu (onglet Prestations)",IF($P4399="?","Catégorie inconnue (onglet Règles)",IF(AND($E4399&lt;&gt;"",NOT(ISNUMBER($E4399))),"Quantité non reconnue",IF(AND($P4399="au prix",NOT(ISNUMBER($Q4399))),"Prix sur devis à saisir (colonne I)",IF($S4399="","Règle à compléter (onglet Règles)",""))))))))))</f>
        <v/>
      </c>
    </row>
    <row r="4400" customFormat="false" ht="15" hidden="false" customHeight="false" outlineLevel="0" collapsed="false">
      <c r="A4400" s="23"/>
      <c r="I4400" s="24"/>
      <c r="J4400" s="24"/>
      <c r="N4400" s="25"/>
      <c r="O4400" s="26" t="str">
        <f aca="false">IF($G4400="","",IFERROR(INDEX(Prestations!$F$5:$F$256,MATCH($G4400,Prestations!$B$5:$B$256,0)),"?"))</f>
        <v/>
      </c>
      <c r="P4400" s="26" t="str">
        <f aca="false">IF($O4400="","",IF($O4400="?","?",IFERROR(INDEX(Règles!$C$5:$C$17,MATCH($O4400,Règles!$A$5:$A$17,0)),"?")))</f>
        <v/>
      </c>
      <c r="Q4400" s="27" t="str">
        <f aca="false">IF($G4400="","",IF(ISNUMBER($I4400),$I4400,IFERROR(IF(ISNUMBER(INDEX(Prestations!$E$5:$E$256,MATCH($G4400,Prestations!$B$5:$B$256,0))),INDEX(Prestations!$E$5:$E$256,MATCH($G4400,Prestations!$B$5:$B$256,0)),""),"")))</f>
        <v/>
      </c>
      <c r="R4400" s="27" t="str">
        <f aca="false">IFERROR(IF(ISNUMBER($Q4400),$Q4400*IF($E4400="",1,$E4400),""),"")</f>
        <v/>
      </c>
      <c r="S4400" s="28" t="str">
        <f aca="false">IFERROR(IF($P4400="au nombre",IF(N(INDEX(Règles!$D$5:$D$17,MATCH($O4400,Règles!$A$5:$A$17,0)))&gt;0,IF($E4400="",1,$E4400)/INDEX(Règles!$D$5:$D$17,MATCH($O4400,Règles!$A$5:$A$17,0)),""),IF($P4400="au prix",IF(AND(ISNUMBER($R4400),N(INDEX(Règles!$E$5:$E$17,MATCH($O4400,Règles!$A$5:$A$17,0)))&gt;0),$R4400/INDEX(Règles!$E$5:$E$17,MATCH($O4400,Règles!$A$5:$A$17,0)),""),IF(OR($P4400="ne compte pas",$P4400="absence"),0,""))),"")</f>
        <v/>
      </c>
      <c r="T4400" s="26" t="n">
        <f aca="false">IF(AND(ISNUMBER($A4400),$B4400&lt;&gt;"",$G4400&lt;&gt;"",$P4400&lt;&gt;"absence"),1,0)</f>
        <v>0</v>
      </c>
      <c r="U4400" s="26" t="n">
        <f aca="false">IF($T4400=1,IF(COUNTIFS($B$2:$B4400,$B4400,$A$2:$A4400,$A4400,$T$2:$T4400,1)=1,1,0),0)</f>
        <v>0</v>
      </c>
      <c r="V4400" s="29" t="str">
        <f aca="false">IF(AND($A4400="",$B4400="",$G4400=""),"",IF(NOT(ISNUMBER($A4400)),"Date manquante ou non reconnue",IF($B4400="","Technicien manquant",IF(COUNTIF(Production!$A$7:$A$21,$B4400)=0,"Technicien absent de la liste (onglet Production)",IF($G4400="","Code BPU manquant (colonne G)",IF($O4400="?","Code BPU inconnu (onglet Prestations)",IF($P4400="?","Catégorie inconnue (onglet Règles)",IF(AND($E4400&lt;&gt;"",NOT(ISNUMBER($E4400))),"Quantité non reconnue",IF(AND($P4400="au prix",NOT(ISNUMBER($Q4400))),"Prix sur devis à saisir (colonne I)",IF($S4400="","Règle à compléter (onglet Règles)",""))))))))))</f>
        <v/>
      </c>
    </row>
    <row r="4401" customFormat="false" ht="15" hidden="false" customHeight="false" outlineLevel="0" collapsed="false">
      <c r="A4401" s="23"/>
      <c r="I4401" s="24"/>
      <c r="J4401" s="24"/>
      <c r="N4401" s="25"/>
      <c r="O4401" s="26" t="str">
        <f aca="false">IF($G4401="","",IFERROR(INDEX(Prestations!$F$5:$F$256,MATCH($G4401,Prestations!$B$5:$B$256,0)),"?"))</f>
        <v/>
      </c>
      <c r="P4401" s="26" t="str">
        <f aca="false">IF($O4401="","",IF($O4401="?","?",IFERROR(INDEX(Règles!$C$5:$C$17,MATCH($O4401,Règles!$A$5:$A$17,0)),"?")))</f>
        <v/>
      </c>
      <c r="Q4401" s="27" t="str">
        <f aca="false">IF($G4401="","",IF(ISNUMBER($I4401),$I4401,IFERROR(IF(ISNUMBER(INDEX(Prestations!$E$5:$E$256,MATCH($G4401,Prestations!$B$5:$B$256,0))),INDEX(Prestations!$E$5:$E$256,MATCH($G4401,Prestations!$B$5:$B$256,0)),""),"")))</f>
        <v/>
      </c>
      <c r="R4401" s="27" t="str">
        <f aca="false">IFERROR(IF(ISNUMBER($Q4401),$Q4401*IF($E4401="",1,$E4401),""),"")</f>
        <v/>
      </c>
      <c r="S4401" s="28" t="str">
        <f aca="false">IFERROR(IF($P4401="au nombre",IF(N(INDEX(Règles!$D$5:$D$17,MATCH($O4401,Règles!$A$5:$A$17,0)))&gt;0,IF($E4401="",1,$E4401)/INDEX(Règles!$D$5:$D$17,MATCH($O4401,Règles!$A$5:$A$17,0)),""),IF($P4401="au prix",IF(AND(ISNUMBER($R4401),N(INDEX(Règles!$E$5:$E$17,MATCH($O4401,Règles!$A$5:$A$17,0)))&gt;0),$R4401/INDEX(Règles!$E$5:$E$17,MATCH($O4401,Règles!$A$5:$A$17,0)),""),IF(OR($P4401="ne compte pas",$P4401="absence"),0,""))),"")</f>
        <v/>
      </c>
      <c r="T4401" s="26" t="n">
        <f aca="false">IF(AND(ISNUMBER($A4401),$B4401&lt;&gt;"",$G4401&lt;&gt;"",$P4401&lt;&gt;"absence"),1,0)</f>
        <v>0</v>
      </c>
      <c r="U4401" s="26" t="n">
        <f aca="false">IF($T4401=1,IF(COUNTIFS($B$2:$B4401,$B4401,$A$2:$A4401,$A4401,$T$2:$T4401,1)=1,1,0),0)</f>
        <v>0</v>
      </c>
      <c r="V4401" s="29" t="str">
        <f aca="false">IF(AND($A4401="",$B4401="",$G4401=""),"",IF(NOT(ISNUMBER($A4401)),"Date manquante ou non reconnue",IF($B4401="","Technicien manquant",IF(COUNTIF(Production!$A$7:$A$21,$B4401)=0,"Technicien absent de la liste (onglet Production)",IF($G4401="","Code BPU manquant (colonne G)",IF($O4401="?","Code BPU inconnu (onglet Prestations)",IF($P4401="?","Catégorie inconnue (onglet Règles)",IF(AND($E4401&lt;&gt;"",NOT(ISNUMBER($E4401))),"Quantité non reconnue",IF(AND($P4401="au prix",NOT(ISNUMBER($Q4401))),"Prix sur devis à saisir (colonne I)",IF($S4401="","Règle à compléter (onglet Règles)",""))))))))))</f>
        <v/>
      </c>
    </row>
    <row r="4402" customFormat="false" ht="15" hidden="false" customHeight="false" outlineLevel="0" collapsed="false">
      <c r="A4402" s="23"/>
      <c r="I4402" s="24"/>
      <c r="J4402" s="24"/>
      <c r="N4402" s="25"/>
      <c r="O4402" s="26" t="str">
        <f aca="false">IF($G4402="","",IFERROR(INDEX(Prestations!$F$5:$F$256,MATCH($G4402,Prestations!$B$5:$B$256,0)),"?"))</f>
        <v/>
      </c>
      <c r="P4402" s="26" t="str">
        <f aca="false">IF($O4402="","",IF($O4402="?","?",IFERROR(INDEX(Règles!$C$5:$C$17,MATCH($O4402,Règles!$A$5:$A$17,0)),"?")))</f>
        <v/>
      </c>
      <c r="Q4402" s="27" t="str">
        <f aca="false">IF($G4402="","",IF(ISNUMBER($I4402),$I4402,IFERROR(IF(ISNUMBER(INDEX(Prestations!$E$5:$E$256,MATCH($G4402,Prestations!$B$5:$B$256,0))),INDEX(Prestations!$E$5:$E$256,MATCH($G4402,Prestations!$B$5:$B$256,0)),""),"")))</f>
        <v/>
      </c>
      <c r="R4402" s="27" t="str">
        <f aca="false">IFERROR(IF(ISNUMBER($Q4402),$Q4402*IF($E4402="",1,$E4402),""),"")</f>
        <v/>
      </c>
      <c r="S4402" s="28" t="str">
        <f aca="false">IFERROR(IF($P4402="au nombre",IF(N(INDEX(Règles!$D$5:$D$17,MATCH($O4402,Règles!$A$5:$A$17,0)))&gt;0,IF($E4402="",1,$E4402)/INDEX(Règles!$D$5:$D$17,MATCH($O4402,Règles!$A$5:$A$17,0)),""),IF($P4402="au prix",IF(AND(ISNUMBER($R4402),N(INDEX(Règles!$E$5:$E$17,MATCH($O4402,Règles!$A$5:$A$17,0)))&gt;0),$R4402/INDEX(Règles!$E$5:$E$17,MATCH($O4402,Règles!$A$5:$A$17,0)),""),IF(OR($P4402="ne compte pas",$P4402="absence"),0,""))),"")</f>
        <v/>
      </c>
      <c r="T4402" s="26" t="n">
        <f aca="false">IF(AND(ISNUMBER($A4402),$B4402&lt;&gt;"",$G4402&lt;&gt;"",$P4402&lt;&gt;"absence"),1,0)</f>
        <v>0</v>
      </c>
      <c r="U4402" s="26" t="n">
        <f aca="false">IF($T4402=1,IF(COUNTIFS($B$2:$B4402,$B4402,$A$2:$A4402,$A4402,$T$2:$T4402,1)=1,1,0),0)</f>
        <v>0</v>
      </c>
      <c r="V4402" s="29" t="str">
        <f aca="false">IF(AND($A4402="",$B4402="",$G4402=""),"",IF(NOT(ISNUMBER($A4402)),"Date manquante ou non reconnue",IF($B4402="","Technicien manquant",IF(COUNTIF(Production!$A$7:$A$21,$B4402)=0,"Technicien absent de la liste (onglet Production)",IF($G4402="","Code BPU manquant (colonne G)",IF($O4402="?","Code BPU inconnu (onglet Prestations)",IF($P4402="?","Catégorie inconnue (onglet Règles)",IF(AND($E4402&lt;&gt;"",NOT(ISNUMBER($E4402))),"Quantité non reconnue",IF(AND($P4402="au prix",NOT(ISNUMBER($Q4402))),"Prix sur devis à saisir (colonne I)",IF($S4402="","Règle à compléter (onglet Règles)",""))))))))))</f>
        <v/>
      </c>
    </row>
    <row r="4403" customFormat="false" ht="15" hidden="false" customHeight="false" outlineLevel="0" collapsed="false">
      <c r="A4403" s="23"/>
      <c r="I4403" s="24"/>
      <c r="J4403" s="24"/>
      <c r="N4403" s="25"/>
      <c r="O4403" s="26" t="str">
        <f aca="false">IF($G4403="","",IFERROR(INDEX(Prestations!$F$5:$F$256,MATCH($G4403,Prestations!$B$5:$B$256,0)),"?"))</f>
        <v/>
      </c>
      <c r="P4403" s="26" t="str">
        <f aca="false">IF($O4403="","",IF($O4403="?","?",IFERROR(INDEX(Règles!$C$5:$C$17,MATCH($O4403,Règles!$A$5:$A$17,0)),"?")))</f>
        <v/>
      </c>
      <c r="Q4403" s="27" t="str">
        <f aca="false">IF($G4403="","",IF(ISNUMBER($I4403),$I4403,IFERROR(IF(ISNUMBER(INDEX(Prestations!$E$5:$E$256,MATCH($G4403,Prestations!$B$5:$B$256,0))),INDEX(Prestations!$E$5:$E$256,MATCH($G4403,Prestations!$B$5:$B$256,0)),""),"")))</f>
        <v/>
      </c>
      <c r="R4403" s="27" t="str">
        <f aca="false">IFERROR(IF(ISNUMBER($Q4403),$Q4403*IF($E4403="",1,$E4403),""),"")</f>
        <v/>
      </c>
      <c r="S4403" s="28" t="str">
        <f aca="false">IFERROR(IF($P4403="au nombre",IF(N(INDEX(Règles!$D$5:$D$17,MATCH($O4403,Règles!$A$5:$A$17,0)))&gt;0,IF($E4403="",1,$E4403)/INDEX(Règles!$D$5:$D$17,MATCH($O4403,Règles!$A$5:$A$17,0)),""),IF($P4403="au prix",IF(AND(ISNUMBER($R4403),N(INDEX(Règles!$E$5:$E$17,MATCH($O4403,Règles!$A$5:$A$17,0)))&gt;0),$R4403/INDEX(Règles!$E$5:$E$17,MATCH($O4403,Règles!$A$5:$A$17,0)),""),IF(OR($P4403="ne compte pas",$P4403="absence"),0,""))),"")</f>
        <v/>
      </c>
      <c r="T4403" s="26" t="n">
        <f aca="false">IF(AND(ISNUMBER($A4403),$B4403&lt;&gt;"",$G4403&lt;&gt;"",$P4403&lt;&gt;"absence"),1,0)</f>
        <v>0</v>
      </c>
      <c r="U4403" s="26" t="n">
        <f aca="false">IF($T4403=1,IF(COUNTIFS($B$2:$B4403,$B4403,$A$2:$A4403,$A4403,$T$2:$T4403,1)=1,1,0),0)</f>
        <v>0</v>
      </c>
      <c r="V4403" s="29" t="str">
        <f aca="false">IF(AND($A4403="",$B4403="",$G4403=""),"",IF(NOT(ISNUMBER($A4403)),"Date manquante ou non reconnue",IF($B4403="","Technicien manquant",IF(COUNTIF(Production!$A$7:$A$21,$B4403)=0,"Technicien absent de la liste (onglet Production)",IF($G4403="","Code BPU manquant (colonne G)",IF($O4403="?","Code BPU inconnu (onglet Prestations)",IF($P4403="?","Catégorie inconnue (onglet Règles)",IF(AND($E4403&lt;&gt;"",NOT(ISNUMBER($E4403))),"Quantité non reconnue",IF(AND($P4403="au prix",NOT(ISNUMBER($Q4403))),"Prix sur devis à saisir (colonne I)",IF($S4403="","Règle à compléter (onglet Règles)",""))))))))))</f>
        <v/>
      </c>
    </row>
    <row r="4404" customFormat="false" ht="15" hidden="false" customHeight="false" outlineLevel="0" collapsed="false">
      <c r="A4404" s="23"/>
      <c r="I4404" s="24"/>
      <c r="J4404" s="24"/>
      <c r="N4404" s="25"/>
      <c r="O4404" s="26" t="str">
        <f aca="false">IF($G4404="","",IFERROR(INDEX(Prestations!$F$5:$F$256,MATCH($G4404,Prestations!$B$5:$B$256,0)),"?"))</f>
        <v/>
      </c>
      <c r="P4404" s="26" t="str">
        <f aca="false">IF($O4404="","",IF($O4404="?","?",IFERROR(INDEX(Règles!$C$5:$C$17,MATCH($O4404,Règles!$A$5:$A$17,0)),"?")))</f>
        <v/>
      </c>
      <c r="Q4404" s="27" t="str">
        <f aca="false">IF($G4404="","",IF(ISNUMBER($I4404),$I4404,IFERROR(IF(ISNUMBER(INDEX(Prestations!$E$5:$E$256,MATCH($G4404,Prestations!$B$5:$B$256,0))),INDEX(Prestations!$E$5:$E$256,MATCH($G4404,Prestations!$B$5:$B$256,0)),""),"")))</f>
        <v/>
      </c>
      <c r="R4404" s="27" t="str">
        <f aca="false">IFERROR(IF(ISNUMBER($Q4404),$Q4404*IF($E4404="",1,$E4404),""),"")</f>
        <v/>
      </c>
      <c r="S4404" s="28" t="str">
        <f aca="false">IFERROR(IF($P4404="au nombre",IF(N(INDEX(Règles!$D$5:$D$17,MATCH($O4404,Règles!$A$5:$A$17,0)))&gt;0,IF($E4404="",1,$E4404)/INDEX(Règles!$D$5:$D$17,MATCH($O4404,Règles!$A$5:$A$17,0)),""),IF($P4404="au prix",IF(AND(ISNUMBER($R4404),N(INDEX(Règles!$E$5:$E$17,MATCH($O4404,Règles!$A$5:$A$17,0)))&gt;0),$R4404/INDEX(Règles!$E$5:$E$17,MATCH($O4404,Règles!$A$5:$A$17,0)),""),IF(OR($P4404="ne compte pas",$P4404="absence"),0,""))),"")</f>
        <v/>
      </c>
      <c r="T4404" s="26" t="n">
        <f aca="false">IF(AND(ISNUMBER($A4404),$B4404&lt;&gt;"",$G4404&lt;&gt;"",$P4404&lt;&gt;"absence"),1,0)</f>
        <v>0</v>
      </c>
      <c r="U4404" s="26" t="n">
        <f aca="false">IF($T4404=1,IF(COUNTIFS($B$2:$B4404,$B4404,$A$2:$A4404,$A4404,$T$2:$T4404,1)=1,1,0),0)</f>
        <v>0</v>
      </c>
      <c r="V4404" s="29" t="str">
        <f aca="false">IF(AND($A4404="",$B4404="",$G4404=""),"",IF(NOT(ISNUMBER($A4404)),"Date manquante ou non reconnue",IF($B4404="","Technicien manquant",IF(COUNTIF(Production!$A$7:$A$21,$B4404)=0,"Technicien absent de la liste (onglet Production)",IF($G4404="","Code BPU manquant (colonne G)",IF($O4404="?","Code BPU inconnu (onglet Prestations)",IF($P4404="?","Catégorie inconnue (onglet Règles)",IF(AND($E4404&lt;&gt;"",NOT(ISNUMBER($E4404))),"Quantité non reconnue",IF(AND($P4404="au prix",NOT(ISNUMBER($Q4404))),"Prix sur devis à saisir (colonne I)",IF($S4404="","Règle à compléter (onglet Règles)",""))))))))))</f>
        <v/>
      </c>
    </row>
    <row r="4405" customFormat="false" ht="15" hidden="false" customHeight="false" outlineLevel="0" collapsed="false">
      <c r="A4405" s="23"/>
      <c r="I4405" s="24"/>
      <c r="J4405" s="24"/>
      <c r="N4405" s="25"/>
      <c r="O4405" s="26" t="str">
        <f aca="false">IF($G4405="","",IFERROR(INDEX(Prestations!$F$5:$F$256,MATCH($G4405,Prestations!$B$5:$B$256,0)),"?"))</f>
        <v/>
      </c>
      <c r="P4405" s="26" t="str">
        <f aca="false">IF($O4405="","",IF($O4405="?","?",IFERROR(INDEX(Règles!$C$5:$C$17,MATCH($O4405,Règles!$A$5:$A$17,0)),"?")))</f>
        <v/>
      </c>
      <c r="Q4405" s="27" t="str">
        <f aca="false">IF($G4405="","",IF(ISNUMBER($I4405),$I4405,IFERROR(IF(ISNUMBER(INDEX(Prestations!$E$5:$E$256,MATCH($G4405,Prestations!$B$5:$B$256,0))),INDEX(Prestations!$E$5:$E$256,MATCH($G4405,Prestations!$B$5:$B$256,0)),""),"")))</f>
        <v/>
      </c>
      <c r="R4405" s="27" t="str">
        <f aca="false">IFERROR(IF(ISNUMBER($Q4405),$Q4405*IF($E4405="",1,$E4405),""),"")</f>
        <v/>
      </c>
      <c r="S4405" s="28" t="str">
        <f aca="false">IFERROR(IF($P4405="au nombre",IF(N(INDEX(Règles!$D$5:$D$17,MATCH($O4405,Règles!$A$5:$A$17,0)))&gt;0,IF($E4405="",1,$E4405)/INDEX(Règles!$D$5:$D$17,MATCH($O4405,Règles!$A$5:$A$17,0)),""),IF($P4405="au prix",IF(AND(ISNUMBER($R4405),N(INDEX(Règles!$E$5:$E$17,MATCH($O4405,Règles!$A$5:$A$17,0)))&gt;0),$R4405/INDEX(Règles!$E$5:$E$17,MATCH($O4405,Règles!$A$5:$A$17,0)),""),IF(OR($P4405="ne compte pas",$P4405="absence"),0,""))),"")</f>
        <v/>
      </c>
      <c r="T4405" s="26" t="n">
        <f aca="false">IF(AND(ISNUMBER($A4405),$B4405&lt;&gt;"",$G4405&lt;&gt;"",$P4405&lt;&gt;"absence"),1,0)</f>
        <v>0</v>
      </c>
      <c r="U4405" s="26" t="n">
        <f aca="false">IF($T4405=1,IF(COUNTIFS($B$2:$B4405,$B4405,$A$2:$A4405,$A4405,$T$2:$T4405,1)=1,1,0),0)</f>
        <v>0</v>
      </c>
      <c r="V4405" s="29" t="str">
        <f aca="false">IF(AND($A4405="",$B4405="",$G4405=""),"",IF(NOT(ISNUMBER($A4405)),"Date manquante ou non reconnue",IF($B4405="","Technicien manquant",IF(COUNTIF(Production!$A$7:$A$21,$B4405)=0,"Technicien absent de la liste (onglet Production)",IF($G4405="","Code BPU manquant (colonne G)",IF($O4405="?","Code BPU inconnu (onglet Prestations)",IF($P4405="?","Catégorie inconnue (onglet Règles)",IF(AND($E4405&lt;&gt;"",NOT(ISNUMBER($E4405))),"Quantité non reconnue",IF(AND($P4405="au prix",NOT(ISNUMBER($Q4405))),"Prix sur devis à saisir (colonne I)",IF($S4405="","Règle à compléter (onglet Règles)",""))))))))))</f>
        <v/>
      </c>
    </row>
    <row r="4406" customFormat="false" ht="15" hidden="false" customHeight="false" outlineLevel="0" collapsed="false">
      <c r="A4406" s="23"/>
      <c r="I4406" s="24"/>
      <c r="J4406" s="24"/>
      <c r="N4406" s="25"/>
      <c r="O4406" s="26" t="str">
        <f aca="false">IF($G4406="","",IFERROR(INDEX(Prestations!$F$5:$F$256,MATCH($G4406,Prestations!$B$5:$B$256,0)),"?"))</f>
        <v/>
      </c>
      <c r="P4406" s="26" t="str">
        <f aca="false">IF($O4406="","",IF($O4406="?","?",IFERROR(INDEX(Règles!$C$5:$C$17,MATCH($O4406,Règles!$A$5:$A$17,0)),"?")))</f>
        <v/>
      </c>
      <c r="Q4406" s="27" t="str">
        <f aca="false">IF($G4406="","",IF(ISNUMBER($I4406),$I4406,IFERROR(IF(ISNUMBER(INDEX(Prestations!$E$5:$E$256,MATCH($G4406,Prestations!$B$5:$B$256,0))),INDEX(Prestations!$E$5:$E$256,MATCH($G4406,Prestations!$B$5:$B$256,0)),""),"")))</f>
        <v/>
      </c>
      <c r="R4406" s="27" t="str">
        <f aca="false">IFERROR(IF(ISNUMBER($Q4406),$Q4406*IF($E4406="",1,$E4406),""),"")</f>
        <v/>
      </c>
      <c r="S4406" s="28" t="str">
        <f aca="false">IFERROR(IF($P4406="au nombre",IF(N(INDEX(Règles!$D$5:$D$17,MATCH($O4406,Règles!$A$5:$A$17,0)))&gt;0,IF($E4406="",1,$E4406)/INDEX(Règles!$D$5:$D$17,MATCH($O4406,Règles!$A$5:$A$17,0)),""),IF($P4406="au prix",IF(AND(ISNUMBER($R4406),N(INDEX(Règles!$E$5:$E$17,MATCH($O4406,Règles!$A$5:$A$17,0)))&gt;0),$R4406/INDEX(Règles!$E$5:$E$17,MATCH($O4406,Règles!$A$5:$A$17,0)),""),IF(OR($P4406="ne compte pas",$P4406="absence"),0,""))),"")</f>
        <v/>
      </c>
      <c r="T4406" s="26" t="n">
        <f aca="false">IF(AND(ISNUMBER($A4406),$B4406&lt;&gt;"",$G4406&lt;&gt;"",$P4406&lt;&gt;"absence"),1,0)</f>
        <v>0</v>
      </c>
      <c r="U4406" s="26" t="n">
        <f aca="false">IF($T4406=1,IF(COUNTIFS($B$2:$B4406,$B4406,$A$2:$A4406,$A4406,$T$2:$T4406,1)=1,1,0),0)</f>
        <v>0</v>
      </c>
      <c r="V4406" s="29" t="str">
        <f aca="false">IF(AND($A4406="",$B4406="",$G4406=""),"",IF(NOT(ISNUMBER($A4406)),"Date manquante ou non reconnue",IF($B4406="","Technicien manquant",IF(COUNTIF(Production!$A$7:$A$21,$B4406)=0,"Technicien absent de la liste (onglet Production)",IF($G4406="","Code BPU manquant (colonne G)",IF($O4406="?","Code BPU inconnu (onglet Prestations)",IF($P4406="?","Catégorie inconnue (onglet Règles)",IF(AND($E4406&lt;&gt;"",NOT(ISNUMBER($E4406))),"Quantité non reconnue",IF(AND($P4406="au prix",NOT(ISNUMBER($Q4406))),"Prix sur devis à saisir (colonne I)",IF($S4406="","Règle à compléter (onglet Règles)",""))))))))))</f>
        <v/>
      </c>
    </row>
    <row r="4407" customFormat="false" ht="15" hidden="false" customHeight="false" outlineLevel="0" collapsed="false">
      <c r="A4407" s="23"/>
      <c r="I4407" s="24"/>
      <c r="J4407" s="24"/>
      <c r="N4407" s="25"/>
      <c r="O4407" s="26" t="str">
        <f aca="false">IF($G4407="","",IFERROR(INDEX(Prestations!$F$5:$F$256,MATCH($G4407,Prestations!$B$5:$B$256,0)),"?"))</f>
        <v/>
      </c>
      <c r="P4407" s="26" t="str">
        <f aca="false">IF($O4407="","",IF($O4407="?","?",IFERROR(INDEX(Règles!$C$5:$C$17,MATCH($O4407,Règles!$A$5:$A$17,0)),"?")))</f>
        <v/>
      </c>
      <c r="Q4407" s="27" t="str">
        <f aca="false">IF($G4407="","",IF(ISNUMBER($I4407),$I4407,IFERROR(IF(ISNUMBER(INDEX(Prestations!$E$5:$E$256,MATCH($G4407,Prestations!$B$5:$B$256,0))),INDEX(Prestations!$E$5:$E$256,MATCH($G4407,Prestations!$B$5:$B$256,0)),""),"")))</f>
        <v/>
      </c>
      <c r="R4407" s="27" t="str">
        <f aca="false">IFERROR(IF(ISNUMBER($Q4407),$Q4407*IF($E4407="",1,$E4407),""),"")</f>
        <v/>
      </c>
      <c r="S4407" s="28" t="str">
        <f aca="false">IFERROR(IF($P4407="au nombre",IF(N(INDEX(Règles!$D$5:$D$17,MATCH($O4407,Règles!$A$5:$A$17,0)))&gt;0,IF($E4407="",1,$E4407)/INDEX(Règles!$D$5:$D$17,MATCH($O4407,Règles!$A$5:$A$17,0)),""),IF($P4407="au prix",IF(AND(ISNUMBER($R4407),N(INDEX(Règles!$E$5:$E$17,MATCH($O4407,Règles!$A$5:$A$17,0)))&gt;0),$R4407/INDEX(Règles!$E$5:$E$17,MATCH($O4407,Règles!$A$5:$A$17,0)),""),IF(OR($P4407="ne compte pas",$P4407="absence"),0,""))),"")</f>
        <v/>
      </c>
      <c r="T4407" s="26" t="n">
        <f aca="false">IF(AND(ISNUMBER($A4407),$B4407&lt;&gt;"",$G4407&lt;&gt;"",$P4407&lt;&gt;"absence"),1,0)</f>
        <v>0</v>
      </c>
      <c r="U4407" s="26" t="n">
        <f aca="false">IF($T4407=1,IF(COUNTIFS($B$2:$B4407,$B4407,$A$2:$A4407,$A4407,$T$2:$T4407,1)=1,1,0),0)</f>
        <v>0</v>
      </c>
      <c r="V4407" s="29" t="str">
        <f aca="false">IF(AND($A4407="",$B4407="",$G4407=""),"",IF(NOT(ISNUMBER($A4407)),"Date manquante ou non reconnue",IF($B4407="","Technicien manquant",IF(COUNTIF(Production!$A$7:$A$21,$B4407)=0,"Technicien absent de la liste (onglet Production)",IF($G4407="","Code BPU manquant (colonne G)",IF($O4407="?","Code BPU inconnu (onglet Prestations)",IF($P4407="?","Catégorie inconnue (onglet Règles)",IF(AND($E4407&lt;&gt;"",NOT(ISNUMBER($E4407))),"Quantité non reconnue",IF(AND($P4407="au prix",NOT(ISNUMBER($Q4407))),"Prix sur devis à saisir (colonne I)",IF($S4407="","Règle à compléter (onglet Règles)",""))))))))))</f>
        <v/>
      </c>
    </row>
    <row r="4408" customFormat="false" ht="15" hidden="false" customHeight="false" outlineLevel="0" collapsed="false">
      <c r="A4408" s="23"/>
      <c r="I4408" s="24"/>
      <c r="J4408" s="24"/>
      <c r="N4408" s="25"/>
      <c r="O4408" s="26" t="str">
        <f aca="false">IF($G4408="","",IFERROR(INDEX(Prestations!$F$5:$F$256,MATCH($G4408,Prestations!$B$5:$B$256,0)),"?"))</f>
        <v/>
      </c>
      <c r="P4408" s="26" t="str">
        <f aca="false">IF($O4408="","",IF($O4408="?","?",IFERROR(INDEX(Règles!$C$5:$C$17,MATCH($O4408,Règles!$A$5:$A$17,0)),"?")))</f>
        <v/>
      </c>
      <c r="Q4408" s="27" t="str">
        <f aca="false">IF($G4408="","",IF(ISNUMBER($I4408),$I4408,IFERROR(IF(ISNUMBER(INDEX(Prestations!$E$5:$E$256,MATCH($G4408,Prestations!$B$5:$B$256,0))),INDEX(Prestations!$E$5:$E$256,MATCH($G4408,Prestations!$B$5:$B$256,0)),""),"")))</f>
        <v/>
      </c>
      <c r="R4408" s="27" t="str">
        <f aca="false">IFERROR(IF(ISNUMBER($Q4408),$Q4408*IF($E4408="",1,$E4408),""),"")</f>
        <v/>
      </c>
      <c r="S4408" s="28" t="str">
        <f aca="false">IFERROR(IF($P4408="au nombre",IF(N(INDEX(Règles!$D$5:$D$17,MATCH($O4408,Règles!$A$5:$A$17,0)))&gt;0,IF($E4408="",1,$E4408)/INDEX(Règles!$D$5:$D$17,MATCH($O4408,Règles!$A$5:$A$17,0)),""),IF($P4408="au prix",IF(AND(ISNUMBER($R4408),N(INDEX(Règles!$E$5:$E$17,MATCH($O4408,Règles!$A$5:$A$17,0)))&gt;0),$R4408/INDEX(Règles!$E$5:$E$17,MATCH($O4408,Règles!$A$5:$A$17,0)),""),IF(OR($P4408="ne compte pas",$P4408="absence"),0,""))),"")</f>
        <v/>
      </c>
      <c r="T4408" s="26" t="n">
        <f aca="false">IF(AND(ISNUMBER($A4408),$B4408&lt;&gt;"",$G4408&lt;&gt;"",$P4408&lt;&gt;"absence"),1,0)</f>
        <v>0</v>
      </c>
      <c r="U4408" s="26" t="n">
        <f aca="false">IF($T4408=1,IF(COUNTIFS($B$2:$B4408,$B4408,$A$2:$A4408,$A4408,$T$2:$T4408,1)=1,1,0),0)</f>
        <v>0</v>
      </c>
      <c r="V4408" s="29" t="str">
        <f aca="false">IF(AND($A4408="",$B4408="",$G4408=""),"",IF(NOT(ISNUMBER($A4408)),"Date manquante ou non reconnue",IF($B4408="","Technicien manquant",IF(COUNTIF(Production!$A$7:$A$21,$B4408)=0,"Technicien absent de la liste (onglet Production)",IF($G4408="","Code BPU manquant (colonne G)",IF($O4408="?","Code BPU inconnu (onglet Prestations)",IF($P4408="?","Catégorie inconnue (onglet Règles)",IF(AND($E4408&lt;&gt;"",NOT(ISNUMBER($E4408))),"Quantité non reconnue",IF(AND($P4408="au prix",NOT(ISNUMBER($Q4408))),"Prix sur devis à saisir (colonne I)",IF($S4408="","Règle à compléter (onglet Règles)",""))))))))))</f>
        <v/>
      </c>
    </row>
    <row r="4409" customFormat="false" ht="15" hidden="false" customHeight="false" outlineLevel="0" collapsed="false">
      <c r="A4409" s="23"/>
      <c r="I4409" s="24"/>
      <c r="J4409" s="24"/>
      <c r="N4409" s="25"/>
      <c r="O4409" s="26" t="str">
        <f aca="false">IF($G4409="","",IFERROR(INDEX(Prestations!$F$5:$F$256,MATCH($G4409,Prestations!$B$5:$B$256,0)),"?"))</f>
        <v/>
      </c>
      <c r="P4409" s="26" t="str">
        <f aca="false">IF($O4409="","",IF($O4409="?","?",IFERROR(INDEX(Règles!$C$5:$C$17,MATCH($O4409,Règles!$A$5:$A$17,0)),"?")))</f>
        <v/>
      </c>
      <c r="Q4409" s="27" t="str">
        <f aca="false">IF($G4409="","",IF(ISNUMBER($I4409),$I4409,IFERROR(IF(ISNUMBER(INDEX(Prestations!$E$5:$E$256,MATCH($G4409,Prestations!$B$5:$B$256,0))),INDEX(Prestations!$E$5:$E$256,MATCH($G4409,Prestations!$B$5:$B$256,0)),""),"")))</f>
        <v/>
      </c>
      <c r="R4409" s="27" t="str">
        <f aca="false">IFERROR(IF(ISNUMBER($Q4409),$Q4409*IF($E4409="",1,$E4409),""),"")</f>
        <v/>
      </c>
      <c r="S4409" s="28" t="str">
        <f aca="false">IFERROR(IF($P4409="au nombre",IF(N(INDEX(Règles!$D$5:$D$17,MATCH($O4409,Règles!$A$5:$A$17,0)))&gt;0,IF($E4409="",1,$E4409)/INDEX(Règles!$D$5:$D$17,MATCH($O4409,Règles!$A$5:$A$17,0)),""),IF($P4409="au prix",IF(AND(ISNUMBER($R4409),N(INDEX(Règles!$E$5:$E$17,MATCH($O4409,Règles!$A$5:$A$17,0)))&gt;0),$R4409/INDEX(Règles!$E$5:$E$17,MATCH($O4409,Règles!$A$5:$A$17,0)),""),IF(OR($P4409="ne compte pas",$P4409="absence"),0,""))),"")</f>
        <v/>
      </c>
      <c r="T4409" s="26" t="n">
        <f aca="false">IF(AND(ISNUMBER($A4409),$B4409&lt;&gt;"",$G4409&lt;&gt;"",$P4409&lt;&gt;"absence"),1,0)</f>
        <v>0</v>
      </c>
      <c r="U4409" s="26" t="n">
        <f aca="false">IF($T4409=1,IF(COUNTIFS($B$2:$B4409,$B4409,$A$2:$A4409,$A4409,$T$2:$T4409,1)=1,1,0),0)</f>
        <v>0</v>
      </c>
      <c r="V4409" s="29" t="str">
        <f aca="false">IF(AND($A4409="",$B4409="",$G4409=""),"",IF(NOT(ISNUMBER($A4409)),"Date manquante ou non reconnue",IF($B4409="","Technicien manquant",IF(COUNTIF(Production!$A$7:$A$21,$B4409)=0,"Technicien absent de la liste (onglet Production)",IF($G4409="","Code BPU manquant (colonne G)",IF($O4409="?","Code BPU inconnu (onglet Prestations)",IF($P4409="?","Catégorie inconnue (onglet Règles)",IF(AND($E4409&lt;&gt;"",NOT(ISNUMBER($E4409))),"Quantité non reconnue",IF(AND($P4409="au prix",NOT(ISNUMBER($Q4409))),"Prix sur devis à saisir (colonne I)",IF($S4409="","Règle à compléter (onglet Règles)",""))))))))))</f>
        <v/>
      </c>
    </row>
    <row r="4410" customFormat="false" ht="15" hidden="false" customHeight="false" outlineLevel="0" collapsed="false">
      <c r="A4410" s="23"/>
      <c r="I4410" s="24"/>
      <c r="J4410" s="24"/>
      <c r="N4410" s="25"/>
      <c r="O4410" s="26" t="str">
        <f aca="false">IF($G4410="","",IFERROR(INDEX(Prestations!$F$5:$F$256,MATCH($G4410,Prestations!$B$5:$B$256,0)),"?"))</f>
        <v/>
      </c>
      <c r="P4410" s="26" t="str">
        <f aca="false">IF($O4410="","",IF($O4410="?","?",IFERROR(INDEX(Règles!$C$5:$C$17,MATCH($O4410,Règles!$A$5:$A$17,0)),"?")))</f>
        <v/>
      </c>
      <c r="Q4410" s="27" t="str">
        <f aca="false">IF($G4410="","",IF(ISNUMBER($I4410),$I4410,IFERROR(IF(ISNUMBER(INDEX(Prestations!$E$5:$E$256,MATCH($G4410,Prestations!$B$5:$B$256,0))),INDEX(Prestations!$E$5:$E$256,MATCH($G4410,Prestations!$B$5:$B$256,0)),""),"")))</f>
        <v/>
      </c>
      <c r="R4410" s="27" t="str">
        <f aca="false">IFERROR(IF(ISNUMBER($Q4410),$Q4410*IF($E4410="",1,$E4410),""),"")</f>
        <v/>
      </c>
      <c r="S4410" s="28" t="str">
        <f aca="false">IFERROR(IF($P4410="au nombre",IF(N(INDEX(Règles!$D$5:$D$17,MATCH($O4410,Règles!$A$5:$A$17,0)))&gt;0,IF($E4410="",1,$E4410)/INDEX(Règles!$D$5:$D$17,MATCH($O4410,Règles!$A$5:$A$17,0)),""),IF($P4410="au prix",IF(AND(ISNUMBER($R4410),N(INDEX(Règles!$E$5:$E$17,MATCH($O4410,Règles!$A$5:$A$17,0)))&gt;0),$R4410/INDEX(Règles!$E$5:$E$17,MATCH($O4410,Règles!$A$5:$A$17,0)),""),IF(OR($P4410="ne compte pas",$P4410="absence"),0,""))),"")</f>
        <v/>
      </c>
      <c r="T4410" s="26" t="n">
        <f aca="false">IF(AND(ISNUMBER($A4410),$B4410&lt;&gt;"",$G4410&lt;&gt;"",$P4410&lt;&gt;"absence"),1,0)</f>
        <v>0</v>
      </c>
      <c r="U4410" s="26" t="n">
        <f aca="false">IF($T4410=1,IF(COUNTIFS($B$2:$B4410,$B4410,$A$2:$A4410,$A4410,$T$2:$T4410,1)=1,1,0),0)</f>
        <v>0</v>
      </c>
      <c r="V4410" s="29" t="str">
        <f aca="false">IF(AND($A4410="",$B4410="",$G4410=""),"",IF(NOT(ISNUMBER($A4410)),"Date manquante ou non reconnue",IF($B4410="","Technicien manquant",IF(COUNTIF(Production!$A$7:$A$21,$B4410)=0,"Technicien absent de la liste (onglet Production)",IF($G4410="","Code BPU manquant (colonne G)",IF($O4410="?","Code BPU inconnu (onglet Prestations)",IF($P4410="?","Catégorie inconnue (onglet Règles)",IF(AND($E4410&lt;&gt;"",NOT(ISNUMBER($E4410))),"Quantité non reconnue",IF(AND($P4410="au prix",NOT(ISNUMBER($Q4410))),"Prix sur devis à saisir (colonne I)",IF($S4410="","Règle à compléter (onglet Règles)",""))))))))))</f>
        <v/>
      </c>
    </row>
    <row r="4411" customFormat="false" ht="15" hidden="false" customHeight="false" outlineLevel="0" collapsed="false">
      <c r="A4411" s="23"/>
      <c r="I4411" s="24"/>
      <c r="J4411" s="24"/>
      <c r="N4411" s="25"/>
      <c r="O4411" s="26" t="str">
        <f aca="false">IF($G4411="","",IFERROR(INDEX(Prestations!$F$5:$F$256,MATCH($G4411,Prestations!$B$5:$B$256,0)),"?"))</f>
        <v/>
      </c>
      <c r="P4411" s="26" t="str">
        <f aca="false">IF($O4411="","",IF($O4411="?","?",IFERROR(INDEX(Règles!$C$5:$C$17,MATCH($O4411,Règles!$A$5:$A$17,0)),"?")))</f>
        <v/>
      </c>
      <c r="Q4411" s="27" t="str">
        <f aca="false">IF($G4411="","",IF(ISNUMBER($I4411),$I4411,IFERROR(IF(ISNUMBER(INDEX(Prestations!$E$5:$E$256,MATCH($G4411,Prestations!$B$5:$B$256,0))),INDEX(Prestations!$E$5:$E$256,MATCH($G4411,Prestations!$B$5:$B$256,0)),""),"")))</f>
        <v/>
      </c>
      <c r="R4411" s="27" t="str">
        <f aca="false">IFERROR(IF(ISNUMBER($Q4411),$Q4411*IF($E4411="",1,$E4411),""),"")</f>
        <v/>
      </c>
      <c r="S4411" s="28" t="str">
        <f aca="false">IFERROR(IF($P4411="au nombre",IF(N(INDEX(Règles!$D$5:$D$17,MATCH($O4411,Règles!$A$5:$A$17,0)))&gt;0,IF($E4411="",1,$E4411)/INDEX(Règles!$D$5:$D$17,MATCH($O4411,Règles!$A$5:$A$17,0)),""),IF($P4411="au prix",IF(AND(ISNUMBER($R4411),N(INDEX(Règles!$E$5:$E$17,MATCH($O4411,Règles!$A$5:$A$17,0)))&gt;0),$R4411/INDEX(Règles!$E$5:$E$17,MATCH($O4411,Règles!$A$5:$A$17,0)),""),IF(OR($P4411="ne compte pas",$P4411="absence"),0,""))),"")</f>
        <v/>
      </c>
      <c r="T4411" s="26" t="n">
        <f aca="false">IF(AND(ISNUMBER($A4411),$B4411&lt;&gt;"",$G4411&lt;&gt;"",$P4411&lt;&gt;"absence"),1,0)</f>
        <v>0</v>
      </c>
      <c r="U4411" s="26" t="n">
        <f aca="false">IF($T4411=1,IF(COUNTIFS($B$2:$B4411,$B4411,$A$2:$A4411,$A4411,$T$2:$T4411,1)=1,1,0),0)</f>
        <v>0</v>
      </c>
      <c r="V4411" s="29" t="str">
        <f aca="false">IF(AND($A4411="",$B4411="",$G4411=""),"",IF(NOT(ISNUMBER($A4411)),"Date manquante ou non reconnue",IF($B4411="","Technicien manquant",IF(COUNTIF(Production!$A$7:$A$21,$B4411)=0,"Technicien absent de la liste (onglet Production)",IF($G4411="","Code BPU manquant (colonne G)",IF($O4411="?","Code BPU inconnu (onglet Prestations)",IF($P4411="?","Catégorie inconnue (onglet Règles)",IF(AND($E4411&lt;&gt;"",NOT(ISNUMBER($E4411))),"Quantité non reconnue",IF(AND($P4411="au prix",NOT(ISNUMBER($Q4411))),"Prix sur devis à saisir (colonne I)",IF($S4411="","Règle à compléter (onglet Règles)",""))))))))))</f>
        <v/>
      </c>
    </row>
    <row r="4412" customFormat="false" ht="15" hidden="false" customHeight="false" outlineLevel="0" collapsed="false">
      <c r="A4412" s="23"/>
      <c r="I4412" s="24"/>
      <c r="J4412" s="24"/>
      <c r="N4412" s="25"/>
      <c r="O4412" s="26" t="str">
        <f aca="false">IF($G4412="","",IFERROR(INDEX(Prestations!$F$5:$F$256,MATCH($G4412,Prestations!$B$5:$B$256,0)),"?"))</f>
        <v/>
      </c>
      <c r="P4412" s="26" t="str">
        <f aca="false">IF($O4412="","",IF($O4412="?","?",IFERROR(INDEX(Règles!$C$5:$C$17,MATCH($O4412,Règles!$A$5:$A$17,0)),"?")))</f>
        <v/>
      </c>
      <c r="Q4412" s="27" t="str">
        <f aca="false">IF($G4412="","",IF(ISNUMBER($I4412),$I4412,IFERROR(IF(ISNUMBER(INDEX(Prestations!$E$5:$E$256,MATCH($G4412,Prestations!$B$5:$B$256,0))),INDEX(Prestations!$E$5:$E$256,MATCH($G4412,Prestations!$B$5:$B$256,0)),""),"")))</f>
        <v/>
      </c>
      <c r="R4412" s="27" t="str">
        <f aca="false">IFERROR(IF(ISNUMBER($Q4412),$Q4412*IF($E4412="",1,$E4412),""),"")</f>
        <v/>
      </c>
      <c r="S4412" s="28" t="str">
        <f aca="false">IFERROR(IF($P4412="au nombre",IF(N(INDEX(Règles!$D$5:$D$17,MATCH($O4412,Règles!$A$5:$A$17,0)))&gt;0,IF($E4412="",1,$E4412)/INDEX(Règles!$D$5:$D$17,MATCH($O4412,Règles!$A$5:$A$17,0)),""),IF($P4412="au prix",IF(AND(ISNUMBER($R4412),N(INDEX(Règles!$E$5:$E$17,MATCH($O4412,Règles!$A$5:$A$17,0)))&gt;0),$R4412/INDEX(Règles!$E$5:$E$17,MATCH($O4412,Règles!$A$5:$A$17,0)),""),IF(OR($P4412="ne compte pas",$P4412="absence"),0,""))),"")</f>
        <v/>
      </c>
      <c r="T4412" s="26" t="n">
        <f aca="false">IF(AND(ISNUMBER($A4412),$B4412&lt;&gt;"",$G4412&lt;&gt;"",$P4412&lt;&gt;"absence"),1,0)</f>
        <v>0</v>
      </c>
      <c r="U4412" s="26" t="n">
        <f aca="false">IF($T4412=1,IF(COUNTIFS($B$2:$B4412,$B4412,$A$2:$A4412,$A4412,$T$2:$T4412,1)=1,1,0),0)</f>
        <v>0</v>
      </c>
      <c r="V4412" s="29" t="str">
        <f aca="false">IF(AND($A4412="",$B4412="",$G4412=""),"",IF(NOT(ISNUMBER($A4412)),"Date manquante ou non reconnue",IF($B4412="","Technicien manquant",IF(COUNTIF(Production!$A$7:$A$21,$B4412)=0,"Technicien absent de la liste (onglet Production)",IF($G4412="","Code BPU manquant (colonne G)",IF($O4412="?","Code BPU inconnu (onglet Prestations)",IF($P4412="?","Catégorie inconnue (onglet Règles)",IF(AND($E4412&lt;&gt;"",NOT(ISNUMBER($E4412))),"Quantité non reconnue",IF(AND($P4412="au prix",NOT(ISNUMBER($Q4412))),"Prix sur devis à saisir (colonne I)",IF($S4412="","Règle à compléter (onglet Règles)",""))))))))))</f>
        <v/>
      </c>
    </row>
    <row r="4413" customFormat="false" ht="15" hidden="false" customHeight="false" outlineLevel="0" collapsed="false">
      <c r="A4413" s="23"/>
      <c r="I4413" s="24"/>
      <c r="J4413" s="24"/>
      <c r="N4413" s="25"/>
      <c r="O4413" s="26" t="str">
        <f aca="false">IF($G4413="","",IFERROR(INDEX(Prestations!$F$5:$F$256,MATCH($G4413,Prestations!$B$5:$B$256,0)),"?"))</f>
        <v/>
      </c>
      <c r="P4413" s="26" t="str">
        <f aca="false">IF($O4413="","",IF($O4413="?","?",IFERROR(INDEX(Règles!$C$5:$C$17,MATCH($O4413,Règles!$A$5:$A$17,0)),"?")))</f>
        <v/>
      </c>
      <c r="Q4413" s="27" t="str">
        <f aca="false">IF($G4413="","",IF(ISNUMBER($I4413),$I4413,IFERROR(IF(ISNUMBER(INDEX(Prestations!$E$5:$E$256,MATCH($G4413,Prestations!$B$5:$B$256,0))),INDEX(Prestations!$E$5:$E$256,MATCH($G4413,Prestations!$B$5:$B$256,0)),""),"")))</f>
        <v/>
      </c>
      <c r="R4413" s="27" t="str">
        <f aca="false">IFERROR(IF(ISNUMBER($Q4413),$Q4413*IF($E4413="",1,$E4413),""),"")</f>
        <v/>
      </c>
      <c r="S4413" s="28" t="str">
        <f aca="false">IFERROR(IF($P4413="au nombre",IF(N(INDEX(Règles!$D$5:$D$17,MATCH($O4413,Règles!$A$5:$A$17,0)))&gt;0,IF($E4413="",1,$E4413)/INDEX(Règles!$D$5:$D$17,MATCH($O4413,Règles!$A$5:$A$17,0)),""),IF($P4413="au prix",IF(AND(ISNUMBER($R4413),N(INDEX(Règles!$E$5:$E$17,MATCH($O4413,Règles!$A$5:$A$17,0)))&gt;0),$R4413/INDEX(Règles!$E$5:$E$17,MATCH($O4413,Règles!$A$5:$A$17,0)),""),IF(OR($P4413="ne compte pas",$P4413="absence"),0,""))),"")</f>
        <v/>
      </c>
      <c r="T4413" s="26" t="n">
        <f aca="false">IF(AND(ISNUMBER($A4413),$B4413&lt;&gt;"",$G4413&lt;&gt;"",$P4413&lt;&gt;"absence"),1,0)</f>
        <v>0</v>
      </c>
      <c r="U4413" s="26" t="n">
        <f aca="false">IF($T4413=1,IF(COUNTIFS($B$2:$B4413,$B4413,$A$2:$A4413,$A4413,$T$2:$T4413,1)=1,1,0),0)</f>
        <v>0</v>
      </c>
      <c r="V4413" s="29" t="str">
        <f aca="false">IF(AND($A4413="",$B4413="",$G4413=""),"",IF(NOT(ISNUMBER($A4413)),"Date manquante ou non reconnue",IF($B4413="","Technicien manquant",IF(COUNTIF(Production!$A$7:$A$21,$B4413)=0,"Technicien absent de la liste (onglet Production)",IF($G4413="","Code BPU manquant (colonne G)",IF($O4413="?","Code BPU inconnu (onglet Prestations)",IF($P4413="?","Catégorie inconnue (onglet Règles)",IF(AND($E4413&lt;&gt;"",NOT(ISNUMBER($E4413))),"Quantité non reconnue",IF(AND($P4413="au prix",NOT(ISNUMBER($Q4413))),"Prix sur devis à saisir (colonne I)",IF($S4413="","Règle à compléter (onglet Règles)",""))))))))))</f>
        <v/>
      </c>
    </row>
    <row r="4414" customFormat="false" ht="15" hidden="false" customHeight="false" outlineLevel="0" collapsed="false">
      <c r="A4414" s="23"/>
      <c r="I4414" s="24"/>
      <c r="J4414" s="24"/>
      <c r="N4414" s="25"/>
      <c r="O4414" s="26" t="str">
        <f aca="false">IF($G4414="","",IFERROR(INDEX(Prestations!$F$5:$F$256,MATCH($G4414,Prestations!$B$5:$B$256,0)),"?"))</f>
        <v/>
      </c>
      <c r="P4414" s="26" t="str">
        <f aca="false">IF($O4414="","",IF($O4414="?","?",IFERROR(INDEX(Règles!$C$5:$C$17,MATCH($O4414,Règles!$A$5:$A$17,0)),"?")))</f>
        <v/>
      </c>
      <c r="Q4414" s="27" t="str">
        <f aca="false">IF($G4414="","",IF(ISNUMBER($I4414),$I4414,IFERROR(IF(ISNUMBER(INDEX(Prestations!$E$5:$E$256,MATCH($G4414,Prestations!$B$5:$B$256,0))),INDEX(Prestations!$E$5:$E$256,MATCH($G4414,Prestations!$B$5:$B$256,0)),""),"")))</f>
        <v/>
      </c>
      <c r="R4414" s="27" t="str">
        <f aca="false">IFERROR(IF(ISNUMBER($Q4414),$Q4414*IF($E4414="",1,$E4414),""),"")</f>
        <v/>
      </c>
      <c r="S4414" s="28" t="str">
        <f aca="false">IFERROR(IF($P4414="au nombre",IF(N(INDEX(Règles!$D$5:$D$17,MATCH($O4414,Règles!$A$5:$A$17,0)))&gt;0,IF($E4414="",1,$E4414)/INDEX(Règles!$D$5:$D$17,MATCH($O4414,Règles!$A$5:$A$17,0)),""),IF($P4414="au prix",IF(AND(ISNUMBER($R4414),N(INDEX(Règles!$E$5:$E$17,MATCH($O4414,Règles!$A$5:$A$17,0)))&gt;0),$R4414/INDEX(Règles!$E$5:$E$17,MATCH($O4414,Règles!$A$5:$A$17,0)),""),IF(OR($P4414="ne compte pas",$P4414="absence"),0,""))),"")</f>
        <v/>
      </c>
      <c r="T4414" s="26" t="n">
        <f aca="false">IF(AND(ISNUMBER($A4414),$B4414&lt;&gt;"",$G4414&lt;&gt;"",$P4414&lt;&gt;"absence"),1,0)</f>
        <v>0</v>
      </c>
      <c r="U4414" s="26" t="n">
        <f aca="false">IF($T4414=1,IF(COUNTIFS($B$2:$B4414,$B4414,$A$2:$A4414,$A4414,$T$2:$T4414,1)=1,1,0),0)</f>
        <v>0</v>
      </c>
      <c r="V4414" s="29" t="str">
        <f aca="false">IF(AND($A4414="",$B4414="",$G4414=""),"",IF(NOT(ISNUMBER($A4414)),"Date manquante ou non reconnue",IF($B4414="","Technicien manquant",IF(COUNTIF(Production!$A$7:$A$21,$B4414)=0,"Technicien absent de la liste (onglet Production)",IF($G4414="","Code BPU manquant (colonne G)",IF($O4414="?","Code BPU inconnu (onglet Prestations)",IF($P4414="?","Catégorie inconnue (onglet Règles)",IF(AND($E4414&lt;&gt;"",NOT(ISNUMBER($E4414))),"Quantité non reconnue",IF(AND($P4414="au prix",NOT(ISNUMBER($Q4414))),"Prix sur devis à saisir (colonne I)",IF($S4414="","Règle à compléter (onglet Règles)",""))))))))))</f>
        <v/>
      </c>
    </row>
    <row r="4415" customFormat="false" ht="15" hidden="false" customHeight="false" outlineLevel="0" collapsed="false">
      <c r="A4415" s="23"/>
      <c r="I4415" s="24"/>
      <c r="J4415" s="24"/>
      <c r="N4415" s="25"/>
      <c r="O4415" s="26" t="str">
        <f aca="false">IF($G4415="","",IFERROR(INDEX(Prestations!$F$5:$F$256,MATCH($G4415,Prestations!$B$5:$B$256,0)),"?"))</f>
        <v/>
      </c>
      <c r="P4415" s="26" t="str">
        <f aca="false">IF($O4415="","",IF($O4415="?","?",IFERROR(INDEX(Règles!$C$5:$C$17,MATCH($O4415,Règles!$A$5:$A$17,0)),"?")))</f>
        <v/>
      </c>
      <c r="Q4415" s="27" t="str">
        <f aca="false">IF($G4415="","",IF(ISNUMBER($I4415),$I4415,IFERROR(IF(ISNUMBER(INDEX(Prestations!$E$5:$E$256,MATCH($G4415,Prestations!$B$5:$B$256,0))),INDEX(Prestations!$E$5:$E$256,MATCH($G4415,Prestations!$B$5:$B$256,0)),""),"")))</f>
        <v/>
      </c>
      <c r="R4415" s="27" t="str">
        <f aca="false">IFERROR(IF(ISNUMBER($Q4415),$Q4415*IF($E4415="",1,$E4415),""),"")</f>
        <v/>
      </c>
      <c r="S4415" s="28" t="str">
        <f aca="false">IFERROR(IF($P4415="au nombre",IF(N(INDEX(Règles!$D$5:$D$17,MATCH($O4415,Règles!$A$5:$A$17,0)))&gt;0,IF($E4415="",1,$E4415)/INDEX(Règles!$D$5:$D$17,MATCH($O4415,Règles!$A$5:$A$17,0)),""),IF($P4415="au prix",IF(AND(ISNUMBER($R4415),N(INDEX(Règles!$E$5:$E$17,MATCH($O4415,Règles!$A$5:$A$17,0)))&gt;0),$R4415/INDEX(Règles!$E$5:$E$17,MATCH($O4415,Règles!$A$5:$A$17,0)),""),IF(OR($P4415="ne compte pas",$P4415="absence"),0,""))),"")</f>
        <v/>
      </c>
      <c r="T4415" s="26" t="n">
        <f aca="false">IF(AND(ISNUMBER($A4415),$B4415&lt;&gt;"",$G4415&lt;&gt;"",$P4415&lt;&gt;"absence"),1,0)</f>
        <v>0</v>
      </c>
      <c r="U4415" s="26" t="n">
        <f aca="false">IF($T4415=1,IF(COUNTIFS($B$2:$B4415,$B4415,$A$2:$A4415,$A4415,$T$2:$T4415,1)=1,1,0),0)</f>
        <v>0</v>
      </c>
      <c r="V4415" s="29" t="str">
        <f aca="false">IF(AND($A4415="",$B4415="",$G4415=""),"",IF(NOT(ISNUMBER($A4415)),"Date manquante ou non reconnue",IF($B4415="","Technicien manquant",IF(COUNTIF(Production!$A$7:$A$21,$B4415)=0,"Technicien absent de la liste (onglet Production)",IF($G4415="","Code BPU manquant (colonne G)",IF($O4415="?","Code BPU inconnu (onglet Prestations)",IF($P4415="?","Catégorie inconnue (onglet Règles)",IF(AND($E4415&lt;&gt;"",NOT(ISNUMBER($E4415))),"Quantité non reconnue",IF(AND($P4415="au prix",NOT(ISNUMBER($Q4415))),"Prix sur devis à saisir (colonne I)",IF($S4415="","Règle à compléter (onglet Règles)",""))))))))))</f>
        <v/>
      </c>
    </row>
    <row r="4416" customFormat="false" ht="15" hidden="false" customHeight="false" outlineLevel="0" collapsed="false">
      <c r="A4416" s="23"/>
      <c r="I4416" s="24"/>
      <c r="J4416" s="24"/>
      <c r="N4416" s="25"/>
      <c r="O4416" s="26" t="str">
        <f aca="false">IF($G4416="","",IFERROR(INDEX(Prestations!$F$5:$F$256,MATCH($G4416,Prestations!$B$5:$B$256,0)),"?"))</f>
        <v/>
      </c>
      <c r="P4416" s="26" t="str">
        <f aca="false">IF($O4416="","",IF($O4416="?","?",IFERROR(INDEX(Règles!$C$5:$C$17,MATCH($O4416,Règles!$A$5:$A$17,0)),"?")))</f>
        <v/>
      </c>
      <c r="Q4416" s="27" t="str">
        <f aca="false">IF($G4416="","",IF(ISNUMBER($I4416),$I4416,IFERROR(IF(ISNUMBER(INDEX(Prestations!$E$5:$E$256,MATCH($G4416,Prestations!$B$5:$B$256,0))),INDEX(Prestations!$E$5:$E$256,MATCH($G4416,Prestations!$B$5:$B$256,0)),""),"")))</f>
        <v/>
      </c>
      <c r="R4416" s="27" t="str">
        <f aca="false">IFERROR(IF(ISNUMBER($Q4416),$Q4416*IF($E4416="",1,$E4416),""),"")</f>
        <v/>
      </c>
      <c r="S4416" s="28" t="str">
        <f aca="false">IFERROR(IF($P4416="au nombre",IF(N(INDEX(Règles!$D$5:$D$17,MATCH($O4416,Règles!$A$5:$A$17,0)))&gt;0,IF($E4416="",1,$E4416)/INDEX(Règles!$D$5:$D$17,MATCH($O4416,Règles!$A$5:$A$17,0)),""),IF($P4416="au prix",IF(AND(ISNUMBER($R4416),N(INDEX(Règles!$E$5:$E$17,MATCH($O4416,Règles!$A$5:$A$17,0)))&gt;0),$R4416/INDEX(Règles!$E$5:$E$17,MATCH($O4416,Règles!$A$5:$A$17,0)),""),IF(OR($P4416="ne compte pas",$P4416="absence"),0,""))),"")</f>
        <v/>
      </c>
      <c r="T4416" s="26" t="n">
        <f aca="false">IF(AND(ISNUMBER($A4416),$B4416&lt;&gt;"",$G4416&lt;&gt;"",$P4416&lt;&gt;"absence"),1,0)</f>
        <v>0</v>
      </c>
      <c r="U4416" s="26" t="n">
        <f aca="false">IF($T4416=1,IF(COUNTIFS($B$2:$B4416,$B4416,$A$2:$A4416,$A4416,$T$2:$T4416,1)=1,1,0),0)</f>
        <v>0</v>
      </c>
      <c r="V4416" s="29" t="str">
        <f aca="false">IF(AND($A4416="",$B4416="",$G4416=""),"",IF(NOT(ISNUMBER($A4416)),"Date manquante ou non reconnue",IF($B4416="","Technicien manquant",IF(COUNTIF(Production!$A$7:$A$21,$B4416)=0,"Technicien absent de la liste (onglet Production)",IF($G4416="","Code BPU manquant (colonne G)",IF($O4416="?","Code BPU inconnu (onglet Prestations)",IF($P4416="?","Catégorie inconnue (onglet Règles)",IF(AND($E4416&lt;&gt;"",NOT(ISNUMBER($E4416))),"Quantité non reconnue",IF(AND($P4416="au prix",NOT(ISNUMBER($Q4416))),"Prix sur devis à saisir (colonne I)",IF($S4416="","Règle à compléter (onglet Règles)",""))))))))))</f>
        <v/>
      </c>
    </row>
    <row r="4417" customFormat="false" ht="15" hidden="false" customHeight="false" outlineLevel="0" collapsed="false">
      <c r="A4417" s="23"/>
      <c r="I4417" s="24"/>
      <c r="J4417" s="24"/>
      <c r="N4417" s="25"/>
      <c r="O4417" s="26" t="str">
        <f aca="false">IF($G4417="","",IFERROR(INDEX(Prestations!$F$5:$F$256,MATCH($G4417,Prestations!$B$5:$B$256,0)),"?"))</f>
        <v/>
      </c>
      <c r="P4417" s="26" t="str">
        <f aca="false">IF($O4417="","",IF($O4417="?","?",IFERROR(INDEX(Règles!$C$5:$C$17,MATCH($O4417,Règles!$A$5:$A$17,0)),"?")))</f>
        <v/>
      </c>
      <c r="Q4417" s="27" t="str">
        <f aca="false">IF($G4417="","",IF(ISNUMBER($I4417),$I4417,IFERROR(IF(ISNUMBER(INDEX(Prestations!$E$5:$E$256,MATCH($G4417,Prestations!$B$5:$B$256,0))),INDEX(Prestations!$E$5:$E$256,MATCH($G4417,Prestations!$B$5:$B$256,0)),""),"")))</f>
        <v/>
      </c>
      <c r="R4417" s="27" t="str">
        <f aca="false">IFERROR(IF(ISNUMBER($Q4417),$Q4417*IF($E4417="",1,$E4417),""),"")</f>
        <v/>
      </c>
      <c r="S4417" s="28" t="str">
        <f aca="false">IFERROR(IF($P4417="au nombre",IF(N(INDEX(Règles!$D$5:$D$17,MATCH($O4417,Règles!$A$5:$A$17,0)))&gt;0,IF($E4417="",1,$E4417)/INDEX(Règles!$D$5:$D$17,MATCH($O4417,Règles!$A$5:$A$17,0)),""),IF($P4417="au prix",IF(AND(ISNUMBER($R4417),N(INDEX(Règles!$E$5:$E$17,MATCH($O4417,Règles!$A$5:$A$17,0)))&gt;0),$R4417/INDEX(Règles!$E$5:$E$17,MATCH($O4417,Règles!$A$5:$A$17,0)),""),IF(OR($P4417="ne compte pas",$P4417="absence"),0,""))),"")</f>
        <v/>
      </c>
      <c r="T4417" s="26" t="n">
        <f aca="false">IF(AND(ISNUMBER($A4417),$B4417&lt;&gt;"",$G4417&lt;&gt;"",$P4417&lt;&gt;"absence"),1,0)</f>
        <v>0</v>
      </c>
      <c r="U4417" s="26" t="n">
        <f aca="false">IF($T4417=1,IF(COUNTIFS($B$2:$B4417,$B4417,$A$2:$A4417,$A4417,$T$2:$T4417,1)=1,1,0),0)</f>
        <v>0</v>
      </c>
      <c r="V4417" s="29" t="str">
        <f aca="false">IF(AND($A4417="",$B4417="",$G4417=""),"",IF(NOT(ISNUMBER($A4417)),"Date manquante ou non reconnue",IF($B4417="","Technicien manquant",IF(COUNTIF(Production!$A$7:$A$21,$B4417)=0,"Technicien absent de la liste (onglet Production)",IF($G4417="","Code BPU manquant (colonne G)",IF($O4417="?","Code BPU inconnu (onglet Prestations)",IF($P4417="?","Catégorie inconnue (onglet Règles)",IF(AND($E4417&lt;&gt;"",NOT(ISNUMBER($E4417))),"Quantité non reconnue",IF(AND($P4417="au prix",NOT(ISNUMBER($Q4417))),"Prix sur devis à saisir (colonne I)",IF($S4417="","Règle à compléter (onglet Règles)",""))))))))))</f>
        <v/>
      </c>
    </row>
    <row r="4418" customFormat="false" ht="15" hidden="false" customHeight="false" outlineLevel="0" collapsed="false">
      <c r="A4418" s="23"/>
      <c r="I4418" s="24"/>
      <c r="J4418" s="24"/>
      <c r="N4418" s="25"/>
      <c r="O4418" s="26" t="str">
        <f aca="false">IF($G4418="","",IFERROR(INDEX(Prestations!$F$5:$F$256,MATCH($G4418,Prestations!$B$5:$B$256,0)),"?"))</f>
        <v/>
      </c>
      <c r="P4418" s="26" t="str">
        <f aca="false">IF($O4418="","",IF($O4418="?","?",IFERROR(INDEX(Règles!$C$5:$C$17,MATCH($O4418,Règles!$A$5:$A$17,0)),"?")))</f>
        <v/>
      </c>
      <c r="Q4418" s="27" t="str">
        <f aca="false">IF($G4418="","",IF(ISNUMBER($I4418),$I4418,IFERROR(IF(ISNUMBER(INDEX(Prestations!$E$5:$E$256,MATCH($G4418,Prestations!$B$5:$B$256,0))),INDEX(Prestations!$E$5:$E$256,MATCH($G4418,Prestations!$B$5:$B$256,0)),""),"")))</f>
        <v/>
      </c>
      <c r="R4418" s="27" t="str">
        <f aca="false">IFERROR(IF(ISNUMBER($Q4418),$Q4418*IF($E4418="",1,$E4418),""),"")</f>
        <v/>
      </c>
      <c r="S4418" s="28" t="str">
        <f aca="false">IFERROR(IF($P4418="au nombre",IF(N(INDEX(Règles!$D$5:$D$17,MATCH($O4418,Règles!$A$5:$A$17,0)))&gt;0,IF($E4418="",1,$E4418)/INDEX(Règles!$D$5:$D$17,MATCH($O4418,Règles!$A$5:$A$17,0)),""),IF($P4418="au prix",IF(AND(ISNUMBER($R4418),N(INDEX(Règles!$E$5:$E$17,MATCH($O4418,Règles!$A$5:$A$17,0)))&gt;0),$R4418/INDEX(Règles!$E$5:$E$17,MATCH($O4418,Règles!$A$5:$A$17,0)),""),IF(OR($P4418="ne compte pas",$P4418="absence"),0,""))),"")</f>
        <v/>
      </c>
      <c r="T4418" s="26" t="n">
        <f aca="false">IF(AND(ISNUMBER($A4418),$B4418&lt;&gt;"",$G4418&lt;&gt;"",$P4418&lt;&gt;"absence"),1,0)</f>
        <v>0</v>
      </c>
      <c r="U4418" s="26" t="n">
        <f aca="false">IF($T4418=1,IF(COUNTIFS($B$2:$B4418,$B4418,$A$2:$A4418,$A4418,$T$2:$T4418,1)=1,1,0),0)</f>
        <v>0</v>
      </c>
      <c r="V4418" s="29" t="str">
        <f aca="false">IF(AND($A4418="",$B4418="",$G4418=""),"",IF(NOT(ISNUMBER($A4418)),"Date manquante ou non reconnue",IF($B4418="","Technicien manquant",IF(COUNTIF(Production!$A$7:$A$21,$B4418)=0,"Technicien absent de la liste (onglet Production)",IF($G4418="","Code BPU manquant (colonne G)",IF($O4418="?","Code BPU inconnu (onglet Prestations)",IF($P4418="?","Catégorie inconnue (onglet Règles)",IF(AND($E4418&lt;&gt;"",NOT(ISNUMBER($E4418))),"Quantité non reconnue",IF(AND($P4418="au prix",NOT(ISNUMBER($Q4418))),"Prix sur devis à saisir (colonne I)",IF($S4418="","Règle à compléter (onglet Règles)",""))))))))))</f>
        <v/>
      </c>
    </row>
    <row r="4419" customFormat="false" ht="15" hidden="false" customHeight="false" outlineLevel="0" collapsed="false">
      <c r="A4419" s="23"/>
      <c r="I4419" s="24"/>
      <c r="J4419" s="24"/>
      <c r="N4419" s="25"/>
      <c r="O4419" s="26" t="str">
        <f aca="false">IF($G4419="","",IFERROR(INDEX(Prestations!$F$5:$F$256,MATCH($G4419,Prestations!$B$5:$B$256,0)),"?"))</f>
        <v/>
      </c>
      <c r="P4419" s="26" t="str">
        <f aca="false">IF($O4419="","",IF($O4419="?","?",IFERROR(INDEX(Règles!$C$5:$C$17,MATCH($O4419,Règles!$A$5:$A$17,0)),"?")))</f>
        <v/>
      </c>
      <c r="Q4419" s="27" t="str">
        <f aca="false">IF($G4419="","",IF(ISNUMBER($I4419),$I4419,IFERROR(IF(ISNUMBER(INDEX(Prestations!$E$5:$E$256,MATCH($G4419,Prestations!$B$5:$B$256,0))),INDEX(Prestations!$E$5:$E$256,MATCH($G4419,Prestations!$B$5:$B$256,0)),""),"")))</f>
        <v/>
      </c>
      <c r="R4419" s="27" t="str">
        <f aca="false">IFERROR(IF(ISNUMBER($Q4419),$Q4419*IF($E4419="",1,$E4419),""),"")</f>
        <v/>
      </c>
      <c r="S4419" s="28" t="str">
        <f aca="false">IFERROR(IF($P4419="au nombre",IF(N(INDEX(Règles!$D$5:$D$17,MATCH($O4419,Règles!$A$5:$A$17,0)))&gt;0,IF($E4419="",1,$E4419)/INDEX(Règles!$D$5:$D$17,MATCH($O4419,Règles!$A$5:$A$17,0)),""),IF($P4419="au prix",IF(AND(ISNUMBER($R4419),N(INDEX(Règles!$E$5:$E$17,MATCH($O4419,Règles!$A$5:$A$17,0)))&gt;0),$R4419/INDEX(Règles!$E$5:$E$17,MATCH($O4419,Règles!$A$5:$A$17,0)),""),IF(OR($P4419="ne compte pas",$P4419="absence"),0,""))),"")</f>
        <v/>
      </c>
      <c r="T4419" s="26" t="n">
        <f aca="false">IF(AND(ISNUMBER($A4419),$B4419&lt;&gt;"",$G4419&lt;&gt;"",$P4419&lt;&gt;"absence"),1,0)</f>
        <v>0</v>
      </c>
      <c r="U4419" s="26" t="n">
        <f aca="false">IF($T4419=1,IF(COUNTIFS($B$2:$B4419,$B4419,$A$2:$A4419,$A4419,$T$2:$T4419,1)=1,1,0),0)</f>
        <v>0</v>
      </c>
      <c r="V4419" s="29" t="str">
        <f aca="false">IF(AND($A4419="",$B4419="",$G4419=""),"",IF(NOT(ISNUMBER($A4419)),"Date manquante ou non reconnue",IF($B4419="","Technicien manquant",IF(COUNTIF(Production!$A$7:$A$21,$B4419)=0,"Technicien absent de la liste (onglet Production)",IF($G4419="","Code BPU manquant (colonne G)",IF($O4419="?","Code BPU inconnu (onglet Prestations)",IF($P4419="?","Catégorie inconnue (onglet Règles)",IF(AND($E4419&lt;&gt;"",NOT(ISNUMBER($E4419))),"Quantité non reconnue",IF(AND($P4419="au prix",NOT(ISNUMBER($Q4419))),"Prix sur devis à saisir (colonne I)",IF($S4419="","Règle à compléter (onglet Règles)",""))))))))))</f>
        <v/>
      </c>
    </row>
    <row r="4420" customFormat="false" ht="15" hidden="false" customHeight="false" outlineLevel="0" collapsed="false">
      <c r="A4420" s="23"/>
      <c r="I4420" s="24"/>
      <c r="J4420" s="24"/>
      <c r="N4420" s="25"/>
      <c r="O4420" s="26" t="str">
        <f aca="false">IF($G4420="","",IFERROR(INDEX(Prestations!$F$5:$F$256,MATCH($G4420,Prestations!$B$5:$B$256,0)),"?"))</f>
        <v/>
      </c>
      <c r="P4420" s="26" t="str">
        <f aca="false">IF($O4420="","",IF($O4420="?","?",IFERROR(INDEX(Règles!$C$5:$C$17,MATCH($O4420,Règles!$A$5:$A$17,0)),"?")))</f>
        <v/>
      </c>
      <c r="Q4420" s="27" t="str">
        <f aca="false">IF($G4420="","",IF(ISNUMBER($I4420),$I4420,IFERROR(IF(ISNUMBER(INDEX(Prestations!$E$5:$E$256,MATCH($G4420,Prestations!$B$5:$B$256,0))),INDEX(Prestations!$E$5:$E$256,MATCH($G4420,Prestations!$B$5:$B$256,0)),""),"")))</f>
        <v/>
      </c>
      <c r="R4420" s="27" t="str">
        <f aca="false">IFERROR(IF(ISNUMBER($Q4420),$Q4420*IF($E4420="",1,$E4420),""),"")</f>
        <v/>
      </c>
      <c r="S4420" s="28" t="str">
        <f aca="false">IFERROR(IF($P4420="au nombre",IF(N(INDEX(Règles!$D$5:$D$17,MATCH($O4420,Règles!$A$5:$A$17,0)))&gt;0,IF($E4420="",1,$E4420)/INDEX(Règles!$D$5:$D$17,MATCH($O4420,Règles!$A$5:$A$17,0)),""),IF($P4420="au prix",IF(AND(ISNUMBER($R4420),N(INDEX(Règles!$E$5:$E$17,MATCH($O4420,Règles!$A$5:$A$17,0)))&gt;0),$R4420/INDEX(Règles!$E$5:$E$17,MATCH($O4420,Règles!$A$5:$A$17,0)),""),IF(OR($P4420="ne compte pas",$P4420="absence"),0,""))),"")</f>
        <v/>
      </c>
      <c r="T4420" s="26" t="n">
        <f aca="false">IF(AND(ISNUMBER($A4420),$B4420&lt;&gt;"",$G4420&lt;&gt;"",$P4420&lt;&gt;"absence"),1,0)</f>
        <v>0</v>
      </c>
      <c r="U4420" s="26" t="n">
        <f aca="false">IF($T4420=1,IF(COUNTIFS($B$2:$B4420,$B4420,$A$2:$A4420,$A4420,$T$2:$T4420,1)=1,1,0),0)</f>
        <v>0</v>
      </c>
      <c r="V4420" s="29" t="str">
        <f aca="false">IF(AND($A4420="",$B4420="",$G4420=""),"",IF(NOT(ISNUMBER($A4420)),"Date manquante ou non reconnue",IF($B4420="","Technicien manquant",IF(COUNTIF(Production!$A$7:$A$21,$B4420)=0,"Technicien absent de la liste (onglet Production)",IF($G4420="","Code BPU manquant (colonne G)",IF($O4420="?","Code BPU inconnu (onglet Prestations)",IF($P4420="?","Catégorie inconnue (onglet Règles)",IF(AND($E4420&lt;&gt;"",NOT(ISNUMBER($E4420))),"Quantité non reconnue",IF(AND($P4420="au prix",NOT(ISNUMBER($Q4420))),"Prix sur devis à saisir (colonne I)",IF($S4420="","Règle à compléter (onglet Règles)",""))))))))))</f>
        <v/>
      </c>
    </row>
    <row r="4421" customFormat="false" ht="15" hidden="false" customHeight="false" outlineLevel="0" collapsed="false">
      <c r="A4421" s="23"/>
      <c r="I4421" s="24"/>
      <c r="J4421" s="24"/>
      <c r="N4421" s="25"/>
      <c r="O4421" s="26" t="str">
        <f aca="false">IF($G4421="","",IFERROR(INDEX(Prestations!$F$5:$F$256,MATCH($G4421,Prestations!$B$5:$B$256,0)),"?"))</f>
        <v/>
      </c>
      <c r="P4421" s="26" t="str">
        <f aca="false">IF($O4421="","",IF($O4421="?","?",IFERROR(INDEX(Règles!$C$5:$C$17,MATCH($O4421,Règles!$A$5:$A$17,0)),"?")))</f>
        <v/>
      </c>
      <c r="Q4421" s="27" t="str">
        <f aca="false">IF($G4421="","",IF(ISNUMBER($I4421),$I4421,IFERROR(IF(ISNUMBER(INDEX(Prestations!$E$5:$E$256,MATCH($G4421,Prestations!$B$5:$B$256,0))),INDEX(Prestations!$E$5:$E$256,MATCH($G4421,Prestations!$B$5:$B$256,0)),""),"")))</f>
        <v/>
      </c>
      <c r="R4421" s="27" t="str">
        <f aca="false">IFERROR(IF(ISNUMBER($Q4421),$Q4421*IF($E4421="",1,$E4421),""),"")</f>
        <v/>
      </c>
      <c r="S4421" s="28" t="str">
        <f aca="false">IFERROR(IF($P4421="au nombre",IF(N(INDEX(Règles!$D$5:$D$17,MATCH($O4421,Règles!$A$5:$A$17,0)))&gt;0,IF($E4421="",1,$E4421)/INDEX(Règles!$D$5:$D$17,MATCH($O4421,Règles!$A$5:$A$17,0)),""),IF($P4421="au prix",IF(AND(ISNUMBER($R4421),N(INDEX(Règles!$E$5:$E$17,MATCH($O4421,Règles!$A$5:$A$17,0)))&gt;0),$R4421/INDEX(Règles!$E$5:$E$17,MATCH($O4421,Règles!$A$5:$A$17,0)),""),IF(OR($P4421="ne compte pas",$P4421="absence"),0,""))),"")</f>
        <v/>
      </c>
      <c r="T4421" s="26" t="n">
        <f aca="false">IF(AND(ISNUMBER($A4421),$B4421&lt;&gt;"",$G4421&lt;&gt;"",$P4421&lt;&gt;"absence"),1,0)</f>
        <v>0</v>
      </c>
      <c r="U4421" s="26" t="n">
        <f aca="false">IF($T4421=1,IF(COUNTIFS($B$2:$B4421,$B4421,$A$2:$A4421,$A4421,$T$2:$T4421,1)=1,1,0),0)</f>
        <v>0</v>
      </c>
      <c r="V4421" s="29" t="str">
        <f aca="false">IF(AND($A4421="",$B4421="",$G4421=""),"",IF(NOT(ISNUMBER($A4421)),"Date manquante ou non reconnue",IF($B4421="","Technicien manquant",IF(COUNTIF(Production!$A$7:$A$21,$B4421)=0,"Technicien absent de la liste (onglet Production)",IF($G4421="","Code BPU manquant (colonne G)",IF($O4421="?","Code BPU inconnu (onglet Prestations)",IF($P4421="?","Catégorie inconnue (onglet Règles)",IF(AND($E4421&lt;&gt;"",NOT(ISNUMBER($E4421))),"Quantité non reconnue",IF(AND($P4421="au prix",NOT(ISNUMBER($Q4421))),"Prix sur devis à saisir (colonne I)",IF($S4421="","Règle à compléter (onglet Règles)",""))))))))))</f>
        <v/>
      </c>
    </row>
    <row r="4422" customFormat="false" ht="15" hidden="false" customHeight="false" outlineLevel="0" collapsed="false">
      <c r="A4422" s="23"/>
      <c r="I4422" s="24"/>
      <c r="J4422" s="24"/>
      <c r="N4422" s="25"/>
      <c r="O4422" s="26" t="str">
        <f aca="false">IF($G4422="","",IFERROR(INDEX(Prestations!$F$5:$F$256,MATCH($G4422,Prestations!$B$5:$B$256,0)),"?"))</f>
        <v/>
      </c>
      <c r="P4422" s="26" t="str">
        <f aca="false">IF($O4422="","",IF($O4422="?","?",IFERROR(INDEX(Règles!$C$5:$C$17,MATCH($O4422,Règles!$A$5:$A$17,0)),"?")))</f>
        <v/>
      </c>
      <c r="Q4422" s="27" t="str">
        <f aca="false">IF($G4422="","",IF(ISNUMBER($I4422),$I4422,IFERROR(IF(ISNUMBER(INDEX(Prestations!$E$5:$E$256,MATCH($G4422,Prestations!$B$5:$B$256,0))),INDEX(Prestations!$E$5:$E$256,MATCH($G4422,Prestations!$B$5:$B$256,0)),""),"")))</f>
        <v/>
      </c>
      <c r="R4422" s="27" t="str">
        <f aca="false">IFERROR(IF(ISNUMBER($Q4422),$Q4422*IF($E4422="",1,$E4422),""),"")</f>
        <v/>
      </c>
      <c r="S4422" s="28" t="str">
        <f aca="false">IFERROR(IF($P4422="au nombre",IF(N(INDEX(Règles!$D$5:$D$17,MATCH($O4422,Règles!$A$5:$A$17,0)))&gt;0,IF($E4422="",1,$E4422)/INDEX(Règles!$D$5:$D$17,MATCH($O4422,Règles!$A$5:$A$17,0)),""),IF($P4422="au prix",IF(AND(ISNUMBER($R4422),N(INDEX(Règles!$E$5:$E$17,MATCH($O4422,Règles!$A$5:$A$17,0)))&gt;0),$R4422/INDEX(Règles!$E$5:$E$17,MATCH($O4422,Règles!$A$5:$A$17,0)),""),IF(OR($P4422="ne compte pas",$P4422="absence"),0,""))),"")</f>
        <v/>
      </c>
      <c r="T4422" s="26" t="n">
        <f aca="false">IF(AND(ISNUMBER($A4422),$B4422&lt;&gt;"",$G4422&lt;&gt;"",$P4422&lt;&gt;"absence"),1,0)</f>
        <v>0</v>
      </c>
      <c r="U4422" s="26" t="n">
        <f aca="false">IF($T4422=1,IF(COUNTIFS($B$2:$B4422,$B4422,$A$2:$A4422,$A4422,$T$2:$T4422,1)=1,1,0),0)</f>
        <v>0</v>
      </c>
      <c r="V4422" s="29" t="str">
        <f aca="false">IF(AND($A4422="",$B4422="",$G4422=""),"",IF(NOT(ISNUMBER($A4422)),"Date manquante ou non reconnue",IF($B4422="","Technicien manquant",IF(COUNTIF(Production!$A$7:$A$21,$B4422)=0,"Technicien absent de la liste (onglet Production)",IF($G4422="","Code BPU manquant (colonne G)",IF($O4422="?","Code BPU inconnu (onglet Prestations)",IF($P4422="?","Catégorie inconnue (onglet Règles)",IF(AND($E4422&lt;&gt;"",NOT(ISNUMBER($E4422))),"Quantité non reconnue",IF(AND($P4422="au prix",NOT(ISNUMBER($Q4422))),"Prix sur devis à saisir (colonne I)",IF($S4422="","Règle à compléter (onglet Règles)",""))))))))))</f>
        <v/>
      </c>
    </row>
    <row r="4423" customFormat="false" ht="15" hidden="false" customHeight="false" outlineLevel="0" collapsed="false">
      <c r="A4423" s="23"/>
      <c r="I4423" s="24"/>
      <c r="J4423" s="24"/>
      <c r="N4423" s="25"/>
      <c r="O4423" s="26" t="str">
        <f aca="false">IF($G4423="","",IFERROR(INDEX(Prestations!$F$5:$F$256,MATCH($G4423,Prestations!$B$5:$B$256,0)),"?"))</f>
        <v/>
      </c>
      <c r="P4423" s="26" t="str">
        <f aca="false">IF($O4423="","",IF($O4423="?","?",IFERROR(INDEX(Règles!$C$5:$C$17,MATCH($O4423,Règles!$A$5:$A$17,0)),"?")))</f>
        <v/>
      </c>
      <c r="Q4423" s="27" t="str">
        <f aca="false">IF($G4423="","",IF(ISNUMBER($I4423),$I4423,IFERROR(IF(ISNUMBER(INDEX(Prestations!$E$5:$E$256,MATCH($G4423,Prestations!$B$5:$B$256,0))),INDEX(Prestations!$E$5:$E$256,MATCH($G4423,Prestations!$B$5:$B$256,0)),""),"")))</f>
        <v/>
      </c>
      <c r="R4423" s="27" t="str">
        <f aca="false">IFERROR(IF(ISNUMBER($Q4423),$Q4423*IF($E4423="",1,$E4423),""),"")</f>
        <v/>
      </c>
      <c r="S4423" s="28" t="str">
        <f aca="false">IFERROR(IF($P4423="au nombre",IF(N(INDEX(Règles!$D$5:$D$17,MATCH($O4423,Règles!$A$5:$A$17,0)))&gt;0,IF($E4423="",1,$E4423)/INDEX(Règles!$D$5:$D$17,MATCH($O4423,Règles!$A$5:$A$17,0)),""),IF($P4423="au prix",IF(AND(ISNUMBER($R4423),N(INDEX(Règles!$E$5:$E$17,MATCH($O4423,Règles!$A$5:$A$17,0)))&gt;0),$R4423/INDEX(Règles!$E$5:$E$17,MATCH($O4423,Règles!$A$5:$A$17,0)),""),IF(OR($P4423="ne compte pas",$P4423="absence"),0,""))),"")</f>
        <v/>
      </c>
      <c r="T4423" s="26" t="n">
        <f aca="false">IF(AND(ISNUMBER($A4423),$B4423&lt;&gt;"",$G4423&lt;&gt;"",$P4423&lt;&gt;"absence"),1,0)</f>
        <v>0</v>
      </c>
      <c r="U4423" s="26" t="n">
        <f aca="false">IF($T4423=1,IF(COUNTIFS($B$2:$B4423,$B4423,$A$2:$A4423,$A4423,$T$2:$T4423,1)=1,1,0),0)</f>
        <v>0</v>
      </c>
      <c r="V4423" s="29" t="str">
        <f aca="false">IF(AND($A4423="",$B4423="",$G4423=""),"",IF(NOT(ISNUMBER($A4423)),"Date manquante ou non reconnue",IF($B4423="","Technicien manquant",IF(COUNTIF(Production!$A$7:$A$21,$B4423)=0,"Technicien absent de la liste (onglet Production)",IF($G4423="","Code BPU manquant (colonne G)",IF($O4423="?","Code BPU inconnu (onglet Prestations)",IF($P4423="?","Catégorie inconnue (onglet Règles)",IF(AND($E4423&lt;&gt;"",NOT(ISNUMBER($E4423))),"Quantité non reconnue",IF(AND($P4423="au prix",NOT(ISNUMBER($Q4423))),"Prix sur devis à saisir (colonne I)",IF($S4423="","Règle à compléter (onglet Règles)",""))))))))))</f>
        <v/>
      </c>
    </row>
    <row r="4424" customFormat="false" ht="15" hidden="false" customHeight="false" outlineLevel="0" collapsed="false">
      <c r="A4424" s="23"/>
      <c r="I4424" s="24"/>
      <c r="J4424" s="24"/>
      <c r="N4424" s="25"/>
      <c r="O4424" s="26" t="str">
        <f aca="false">IF($G4424="","",IFERROR(INDEX(Prestations!$F$5:$F$256,MATCH($G4424,Prestations!$B$5:$B$256,0)),"?"))</f>
        <v/>
      </c>
      <c r="P4424" s="26" t="str">
        <f aca="false">IF($O4424="","",IF($O4424="?","?",IFERROR(INDEX(Règles!$C$5:$C$17,MATCH($O4424,Règles!$A$5:$A$17,0)),"?")))</f>
        <v/>
      </c>
      <c r="Q4424" s="27" t="str">
        <f aca="false">IF($G4424="","",IF(ISNUMBER($I4424),$I4424,IFERROR(IF(ISNUMBER(INDEX(Prestations!$E$5:$E$256,MATCH($G4424,Prestations!$B$5:$B$256,0))),INDEX(Prestations!$E$5:$E$256,MATCH($G4424,Prestations!$B$5:$B$256,0)),""),"")))</f>
        <v/>
      </c>
      <c r="R4424" s="27" t="str">
        <f aca="false">IFERROR(IF(ISNUMBER($Q4424),$Q4424*IF($E4424="",1,$E4424),""),"")</f>
        <v/>
      </c>
      <c r="S4424" s="28" t="str">
        <f aca="false">IFERROR(IF($P4424="au nombre",IF(N(INDEX(Règles!$D$5:$D$17,MATCH($O4424,Règles!$A$5:$A$17,0)))&gt;0,IF($E4424="",1,$E4424)/INDEX(Règles!$D$5:$D$17,MATCH($O4424,Règles!$A$5:$A$17,0)),""),IF($P4424="au prix",IF(AND(ISNUMBER($R4424),N(INDEX(Règles!$E$5:$E$17,MATCH($O4424,Règles!$A$5:$A$17,0)))&gt;0),$R4424/INDEX(Règles!$E$5:$E$17,MATCH($O4424,Règles!$A$5:$A$17,0)),""),IF(OR($P4424="ne compte pas",$P4424="absence"),0,""))),"")</f>
        <v/>
      </c>
      <c r="T4424" s="26" t="n">
        <f aca="false">IF(AND(ISNUMBER($A4424),$B4424&lt;&gt;"",$G4424&lt;&gt;"",$P4424&lt;&gt;"absence"),1,0)</f>
        <v>0</v>
      </c>
      <c r="U4424" s="26" t="n">
        <f aca="false">IF($T4424=1,IF(COUNTIFS($B$2:$B4424,$B4424,$A$2:$A4424,$A4424,$T$2:$T4424,1)=1,1,0),0)</f>
        <v>0</v>
      </c>
      <c r="V4424" s="29" t="str">
        <f aca="false">IF(AND($A4424="",$B4424="",$G4424=""),"",IF(NOT(ISNUMBER($A4424)),"Date manquante ou non reconnue",IF($B4424="","Technicien manquant",IF(COUNTIF(Production!$A$7:$A$21,$B4424)=0,"Technicien absent de la liste (onglet Production)",IF($G4424="","Code BPU manquant (colonne G)",IF($O4424="?","Code BPU inconnu (onglet Prestations)",IF($P4424="?","Catégorie inconnue (onglet Règles)",IF(AND($E4424&lt;&gt;"",NOT(ISNUMBER($E4424))),"Quantité non reconnue",IF(AND($P4424="au prix",NOT(ISNUMBER($Q4424))),"Prix sur devis à saisir (colonne I)",IF($S4424="","Règle à compléter (onglet Règles)",""))))))))))</f>
        <v/>
      </c>
    </row>
    <row r="4425" customFormat="false" ht="15" hidden="false" customHeight="false" outlineLevel="0" collapsed="false">
      <c r="A4425" s="23"/>
      <c r="I4425" s="24"/>
      <c r="J4425" s="24"/>
      <c r="N4425" s="25"/>
      <c r="O4425" s="26" t="str">
        <f aca="false">IF($G4425="","",IFERROR(INDEX(Prestations!$F$5:$F$256,MATCH($G4425,Prestations!$B$5:$B$256,0)),"?"))</f>
        <v/>
      </c>
      <c r="P4425" s="26" t="str">
        <f aca="false">IF($O4425="","",IF($O4425="?","?",IFERROR(INDEX(Règles!$C$5:$C$17,MATCH($O4425,Règles!$A$5:$A$17,0)),"?")))</f>
        <v/>
      </c>
      <c r="Q4425" s="27" t="str">
        <f aca="false">IF($G4425="","",IF(ISNUMBER($I4425),$I4425,IFERROR(IF(ISNUMBER(INDEX(Prestations!$E$5:$E$256,MATCH($G4425,Prestations!$B$5:$B$256,0))),INDEX(Prestations!$E$5:$E$256,MATCH($G4425,Prestations!$B$5:$B$256,0)),""),"")))</f>
        <v/>
      </c>
      <c r="R4425" s="27" t="str">
        <f aca="false">IFERROR(IF(ISNUMBER($Q4425),$Q4425*IF($E4425="",1,$E4425),""),"")</f>
        <v/>
      </c>
      <c r="S4425" s="28" t="str">
        <f aca="false">IFERROR(IF($P4425="au nombre",IF(N(INDEX(Règles!$D$5:$D$17,MATCH($O4425,Règles!$A$5:$A$17,0)))&gt;0,IF($E4425="",1,$E4425)/INDEX(Règles!$D$5:$D$17,MATCH($O4425,Règles!$A$5:$A$17,0)),""),IF($P4425="au prix",IF(AND(ISNUMBER($R4425),N(INDEX(Règles!$E$5:$E$17,MATCH($O4425,Règles!$A$5:$A$17,0)))&gt;0),$R4425/INDEX(Règles!$E$5:$E$17,MATCH($O4425,Règles!$A$5:$A$17,0)),""),IF(OR($P4425="ne compte pas",$P4425="absence"),0,""))),"")</f>
        <v/>
      </c>
      <c r="T4425" s="26" t="n">
        <f aca="false">IF(AND(ISNUMBER($A4425),$B4425&lt;&gt;"",$G4425&lt;&gt;"",$P4425&lt;&gt;"absence"),1,0)</f>
        <v>0</v>
      </c>
      <c r="U4425" s="26" t="n">
        <f aca="false">IF($T4425=1,IF(COUNTIFS($B$2:$B4425,$B4425,$A$2:$A4425,$A4425,$T$2:$T4425,1)=1,1,0),0)</f>
        <v>0</v>
      </c>
      <c r="V4425" s="29" t="str">
        <f aca="false">IF(AND($A4425="",$B4425="",$G4425=""),"",IF(NOT(ISNUMBER($A4425)),"Date manquante ou non reconnue",IF($B4425="","Technicien manquant",IF(COUNTIF(Production!$A$7:$A$21,$B4425)=0,"Technicien absent de la liste (onglet Production)",IF($G4425="","Code BPU manquant (colonne G)",IF($O4425="?","Code BPU inconnu (onglet Prestations)",IF($P4425="?","Catégorie inconnue (onglet Règles)",IF(AND($E4425&lt;&gt;"",NOT(ISNUMBER($E4425))),"Quantité non reconnue",IF(AND($P4425="au prix",NOT(ISNUMBER($Q4425))),"Prix sur devis à saisir (colonne I)",IF($S4425="","Règle à compléter (onglet Règles)",""))))))))))</f>
        <v/>
      </c>
    </row>
    <row r="4426" customFormat="false" ht="15" hidden="false" customHeight="false" outlineLevel="0" collapsed="false">
      <c r="A4426" s="23"/>
      <c r="I4426" s="24"/>
      <c r="J4426" s="24"/>
      <c r="N4426" s="25"/>
      <c r="O4426" s="26" t="str">
        <f aca="false">IF($G4426="","",IFERROR(INDEX(Prestations!$F$5:$F$256,MATCH($G4426,Prestations!$B$5:$B$256,0)),"?"))</f>
        <v/>
      </c>
      <c r="P4426" s="26" t="str">
        <f aca="false">IF($O4426="","",IF($O4426="?","?",IFERROR(INDEX(Règles!$C$5:$C$17,MATCH($O4426,Règles!$A$5:$A$17,0)),"?")))</f>
        <v/>
      </c>
      <c r="Q4426" s="27" t="str">
        <f aca="false">IF($G4426="","",IF(ISNUMBER($I4426),$I4426,IFERROR(IF(ISNUMBER(INDEX(Prestations!$E$5:$E$256,MATCH($G4426,Prestations!$B$5:$B$256,0))),INDEX(Prestations!$E$5:$E$256,MATCH($G4426,Prestations!$B$5:$B$256,0)),""),"")))</f>
        <v/>
      </c>
      <c r="R4426" s="27" t="str">
        <f aca="false">IFERROR(IF(ISNUMBER($Q4426),$Q4426*IF($E4426="",1,$E4426),""),"")</f>
        <v/>
      </c>
      <c r="S4426" s="28" t="str">
        <f aca="false">IFERROR(IF($P4426="au nombre",IF(N(INDEX(Règles!$D$5:$D$17,MATCH($O4426,Règles!$A$5:$A$17,0)))&gt;0,IF($E4426="",1,$E4426)/INDEX(Règles!$D$5:$D$17,MATCH($O4426,Règles!$A$5:$A$17,0)),""),IF($P4426="au prix",IF(AND(ISNUMBER($R4426),N(INDEX(Règles!$E$5:$E$17,MATCH($O4426,Règles!$A$5:$A$17,0)))&gt;0),$R4426/INDEX(Règles!$E$5:$E$17,MATCH($O4426,Règles!$A$5:$A$17,0)),""),IF(OR($P4426="ne compte pas",$P4426="absence"),0,""))),"")</f>
        <v/>
      </c>
      <c r="T4426" s="26" t="n">
        <f aca="false">IF(AND(ISNUMBER($A4426),$B4426&lt;&gt;"",$G4426&lt;&gt;"",$P4426&lt;&gt;"absence"),1,0)</f>
        <v>0</v>
      </c>
      <c r="U4426" s="26" t="n">
        <f aca="false">IF($T4426=1,IF(COUNTIFS($B$2:$B4426,$B4426,$A$2:$A4426,$A4426,$T$2:$T4426,1)=1,1,0),0)</f>
        <v>0</v>
      </c>
      <c r="V4426" s="29" t="str">
        <f aca="false">IF(AND($A4426="",$B4426="",$G4426=""),"",IF(NOT(ISNUMBER($A4426)),"Date manquante ou non reconnue",IF($B4426="","Technicien manquant",IF(COUNTIF(Production!$A$7:$A$21,$B4426)=0,"Technicien absent de la liste (onglet Production)",IF($G4426="","Code BPU manquant (colonne G)",IF($O4426="?","Code BPU inconnu (onglet Prestations)",IF($P4426="?","Catégorie inconnue (onglet Règles)",IF(AND($E4426&lt;&gt;"",NOT(ISNUMBER($E4426))),"Quantité non reconnue",IF(AND($P4426="au prix",NOT(ISNUMBER($Q4426))),"Prix sur devis à saisir (colonne I)",IF($S4426="","Règle à compléter (onglet Règles)",""))))))))))</f>
        <v/>
      </c>
    </row>
    <row r="4427" customFormat="false" ht="15" hidden="false" customHeight="false" outlineLevel="0" collapsed="false">
      <c r="A4427" s="23"/>
      <c r="I4427" s="24"/>
      <c r="J4427" s="24"/>
      <c r="N4427" s="25"/>
      <c r="O4427" s="26" t="str">
        <f aca="false">IF($G4427="","",IFERROR(INDEX(Prestations!$F$5:$F$256,MATCH($G4427,Prestations!$B$5:$B$256,0)),"?"))</f>
        <v/>
      </c>
      <c r="P4427" s="26" t="str">
        <f aca="false">IF($O4427="","",IF($O4427="?","?",IFERROR(INDEX(Règles!$C$5:$C$17,MATCH($O4427,Règles!$A$5:$A$17,0)),"?")))</f>
        <v/>
      </c>
      <c r="Q4427" s="27" t="str">
        <f aca="false">IF($G4427="","",IF(ISNUMBER($I4427),$I4427,IFERROR(IF(ISNUMBER(INDEX(Prestations!$E$5:$E$256,MATCH($G4427,Prestations!$B$5:$B$256,0))),INDEX(Prestations!$E$5:$E$256,MATCH($G4427,Prestations!$B$5:$B$256,0)),""),"")))</f>
        <v/>
      </c>
      <c r="R4427" s="27" t="str">
        <f aca="false">IFERROR(IF(ISNUMBER($Q4427),$Q4427*IF($E4427="",1,$E4427),""),"")</f>
        <v/>
      </c>
      <c r="S4427" s="28" t="str">
        <f aca="false">IFERROR(IF($P4427="au nombre",IF(N(INDEX(Règles!$D$5:$D$17,MATCH($O4427,Règles!$A$5:$A$17,0)))&gt;0,IF($E4427="",1,$E4427)/INDEX(Règles!$D$5:$D$17,MATCH($O4427,Règles!$A$5:$A$17,0)),""),IF($P4427="au prix",IF(AND(ISNUMBER($R4427),N(INDEX(Règles!$E$5:$E$17,MATCH($O4427,Règles!$A$5:$A$17,0)))&gt;0),$R4427/INDEX(Règles!$E$5:$E$17,MATCH($O4427,Règles!$A$5:$A$17,0)),""),IF(OR($P4427="ne compte pas",$P4427="absence"),0,""))),"")</f>
        <v/>
      </c>
      <c r="T4427" s="26" t="n">
        <f aca="false">IF(AND(ISNUMBER($A4427),$B4427&lt;&gt;"",$G4427&lt;&gt;"",$P4427&lt;&gt;"absence"),1,0)</f>
        <v>0</v>
      </c>
      <c r="U4427" s="26" t="n">
        <f aca="false">IF($T4427=1,IF(COUNTIFS($B$2:$B4427,$B4427,$A$2:$A4427,$A4427,$T$2:$T4427,1)=1,1,0),0)</f>
        <v>0</v>
      </c>
      <c r="V4427" s="29" t="str">
        <f aca="false">IF(AND($A4427="",$B4427="",$G4427=""),"",IF(NOT(ISNUMBER($A4427)),"Date manquante ou non reconnue",IF($B4427="","Technicien manquant",IF(COUNTIF(Production!$A$7:$A$21,$B4427)=0,"Technicien absent de la liste (onglet Production)",IF($G4427="","Code BPU manquant (colonne G)",IF($O4427="?","Code BPU inconnu (onglet Prestations)",IF($P4427="?","Catégorie inconnue (onglet Règles)",IF(AND($E4427&lt;&gt;"",NOT(ISNUMBER($E4427))),"Quantité non reconnue",IF(AND($P4427="au prix",NOT(ISNUMBER($Q4427))),"Prix sur devis à saisir (colonne I)",IF($S4427="","Règle à compléter (onglet Règles)",""))))))))))</f>
        <v/>
      </c>
    </row>
    <row r="4428" customFormat="false" ht="15" hidden="false" customHeight="false" outlineLevel="0" collapsed="false">
      <c r="A4428" s="23"/>
      <c r="I4428" s="24"/>
      <c r="J4428" s="24"/>
      <c r="N4428" s="25"/>
      <c r="O4428" s="26" t="str">
        <f aca="false">IF($G4428="","",IFERROR(INDEX(Prestations!$F$5:$F$256,MATCH($G4428,Prestations!$B$5:$B$256,0)),"?"))</f>
        <v/>
      </c>
      <c r="P4428" s="26" t="str">
        <f aca="false">IF($O4428="","",IF($O4428="?","?",IFERROR(INDEX(Règles!$C$5:$C$17,MATCH($O4428,Règles!$A$5:$A$17,0)),"?")))</f>
        <v/>
      </c>
      <c r="Q4428" s="27" t="str">
        <f aca="false">IF($G4428="","",IF(ISNUMBER($I4428),$I4428,IFERROR(IF(ISNUMBER(INDEX(Prestations!$E$5:$E$256,MATCH($G4428,Prestations!$B$5:$B$256,0))),INDEX(Prestations!$E$5:$E$256,MATCH($G4428,Prestations!$B$5:$B$256,0)),""),"")))</f>
        <v/>
      </c>
      <c r="R4428" s="27" t="str">
        <f aca="false">IFERROR(IF(ISNUMBER($Q4428),$Q4428*IF($E4428="",1,$E4428),""),"")</f>
        <v/>
      </c>
      <c r="S4428" s="28" t="str">
        <f aca="false">IFERROR(IF($P4428="au nombre",IF(N(INDEX(Règles!$D$5:$D$17,MATCH($O4428,Règles!$A$5:$A$17,0)))&gt;0,IF($E4428="",1,$E4428)/INDEX(Règles!$D$5:$D$17,MATCH($O4428,Règles!$A$5:$A$17,0)),""),IF($P4428="au prix",IF(AND(ISNUMBER($R4428),N(INDEX(Règles!$E$5:$E$17,MATCH($O4428,Règles!$A$5:$A$17,0)))&gt;0),$R4428/INDEX(Règles!$E$5:$E$17,MATCH($O4428,Règles!$A$5:$A$17,0)),""),IF(OR($P4428="ne compte pas",$P4428="absence"),0,""))),"")</f>
        <v/>
      </c>
      <c r="T4428" s="26" t="n">
        <f aca="false">IF(AND(ISNUMBER($A4428),$B4428&lt;&gt;"",$G4428&lt;&gt;"",$P4428&lt;&gt;"absence"),1,0)</f>
        <v>0</v>
      </c>
      <c r="U4428" s="26" t="n">
        <f aca="false">IF($T4428=1,IF(COUNTIFS($B$2:$B4428,$B4428,$A$2:$A4428,$A4428,$T$2:$T4428,1)=1,1,0),0)</f>
        <v>0</v>
      </c>
      <c r="V4428" s="29" t="str">
        <f aca="false">IF(AND($A4428="",$B4428="",$G4428=""),"",IF(NOT(ISNUMBER($A4428)),"Date manquante ou non reconnue",IF($B4428="","Technicien manquant",IF(COUNTIF(Production!$A$7:$A$21,$B4428)=0,"Technicien absent de la liste (onglet Production)",IF($G4428="","Code BPU manquant (colonne G)",IF($O4428="?","Code BPU inconnu (onglet Prestations)",IF($P4428="?","Catégorie inconnue (onglet Règles)",IF(AND($E4428&lt;&gt;"",NOT(ISNUMBER($E4428))),"Quantité non reconnue",IF(AND($P4428="au prix",NOT(ISNUMBER($Q4428))),"Prix sur devis à saisir (colonne I)",IF($S4428="","Règle à compléter (onglet Règles)",""))))))))))</f>
        <v/>
      </c>
    </row>
    <row r="4429" customFormat="false" ht="15" hidden="false" customHeight="false" outlineLevel="0" collapsed="false">
      <c r="A4429" s="23"/>
      <c r="I4429" s="24"/>
      <c r="J4429" s="24"/>
      <c r="N4429" s="25"/>
      <c r="O4429" s="26" t="str">
        <f aca="false">IF($G4429="","",IFERROR(INDEX(Prestations!$F$5:$F$256,MATCH($G4429,Prestations!$B$5:$B$256,0)),"?"))</f>
        <v/>
      </c>
      <c r="P4429" s="26" t="str">
        <f aca="false">IF($O4429="","",IF($O4429="?","?",IFERROR(INDEX(Règles!$C$5:$C$17,MATCH($O4429,Règles!$A$5:$A$17,0)),"?")))</f>
        <v/>
      </c>
      <c r="Q4429" s="27" t="str">
        <f aca="false">IF($G4429="","",IF(ISNUMBER($I4429),$I4429,IFERROR(IF(ISNUMBER(INDEX(Prestations!$E$5:$E$256,MATCH($G4429,Prestations!$B$5:$B$256,0))),INDEX(Prestations!$E$5:$E$256,MATCH($G4429,Prestations!$B$5:$B$256,0)),""),"")))</f>
        <v/>
      </c>
      <c r="R4429" s="27" t="str">
        <f aca="false">IFERROR(IF(ISNUMBER($Q4429),$Q4429*IF($E4429="",1,$E4429),""),"")</f>
        <v/>
      </c>
      <c r="S4429" s="28" t="str">
        <f aca="false">IFERROR(IF($P4429="au nombre",IF(N(INDEX(Règles!$D$5:$D$17,MATCH($O4429,Règles!$A$5:$A$17,0)))&gt;0,IF($E4429="",1,$E4429)/INDEX(Règles!$D$5:$D$17,MATCH($O4429,Règles!$A$5:$A$17,0)),""),IF($P4429="au prix",IF(AND(ISNUMBER($R4429),N(INDEX(Règles!$E$5:$E$17,MATCH($O4429,Règles!$A$5:$A$17,0)))&gt;0),$R4429/INDEX(Règles!$E$5:$E$17,MATCH($O4429,Règles!$A$5:$A$17,0)),""),IF(OR($P4429="ne compte pas",$P4429="absence"),0,""))),"")</f>
        <v/>
      </c>
      <c r="T4429" s="26" t="n">
        <f aca="false">IF(AND(ISNUMBER($A4429),$B4429&lt;&gt;"",$G4429&lt;&gt;"",$P4429&lt;&gt;"absence"),1,0)</f>
        <v>0</v>
      </c>
      <c r="U4429" s="26" t="n">
        <f aca="false">IF($T4429=1,IF(COUNTIFS($B$2:$B4429,$B4429,$A$2:$A4429,$A4429,$T$2:$T4429,1)=1,1,0),0)</f>
        <v>0</v>
      </c>
      <c r="V4429" s="29" t="str">
        <f aca="false">IF(AND($A4429="",$B4429="",$G4429=""),"",IF(NOT(ISNUMBER($A4429)),"Date manquante ou non reconnue",IF($B4429="","Technicien manquant",IF(COUNTIF(Production!$A$7:$A$21,$B4429)=0,"Technicien absent de la liste (onglet Production)",IF($G4429="","Code BPU manquant (colonne G)",IF($O4429="?","Code BPU inconnu (onglet Prestations)",IF($P4429="?","Catégorie inconnue (onglet Règles)",IF(AND($E4429&lt;&gt;"",NOT(ISNUMBER($E4429))),"Quantité non reconnue",IF(AND($P4429="au prix",NOT(ISNUMBER($Q4429))),"Prix sur devis à saisir (colonne I)",IF($S4429="","Règle à compléter (onglet Règles)",""))))))))))</f>
        <v/>
      </c>
    </row>
    <row r="4430" customFormat="false" ht="15" hidden="false" customHeight="false" outlineLevel="0" collapsed="false">
      <c r="A4430" s="23"/>
      <c r="I4430" s="24"/>
      <c r="J4430" s="24"/>
      <c r="N4430" s="25"/>
      <c r="O4430" s="26" t="str">
        <f aca="false">IF($G4430="","",IFERROR(INDEX(Prestations!$F$5:$F$256,MATCH($G4430,Prestations!$B$5:$B$256,0)),"?"))</f>
        <v/>
      </c>
      <c r="P4430" s="26" t="str">
        <f aca="false">IF($O4430="","",IF($O4430="?","?",IFERROR(INDEX(Règles!$C$5:$C$17,MATCH($O4430,Règles!$A$5:$A$17,0)),"?")))</f>
        <v/>
      </c>
      <c r="Q4430" s="27" t="str">
        <f aca="false">IF($G4430="","",IF(ISNUMBER($I4430),$I4430,IFERROR(IF(ISNUMBER(INDEX(Prestations!$E$5:$E$256,MATCH($G4430,Prestations!$B$5:$B$256,0))),INDEX(Prestations!$E$5:$E$256,MATCH($G4430,Prestations!$B$5:$B$256,0)),""),"")))</f>
        <v/>
      </c>
      <c r="R4430" s="27" t="str">
        <f aca="false">IFERROR(IF(ISNUMBER($Q4430),$Q4430*IF($E4430="",1,$E4430),""),"")</f>
        <v/>
      </c>
      <c r="S4430" s="28" t="str">
        <f aca="false">IFERROR(IF($P4430="au nombre",IF(N(INDEX(Règles!$D$5:$D$17,MATCH($O4430,Règles!$A$5:$A$17,0)))&gt;0,IF($E4430="",1,$E4430)/INDEX(Règles!$D$5:$D$17,MATCH($O4430,Règles!$A$5:$A$17,0)),""),IF($P4430="au prix",IF(AND(ISNUMBER($R4430),N(INDEX(Règles!$E$5:$E$17,MATCH($O4430,Règles!$A$5:$A$17,0)))&gt;0),$R4430/INDEX(Règles!$E$5:$E$17,MATCH($O4430,Règles!$A$5:$A$17,0)),""),IF(OR($P4430="ne compte pas",$P4430="absence"),0,""))),"")</f>
        <v/>
      </c>
      <c r="T4430" s="26" t="n">
        <f aca="false">IF(AND(ISNUMBER($A4430),$B4430&lt;&gt;"",$G4430&lt;&gt;"",$P4430&lt;&gt;"absence"),1,0)</f>
        <v>0</v>
      </c>
      <c r="U4430" s="26" t="n">
        <f aca="false">IF($T4430=1,IF(COUNTIFS($B$2:$B4430,$B4430,$A$2:$A4430,$A4430,$T$2:$T4430,1)=1,1,0),0)</f>
        <v>0</v>
      </c>
      <c r="V4430" s="29" t="str">
        <f aca="false">IF(AND($A4430="",$B4430="",$G4430=""),"",IF(NOT(ISNUMBER($A4430)),"Date manquante ou non reconnue",IF($B4430="","Technicien manquant",IF(COUNTIF(Production!$A$7:$A$21,$B4430)=0,"Technicien absent de la liste (onglet Production)",IF($G4430="","Code BPU manquant (colonne G)",IF($O4430="?","Code BPU inconnu (onglet Prestations)",IF($P4430="?","Catégorie inconnue (onglet Règles)",IF(AND($E4430&lt;&gt;"",NOT(ISNUMBER($E4430))),"Quantité non reconnue",IF(AND($P4430="au prix",NOT(ISNUMBER($Q4430))),"Prix sur devis à saisir (colonne I)",IF($S4430="","Règle à compléter (onglet Règles)",""))))))))))</f>
        <v/>
      </c>
    </row>
    <row r="4431" customFormat="false" ht="15" hidden="false" customHeight="false" outlineLevel="0" collapsed="false">
      <c r="A4431" s="23"/>
      <c r="I4431" s="24"/>
      <c r="J4431" s="24"/>
      <c r="N4431" s="25"/>
      <c r="O4431" s="26" t="str">
        <f aca="false">IF($G4431="","",IFERROR(INDEX(Prestations!$F$5:$F$256,MATCH($G4431,Prestations!$B$5:$B$256,0)),"?"))</f>
        <v/>
      </c>
      <c r="P4431" s="26" t="str">
        <f aca="false">IF($O4431="","",IF($O4431="?","?",IFERROR(INDEX(Règles!$C$5:$C$17,MATCH($O4431,Règles!$A$5:$A$17,0)),"?")))</f>
        <v/>
      </c>
      <c r="Q4431" s="27" t="str">
        <f aca="false">IF($G4431="","",IF(ISNUMBER($I4431),$I4431,IFERROR(IF(ISNUMBER(INDEX(Prestations!$E$5:$E$256,MATCH($G4431,Prestations!$B$5:$B$256,0))),INDEX(Prestations!$E$5:$E$256,MATCH($G4431,Prestations!$B$5:$B$256,0)),""),"")))</f>
        <v/>
      </c>
      <c r="R4431" s="27" t="str">
        <f aca="false">IFERROR(IF(ISNUMBER($Q4431),$Q4431*IF($E4431="",1,$E4431),""),"")</f>
        <v/>
      </c>
      <c r="S4431" s="28" t="str">
        <f aca="false">IFERROR(IF($P4431="au nombre",IF(N(INDEX(Règles!$D$5:$D$17,MATCH($O4431,Règles!$A$5:$A$17,0)))&gt;0,IF($E4431="",1,$E4431)/INDEX(Règles!$D$5:$D$17,MATCH($O4431,Règles!$A$5:$A$17,0)),""),IF($P4431="au prix",IF(AND(ISNUMBER($R4431),N(INDEX(Règles!$E$5:$E$17,MATCH($O4431,Règles!$A$5:$A$17,0)))&gt;0),$R4431/INDEX(Règles!$E$5:$E$17,MATCH($O4431,Règles!$A$5:$A$17,0)),""),IF(OR($P4431="ne compte pas",$P4431="absence"),0,""))),"")</f>
        <v/>
      </c>
      <c r="T4431" s="26" t="n">
        <f aca="false">IF(AND(ISNUMBER($A4431),$B4431&lt;&gt;"",$G4431&lt;&gt;"",$P4431&lt;&gt;"absence"),1,0)</f>
        <v>0</v>
      </c>
      <c r="U4431" s="26" t="n">
        <f aca="false">IF($T4431=1,IF(COUNTIFS($B$2:$B4431,$B4431,$A$2:$A4431,$A4431,$T$2:$T4431,1)=1,1,0),0)</f>
        <v>0</v>
      </c>
      <c r="V4431" s="29" t="str">
        <f aca="false">IF(AND($A4431="",$B4431="",$G4431=""),"",IF(NOT(ISNUMBER($A4431)),"Date manquante ou non reconnue",IF($B4431="","Technicien manquant",IF(COUNTIF(Production!$A$7:$A$21,$B4431)=0,"Technicien absent de la liste (onglet Production)",IF($G4431="","Code BPU manquant (colonne G)",IF($O4431="?","Code BPU inconnu (onglet Prestations)",IF($P4431="?","Catégorie inconnue (onglet Règles)",IF(AND($E4431&lt;&gt;"",NOT(ISNUMBER($E4431))),"Quantité non reconnue",IF(AND($P4431="au prix",NOT(ISNUMBER($Q4431))),"Prix sur devis à saisir (colonne I)",IF($S4431="","Règle à compléter (onglet Règles)",""))))))))))</f>
        <v/>
      </c>
    </row>
    <row r="4432" customFormat="false" ht="15" hidden="false" customHeight="false" outlineLevel="0" collapsed="false">
      <c r="A4432" s="23"/>
      <c r="I4432" s="24"/>
      <c r="J4432" s="24"/>
      <c r="N4432" s="25"/>
      <c r="O4432" s="26" t="str">
        <f aca="false">IF($G4432="","",IFERROR(INDEX(Prestations!$F$5:$F$256,MATCH($G4432,Prestations!$B$5:$B$256,0)),"?"))</f>
        <v/>
      </c>
      <c r="P4432" s="26" t="str">
        <f aca="false">IF($O4432="","",IF($O4432="?","?",IFERROR(INDEX(Règles!$C$5:$C$17,MATCH($O4432,Règles!$A$5:$A$17,0)),"?")))</f>
        <v/>
      </c>
      <c r="Q4432" s="27" t="str">
        <f aca="false">IF($G4432="","",IF(ISNUMBER($I4432),$I4432,IFERROR(IF(ISNUMBER(INDEX(Prestations!$E$5:$E$256,MATCH($G4432,Prestations!$B$5:$B$256,0))),INDEX(Prestations!$E$5:$E$256,MATCH($G4432,Prestations!$B$5:$B$256,0)),""),"")))</f>
        <v/>
      </c>
      <c r="R4432" s="27" t="str">
        <f aca="false">IFERROR(IF(ISNUMBER($Q4432),$Q4432*IF($E4432="",1,$E4432),""),"")</f>
        <v/>
      </c>
      <c r="S4432" s="28" t="str">
        <f aca="false">IFERROR(IF($P4432="au nombre",IF(N(INDEX(Règles!$D$5:$D$17,MATCH($O4432,Règles!$A$5:$A$17,0)))&gt;0,IF($E4432="",1,$E4432)/INDEX(Règles!$D$5:$D$17,MATCH($O4432,Règles!$A$5:$A$17,0)),""),IF($P4432="au prix",IF(AND(ISNUMBER($R4432),N(INDEX(Règles!$E$5:$E$17,MATCH($O4432,Règles!$A$5:$A$17,0)))&gt;0),$R4432/INDEX(Règles!$E$5:$E$17,MATCH($O4432,Règles!$A$5:$A$17,0)),""),IF(OR($P4432="ne compte pas",$P4432="absence"),0,""))),"")</f>
        <v/>
      </c>
      <c r="T4432" s="26" t="n">
        <f aca="false">IF(AND(ISNUMBER($A4432),$B4432&lt;&gt;"",$G4432&lt;&gt;"",$P4432&lt;&gt;"absence"),1,0)</f>
        <v>0</v>
      </c>
      <c r="U4432" s="26" t="n">
        <f aca="false">IF($T4432=1,IF(COUNTIFS($B$2:$B4432,$B4432,$A$2:$A4432,$A4432,$T$2:$T4432,1)=1,1,0),0)</f>
        <v>0</v>
      </c>
      <c r="V4432" s="29" t="str">
        <f aca="false">IF(AND($A4432="",$B4432="",$G4432=""),"",IF(NOT(ISNUMBER($A4432)),"Date manquante ou non reconnue",IF($B4432="","Technicien manquant",IF(COUNTIF(Production!$A$7:$A$21,$B4432)=0,"Technicien absent de la liste (onglet Production)",IF($G4432="","Code BPU manquant (colonne G)",IF($O4432="?","Code BPU inconnu (onglet Prestations)",IF($P4432="?","Catégorie inconnue (onglet Règles)",IF(AND($E4432&lt;&gt;"",NOT(ISNUMBER($E4432))),"Quantité non reconnue",IF(AND($P4432="au prix",NOT(ISNUMBER($Q4432))),"Prix sur devis à saisir (colonne I)",IF($S4432="","Règle à compléter (onglet Règles)",""))))))))))</f>
        <v/>
      </c>
    </row>
    <row r="4433" customFormat="false" ht="15" hidden="false" customHeight="false" outlineLevel="0" collapsed="false">
      <c r="A4433" s="23"/>
      <c r="I4433" s="24"/>
      <c r="J4433" s="24"/>
      <c r="N4433" s="25"/>
      <c r="O4433" s="26" t="str">
        <f aca="false">IF($G4433="","",IFERROR(INDEX(Prestations!$F$5:$F$256,MATCH($G4433,Prestations!$B$5:$B$256,0)),"?"))</f>
        <v/>
      </c>
      <c r="P4433" s="26" t="str">
        <f aca="false">IF($O4433="","",IF($O4433="?","?",IFERROR(INDEX(Règles!$C$5:$C$17,MATCH($O4433,Règles!$A$5:$A$17,0)),"?")))</f>
        <v/>
      </c>
      <c r="Q4433" s="27" t="str">
        <f aca="false">IF($G4433="","",IF(ISNUMBER($I4433),$I4433,IFERROR(IF(ISNUMBER(INDEX(Prestations!$E$5:$E$256,MATCH($G4433,Prestations!$B$5:$B$256,0))),INDEX(Prestations!$E$5:$E$256,MATCH($G4433,Prestations!$B$5:$B$256,0)),""),"")))</f>
        <v/>
      </c>
      <c r="R4433" s="27" t="str">
        <f aca="false">IFERROR(IF(ISNUMBER($Q4433),$Q4433*IF($E4433="",1,$E4433),""),"")</f>
        <v/>
      </c>
      <c r="S4433" s="28" t="str">
        <f aca="false">IFERROR(IF($P4433="au nombre",IF(N(INDEX(Règles!$D$5:$D$17,MATCH($O4433,Règles!$A$5:$A$17,0)))&gt;0,IF($E4433="",1,$E4433)/INDEX(Règles!$D$5:$D$17,MATCH($O4433,Règles!$A$5:$A$17,0)),""),IF($P4433="au prix",IF(AND(ISNUMBER($R4433),N(INDEX(Règles!$E$5:$E$17,MATCH($O4433,Règles!$A$5:$A$17,0)))&gt;0),$R4433/INDEX(Règles!$E$5:$E$17,MATCH($O4433,Règles!$A$5:$A$17,0)),""),IF(OR($P4433="ne compte pas",$P4433="absence"),0,""))),"")</f>
        <v/>
      </c>
      <c r="T4433" s="26" t="n">
        <f aca="false">IF(AND(ISNUMBER($A4433),$B4433&lt;&gt;"",$G4433&lt;&gt;"",$P4433&lt;&gt;"absence"),1,0)</f>
        <v>0</v>
      </c>
      <c r="U4433" s="26" t="n">
        <f aca="false">IF($T4433=1,IF(COUNTIFS($B$2:$B4433,$B4433,$A$2:$A4433,$A4433,$T$2:$T4433,1)=1,1,0),0)</f>
        <v>0</v>
      </c>
      <c r="V4433" s="29" t="str">
        <f aca="false">IF(AND($A4433="",$B4433="",$G4433=""),"",IF(NOT(ISNUMBER($A4433)),"Date manquante ou non reconnue",IF($B4433="","Technicien manquant",IF(COUNTIF(Production!$A$7:$A$21,$B4433)=0,"Technicien absent de la liste (onglet Production)",IF($G4433="","Code BPU manquant (colonne G)",IF($O4433="?","Code BPU inconnu (onglet Prestations)",IF($P4433="?","Catégorie inconnue (onglet Règles)",IF(AND($E4433&lt;&gt;"",NOT(ISNUMBER($E4433))),"Quantité non reconnue",IF(AND($P4433="au prix",NOT(ISNUMBER($Q4433))),"Prix sur devis à saisir (colonne I)",IF($S4433="","Règle à compléter (onglet Règles)",""))))))))))</f>
        <v/>
      </c>
    </row>
    <row r="4434" customFormat="false" ht="15" hidden="false" customHeight="false" outlineLevel="0" collapsed="false">
      <c r="A4434" s="23"/>
      <c r="I4434" s="24"/>
      <c r="J4434" s="24"/>
      <c r="N4434" s="25"/>
      <c r="O4434" s="26" t="str">
        <f aca="false">IF($G4434="","",IFERROR(INDEX(Prestations!$F$5:$F$256,MATCH($G4434,Prestations!$B$5:$B$256,0)),"?"))</f>
        <v/>
      </c>
      <c r="P4434" s="26" t="str">
        <f aca="false">IF($O4434="","",IF($O4434="?","?",IFERROR(INDEX(Règles!$C$5:$C$17,MATCH($O4434,Règles!$A$5:$A$17,0)),"?")))</f>
        <v/>
      </c>
      <c r="Q4434" s="27" t="str">
        <f aca="false">IF($G4434="","",IF(ISNUMBER($I4434),$I4434,IFERROR(IF(ISNUMBER(INDEX(Prestations!$E$5:$E$256,MATCH($G4434,Prestations!$B$5:$B$256,0))),INDEX(Prestations!$E$5:$E$256,MATCH($G4434,Prestations!$B$5:$B$256,0)),""),"")))</f>
        <v/>
      </c>
      <c r="R4434" s="27" t="str">
        <f aca="false">IFERROR(IF(ISNUMBER($Q4434),$Q4434*IF($E4434="",1,$E4434),""),"")</f>
        <v/>
      </c>
      <c r="S4434" s="28" t="str">
        <f aca="false">IFERROR(IF($P4434="au nombre",IF(N(INDEX(Règles!$D$5:$D$17,MATCH($O4434,Règles!$A$5:$A$17,0)))&gt;0,IF($E4434="",1,$E4434)/INDEX(Règles!$D$5:$D$17,MATCH($O4434,Règles!$A$5:$A$17,0)),""),IF($P4434="au prix",IF(AND(ISNUMBER($R4434),N(INDEX(Règles!$E$5:$E$17,MATCH($O4434,Règles!$A$5:$A$17,0)))&gt;0),$R4434/INDEX(Règles!$E$5:$E$17,MATCH($O4434,Règles!$A$5:$A$17,0)),""),IF(OR($P4434="ne compte pas",$P4434="absence"),0,""))),"")</f>
        <v/>
      </c>
      <c r="T4434" s="26" t="n">
        <f aca="false">IF(AND(ISNUMBER($A4434),$B4434&lt;&gt;"",$G4434&lt;&gt;"",$P4434&lt;&gt;"absence"),1,0)</f>
        <v>0</v>
      </c>
      <c r="U4434" s="26" t="n">
        <f aca="false">IF($T4434=1,IF(COUNTIFS($B$2:$B4434,$B4434,$A$2:$A4434,$A4434,$T$2:$T4434,1)=1,1,0),0)</f>
        <v>0</v>
      </c>
      <c r="V4434" s="29" t="str">
        <f aca="false">IF(AND($A4434="",$B4434="",$G4434=""),"",IF(NOT(ISNUMBER($A4434)),"Date manquante ou non reconnue",IF($B4434="","Technicien manquant",IF(COUNTIF(Production!$A$7:$A$21,$B4434)=0,"Technicien absent de la liste (onglet Production)",IF($G4434="","Code BPU manquant (colonne G)",IF($O4434="?","Code BPU inconnu (onglet Prestations)",IF($P4434="?","Catégorie inconnue (onglet Règles)",IF(AND($E4434&lt;&gt;"",NOT(ISNUMBER($E4434))),"Quantité non reconnue",IF(AND($P4434="au prix",NOT(ISNUMBER($Q4434))),"Prix sur devis à saisir (colonne I)",IF($S4434="","Règle à compléter (onglet Règles)",""))))))))))</f>
        <v/>
      </c>
    </row>
    <row r="4435" customFormat="false" ht="15" hidden="false" customHeight="false" outlineLevel="0" collapsed="false">
      <c r="A4435" s="23"/>
      <c r="I4435" s="24"/>
      <c r="J4435" s="24"/>
      <c r="N4435" s="25"/>
      <c r="O4435" s="26" t="str">
        <f aca="false">IF($G4435="","",IFERROR(INDEX(Prestations!$F$5:$F$256,MATCH($G4435,Prestations!$B$5:$B$256,0)),"?"))</f>
        <v/>
      </c>
      <c r="P4435" s="26" t="str">
        <f aca="false">IF($O4435="","",IF($O4435="?","?",IFERROR(INDEX(Règles!$C$5:$C$17,MATCH($O4435,Règles!$A$5:$A$17,0)),"?")))</f>
        <v/>
      </c>
      <c r="Q4435" s="27" t="str">
        <f aca="false">IF($G4435="","",IF(ISNUMBER($I4435),$I4435,IFERROR(IF(ISNUMBER(INDEX(Prestations!$E$5:$E$256,MATCH($G4435,Prestations!$B$5:$B$256,0))),INDEX(Prestations!$E$5:$E$256,MATCH($G4435,Prestations!$B$5:$B$256,0)),""),"")))</f>
        <v/>
      </c>
      <c r="R4435" s="27" t="str">
        <f aca="false">IFERROR(IF(ISNUMBER($Q4435),$Q4435*IF($E4435="",1,$E4435),""),"")</f>
        <v/>
      </c>
      <c r="S4435" s="28" t="str">
        <f aca="false">IFERROR(IF($P4435="au nombre",IF(N(INDEX(Règles!$D$5:$D$17,MATCH($O4435,Règles!$A$5:$A$17,0)))&gt;0,IF($E4435="",1,$E4435)/INDEX(Règles!$D$5:$D$17,MATCH($O4435,Règles!$A$5:$A$17,0)),""),IF($P4435="au prix",IF(AND(ISNUMBER($R4435),N(INDEX(Règles!$E$5:$E$17,MATCH($O4435,Règles!$A$5:$A$17,0)))&gt;0),$R4435/INDEX(Règles!$E$5:$E$17,MATCH($O4435,Règles!$A$5:$A$17,0)),""),IF(OR($P4435="ne compte pas",$P4435="absence"),0,""))),"")</f>
        <v/>
      </c>
      <c r="T4435" s="26" t="n">
        <f aca="false">IF(AND(ISNUMBER($A4435),$B4435&lt;&gt;"",$G4435&lt;&gt;"",$P4435&lt;&gt;"absence"),1,0)</f>
        <v>0</v>
      </c>
      <c r="U4435" s="26" t="n">
        <f aca="false">IF($T4435=1,IF(COUNTIFS($B$2:$B4435,$B4435,$A$2:$A4435,$A4435,$T$2:$T4435,1)=1,1,0),0)</f>
        <v>0</v>
      </c>
      <c r="V4435" s="29" t="str">
        <f aca="false">IF(AND($A4435="",$B4435="",$G4435=""),"",IF(NOT(ISNUMBER($A4435)),"Date manquante ou non reconnue",IF($B4435="","Technicien manquant",IF(COUNTIF(Production!$A$7:$A$21,$B4435)=0,"Technicien absent de la liste (onglet Production)",IF($G4435="","Code BPU manquant (colonne G)",IF($O4435="?","Code BPU inconnu (onglet Prestations)",IF($P4435="?","Catégorie inconnue (onglet Règles)",IF(AND($E4435&lt;&gt;"",NOT(ISNUMBER($E4435))),"Quantité non reconnue",IF(AND($P4435="au prix",NOT(ISNUMBER($Q4435))),"Prix sur devis à saisir (colonne I)",IF($S4435="","Règle à compléter (onglet Règles)",""))))))))))</f>
        <v/>
      </c>
    </row>
    <row r="4436" customFormat="false" ht="15" hidden="false" customHeight="false" outlineLevel="0" collapsed="false">
      <c r="A4436" s="23"/>
      <c r="I4436" s="24"/>
      <c r="J4436" s="24"/>
      <c r="N4436" s="25"/>
      <c r="O4436" s="26" t="str">
        <f aca="false">IF($G4436="","",IFERROR(INDEX(Prestations!$F$5:$F$256,MATCH($G4436,Prestations!$B$5:$B$256,0)),"?"))</f>
        <v/>
      </c>
      <c r="P4436" s="26" t="str">
        <f aca="false">IF($O4436="","",IF($O4436="?","?",IFERROR(INDEX(Règles!$C$5:$C$17,MATCH($O4436,Règles!$A$5:$A$17,0)),"?")))</f>
        <v/>
      </c>
      <c r="Q4436" s="27" t="str">
        <f aca="false">IF($G4436="","",IF(ISNUMBER($I4436),$I4436,IFERROR(IF(ISNUMBER(INDEX(Prestations!$E$5:$E$256,MATCH($G4436,Prestations!$B$5:$B$256,0))),INDEX(Prestations!$E$5:$E$256,MATCH($G4436,Prestations!$B$5:$B$256,0)),""),"")))</f>
        <v/>
      </c>
      <c r="R4436" s="27" t="str">
        <f aca="false">IFERROR(IF(ISNUMBER($Q4436),$Q4436*IF($E4436="",1,$E4436),""),"")</f>
        <v/>
      </c>
      <c r="S4436" s="28" t="str">
        <f aca="false">IFERROR(IF($P4436="au nombre",IF(N(INDEX(Règles!$D$5:$D$17,MATCH($O4436,Règles!$A$5:$A$17,0)))&gt;0,IF($E4436="",1,$E4436)/INDEX(Règles!$D$5:$D$17,MATCH($O4436,Règles!$A$5:$A$17,0)),""),IF($P4436="au prix",IF(AND(ISNUMBER($R4436),N(INDEX(Règles!$E$5:$E$17,MATCH($O4436,Règles!$A$5:$A$17,0)))&gt;0),$R4436/INDEX(Règles!$E$5:$E$17,MATCH($O4436,Règles!$A$5:$A$17,0)),""),IF(OR($P4436="ne compte pas",$P4436="absence"),0,""))),"")</f>
        <v/>
      </c>
      <c r="T4436" s="26" t="n">
        <f aca="false">IF(AND(ISNUMBER($A4436),$B4436&lt;&gt;"",$G4436&lt;&gt;"",$P4436&lt;&gt;"absence"),1,0)</f>
        <v>0</v>
      </c>
      <c r="U4436" s="26" t="n">
        <f aca="false">IF($T4436=1,IF(COUNTIFS($B$2:$B4436,$B4436,$A$2:$A4436,$A4436,$T$2:$T4436,1)=1,1,0),0)</f>
        <v>0</v>
      </c>
      <c r="V4436" s="29" t="str">
        <f aca="false">IF(AND($A4436="",$B4436="",$G4436=""),"",IF(NOT(ISNUMBER($A4436)),"Date manquante ou non reconnue",IF($B4436="","Technicien manquant",IF(COUNTIF(Production!$A$7:$A$21,$B4436)=0,"Technicien absent de la liste (onglet Production)",IF($G4436="","Code BPU manquant (colonne G)",IF($O4436="?","Code BPU inconnu (onglet Prestations)",IF($P4436="?","Catégorie inconnue (onglet Règles)",IF(AND($E4436&lt;&gt;"",NOT(ISNUMBER($E4436))),"Quantité non reconnue",IF(AND($P4436="au prix",NOT(ISNUMBER($Q4436))),"Prix sur devis à saisir (colonne I)",IF($S4436="","Règle à compléter (onglet Règles)",""))))))))))</f>
        <v/>
      </c>
    </row>
    <row r="4437" customFormat="false" ht="15" hidden="false" customHeight="false" outlineLevel="0" collapsed="false">
      <c r="A4437" s="23"/>
      <c r="I4437" s="24"/>
      <c r="J4437" s="24"/>
      <c r="N4437" s="25"/>
      <c r="O4437" s="26" t="str">
        <f aca="false">IF($G4437="","",IFERROR(INDEX(Prestations!$F$5:$F$256,MATCH($G4437,Prestations!$B$5:$B$256,0)),"?"))</f>
        <v/>
      </c>
      <c r="P4437" s="26" t="str">
        <f aca="false">IF($O4437="","",IF($O4437="?","?",IFERROR(INDEX(Règles!$C$5:$C$17,MATCH($O4437,Règles!$A$5:$A$17,0)),"?")))</f>
        <v/>
      </c>
      <c r="Q4437" s="27" t="str">
        <f aca="false">IF($G4437="","",IF(ISNUMBER($I4437),$I4437,IFERROR(IF(ISNUMBER(INDEX(Prestations!$E$5:$E$256,MATCH($G4437,Prestations!$B$5:$B$256,0))),INDEX(Prestations!$E$5:$E$256,MATCH($G4437,Prestations!$B$5:$B$256,0)),""),"")))</f>
        <v/>
      </c>
      <c r="R4437" s="27" t="str">
        <f aca="false">IFERROR(IF(ISNUMBER($Q4437),$Q4437*IF($E4437="",1,$E4437),""),"")</f>
        <v/>
      </c>
      <c r="S4437" s="28" t="str">
        <f aca="false">IFERROR(IF($P4437="au nombre",IF(N(INDEX(Règles!$D$5:$D$17,MATCH($O4437,Règles!$A$5:$A$17,0)))&gt;0,IF($E4437="",1,$E4437)/INDEX(Règles!$D$5:$D$17,MATCH($O4437,Règles!$A$5:$A$17,0)),""),IF($P4437="au prix",IF(AND(ISNUMBER($R4437),N(INDEX(Règles!$E$5:$E$17,MATCH($O4437,Règles!$A$5:$A$17,0)))&gt;0),$R4437/INDEX(Règles!$E$5:$E$17,MATCH($O4437,Règles!$A$5:$A$17,0)),""),IF(OR($P4437="ne compte pas",$P4437="absence"),0,""))),"")</f>
        <v/>
      </c>
      <c r="T4437" s="26" t="n">
        <f aca="false">IF(AND(ISNUMBER($A4437),$B4437&lt;&gt;"",$G4437&lt;&gt;"",$P4437&lt;&gt;"absence"),1,0)</f>
        <v>0</v>
      </c>
      <c r="U4437" s="26" t="n">
        <f aca="false">IF($T4437=1,IF(COUNTIFS($B$2:$B4437,$B4437,$A$2:$A4437,$A4437,$T$2:$T4437,1)=1,1,0),0)</f>
        <v>0</v>
      </c>
      <c r="V4437" s="29" t="str">
        <f aca="false">IF(AND($A4437="",$B4437="",$G4437=""),"",IF(NOT(ISNUMBER($A4437)),"Date manquante ou non reconnue",IF($B4437="","Technicien manquant",IF(COUNTIF(Production!$A$7:$A$21,$B4437)=0,"Technicien absent de la liste (onglet Production)",IF($G4437="","Code BPU manquant (colonne G)",IF($O4437="?","Code BPU inconnu (onglet Prestations)",IF($P4437="?","Catégorie inconnue (onglet Règles)",IF(AND($E4437&lt;&gt;"",NOT(ISNUMBER($E4437))),"Quantité non reconnue",IF(AND($P4437="au prix",NOT(ISNUMBER($Q4437))),"Prix sur devis à saisir (colonne I)",IF($S4437="","Règle à compléter (onglet Règles)",""))))))))))</f>
        <v/>
      </c>
    </row>
    <row r="4438" customFormat="false" ht="15" hidden="false" customHeight="false" outlineLevel="0" collapsed="false">
      <c r="A4438" s="23"/>
      <c r="I4438" s="24"/>
      <c r="J4438" s="24"/>
      <c r="N4438" s="25"/>
      <c r="O4438" s="26" t="str">
        <f aca="false">IF($G4438="","",IFERROR(INDEX(Prestations!$F$5:$F$256,MATCH($G4438,Prestations!$B$5:$B$256,0)),"?"))</f>
        <v/>
      </c>
      <c r="P4438" s="26" t="str">
        <f aca="false">IF($O4438="","",IF($O4438="?","?",IFERROR(INDEX(Règles!$C$5:$C$17,MATCH($O4438,Règles!$A$5:$A$17,0)),"?")))</f>
        <v/>
      </c>
      <c r="Q4438" s="27" t="str">
        <f aca="false">IF($G4438="","",IF(ISNUMBER($I4438),$I4438,IFERROR(IF(ISNUMBER(INDEX(Prestations!$E$5:$E$256,MATCH($G4438,Prestations!$B$5:$B$256,0))),INDEX(Prestations!$E$5:$E$256,MATCH($G4438,Prestations!$B$5:$B$256,0)),""),"")))</f>
        <v/>
      </c>
      <c r="R4438" s="27" t="str">
        <f aca="false">IFERROR(IF(ISNUMBER($Q4438),$Q4438*IF($E4438="",1,$E4438),""),"")</f>
        <v/>
      </c>
      <c r="S4438" s="28" t="str">
        <f aca="false">IFERROR(IF($P4438="au nombre",IF(N(INDEX(Règles!$D$5:$D$17,MATCH($O4438,Règles!$A$5:$A$17,0)))&gt;0,IF($E4438="",1,$E4438)/INDEX(Règles!$D$5:$D$17,MATCH($O4438,Règles!$A$5:$A$17,0)),""),IF($P4438="au prix",IF(AND(ISNUMBER($R4438),N(INDEX(Règles!$E$5:$E$17,MATCH($O4438,Règles!$A$5:$A$17,0)))&gt;0),$R4438/INDEX(Règles!$E$5:$E$17,MATCH($O4438,Règles!$A$5:$A$17,0)),""),IF(OR($P4438="ne compte pas",$P4438="absence"),0,""))),"")</f>
        <v/>
      </c>
      <c r="T4438" s="26" t="n">
        <f aca="false">IF(AND(ISNUMBER($A4438),$B4438&lt;&gt;"",$G4438&lt;&gt;"",$P4438&lt;&gt;"absence"),1,0)</f>
        <v>0</v>
      </c>
      <c r="U4438" s="26" t="n">
        <f aca="false">IF($T4438=1,IF(COUNTIFS($B$2:$B4438,$B4438,$A$2:$A4438,$A4438,$T$2:$T4438,1)=1,1,0),0)</f>
        <v>0</v>
      </c>
      <c r="V4438" s="29" t="str">
        <f aca="false">IF(AND($A4438="",$B4438="",$G4438=""),"",IF(NOT(ISNUMBER($A4438)),"Date manquante ou non reconnue",IF($B4438="","Technicien manquant",IF(COUNTIF(Production!$A$7:$A$21,$B4438)=0,"Technicien absent de la liste (onglet Production)",IF($G4438="","Code BPU manquant (colonne G)",IF($O4438="?","Code BPU inconnu (onglet Prestations)",IF($P4438="?","Catégorie inconnue (onglet Règles)",IF(AND($E4438&lt;&gt;"",NOT(ISNUMBER($E4438))),"Quantité non reconnue",IF(AND($P4438="au prix",NOT(ISNUMBER($Q4438))),"Prix sur devis à saisir (colonne I)",IF($S4438="","Règle à compléter (onglet Règles)",""))))))))))</f>
        <v/>
      </c>
    </row>
    <row r="4439" customFormat="false" ht="15" hidden="false" customHeight="false" outlineLevel="0" collapsed="false">
      <c r="A4439" s="23"/>
      <c r="I4439" s="24"/>
      <c r="J4439" s="24"/>
      <c r="N4439" s="25"/>
      <c r="O4439" s="26" t="str">
        <f aca="false">IF($G4439="","",IFERROR(INDEX(Prestations!$F$5:$F$256,MATCH($G4439,Prestations!$B$5:$B$256,0)),"?"))</f>
        <v/>
      </c>
      <c r="P4439" s="26" t="str">
        <f aca="false">IF($O4439="","",IF($O4439="?","?",IFERROR(INDEX(Règles!$C$5:$C$17,MATCH($O4439,Règles!$A$5:$A$17,0)),"?")))</f>
        <v/>
      </c>
      <c r="Q4439" s="27" t="str">
        <f aca="false">IF($G4439="","",IF(ISNUMBER($I4439),$I4439,IFERROR(IF(ISNUMBER(INDEX(Prestations!$E$5:$E$256,MATCH($G4439,Prestations!$B$5:$B$256,0))),INDEX(Prestations!$E$5:$E$256,MATCH($G4439,Prestations!$B$5:$B$256,0)),""),"")))</f>
        <v/>
      </c>
      <c r="R4439" s="27" t="str">
        <f aca="false">IFERROR(IF(ISNUMBER($Q4439),$Q4439*IF($E4439="",1,$E4439),""),"")</f>
        <v/>
      </c>
      <c r="S4439" s="28" t="str">
        <f aca="false">IFERROR(IF($P4439="au nombre",IF(N(INDEX(Règles!$D$5:$D$17,MATCH($O4439,Règles!$A$5:$A$17,0)))&gt;0,IF($E4439="",1,$E4439)/INDEX(Règles!$D$5:$D$17,MATCH($O4439,Règles!$A$5:$A$17,0)),""),IF($P4439="au prix",IF(AND(ISNUMBER($R4439),N(INDEX(Règles!$E$5:$E$17,MATCH($O4439,Règles!$A$5:$A$17,0)))&gt;0),$R4439/INDEX(Règles!$E$5:$E$17,MATCH($O4439,Règles!$A$5:$A$17,0)),""),IF(OR($P4439="ne compte pas",$P4439="absence"),0,""))),"")</f>
        <v/>
      </c>
      <c r="T4439" s="26" t="n">
        <f aca="false">IF(AND(ISNUMBER($A4439),$B4439&lt;&gt;"",$G4439&lt;&gt;"",$P4439&lt;&gt;"absence"),1,0)</f>
        <v>0</v>
      </c>
      <c r="U4439" s="26" t="n">
        <f aca="false">IF($T4439=1,IF(COUNTIFS($B$2:$B4439,$B4439,$A$2:$A4439,$A4439,$T$2:$T4439,1)=1,1,0),0)</f>
        <v>0</v>
      </c>
      <c r="V4439" s="29" t="str">
        <f aca="false">IF(AND($A4439="",$B4439="",$G4439=""),"",IF(NOT(ISNUMBER($A4439)),"Date manquante ou non reconnue",IF($B4439="","Technicien manquant",IF(COUNTIF(Production!$A$7:$A$21,$B4439)=0,"Technicien absent de la liste (onglet Production)",IF($G4439="","Code BPU manquant (colonne G)",IF($O4439="?","Code BPU inconnu (onglet Prestations)",IF($P4439="?","Catégorie inconnue (onglet Règles)",IF(AND($E4439&lt;&gt;"",NOT(ISNUMBER($E4439))),"Quantité non reconnue",IF(AND($P4439="au prix",NOT(ISNUMBER($Q4439))),"Prix sur devis à saisir (colonne I)",IF($S4439="","Règle à compléter (onglet Règles)",""))))))))))</f>
        <v/>
      </c>
    </row>
    <row r="4440" customFormat="false" ht="15" hidden="false" customHeight="false" outlineLevel="0" collapsed="false">
      <c r="A4440" s="23"/>
      <c r="I4440" s="24"/>
      <c r="J4440" s="24"/>
      <c r="N4440" s="25"/>
      <c r="O4440" s="26" t="str">
        <f aca="false">IF($G4440="","",IFERROR(INDEX(Prestations!$F$5:$F$256,MATCH($G4440,Prestations!$B$5:$B$256,0)),"?"))</f>
        <v/>
      </c>
      <c r="P4440" s="26" t="str">
        <f aca="false">IF($O4440="","",IF($O4440="?","?",IFERROR(INDEX(Règles!$C$5:$C$17,MATCH($O4440,Règles!$A$5:$A$17,0)),"?")))</f>
        <v/>
      </c>
      <c r="Q4440" s="27" t="str">
        <f aca="false">IF($G4440="","",IF(ISNUMBER($I4440),$I4440,IFERROR(IF(ISNUMBER(INDEX(Prestations!$E$5:$E$256,MATCH($G4440,Prestations!$B$5:$B$256,0))),INDEX(Prestations!$E$5:$E$256,MATCH($G4440,Prestations!$B$5:$B$256,0)),""),"")))</f>
        <v/>
      </c>
      <c r="R4440" s="27" t="str">
        <f aca="false">IFERROR(IF(ISNUMBER($Q4440),$Q4440*IF($E4440="",1,$E4440),""),"")</f>
        <v/>
      </c>
      <c r="S4440" s="28" t="str">
        <f aca="false">IFERROR(IF($P4440="au nombre",IF(N(INDEX(Règles!$D$5:$D$17,MATCH($O4440,Règles!$A$5:$A$17,0)))&gt;0,IF($E4440="",1,$E4440)/INDEX(Règles!$D$5:$D$17,MATCH($O4440,Règles!$A$5:$A$17,0)),""),IF($P4440="au prix",IF(AND(ISNUMBER($R4440),N(INDEX(Règles!$E$5:$E$17,MATCH($O4440,Règles!$A$5:$A$17,0)))&gt;0),$R4440/INDEX(Règles!$E$5:$E$17,MATCH($O4440,Règles!$A$5:$A$17,0)),""),IF(OR($P4440="ne compte pas",$P4440="absence"),0,""))),"")</f>
        <v/>
      </c>
      <c r="T4440" s="26" t="n">
        <f aca="false">IF(AND(ISNUMBER($A4440),$B4440&lt;&gt;"",$G4440&lt;&gt;"",$P4440&lt;&gt;"absence"),1,0)</f>
        <v>0</v>
      </c>
      <c r="U4440" s="26" t="n">
        <f aca="false">IF($T4440=1,IF(COUNTIFS($B$2:$B4440,$B4440,$A$2:$A4440,$A4440,$T$2:$T4440,1)=1,1,0),0)</f>
        <v>0</v>
      </c>
      <c r="V4440" s="29" t="str">
        <f aca="false">IF(AND($A4440="",$B4440="",$G4440=""),"",IF(NOT(ISNUMBER($A4440)),"Date manquante ou non reconnue",IF($B4440="","Technicien manquant",IF(COUNTIF(Production!$A$7:$A$21,$B4440)=0,"Technicien absent de la liste (onglet Production)",IF($G4440="","Code BPU manquant (colonne G)",IF($O4440="?","Code BPU inconnu (onglet Prestations)",IF($P4440="?","Catégorie inconnue (onglet Règles)",IF(AND($E4440&lt;&gt;"",NOT(ISNUMBER($E4440))),"Quantité non reconnue",IF(AND($P4440="au prix",NOT(ISNUMBER($Q4440))),"Prix sur devis à saisir (colonne I)",IF($S4440="","Règle à compléter (onglet Règles)",""))))))))))</f>
        <v/>
      </c>
    </row>
    <row r="4441" customFormat="false" ht="15" hidden="false" customHeight="false" outlineLevel="0" collapsed="false">
      <c r="A4441" s="23"/>
      <c r="I4441" s="24"/>
      <c r="J4441" s="24"/>
      <c r="N4441" s="25"/>
      <c r="O4441" s="26" t="str">
        <f aca="false">IF($G4441="","",IFERROR(INDEX(Prestations!$F$5:$F$256,MATCH($G4441,Prestations!$B$5:$B$256,0)),"?"))</f>
        <v/>
      </c>
      <c r="P4441" s="26" t="str">
        <f aca="false">IF($O4441="","",IF($O4441="?","?",IFERROR(INDEX(Règles!$C$5:$C$17,MATCH($O4441,Règles!$A$5:$A$17,0)),"?")))</f>
        <v/>
      </c>
      <c r="Q4441" s="27" t="str">
        <f aca="false">IF($G4441="","",IF(ISNUMBER($I4441),$I4441,IFERROR(IF(ISNUMBER(INDEX(Prestations!$E$5:$E$256,MATCH($G4441,Prestations!$B$5:$B$256,0))),INDEX(Prestations!$E$5:$E$256,MATCH($G4441,Prestations!$B$5:$B$256,0)),""),"")))</f>
        <v/>
      </c>
      <c r="R4441" s="27" t="str">
        <f aca="false">IFERROR(IF(ISNUMBER($Q4441),$Q4441*IF($E4441="",1,$E4441),""),"")</f>
        <v/>
      </c>
      <c r="S4441" s="28" t="str">
        <f aca="false">IFERROR(IF($P4441="au nombre",IF(N(INDEX(Règles!$D$5:$D$17,MATCH($O4441,Règles!$A$5:$A$17,0)))&gt;0,IF($E4441="",1,$E4441)/INDEX(Règles!$D$5:$D$17,MATCH($O4441,Règles!$A$5:$A$17,0)),""),IF($P4441="au prix",IF(AND(ISNUMBER($R4441),N(INDEX(Règles!$E$5:$E$17,MATCH($O4441,Règles!$A$5:$A$17,0)))&gt;0),$R4441/INDEX(Règles!$E$5:$E$17,MATCH($O4441,Règles!$A$5:$A$17,0)),""),IF(OR($P4441="ne compte pas",$P4441="absence"),0,""))),"")</f>
        <v/>
      </c>
      <c r="T4441" s="26" t="n">
        <f aca="false">IF(AND(ISNUMBER($A4441),$B4441&lt;&gt;"",$G4441&lt;&gt;"",$P4441&lt;&gt;"absence"),1,0)</f>
        <v>0</v>
      </c>
      <c r="U4441" s="26" t="n">
        <f aca="false">IF($T4441=1,IF(COUNTIFS($B$2:$B4441,$B4441,$A$2:$A4441,$A4441,$T$2:$T4441,1)=1,1,0),0)</f>
        <v>0</v>
      </c>
      <c r="V4441" s="29" t="str">
        <f aca="false">IF(AND($A4441="",$B4441="",$G4441=""),"",IF(NOT(ISNUMBER($A4441)),"Date manquante ou non reconnue",IF($B4441="","Technicien manquant",IF(COUNTIF(Production!$A$7:$A$21,$B4441)=0,"Technicien absent de la liste (onglet Production)",IF($G4441="","Code BPU manquant (colonne G)",IF($O4441="?","Code BPU inconnu (onglet Prestations)",IF($P4441="?","Catégorie inconnue (onglet Règles)",IF(AND($E4441&lt;&gt;"",NOT(ISNUMBER($E4441))),"Quantité non reconnue",IF(AND($P4441="au prix",NOT(ISNUMBER($Q4441))),"Prix sur devis à saisir (colonne I)",IF($S4441="","Règle à compléter (onglet Règles)",""))))))))))</f>
        <v/>
      </c>
    </row>
    <row r="4442" customFormat="false" ht="15" hidden="false" customHeight="false" outlineLevel="0" collapsed="false">
      <c r="A4442" s="23"/>
      <c r="I4442" s="24"/>
      <c r="J4442" s="24"/>
      <c r="N4442" s="25"/>
      <c r="O4442" s="26" t="str">
        <f aca="false">IF($G4442="","",IFERROR(INDEX(Prestations!$F$5:$F$256,MATCH($G4442,Prestations!$B$5:$B$256,0)),"?"))</f>
        <v/>
      </c>
      <c r="P4442" s="26" t="str">
        <f aca="false">IF($O4442="","",IF($O4442="?","?",IFERROR(INDEX(Règles!$C$5:$C$17,MATCH($O4442,Règles!$A$5:$A$17,0)),"?")))</f>
        <v/>
      </c>
      <c r="Q4442" s="27" t="str">
        <f aca="false">IF($G4442="","",IF(ISNUMBER($I4442),$I4442,IFERROR(IF(ISNUMBER(INDEX(Prestations!$E$5:$E$256,MATCH($G4442,Prestations!$B$5:$B$256,0))),INDEX(Prestations!$E$5:$E$256,MATCH($G4442,Prestations!$B$5:$B$256,0)),""),"")))</f>
        <v/>
      </c>
      <c r="R4442" s="27" t="str">
        <f aca="false">IFERROR(IF(ISNUMBER($Q4442),$Q4442*IF($E4442="",1,$E4442),""),"")</f>
        <v/>
      </c>
      <c r="S4442" s="28" t="str">
        <f aca="false">IFERROR(IF($P4442="au nombre",IF(N(INDEX(Règles!$D$5:$D$17,MATCH($O4442,Règles!$A$5:$A$17,0)))&gt;0,IF($E4442="",1,$E4442)/INDEX(Règles!$D$5:$D$17,MATCH($O4442,Règles!$A$5:$A$17,0)),""),IF($P4442="au prix",IF(AND(ISNUMBER($R4442),N(INDEX(Règles!$E$5:$E$17,MATCH($O4442,Règles!$A$5:$A$17,0)))&gt;0),$R4442/INDEX(Règles!$E$5:$E$17,MATCH($O4442,Règles!$A$5:$A$17,0)),""),IF(OR($P4442="ne compte pas",$P4442="absence"),0,""))),"")</f>
        <v/>
      </c>
      <c r="T4442" s="26" t="n">
        <f aca="false">IF(AND(ISNUMBER($A4442),$B4442&lt;&gt;"",$G4442&lt;&gt;"",$P4442&lt;&gt;"absence"),1,0)</f>
        <v>0</v>
      </c>
      <c r="U4442" s="26" t="n">
        <f aca="false">IF($T4442=1,IF(COUNTIFS($B$2:$B4442,$B4442,$A$2:$A4442,$A4442,$T$2:$T4442,1)=1,1,0),0)</f>
        <v>0</v>
      </c>
      <c r="V4442" s="29" t="str">
        <f aca="false">IF(AND($A4442="",$B4442="",$G4442=""),"",IF(NOT(ISNUMBER($A4442)),"Date manquante ou non reconnue",IF($B4442="","Technicien manquant",IF(COUNTIF(Production!$A$7:$A$21,$B4442)=0,"Technicien absent de la liste (onglet Production)",IF($G4442="","Code BPU manquant (colonne G)",IF($O4442="?","Code BPU inconnu (onglet Prestations)",IF($P4442="?","Catégorie inconnue (onglet Règles)",IF(AND($E4442&lt;&gt;"",NOT(ISNUMBER($E4442))),"Quantité non reconnue",IF(AND($P4442="au prix",NOT(ISNUMBER($Q4442))),"Prix sur devis à saisir (colonne I)",IF($S4442="","Règle à compléter (onglet Règles)",""))))))))))</f>
        <v/>
      </c>
    </row>
    <row r="4443" customFormat="false" ht="15" hidden="false" customHeight="false" outlineLevel="0" collapsed="false">
      <c r="A4443" s="23"/>
      <c r="I4443" s="24"/>
      <c r="J4443" s="24"/>
      <c r="N4443" s="25"/>
      <c r="O4443" s="26" t="str">
        <f aca="false">IF($G4443="","",IFERROR(INDEX(Prestations!$F$5:$F$256,MATCH($G4443,Prestations!$B$5:$B$256,0)),"?"))</f>
        <v/>
      </c>
      <c r="P4443" s="26" t="str">
        <f aca="false">IF($O4443="","",IF($O4443="?","?",IFERROR(INDEX(Règles!$C$5:$C$17,MATCH($O4443,Règles!$A$5:$A$17,0)),"?")))</f>
        <v/>
      </c>
      <c r="Q4443" s="27" t="str">
        <f aca="false">IF($G4443="","",IF(ISNUMBER($I4443),$I4443,IFERROR(IF(ISNUMBER(INDEX(Prestations!$E$5:$E$256,MATCH($G4443,Prestations!$B$5:$B$256,0))),INDEX(Prestations!$E$5:$E$256,MATCH($G4443,Prestations!$B$5:$B$256,0)),""),"")))</f>
        <v/>
      </c>
      <c r="R4443" s="27" t="str">
        <f aca="false">IFERROR(IF(ISNUMBER($Q4443),$Q4443*IF($E4443="",1,$E4443),""),"")</f>
        <v/>
      </c>
      <c r="S4443" s="28" t="str">
        <f aca="false">IFERROR(IF($P4443="au nombre",IF(N(INDEX(Règles!$D$5:$D$17,MATCH($O4443,Règles!$A$5:$A$17,0)))&gt;0,IF($E4443="",1,$E4443)/INDEX(Règles!$D$5:$D$17,MATCH($O4443,Règles!$A$5:$A$17,0)),""),IF($P4443="au prix",IF(AND(ISNUMBER($R4443),N(INDEX(Règles!$E$5:$E$17,MATCH($O4443,Règles!$A$5:$A$17,0)))&gt;0),$R4443/INDEX(Règles!$E$5:$E$17,MATCH($O4443,Règles!$A$5:$A$17,0)),""),IF(OR($P4443="ne compte pas",$P4443="absence"),0,""))),"")</f>
        <v/>
      </c>
      <c r="T4443" s="26" t="n">
        <f aca="false">IF(AND(ISNUMBER($A4443),$B4443&lt;&gt;"",$G4443&lt;&gt;"",$P4443&lt;&gt;"absence"),1,0)</f>
        <v>0</v>
      </c>
      <c r="U4443" s="26" t="n">
        <f aca="false">IF($T4443=1,IF(COUNTIFS($B$2:$B4443,$B4443,$A$2:$A4443,$A4443,$T$2:$T4443,1)=1,1,0),0)</f>
        <v>0</v>
      </c>
      <c r="V4443" s="29" t="str">
        <f aca="false">IF(AND($A4443="",$B4443="",$G4443=""),"",IF(NOT(ISNUMBER($A4443)),"Date manquante ou non reconnue",IF($B4443="","Technicien manquant",IF(COUNTIF(Production!$A$7:$A$21,$B4443)=0,"Technicien absent de la liste (onglet Production)",IF($G4443="","Code BPU manquant (colonne G)",IF($O4443="?","Code BPU inconnu (onglet Prestations)",IF($P4443="?","Catégorie inconnue (onglet Règles)",IF(AND($E4443&lt;&gt;"",NOT(ISNUMBER($E4443))),"Quantité non reconnue",IF(AND($P4443="au prix",NOT(ISNUMBER($Q4443))),"Prix sur devis à saisir (colonne I)",IF($S4443="","Règle à compléter (onglet Règles)",""))))))))))</f>
        <v/>
      </c>
    </row>
    <row r="4444" customFormat="false" ht="15" hidden="false" customHeight="false" outlineLevel="0" collapsed="false">
      <c r="A4444" s="23"/>
      <c r="I4444" s="24"/>
      <c r="J4444" s="24"/>
      <c r="N4444" s="25"/>
      <c r="O4444" s="26" t="str">
        <f aca="false">IF($G4444="","",IFERROR(INDEX(Prestations!$F$5:$F$256,MATCH($G4444,Prestations!$B$5:$B$256,0)),"?"))</f>
        <v/>
      </c>
      <c r="P4444" s="26" t="str">
        <f aca="false">IF($O4444="","",IF($O4444="?","?",IFERROR(INDEX(Règles!$C$5:$C$17,MATCH($O4444,Règles!$A$5:$A$17,0)),"?")))</f>
        <v/>
      </c>
      <c r="Q4444" s="27" t="str">
        <f aca="false">IF($G4444="","",IF(ISNUMBER($I4444),$I4444,IFERROR(IF(ISNUMBER(INDEX(Prestations!$E$5:$E$256,MATCH($G4444,Prestations!$B$5:$B$256,0))),INDEX(Prestations!$E$5:$E$256,MATCH($G4444,Prestations!$B$5:$B$256,0)),""),"")))</f>
        <v/>
      </c>
      <c r="R4444" s="27" t="str">
        <f aca="false">IFERROR(IF(ISNUMBER($Q4444),$Q4444*IF($E4444="",1,$E4444),""),"")</f>
        <v/>
      </c>
      <c r="S4444" s="28" t="str">
        <f aca="false">IFERROR(IF($P4444="au nombre",IF(N(INDEX(Règles!$D$5:$D$17,MATCH($O4444,Règles!$A$5:$A$17,0)))&gt;0,IF($E4444="",1,$E4444)/INDEX(Règles!$D$5:$D$17,MATCH($O4444,Règles!$A$5:$A$17,0)),""),IF($P4444="au prix",IF(AND(ISNUMBER($R4444),N(INDEX(Règles!$E$5:$E$17,MATCH($O4444,Règles!$A$5:$A$17,0)))&gt;0),$R4444/INDEX(Règles!$E$5:$E$17,MATCH($O4444,Règles!$A$5:$A$17,0)),""),IF(OR($P4444="ne compte pas",$P4444="absence"),0,""))),"")</f>
        <v/>
      </c>
      <c r="T4444" s="26" t="n">
        <f aca="false">IF(AND(ISNUMBER($A4444),$B4444&lt;&gt;"",$G4444&lt;&gt;"",$P4444&lt;&gt;"absence"),1,0)</f>
        <v>0</v>
      </c>
      <c r="U4444" s="26" t="n">
        <f aca="false">IF($T4444=1,IF(COUNTIFS($B$2:$B4444,$B4444,$A$2:$A4444,$A4444,$T$2:$T4444,1)=1,1,0),0)</f>
        <v>0</v>
      </c>
      <c r="V4444" s="29" t="str">
        <f aca="false">IF(AND($A4444="",$B4444="",$G4444=""),"",IF(NOT(ISNUMBER($A4444)),"Date manquante ou non reconnue",IF($B4444="","Technicien manquant",IF(COUNTIF(Production!$A$7:$A$21,$B4444)=0,"Technicien absent de la liste (onglet Production)",IF($G4444="","Code BPU manquant (colonne G)",IF($O4444="?","Code BPU inconnu (onglet Prestations)",IF($P4444="?","Catégorie inconnue (onglet Règles)",IF(AND($E4444&lt;&gt;"",NOT(ISNUMBER($E4444))),"Quantité non reconnue",IF(AND($P4444="au prix",NOT(ISNUMBER($Q4444))),"Prix sur devis à saisir (colonne I)",IF($S4444="","Règle à compléter (onglet Règles)",""))))))))))</f>
        <v/>
      </c>
    </row>
    <row r="4445" customFormat="false" ht="15" hidden="false" customHeight="false" outlineLevel="0" collapsed="false">
      <c r="A4445" s="23"/>
      <c r="I4445" s="24"/>
      <c r="J4445" s="24"/>
      <c r="N4445" s="25"/>
      <c r="O4445" s="26" t="str">
        <f aca="false">IF($G4445="","",IFERROR(INDEX(Prestations!$F$5:$F$256,MATCH($G4445,Prestations!$B$5:$B$256,0)),"?"))</f>
        <v/>
      </c>
      <c r="P4445" s="26" t="str">
        <f aca="false">IF($O4445="","",IF($O4445="?","?",IFERROR(INDEX(Règles!$C$5:$C$17,MATCH($O4445,Règles!$A$5:$A$17,0)),"?")))</f>
        <v/>
      </c>
      <c r="Q4445" s="27" t="str">
        <f aca="false">IF($G4445="","",IF(ISNUMBER($I4445),$I4445,IFERROR(IF(ISNUMBER(INDEX(Prestations!$E$5:$E$256,MATCH($G4445,Prestations!$B$5:$B$256,0))),INDEX(Prestations!$E$5:$E$256,MATCH($G4445,Prestations!$B$5:$B$256,0)),""),"")))</f>
        <v/>
      </c>
      <c r="R4445" s="27" t="str">
        <f aca="false">IFERROR(IF(ISNUMBER($Q4445),$Q4445*IF($E4445="",1,$E4445),""),"")</f>
        <v/>
      </c>
      <c r="S4445" s="28" t="str">
        <f aca="false">IFERROR(IF($P4445="au nombre",IF(N(INDEX(Règles!$D$5:$D$17,MATCH($O4445,Règles!$A$5:$A$17,0)))&gt;0,IF($E4445="",1,$E4445)/INDEX(Règles!$D$5:$D$17,MATCH($O4445,Règles!$A$5:$A$17,0)),""),IF($P4445="au prix",IF(AND(ISNUMBER($R4445),N(INDEX(Règles!$E$5:$E$17,MATCH($O4445,Règles!$A$5:$A$17,0)))&gt;0),$R4445/INDEX(Règles!$E$5:$E$17,MATCH($O4445,Règles!$A$5:$A$17,0)),""),IF(OR($P4445="ne compte pas",$P4445="absence"),0,""))),"")</f>
        <v/>
      </c>
      <c r="T4445" s="26" t="n">
        <f aca="false">IF(AND(ISNUMBER($A4445),$B4445&lt;&gt;"",$G4445&lt;&gt;"",$P4445&lt;&gt;"absence"),1,0)</f>
        <v>0</v>
      </c>
      <c r="U4445" s="26" t="n">
        <f aca="false">IF($T4445=1,IF(COUNTIFS($B$2:$B4445,$B4445,$A$2:$A4445,$A4445,$T$2:$T4445,1)=1,1,0),0)</f>
        <v>0</v>
      </c>
      <c r="V4445" s="29" t="str">
        <f aca="false">IF(AND($A4445="",$B4445="",$G4445=""),"",IF(NOT(ISNUMBER($A4445)),"Date manquante ou non reconnue",IF($B4445="","Technicien manquant",IF(COUNTIF(Production!$A$7:$A$21,$B4445)=0,"Technicien absent de la liste (onglet Production)",IF($G4445="","Code BPU manquant (colonne G)",IF($O4445="?","Code BPU inconnu (onglet Prestations)",IF($P4445="?","Catégorie inconnue (onglet Règles)",IF(AND($E4445&lt;&gt;"",NOT(ISNUMBER($E4445))),"Quantité non reconnue",IF(AND($P4445="au prix",NOT(ISNUMBER($Q4445))),"Prix sur devis à saisir (colonne I)",IF($S4445="","Règle à compléter (onglet Règles)",""))))))))))</f>
        <v/>
      </c>
    </row>
    <row r="4446" customFormat="false" ht="15" hidden="false" customHeight="false" outlineLevel="0" collapsed="false">
      <c r="A4446" s="23"/>
      <c r="I4446" s="24"/>
      <c r="J4446" s="24"/>
      <c r="N4446" s="25"/>
      <c r="O4446" s="26" t="str">
        <f aca="false">IF($G4446="","",IFERROR(INDEX(Prestations!$F$5:$F$256,MATCH($G4446,Prestations!$B$5:$B$256,0)),"?"))</f>
        <v/>
      </c>
      <c r="P4446" s="26" t="str">
        <f aca="false">IF($O4446="","",IF($O4446="?","?",IFERROR(INDEX(Règles!$C$5:$C$17,MATCH($O4446,Règles!$A$5:$A$17,0)),"?")))</f>
        <v/>
      </c>
      <c r="Q4446" s="27" t="str">
        <f aca="false">IF($G4446="","",IF(ISNUMBER($I4446),$I4446,IFERROR(IF(ISNUMBER(INDEX(Prestations!$E$5:$E$256,MATCH($G4446,Prestations!$B$5:$B$256,0))),INDEX(Prestations!$E$5:$E$256,MATCH($G4446,Prestations!$B$5:$B$256,0)),""),"")))</f>
        <v/>
      </c>
      <c r="R4446" s="27" t="str">
        <f aca="false">IFERROR(IF(ISNUMBER($Q4446),$Q4446*IF($E4446="",1,$E4446),""),"")</f>
        <v/>
      </c>
      <c r="S4446" s="28" t="str">
        <f aca="false">IFERROR(IF($P4446="au nombre",IF(N(INDEX(Règles!$D$5:$D$17,MATCH($O4446,Règles!$A$5:$A$17,0)))&gt;0,IF($E4446="",1,$E4446)/INDEX(Règles!$D$5:$D$17,MATCH($O4446,Règles!$A$5:$A$17,0)),""),IF($P4446="au prix",IF(AND(ISNUMBER($R4446),N(INDEX(Règles!$E$5:$E$17,MATCH($O4446,Règles!$A$5:$A$17,0)))&gt;0),$R4446/INDEX(Règles!$E$5:$E$17,MATCH($O4446,Règles!$A$5:$A$17,0)),""),IF(OR($P4446="ne compte pas",$P4446="absence"),0,""))),"")</f>
        <v/>
      </c>
      <c r="T4446" s="26" t="n">
        <f aca="false">IF(AND(ISNUMBER($A4446),$B4446&lt;&gt;"",$G4446&lt;&gt;"",$P4446&lt;&gt;"absence"),1,0)</f>
        <v>0</v>
      </c>
      <c r="U4446" s="26" t="n">
        <f aca="false">IF($T4446=1,IF(COUNTIFS($B$2:$B4446,$B4446,$A$2:$A4446,$A4446,$T$2:$T4446,1)=1,1,0),0)</f>
        <v>0</v>
      </c>
      <c r="V4446" s="29" t="str">
        <f aca="false">IF(AND($A4446="",$B4446="",$G4446=""),"",IF(NOT(ISNUMBER($A4446)),"Date manquante ou non reconnue",IF($B4446="","Technicien manquant",IF(COUNTIF(Production!$A$7:$A$21,$B4446)=0,"Technicien absent de la liste (onglet Production)",IF($G4446="","Code BPU manquant (colonne G)",IF($O4446="?","Code BPU inconnu (onglet Prestations)",IF($P4446="?","Catégorie inconnue (onglet Règles)",IF(AND($E4446&lt;&gt;"",NOT(ISNUMBER($E4446))),"Quantité non reconnue",IF(AND($P4446="au prix",NOT(ISNUMBER($Q4446))),"Prix sur devis à saisir (colonne I)",IF($S4446="","Règle à compléter (onglet Règles)",""))))))))))</f>
        <v/>
      </c>
    </row>
    <row r="4447" customFormat="false" ht="15" hidden="false" customHeight="false" outlineLevel="0" collapsed="false">
      <c r="A4447" s="23"/>
      <c r="I4447" s="24"/>
      <c r="J4447" s="24"/>
      <c r="N4447" s="25"/>
      <c r="O4447" s="26" t="str">
        <f aca="false">IF($G4447="","",IFERROR(INDEX(Prestations!$F$5:$F$256,MATCH($G4447,Prestations!$B$5:$B$256,0)),"?"))</f>
        <v/>
      </c>
      <c r="P4447" s="26" t="str">
        <f aca="false">IF($O4447="","",IF($O4447="?","?",IFERROR(INDEX(Règles!$C$5:$C$17,MATCH($O4447,Règles!$A$5:$A$17,0)),"?")))</f>
        <v/>
      </c>
      <c r="Q4447" s="27" t="str">
        <f aca="false">IF($G4447="","",IF(ISNUMBER($I4447),$I4447,IFERROR(IF(ISNUMBER(INDEX(Prestations!$E$5:$E$256,MATCH($G4447,Prestations!$B$5:$B$256,0))),INDEX(Prestations!$E$5:$E$256,MATCH($G4447,Prestations!$B$5:$B$256,0)),""),"")))</f>
        <v/>
      </c>
      <c r="R4447" s="27" t="str">
        <f aca="false">IFERROR(IF(ISNUMBER($Q4447),$Q4447*IF($E4447="",1,$E4447),""),"")</f>
        <v/>
      </c>
      <c r="S4447" s="28" t="str">
        <f aca="false">IFERROR(IF($P4447="au nombre",IF(N(INDEX(Règles!$D$5:$D$17,MATCH($O4447,Règles!$A$5:$A$17,0)))&gt;0,IF($E4447="",1,$E4447)/INDEX(Règles!$D$5:$D$17,MATCH($O4447,Règles!$A$5:$A$17,0)),""),IF($P4447="au prix",IF(AND(ISNUMBER($R4447),N(INDEX(Règles!$E$5:$E$17,MATCH($O4447,Règles!$A$5:$A$17,0)))&gt;0),$R4447/INDEX(Règles!$E$5:$E$17,MATCH($O4447,Règles!$A$5:$A$17,0)),""),IF(OR($P4447="ne compte pas",$P4447="absence"),0,""))),"")</f>
        <v/>
      </c>
      <c r="T4447" s="26" t="n">
        <f aca="false">IF(AND(ISNUMBER($A4447),$B4447&lt;&gt;"",$G4447&lt;&gt;"",$P4447&lt;&gt;"absence"),1,0)</f>
        <v>0</v>
      </c>
      <c r="U4447" s="26" t="n">
        <f aca="false">IF($T4447=1,IF(COUNTIFS($B$2:$B4447,$B4447,$A$2:$A4447,$A4447,$T$2:$T4447,1)=1,1,0),0)</f>
        <v>0</v>
      </c>
      <c r="V4447" s="29" t="str">
        <f aca="false">IF(AND($A4447="",$B4447="",$G4447=""),"",IF(NOT(ISNUMBER($A4447)),"Date manquante ou non reconnue",IF($B4447="","Technicien manquant",IF(COUNTIF(Production!$A$7:$A$21,$B4447)=0,"Technicien absent de la liste (onglet Production)",IF($G4447="","Code BPU manquant (colonne G)",IF($O4447="?","Code BPU inconnu (onglet Prestations)",IF($P4447="?","Catégorie inconnue (onglet Règles)",IF(AND($E4447&lt;&gt;"",NOT(ISNUMBER($E4447))),"Quantité non reconnue",IF(AND($P4447="au prix",NOT(ISNUMBER($Q4447))),"Prix sur devis à saisir (colonne I)",IF($S4447="","Règle à compléter (onglet Règles)",""))))))))))</f>
        <v/>
      </c>
    </row>
    <row r="4448" customFormat="false" ht="15" hidden="false" customHeight="false" outlineLevel="0" collapsed="false">
      <c r="A4448" s="23"/>
      <c r="I4448" s="24"/>
      <c r="J4448" s="24"/>
      <c r="N4448" s="25"/>
      <c r="O4448" s="26" t="str">
        <f aca="false">IF($G4448="","",IFERROR(INDEX(Prestations!$F$5:$F$256,MATCH($G4448,Prestations!$B$5:$B$256,0)),"?"))</f>
        <v/>
      </c>
      <c r="P4448" s="26" t="str">
        <f aca="false">IF($O4448="","",IF($O4448="?","?",IFERROR(INDEX(Règles!$C$5:$C$17,MATCH($O4448,Règles!$A$5:$A$17,0)),"?")))</f>
        <v/>
      </c>
      <c r="Q4448" s="27" t="str">
        <f aca="false">IF($G4448="","",IF(ISNUMBER($I4448),$I4448,IFERROR(IF(ISNUMBER(INDEX(Prestations!$E$5:$E$256,MATCH($G4448,Prestations!$B$5:$B$256,0))),INDEX(Prestations!$E$5:$E$256,MATCH($G4448,Prestations!$B$5:$B$256,0)),""),"")))</f>
        <v/>
      </c>
      <c r="R4448" s="27" t="str">
        <f aca="false">IFERROR(IF(ISNUMBER($Q4448),$Q4448*IF($E4448="",1,$E4448),""),"")</f>
        <v/>
      </c>
      <c r="S4448" s="28" t="str">
        <f aca="false">IFERROR(IF($P4448="au nombre",IF(N(INDEX(Règles!$D$5:$D$17,MATCH($O4448,Règles!$A$5:$A$17,0)))&gt;0,IF($E4448="",1,$E4448)/INDEX(Règles!$D$5:$D$17,MATCH($O4448,Règles!$A$5:$A$17,0)),""),IF($P4448="au prix",IF(AND(ISNUMBER($R4448),N(INDEX(Règles!$E$5:$E$17,MATCH($O4448,Règles!$A$5:$A$17,0)))&gt;0),$R4448/INDEX(Règles!$E$5:$E$17,MATCH($O4448,Règles!$A$5:$A$17,0)),""),IF(OR($P4448="ne compte pas",$P4448="absence"),0,""))),"")</f>
        <v/>
      </c>
      <c r="T4448" s="26" t="n">
        <f aca="false">IF(AND(ISNUMBER($A4448),$B4448&lt;&gt;"",$G4448&lt;&gt;"",$P4448&lt;&gt;"absence"),1,0)</f>
        <v>0</v>
      </c>
      <c r="U4448" s="26" t="n">
        <f aca="false">IF($T4448=1,IF(COUNTIFS($B$2:$B4448,$B4448,$A$2:$A4448,$A4448,$T$2:$T4448,1)=1,1,0),0)</f>
        <v>0</v>
      </c>
      <c r="V4448" s="29" t="str">
        <f aca="false">IF(AND($A4448="",$B4448="",$G4448=""),"",IF(NOT(ISNUMBER($A4448)),"Date manquante ou non reconnue",IF($B4448="","Technicien manquant",IF(COUNTIF(Production!$A$7:$A$21,$B4448)=0,"Technicien absent de la liste (onglet Production)",IF($G4448="","Code BPU manquant (colonne G)",IF($O4448="?","Code BPU inconnu (onglet Prestations)",IF($P4448="?","Catégorie inconnue (onglet Règles)",IF(AND($E4448&lt;&gt;"",NOT(ISNUMBER($E4448))),"Quantité non reconnue",IF(AND($P4448="au prix",NOT(ISNUMBER($Q4448))),"Prix sur devis à saisir (colonne I)",IF($S4448="","Règle à compléter (onglet Règles)",""))))))))))</f>
        <v/>
      </c>
    </row>
    <row r="4449" customFormat="false" ht="15" hidden="false" customHeight="false" outlineLevel="0" collapsed="false">
      <c r="A4449" s="23"/>
      <c r="I4449" s="24"/>
      <c r="J4449" s="24"/>
      <c r="N4449" s="25"/>
      <c r="O4449" s="26" t="str">
        <f aca="false">IF($G4449="","",IFERROR(INDEX(Prestations!$F$5:$F$256,MATCH($G4449,Prestations!$B$5:$B$256,0)),"?"))</f>
        <v/>
      </c>
      <c r="P4449" s="26" t="str">
        <f aca="false">IF($O4449="","",IF($O4449="?","?",IFERROR(INDEX(Règles!$C$5:$C$17,MATCH($O4449,Règles!$A$5:$A$17,0)),"?")))</f>
        <v/>
      </c>
      <c r="Q4449" s="27" t="str">
        <f aca="false">IF($G4449="","",IF(ISNUMBER($I4449),$I4449,IFERROR(IF(ISNUMBER(INDEX(Prestations!$E$5:$E$256,MATCH($G4449,Prestations!$B$5:$B$256,0))),INDEX(Prestations!$E$5:$E$256,MATCH($G4449,Prestations!$B$5:$B$256,0)),""),"")))</f>
        <v/>
      </c>
      <c r="R4449" s="27" t="str">
        <f aca="false">IFERROR(IF(ISNUMBER($Q4449),$Q4449*IF($E4449="",1,$E4449),""),"")</f>
        <v/>
      </c>
      <c r="S4449" s="28" t="str">
        <f aca="false">IFERROR(IF($P4449="au nombre",IF(N(INDEX(Règles!$D$5:$D$17,MATCH($O4449,Règles!$A$5:$A$17,0)))&gt;0,IF($E4449="",1,$E4449)/INDEX(Règles!$D$5:$D$17,MATCH($O4449,Règles!$A$5:$A$17,0)),""),IF($P4449="au prix",IF(AND(ISNUMBER($R4449),N(INDEX(Règles!$E$5:$E$17,MATCH($O4449,Règles!$A$5:$A$17,0)))&gt;0),$R4449/INDEX(Règles!$E$5:$E$17,MATCH($O4449,Règles!$A$5:$A$17,0)),""),IF(OR($P4449="ne compte pas",$P4449="absence"),0,""))),"")</f>
        <v/>
      </c>
      <c r="T4449" s="26" t="n">
        <f aca="false">IF(AND(ISNUMBER($A4449),$B4449&lt;&gt;"",$G4449&lt;&gt;"",$P4449&lt;&gt;"absence"),1,0)</f>
        <v>0</v>
      </c>
      <c r="U4449" s="26" t="n">
        <f aca="false">IF($T4449=1,IF(COUNTIFS($B$2:$B4449,$B4449,$A$2:$A4449,$A4449,$T$2:$T4449,1)=1,1,0),0)</f>
        <v>0</v>
      </c>
      <c r="V4449" s="29" t="str">
        <f aca="false">IF(AND($A4449="",$B4449="",$G4449=""),"",IF(NOT(ISNUMBER($A4449)),"Date manquante ou non reconnue",IF($B4449="","Technicien manquant",IF(COUNTIF(Production!$A$7:$A$21,$B4449)=0,"Technicien absent de la liste (onglet Production)",IF($G4449="","Code BPU manquant (colonne G)",IF($O4449="?","Code BPU inconnu (onglet Prestations)",IF($P4449="?","Catégorie inconnue (onglet Règles)",IF(AND($E4449&lt;&gt;"",NOT(ISNUMBER($E4449))),"Quantité non reconnue",IF(AND($P4449="au prix",NOT(ISNUMBER($Q4449))),"Prix sur devis à saisir (colonne I)",IF($S4449="","Règle à compléter (onglet Règles)",""))))))))))</f>
        <v/>
      </c>
    </row>
    <row r="4450" customFormat="false" ht="15" hidden="false" customHeight="false" outlineLevel="0" collapsed="false">
      <c r="A4450" s="23"/>
      <c r="I4450" s="24"/>
      <c r="J4450" s="24"/>
      <c r="N4450" s="25"/>
      <c r="O4450" s="26" t="str">
        <f aca="false">IF($G4450="","",IFERROR(INDEX(Prestations!$F$5:$F$256,MATCH($G4450,Prestations!$B$5:$B$256,0)),"?"))</f>
        <v/>
      </c>
      <c r="P4450" s="26" t="str">
        <f aca="false">IF($O4450="","",IF($O4450="?","?",IFERROR(INDEX(Règles!$C$5:$C$17,MATCH($O4450,Règles!$A$5:$A$17,0)),"?")))</f>
        <v/>
      </c>
      <c r="Q4450" s="27" t="str">
        <f aca="false">IF($G4450="","",IF(ISNUMBER($I4450),$I4450,IFERROR(IF(ISNUMBER(INDEX(Prestations!$E$5:$E$256,MATCH($G4450,Prestations!$B$5:$B$256,0))),INDEX(Prestations!$E$5:$E$256,MATCH($G4450,Prestations!$B$5:$B$256,0)),""),"")))</f>
        <v/>
      </c>
      <c r="R4450" s="27" t="str">
        <f aca="false">IFERROR(IF(ISNUMBER($Q4450),$Q4450*IF($E4450="",1,$E4450),""),"")</f>
        <v/>
      </c>
      <c r="S4450" s="28" t="str">
        <f aca="false">IFERROR(IF($P4450="au nombre",IF(N(INDEX(Règles!$D$5:$D$17,MATCH($O4450,Règles!$A$5:$A$17,0)))&gt;0,IF($E4450="",1,$E4450)/INDEX(Règles!$D$5:$D$17,MATCH($O4450,Règles!$A$5:$A$17,0)),""),IF($P4450="au prix",IF(AND(ISNUMBER($R4450),N(INDEX(Règles!$E$5:$E$17,MATCH($O4450,Règles!$A$5:$A$17,0)))&gt;0),$R4450/INDEX(Règles!$E$5:$E$17,MATCH($O4450,Règles!$A$5:$A$17,0)),""),IF(OR($P4450="ne compte pas",$P4450="absence"),0,""))),"")</f>
        <v/>
      </c>
      <c r="T4450" s="26" t="n">
        <f aca="false">IF(AND(ISNUMBER($A4450),$B4450&lt;&gt;"",$G4450&lt;&gt;"",$P4450&lt;&gt;"absence"),1,0)</f>
        <v>0</v>
      </c>
      <c r="U4450" s="26" t="n">
        <f aca="false">IF($T4450=1,IF(COUNTIFS($B$2:$B4450,$B4450,$A$2:$A4450,$A4450,$T$2:$T4450,1)=1,1,0),0)</f>
        <v>0</v>
      </c>
      <c r="V4450" s="29" t="str">
        <f aca="false">IF(AND($A4450="",$B4450="",$G4450=""),"",IF(NOT(ISNUMBER($A4450)),"Date manquante ou non reconnue",IF($B4450="","Technicien manquant",IF(COUNTIF(Production!$A$7:$A$21,$B4450)=0,"Technicien absent de la liste (onglet Production)",IF($G4450="","Code BPU manquant (colonne G)",IF($O4450="?","Code BPU inconnu (onglet Prestations)",IF($P4450="?","Catégorie inconnue (onglet Règles)",IF(AND($E4450&lt;&gt;"",NOT(ISNUMBER($E4450))),"Quantité non reconnue",IF(AND($P4450="au prix",NOT(ISNUMBER($Q4450))),"Prix sur devis à saisir (colonne I)",IF($S4450="","Règle à compléter (onglet Règles)",""))))))))))</f>
        <v/>
      </c>
    </row>
    <row r="4451" customFormat="false" ht="15" hidden="false" customHeight="false" outlineLevel="0" collapsed="false">
      <c r="A4451" s="23"/>
      <c r="I4451" s="24"/>
      <c r="J4451" s="24"/>
      <c r="N4451" s="25"/>
      <c r="O4451" s="26" t="str">
        <f aca="false">IF($G4451="","",IFERROR(INDEX(Prestations!$F$5:$F$256,MATCH($G4451,Prestations!$B$5:$B$256,0)),"?"))</f>
        <v/>
      </c>
      <c r="P4451" s="26" t="str">
        <f aca="false">IF($O4451="","",IF($O4451="?","?",IFERROR(INDEX(Règles!$C$5:$C$17,MATCH($O4451,Règles!$A$5:$A$17,0)),"?")))</f>
        <v/>
      </c>
      <c r="Q4451" s="27" t="str">
        <f aca="false">IF($G4451="","",IF(ISNUMBER($I4451),$I4451,IFERROR(IF(ISNUMBER(INDEX(Prestations!$E$5:$E$256,MATCH($G4451,Prestations!$B$5:$B$256,0))),INDEX(Prestations!$E$5:$E$256,MATCH($G4451,Prestations!$B$5:$B$256,0)),""),"")))</f>
        <v/>
      </c>
      <c r="R4451" s="27" t="str">
        <f aca="false">IFERROR(IF(ISNUMBER($Q4451),$Q4451*IF($E4451="",1,$E4451),""),"")</f>
        <v/>
      </c>
      <c r="S4451" s="28" t="str">
        <f aca="false">IFERROR(IF($P4451="au nombre",IF(N(INDEX(Règles!$D$5:$D$17,MATCH($O4451,Règles!$A$5:$A$17,0)))&gt;0,IF($E4451="",1,$E4451)/INDEX(Règles!$D$5:$D$17,MATCH($O4451,Règles!$A$5:$A$17,0)),""),IF($P4451="au prix",IF(AND(ISNUMBER($R4451),N(INDEX(Règles!$E$5:$E$17,MATCH($O4451,Règles!$A$5:$A$17,0)))&gt;0),$R4451/INDEX(Règles!$E$5:$E$17,MATCH($O4451,Règles!$A$5:$A$17,0)),""),IF(OR($P4451="ne compte pas",$P4451="absence"),0,""))),"")</f>
        <v/>
      </c>
      <c r="T4451" s="26" t="n">
        <f aca="false">IF(AND(ISNUMBER($A4451),$B4451&lt;&gt;"",$G4451&lt;&gt;"",$P4451&lt;&gt;"absence"),1,0)</f>
        <v>0</v>
      </c>
      <c r="U4451" s="26" t="n">
        <f aca="false">IF($T4451=1,IF(COUNTIFS($B$2:$B4451,$B4451,$A$2:$A4451,$A4451,$T$2:$T4451,1)=1,1,0),0)</f>
        <v>0</v>
      </c>
      <c r="V4451" s="29" t="str">
        <f aca="false">IF(AND($A4451="",$B4451="",$G4451=""),"",IF(NOT(ISNUMBER($A4451)),"Date manquante ou non reconnue",IF($B4451="","Technicien manquant",IF(COUNTIF(Production!$A$7:$A$21,$B4451)=0,"Technicien absent de la liste (onglet Production)",IF($G4451="","Code BPU manquant (colonne G)",IF($O4451="?","Code BPU inconnu (onglet Prestations)",IF($P4451="?","Catégorie inconnue (onglet Règles)",IF(AND($E4451&lt;&gt;"",NOT(ISNUMBER($E4451))),"Quantité non reconnue",IF(AND($P4451="au prix",NOT(ISNUMBER($Q4451))),"Prix sur devis à saisir (colonne I)",IF($S4451="","Règle à compléter (onglet Règles)",""))))))))))</f>
        <v/>
      </c>
    </row>
    <row r="4452" customFormat="false" ht="15" hidden="false" customHeight="false" outlineLevel="0" collapsed="false">
      <c r="A4452" s="23"/>
      <c r="I4452" s="24"/>
      <c r="J4452" s="24"/>
      <c r="N4452" s="25"/>
      <c r="O4452" s="26" t="str">
        <f aca="false">IF($G4452="","",IFERROR(INDEX(Prestations!$F$5:$F$256,MATCH($G4452,Prestations!$B$5:$B$256,0)),"?"))</f>
        <v/>
      </c>
      <c r="P4452" s="26" t="str">
        <f aca="false">IF($O4452="","",IF($O4452="?","?",IFERROR(INDEX(Règles!$C$5:$C$17,MATCH($O4452,Règles!$A$5:$A$17,0)),"?")))</f>
        <v/>
      </c>
      <c r="Q4452" s="27" t="str">
        <f aca="false">IF($G4452="","",IF(ISNUMBER($I4452),$I4452,IFERROR(IF(ISNUMBER(INDEX(Prestations!$E$5:$E$256,MATCH($G4452,Prestations!$B$5:$B$256,0))),INDEX(Prestations!$E$5:$E$256,MATCH($G4452,Prestations!$B$5:$B$256,0)),""),"")))</f>
        <v/>
      </c>
      <c r="R4452" s="27" t="str">
        <f aca="false">IFERROR(IF(ISNUMBER($Q4452),$Q4452*IF($E4452="",1,$E4452),""),"")</f>
        <v/>
      </c>
      <c r="S4452" s="28" t="str">
        <f aca="false">IFERROR(IF($P4452="au nombre",IF(N(INDEX(Règles!$D$5:$D$17,MATCH($O4452,Règles!$A$5:$A$17,0)))&gt;0,IF($E4452="",1,$E4452)/INDEX(Règles!$D$5:$D$17,MATCH($O4452,Règles!$A$5:$A$17,0)),""),IF($P4452="au prix",IF(AND(ISNUMBER($R4452),N(INDEX(Règles!$E$5:$E$17,MATCH($O4452,Règles!$A$5:$A$17,0)))&gt;0),$R4452/INDEX(Règles!$E$5:$E$17,MATCH($O4452,Règles!$A$5:$A$17,0)),""),IF(OR($P4452="ne compte pas",$P4452="absence"),0,""))),"")</f>
        <v/>
      </c>
      <c r="T4452" s="26" t="n">
        <f aca="false">IF(AND(ISNUMBER($A4452),$B4452&lt;&gt;"",$G4452&lt;&gt;"",$P4452&lt;&gt;"absence"),1,0)</f>
        <v>0</v>
      </c>
      <c r="U4452" s="26" t="n">
        <f aca="false">IF($T4452=1,IF(COUNTIFS($B$2:$B4452,$B4452,$A$2:$A4452,$A4452,$T$2:$T4452,1)=1,1,0),0)</f>
        <v>0</v>
      </c>
      <c r="V4452" s="29" t="str">
        <f aca="false">IF(AND($A4452="",$B4452="",$G4452=""),"",IF(NOT(ISNUMBER($A4452)),"Date manquante ou non reconnue",IF($B4452="","Technicien manquant",IF(COUNTIF(Production!$A$7:$A$21,$B4452)=0,"Technicien absent de la liste (onglet Production)",IF($G4452="","Code BPU manquant (colonne G)",IF($O4452="?","Code BPU inconnu (onglet Prestations)",IF($P4452="?","Catégorie inconnue (onglet Règles)",IF(AND($E4452&lt;&gt;"",NOT(ISNUMBER($E4452))),"Quantité non reconnue",IF(AND($P4452="au prix",NOT(ISNUMBER($Q4452))),"Prix sur devis à saisir (colonne I)",IF($S4452="","Règle à compléter (onglet Règles)",""))))))))))</f>
        <v/>
      </c>
    </row>
    <row r="4453" customFormat="false" ht="15" hidden="false" customHeight="false" outlineLevel="0" collapsed="false">
      <c r="A4453" s="23"/>
      <c r="I4453" s="24"/>
      <c r="J4453" s="24"/>
      <c r="N4453" s="25"/>
      <c r="O4453" s="26" t="str">
        <f aca="false">IF($G4453="","",IFERROR(INDEX(Prestations!$F$5:$F$256,MATCH($G4453,Prestations!$B$5:$B$256,0)),"?"))</f>
        <v/>
      </c>
      <c r="P4453" s="26" t="str">
        <f aca="false">IF($O4453="","",IF($O4453="?","?",IFERROR(INDEX(Règles!$C$5:$C$17,MATCH($O4453,Règles!$A$5:$A$17,0)),"?")))</f>
        <v/>
      </c>
      <c r="Q4453" s="27" t="str">
        <f aca="false">IF($G4453="","",IF(ISNUMBER($I4453),$I4453,IFERROR(IF(ISNUMBER(INDEX(Prestations!$E$5:$E$256,MATCH($G4453,Prestations!$B$5:$B$256,0))),INDEX(Prestations!$E$5:$E$256,MATCH($G4453,Prestations!$B$5:$B$256,0)),""),"")))</f>
        <v/>
      </c>
      <c r="R4453" s="27" t="str">
        <f aca="false">IFERROR(IF(ISNUMBER($Q4453),$Q4453*IF($E4453="",1,$E4453),""),"")</f>
        <v/>
      </c>
      <c r="S4453" s="28" t="str">
        <f aca="false">IFERROR(IF($P4453="au nombre",IF(N(INDEX(Règles!$D$5:$D$17,MATCH($O4453,Règles!$A$5:$A$17,0)))&gt;0,IF($E4453="",1,$E4453)/INDEX(Règles!$D$5:$D$17,MATCH($O4453,Règles!$A$5:$A$17,0)),""),IF($P4453="au prix",IF(AND(ISNUMBER($R4453),N(INDEX(Règles!$E$5:$E$17,MATCH($O4453,Règles!$A$5:$A$17,0)))&gt;0),$R4453/INDEX(Règles!$E$5:$E$17,MATCH($O4453,Règles!$A$5:$A$17,0)),""),IF(OR($P4453="ne compte pas",$P4453="absence"),0,""))),"")</f>
        <v/>
      </c>
      <c r="T4453" s="26" t="n">
        <f aca="false">IF(AND(ISNUMBER($A4453),$B4453&lt;&gt;"",$G4453&lt;&gt;"",$P4453&lt;&gt;"absence"),1,0)</f>
        <v>0</v>
      </c>
      <c r="U4453" s="26" t="n">
        <f aca="false">IF($T4453=1,IF(COUNTIFS($B$2:$B4453,$B4453,$A$2:$A4453,$A4453,$T$2:$T4453,1)=1,1,0),0)</f>
        <v>0</v>
      </c>
      <c r="V4453" s="29" t="str">
        <f aca="false">IF(AND($A4453="",$B4453="",$G4453=""),"",IF(NOT(ISNUMBER($A4453)),"Date manquante ou non reconnue",IF($B4453="","Technicien manquant",IF(COUNTIF(Production!$A$7:$A$21,$B4453)=0,"Technicien absent de la liste (onglet Production)",IF($G4453="","Code BPU manquant (colonne G)",IF($O4453="?","Code BPU inconnu (onglet Prestations)",IF($P4453="?","Catégorie inconnue (onglet Règles)",IF(AND($E4453&lt;&gt;"",NOT(ISNUMBER($E4453))),"Quantité non reconnue",IF(AND($P4453="au prix",NOT(ISNUMBER($Q4453))),"Prix sur devis à saisir (colonne I)",IF($S4453="","Règle à compléter (onglet Règles)",""))))))))))</f>
        <v/>
      </c>
    </row>
    <row r="4454" customFormat="false" ht="15" hidden="false" customHeight="false" outlineLevel="0" collapsed="false">
      <c r="A4454" s="23"/>
      <c r="I4454" s="24"/>
      <c r="J4454" s="24"/>
      <c r="N4454" s="25"/>
      <c r="O4454" s="26" t="str">
        <f aca="false">IF($G4454="","",IFERROR(INDEX(Prestations!$F$5:$F$256,MATCH($G4454,Prestations!$B$5:$B$256,0)),"?"))</f>
        <v/>
      </c>
      <c r="P4454" s="26" t="str">
        <f aca="false">IF($O4454="","",IF($O4454="?","?",IFERROR(INDEX(Règles!$C$5:$C$17,MATCH($O4454,Règles!$A$5:$A$17,0)),"?")))</f>
        <v/>
      </c>
      <c r="Q4454" s="27" t="str">
        <f aca="false">IF($G4454="","",IF(ISNUMBER($I4454),$I4454,IFERROR(IF(ISNUMBER(INDEX(Prestations!$E$5:$E$256,MATCH($G4454,Prestations!$B$5:$B$256,0))),INDEX(Prestations!$E$5:$E$256,MATCH($G4454,Prestations!$B$5:$B$256,0)),""),"")))</f>
        <v/>
      </c>
      <c r="R4454" s="27" t="str">
        <f aca="false">IFERROR(IF(ISNUMBER($Q4454),$Q4454*IF($E4454="",1,$E4454),""),"")</f>
        <v/>
      </c>
      <c r="S4454" s="28" t="str">
        <f aca="false">IFERROR(IF($P4454="au nombre",IF(N(INDEX(Règles!$D$5:$D$17,MATCH($O4454,Règles!$A$5:$A$17,0)))&gt;0,IF($E4454="",1,$E4454)/INDEX(Règles!$D$5:$D$17,MATCH($O4454,Règles!$A$5:$A$17,0)),""),IF($P4454="au prix",IF(AND(ISNUMBER($R4454),N(INDEX(Règles!$E$5:$E$17,MATCH($O4454,Règles!$A$5:$A$17,0)))&gt;0),$R4454/INDEX(Règles!$E$5:$E$17,MATCH($O4454,Règles!$A$5:$A$17,0)),""),IF(OR($P4454="ne compte pas",$P4454="absence"),0,""))),"")</f>
        <v/>
      </c>
      <c r="T4454" s="26" t="n">
        <f aca="false">IF(AND(ISNUMBER($A4454),$B4454&lt;&gt;"",$G4454&lt;&gt;"",$P4454&lt;&gt;"absence"),1,0)</f>
        <v>0</v>
      </c>
      <c r="U4454" s="26" t="n">
        <f aca="false">IF($T4454=1,IF(COUNTIFS($B$2:$B4454,$B4454,$A$2:$A4454,$A4454,$T$2:$T4454,1)=1,1,0),0)</f>
        <v>0</v>
      </c>
      <c r="V4454" s="29" t="str">
        <f aca="false">IF(AND($A4454="",$B4454="",$G4454=""),"",IF(NOT(ISNUMBER($A4454)),"Date manquante ou non reconnue",IF($B4454="","Technicien manquant",IF(COUNTIF(Production!$A$7:$A$21,$B4454)=0,"Technicien absent de la liste (onglet Production)",IF($G4454="","Code BPU manquant (colonne G)",IF($O4454="?","Code BPU inconnu (onglet Prestations)",IF($P4454="?","Catégorie inconnue (onglet Règles)",IF(AND($E4454&lt;&gt;"",NOT(ISNUMBER($E4454))),"Quantité non reconnue",IF(AND($P4454="au prix",NOT(ISNUMBER($Q4454))),"Prix sur devis à saisir (colonne I)",IF($S4454="","Règle à compléter (onglet Règles)",""))))))))))</f>
        <v/>
      </c>
    </row>
    <row r="4455" customFormat="false" ht="15" hidden="false" customHeight="false" outlineLevel="0" collapsed="false">
      <c r="A4455" s="23"/>
      <c r="I4455" s="24"/>
      <c r="J4455" s="24"/>
      <c r="N4455" s="25"/>
      <c r="O4455" s="26" t="str">
        <f aca="false">IF($G4455="","",IFERROR(INDEX(Prestations!$F$5:$F$256,MATCH($G4455,Prestations!$B$5:$B$256,0)),"?"))</f>
        <v/>
      </c>
      <c r="P4455" s="26" t="str">
        <f aca="false">IF($O4455="","",IF($O4455="?","?",IFERROR(INDEX(Règles!$C$5:$C$17,MATCH($O4455,Règles!$A$5:$A$17,0)),"?")))</f>
        <v/>
      </c>
      <c r="Q4455" s="27" t="str">
        <f aca="false">IF($G4455="","",IF(ISNUMBER($I4455),$I4455,IFERROR(IF(ISNUMBER(INDEX(Prestations!$E$5:$E$256,MATCH($G4455,Prestations!$B$5:$B$256,0))),INDEX(Prestations!$E$5:$E$256,MATCH($G4455,Prestations!$B$5:$B$256,0)),""),"")))</f>
        <v/>
      </c>
      <c r="R4455" s="27" t="str">
        <f aca="false">IFERROR(IF(ISNUMBER($Q4455),$Q4455*IF($E4455="",1,$E4455),""),"")</f>
        <v/>
      </c>
      <c r="S4455" s="28" t="str">
        <f aca="false">IFERROR(IF($P4455="au nombre",IF(N(INDEX(Règles!$D$5:$D$17,MATCH($O4455,Règles!$A$5:$A$17,0)))&gt;0,IF($E4455="",1,$E4455)/INDEX(Règles!$D$5:$D$17,MATCH($O4455,Règles!$A$5:$A$17,0)),""),IF($P4455="au prix",IF(AND(ISNUMBER($R4455),N(INDEX(Règles!$E$5:$E$17,MATCH($O4455,Règles!$A$5:$A$17,0)))&gt;0),$R4455/INDEX(Règles!$E$5:$E$17,MATCH($O4455,Règles!$A$5:$A$17,0)),""),IF(OR($P4455="ne compte pas",$P4455="absence"),0,""))),"")</f>
        <v/>
      </c>
      <c r="T4455" s="26" t="n">
        <f aca="false">IF(AND(ISNUMBER($A4455),$B4455&lt;&gt;"",$G4455&lt;&gt;"",$P4455&lt;&gt;"absence"),1,0)</f>
        <v>0</v>
      </c>
      <c r="U4455" s="26" t="n">
        <f aca="false">IF($T4455=1,IF(COUNTIFS($B$2:$B4455,$B4455,$A$2:$A4455,$A4455,$T$2:$T4455,1)=1,1,0),0)</f>
        <v>0</v>
      </c>
      <c r="V4455" s="29" t="str">
        <f aca="false">IF(AND($A4455="",$B4455="",$G4455=""),"",IF(NOT(ISNUMBER($A4455)),"Date manquante ou non reconnue",IF($B4455="","Technicien manquant",IF(COUNTIF(Production!$A$7:$A$21,$B4455)=0,"Technicien absent de la liste (onglet Production)",IF($G4455="","Code BPU manquant (colonne G)",IF($O4455="?","Code BPU inconnu (onglet Prestations)",IF($P4455="?","Catégorie inconnue (onglet Règles)",IF(AND($E4455&lt;&gt;"",NOT(ISNUMBER($E4455))),"Quantité non reconnue",IF(AND($P4455="au prix",NOT(ISNUMBER($Q4455))),"Prix sur devis à saisir (colonne I)",IF($S4455="","Règle à compléter (onglet Règles)",""))))))))))</f>
        <v/>
      </c>
    </row>
    <row r="4456" customFormat="false" ht="15" hidden="false" customHeight="false" outlineLevel="0" collapsed="false">
      <c r="A4456" s="23"/>
      <c r="I4456" s="24"/>
      <c r="J4456" s="24"/>
      <c r="N4456" s="25"/>
      <c r="O4456" s="26" t="str">
        <f aca="false">IF($G4456="","",IFERROR(INDEX(Prestations!$F$5:$F$256,MATCH($G4456,Prestations!$B$5:$B$256,0)),"?"))</f>
        <v/>
      </c>
      <c r="P4456" s="26" t="str">
        <f aca="false">IF($O4456="","",IF($O4456="?","?",IFERROR(INDEX(Règles!$C$5:$C$17,MATCH($O4456,Règles!$A$5:$A$17,0)),"?")))</f>
        <v/>
      </c>
      <c r="Q4456" s="27" t="str">
        <f aca="false">IF($G4456="","",IF(ISNUMBER($I4456),$I4456,IFERROR(IF(ISNUMBER(INDEX(Prestations!$E$5:$E$256,MATCH($G4456,Prestations!$B$5:$B$256,0))),INDEX(Prestations!$E$5:$E$256,MATCH($G4456,Prestations!$B$5:$B$256,0)),""),"")))</f>
        <v/>
      </c>
      <c r="R4456" s="27" t="str">
        <f aca="false">IFERROR(IF(ISNUMBER($Q4456),$Q4456*IF($E4456="",1,$E4456),""),"")</f>
        <v/>
      </c>
      <c r="S4456" s="28" t="str">
        <f aca="false">IFERROR(IF($P4456="au nombre",IF(N(INDEX(Règles!$D$5:$D$17,MATCH($O4456,Règles!$A$5:$A$17,0)))&gt;0,IF($E4456="",1,$E4456)/INDEX(Règles!$D$5:$D$17,MATCH($O4456,Règles!$A$5:$A$17,0)),""),IF($P4456="au prix",IF(AND(ISNUMBER($R4456),N(INDEX(Règles!$E$5:$E$17,MATCH($O4456,Règles!$A$5:$A$17,0)))&gt;0),$R4456/INDEX(Règles!$E$5:$E$17,MATCH($O4456,Règles!$A$5:$A$17,0)),""),IF(OR($P4456="ne compte pas",$P4456="absence"),0,""))),"")</f>
        <v/>
      </c>
      <c r="T4456" s="26" t="n">
        <f aca="false">IF(AND(ISNUMBER($A4456),$B4456&lt;&gt;"",$G4456&lt;&gt;"",$P4456&lt;&gt;"absence"),1,0)</f>
        <v>0</v>
      </c>
      <c r="U4456" s="26" t="n">
        <f aca="false">IF($T4456=1,IF(COUNTIFS($B$2:$B4456,$B4456,$A$2:$A4456,$A4456,$T$2:$T4456,1)=1,1,0),0)</f>
        <v>0</v>
      </c>
      <c r="V4456" s="29" t="str">
        <f aca="false">IF(AND($A4456="",$B4456="",$G4456=""),"",IF(NOT(ISNUMBER($A4456)),"Date manquante ou non reconnue",IF($B4456="","Technicien manquant",IF(COUNTIF(Production!$A$7:$A$21,$B4456)=0,"Technicien absent de la liste (onglet Production)",IF($G4456="","Code BPU manquant (colonne G)",IF($O4456="?","Code BPU inconnu (onglet Prestations)",IF($P4456="?","Catégorie inconnue (onglet Règles)",IF(AND($E4456&lt;&gt;"",NOT(ISNUMBER($E4456))),"Quantité non reconnue",IF(AND($P4456="au prix",NOT(ISNUMBER($Q4456))),"Prix sur devis à saisir (colonne I)",IF($S4456="","Règle à compléter (onglet Règles)",""))))))))))</f>
        <v/>
      </c>
    </row>
    <row r="4457" customFormat="false" ht="15" hidden="false" customHeight="false" outlineLevel="0" collapsed="false">
      <c r="A4457" s="23"/>
      <c r="I4457" s="24"/>
      <c r="J4457" s="24"/>
      <c r="N4457" s="25"/>
      <c r="O4457" s="26" t="str">
        <f aca="false">IF($G4457="","",IFERROR(INDEX(Prestations!$F$5:$F$256,MATCH($G4457,Prestations!$B$5:$B$256,0)),"?"))</f>
        <v/>
      </c>
      <c r="P4457" s="26" t="str">
        <f aca="false">IF($O4457="","",IF($O4457="?","?",IFERROR(INDEX(Règles!$C$5:$C$17,MATCH($O4457,Règles!$A$5:$A$17,0)),"?")))</f>
        <v/>
      </c>
      <c r="Q4457" s="27" t="str">
        <f aca="false">IF($G4457="","",IF(ISNUMBER($I4457),$I4457,IFERROR(IF(ISNUMBER(INDEX(Prestations!$E$5:$E$256,MATCH($G4457,Prestations!$B$5:$B$256,0))),INDEX(Prestations!$E$5:$E$256,MATCH($G4457,Prestations!$B$5:$B$256,0)),""),"")))</f>
        <v/>
      </c>
      <c r="R4457" s="27" t="str">
        <f aca="false">IFERROR(IF(ISNUMBER($Q4457),$Q4457*IF($E4457="",1,$E4457),""),"")</f>
        <v/>
      </c>
      <c r="S4457" s="28" t="str">
        <f aca="false">IFERROR(IF($P4457="au nombre",IF(N(INDEX(Règles!$D$5:$D$17,MATCH($O4457,Règles!$A$5:$A$17,0)))&gt;0,IF($E4457="",1,$E4457)/INDEX(Règles!$D$5:$D$17,MATCH($O4457,Règles!$A$5:$A$17,0)),""),IF($P4457="au prix",IF(AND(ISNUMBER($R4457),N(INDEX(Règles!$E$5:$E$17,MATCH($O4457,Règles!$A$5:$A$17,0)))&gt;0),$R4457/INDEX(Règles!$E$5:$E$17,MATCH($O4457,Règles!$A$5:$A$17,0)),""),IF(OR($P4457="ne compte pas",$P4457="absence"),0,""))),"")</f>
        <v/>
      </c>
      <c r="T4457" s="26" t="n">
        <f aca="false">IF(AND(ISNUMBER($A4457),$B4457&lt;&gt;"",$G4457&lt;&gt;"",$P4457&lt;&gt;"absence"),1,0)</f>
        <v>0</v>
      </c>
      <c r="U4457" s="26" t="n">
        <f aca="false">IF($T4457=1,IF(COUNTIFS($B$2:$B4457,$B4457,$A$2:$A4457,$A4457,$T$2:$T4457,1)=1,1,0),0)</f>
        <v>0</v>
      </c>
      <c r="V4457" s="29" t="str">
        <f aca="false">IF(AND($A4457="",$B4457="",$G4457=""),"",IF(NOT(ISNUMBER($A4457)),"Date manquante ou non reconnue",IF($B4457="","Technicien manquant",IF(COUNTIF(Production!$A$7:$A$21,$B4457)=0,"Technicien absent de la liste (onglet Production)",IF($G4457="","Code BPU manquant (colonne G)",IF($O4457="?","Code BPU inconnu (onglet Prestations)",IF($P4457="?","Catégorie inconnue (onglet Règles)",IF(AND($E4457&lt;&gt;"",NOT(ISNUMBER($E4457))),"Quantité non reconnue",IF(AND($P4457="au prix",NOT(ISNUMBER($Q4457))),"Prix sur devis à saisir (colonne I)",IF($S4457="","Règle à compléter (onglet Règles)",""))))))))))</f>
        <v/>
      </c>
    </row>
    <row r="4458" customFormat="false" ht="15" hidden="false" customHeight="false" outlineLevel="0" collapsed="false">
      <c r="A4458" s="23"/>
      <c r="I4458" s="24"/>
      <c r="J4458" s="24"/>
      <c r="N4458" s="25"/>
      <c r="O4458" s="26" t="str">
        <f aca="false">IF($G4458="","",IFERROR(INDEX(Prestations!$F$5:$F$256,MATCH($G4458,Prestations!$B$5:$B$256,0)),"?"))</f>
        <v/>
      </c>
      <c r="P4458" s="26" t="str">
        <f aca="false">IF($O4458="","",IF($O4458="?","?",IFERROR(INDEX(Règles!$C$5:$C$17,MATCH($O4458,Règles!$A$5:$A$17,0)),"?")))</f>
        <v/>
      </c>
      <c r="Q4458" s="27" t="str">
        <f aca="false">IF($G4458="","",IF(ISNUMBER($I4458),$I4458,IFERROR(IF(ISNUMBER(INDEX(Prestations!$E$5:$E$256,MATCH($G4458,Prestations!$B$5:$B$256,0))),INDEX(Prestations!$E$5:$E$256,MATCH($G4458,Prestations!$B$5:$B$256,0)),""),"")))</f>
        <v/>
      </c>
      <c r="R4458" s="27" t="str">
        <f aca="false">IFERROR(IF(ISNUMBER($Q4458),$Q4458*IF($E4458="",1,$E4458),""),"")</f>
        <v/>
      </c>
      <c r="S4458" s="28" t="str">
        <f aca="false">IFERROR(IF($P4458="au nombre",IF(N(INDEX(Règles!$D$5:$D$17,MATCH($O4458,Règles!$A$5:$A$17,0)))&gt;0,IF($E4458="",1,$E4458)/INDEX(Règles!$D$5:$D$17,MATCH($O4458,Règles!$A$5:$A$17,0)),""),IF($P4458="au prix",IF(AND(ISNUMBER($R4458),N(INDEX(Règles!$E$5:$E$17,MATCH($O4458,Règles!$A$5:$A$17,0)))&gt;0),$R4458/INDEX(Règles!$E$5:$E$17,MATCH($O4458,Règles!$A$5:$A$17,0)),""),IF(OR($P4458="ne compte pas",$P4458="absence"),0,""))),"")</f>
        <v/>
      </c>
      <c r="T4458" s="26" t="n">
        <f aca="false">IF(AND(ISNUMBER($A4458),$B4458&lt;&gt;"",$G4458&lt;&gt;"",$P4458&lt;&gt;"absence"),1,0)</f>
        <v>0</v>
      </c>
      <c r="U4458" s="26" t="n">
        <f aca="false">IF($T4458=1,IF(COUNTIFS($B$2:$B4458,$B4458,$A$2:$A4458,$A4458,$T$2:$T4458,1)=1,1,0),0)</f>
        <v>0</v>
      </c>
      <c r="V4458" s="29" t="str">
        <f aca="false">IF(AND($A4458="",$B4458="",$G4458=""),"",IF(NOT(ISNUMBER($A4458)),"Date manquante ou non reconnue",IF($B4458="","Technicien manquant",IF(COUNTIF(Production!$A$7:$A$21,$B4458)=0,"Technicien absent de la liste (onglet Production)",IF($G4458="","Code BPU manquant (colonne G)",IF($O4458="?","Code BPU inconnu (onglet Prestations)",IF($P4458="?","Catégorie inconnue (onglet Règles)",IF(AND($E4458&lt;&gt;"",NOT(ISNUMBER($E4458))),"Quantité non reconnue",IF(AND($P4458="au prix",NOT(ISNUMBER($Q4458))),"Prix sur devis à saisir (colonne I)",IF($S4458="","Règle à compléter (onglet Règles)",""))))))))))</f>
        <v/>
      </c>
    </row>
    <row r="4459" customFormat="false" ht="15" hidden="false" customHeight="false" outlineLevel="0" collapsed="false">
      <c r="A4459" s="23"/>
      <c r="I4459" s="24"/>
      <c r="J4459" s="24"/>
      <c r="N4459" s="25"/>
      <c r="O4459" s="26" t="str">
        <f aca="false">IF($G4459="","",IFERROR(INDEX(Prestations!$F$5:$F$256,MATCH($G4459,Prestations!$B$5:$B$256,0)),"?"))</f>
        <v/>
      </c>
      <c r="P4459" s="26" t="str">
        <f aca="false">IF($O4459="","",IF($O4459="?","?",IFERROR(INDEX(Règles!$C$5:$C$17,MATCH($O4459,Règles!$A$5:$A$17,0)),"?")))</f>
        <v/>
      </c>
      <c r="Q4459" s="27" t="str">
        <f aca="false">IF($G4459="","",IF(ISNUMBER($I4459),$I4459,IFERROR(IF(ISNUMBER(INDEX(Prestations!$E$5:$E$256,MATCH($G4459,Prestations!$B$5:$B$256,0))),INDEX(Prestations!$E$5:$E$256,MATCH($G4459,Prestations!$B$5:$B$256,0)),""),"")))</f>
        <v/>
      </c>
      <c r="R4459" s="27" t="str">
        <f aca="false">IFERROR(IF(ISNUMBER($Q4459),$Q4459*IF($E4459="",1,$E4459),""),"")</f>
        <v/>
      </c>
      <c r="S4459" s="28" t="str">
        <f aca="false">IFERROR(IF($P4459="au nombre",IF(N(INDEX(Règles!$D$5:$D$17,MATCH($O4459,Règles!$A$5:$A$17,0)))&gt;0,IF($E4459="",1,$E4459)/INDEX(Règles!$D$5:$D$17,MATCH($O4459,Règles!$A$5:$A$17,0)),""),IF($P4459="au prix",IF(AND(ISNUMBER($R4459),N(INDEX(Règles!$E$5:$E$17,MATCH($O4459,Règles!$A$5:$A$17,0)))&gt;0),$R4459/INDEX(Règles!$E$5:$E$17,MATCH($O4459,Règles!$A$5:$A$17,0)),""),IF(OR($P4459="ne compte pas",$P4459="absence"),0,""))),"")</f>
        <v/>
      </c>
      <c r="T4459" s="26" t="n">
        <f aca="false">IF(AND(ISNUMBER($A4459),$B4459&lt;&gt;"",$G4459&lt;&gt;"",$P4459&lt;&gt;"absence"),1,0)</f>
        <v>0</v>
      </c>
      <c r="U4459" s="26" t="n">
        <f aca="false">IF($T4459=1,IF(COUNTIFS($B$2:$B4459,$B4459,$A$2:$A4459,$A4459,$T$2:$T4459,1)=1,1,0),0)</f>
        <v>0</v>
      </c>
      <c r="V4459" s="29" t="str">
        <f aca="false">IF(AND($A4459="",$B4459="",$G4459=""),"",IF(NOT(ISNUMBER($A4459)),"Date manquante ou non reconnue",IF($B4459="","Technicien manquant",IF(COUNTIF(Production!$A$7:$A$21,$B4459)=0,"Technicien absent de la liste (onglet Production)",IF($G4459="","Code BPU manquant (colonne G)",IF($O4459="?","Code BPU inconnu (onglet Prestations)",IF($P4459="?","Catégorie inconnue (onglet Règles)",IF(AND($E4459&lt;&gt;"",NOT(ISNUMBER($E4459))),"Quantité non reconnue",IF(AND($P4459="au prix",NOT(ISNUMBER($Q4459))),"Prix sur devis à saisir (colonne I)",IF($S4459="","Règle à compléter (onglet Règles)",""))))))))))</f>
        <v/>
      </c>
    </row>
    <row r="4460" customFormat="false" ht="15" hidden="false" customHeight="false" outlineLevel="0" collapsed="false">
      <c r="A4460" s="23"/>
      <c r="I4460" s="24"/>
      <c r="J4460" s="24"/>
      <c r="N4460" s="25"/>
      <c r="O4460" s="26" t="str">
        <f aca="false">IF($G4460="","",IFERROR(INDEX(Prestations!$F$5:$F$256,MATCH($G4460,Prestations!$B$5:$B$256,0)),"?"))</f>
        <v/>
      </c>
      <c r="P4460" s="26" t="str">
        <f aca="false">IF($O4460="","",IF($O4460="?","?",IFERROR(INDEX(Règles!$C$5:$C$17,MATCH($O4460,Règles!$A$5:$A$17,0)),"?")))</f>
        <v/>
      </c>
      <c r="Q4460" s="27" t="str">
        <f aca="false">IF($G4460="","",IF(ISNUMBER($I4460),$I4460,IFERROR(IF(ISNUMBER(INDEX(Prestations!$E$5:$E$256,MATCH($G4460,Prestations!$B$5:$B$256,0))),INDEX(Prestations!$E$5:$E$256,MATCH($G4460,Prestations!$B$5:$B$256,0)),""),"")))</f>
        <v/>
      </c>
      <c r="R4460" s="27" t="str">
        <f aca="false">IFERROR(IF(ISNUMBER($Q4460),$Q4460*IF($E4460="",1,$E4460),""),"")</f>
        <v/>
      </c>
      <c r="S4460" s="28" t="str">
        <f aca="false">IFERROR(IF($P4460="au nombre",IF(N(INDEX(Règles!$D$5:$D$17,MATCH($O4460,Règles!$A$5:$A$17,0)))&gt;0,IF($E4460="",1,$E4460)/INDEX(Règles!$D$5:$D$17,MATCH($O4460,Règles!$A$5:$A$17,0)),""),IF($P4460="au prix",IF(AND(ISNUMBER($R4460),N(INDEX(Règles!$E$5:$E$17,MATCH($O4460,Règles!$A$5:$A$17,0)))&gt;0),$R4460/INDEX(Règles!$E$5:$E$17,MATCH($O4460,Règles!$A$5:$A$17,0)),""),IF(OR($P4460="ne compte pas",$P4460="absence"),0,""))),"")</f>
        <v/>
      </c>
      <c r="T4460" s="26" t="n">
        <f aca="false">IF(AND(ISNUMBER($A4460),$B4460&lt;&gt;"",$G4460&lt;&gt;"",$P4460&lt;&gt;"absence"),1,0)</f>
        <v>0</v>
      </c>
      <c r="U4460" s="26" t="n">
        <f aca="false">IF($T4460=1,IF(COUNTIFS($B$2:$B4460,$B4460,$A$2:$A4460,$A4460,$T$2:$T4460,1)=1,1,0),0)</f>
        <v>0</v>
      </c>
      <c r="V4460" s="29" t="str">
        <f aca="false">IF(AND($A4460="",$B4460="",$G4460=""),"",IF(NOT(ISNUMBER($A4460)),"Date manquante ou non reconnue",IF($B4460="","Technicien manquant",IF(COUNTIF(Production!$A$7:$A$21,$B4460)=0,"Technicien absent de la liste (onglet Production)",IF($G4460="","Code BPU manquant (colonne G)",IF($O4460="?","Code BPU inconnu (onglet Prestations)",IF($P4460="?","Catégorie inconnue (onglet Règles)",IF(AND($E4460&lt;&gt;"",NOT(ISNUMBER($E4460))),"Quantité non reconnue",IF(AND($P4460="au prix",NOT(ISNUMBER($Q4460))),"Prix sur devis à saisir (colonne I)",IF($S4460="","Règle à compléter (onglet Règles)",""))))))))))</f>
        <v/>
      </c>
    </row>
    <row r="4461" customFormat="false" ht="15" hidden="false" customHeight="false" outlineLevel="0" collapsed="false">
      <c r="A4461" s="23"/>
      <c r="I4461" s="24"/>
      <c r="J4461" s="24"/>
      <c r="N4461" s="25"/>
      <c r="O4461" s="26" t="str">
        <f aca="false">IF($G4461="","",IFERROR(INDEX(Prestations!$F$5:$F$256,MATCH($G4461,Prestations!$B$5:$B$256,0)),"?"))</f>
        <v/>
      </c>
      <c r="P4461" s="26" t="str">
        <f aca="false">IF($O4461="","",IF($O4461="?","?",IFERROR(INDEX(Règles!$C$5:$C$17,MATCH($O4461,Règles!$A$5:$A$17,0)),"?")))</f>
        <v/>
      </c>
      <c r="Q4461" s="27" t="str">
        <f aca="false">IF($G4461="","",IF(ISNUMBER($I4461),$I4461,IFERROR(IF(ISNUMBER(INDEX(Prestations!$E$5:$E$256,MATCH($G4461,Prestations!$B$5:$B$256,0))),INDEX(Prestations!$E$5:$E$256,MATCH($G4461,Prestations!$B$5:$B$256,0)),""),"")))</f>
        <v/>
      </c>
      <c r="R4461" s="27" t="str">
        <f aca="false">IFERROR(IF(ISNUMBER($Q4461),$Q4461*IF($E4461="",1,$E4461),""),"")</f>
        <v/>
      </c>
      <c r="S4461" s="28" t="str">
        <f aca="false">IFERROR(IF($P4461="au nombre",IF(N(INDEX(Règles!$D$5:$D$17,MATCH($O4461,Règles!$A$5:$A$17,0)))&gt;0,IF($E4461="",1,$E4461)/INDEX(Règles!$D$5:$D$17,MATCH($O4461,Règles!$A$5:$A$17,0)),""),IF($P4461="au prix",IF(AND(ISNUMBER($R4461),N(INDEX(Règles!$E$5:$E$17,MATCH($O4461,Règles!$A$5:$A$17,0)))&gt;0),$R4461/INDEX(Règles!$E$5:$E$17,MATCH($O4461,Règles!$A$5:$A$17,0)),""),IF(OR($P4461="ne compte pas",$P4461="absence"),0,""))),"")</f>
        <v/>
      </c>
      <c r="T4461" s="26" t="n">
        <f aca="false">IF(AND(ISNUMBER($A4461),$B4461&lt;&gt;"",$G4461&lt;&gt;"",$P4461&lt;&gt;"absence"),1,0)</f>
        <v>0</v>
      </c>
      <c r="U4461" s="26" t="n">
        <f aca="false">IF($T4461=1,IF(COUNTIFS($B$2:$B4461,$B4461,$A$2:$A4461,$A4461,$T$2:$T4461,1)=1,1,0),0)</f>
        <v>0</v>
      </c>
      <c r="V4461" s="29" t="str">
        <f aca="false">IF(AND($A4461="",$B4461="",$G4461=""),"",IF(NOT(ISNUMBER($A4461)),"Date manquante ou non reconnue",IF($B4461="","Technicien manquant",IF(COUNTIF(Production!$A$7:$A$21,$B4461)=0,"Technicien absent de la liste (onglet Production)",IF($G4461="","Code BPU manquant (colonne G)",IF($O4461="?","Code BPU inconnu (onglet Prestations)",IF($P4461="?","Catégorie inconnue (onglet Règles)",IF(AND($E4461&lt;&gt;"",NOT(ISNUMBER($E4461))),"Quantité non reconnue",IF(AND($P4461="au prix",NOT(ISNUMBER($Q4461))),"Prix sur devis à saisir (colonne I)",IF($S4461="","Règle à compléter (onglet Règles)",""))))))))))</f>
        <v/>
      </c>
    </row>
    <row r="4462" customFormat="false" ht="15" hidden="false" customHeight="false" outlineLevel="0" collapsed="false">
      <c r="A4462" s="23"/>
      <c r="I4462" s="24"/>
      <c r="J4462" s="24"/>
      <c r="N4462" s="25"/>
      <c r="O4462" s="26" t="str">
        <f aca="false">IF($G4462="","",IFERROR(INDEX(Prestations!$F$5:$F$256,MATCH($G4462,Prestations!$B$5:$B$256,0)),"?"))</f>
        <v/>
      </c>
      <c r="P4462" s="26" t="str">
        <f aca="false">IF($O4462="","",IF($O4462="?","?",IFERROR(INDEX(Règles!$C$5:$C$17,MATCH($O4462,Règles!$A$5:$A$17,0)),"?")))</f>
        <v/>
      </c>
      <c r="Q4462" s="27" t="str">
        <f aca="false">IF($G4462="","",IF(ISNUMBER($I4462),$I4462,IFERROR(IF(ISNUMBER(INDEX(Prestations!$E$5:$E$256,MATCH($G4462,Prestations!$B$5:$B$256,0))),INDEX(Prestations!$E$5:$E$256,MATCH($G4462,Prestations!$B$5:$B$256,0)),""),"")))</f>
        <v/>
      </c>
      <c r="R4462" s="27" t="str">
        <f aca="false">IFERROR(IF(ISNUMBER($Q4462),$Q4462*IF($E4462="",1,$E4462),""),"")</f>
        <v/>
      </c>
      <c r="S4462" s="28" t="str">
        <f aca="false">IFERROR(IF($P4462="au nombre",IF(N(INDEX(Règles!$D$5:$D$17,MATCH($O4462,Règles!$A$5:$A$17,0)))&gt;0,IF($E4462="",1,$E4462)/INDEX(Règles!$D$5:$D$17,MATCH($O4462,Règles!$A$5:$A$17,0)),""),IF($P4462="au prix",IF(AND(ISNUMBER($R4462),N(INDEX(Règles!$E$5:$E$17,MATCH($O4462,Règles!$A$5:$A$17,0)))&gt;0),$R4462/INDEX(Règles!$E$5:$E$17,MATCH($O4462,Règles!$A$5:$A$17,0)),""),IF(OR($P4462="ne compte pas",$P4462="absence"),0,""))),"")</f>
        <v/>
      </c>
      <c r="T4462" s="26" t="n">
        <f aca="false">IF(AND(ISNUMBER($A4462),$B4462&lt;&gt;"",$G4462&lt;&gt;"",$P4462&lt;&gt;"absence"),1,0)</f>
        <v>0</v>
      </c>
      <c r="U4462" s="26" t="n">
        <f aca="false">IF($T4462=1,IF(COUNTIFS($B$2:$B4462,$B4462,$A$2:$A4462,$A4462,$T$2:$T4462,1)=1,1,0),0)</f>
        <v>0</v>
      </c>
      <c r="V4462" s="29" t="str">
        <f aca="false">IF(AND($A4462="",$B4462="",$G4462=""),"",IF(NOT(ISNUMBER($A4462)),"Date manquante ou non reconnue",IF($B4462="","Technicien manquant",IF(COUNTIF(Production!$A$7:$A$21,$B4462)=0,"Technicien absent de la liste (onglet Production)",IF($G4462="","Code BPU manquant (colonne G)",IF($O4462="?","Code BPU inconnu (onglet Prestations)",IF($P4462="?","Catégorie inconnue (onglet Règles)",IF(AND($E4462&lt;&gt;"",NOT(ISNUMBER($E4462))),"Quantité non reconnue",IF(AND($P4462="au prix",NOT(ISNUMBER($Q4462))),"Prix sur devis à saisir (colonne I)",IF($S4462="","Règle à compléter (onglet Règles)",""))))))))))</f>
        <v/>
      </c>
    </row>
    <row r="4463" customFormat="false" ht="15" hidden="false" customHeight="false" outlineLevel="0" collapsed="false">
      <c r="A4463" s="23"/>
      <c r="I4463" s="24"/>
      <c r="J4463" s="24"/>
      <c r="N4463" s="25"/>
      <c r="O4463" s="26" t="str">
        <f aca="false">IF($G4463="","",IFERROR(INDEX(Prestations!$F$5:$F$256,MATCH($G4463,Prestations!$B$5:$B$256,0)),"?"))</f>
        <v/>
      </c>
      <c r="P4463" s="26" t="str">
        <f aca="false">IF($O4463="","",IF($O4463="?","?",IFERROR(INDEX(Règles!$C$5:$C$17,MATCH($O4463,Règles!$A$5:$A$17,0)),"?")))</f>
        <v/>
      </c>
      <c r="Q4463" s="27" t="str">
        <f aca="false">IF($G4463="","",IF(ISNUMBER($I4463),$I4463,IFERROR(IF(ISNUMBER(INDEX(Prestations!$E$5:$E$256,MATCH($G4463,Prestations!$B$5:$B$256,0))),INDEX(Prestations!$E$5:$E$256,MATCH($G4463,Prestations!$B$5:$B$256,0)),""),"")))</f>
        <v/>
      </c>
      <c r="R4463" s="27" t="str">
        <f aca="false">IFERROR(IF(ISNUMBER($Q4463),$Q4463*IF($E4463="",1,$E4463),""),"")</f>
        <v/>
      </c>
      <c r="S4463" s="28" t="str">
        <f aca="false">IFERROR(IF($P4463="au nombre",IF(N(INDEX(Règles!$D$5:$D$17,MATCH($O4463,Règles!$A$5:$A$17,0)))&gt;0,IF($E4463="",1,$E4463)/INDEX(Règles!$D$5:$D$17,MATCH($O4463,Règles!$A$5:$A$17,0)),""),IF($P4463="au prix",IF(AND(ISNUMBER($R4463),N(INDEX(Règles!$E$5:$E$17,MATCH($O4463,Règles!$A$5:$A$17,0)))&gt;0),$R4463/INDEX(Règles!$E$5:$E$17,MATCH($O4463,Règles!$A$5:$A$17,0)),""),IF(OR($P4463="ne compte pas",$P4463="absence"),0,""))),"")</f>
        <v/>
      </c>
      <c r="T4463" s="26" t="n">
        <f aca="false">IF(AND(ISNUMBER($A4463),$B4463&lt;&gt;"",$G4463&lt;&gt;"",$P4463&lt;&gt;"absence"),1,0)</f>
        <v>0</v>
      </c>
      <c r="U4463" s="26" t="n">
        <f aca="false">IF($T4463=1,IF(COUNTIFS($B$2:$B4463,$B4463,$A$2:$A4463,$A4463,$T$2:$T4463,1)=1,1,0),0)</f>
        <v>0</v>
      </c>
      <c r="V4463" s="29" t="str">
        <f aca="false">IF(AND($A4463="",$B4463="",$G4463=""),"",IF(NOT(ISNUMBER($A4463)),"Date manquante ou non reconnue",IF($B4463="","Technicien manquant",IF(COUNTIF(Production!$A$7:$A$21,$B4463)=0,"Technicien absent de la liste (onglet Production)",IF($G4463="","Code BPU manquant (colonne G)",IF($O4463="?","Code BPU inconnu (onglet Prestations)",IF($P4463="?","Catégorie inconnue (onglet Règles)",IF(AND($E4463&lt;&gt;"",NOT(ISNUMBER($E4463))),"Quantité non reconnue",IF(AND($P4463="au prix",NOT(ISNUMBER($Q4463))),"Prix sur devis à saisir (colonne I)",IF($S4463="","Règle à compléter (onglet Règles)",""))))))))))</f>
        <v/>
      </c>
    </row>
    <row r="4464" customFormat="false" ht="15" hidden="false" customHeight="false" outlineLevel="0" collapsed="false">
      <c r="A4464" s="23"/>
      <c r="I4464" s="24"/>
      <c r="J4464" s="24"/>
      <c r="N4464" s="25"/>
      <c r="O4464" s="26" t="str">
        <f aca="false">IF($G4464="","",IFERROR(INDEX(Prestations!$F$5:$F$256,MATCH($G4464,Prestations!$B$5:$B$256,0)),"?"))</f>
        <v/>
      </c>
      <c r="P4464" s="26" t="str">
        <f aca="false">IF($O4464="","",IF($O4464="?","?",IFERROR(INDEX(Règles!$C$5:$C$17,MATCH($O4464,Règles!$A$5:$A$17,0)),"?")))</f>
        <v/>
      </c>
      <c r="Q4464" s="27" t="str">
        <f aca="false">IF($G4464="","",IF(ISNUMBER($I4464),$I4464,IFERROR(IF(ISNUMBER(INDEX(Prestations!$E$5:$E$256,MATCH($G4464,Prestations!$B$5:$B$256,0))),INDEX(Prestations!$E$5:$E$256,MATCH($G4464,Prestations!$B$5:$B$256,0)),""),"")))</f>
        <v/>
      </c>
      <c r="R4464" s="27" t="str">
        <f aca="false">IFERROR(IF(ISNUMBER($Q4464),$Q4464*IF($E4464="",1,$E4464),""),"")</f>
        <v/>
      </c>
      <c r="S4464" s="28" t="str">
        <f aca="false">IFERROR(IF($P4464="au nombre",IF(N(INDEX(Règles!$D$5:$D$17,MATCH($O4464,Règles!$A$5:$A$17,0)))&gt;0,IF($E4464="",1,$E4464)/INDEX(Règles!$D$5:$D$17,MATCH($O4464,Règles!$A$5:$A$17,0)),""),IF($P4464="au prix",IF(AND(ISNUMBER($R4464),N(INDEX(Règles!$E$5:$E$17,MATCH($O4464,Règles!$A$5:$A$17,0)))&gt;0),$R4464/INDEX(Règles!$E$5:$E$17,MATCH($O4464,Règles!$A$5:$A$17,0)),""),IF(OR($P4464="ne compte pas",$P4464="absence"),0,""))),"")</f>
        <v/>
      </c>
      <c r="T4464" s="26" t="n">
        <f aca="false">IF(AND(ISNUMBER($A4464),$B4464&lt;&gt;"",$G4464&lt;&gt;"",$P4464&lt;&gt;"absence"),1,0)</f>
        <v>0</v>
      </c>
      <c r="U4464" s="26" t="n">
        <f aca="false">IF($T4464=1,IF(COUNTIFS($B$2:$B4464,$B4464,$A$2:$A4464,$A4464,$T$2:$T4464,1)=1,1,0),0)</f>
        <v>0</v>
      </c>
      <c r="V4464" s="29" t="str">
        <f aca="false">IF(AND($A4464="",$B4464="",$G4464=""),"",IF(NOT(ISNUMBER($A4464)),"Date manquante ou non reconnue",IF($B4464="","Technicien manquant",IF(COUNTIF(Production!$A$7:$A$21,$B4464)=0,"Technicien absent de la liste (onglet Production)",IF($G4464="","Code BPU manquant (colonne G)",IF($O4464="?","Code BPU inconnu (onglet Prestations)",IF($P4464="?","Catégorie inconnue (onglet Règles)",IF(AND($E4464&lt;&gt;"",NOT(ISNUMBER($E4464))),"Quantité non reconnue",IF(AND($P4464="au prix",NOT(ISNUMBER($Q4464))),"Prix sur devis à saisir (colonne I)",IF($S4464="","Règle à compléter (onglet Règles)",""))))))))))</f>
        <v/>
      </c>
    </row>
    <row r="4465" customFormat="false" ht="15" hidden="false" customHeight="false" outlineLevel="0" collapsed="false">
      <c r="A4465" s="23"/>
      <c r="I4465" s="24"/>
      <c r="J4465" s="24"/>
      <c r="N4465" s="25"/>
      <c r="O4465" s="26" t="str">
        <f aca="false">IF($G4465="","",IFERROR(INDEX(Prestations!$F$5:$F$256,MATCH($G4465,Prestations!$B$5:$B$256,0)),"?"))</f>
        <v/>
      </c>
      <c r="P4465" s="26" t="str">
        <f aca="false">IF($O4465="","",IF($O4465="?","?",IFERROR(INDEX(Règles!$C$5:$C$17,MATCH($O4465,Règles!$A$5:$A$17,0)),"?")))</f>
        <v/>
      </c>
      <c r="Q4465" s="27" t="str">
        <f aca="false">IF($G4465="","",IF(ISNUMBER($I4465),$I4465,IFERROR(IF(ISNUMBER(INDEX(Prestations!$E$5:$E$256,MATCH($G4465,Prestations!$B$5:$B$256,0))),INDEX(Prestations!$E$5:$E$256,MATCH($G4465,Prestations!$B$5:$B$256,0)),""),"")))</f>
        <v/>
      </c>
      <c r="R4465" s="27" t="str">
        <f aca="false">IFERROR(IF(ISNUMBER($Q4465),$Q4465*IF($E4465="",1,$E4465),""),"")</f>
        <v/>
      </c>
      <c r="S4465" s="28" t="str">
        <f aca="false">IFERROR(IF($P4465="au nombre",IF(N(INDEX(Règles!$D$5:$D$17,MATCH($O4465,Règles!$A$5:$A$17,0)))&gt;0,IF($E4465="",1,$E4465)/INDEX(Règles!$D$5:$D$17,MATCH($O4465,Règles!$A$5:$A$17,0)),""),IF($P4465="au prix",IF(AND(ISNUMBER($R4465),N(INDEX(Règles!$E$5:$E$17,MATCH($O4465,Règles!$A$5:$A$17,0)))&gt;0),$R4465/INDEX(Règles!$E$5:$E$17,MATCH($O4465,Règles!$A$5:$A$17,0)),""),IF(OR($P4465="ne compte pas",$P4465="absence"),0,""))),"")</f>
        <v/>
      </c>
      <c r="T4465" s="26" t="n">
        <f aca="false">IF(AND(ISNUMBER($A4465),$B4465&lt;&gt;"",$G4465&lt;&gt;"",$P4465&lt;&gt;"absence"),1,0)</f>
        <v>0</v>
      </c>
      <c r="U4465" s="26" t="n">
        <f aca="false">IF($T4465=1,IF(COUNTIFS($B$2:$B4465,$B4465,$A$2:$A4465,$A4465,$T$2:$T4465,1)=1,1,0),0)</f>
        <v>0</v>
      </c>
      <c r="V4465" s="29" t="str">
        <f aca="false">IF(AND($A4465="",$B4465="",$G4465=""),"",IF(NOT(ISNUMBER($A4465)),"Date manquante ou non reconnue",IF($B4465="","Technicien manquant",IF(COUNTIF(Production!$A$7:$A$21,$B4465)=0,"Technicien absent de la liste (onglet Production)",IF($G4465="","Code BPU manquant (colonne G)",IF($O4465="?","Code BPU inconnu (onglet Prestations)",IF($P4465="?","Catégorie inconnue (onglet Règles)",IF(AND($E4465&lt;&gt;"",NOT(ISNUMBER($E4465))),"Quantité non reconnue",IF(AND($P4465="au prix",NOT(ISNUMBER($Q4465))),"Prix sur devis à saisir (colonne I)",IF($S4465="","Règle à compléter (onglet Règles)",""))))))))))</f>
        <v/>
      </c>
    </row>
    <row r="4466" customFormat="false" ht="15" hidden="false" customHeight="false" outlineLevel="0" collapsed="false">
      <c r="A4466" s="23"/>
      <c r="I4466" s="24"/>
      <c r="J4466" s="24"/>
      <c r="N4466" s="25"/>
      <c r="O4466" s="26" t="str">
        <f aca="false">IF($G4466="","",IFERROR(INDEX(Prestations!$F$5:$F$256,MATCH($G4466,Prestations!$B$5:$B$256,0)),"?"))</f>
        <v/>
      </c>
      <c r="P4466" s="26" t="str">
        <f aca="false">IF($O4466="","",IF($O4466="?","?",IFERROR(INDEX(Règles!$C$5:$C$17,MATCH($O4466,Règles!$A$5:$A$17,0)),"?")))</f>
        <v/>
      </c>
      <c r="Q4466" s="27" t="str">
        <f aca="false">IF($G4466="","",IF(ISNUMBER($I4466),$I4466,IFERROR(IF(ISNUMBER(INDEX(Prestations!$E$5:$E$256,MATCH($G4466,Prestations!$B$5:$B$256,0))),INDEX(Prestations!$E$5:$E$256,MATCH($G4466,Prestations!$B$5:$B$256,0)),""),"")))</f>
        <v/>
      </c>
      <c r="R4466" s="27" t="str">
        <f aca="false">IFERROR(IF(ISNUMBER($Q4466),$Q4466*IF($E4466="",1,$E4466),""),"")</f>
        <v/>
      </c>
      <c r="S4466" s="28" t="str">
        <f aca="false">IFERROR(IF($P4466="au nombre",IF(N(INDEX(Règles!$D$5:$D$17,MATCH($O4466,Règles!$A$5:$A$17,0)))&gt;0,IF($E4466="",1,$E4466)/INDEX(Règles!$D$5:$D$17,MATCH($O4466,Règles!$A$5:$A$17,0)),""),IF($P4466="au prix",IF(AND(ISNUMBER($R4466),N(INDEX(Règles!$E$5:$E$17,MATCH($O4466,Règles!$A$5:$A$17,0)))&gt;0),$R4466/INDEX(Règles!$E$5:$E$17,MATCH($O4466,Règles!$A$5:$A$17,0)),""),IF(OR($P4466="ne compte pas",$P4466="absence"),0,""))),"")</f>
        <v/>
      </c>
      <c r="T4466" s="26" t="n">
        <f aca="false">IF(AND(ISNUMBER($A4466),$B4466&lt;&gt;"",$G4466&lt;&gt;"",$P4466&lt;&gt;"absence"),1,0)</f>
        <v>0</v>
      </c>
      <c r="U4466" s="26" t="n">
        <f aca="false">IF($T4466=1,IF(COUNTIFS($B$2:$B4466,$B4466,$A$2:$A4466,$A4466,$T$2:$T4466,1)=1,1,0),0)</f>
        <v>0</v>
      </c>
      <c r="V4466" s="29" t="str">
        <f aca="false">IF(AND($A4466="",$B4466="",$G4466=""),"",IF(NOT(ISNUMBER($A4466)),"Date manquante ou non reconnue",IF($B4466="","Technicien manquant",IF(COUNTIF(Production!$A$7:$A$21,$B4466)=0,"Technicien absent de la liste (onglet Production)",IF($G4466="","Code BPU manquant (colonne G)",IF($O4466="?","Code BPU inconnu (onglet Prestations)",IF($P4466="?","Catégorie inconnue (onglet Règles)",IF(AND($E4466&lt;&gt;"",NOT(ISNUMBER($E4466))),"Quantité non reconnue",IF(AND($P4466="au prix",NOT(ISNUMBER($Q4466))),"Prix sur devis à saisir (colonne I)",IF($S4466="","Règle à compléter (onglet Règles)",""))))))))))</f>
        <v/>
      </c>
    </row>
    <row r="4467" customFormat="false" ht="15" hidden="false" customHeight="false" outlineLevel="0" collapsed="false">
      <c r="A4467" s="23"/>
      <c r="I4467" s="24"/>
      <c r="J4467" s="24"/>
      <c r="N4467" s="25"/>
      <c r="O4467" s="26" t="str">
        <f aca="false">IF($G4467="","",IFERROR(INDEX(Prestations!$F$5:$F$256,MATCH($G4467,Prestations!$B$5:$B$256,0)),"?"))</f>
        <v/>
      </c>
      <c r="P4467" s="26" t="str">
        <f aca="false">IF($O4467="","",IF($O4467="?","?",IFERROR(INDEX(Règles!$C$5:$C$17,MATCH($O4467,Règles!$A$5:$A$17,0)),"?")))</f>
        <v/>
      </c>
      <c r="Q4467" s="27" t="str">
        <f aca="false">IF($G4467="","",IF(ISNUMBER($I4467),$I4467,IFERROR(IF(ISNUMBER(INDEX(Prestations!$E$5:$E$256,MATCH($G4467,Prestations!$B$5:$B$256,0))),INDEX(Prestations!$E$5:$E$256,MATCH($G4467,Prestations!$B$5:$B$256,0)),""),"")))</f>
        <v/>
      </c>
      <c r="R4467" s="27" t="str">
        <f aca="false">IFERROR(IF(ISNUMBER($Q4467),$Q4467*IF($E4467="",1,$E4467),""),"")</f>
        <v/>
      </c>
      <c r="S4467" s="28" t="str">
        <f aca="false">IFERROR(IF($P4467="au nombre",IF(N(INDEX(Règles!$D$5:$D$17,MATCH($O4467,Règles!$A$5:$A$17,0)))&gt;0,IF($E4467="",1,$E4467)/INDEX(Règles!$D$5:$D$17,MATCH($O4467,Règles!$A$5:$A$17,0)),""),IF($P4467="au prix",IF(AND(ISNUMBER($R4467),N(INDEX(Règles!$E$5:$E$17,MATCH($O4467,Règles!$A$5:$A$17,0)))&gt;0),$R4467/INDEX(Règles!$E$5:$E$17,MATCH($O4467,Règles!$A$5:$A$17,0)),""),IF(OR($P4467="ne compte pas",$P4467="absence"),0,""))),"")</f>
        <v/>
      </c>
      <c r="T4467" s="26" t="n">
        <f aca="false">IF(AND(ISNUMBER($A4467),$B4467&lt;&gt;"",$G4467&lt;&gt;"",$P4467&lt;&gt;"absence"),1,0)</f>
        <v>0</v>
      </c>
      <c r="U4467" s="26" t="n">
        <f aca="false">IF($T4467=1,IF(COUNTIFS($B$2:$B4467,$B4467,$A$2:$A4467,$A4467,$T$2:$T4467,1)=1,1,0),0)</f>
        <v>0</v>
      </c>
      <c r="V4467" s="29" t="str">
        <f aca="false">IF(AND($A4467="",$B4467="",$G4467=""),"",IF(NOT(ISNUMBER($A4467)),"Date manquante ou non reconnue",IF($B4467="","Technicien manquant",IF(COUNTIF(Production!$A$7:$A$21,$B4467)=0,"Technicien absent de la liste (onglet Production)",IF($G4467="","Code BPU manquant (colonne G)",IF($O4467="?","Code BPU inconnu (onglet Prestations)",IF($P4467="?","Catégorie inconnue (onglet Règles)",IF(AND($E4467&lt;&gt;"",NOT(ISNUMBER($E4467))),"Quantité non reconnue",IF(AND($P4467="au prix",NOT(ISNUMBER($Q4467))),"Prix sur devis à saisir (colonne I)",IF($S4467="","Règle à compléter (onglet Règles)",""))))))))))</f>
        <v/>
      </c>
    </row>
    <row r="4468" customFormat="false" ht="15" hidden="false" customHeight="false" outlineLevel="0" collapsed="false">
      <c r="A4468" s="23"/>
      <c r="I4468" s="24"/>
      <c r="J4468" s="24"/>
      <c r="N4468" s="25"/>
      <c r="O4468" s="26" t="str">
        <f aca="false">IF($G4468="","",IFERROR(INDEX(Prestations!$F$5:$F$256,MATCH($G4468,Prestations!$B$5:$B$256,0)),"?"))</f>
        <v/>
      </c>
      <c r="P4468" s="26" t="str">
        <f aca="false">IF($O4468="","",IF($O4468="?","?",IFERROR(INDEX(Règles!$C$5:$C$17,MATCH($O4468,Règles!$A$5:$A$17,0)),"?")))</f>
        <v/>
      </c>
      <c r="Q4468" s="27" t="str">
        <f aca="false">IF($G4468="","",IF(ISNUMBER($I4468),$I4468,IFERROR(IF(ISNUMBER(INDEX(Prestations!$E$5:$E$256,MATCH($G4468,Prestations!$B$5:$B$256,0))),INDEX(Prestations!$E$5:$E$256,MATCH($G4468,Prestations!$B$5:$B$256,0)),""),"")))</f>
        <v/>
      </c>
      <c r="R4468" s="27" t="str">
        <f aca="false">IFERROR(IF(ISNUMBER($Q4468),$Q4468*IF($E4468="",1,$E4468),""),"")</f>
        <v/>
      </c>
      <c r="S4468" s="28" t="str">
        <f aca="false">IFERROR(IF($P4468="au nombre",IF(N(INDEX(Règles!$D$5:$D$17,MATCH($O4468,Règles!$A$5:$A$17,0)))&gt;0,IF($E4468="",1,$E4468)/INDEX(Règles!$D$5:$D$17,MATCH($O4468,Règles!$A$5:$A$17,0)),""),IF($P4468="au prix",IF(AND(ISNUMBER($R4468),N(INDEX(Règles!$E$5:$E$17,MATCH($O4468,Règles!$A$5:$A$17,0)))&gt;0),$R4468/INDEX(Règles!$E$5:$E$17,MATCH($O4468,Règles!$A$5:$A$17,0)),""),IF(OR($P4468="ne compte pas",$P4468="absence"),0,""))),"")</f>
        <v/>
      </c>
      <c r="T4468" s="26" t="n">
        <f aca="false">IF(AND(ISNUMBER($A4468),$B4468&lt;&gt;"",$G4468&lt;&gt;"",$P4468&lt;&gt;"absence"),1,0)</f>
        <v>0</v>
      </c>
      <c r="U4468" s="26" t="n">
        <f aca="false">IF($T4468=1,IF(COUNTIFS($B$2:$B4468,$B4468,$A$2:$A4468,$A4468,$T$2:$T4468,1)=1,1,0),0)</f>
        <v>0</v>
      </c>
      <c r="V4468" s="29" t="str">
        <f aca="false">IF(AND($A4468="",$B4468="",$G4468=""),"",IF(NOT(ISNUMBER($A4468)),"Date manquante ou non reconnue",IF($B4468="","Technicien manquant",IF(COUNTIF(Production!$A$7:$A$21,$B4468)=0,"Technicien absent de la liste (onglet Production)",IF($G4468="","Code BPU manquant (colonne G)",IF($O4468="?","Code BPU inconnu (onglet Prestations)",IF($P4468="?","Catégorie inconnue (onglet Règles)",IF(AND($E4468&lt;&gt;"",NOT(ISNUMBER($E4468))),"Quantité non reconnue",IF(AND($P4468="au prix",NOT(ISNUMBER($Q4468))),"Prix sur devis à saisir (colonne I)",IF($S4468="","Règle à compléter (onglet Règles)",""))))))))))</f>
        <v/>
      </c>
    </row>
    <row r="4469" customFormat="false" ht="15" hidden="false" customHeight="false" outlineLevel="0" collapsed="false">
      <c r="A4469" s="23"/>
      <c r="I4469" s="24"/>
      <c r="J4469" s="24"/>
      <c r="N4469" s="25"/>
      <c r="O4469" s="26" t="str">
        <f aca="false">IF($G4469="","",IFERROR(INDEX(Prestations!$F$5:$F$256,MATCH($G4469,Prestations!$B$5:$B$256,0)),"?"))</f>
        <v/>
      </c>
      <c r="P4469" s="26" t="str">
        <f aca="false">IF($O4469="","",IF($O4469="?","?",IFERROR(INDEX(Règles!$C$5:$C$17,MATCH($O4469,Règles!$A$5:$A$17,0)),"?")))</f>
        <v/>
      </c>
      <c r="Q4469" s="27" t="str">
        <f aca="false">IF($G4469="","",IF(ISNUMBER($I4469),$I4469,IFERROR(IF(ISNUMBER(INDEX(Prestations!$E$5:$E$256,MATCH($G4469,Prestations!$B$5:$B$256,0))),INDEX(Prestations!$E$5:$E$256,MATCH($G4469,Prestations!$B$5:$B$256,0)),""),"")))</f>
        <v/>
      </c>
      <c r="R4469" s="27" t="str">
        <f aca="false">IFERROR(IF(ISNUMBER($Q4469),$Q4469*IF($E4469="",1,$E4469),""),"")</f>
        <v/>
      </c>
      <c r="S4469" s="28" t="str">
        <f aca="false">IFERROR(IF($P4469="au nombre",IF(N(INDEX(Règles!$D$5:$D$17,MATCH($O4469,Règles!$A$5:$A$17,0)))&gt;0,IF($E4469="",1,$E4469)/INDEX(Règles!$D$5:$D$17,MATCH($O4469,Règles!$A$5:$A$17,0)),""),IF($P4469="au prix",IF(AND(ISNUMBER($R4469),N(INDEX(Règles!$E$5:$E$17,MATCH($O4469,Règles!$A$5:$A$17,0)))&gt;0),$R4469/INDEX(Règles!$E$5:$E$17,MATCH($O4469,Règles!$A$5:$A$17,0)),""),IF(OR($P4469="ne compte pas",$P4469="absence"),0,""))),"")</f>
        <v/>
      </c>
      <c r="T4469" s="26" t="n">
        <f aca="false">IF(AND(ISNUMBER($A4469),$B4469&lt;&gt;"",$G4469&lt;&gt;"",$P4469&lt;&gt;"absence"),1,0)</f>
        <v>0</v>
      </c>
      <c r="U4469" s="26" t="n">
        <f aca="false">IF($T4469=1,IF(COUNTIFS($B$2:$B4469,$B4469,$A$2:$A4469,$A4469,$T$2:$T4469,1)=1,1,0),0)</f>
        <v>0</v>
      </c>
      <c r="V4469" s="29" t="str">
        <f aca="false">IF(AND($A4469="",$B4469="",$G4469=""),"",IF(NOT(ISNUMBER($A4469)),"Date manquante ou non reconnue",IF($B4469="","Technicien manquant",IF(COUNTIF(Production!$A$7:$A$21,$B4469)=0,"Technicien absent de la liste (onglet Production)",IF($G4469="","Code BPU manquant (colonne G)",IF($O4469="?","Code BPU inconnu (onglet Prestations)",IF($P4469="?","Catégorie inconnue (onglet Règles)",IF(AND($E4469&lt;&gt;"",NOT(ISNUMBER($E4469))),"Quantité non reconnue",IF(AND($P4469="au prix",NOT(ISNUMBER($Q4469))),"Prix sur devis à saisir (colonne I)",IF($S4469="","Règle à compléter (onglet Règles)",""))))))))))</f>
        <v/>
      </c>
    </row>
    <row r="4470" customFormat="false" ht="15" hidden="false" customHeight="false" outlineLevel="0" collapsed="false">
      <c r="A4470" s="23"/>
      <c r="I4470" s="24"/>
      <c r="J4470" s="24"/>
      <c r="N4470" s="25"/>
      <c r="O4470" s="26" t="str">
        <f aca="false">IF($G4470="","",IFERROR(INDEX(Prestations!$F$5:$F$256,MATCH($G4470,Prestations!$B$5:$B$256,0)),"?"))</f>
        <v/>
      </c>
      <c r="P4470" s="26" t="str">
        <f aca="false">IF($O4470="","",IF($O4470="?","?",IFERROR(INDEX(Règles!$C$5:$C$17,MATCH($O4470,Règles!$A$5:$A$17,0)),"?")))</f>
        <v/>
      </c>
      <c r="Q4470" s="27" t="str">
        <f aca="false">IF($G4470="","",IF(ISNUMBER($I4470),$I4470,IFERROR(IF(ISNUMBER(INDEX(Prestations!$E$5:$E$256,MATCH($G4470,Prestations!$B$5:$B$256,0))),INDEX(Prestations!$E$5:$E$256,MATCH($G4470,Prestations!$B$5:$B$256,0)),""),"")))</f>
        <v/>
      </c>
      <c r="R4470" s="27" t="str">
        <f aca="false">IFERROR(IF(ISNUMBER($Q4470),$Q4470*IF($E4470="",1,$E4470),""),"")</f>
        <v/>
      </c>
      <c r="S4470" s="28" t="str">
        <f aca="false">IFERROR(IF($P4470="au nombre",IF(N(INDEX(Règles!$D$5:$D$17,MATCH($O4470,Règles!$A$5:$A$17,0)))&gt;0,IF($E4470="",1,$E4470)/INDEX(Règles!$D$5:$D$17,MATCH($O4470,Règles!$A$5:$A$17,0)),""),IF($P4470="au prix",IF(AND(ISNUMBER($R4470),N(INDEX(Règles!$E$5:$E$17,MATCH($O4470,Règles!$A$5:$A$17,0)))&gt;0),$R4470/INDEX(Règles!$E$5:$E$17,MATCH($O4470,Règles!$A$5:$A$17,0)),""),IF(OR($P4470="ne compte pas",$P4470="absence"),0,""))),"")</f>
        <v/>
      </c>
      <c r="T4470" s="26" t="n">
        <f aca="false">IF(AND(ISNUMBER($A4470),$B4470&lt;&gt;"",$G4470&lt;&gt;"",$P4470&lt;&gt;"absence"),1,0)</f>
        <v>0</v>
      </c>
      <c r="U4470" s="26" t="n">
        <f aca="false">IF($T4470=1,IF(COUNTIFS($B$2:$B4470,$B4470,$A$2:$A4470,$A4470,$T$2:$T4470,1)=1,1,0),0)</f>
        <v>0</v>
      </c>
      <c r="V4470" s="29" t="str">
        <f aca="false">IF(AND($A4470="",$B4470="",$G4470=""),"",IF(NOT(ISNUMBER($A4470)),"Date manquante ou non reconnue",IF($B4470="","Technicien manquant",IF(COUNTIF(Production!$A$7:$A$21,$B4470)=0,"Technicien absent de la liste (onglet Production)",IF($G4470="","Code BPU manquant (colonne G)",IF($O4470="?","Code BPU inconnu (onglet Prestations)",IF($P4470="?","Catégorie inconnue (onglet Règles)",IF(AND($E4470&lt;&gt;"",NOT(ISNUMBER($E4470))),"Quantité non reconnue",IF(AND($P4470="au prix",NOT(ISNUMBER($Q4470))),"Prix sur devis à saisir (colonne I)",IF($S4470="","Règle à compléter (onglet Règles)",""))))))))))</f>
        <v/>
      </c>
    </row>
    <row r="4471" customFormat="false" ht="15" hidden="false" customHeight="false" outlineLevel="0" collapsed="false">
      <c r="A4471" s="23"/>
      <c r="I4471" s="24"/>
      <c r="J4471" s="24"/>
      <c r="N4471" s="25"/>
      <c r="O4471" s="26" t="str">
        <f aca="false">IF($G4471="","",IFERROR(INDEX(Prestations!$F$5:$F$256,MATCH($G4471,Prestations!$B$5:$B$256,0)),"?"))</f>
        <v/>
      </c>
      <c r="P4471" s="26" t="str">
        <f aca="false">IF($O4471="","",IF($O4471="?","?",IFERROR(INDEX(Règles!$C$5:$C$17,MATCH($O4471,Règles!$A$5:$A$17,0)),"?")))</f>
        <v/>
      </c>
      <c r="Q4471" s="27" t="str">
        <f aca="false">IF($G4471="","",IF(ISNUMBER($I4471),$I4471,IFERROR(IF(ISNUMBER(INDEX(Prestations!$E$5:$E$256,MATCH($G4471,Prestations!$B$5:$B$256,0))),INDEX(Prestations!$E$5:$E$256,MATCH($G4471,Prestations!$B$5:$B$256,0)),""),"")))</f>
        <v/>
      </c>
      <c r="R4471" s="27" t="str">
        <f aca="false">IFERROR(IF(ISNUMBER($Q4471),$Q4471*IF($E4471="",1,$E4471),""),"")</f>
        <v/>
      </c>
      <c r="S4471" s="28" t="str">
        <f aca="false">IFERROR(IF($P4471="au nombre",IF(N(INDEX(Règles!$D$5:$D$17,MATCH($O4471,Règles!$A$5:$A$17,0)))&gt;0,IF($E4471="",1,$E4471)/INDEX(Règles!$D$5:$D$17,MATCH($O4471,Règles!$A$5:$A$17,0)),""),IF($P4471="au prix",IF(AND(ISNUMBER($R4471),N(INDEX(Règles!$E$5:$E$17,MATCH($O4471,Règles!$A$5:$A$17,0)))&gt;0),$R4471/INDEX(Règles!$E$5:$E$17,MATCH($O4471,Règles!$A$5:$A$17,0)),""),IF(OR($P4471="ne compte pas",$P4471="absence"),0,""))),"")</f>
        <v/>
      </c>
      <c r="T4471" s="26" t="n">
        <f aca="false">IF(AND(ISNUMBER($A4471),$B4471&lt;&gt;"",$G4471&lt;&gt;"",$P4471&lt;&gt;"absence"),1,0)</f>
        <v>0</v>
      </c>
      <c r="U4471" s="26" t="n">
        <f aca="false">IF($T4471=1,IF(COUNTIFS($B$2:$B4471,$B4471,$A$2:$A4471,$A4471,$T$2:$T4471,1)=1,1,0),0)</f>
        <v>0</v>
      </c>
      <c r="V4471" s="29" t="str">
        <f aca="false">IF(AND($A4471="",$B4471="",$G4471=""),"",IF(NOT(ISNUMBER($A4471)),"Date manquante ou non reconnue",IF($B4471="","Technicien manquant",IF(COUNTIF(Production!$A$7:$A$21,$B4471)=0,"Technicien absent de la liste (onglet Production)",IF($G4471="","Code BPU manquant (colonne G)",IF($O4471="?","Code BPU inconnu (onglet Prestations)",IF($P4471="?","Catégorie inconnue (onglet Règles)",IF(AND($E4471&lt;&gt;"",NOT(ISNUMBER($E4471))),"Quantité non reconnue",IF(AND($P4471="au prix",NOT(ISNUMBER($Q4471))),"Prix sur devis à saisir (colonne I)",IF($S4471="","Règle à compléter (onglet Règles)",""))))))))))</f>
        <v/>
      </c>
    </row>
    <row r="4472" customFormat="false" ht="15" hidden="false" customHeight="false" outlineLevel="0" collapsed="false">
      <c r="A4472" s="23"/>
      <c r="I4472" s="24"/>
      <c r="J4472" s="24"/>
      <c r="N4472" s="25"/>
      <c r="O4472" s="26" t="str">
        <f aca="false">IF($G4472="","",IFERROR(INDEX(Prestations!$F$5:$F$256,MATCH($G4472,Prestations!$B$5:$B$256,0)),"?"))</f>
        <v/>
      </c>
      <c r="P4472" s="26" t="str">
        <f aca="false">IF($O4472="","",IF($O4472="?","?",IFERROR(INDEX(Règles!$C$5:$C$17,MATCH($O4472,Règles!$A$5:$A$17,0)),"?")))</f>
        <v/>
      </c>
      <c r="Q4472" s="27" t="str">
        <f aca="false">IF($G4472="","",IF(ISNUMBER($I4472),$I4472,IFERROR(IF(ISNUMBER(INDEX(Prestations!$E$5:$E$256,MATCH($G4472,Prestations!$B$5:$B$256,0))),INDEX(Prestations!$E$5:$E$256,MATCH($G4472,Prestations!$B$5:$B$256,0)),""),"")))</f>
        <v/>
      </c>
      <c r="R4472" s="27" t="str">
        <f aca="false">IFERROR(IF(ISNUMBER($Q4472),$Q4472*IF($E4472="",1,$E4472),""),"")</f>
        <v/>
      </c>
      <c r="S4472" s="28" t="str">
        <f aca="false">IFERROR(IF($P4472="au nombre",IF(N(INDEX(Règles!$D$5:$D$17,MATCH($O4472,Règles!$A$5:$A$17,0)))&gt;0,IF($E4472="",1,$E4472)/INDEX(Règles!$D$5:$D$17,MATCH($O4472,Règles!$A$5:$A$17,0)),""),IF($P4472="au prix",IF(AND(ISNUMBER($R4472),N(INDEX(Règles!$E$5:$E$17,MATCH($O4472,Règles!$A$5:$A$17,0)))&gt;0),$R4472/INDEX(Règles!$E$5:$E$17,MATCH($O4472,Règles!$A$5:$A$17,0)),""),IF(OR($P4472="ne compte pas",$P4472="absence"),0,""))),"")</f>
        <v/>
      </c>
      <c r="T4472" s="26" t="n">
        <f aca="false">IF(AND(ISNUMBER($A4472),$B4472&lt;&gt;"",$G4472&lt;&gt;"",$P4472&lt;&gt;"absence"),1,0)</f>
        <v>0</v>
      </c>
      <c r="U4472" s="26" t="n">
        <f aca="false">IF($T4472=1,IF(COUNTIFS($B$2:$B4472,$B4472,$A$2:$A4472,$A4472,$T$2:$T4472,1)=1,1,0),0)</f>
        <v>0</v>
      </c>
      <c r="V4472" s="29" t="str">
        <f aca="false">IF(AND($A4472="",$B4472="",$G4472=""),"",IF(NOT(ISNUMBER($A4472)),"Date manquante ou non reconnue",IF($B4472="","Technicien manquant",IF(COUNTIF(Production!$A$7:$A$21,$B4472)=0,"Technicien absent de la liste (onglet Production)",IF($G4472="","Code BPU manquant (colonne G)",IF($O4472="?","Code BPU inconnu (onglet Prestations)",IF($P4472="?","Catégorie inconnue (onglet Règles)",IF(AND($E4472&lt;&gt;"",NOT(ISNUMBER($E4472))),"Quantité non reconnue",IF(AND($P4472="au prix",NOT(ISNUMBER($Q4472))),"Prix sur devis à saisir (colonne I)",IF($S4472="","Règle à compléter (onglet Règles)",""))))))))))</f>
        <v/>
      </c>
    </row>
    <row r="4473" customFormat="false" ht="15" hidden="false" customHeight="false" outlineLevel="0" collapsed="false">
      <c r="A4473" s="23"/>
      <c r="I4473" s="24"/>
      <c r="J4473" s="24"/>
      <c r="N4473" s="25"/>
      <c r="O4473" s="26" t="str">
        <f aca="false">IF($G4473="","",IFERROR(INDEX(Prestations!$F$5:$F$256,MATCH($G4473,Prestations!$B$5:$B$256,0)),"?"))</f>
        <v/>
      </c>
      <c r="P4473" s="26" t="str">
        <f aca="false">IF($O4473="","",IF($O4473="?","?",IFERROR(INDEX(Règles!$C$5:$C$17,MATCH($O4473,Règles!$A$5:$A$17,0)),"?")))</f>
        <v/>
      </c>
      <c r="Q4473" s="27" t="str">
        <f aca="false">IF($G4473="","",IF(ISNUMBER($I4473),$I4473,IFERROR(IF(ISNUMBER(INDEX(Prestations!$E$5:$E$256,MATCH($G4473,Prestations!$B$5:$B$256,0))),INDEX(Prestations!$E$5:$E$256,MATCH($G4473,Prestations!$B$5:$B$256,0)),""),"")))</f>
        <v/>
      </c>
      <c r="R4473" s="27" t="str">
        <f aca="false">IFERROR(IF(ISNUMBER($Q4473),$Q4473*IF($E4473="",1,$E4473),""),"")</f>
        <v/>
      </c>
      <c r="S4473" s="28" t="str">
        <f aca="false">IFERROR(IF($P4473="au nombre",IF(N(INDEX(Règles!$D$5:$D$17,MATCH($O4473,Règles!$A$5:$A$17,0)))&gt;0,IF($E4473="",1,$E4473)/INDEX(Règles!$D$5:$D$17,MATCH($O4473,Règles!$A$5:$A$17,0)),""),IF($P4473="au prix",IF(AND(ISNUMBER($R4473),N(INDEX(Règles!$E$5:$E$17,MATCH($O4473,Règles!$A$5:$A$17,0)))&gt;0),$R4473/INDEX(Règles!$E$5:$E$17,MATCH($O4473,Règles!$A$5:$A$17,0)),""),IF(OR($P4473="ne compte pas",$P4473="absence"),0,""))),"")</f>
        <v/>
      </c>
      <c r="T4473" s="26" t="n">
        <f aca="false">IF(AND(ISNUMBER($A4473),$B4473&lt;&gt;"",$G4473&lt;&gt;"",$P4473&lt;&gt;"absence"),1,0)</f>
        <v>0</v>
      </c>
      <c r="U4473" s="26" t="n">
        <f aca="false">IF($T4473=1,IF(COUNTIFS($B$2:$B4473,$B4473,$A$2:$A4473,$A4473,$T$2:$T4473,1)=1,1,0),0)</f>
        <v>0</v>
      </c>
      <c r="V4473" s="29" t="str">
        <f aca="false">IF(AND($A4473="",$B4473="",$G4473=""),"",IF(NOT(ISNUMBER($A4473)),"Date manquante ou non reconnue",IF($B4473="","Technicien manquant",IF(COUNTIF(Production!$A$7:$A$21,$B4473)=0,"Technicien absent de la liste (onglet Production)",IF($G4473="","Code BPU manquant (colonne G)",IF($O4473="?","Code BPU inconnu (onglet Prestations)",IF($P4473="?","Catégorie inconnue (onglet Règles)",IF(AND($E4473&lt;&gt;"",NOT(ISNUMBER($E4473))),"Quantité non reconnue",IF(AND($P4473="au prix",NOT(ISNUMBER($Q4473))),"Prix sur devis à saisir (colonne I)",IF($S4473="","Règle à compléter (onglet Règles)",""))))))))))</f>
        <v/>
      </c>
    </row>
    <row r="4474" customFormat="false" ht="15" hidden="false" customHeight="false" outlineLevel="0" collapsed="false">
      <c r="A4474" s="23"/>
      <c r="I4474" s="24"/>
      <c r="J4474" s="24"/>
      <c r="N4474" s="25"/>
      <c r="O4474" s="26" t="str">
        <f aca="false">IF($G4474="","",IFERROR(INDEX(Prestations!$F$5:$F$256,MATCH($G4474,Prestations!$B$5:$B$256,0)),"?"))</f>
        <v/>
      </c>
      <c r="P4474" s="26" t="str">
        <f aca="false">IF($O4474="","",IF($O4474="?","?",IFERROR(INDEX(Règles!$C$5:$C$17,MATCH($O4474,Règles!$A$5:$A$17,0)),"?")))</f>
        <v/>
      </c>
      <c r="Q4474" s="27" t="str">
        <f aca="false">IF($G4474="","",IF(ISNUMBER($I4474),$I4474,IFERROR(IF(ISNUMBER(INDEX(Prestations!$E$5:$E$256,MATCH($G4474,Prestations!$B$5:$B$256,0))),INDEX(Prestations!$E$5:$E$256,MATCH($G4474,Prestations!$B$5:$B$256,0)),""),"")))</f>
        <v/>
      </c>
      <c r="R4474" s="27" t="str">
        <f aca="false">IFERROR(IF(ISNUMBER($Q4474),$Q4474*IF($E4474="",1,$E4474),""),"")</f>
        <v/>
      </c>
      <c r="S4474" s="28" t="str">
        <f aca="false">IFERROR(IF($P4474="au nombre",IF(N(INDEX(Règles!$D$5:$D$17,MATCH($O4474,Règles!$A$5:$A$17,0)))&gt;0,IF($E4474="",1,$E4474)/INDEX(Règles!$D$5:$D$17,MATCH($O4474,Règles!$A$5:$A$17,0)),""),IF($P4474="au prix",IF(AND(ISNUMBER($R4474),N(INDEX(Règles!$E$5:$E$17,MATCH($O4474,Règles!$A$5:$A$17,0)))&gt;0),$R4474/INDEX(Règles!$E$5:$E$17,MATCH($O4474,Règles!$A$5:$A$17,0)),""),IF(OR($P4474="ne compte pas",$P4474="absence"),0,""))),"")</f>
        <v/>
      </c>
      <c r="T4474" s="26" t="n">
        <f aca="false">IF(AND(ISNUMBER($A4474),$B4474&lt;&gt;"",$G4474&lt;&gt;"",$P4474&lt;&gt;"absence"),1,0)</f>
        <v>0</v>
      </c>
      <c r="U4474" s="26" t="n">
        <f aca="false">IF($T4474=1,IF(COUNTIFS($B$2:$B4474,$B4474,$A$2:$A4474,$A4474,$T$2:$T4474,1)=1,1,0),0)</f>
        <v>0</v>
      </c>
      <c r="V4474" s="29" t="str">
        <f aca="false">IF(AND($A4474="",$B4474="",$G4474=""),"",IF(NOT(ISNUMBER($A4474)),"Date manquante ou non reconnue",IF($B4474="","Technicien manquant",IF(COUNTIF(Production!$A$7:$A$21,$B4474)=0,"Technicien absent de la liste (onglet Production)",IF($G4474="","Code BPU manquant (colonne G)",IF($O4474="?","Code BPU inconnu (onglet Prestations)",IF($P4474="?","Catégorie inconnue (onglet Règles)",IF(AND($E4474&lt;&gt;"",NOT(ISNUMBER($E4474))),"Quantité non reconnue",IF(AND($P4474="au prix",NOT(ISNUMBER($Q4474))),"Prix sur devis à saisir (colonne I)",IF($S4474="","Règle à compléter (onglet Règles)",""))))))))))</f>
        <v/>
      </c>
    </row>
    <row r="4475" customFormat="false" ht="15" hidden="false" customHeight="false" outlineLevel="0" collapsed="false">
      <c r="A4475" s="23"/>
      <c r="I4475" s="24"/>
      <c r="J4475" s="24"/>
      <c r="N4475" s="25"/>
      <c r="O4475" s="26" t="str">
        <f aca="false">IF($G4475="","",IFERROR(INDEX(Prestations!$F$5:$F$256,MATCH($G4475,Prestations!$B$5:$B$256,0)),"?"))</f>
        <v/>
      </c>
      <c r="P4475" s="26" t="str">
        <f aca="false">IF($O4475="","",IF($O4475="?","?",IFERROR(INDEX(Règles!$C$5:$C$17,MATCH($O4475,Règles!$A$5:$A$17,0)),"?")))</f>
        <v/>
      </c>
      <c r="Q4475" s="27" t="str">
        <f aca="false">IF($G4475="","",IF(ISNUMBER($I4475),$I4475,IFERROR(IF(ISNUMBER(INDEX(Prestations!$E$5:$E$256,MATCH($G4475,Prestations!$B$5:$B$256,0))),INDEX(Prestations!$E$5:$E$256,MATCH($G4475,Prestations!$B$5:$B$256,0)),""),"")))</f>
        <v/>
      </c>
      <c r="R4475" s="27" t="str">
        <f aca="false">IFERROR(IF(ISNUMBER($Q4475),$Q4475*IF($E4475="",1,$E4475),""),"")</f>
        <v/>
      </c>
      <c r="S4475" s="28" t="str">
        <f aca="false">IFERROR(IF($P4475="au nombre",IF(N(INDEX(Règles!$D$5:$D$17,MATCH($O4475,Règles!$A$5:$A$17,0)))&gt;0,IF($E4475="",1,$E4475)/INDEX(Règles!$D$5:$D$17,MATCH($O4475,Règles!$A$5:$A$17,0)),""),IF($P4475="au prix",IF(AND(ISNUMBER($R4475),N(INDEX(Règles!$E$5:$E$17,MATCH($O4475,Règles!$A$5:$A$17,0)))&gt;0),$R4475/INDEX(Règles!$E$5:$E$17,MATCH($O4475,Règles!$A$5:$A$17,0)),""),IF(OR($P4475="ne compte pas",$P4475="absence"),0,""))),"")</f>
        <v/>
      </c>
      <c r="T4475" s="26" t="n">
        <f aca="false">IF(AND(ISNUMBER($A4475),$B4475&lt;&gt;"",$G4475&lt;&gt;"",$P4475&lt;&gt;"absence"),1,0)</f>
        <v>0</v>
      </c>
      <c r="U4475" s="26" t="n">
        <f aca="false">IF($T4475=1,IF(COUNTIFS($B$2:$B4475,$B4475,$A$2:$A4475,$A4475,$T$2:$T4475,1)=1,1,0),0)</f>
        <v>0</v>
      </c>
      <c r="V4475" s="29" t="str">
        <f aca="false">IF(AND($A4475="",$B4475="",$G4475=""),"",IF(NOT(ISNUMBER($A4475)),"Date manquante ou non reconnue",IF($B4475="","Technicien manquant",IF(COUNTIF(Production!$A$7:$A$21,$B4475)=0,"Technicien absent de la liste (onglet Production)",IF($G4475="","Code BPU manquant (colonne G)",IF($O4475="?","Code BPU inconnu (onglet Prestations)",IF($P4475="?","Catégorie inconnue (onglet Règles)",IF(AND($E4475&lt;&gt;"",NOT(ISNUMBER($E4475))),"Quantité non reconnue",IF(AND($P4475="au prix",NOT(ISNUMBER($Q4475))),"Prix sur devis à saisir (colonne I)",IF($S4475="","Règle à compléter (onglet Règles)",""))))))))))</f>
        <v/>
      </c>
    </row>
    <row r="4476" customFormat="false" ht="15" hidden="false" customHeight="false" outlineLevel="0" collapsed="false">
      <c r="A4476" s="23"/>
      <c r="I4476" s="24"/>
      <c r="J4476" s="24"/>
      <c r="N4476" s="25"/>
      <c r="O4476" s="26" t="str">
        <f aca="false">IF($G4476="","",IFERROR(INDEX(Prestations!$F$5:$F$256,MATCH($G4476,Prestations!$B$5:$B$256,0)),"?"))</f>
        <v/>
      </c>
      <c r="P4476" s="26" t="str">
        <f aca="false">IF($O4476="","",IF($O4476="?","?",IFERROR(INDEX(Règles!$C$5:$C$17,MATCH($O4476,Règles!$A$5:$A$17,0)),"?")))</f>
        <v/>
      </c>
      <c r="Q4476" s="27" t="str">
        <f aca="false">IF($G4476="","",IF(ISNUMBER($I4476),$I4476,IFERROR(IF(ISNUMBER(INDEX(Prestations!$E$5:$E$256,MATCH($G4476,Prestations!$B$5:$B$256,0))),INDEX(Prestations!$E$5:$E$256,MATCH($G4476,Prestations!$B$5:$B$256,0)),""),"")))</f>
        <v/>
      </c>
      <c r="R4476" s="27" t="str">
        <f aca="false">IFERROR(IF(ISNUMBER($Q4476),$Q4476*IF($E4476="",1,$E4476),""),"")</f>
        <v/>
      </c>
      <c r="S4476" s="28" t="str">
        <f aca="false">IFERROR(IF($P4476="au nombre",IF(N(INDEX(Règles!$D$5:$D$17,MATCH($O4476,Règles!$A$5:$A$17,0)))&gt;0,IF($E4476="",1,$E4476)/INDEX(Règles!$D$5:$D$17,MATCH($O4476,Règles!$A$5:$A$17,0)),""),IF($P4476="au prix",IF(AND(ISNUMBER($R4476),N(INDEX(Règles!$E$5:$E$17,MATCH($O4476,Règles!$A$5:$A$17,0)))&gt;0),$R4476/INDEX(Règles!$E$5:$E$17,MATCH($O4476,Règles!$A$5:$A$17,0)),""),IF(OR($P4476="ne compte pas",$P4476="absence"),0,""))),"")</f>
        <v/>
      </c>
      <c r="T4476" s="26" t="n">
        <f aca="false">IF(AND(ISNUMBER($A4476),$B4476&lt;&gt;"",$G4476&lt;&gt;"",$P4476&lt;&gt;"absence"),1,0)</f>
        <v>0</v>
      </c>
      <c r="U4476" s="26" t="n">
        <f aca="false">IF($T4476=1,IF(COUNTIFS($B$2:$B4476,$B4476,$A$2:$A4476,$A4476,$T$2:$T4476,1)=1,1,0),0)</f>
        <v>0</v>
      </c>
      <c r="V4476" s="29" t="str">
        <f aca="false">IF(AND($A4476="",$B4476="",$G4476=""),"",IF(NOT(ISNUMBER($A4476)),"Date manquante ou non reconnue",IF($B4476="","Technicien manquant",IF(COUNTIF(Production!$A$7:$A$21,$B4476)=0,"Technicien absent de la liste (onglet Production)",IF($G4476="","Code BPU manquant (colonne G)",IF($O4476="?","Code BPU inconnu (onglet Prestations)",IF($P4476="?","Catégorie inconnue (onglet Règles)",IF(AND($E4476&lt;&gt;"",NOT(ISNUMBER($E4476))),"Quantité non reconnue",IF(AND($P4476="au prix",NOT(ISNUMBER($Q4476))),"Prix sur devis à saisir (colonne I)",IF($S4476="","Règle à compléter (onglet Règles)",""))))))))))</f>
        <v/>
      </c>
    </row>
    <row r="4477" customFormat="false" ht="15" hidden="false" customHeight="false" outlineLevel="0" collapsed="false">
      <c r="A4477" s="23"/>
      <c r="I4477" s="24"/>
      <c r="J4477" s="24"/>
      <c r="N4477" s="25"/>
      <c r="O4477" s="26" t="str">
        <f aca="false">IF($G4477="","",IFERROR(INDEX(Prestations!$F$5:$F$256,MATCH($G4477,Prestations!$B$5:$B$256,0)),"?"))</f>
        <v/>
      </c>
      <c r="P4477" s="26" t="str">
        <f aca="false">IF($O4477="","",IF($O4477="?","?",IFERROR(INDEX(Règles!$C$5:$C$17,MATCH($O4477,Règles!$A$5:$A$17,0)),"?")))</f>
        <v/>
      </c>
      <c r="Q4477" s="27" t="str">
        <f aca="false">IF($G4477="","",IF(ISNUMBER($I4477),$I4477,IFERROR(IF(ISNUMBER(INDEX(Prestations!$E$5:$E$256,MATCH($G4477,Prestations!$B$5:$B$256,0))),INDEX(Prestations!$E$5:$E$256,MATCH($G4477,Prestations!$B$5:$B$256,0)),""),"")))</f>
        <v/>
      </c>
      <c r="R4477" s="27" t="str">
        <f aca="false">IFERROR(IF(ISNUMBER($Q4477),$Q4477*IF($E4477="",1,$E4477),""),"")</f>
        <v/>
      </c>
      <c r="S4477" s="28" t="str">
        <f aca="false">IFERROR(IF($P4477="au nombre",IF(N(INDEX(Règles!$D$5:$D$17,MATCH($O4477,Règles!$A$5:$A$17,0)))&gt;0,IF($E4477="",1,$E4477)/INDEX(Règles!$D$5:$D$17,MATCH($O4477,Règles!$A$5:$A$17,0)),""),IF($P4477="au prix",IF(AND(ISNUMBER($R4477),N(INDEX(Règles!$E$5:$E$17,MATCH($O4477,Règles!$A$5:$A$17,0)))&gt;0),$R4477/INDEX(Règles!$E$5:$E$17,MATCH($O4477,Règles!$A$5:$A$17,0)),""),IF(OR($P4477="ne compte pas",$P4477="absence"),0,""))),"")</f>
        <v/>
      </c>
      <c r="T4477" s="26" t="n">
        <f aca="false">IF(AND(ISNUMBER($A4477),$B4477&lt;&gt;"",$G4477&lt;&gt;"",$P4477&lt;&gt;"absence"),1,0)</f>
        <v>0</v>
      </c>
      <c r="U4477" s="26" t="n">
        <f aca="false">IF($T4477=1,IF(COUNTIFS($B$2:$B4477,$B4477,$A$2:$A4477,$A4477,$T$2:$T4477,1)=1,1,0),0)</f>
        <v>0</v>
      </c>
      <c r="V4477" s="29" t="str">
        <f aca="false">IF(AND($A4477="",$B4477="",$G4477=""),"",IF(NOT(ISNUMBER($A4477)),"Date manquante ou non reconnue",IF($B4477="","Technicien manquant",IF(COUNTIF(Production!$A$7:$A$21,$B4477)=0,"Technicien absent de la liste (onglet Production)",IF($G4477="","Code BPU manquant (colonne G)",IF($O4477="?","Code BPU inconnu (onglet Prestations)",IF($P4477="?","Catégorie inconnue (onglet Règles)",IF(AND($E4477&lt;&gt;"",NOT(ISNUMBER($E4477))),"Quantité non reconnue",IF(AND($P4477="au prix",NOT(ISNUMBER($Q4477))),"Prix sur devis à saisir (colonne I)",IF($S4477="","Règle à compléter (onglet Règles)",""))))))))))</f>
        <v/>
      </c>
    </row>
    <row r="4478" customFormat="false" ht="15" hidden="false" customHeight="false" outlineLevel="0" collapsed="false">
      <c r="A4478" s="23"/>
      <c r="I4478" s="24"/>
      <c r="J4478" s="24"/>
      <c r="N4478" s="25"/>
      <c r="O4478" s="26" t="str">
        <f aca="false">IF($G4478="","",IFERROR(INDEX(Prestations!$F$5:$F$256,MATCH($G4478,Prestations!$B$5:$B$256,0)),"?"))</f>
        <v/>
      </c>
      <c r="P4478" s="26" t="str">
        <f aca="false">IF($O4478="","",IF($O4478="?","?",IFERROR(INDEX(Règles!$C$5:$C$17,MATCH($O4478,Règles!$A$5:$A$17,0)),"?")))</f>
        <v/>
      </c>
      <c r="Q4478" s="27" t="str">
        <f aca="false">IF($G4478="","",IF(ISNUMBER($I4478),$I4478,IFERROR(IF(ISNUMBER(INDEX(Prestations!$E$5:$E$256,MATCH($G4478,Prestations!$B$5:$B$256,0))),INDEX(Prestations!$E$5:$E$256,MATCH($G4478,Prestations!$B$5:$B$256,0)),""),"")))</f>
        <v/>
      </c>
      <c r="R4478" s="27" t="str">
        <f aca="false">IFERROR(IF(ISNUMBER($Q4478),$Q4478*IF($E4478="",1,$E4478),""),"")</f>
        <v/>
      </c>
      <c r="S4478" s="28" t="str">
        <f aca="false">IFERROR(IF($P4478="au nombre",IF(N(INDEX(Règles!$D$5:$D$17,MATCH($O4478,Règles!$A$5:$A$17,0)))&gt;0,IF($E4478="",1,$E4478)/INDEX(Règles!$D$5:$D$17,MATCH($O4478,Règles!$A$5:$A$17,0)),""),IF($P4478="au prix",IF(AND(ISNUMBER($R4478),N(INDEX(Règles!$E$5:$E$17,MATCH($O4478,Règles!$A$5:$A$17,0)))&gt;0),$R4478/INDEX(Règles!$E$5:$E$17,MATCH($O4478,Règles!$A$5:$A$17,0)),""),IF(OR($P4478="ne compte pas",$P4478="absence"),0,""))),"")</f>
        <v/>
      </c>
      <c r="T4478" s="26" t="n">
        <f aca="false">IF(AND(ISNUMBER($A4478),$B4478&lt;&gt;"",$G4478&lt;&gt;"",$P4478&lt;&gt;"absence"),1,0)</f>
        <v>0</v>
      </c>
      <c r="U4478" s="26" t="n">
        <f aca="false">IF($T4478=1,IF(COUNTIFS($B$2:$B4478,$B4478,$A$2:$A4478,$A4478,$T$2:$T4478,1)=1,1,0),0)</f>
        <v>0</v>
      </c>
      <c r="V4478" s="29" t="str">
        <f aca="false">IF(AND($A4478="",$B4478="",$G4478=""),"",IF(NOT(ISNUMBER($A4478)),"Date manquante ou non reconnue",IF($B4478="","Technicien manquant",IF(COUNTIF(Production!$A$7:$A$21,$B4478)=0,"Technicien absent de la liste (onglet Production)",IF($G4478="","Code BPU manquant (colonne G)",IF($O4478="?","Code BPU inconnu (onglet Prestations)",IF($P4478="?","Catégorie inconnue (onglet Règles)",IF(AND($E4478&lt;&gt;"",NOT(ISNUMBER($E4478))),"Quantité non reconnue",IF(AND($P4478="au prix",NOT(ISNUMBER($Q4478))),"Prix sur devis à saisir (colonne I)",IF($S4478="","Règle à compléter (onglet Règles)",""))))))))))</f>
        <v/>
      </c>
    </row>
    <row r="4479" customFormat="false" ht="15" hidden="false" customHeight="false" outlineLevel="0" collapsed="false">
      <c r="A4479" s="23"/>
      <c r="I4479" s="24"/>
      <c r="J4479" s="24"/>
      <c r="N4479" s="25"/>
      <c r="O4479" s="26" t="str">
        <f aca="false">IF($G4479="","",IFERROR(INDEX(Prestations!$F$5:$F$256,MATCH($G4479,Prestations!$B$5:$B$256,0)),"?"))</f>
        <v/>
      </c>
      <c r="P4479" s="26" t="str">
        <f aca="false">IF($O4479="","",IF($O4479="?","?",IFERROR(INDEX(Règles!$C$5:$C$17,MATCH($O4479,Règles!$A$5:$A$17,0)),"?")))</f>
        <v/>
      </c>
      <c r="Q4479" s="27" t="str">
        <f aca="false">IF($G4479="","",IF(ISNUMBER($I4479),$I4479,IFERROR(IF(ISNUMBER(INDEX(Prestations!$E$5:$E$256,MATCH($G4479,Prestations!$B$5:$B$256,0))),INDEX(Prestations!$E$5:$E$256,MATCH($G4479,Prestations!$B$5:$B$256,0)),""),"")))</f>
        <v/>
      </c>
      <c r="R4479" s="27" t="str">
        <f aca="false">IFERROR(IF(ISNUMBER($Q4479),$Q4479*IF($E4479="",1,$E4479),""),"")</f>
        <v/>
      </c>
      <c r="S4479" s="28" t="str">
        <f aca="false">IFERROR(IF($P4479="au nombre",IF(N(INDEX(Règles!$D$5:$D$17,MATCH($O4479,Règles!$A$5:$A$17,0)))&gt;0,IF($E4479="",1,$E4479)/INDEX(Règles!$D$5:$D$17,MATCH($O4479,Règles!$A$5:$A$17,0)),""),IF($P4479="au prix",IF(AND(ISNUMBER($R4479),N(INDEX(Règles!$E$5:$E$17,MATCH($O4479,Règles!$A$5:$A$17,0)))&gt;0),$R4479/INDEX(Règles!$E$5:$E$17,MATCH($O4479,Règles!$A$5:$A$17,0)),""),IF(OR($P4479="ne compte pas",$P4479="absence"),0,""))),"")</f>
        <v/>
      </c>
      <c r="T4479" s="26" t="n">
        <f aca="false">IF(AND(ISNUMBER($A4479),$B4479&lt;&gt;"",$G4479&lt;&gt;"",$P4479&lt;&gt;"absence"),1,0)</f>
        <v>0</v>
      </c>
      <c r="U4479" s="26" t="n">
        <f aca="false">IF($T4479=1,IF(COUNTIFS($B$2:$B4479,$B4479,$A$2:$A4479,$A4479,$T$2:$T4479,1)=1,1,0),0)</f>
        <v>0</v>
      </c>
      <c r="V4479" s="29" t="str">
        <f aca="false">IF(AND($A4479="",$B4479="",$G4479=""),"",IF(NOT(ISNUMBER($A4479)),"Date manquante ou non reconnue",IF($B4479="","Technicien manquant",IF(COUNTIF(Production!$A$7:$A$21,$B4479)=0,"Technicien absent de la liste (onglet Production)",IF($G4479="","Code BPU manquant (colonne G)",IF($O4479="?","Code BPU inconnu (onglet Prestations)",IF($P4479="?","Catégorie inconnue (onglet Règles)",IF(AND($E4479&lt;&gt;"",NOT(ISNUMBER($E4479))),"Quantité non reconnue",IF(AND($P4479="au prix",NOT(ISNUMBER($Q4479))),"Prix sur devis à saisir (colonne I)",IF($S4479="","Règle à compléter (onglet Règles)",""))))))))))</f>
        <v/>
      </c>
    </row>
    <row r="4480" customFormat="false" ht="15" hidden="false" customHeight="false" outlineLevel="0" collapsed="false">
      <c r="A4480" s="23"/>
      <c r="I4480" s="24"/>
      <c r="J4480" s="24"/>
      <c r="N4480" s="25"/>
      <c r="O4480" s="26" t="str">
        <f aca="false">IF($G4480="","",IFERROR(INDEX(Prestations!$F$5:$F$256,MATCH($G4480,Prestations!$B$5:$B$256,0)),"?"))</f>
        <v/>
      </c>
      <c r="P4480" s="26" t="str">
        <f aca="false">IF($O4480="","",IF($O4480="?","?",IFERROR(INDEX(Règles!$C$5:$C$17,MATCH($O4480,Règles!$A$5:$A$17,0)),"?")))</f>
        <v/>
      </c>
      <c r="Q4480" s="27" t="str">
        <f aca="false">IF($G4480="","",IF(ISNUMBER($I4480),$I4480,IFERROR(IF(ISNUMBER(INDEX(Prestations!$E$5:$E$256,MATCH($G4480,Prestations!$B$5:$B$256,0))),INDEX(Prestations!$E$5:$E$256,MATCH($G4480,Prestations!$B$5:$B$256,0)),""),"")))</f>
        <v/>
      </c>
      <c r="R4480" s="27" t="str">
        <f aca="false">IFERROR(IF(ISNUMBER($Q4480),$Q4480*IF($E4480="",1,$E4480),""),"")</f>
        <v/>
      </c>
      <c r="S4480" s="28" t="str">
        <f aca="false">IFERROR(IF($P4480="au nombre",IF(N(INDEX(Règles!$D$5:$D$17,MATCH($O4480,Règles!$A$5:$A$17,0)))&gt;0,IF($E4480="",1,$E4480)/INDEX(Règles!$D$5:$D$17,MATCH($O4480,Règles!$A$5:$A$17,0)),""),IF($P4480="au prix",IF(AND(ISNUMBER($R4480),N(INDEX(Règles!$E$5:$E$17,MATCH($O4480,Règles!$A$5:$A$17,0)))&gt;0),$R4480/INDEX(Règles!$E$5:$E$17,MATCH($O4480,Règles!$A$5:$A$17,0)),""),IF(OR($P4480="ne compte pas",$P4480="absence"),0,""))),"")</f>
        <v/>
      </c>
      <c r="T4480" s="26" t="n">
        <f aca="false">IF(AND(ISNUMBER($A4480),$B4480&lt;&gt;"",$G4480&lt;&gt;"",$P4480&lt;&gt;"absence"),1,0)</f>
        <v>0</v>
      </c>
      <c r="U4480" s="26" t="n">
        <f aca="false">IF($T4480=1,IF(COUNTIFS($B$2:$B4480,$B4480,$A$2:$A4480,$A4480,$T$2:$T4480,1)=1,1,0),0)</f>
        <v>0</v>
      </c>
      <c r="V4480" s="29" t="str">
        <f aca="false">IF(AND($A4480="",$B4480="",$G4480=""),"",IF(NOT(ISNUMBER($A4480)),"Date manquante ou non reconnue",IF($B4480="","Technicien manquant",IF(COUNTIF(Production!$A$7:$A$21,$B4480)=0,"Technicien absent de la liste (onglet Production)",IF($G4480="","Code BPU manquant (colonne G)",IF($O4480="?","Code BPU inconnu (onglet Prestations)",IF($P4480="?","Catégorie inconnue (onglet Règles)",IF(AND($E4480&lt;&gt;"",NOT(ISNUMBER($E4480))),"Quantité non reconnue",IF(AND($P4480="au prix",NOT(ISNUMBER($Q4480))),"Prix sur devis à saisir (colonne I)",IF($S4480="","Règle à compléter (onglet Règles)",""))))))))))</f>
        <v/>
      </c>
    </row>
    <row r="4481" customFormat="false" ht="15" hidden="false" customHeight="false" outlineLevel="0" collapsed="false">
      <c r="A4481" s="23"/>
      <c r="I4481" s="24"/>
      <c r="J4481" s="24"/>
      <c r="N4481" s="25"/>
      <c r="O4481" s="26" t="str">
        <f aca="false">IF($G4481="","",IFERROR(INDEX(Prestations!$F$5:$F$256,MATCH($G4481,Prestations!$B$5:$B$256,0)),"?"))</f>
        <v/>
      </c>
      <c r="P4481" s="26" t="str">
        <f aca="false">IF($O4481="","",IF($O4481="?","?",IFERROR(INDEX(Règles!$C$5:$C$17,MATCH($O4481,Règles!$A$5:$A$17,0)),"?")))</f>
        <v/>
      </c>
      <c r="Q4481" s="27" t="str">
        <f aca="false">IF($G4481="","",IF(ISNUMBER($I4481),$I4481,IFERROR(IF(ISNUMBER(INDEX(Prestations!$E$5:$E$256,MATCH($G4481,Prestations!$B$5:$B$256,0))),INDEX(Prestations!$E$5:$E$256,MATCH($G4481,Prestations!$B$5:$B$256,0)),""),"")))</f>
        <v/>
      </c>
      <c r="R4481" s="27" t="str">
        <f aca="false">IFERROR(IF(ISNUMBER($Q4481),$Q4481*IF($E4481="",1,$E4481),""),"")</f>
        <v/>
      </c>
      <c r="S4481" s="28" t="str">
        <f aca="false">IFERROR(IF($P4481="au nombre",IF(N(INDEX(Règles!$D$5:$D$17,MATCH($O4481,Règles!$A$5:$A$17,0)))&gt;0,IF($E4481="",1,$E4481)/INDEX(Règles!$D$5:$D$17,MATCH($O4481,Règles!$A$5:$A$17,0)),""),IF($P4481="au prix",IF(AND(ISNUMBER($R4481),N(INDEX(Règles!$E$5:$E$17,MATCH($O4481,Règles!$A$5:$A$17,0)))&gt;0),$R4481/INDEX(Règles!$E$5:$E$17,MATCH($O4481,Règles!$A$5:$A$17,0)),""),IF(OR($P4481="ne compte pas",$P4481="absence"),0,""))),"")</f>
        <v/>
      </c>
      <c r="T4481" s="26" t="n">
        <f aca="false">IF(AND(ISNUMBER($A4481),$B4481&lt;&gt;"",$G4481&lt;&gt;"",$P4481&lt;&gt;"absence"),1,0)</f>
        <v>0</v>
      </c>
      <c r="U4481" s="26" t="n">
        <f aca="false">IF($T4481=1,IF(COUNTIFS($B$2:$B4481,$B4481,$A$2:$A4481,$A4481,$T$2:$T4481,1)=1,1,0),0)</f>
        <v>0</v>
      </c>
      <c r="V4481" s="29" t="str">
        <f aca="false">IF(AND($A4481="",$B4481="",$G4481=""),"",IF(NOT(ISNUMBER($A4481)),"Date manquante ou non reconnue",IF($B4481="","Technicien manquant",IF(COUNTIF(Production!$A$7:$A$21,$B4481)=0,"Technicien absent de la liste (onglet Production)",IF($G4481="","Code BPU manquant (colonne G)",IF($O4481="?","Code BPU inconnu (onglet Prestations)",IF($P4481="?","Catégorie inconnue (onglet Règles)",IF(AND($E4481&lt;&gt;"",NOT(ISNUMBER($E4481))),"Quantité non reconnue",IF(AND($P4481="au prix",NOT(ISNUMBER($Q4481))),"Prix sur devis à saisir (colonne I)",IF($S4481="","Règle à compléter (onglet Règles)",""))))))))))</f>
        <v/>
      </c>
    </row>
    <row r="4482" customFormat="false" ht="15" hidden="false" customHeight="false" outlineLevel="0" collapsed="false">
      <c r="A4482" s="23"/>
      <c r="I4482" s="24"/>
      <c r="J4482" s="24"/>
      <c r="N4482" s="25"/>
      <c r="O4482" s="26" t="str">
        <f aca="false">IF($G4482="","",IFERROR(INDEX(Prestations!$F$5:$F$256,MATCH($G4482,Prestations!$B$5:$B$256,0)),"?"))</f>
        <v/>
      </c>
      <c r="P4482" s="26" t="str">
        <f aca="false">IF($O4482="","",IF($O4482="?","?",IFERROR(INDEX(Règles!$C$5:$C$17,MATCH($O4482,Règles!$A$5:$A$17,0)),"?")))</f>
        <v/>
      </c>
      <c r="Q4482" s="27" t="str">
        <f aca="false">IF($G4482="","",IF(ISNUMBER($I4482),$I4482,IFERROR(IF(ISNUMBER(INDEX(Prestations!$E$5:$E$256,MATCH($G4482,Prestations!$B$5:$B$256,0))),INDEX(Prestations!$E$5:$E$256,MATCH($G4482,Prestations!$B$5:$B$256,0)),""),"")))</f>
        <v/>
      </c>
      <c r="R4482" s="27" t="str">
        <f aca="false">IFERROR(IF(ISNUMBER($Q4482),$Q4482*IF($E4482="",1,$E4482),""),"")</f>
        <v/>
      </c>
      <c r="S4482" s="28" t="str">
        <f aca="false">IFERROR(IF($P4482="au nombre",IF(N(INDEX(Règles!$D$5:$D$17,MATCH($O4482,Règles!$A$5:$A$17,0)))&gt;0,IF($E4482="",1,$E4482)/INDEX(Règles!$D$5:$D$17,MATCH($O4482,Règles!$A$5:$A$17,0)),""),IF($P4482="au prix",IF(AND(ISNUMBER($R4482),N(INDEX(Règles!$E$5:$E$17,MATCH($O4482,Règles!$A$5:$A$17,0)))&gt;0),$R4482/INDEX(Règles!$E$5:$E$17,MATCH($O4482,Règles!$A$5:$A$17,0)),""),IF(OR($P4482="ne compte pas",$P4482="absence"),0,""))),"")</f>
        <v/>
      </c>
      <c r="T4482" s="26" t="n">
        <f aca="false">IF(AND(ISNUMBER($A4482),$B4482&lt;&gt;"",$G4482&lt;&gt;"",$P4482&lt;&gt;"absence"),1,0)</f>
        <v>0</v>
      </c>
      <c r="U4482" s="26" t="n">
        <f aca="false">IF($T4482=1,IF(COUNTIFS($B$2:$B4482,$B4482,$A$2:$A4482,$A4482,$T$2:$T4482,1)=1,1,0),0)</f>
        <v>0</v>
      </c>
      <c r="V4482" s="29" t="str">
        <f aca="false">IF(AND($A4482="",$B4482="",$G4482=""),"",IF(NOT(ISNUMBER($A4482)),"Date manquante ou non reconnue",IF($B4482="","Technicien manquant",IF(COUNTIF(Production!$A$7:$A$21,$B4482)=0,"Technicien absent de la liste (onglet Production)",IF($G4482="","Code BPU manquant (colonne G)",IF($O4482="?","Code BPU inconnu (onglet Prestations)",IF($P4482="?","Catégorie inconnue (onglet Règles)",IF(AND($E4482&lt;&gt;"",NOT(ISNUMBER($E4482))),"Quantité non reconnue",IF(AND($P4482="au prix",NOT(ISNUMBER($Q4482))),"Prix sur devis à saisir (colonne I)",IF($S4482="","Règle à compléter (onglet Règles)",""))))))))))</f>
        <v/>
      </c>
    </row>
    <row r="4483" customFormat="false" ht="15" hidden="false" customHeight="false" outlineLevel="0" collapsed="false">
      <c r="A4483" s="23"/>
      <c r="I4483" s="24"/>
      <c r="J4483" s="24"/>
      <c r="N4483" s="25"/>
      <c r="O4483" s="26" t="str">
        <f aca="false">IF($G4483="","",IFERROR(INDEX(Prestations!$F$5:$F$256,MATCH($G4483,Prestations!$B$5:$B$256,0)),"?"))</f>
        <v/>
      </c>
      <c r="P4483" s="26" t="str">
        <f aca="false">IF($O4483="","",IF($O4483="?","?",IFERROR(INDEX(Règles!$C$5:$C$17,MATCH($O4483,Règles!$A$5:$A$17,0)),"?")))</f>
        <v/>
      </c>
      <c r="Q4483" s="27" t="str">
        <f aca="false">IF($G4483="","",IF(ISNUMBER($I4483),$I4483,IFERROR(IF(ISNUMBER(INDEX(Prestations!$E$5:$E$256,MATCH($G4483,Prestations!$B$5:$B$256,0))),INDEX(Prestations!$E$5:$E$256,MATCH($G4483,Prestations!$B$5:$B$256,0)),""),"")))</f>
        <v/>
      </c>
      <c r="R4483" s="27" t="str">
        <f aca="false">IFERROR(IF(ISNUMBER($Q4483),$Q4483*IF($E4483="",1,$E4483),""),"")</f>
        <v/>
      </c>
      <c r="S4483" s="28" t="str">
        <f aca="false">IFERROR(IF($P4483="au nombre",IF(N(INDEX(Règles!$D$5:$D$17,MATCH($O4483,Règles!$A$5:$A$17,0)))&gt;0,IF($E4483="",1,$E4483)/INDEX(Règles!$D$5:$D$17,MATCH($O4483,Règles!$A$5:$A$17,0)),""),IF($P4483="au prix",IF(AND(ISNUMBER($R4483),N(INDEX(Règles!$E$5:$E$17,MATCH($O4483,Règles!$A$5:$A$17,0)))&gt;0),$R4483/INDEX(Règles!$E$5:$E$17,MATCH($O4483,Règles!$A$5:$A$17,0)),""),IF(OR($P4483="ne compte pas",$P4483="absence"),0,""))),"")</f>
        <v/>
      </c>
      <c r="T4483" s="26" t="n">
        <f aca="false">IF(AND(ISNUMBER($A4483),$B4483&lt;&gt;"",$G4483&lt;&gt;"",$P4483&lt;&gt;"absence"),1,0)</f>
        <v>0</v>
      </c>
      <c r="U4483" s="26" t="n">
        <f aca="false">IF($T4483=1,IF(COUNTIFS($B$2:$B4483,$B4483,$A$2:$A4483,$A4483,$T$2:$T4483,1)=1,1,0),0)</f>
        <v>0</v>
      </c>
      <c r="V4483" s="29" t="str">
        <f aca="false">IF(AND($A4483="",$B4483="",$G4483=""),"",IF(NOT(ISNUMBER($A4483)),"Date manquante ou non reconnue",IF($B4483="","Technicien manquant",IF(COUNTIF(Production!$A$7:$A$21,$B4483)=0,"Technicien absent de la liste (onglet Production)",IF($G4483="","Code BPU manquant (colonne G)",IF($O4483="?","Code BPU inconnu (onglet Prestations)",IF($P4483="?","Catégorie inconnue (onglet Règles)",IF(AND($E4483&lt;&gt;"",NOT(ISNUMBER($E4483))),"Quantité non reconnue",IF(AND($P4483="au prix",NOT(ISNUMBER($Q4483))),"Prix sur devis à saisir (colonne I)",IF($S4483="","Règle à compléter (onglet Règles)",""))))))))))</f>
        <v/>
      </c>
    </row>
    <row r="4484" customFormat="false" ht="15" hidden="false" customHeight="false" outlineLevel="0" collapsed="false">
      <c r="A4484" s="23"/>
      <c r="I4484" s="24"/>
      <c r="J4484" s="24"/>
      <c r="N4484" s="25"/>
      <c r="O4484" s="26" t="str">
        <f aca="false">IF($G4484="","",IFERROR(INDEX(Prestations!$F$5:$F$256,MATCH($G4484,Prestations!$B$5:$B$256,0)),"?"))</f>
        <v/>
      </c>
      <c r="P4484" s="26" t="str">
        <f aca="false">IF($O4484="","",IF($O4484="?","?",IFERROR(INDEX(Règles!$C$5:$C$17,MATCH($O4484,Règles!$A$5:$A$17,0)),"?")))</f>
        <v/>
      </c>
      <c r="Q4484" s="27" t="str">
        <f aca="false">IF($G4484="","",IF(ISNUMBER($I4484),$I4484,IFERROR(IF(ISNUMBER(INDEX(Prestations!$E$5:$E$256,MATCH($G4484,Prestations!$B$5:$B$256,0))),INDEX(Prestations!$E$5:$E$256,MATCH($G4484,Prestations!$B$5:$B$256,0)),""),"")))</f>
        <v/>
      </c>
      <c r="R4484" s="27" t="str">
        <f aca="false">IFERROR(IF(ISNUMBER($Q4484),$Q4484*IF($E4484="",1,$E4484),""),"")</f>
        <v/>
      </c>
      <c r="S4484" s="28" t="str">
        <f aca="false">IFERROR(IF($P4484="au nombre",IF(N(INDEX(Règles!$D$5:$D$17,MATCH($O4484,Règles!$A$5:$A$17,0)))&gt;0,IF($E4484="",1,$E4484)/INDEX(Règles!$D$5:$D$17,MATCH($O4484,Règles!$A$5:$A$17,0)),""),IF($P4484="au prix",IF(AND(ISNUMBER($R4484),N(INDEX(Règles!$E$5:$E$17,MATCH($O4484,Règles!$A$5:$A$17,0)))&gt;0),$R4484/INDEX(Règles!$E$5:$E$17,MATCH($O4484,Règles!$A$5:$A$17,0)),""),IF(OR($P4484="ne compte pas",$P4484="absence"),0,""))),"")</f>
        <v/>
      </c>
      <c r="T4484" s="26" t="n">
        <f aca="false">IF(AND(ISNUMBER($A4484),$B4484&lt;&gt;"",$G4484&lt;&gt;"",$P4484&lt;&gt;"absence"),1,0)</f>
        <v>0</v>
      </c>
      <c r="U4484" s="26" t="n">
        <f aca="false">IF($T4484=1,IF(COUNTIFS($B$2:$B4484,$B4484,$A$2:$A4484,$A4484,$T$2:$T4484,1)=1,1,0),0)</f>
        <v>0</v>
      </c>
      <c r="V4484" s="29" t="str">
        <f aca="false">IF(AND($A4484="",$B4484="",$G4484=""),"",IF(NOT(ISNUMBER($A4484)),"Date manquante ou non reconnue",IF($B4484="","Technicien manquant",IF(COUNTIF(Production!$A$7:$A$21,$B4484)=0,"Technicien absent de la liste (onglet Production)",IF($G4484="","Code BPU manquant (colonne G)",IF($O4484="?","Code BPU inconnu (onglet Prestations)",IF($P4484="?","Catégorie inconnue (onglet Règles)",IF(AND($E4484&lt;&gt;"",NOT(ISNUMBER($E4484))),"Quantité non reconnue",IF(AND($P4484="au prix",NOT(ISNUMBER($Q4484))),"Prix sur devis à saisir (colonne I)",IF($S4484="","Règle à compléter (onglet Règles)",""))))))))))</f>
        <v/>
      </c>
    </row>
    <row r="4485" customFormat="false" ht="15" hidden="false" customHeight="false" outlineLevel="0" collapsed="false">
      <c r="A4485" s="23"/>
      <c r="I4485" s="24"/>
      <c r="J4485" s="24"/>
      <c r="N4485" s="25"/>
      <c r="O4485" s="26" t="str">
        <f aca="false">IF($G4485="","",IFERROR(INDEX(Prestations!$F$5:$F$256,MATCH($G4485,Prestations!$B$5:$B$256,0)),"?"))</f>
        <v/>
      </c>
      <c r="P4485" s="26" t="str">
        <f aca="false">IF($O4485="","",IF($O4485="?","?",IFERROR(INDEX(Règles!$C$5:$C$17,MATCH($O4485,Règles!$A$5:$A$17,0)),"?")))</f>
        <v/>
      </c>
      <c r="Q4485" s="27" t="str">
        <f aca="false">IF($G4485="","",IF(ISNUMBER($I4485),$I4485,IFERROR(IF(ISNUMBER(INDEX(Prestations!$E$5:$E$256,MATCH($G4485,Prestations!$B$5:$B$256,0))),INDEX(Prestations!$E$5:$E$256,MATCH($G4485,Prestations!$B$5:$B$256,0)),""),"")))</f>
        <v/>
      </c>
      <c r="R4485" s="27" t="str">
        <f aca="false">IFERROR(IF(ISNUMBER($Q4485),$Q4485*IF($E4485="",1,$E4485),""),"")</f>
        <v/>
      </c>
      <c r="S4485" s="28" t="str">
        <f aca="false">IFERROR(IF($P4485="au nombre",IF(N(INDEX(Règles!$D$5:$D$17,MATCH($O4485,Règles!$A$5:$A$17,0)))&gt;0,IF($E4485="",1,$E4485)/INDEX(Règles!$D$5:$D$17,MATCH($O4485,Règles!$A$5:$A$17,0)),""),IF($P4485="au prix",IF(AND(ISNUMBER($R4485),N(INDEX(Règles!$E$5:$E$17,MATCH($O4485,Règles!$A$5:$A$17,0)))&gt;0),$R4485/INDEX(Règles!$E$5:$E$17,MATCH($O4485,Règles!$A$5:$A$17,0)),""),IF(OR($P4485="ne compte pas",$P4485="absence"),0,""))),"")</f>
        <v/>
      </c>
      <c r="T4485" s="26" t="n">
        <f aca="false">IF(AND(ISNUMBER($A4485),$B4485&lt;&gt;"",$G4485&lt;&gt;"",$P4485&lt;&gt;"absence"),1,0)</f>
        <v>0</v>
      </c>
      <c r="U4485" s="26" t="n">
        <f aca="false">IF($T4485=1,IF(COUNTIFS($B$2:$B4485,$B4485,$A$2:$A4485,$A4485,$T$2:$T4485,1)=1,1,0),0)</f>
        <v>0</v>
      </c>
      <c r="V4485" s="29" t="str">
        <f aca="false">IF(AND($A4485="",$B4485="",$G4485=""),"",IF(NOT(ISNUMBER($A4485)),"Date manquante ou non reconnue",IF($B4485="","Technicien manquant",IF(COUNTIF(Production!$A$7:$A$21,$B4485)=0,"Technicien absent de la liste (onglet Production)",IF($G4485="","Code BPU manquant (colonne G)",IF($O4485="?","Code BPU inconnu (onglet Prestations)",IF($P4485="?","Catégorie inconnue (onglet Règles)",IF(AND($E4485&lt;&gt;"",NOT(ISNUMBER($E4485))),"Quantité non reconnue",IF(AND($P4485="au prix",NOT(ISNUMBER($Q4485))),"Prix sur devis à saisir (colonne I)",IF($S4485="","Règle à compléter (onglet Règles)",""))))))))))</f>
        <v/>
      </c>
    </row>
    <row r="4486" customFormat="false" ht="15" hidden="false" customHeight="false" outlineLevel="0" collapsed="false">
      <c r="A4486" s="23"/>
      <c r="I4486" s="24"/>
      <c r="J4486" s="24"/>
      <c r="N4486" s="25"/>
      <c r="O4486" s="26" t="str">
        <f aca="false">IF($G4486="","",IFERROR(INDEX(Prestations!$F$5:$F$256,MATCH($G4486,Prestations!$B$5:$B$256,0)),"?"))</f>
        <v/>
      </c>
      <c r="P4486" s="26" t="str">
        <f aca="false">IF($O4486="","",IF($O4486="?","?",IFERROR(INDEX(Règles!$C$5:$C$17,MATCH($O4486,Règles!$A$5:$A$17,0)),"?")))</f>
        <v/>
      </c>
      <c r="Q4486" s="27" t="str">
        <f aca="false">IF($G4486="","",IF(ISNUMBER($I4486),$I4486,IFERROR(IF(ISNUMBER(INDEX(Prestations!$E$5:$E$256,MATCH($G4486,Prestations!$B$5:$B$256,0))),INDEX(Prestations!$E$5:$E$256,MATCH($G4486,Prestations!$B$5:$B$256,0)),""),"")))</f>
        <v/>
      </c>
      <c r="R4486" s="27" t="str">
        <f aca="false">IFERROR(IF(ISNUMBER($Q4486),$Q4486*IF($E4486="",1,$E4486),""),"")</f>
        <v/>
      </c>
      <c r="S4486" s="28" t="str">
        <f aca="false">IFERROR(IF($P4486="au nombre",IF(N(INDEX(Règles!$D$5:$D$17,MATCH($O4486,Règles!$A$5:$A$17,0)))&gt;0,IF($E4486="",1,$E4486)/INDEX(Règles!$D$5:$D$17,MATCH($O4486,Règles!$A$5:$A$17,0)),""),IF($P4486="au prix",IF(AND(ISNUMBER($R4486),N(INDEX(Règles!$E$5:$E$17,MATCH($O4486,Règles!$A$5:$A$17,0)))&gt;0),$R4486/INDEX(Règles!$E$5:$E$17,MATCH($O4486,Règles!$A$5:$A$17,0)),""),IF(OR($P4486="ne compte pas",$P4486="absence"),0,""))),"")</f>
        <v/>
      </c>
      <c r="T4486" s="26" t="n">
        <f aca="false">IF(AND(ISNUMBER($A4486),$B4486&lt;&gt;"",$G4486&lt;&gt;"",$P4486&lt;&gt;"absence"),1,0)</f>
        <v>0</v>
      </c>
      <c r="U4486" s="26" t="n">
        <f aca="false">IF($T4486=1,IF(COUNTIFS($B$2:$B4486,$B4486,$A$2:$A4486,$A4486,$T$2:$T4486,1)=1,1,0),0)</f>
        <v>0</v>
      </c>
      <c r="V4486" s="29" t="str">
        <f aca="false">IF(AND($A4486="",$B4486="",$G4486=""),"",IF(NOT(ISNUMBER($A4486)),"Date manquante ou non reconnue",IF($B4486="","Technicien manquant",IF(COUNTIF(Production!$A$7:$A$21,$B4486)=0,"Technicien absent de la liste (onglet Production)",IF($G4486="","Code BPU manquant (colonne G)",IF($O4486="?","Code BPU inconnu (onglet Prestations)",IF($P4486="?","Catégorie inconnue (onglet Règles)",IF(AND($E4486&lt;&gt;"",NOT(ISNUMBER($E4486))),"Quantité non reconnue",IF(AND($P4486="au prix",NOT(ISNUMBER($Q4486))),"Prix sur devis à saisir (colonne I)",IF($S4486="","Règle à compléter (onglet Règles)",""))))))))))</f>
        <v/>
      </c>
    </row>
    <row r="4487" customFormat="false" ht="15" hidden="false" customHeight="false" outlineLevel="0" collapsed="false">
      <c r="A4487" s="23"/>
      <c r="I4487" s="24"/>
      <c r="J4487" s="24"/>
      <c r="N4487" s="25"/>
      <c r="O4487" s="26" t="str">
        <f aca="false">IF($G4487="","",IFERROR(INDEX(Prestations!$F$5:$F$256,MATCH($G4487,Prestations!$B$5:$B$256,0)),"?"))</f>
        <v/>
      </c>
      <c r="P4487" s="26" t="str">
        <f aca="false">IF($O4487="","",IF($O4487="?","?",IFERROR(INDEX(Règles!$C$5:$C$17,MATCH($O4487,Règles!$A$5:$A$17,0)),"?")))</f>
        <v/>
      </c>
      <c r="Q4487" s="27" t="str">
        <f aca="false">IF($G4487="","",IF(ISNUMBER($I4487),$I4487,IFERROR(IF(ISNUMBER(INDEX(Prestations!$E$5:$E$256,MATCH($G4487,Prestations!$B$5:$B$256,0))),INDEX(Prestations!$E$5:$E$256,MATCH($G4487,Prestations!$B$5:$B$256,0)),""),"")))</f>
        <v/>
      </c>
      <c r="R4487" s="27" t="str">
        <f aca="false">IFERROR(IF(ISNUMBER($Q4487),$Q4487*IF($E4487="",1,$E4487),""),"")</f>
        <v/>
      </c>
      <c r="S4487" s="28" t="str">
        <f aca="false">IFERROR(IF($P4487="au nombre",IF(N(INDEX(Règles!$D$5:$D$17,MATCH($O4487,Règles!$A$5:$A$17,0)))&gt;0,IF($E4487="",1,$E4487)/INDEX(Règles!$D$5:$D$17,MATCH($O4487,Règles!$A$5:$A$17,0)),""),IF($P4487="au prix",IF(AND(ISNUMBER($R4487),N(INDEX(Règles!$E$5:$E$17,MATCH($O4487,Règles!$A$5:$A$17,0)))&gt;0),$R4487/INDEX(Règles!$E$5:$E$17,MATCH($O4487,Règles!$A$5:$A$17,0)),""),IF(OR($P4487="ne compte pas",$P4487="absence"),0,""))),"")</f>
        <v/>
      </c>
      <c r="T4487" s="26" t="n">
        <f aca="false">IF(AND(ISNUMBER($A4487),$B4487&lt;&gt;"",$G4487&lt;&gt;"",$P4487&lt;&gt;"absence"),1,0)</f>
        <v>0</v>
      </c>
      <c r="U4487" s="26" t="n">
        <f aca="false">IF($T4487=1,IF(COUNTIFS($B$2:$B4487,$B4487,$A$2:$A4487,$A4487,$T$2:$T4487,1)=1,1,0),0)</f>
        <v>0</v>
      </c>
      <c r="V4487" s="29" t="str">
        <f aca="false">IF(AND($A4487="",$B4487="",$G4487=""),"",IF(NOT(ISNUMBER($A4487)),"Date manquante ou non reconnue",IF($B4487="","Technicien manquant",IF(COUNTIF(Production!$A$7:$A$21,$B4487)=0,"Technicien absent de la liste (onglet Production)",IF($G4487="","Code BPU manquant (colonne G)",IF($O4487="?","Code BPU inconnu (onglet Prestations)",IF($P4487="?","Catégorie inconnue (onglet Règles)",IF(AND($E4487&lt;&gt;"",NOT(ISNUMBER($E4487))),"Quantité non reconnue",IF(AND($P4487="au prix",NOT(ISNUMBER($Q4487))),"Prix sur devis à saisir (colonne I)",IF($S4487="","Règle à compléter (onglet Règles)",""))))))))))</f>
        <v/>
      </c>
    </row>
    <row r="4488" customFormat="false" ht="15" hidden="false" customHeight="false" outlineLevel="0" collapsed="false">
      <c r="A4488" s="23"/>
      <c r="I4488" s="24"/>
      <c r="J4488" s="24"/>
      <c r="N4488" s="25"/>
      <c r="O4488" s="26" t="str">
        <f aca="false">IF($G4488="","",IFERROR(INDEX(Prestations!$F$5:$F$256,MATCH($G4488,Prestations!$B$5:$B$256,0)),"?"))</f>
        <v/>
      </c>
      <c r="P4488" s="26" t="str">
        <f aca="false">IF($O4488="","",IF($O4488="?","?",IFERROR(INDEX(Règles!$C$5:$C$17,MATCH($O4488,Règles!$A$5:$A$17,0)),"?")))</f>
        <v/>
      </c>
      <c r="Q4488" s="27" t="str">
        <f aca="false">IF($G4488="","",IF(ISNUMBER($I4488),$I4488,IFERROR(IF(ISNUMBER(INDEX(Prestations!$E$5:$E$256,MATCH($G4488,Prestations!$B$5:$B$256,0))),INDEX(Prestations!$E$5:$E$256,MATCH($G4488,Prestations!$B$5:$B$256,0)),""),"")))</f>
        <v/>
      </c>
      <c r="R4488" s="27" t="str">
        <f aca="false">IFERROR(IF(ISNUMBER($Q4488),$Q4488*IF($E4488="",1,$E4488),""),"")</f>
        <v/>
      </c>
      <c r="S4488" s="28" t="str">
        <f aca="false">IFERROR(IF($P4488="au nombre",IF(N(INDEX(Règles!$D$5:$D$17,MATCH($O4488,Règles!$A$5:$A$17,0)))&gt;0,IF($E4488="",1,$E4488)/INDEX(Règles!$D$5:$D$17,MATCH($O4488,Règles!$A$5:$A$17,0)),""),IF($P4488="au prix",IF(AND(ISNUMBER($R4488),N(INDEX(Règles!$E$5:$E$17,MATCH($O4488,Règles!$A$5:$A$17,0)))&gt;0),$R4488/INDEX(Règles!$E$5:$E$17,MATCH($O4488,Règles!$A$5:$A$17,0)),""),IF(OR($P4488="ne compte pas",$P4488="absence"),0,""))),"")</f>
        <v/>
      </c>
      <c r="T4488" s="26" t="n">
        <f aca="false">IF(AND(ISNUMBER($A4488),$B4488&lt;&gt;"",$G4488&lt;&gt;"",$P4488&lt;&gt;"absence"),1,0)</f>
        <v>0</v>
      </c>
      <c r="U4488" s="26" t="n">
        <f aca="false">IF($T4488=1,IF(COUNTIFS($B$2:$B4488,$B4488,$A$2:$A4488,$A4488,$T$2:$T4488,1)=1,1,0),0)</f>
        <v>0</v>
      </c>
      <c r="V4488" s="29" t="str">
        <f aca="false">IF(AND($A4488="",$B4488="",$G4488=""),"",IF(NOT(ISNUMBER($A4488)),"Date manquante ou non reconnue",IF($B4488="","Technicien manquant",IF(COUNTIF(Production!$A$7:$A$21,$B4488)=0,"Technicien absent de la liste (onglet Production)",IF($G4488="","Code BPU manquant (colonne G)",IF($O4488="?","Code BPU inconnu (onglet Prestations)",IF($P4488="?","Catégorie inconnue (onglet Règles)",IF(AND($E4488&lt;&gt;"",NOT(ISNUMBER($E4488))),"Quantité non reconnue",IF(AND($P4488="au prix",NOT(ISNUMBER($Q4488))),"Prix sur devis à saisir (colonne I)",IF($S4488="","Règle à compléter (onglet Règles)",""))))))))))</f>
        <v/>
      </c>
    </row>
    <row r="4489" customFormat="false" ht="15" hidden="false" customHeight="false" outlineLevel="0" collapsed="false">
      <c r="A4489" s="23"/>
      <c r="I4489" s="24"/>
      <c r="J4489" s="24"/>
      <c r="N4489" s="25"/>
      <c r="O4489" s="26" t="str">
        <f aca="false">IF($G4489="","",IFERROR(INDEX(Prestations!$F$5:$F$256,MATCH($G4489,Prestations!$B$5:$B$256,0)),"?"))</f>
        <v/>
      </c>
      <c r="P4489" s="26" t="str">
        <f aca="false">IF($O4489="","",IF($O4489="?","?",IFERROR(INDEX(Règles!$C$5:$C$17,MATCH($O4489,Règles!$A$5:$A$17,0)),"?")))</f>
        <v/>
      </c>
      <c r="Q4489" s="27" t="str">
        <f aca="false">IF($G4489="","",IF(ISNUMBER($I4489),$I4489,IFERROR(IF(ISNUMBER(INDEX(Prestations!$E$5:$E$256,MATCH($G4489,Prestations!$B$5:$B$256,0))),INDEX(Prestations!$E$5:$E$256,MATCH($G4489,Prestations!$B$5:$B$256,0)),""),"")))</f>
        <v/>
      </c>
      <c r="R4489" s="27" t="str">
        <f aca="false">IFERROR(IF(ISNUMBER($Q4489),$Q4489*IF($E4489="",1,$E4489),""),"")</f>
        <v/>
      </c>
      <c r="S4489" s="28" t="str">
        <f aca="false">IFERROR(IF($P4489="au nombre",IF(N(INDEX(Règles!$D$5:$D$17,MATCH($O4489,Règles!$A$5:$A$17,0)))&gt;0,IF($E4489="",1,$E4489)/INDEX(Règles!$D$5:$D$17,MATCH($O4489,Règles!$A$5:$A$17,0)),""),IF($P4489="au prix",IF(AND(ISNUMBER($R4489),N(INDEX(Règles!$E$5:$E$17,MATCH($O4489,Règles!$A$5:$A$17,0)))&gt;0),$R4489/INDEX(Règles!$E$5:$E$17,MATCH($O4489,Règles!$A$5:$A$17,0)),""),IF(OR($P4489="ne compte pas",$P4489="absence"),0,""))),"")</f>
        <v/>
      </c>
      <c r="T4489" s="26" t="n">
        <f aca="false">IF(AND(ISNUMBER($A4489),$B4489&lt;&gt;"",$G4489&lt;&gt;"",$P4489&lt;&gt;"absence"),1,0)</f>
        <v>0</v>
      </c>
      <c r="U4489" s="26" t="n">
        <f aca="false">IF($T4489=1,IF(COUNTIFS($B$2:$B4489,$B4489,$A$2:$A4489,$A4489,$T$2:$T4489,1)=1,1,0),0)</f>
        <v>0</v>
      </c>
      <c r="V4489" s="29" t="str">
        <f aca="false">IF(AND($A4489="",$B4489="",$G4489=""),"",IF(NOT(ISNUMBER($A4489)),"Date manquante ou non reconnue",IF($B4489="","Technicien manquant",IF(COUNTIF(Production!$A$7:$A$21,$B4489)=0,"Technicien absent de la liste (onglet Production)",IF($G4489="","Code BPU manquant (colonne G)",IF($O4489="?","Code BPU inconnu (onglet Prestations)",IF($P4489="?","Catégorie inconnue (onglet Règles)",IF(AND($E4489&lt;&gt;"",NOT(ISNUMBER($E4489))),"Quantité non reconnue",IF(AND($P4489="au prix",NOT(ISNUMBER($Q4489))),"Prix sur devis à saisir (colonne I)",IF($S4489="","Règle à compléter (onglet Règles)",""))))))))))</f>
        <v/>
      </c>
    </row>
    <row r="4490" customFormat="false" ht="15" hidden="false" customHeight="false" outlineLevel="0" collapsed="false">
      <c r="A4490" s="23"/>
      <c r="I4490" s="24"/>
      <c r="J4490" s="24"/>
      <c r="N4490" s="25"/>
      <c r="O4490" s="26" t="str">
        <f aca="false">IF($G4490="","",IFERROR(INDEX(Prestations!$F$5:$F$256,MATCH($G4490,Prestations!$B$5:$B$256,0)),"?"))</f>
        <v/>
      </c>
      <c r="P4490" s="26" t="str">
        <f aca="false">IF($O4490="","",IF($O4490="?","?",IFERROR(INDEX(Règles!$C$5:$C$17,MATCH($O4490,Règles!$A$5:$A$17,0)),"?")))</f>
        <v/>
      </c>
      <c r="Q4490" s="27" t="str">
        <f aca="false">IF($G4490="","",IF(ISNUMBER($I4490),$I4490,IFERROR(IF(ISNUMBER(INDEX(Prestations!$E$5:$E$256,MATCH($G4490,Prestations!$B$5:$B$256,0))),INDEX(Prestations!$E$5:$E$256,MATCH($G4490,Prestations!$B$5:$B$256,0)),""),"")))</f>
        <v/>
      </c>
      <c r="R4490" s="27" t="str">
        <f aca="false">IFERROR(IF(ISNUMBER($Q4490),$Q4490*IF($E4490="",1,$E4490),""),"")</f>
        <v/>
      </c>
      <c r="S4490" s="28" t="str">
        <f aca="false">IFERROR(IF($P4490="au nombre",IF(N(INDEX(Règles!$D$5:$D$17,MATCH($O4490,Règles!$A$5:$A$17,0)))&gt;0,IF($E4490="",1,$E4490)/INDEX(Règles!$D$5:$D$17,MATCH($O4490,Règles!$A$5:$A$17,0)),""),IF($P4490="au prix",IF(AND(ISNUMBER($R4490),N(INDEX(Règles!$E$5:$E$17,MATCH($O4490,Règles!$A$5:$A$17,0)))&gt;0),$R4490/INDEX(Règles!$E$5:$E$17,MATCH($O4490,Règles!$A$5:$A$17,0)),""),IF(OR($P4490="ne compte pas",$P4490="absence"),0,""))),"")</f>
        <v/>
      </c>
      <c r="T4490" s="26" t="n">
        <f aca="false">IF(AND(ISNUMBER($A4490),$B4490&lt;&gt;"",$G4490&lt;&gt;"",$P4490&lt;&gt;"absence"),1,0)</f>
        <v>0</v>
      </c>
      <c r="U4490" s="26" t="n">
        <f aca="false">IF($T4490=1,IF(COUNTIFS($B$2:$B4490,$B4490,$A$2:$A4490,$A4490,$T$2:$T4490,1)=1,1,0),0)</f>
        <v>0</v>
      </c>
      <c r="V4490" s="29" t="str">
        <f aca="false">IF(AND($A4490="",$B4490="",$G4490=""),"",IF(NOT(ISNUMBER($A4490)),"Date manquante ou non reconnue",IF($B4490="","Technicien manquant",IF(COUNTIF(Production!$A$7:$A$21,$B4490)=0,"Technicien absent de la liste (onglet Production)",IF($G4490="","Code BPU manquant (colonne G)",IF($O4490="?","Code BPU inconnu (onglet Prestations)",IF($P4490="?","Catégorie inconnue (onglet Règles)",IF(AND($E4490&lt;&gt;"",NOT(ISNUMBER($E4490))),"Quantité non reconnue",IF(AND($P4490="au prix",NOT(ISNUMBER($Q4490))),"Prix sur devis à saisir (colonne I)",IF($S4490="","Règle à compléter (onglet Règles)",""))))))))))</f>
        <v/>
      </c>
    </row>
    <row r="4491" customFormat="false" ht="15" hidden="false" customHeight="false" outlineLevel="0" collapsed="false">
      <c r="A4491" s="23"/>
      <c r="I4491" s="24"/>
      <c r="J4491" s="24"/>
      <c r="N4491" s="25"/>
      <c r="O4491" s="26" t="str">
        <f aca="false">IF($G4491="","",IFERROR(INDEX(Prestations!$F$5:$F$256,MATCH($G4491,Prestations!$B$5:$B$256,0)),"?"))</f>
        <v/>
      </c>
      <c r="P4491" s="26" t="str">
        <f aca="false">IF($O4491="","",IF($O4491="?","?",IFERROR(INDEX(Règles!$C$5:$C$17,MATCH($O4491,Règles!$A$5:$A$17,0)),"?")))</f>
        <v/>
      </c>
      <c r="Q4491" s="27" t="str">
        <f aca="false">IF($G4491="","",IF(ISNUMBER($I4491),$I4491,IFERROR(IF(ISNUMBER(INDEX(Prestations!$E$5:$E$256,MATCH($G4491,Prestations!$B$5:$B$256,0))),INDEX(Prestations!$E$5:$E$256,MATCH($G4491,Prestations!$B$5:$B$256,0)),""),"")))</f>
        <v/>
      </c>
      <c r="R4491" s="27" t="str">
        <f aca="false">IFERROR(IF(ISNUMBER($Q4491),$Q4491*IF($E4491="",1,$E4491),""),"")</f>
        <v/>
      </c>
      <c r="S4491" s="28" t="str">
        <f aca="false">IFERROR(IF($P4491="au nombre",IF(N(INDEX(Règles!$D$5:$D$17,MATCH($O4491,Règles!$A$5:$A$17,0)))&gt;0,IF($E4491="",1,$E4491)/INDEX(Règles!$D$5:$D$17,MATCH($O4491,Règles!$A$5:$A$17,0)),""),IF($P4491="au prix",IF(AND(ISNUMBER($R4491),N(INDEX(Règles!$E$5:$E$17,MATCH($O4491,Règles!$A$5:$A$17,0)))&gt;0),$R4491/INDEX(Règles!$E$5:$E$17,MATCH($O4491,Règles!$A$5:$A$17,0)),""),IF(OR($P4491="ne compte pas",$P4491="absence"),0,""))),"")</f>
        <v/>
      </c>
      <c r="T4491" s="26" t="n">
        <f aca="false">IF(AND(ISNUMBER($A4491),$B4491&lt;&gt;"",$G4491&lt;&gt;"",$P4491&lt;&gt;"absence"),1,0)</f>
        <v>0</v>
      </c>
      <c r="U4491" s="26" t="n">
        <f aca="false">IF($T4491=1,IF(COUNTIFS($B$2:$B4491,$B4491,$A$2:$A4491,$A4491,$T$2:$T4491,1)=1,1,0),0)</f>
        <v>0</v>
      </c>
      <c r="V4491" s="29" t="str">
        <f aca="false">IF(AND($A4491="",$B4491="",$G4491=""),"",IF(NOT(ISNUMBER($A4491)),"Date manquante ou non reconnue",IF($B4491="","Technicien manquant",IF(COUNTIF(Production!$A$7:$A$21,$B4491)=0,"Technicien absent de la liste (onglet Production)",IF($G4491="","Code BPU manquant (colonne G)",IF($O4491="?","Code BPU inconnu (onglet Prestations)",IF($P4491="?","Catégorie inconnue (onglet Règles)",IF(AND($E4491&lt;&gt;"",NOT(ISNUMBER($E4491))),"Quantité non reconnue",IF(AND($P4491="au prix",NOT(ISNUMBER($Q4491))),"Prix sur devis à saisir (colonne I)",IF($S4491="","Règle à compléter (onglet Règles)",""))))))))))</f>
        <v/>
      </c>
    </row>
    <row r="4492" customFormat="false" ht="15" hidden="false" customHeight="false" outlineLevel="0" collapsed="false">
      <c r="A4492" s="23"/>
      <c r="I4492" s="24"/>
      <c r="J4492" s="24"/>
      <c r="N4492" s="25"/>
      <c r="O4492" s="26" t="str">
        <f aca="false">IF($G4492="","",IFERROR(INDEX(Prestations!$F$5:$F$256,MATCH($G4492,Prestations!$B$5:$B$256,0)),"?"))</f>
        <v/>
      </c>
      <c r="P4492" s="26" t="str">
        <f aca="false">IF($O4492="","",IF($O4492="?","?",IFERROR(INDEX(Règles!$C$5:$C$17,MATCH($O4492,Règles!$A$5:$A$17,0)),"?")))</f>
        <v/>
      </c>
      <c r="Q4492" s="27" t="str">
        <f aca="false">IF($G4492="","",IF(ISNUMBER($I4492),$I4492,IFERROR(IF(ISNUMBER(INDEX(Prestations!$E$5:$E$256,MATCH($G4492,Prestations!$B$5:$B$256,0))),INDEX(Prestations!$E$5:$E$256,MATCH($G4492,Prestations!$B$5:$B$256,0)),""),"")))</f>
        <v/>
      </c>
      <c r="R4492" s="27" t="str">
        <f aca="false">IFERROR(IF(ISNUMBER($Q4492),$Q4492*IF($E4492="",1,$E4492),""),"")</f>
        <v/>
      </c>
      <c r="S4492" s="28" t="str">
        <f aca="false">IFERROR(IF($P4492="au nombre",IF(N(INDEX(Règles!$D$5:$D$17,MATCH($O4492,Règles!$A$5:$A$17,0)))&gt;0,IF($E4492="",1,$E4492)/INDEX(Règles!$D$5:$D$17,MATCH($O4492,Règles!$A$5:$A$17,0)),""),IF($P4492="au prix",IF(AND(ISNUMBER($R4492),N(INDEX(Règles!$E$5:$E$17,MATCH($O4492,Règles!$A$5:$A$17,0)))&gt;0),$R4492/INDEX(Règles!$E$5:$E$17,MATCH($O4492,Règles!$A$5:$A$17,0)),""),IF(OR($P4492="ne compte pas",$P4492="absence"),0,""))),"")</f>
        <v/>
      </c>
      <c r="T4492" s="26" t="n">
        <f aca="false">IF(AND(ISNUMBER($A4492),$B4492&lt;&gt;"",$G4492&lt;&gt;"",$P4492&lt;&gt;"absence"),1,0)</f>
        <v>0</v>
      </c>
      <c r="U4492" s="26" t="n">
        <f aca="false">IF($T4492=1,IF(COUNTIFS($B$2:$B4492,$B4492,$A$2:$A4492,$A4492,$T$2:$T4492,1)=1,1,0),0)</f>
        <v>0</v>
      </c>
      <c r="V4492" s="29" t="str">
        <f aca="false">IF(AND($A4492="",$B4492="",$G4492=""),"",IF(NOT(ISNUMBER($A4492)),"Date manquante ou non reconnue",IF($B4492="","Technicien manquant",IF(COUNTIF(Production!$A$7:$A$21,$B4492)=0,"Technicien absent de la liste (onglet Production)",IF($G4492="","Code BPU manquant (colonne G)",IF($O4492="?","Code BPU inconnu (onglet Prestations)",IF($P4492="?","Catégorie inconnue (onglet Règles)",IF(AND($E4492&lt;&gt;"",NOT(ISNUMBER($E4492))),"Quantité non reconnue",IF(AND($P4492="au prix",NOT(ISNUMBER($Q4492))),"Prix sur devis à saisir (colonne I)",IF($S4492="","Règle à compléter (onglet Règles)",""))))))))))</f>
        <v/>
      </c>
    </row>
    <row r="4493" customFormat="false" ht="15" hidden="false" customHeight="false" outlineLevel="0" collapsed="false">
      <c r="A4493" s="23"/>
      <c r="I4493" s="24"/>
      <c r="J4493" s="24"/>
      <c r="N4493" s="25"/>
      <c r="O4493" s="26" t="str">
        <f aca="false">IF($G4493="","",IFERROR(INDEX(Prestations!$F$5:$F$256,MATCH($G4493,Prestations!$B$5:$B$256,0)),"?"))</f>
        <v/>
      </c>
      <c r="P4493" s="26" t="str">
        <f aca="false">IF($O4493="","",IF($O4493="?","?",IFERROR(INDEX(Règles!$C$5:$C$17,MATCH($O4493,Règles!$A$5:$A$17,0)),"?")))</f>
        <v/>
      </c>
      <c r="Q4493" s="27" t="str">
        <f aca="false">IF($G4493="","",IF(ISNUMBER($I4493),$I4493,IFERROR(IF(ISNUMBER(INDEX(Prestations!$E$5:$E$256,MATCH($G4493,Prestations!$B$5:$B$256,0))),INDEX(Prestations!$E$5:$E$256,MATCH($G4493,Prestations!$B$5:$B$256,0)),""),"")))</f>
        <v/>
      </c>
      <c r="R4493" s="27" t="str">
        <f aca="false">IFERROR(IF(ISNUMBER($Q4493),$Q4493*IF($E4493="",1,$E4493),""),"")</f>
        <v/>
      </c>
      <c r="S4493" s="28" t="str">
        <f aca="false">IFERROR(IF($P4493="au nombre",IF(N(INDEX(Règles!$D$5:$D$17,MATCH($O4493,Règles!$A$5:$A$17,0)))&gt;0,IF($E4493="",1,$E4493)/INDEX(Règles!$D$5:$D$17,MATCH($O4493,Règles!$A$5:$A$17,0)),""),IF($P4493="au prix",IF(AND(ISNUMBER($R4493),N(INDEX(Règles!$E$5:$E$17,MATCH($O4493,Règles!$A$5:$A$17,0)))&gt;0),$R4493/INDEX(Règles!$E$5:$E$17,MATCH($O4493,Règles!$A$5:$A$17,0)),""),IF(OR($P4493="ne compte pas",$P4493="absence"),0,""))),"")</f>
        <v/>
      </c>
      <c r="T4493" s="26" t="n">
        <f aca="false">IF(AND(ISNUMBER($A4493),$B4493&lt;&gt;"",$G4493&lt;&gt;"",$P4493&lt;&gt;"absence"),1,0)</f>
        <v>0</v>
      </c>
      <c r="U4493" s="26" t="n">
        <f aca="false">IF($T4493=1,IF(COUNTIFS($B$2:$B4493,$B4493,$A$2:$A4493,$A4493,$T$2:$T4493,1)=1,1,0),0)</f>
        <v>0</v>
      </c>
      <c r="V4493" s="29" t="str">
        <f aca="false">IF(AND($A4493="",$B4493="",$G4493=""),"",IF(NOT(ISNUMBER($A4493)),"Date manquante ou non reconnue",IF($B4493="","Technicien manquant",IF(COUNTIF(Production!$A$7:$A$21,$B4493)=0,"Technicien absent de la liste (onglet Production)",IF($G4493="","Code BPU manquant (colonne G)",IF($O4493="?","Code BPU inconnu (onglet Prestations)",IF($P4493="?","Catégorie inconnue (onglet Règles)",IF(AND($E4493&lt;&gt;"",NOT(ISNUMBER($E4493))),"Quantité non reconnue",IF(AND($P4493="au prix",NOT(ISNUMBER($Q4493))),"Prix sur devis à saisir (colonne I)",IF($S4493="","Règle à compléter (onglet Règles)",""))))))))))</f>
        <v/>
      </c>
    </row>
    <row r="4494" customFormat="false" ht="15" hidden="false" customHeight="false" outlineLevel="0" collapsed="false">
      <c r="A4494" s="23"/>
      <c r="I4494" s="24"/>
      <c r="J4494" s="24"/>
      <c r="N4494" s="25"/>
      <c r="O4494" s="26" t="str">
        <f aca="false">IF($G4494="","",IFERROR(INDEX(Prestations!$F$5:$F$256,MATCH($G4494,Prestations!$B$5:$B$256,0)),"?"))</f>
        <v/>
      </c>
      <c r="P4494" s="26" t="str">
        <f aca="false">IF($O4494="","",IF($O4494="?","?",IFERROR(INDEX(Règles!$C$5:$C$17,MATCH($O4494,Règles!$A$5:$A$17,0)),"?")))</f>
        <v/>
      </c>
      <c r="Q4494" s="27" t="str">
        <f aca="false">IF($G4494="","",IF(ISNUMBER($I4494),$I4494,IFERROR(IF(ISNUMBER(INDEX(Prestations!$E$5:$E$256,MATCH($G4494,Prestations!$B$5:$B$256,0))),INDEX(Prestations!$E$5:$E$256,MATCH($G4494,Prestations!$B$5:$B$256,0)),""),"")))</f>
        <v/>
      </c>
      <c r="R4494" s="27" t="str">
        <f aca="false">IFERROR(IF(ISNUMBER($Q4494),$Q4494*IF($E4494="",1,$E4494),""),"")</f>
        <v/>
      </c>
      <c r="S4494" s="28" t="str">
        <f aca="false">IFERROR(IF($P4494="au nombre",IF(N(INDEX(Règles!$D$5:$D$17,MATCH($O4494,Règles!$A$5:$A$17,0)))&gt;0,IF($E4494="",1,$E4494)/INDEX(Règles!$D$5:$D$17,MATCH($O4494,Règles!$A$5:$A$17,0)),""),IF($P4494="au prix",IF(AND(ISNUMBER($R4494),N(INDEX(Règles!$E$5:$E$17,MATCH($O4494,Règles!$A$5:$A$17,0)))&gt;0),$R4494/INDEX(Règles!$E$5:$E$17,MATCH($O4494,Règles!$A$5:$A$17,0)),""),IF(OR($P4494="ne compte pas",$P4494="absence"),0,""))),"")</f>
        <v/>
      </c>
      <c r="T4494" s="26" t="n">
        <f aca="false">IF(AND(ISNUMBER($A4494),$B4494&lt;&gt;"",$G4494&lt;&gt;"",$P4494&lt;&gt;"absence"),1,0)</f>
        <v>0</v>
      </c>
      <c r="U4494" s="26" t="n">
        <f aca="false">IF($T4494=1,IF(COUNTIFS($B$2:$B4494,$B4494,$A$2:$A4494,$A4494,$T$2:$T4494,1)=1,1,0),0)</f>
        <v>0</v>
      </c>
      <c r="V4494" s="29" t="str">
        <f aca="false">IF(AND($A4494="",$B4494="",$G4494=""),"",IF(NOT(ISNUMBER($A4494)),"Date manquante ou non reconnue",IF($B4494="","Technicien manquant",IF(COUNTIF(Production!$A$7:$A$21,$B4494)=0,"Technicien absent de la liste (onglet Production)",IF($G4494="","Code BPU manquant (colonne G)",IF($O4494="?","Code BPU inconnu (onglet Prestations)",IF($P4494="?","Catégorie inconnue (onglet Règles)",IF(AND($E4494&lt;&gt;"",NOT(ISNUMBER($E4494))),"Quantité non reconnue",IF(AND($P4494="au prix",NOT(ISNUMBER($Q4494))),"Prix sur devis à saisir (colonne I)",IF($S4494="","Règle à compléter (onglet Règles)",""))))))))))</f>
        <v/>
      </c>
    </row>
    <row r="4495" customFormat="false" ht="15" hidden="false" customHeight="false" outlineLevel="0" collapsed="false">
      <c r="A4495" s="23"/>
      <c r="I4495" s="24"/>
      <c r="J4495" s="24"/>
      <c r="N4495" s="25"/>
      <c r="O4495" s="26" t="str">
        <f aca="false">IF($G4495="","",IFERROR(INDEX(Prestations!$F$5:$F$256,MATCH($G4495,Prestations!$B$5:$B$256,0)),"?"))</f>
        <v/>
      </c>
      <c r="P4495" s="26" t="str">
        <f aca="false">IF($O4495="","",IF($O4495="?","?",IFERROR(INDEX(Règles!$C$5:$C$17,MATCH($O4495,Règles!$A$5:$A$17,0)),"?")))</f>
        <v/>
      </c>
      <c r="Q4495" s="27" t="str">
        <f aca="false">IF($G4495="","",IF(ISNUMBER($I4495),$I4495,IFERROR(IF(ISNUMBER(INDEX(Prestations!$E$5:$E$256,MATCH($G4495,Prestations!$B$5:$B$256,0))),INDEX(Prestations!$E$5:$E$256,MATCH($G4495,Prestations!$B$5:$B$256,0)),""),"")))</f>
        <v/>
      </c>
      <c r="R4495" s="27" t="str">
        <f aca="false">IFERROR(IF(ISNUMBER($Q4495),$Q4495*IF($E4495="",1,$E4495),""),"")</f>
        <v/>
      </c>
      <c r="S4495" s="28" t="str">
        <f aca="false">IFERROR(IF($P4495="au nombre",IF(N(INDEX(Règles!$D$5:$D$17,MATCH($O4495,Règles!$A$5:$A$17,0)))&gt;0,IF($E4495="",1,$E4495)/INDEX(Règles!$D$5:$D$17,MATCH($O4495,Règles!$A$5:$A$17,0)),""),IF($P4495="au prix",IF(AND(ISNUMBER($R4495),N(INDEX(Règles!$E$5:$E$17,MATCH($O4495,Règles!$A$5:$A$17,0)))&gt;0),$R4495/INDEX(Règles!$E$5:$E$17,MATCH($O4495,Règles!$A$5:$A$17,0)),""),IF(OR($P4495="ne compte pas",$P4495="absence"),0,""))),"")</f>
        <v/>
      </c>
      <c r="T4495" s="26" t="n">
        <f aca="false">IF(AND(ISNUMBER($A4495),$B4495&lt;&gt;"",$G4495&lt;&gt;"",$P4495&lt;&gt;"absence"),1,0)</f>
        <v>0</v>
      </c>
      <c r="U4495" s="26" t="n">
        <f aca="false">IF($T4495=1,IF(COUNTIFS($B$2:$B4495,$B4495,$A$2:$A4495,$A4495,$T$2:$T4495,1)=1,1,0),0)</f>
        <v>0</v>
      </c>
      <c r="V4495" s="29" t="str">
        <f aca="false">IF(AND($A4495="",$B4495="",$G4495=""),"",IF(NOT(ISNUMBER($A4495)),"Date manquante ou non reconnue",IF($B4495="","Technicien manquant",IF(COUNTIF(Production!$A$7:$A$21,$B4495)=0,"Technicien absent de la liste (onglet Production)",IF($G4495="","Code BPU manquant (colonne G)",IF($O4495="?","Code BPU inconnu (onglet Prestations)",IF($P4495="?","Catégorie inconnue (onglet Règles)",IF(AND($E4495&lt;&gt;"",NOT(ISNUMBER($E4495))),"Quantité non reconnue",IF(AND($P4495="au prix",NOT(ISNUMBER($Q4495))),"Prix sur devis à saisir (colonne I)",IF($S4495="","Règle à compléter (onglet Règles)",""))))))))))</f>
        <v/>
      </c>
    </row>
    <row r="4496" customFormat="false" ht="15" hidden="false" customHeight="false" outlineLevel="0" collapsed="false">
      <c r="A4496" s="23"/>
      <c r="I4496" s="24"/>
      <c r="J4496" s="24"/>
      <c r="N4496" s="25"/>
      <c r="O4496" s="26" t="str">
        <f aca="false">IF($G4496="","",IFERROR(INDEX(Prestations!$F$5:$F$256,MATCH($G4496,Prestations!$B$5:$B$256,0)),"?"))</f>
        <v/>
      </c>
      <c r="P4496" s="26" t="str">
        <f aca="false">IF($O4496="","",IF($O4496="?","?",IFERROR(INDEX(Règles!$C$5:$C$17,MATCH($O4496,Règles!$A$5:$A$17,0)),"?")))</f>
        <v/>
      </c>
      <c r="Q4496" s="27" t="str">
        <f aca="false">IF($G4496="","",IF(ISNUMBER($I4496),$I4496,IFERROR(IF(ISNUMBER(INDEX(Prestations!$E$5:$E$256,MATCH($G4496,Prestations!$B$5:$B$256,0))),INDEX(Prestations!$E$5:$E$256,MATCH($G4496,Prestations!$B$5:$B$256,0)),""),"")))</f>
        <v/>
      </c>
      <c r="R4496" s="27" t="str">
        <f aca="false">IFERROR(IF(ISNUMBER($Q4496),$Q4496*IF($E4496="",1,$E4496),""),"")</f>
        <v/>
      </c>
      <c r="S4496" s="28" t="str">
        <f aca="false">IFERROR(IF($P4496="au nombre",IF(N(INDEX(Règles!$D$5:$D$17,MATCH($O4496,Règles!$A$5:$A$17,0)))&gt;0,IF($E4496="",1,$E4496)/INDEX(Règles!$D$5:$D$17,MATCH($O4496,Règles!$A$5:$A$17,0)),""),IF($P4496="au prix",IF(AND(ISNUMBER($R4496),N(INDEX(Règles!$E$5:$E$17,MATCH($O4496,Règles!$A$5:$A$17,0)))&gt;0),$R4496/INDEX(Règles!$E$5:$E$17,MATCH($O4496,Règles!$A$5:$A$17,0)),""),IF(OR($P4496="ne compte pas",$P4496="absence"),0,""))),"")</f>
        <v/>
      </c>
      <c r="T4496" s="26" t="n">
        <f aca="false">IF(AND(ISNUMBER($A4496),$B4496&lt;&gt;"",$G4496&lt;&gt;"",$P4496&lt;&gt;"absence"),1,0)</f>
        <v>0</v>
      </c>
      <c r="U4496" s="26" t="n">
        <f aca="false">IF($T4496=1,IF(COUNTIFS($B$2:$B4496,$B4496,$A$2:$A4496,$A4496,$T$2:$T4496,1)=1,1,0),0)</f>
        <v>0</v>
      </c>
      <c r="V4496" s="29" t="str">
        <f aca="false">IF(AND($A4496="",$B4496="",$G4496=""),"",IF(NOT(ISNUMBER($A4496)),"Date manquante ou non reconnue",IF($B4496="","Technicien manquant",IF(COUNTIF(Production!$A$7:$A$21,$B4496)=0,"Technicien absent de la liste (onglet Production)",IF($G4496="","Code BPU manquant (colonne G)",IF($O4496="?","Code BPU inconnu (onglet Prestations)",IF($P4496="?","Catégorie inconnue (onglet Règles)",IF(AND($E4496&lt;&gt;"",NOT(ISNUMBER($E4496))),"Quantité non reconnue",IF(AND($P4496="au prix",NOT(ISNUMBER($Q4496))),"Prix sur devis à saisir (colonne I)",IF($S4496="","Règle à compléter (onglet Règles)",""))))))))))</f>
        <v/>
      </c>
    </row>
    <row r="4497" customFormat="false" ht="15" hidden="false" customHeight="false" outlineLevel="0" collapsed="false">
      <c r="A4497" s="23"/>
      <c r="I4497" s="24"/>
      <c r="J4497" s="24"/>
      <c r="N4497" s="25"/>
      <c r="O4497" s="26" t="str">
        <f aca="false">IF($G4497="","",IFERROR(INDEX(Prestations!$F$5:$F$256,MATCH($G4497,Prestations!$B$5:$B$256,0)),"?"))</f>
        <v/>
      </c>
      <c r="P4497" s="26" t="str">
        <f aca="false">IF($O4497="","",IF($O4497="?","?",IFERROR(INDEX(Règles!$C$5:$C$17,MATCH($O4497,Règles!$A$5:$A$17,0)),"?")))</f>
        <v/>
      </c>
      <c r="Q4497" s="27" t="str">
        <f aca="false">IF($G4497="","",IF(ISNUMBER($I4497),$I4497,IFERROR(IF(ISNUMBER(INDEX(Prestations!$E$5:$E$256,MATCH($G4497,Prestations!$B$5:$B$256,0))),INDEX(Prestations!$E$5:$E$256,MATCH($G4497,Prestations!$B$5:$B$256,0)),""),"")))</f>
        <v/>
      </c>
      <c r="R4497" s="27" t="str">
        <f aca="false">IFERROR(IF(ISNUMBER($Q4497),$Q4497*IF($E4497="",1,$E4497),""),"")</f>
        <v/>
      </c>
      <c r="S4497" s="28" t="str">
        <f aca="false">IFERROR(IF($P4497="au nombre",IF(N(INDEX(Règles!$D$5:$D$17,MATCH($O4497,Règles!$A$5:$A$17,0)))&gt;0,IF($E4497="",1,$E4497)/INDEX(Règles!$D$5:$D$17,MATCH($O4497,Règles!$A$5:$A$17,0)),""),IF($P4497="au prix",IF(AND(ISNUMBER($R4497),N(INDEX(Règles!$E$5:$E$17,MATCH($O4497,Règles!$A$5:$A$17,0)))&gt;0),$R4497/INDEX(Règles!$E$5:$E$17,MATCH($O4497,Règles!$A$5:$A$17,0)),""),IF(OR($P4497="ne compte pas",$P4497="absence"),0,""))),"")</f>
        <v/>
      </c>
      <c r="T4497" s="26" t="n">
        <f aca="false">IF(AND(ISNUMBER($A4497),$B4497&lt;&gt;"",$G4497&lt;&gt;"",$P4497&lt;&gt;"absence"),1,0)</f>
        <v>0</v>
      </c>
      <c r="U4497" s="26" t="n">
        <f aca="false">IF($T4497=1,IF(COUNTIFS($B$2:$B4497,$B4497,$A$2:$A4497,$A4497,$T$2:$T4497,1)=1,1,0),0)</f>
        <v>0</v>
      </c>
      <c r="V4497" s="29" t="str">
        <f aca="false">IF(AND($A4497="",$B4497="",$G4497=""),"",IF(NOT(ISNUMBER($A4497)),"Date manquante ou non reconnue",IF($B4497="","Technicien manquant",IF(COUNTIF(Production!$A$7:$A$21,$B4497)=0,"Technicien absent de la liste (onglet Production)",IF($G4497="","Code BPU manquant (colonne G)",IF($O4497="?","Code BPU inconnu (onglet Prestations)",IF($P4497="?","Catégorie inconnue (onglet Règles)",IF(AND($E4497&lt;&gt;"",NOT(ISNUMBER($E4497))),"Quantité non reconnue",IF(AND($P4497="au prix",NOT(ISNUMBER($Q4497))),"Prix sur devis à saisir (colonne I)",IF($S4497="","Règle à compléter (onglet Règles)",""))))))))))</f>
        <v/>
      </c>
    </row>
    <row r="4498" customFormat="false" ht="15" hidden="false" customHeight="false" outlineLevel="0" collapsed="false">
      <c r="A4498" s="23"/>
      <c r="I4498" s="24"/>
      <c r="J4498" s="24"/>
      <c r="N4498" s="25"/>
      <c r="O4498" s="26" t="str">
        <f aca="false">IF($G4498="","",IFERROR(INDEX(Prestations!$F$5:$F$256,MATCH($G4498,Prestations!$B$5:$B$256,0)),"?"))</f>
        <v/>
      </c>
      <c r="P4498" s="26" t="str">
        <f aca="false">IF($O4498="","",IF($O4498="?","?",IFERROR(INDEX(Règles!$C$5:$C$17,MATCH($O4498,Règles!$A$5:$A$17,0)),"?")))</f>
        <v/>
      </c>
      <c r="Q4498" s="27" t="str">
        <f aca="false">IF($G4498="","",IF(ISNUMBER($I4498),$I4498,IFERROR(IF(ISNUMBER(INDEX(Prestations!$E$5:$E$256,MATCH($G4498,Prestations!$B$5:$B$256,0))),INDEX(Prestations!$E$5:$E$256,MATCH($G4498,Prestations!$B$5:$B$256,0)),""),"")))</f>
        <v/>
      </c>
      <c r="R4498" s="27" t="str">
        <f aca="false">IFERROR(IF(ISNUMBER($Q4498),$Q4498*IF($E4498="",1,$E4498),""),"")</f>
        <v/>
      </c>
      <c r="S4498" s="28" t="str">
        <f aca="false">IFERROR(IF($P4498="au nombre",IF(N(INDEX(Règles!$D$5:$D$17,MATCH($O4498,Règles!$A$5:$A$17,0)))&gt;0,IF($E4498="",1,$E4498)/INDEX(Règles!$D$5:$D$17,MATCH($O4498,Règles!$A$5:$A$17,0)),""),IF($P4498="au prix",IF(AND(ISNUMBER($R4498),N(INDEX(Règles!$E$5:$E$17,MATCH($O4498,Règles!$A$5:$A$17,0)))&gt;0),$R4498/INDEX(Règles!$E$5:$E$17,MATCH($O4498,Règles!$A$5:$A$17,0)),""),IF(OR($P4498="ne compte pas",$P4498="absence"),0,""))),"")</f>
        <v/>
      </c>
      <c r="T4498" s="26" t="n">
        <f aca="false">IF(AND(ISNUMBER($A4498),$B4498&lt;&gt;"",$G4498&lt;&gt;"",$P4498&lt;&gt;"absence"),1,0)</f>
        <v>0</v>
      </c>
      <c r="U4498" s="26" t="n">
        <f aca="false">IF($T4498=1,IF(COUNTIFS($B$2:$B4498,$B4498,$A$2:$A4498,$A4498,$T$2:$T4498,1)=1,1,0),0)</f>
        <v>0</v>
      </c>
      <c r="V4498" s="29" t="str">
        <f aca="false">IF(AND($A4498="",$B4498="",$G4498=""),"",IF(NOT(ISNUMBER($A4498)),"Date manquante ou non reconnue",IF($B4498="","Technicien manquant",IF(COUNTIF(Production!$A$7:$A$21,$B4498)=0,"Technicien absent de la liste (onglet Production)",IF($G4498="","Code BPU manquant (colonne G)",IF($O4498="?","Code BPU inconnu (onglet Prestations)",IF($P4498="?","Catégorie inconnue (onglet Règles)",IF(AND($E4498&lt;&gt;"",NOT(ISNUMBER($E4498))),"Quantité non reconnue",IF(AND($P4498="au prix",NOT(ISNUMBER($Q4498))),"Prix sur devis à saisir (colonne I)",IF($S4498="","Règle à compléter (onglet Règles)",""))))))))))</f>
        <v/>
      </c>
    </row>
    <row r="4499" customFormat="false" ht="15" hidden="false" customHeight="false" outlineLevel="0" collapsed="false">
      <c r="A4499" s="23"/>
      <c r="I4499" s="24"/>
      <c r="J4499" s="24"/>
      <c r="N4499" s="25"/>
      <c r="O4499" s="26" t="str">
        <f aca="false">IF($G4499="","",IFERROR(INDEX(Prestations!$F$5:$F$256,MATCH($G4499,Prestations!$B$5:$B$256,0)),"?"))</f>
        <v/>
      </c>
      <c r="P4499" s="26" t="str">
        <f aca="false">IF($O4499="","",IF($O4499="?","?",IFERROR(INDEX(Règles!$C$5:$C$17,MATCH($O4499,Règles!$A$5:$A$17,0)),"?")))</f>
        <v/>
      </c>
      <c r="Q4499" s="27" t="str">
        <f aca="false">IF($G4499="","",IF(ISNUMBER($I4499),$I4499,IFERROR(IF(ISNUMBER(INDEX(Prestations!$E$5:$E$256,MATCH($G4499,Prestations!$B$5:$B$256,0))),INDEX(Prestations!$E$5:$E$256,MATCH($G4499,Prestations!$B$5:$B$256,0)),""),"")))</f>
        <v/>
      </c>
      <c r="R4499" s="27" t="str">
        <f aca="false">IFERROR(IF(ISNUMBER($Q4499),$Q4499*IF($E4499="",1,$E4499),""),"")</f>
        <v/>
      </c>
      <c r="S4499" s="28" t="str">
        <f aca="false">IFERROR(IF($P4499="au nombre",IF(N(INDEX(Règles!$D$5:$D$17,MATCH($O4499,Règles!$A$5:$A$17,0)))&gt;0,IF($E4499="",1,$E4499)/INDEX(Règles!$D$5:$D$17,MATCH($O4499,Règles!$A$5:$A$17,0)),""),IF($P4499="au prix",IF(AND(ISNUMBER($R4499),N(INDEX(Règles!$E$5:$E$17,MATCH($O4499,Règles!$A$5:$A$17,0)))&gt;0),$R4499/INDEX(Règles!$E$5:$E$17,MATCH($O4499,Règles!$A$5:$A$17,0)),""),IF(OR($P4499="ne compte pas",$P4499="absence"),0,""))),"")</f>
        <v/>
      </c>
      <c r="T4499" s="26" t="n">
        <f aca="false">IF(AND(ISNUMBER($A4499),$B4499&lt;&gt;"",$G4499&lt;&gt;"",$P4499&lt;&gt;"absence"),1,0)</f>
        <v>0</v>
      </c>
      <c r="U4499" s="26" t="n">
        <f aca="false">IF($T4499=1,IF(COUNTIFS($B$2:$B4499,$B4499,$A$2:$A4499,$A4499,$T$2:$T4499,1)=1,1,0),0)</f>
        <v>0</v>
      </c>
      <c r="V4499" s="29" t="str">
        <f aca="false">IF(AND($A4499="",$B4499="",$G4499=""),"",IF(NOT(ISNUMBER($A4499)),"Date manquante ou non reconnue",IF($B4499="","Technicien manquant",IF(COUNTIF(Production!$A$7:$A$21,$B4499)=0,"Technicien absent de la liste (onglet Production)",IF($G4499="","Code BPU manquant (colonne G)",IF($O4499="?","Code BPU inconnu (onglet Prestations)",IF($P4499="?","Catégorie inconnue (onglet Règles)",IF(AND($E4499&lt;&gt;"",NOT(ISNUMBER($E4499))),"Quantité non reconnue",IF(AND($P4499="au prix",NOT(ISNUMBER($Q4499))),"Prix sur devis à saisir (colonne I)",IF($S4499="","Règle à compléter (onglet Règles)",""))))))))))</f>
        <v/>
      </c>
    </row>
    <row r="4500" customFormat="false" ht="15" hidden="false" customHeight="false" outlineLevel="0" collapsed="false">
      <c r="A4500" s="23"/>
      <c r="I4500" s="24"/>
      <c r="J4500" s="24"/>
      <c r="N4500" s="25"/>
      <c r="O4500" s="26" t="str">
        <f aca="false">IF($G4500="","",IFERROR(INDEX(Prestations!$F$5:$F$256,MATCH($G4500,Prestations!$B$5:$B$256,0)),"?"))</f>
        <v/>
      </c>
      <c r="P4500" s="26" t="str">
        <f aca="false">IF($O4500="","",IF($O4500="?","?",IFERROR(INDEX(Règles!$C$5:$C$17,MATCH($O4500,Règles!$A$5:$A$17,0)),"?")))</f>
        <v/>
      </c>
      <c r="Q4500" s="27" t="str">
        <f aca="false">IF($G4500="","",IF(ISNUMBER($I4500),$I4500,IFERROR(IF(ISNUMBER(INDEX(Prestations!$E$5:$E$256,MATCH($G4500,Prestations!$B$5:$B$256,0))),INDEX(Prestations!$E$5:$E$256,MATCH($G4500,Prestations!$B$5:$B$256,0)),""),"")))</f>
        <v/>
      </c>
      <c r="R4500" s="27" t="str">
        <f aca="false">IFERROR(IF(ISNUMBER($Q4500),$Q4500*IF($E4500="",1,$E4500),""),"")</f>
        <v/>
      </c>
      <c r="S4500" s="28" t="str">
        <f aca="false">IFERROR(IF($P4500="au nombre",IF(N(INDEX(Règles!$D$5:$D$17,MATCH($O4500,Règles!$A$5:$A$17,0)))&gt;0,IF($E4500="",1,$E4500)/INDEX(Règles!$D$5:$D$17,MATCH($O4500,Règles!$A$5:$A$17,0)),""),IF($P4500="au prix",IF(AND(ISNUMBER($R4500),N(INDEX(Règles!$E$5:$E$17,MATCH($O4500,Règles!$A$5:$A$17,0)))&gt;0),$R4500/INDEX(Règles!$E$5:$E$17,MATCH($O4500,Règles!$A$5:$A$17,0)),""),IF(OR($P4500="ne compte pas",$P4500="absence"),0,""))),"")</f>
        <v/>
      </c>
      <c r="T4500" s="26" t="n">
        <f aca="false">IF(AND(ISNUMBER($A4500),$B4500&lt;&gt;"",$G4500&lt;&gt;"",$P4500&lt;&gt;"absence"),1,0)</f>
        <v>0</v>
      </c>
      <c r="U4500" s="26" t="n">
        <f aca="false">IF($T4500=1,IF(COUNTIFS($B$2:$B4500,$B4500,$A$2:$A4500,$A4500,$T$2:$T4500,1)=1,1,0),0)</f>
        <v>0</v>
      </c>
      <c r="V4500" s="29" t="str">
        <f aca="false">IF(AND($A4500="",$B4500="",$G4500=""),"",IF(NOT(ISNUMBER($A4500)),"Date manquante ou non reconnue",IF($B4500="","Technicien manquant",IF(COUNTIF(Production!$A$7:$A$21,$B4500)=0,"Technicien absent de la liste (onglet Production)",IF($G4500="","Code BPU manquant (colonne G)",IF($O4500="?","Code BPU inconnu (onglet Prestations)",IF($P4500="?","Catégorie inconnue (onglet Règles)",IF(AND($E4500&lt;&gt;"",NOT(ISNUMBER($E4500))),"Quantité non reconnue",IF(AND($P4500="au prix",NOT(ISNUMBER($Q4500))),"Prix sur devis à saisir (colonne I)",IF($S4500="","Règle à compléter (onglet Règles)",""))))))))))</f>
        <v/>
      </c>
    </row>
    <row r="4501" customFormat="false" ht="15" hidden="false" customHeight="false" outlineLevel="0" collapsed="false">
      <c r="A4501" s="23"/>
      <c r="I4501" s="24"/>
      <c r="J4501" s="24"/>
      <c r="N4501" s="25"/>
      <c r="O4501" s="26" t="str">
        <f aca="false">IF($G4501="","",IFERROR(INDEX(Prestations!$F$5:$F$256,MATCH($G4501,Prestations!$B$5:$B$256,0)),"?"))</f>
        <v/>
      </c>
      <c r="P4501" s="26" t="str">
        <f aca="false">IF($O4501="","",IF($O4501="?","?",IFERROR(INDEX(Règles!$C$5:$C$17,MATCH($O4501,Règles!$A$5:$A$17,0)),"?")))</f>
        <v/>
      </c>
      <c r="Q4501" s="27" t="str">
        <f aca="false">IF($G4501="","",IF(ISNUMBER($I4501),$I4501,IFERROR(IF(ISNUMBER(INDEX(Prestations!$E$5:$E$256,MATCH($G4501,Prestations!$B$5:$B$256,0))),INDEX(Prestations!$E$5:$E$256,MATCH($G4501,Prestations!$B$5:$B$256,0)),""),"")))</f>
        <v/>
      </c>
      <c r="R4501" s="27" t="str">
        <f aca="false">IFERROR(IF(ISNUMBER($Q4501),$Q4501*IF($E4501="",1,$E4501),""),"")</f>
        <v/>
      </c>
      <c r="S4501" s="28" t="str">
        <f aca="false">IFERROR(IF($P4501="au nombre",IF(N(INDEX(Règles!$D$5:$D$17,MATCH($O4501,Règles!$A$5:$A$17,0)))&gt;0,IF($E4501="",1,$E4501)/INDEX(Règles!$D$5:$D$17,MATCH($O4501,Règles!$A$5:$A$17,0)),""),IF($P4501="au prix",IF(AND(ISNUMBER($R4501),N(INDEX(Règles!$E$5:$E$17,MATCH($O4501,Règles!$A$5:$A$17,0)))&gt;0),$R4501/INDEX(Règles!$E$5:$E$17,MATCH($O4501,Règles!$A$5:$A$17,0)),""),IF(OR($P4501="ne compte pas",$P4501="absence"),0,""))),"")</f>
        <v/>
      </c>
      <c r="T4501" s="26" t="n">
        <f aca="false">IF(AND(ISNUMBER($A4501),$B4501&lt;&gt;"",$G4501&lt;&gt;"",$P4501&lt;&gt;"absence"),1,0)</f>
        <v>0</v>
      </c>
      <c r="U4501" s="26" t="n">
        <f aca="false">IF($T4501=1,IF(COUNTIFS($B$2:$B4501,$B4501,$A$2:$A4501,$A4501,$T$2:$T4501,1)=1,1,0),0)</f>
        <v>0</v>
      </c>
      <c r="V4501" s="29" t="str">
        <f aca="false">IF(AND($A4501="",$B4501="",$G4501=""),"",IF(NOT(ISNUMBER($A4501)),"Date manquante ou non reconnue",IF($B4501="","Technicien manquant",IF(COUNTIF(Production!$A$7:$A$21,$B4501)=0,"Technicien absent de la liste (onglet Production)",IF($G4501="","Code BPU manquant (colonne G)",IF($O4501="?","Code BPU inconnu (onglet Prestations)",IF($P4501="?","Catégorie inconnue (onglet Règles)",IF(AND($E4501&lt;&gt;"",NOT(ISNUMBER($E4501))),"Quantité non reconnue",IF(AND($P4501="au prix",NOT(ISNUMBER($Q4501))),"Prix sur devis à saisir (colonne I)",IF($S4501="","Règle à compléter (onglet Règles)",""))))))))))</f>
        <v/>
      </c>
    </row>
    <row r="4502" customFormat="false" ht="15" hidden="false" customHeight="false" outlineLevel="0" collapsed="false">
      <c r="A4502" s="23"/>
      <c r="I4502" s="24"/>
      <c r="J4502" s="24"/>
      <c r="N4502" s="25"/>
      <c r="O4502" s="26" t="str">
        <f aca="false">IF($G4502="","",IFERROR(INDEX(Prestations!$F$5:$F$256,MATCH($G4502,Prestations!$B$5:$B$256,0)),"?"))</f>
        <v/>
      </c>
      <c r="P4502" s="26" t="str">
        <f aca="false">IF($O4502="","",IF($O4502="?","?",IFERROR(INDEX(Règles!$C$5:$C$17,MATCH($O4502,Règles!$A$5:$A$17,0)),"?")))</f>
        <v/>
      </c>
      <c r="Q4502" s="27" t="str">
        <f aca="false">IF($G4502="","",IF(ISNUMBER($I4502),$I4502,IFERROR(IF(ISNUMBER(INDEX(Prestations!$E$5:$E$256,MATCH($G4502,Prestations!$B$5:$B$256,0))),INDEX(Prestations!$E$5:$E$256,MATCH($G4502,Prestations!$B$5:$B$256,0)),""),"")))</f>
        <v/>
      </c>
      <c r="R4502" s="27" t="str">
        <f aca="false">IFERROR(IF(ISNUMBER($Q4502),$Q4502*IF($E4502="",1,$E4502),""),"")</f>
        <v/>
      </c>
      <c r="S4502" s="28" t="str">
        <f aca="false">IFERROR(IF($P4502="au nombre",IF(N(INDEX(Règles!$D$5:$D$17,MATCH($O4502,Règles!$A$5:$A$17,0)))&gt;0,IF($E4502="",1,$E4502)/INDEX(Règles!$D$5:$D$17,MATCH($O4502,Règles!$A$5:$A$17,0)),""),IF($P4502="au prix",IF(AND(ISNUMBER($R4502),N(INDEX(Règles!$E$5:$E$17,MATCH($O4502,Règles!$A$5:$A$17,0)))&gt;0),$R4502/INDEX(Règles!$E$5:$E$17,MATCH($O4502,Règles!$A$5:$A$17,0)),""),IF(OR($P4502="ne compte pas",$P4502="absence"),0,""))),"")</f>
        <v/>
      </c>
      <c r="T4502" s="26" t="n">
        <f aca="false">IF(AND(ISNUMBER($A4502),$B4502&lt;&gt;"",$G4502&lt;&gt;"",$P4502&lt;&gt;"absence"),1,0)</f>
        <v>0</v>
      </c>
      <c r="U4502" s="26" t="n">
        <f aca="false">IF($T4502=1,IF(COUNTIFS($B$2:$B4502,$B4502,$A$2:$A4502,$A4502,$T$2:$T4502,1)=1,1,0),0)</f>
        <v>0</v>
      </c>
      <c r="V4502" s="29" t="str">
        <f aca="false">IF(AND($A4502="",$B4502="",$G4502=""),"",IF(NOT(ISNUMBER($A4502)),"Date manquante ou non reconnue",IF($B4502="","Technicien manquant",IF(COUNTIF(Production!$A$7:$A$21,$B4502)=0,"Technicien absent de la liste (onglet Production)",IF($G4502="","Code BPU manquant (colonne G)",IF($O4502="?","Code BPU inconnu (onglet Prestations)",IF($P4502="?","Catégorie inconnue (onglet Règles)",IF(AND($E4502&lt;&gt;"",NOT(ISNUMBER($E4502))),"Quantité non reconnue",IF(AND($P4502="au prix",NOT(ISNUMBER($Q4502))),"Prix sur devis à saisir (colonne I)",IF($S4502="","Règle à compléter (onglet Règles)",""))))))))))</f>
        <v/>
      </c>
    </row>
    <row r="4503" customFormat="false" ht="15" hidden="false" customHeight="false" outlineLevel="0" collapsed="false">
      <c r="A4503" s="23"/>
      <c r="I4503" s="24"/>
      <c r="J4503" s="24"/>
      <c r="N4503" s="25"/>
      <c r="O4503" s="26" t="str">
        <f aca="false">IF($G4503="","",IFERROR(INDEX(Prestations!$F$5:$F$256,MATCH($G4503,Prestations!$B$5:$B$256,0)),"?"))</f>
        <v/>
      </c>
      <c r="P4503" s="26" t="str">
        <f aca="false">IF($O4503="","",IF($O4503="?","?",IFERROR(INDEX(Règles!$C$5:$C$17,MATCH($O4503,Règles!$A$5:$A$17,0)),"?")))</f>
        <v/>
      </c>
      <c r="Q4503" s="27" t="str">
        <f aca="false">IF($G4503="","",IF(ISNUMBER($I4503),$I4503,IFERROR(IF(ISNUMBER(INDEX(Prestations!$E$5:$E$256,MATCH($G4503,Prestations!$B$5:$B$256,0))),INDEX(Prestations!$E$5:$E$256,MATCH($G4503,Prestations!$B$5:$B$256,0)),""),"")))</f>
        <v/>
      </c>
      <c r="R4503" s="27" t="str">
        <f aca="false">IFERROR(IF(ISNUMBER($Q4503),$Q4503*IF($E4503="",1,$E4503),""),"")</f>
        <v/>
      </c>
      <c r="S4503" s="28" t="str">
        <f aca="false">IFERROR(IF($P4503="au nombre",IF(N(INDEX(Règles!$D$5:$D$17,MATCH($O4503,Règles!$A$5:$A$17,0)))&gt;0,IF($E4503="",1,$E4503)/INDEX(Règles!$D$5:$D$17,MATCH($O4503,Règles!$A$5:$A$17,0)),""),IF($P4503="au prix",IF(AND(ISNUMBER($R4503),N(INDEX(Règles!$E$5:$E$17,MATCH($O4503,Règles!$A$5:$A$17,0)))&gt;0),$R4503/INDEX(Règles!$E$5:$E$17,MATCH($O4503,Règles!$A$5:$A$17,0)),""),IF(OR($P4503="ne compte pas",$P4503="absence"),0,""))),"")</f>
        <v/>
      </c>
      <c r="T4503" s="26" t="n">
        <f aca="false">IF(AND(ISNUMBER($A4503),$B4503&lt;&gt;"",$G4503&lt;&gt;"",$P4503&lt;&gt;"absence"),1,0)</f>
        <v>0</v>
      </c>
      <c r="U4503" s="26" t="n">
        <f aca="false">IF($T4503=1,IF(COUNTIFS($B$2:$B4503,$B4503,$A$2:$A4503,$A4503,$T$2:$T4503,1)=1,1,0),0)</f>
        <v>0</v>
      </c>
      <c r="V4503" s="29" t="str">
        <f aca="false">IF(AND($A4503="",$B4503="",$G4503=""),"",IF(NOT(ISNUMBER($A4503)),"Date manquante ou non reconnue",IF($B4503="","Technicien manquant",IF(COUNTIF(Production!$A$7:$A$21,$B4503)=0,"Technicien absent de la liste (onglet Production)",IF($G4503="","Code BPU manquant (colonne G)",IF($O4503="?","Code BPU inconnu (onglet Prestations)",IF($P4503="?","Catégorie inconnue (onglet Règles)",IF(AND($E4503&lt;&gt;"",NOT(ISNUMBER($E4503))),"Quantité non reconnue",IF(AND($P4503="au prix",NOT(ISNUMBER($Q4503))),"Prix sur devis à saisir (colonne I)",IF($S4503="","Règle à compléter (onglet Règles)",""))))))))))</f>
        <v/>
      </c>
    </row>
    <row r="4504" customFormat="false" ht="15" hidden="false" customHeight="false" outlineLevel="0" collapsed="false">
      <c r="A4504" s="23"/>
      <c r="I4504" s="24"/>
      <c r="J4504" s="24"/>
      <c r="N4504" s="25"/>
      <c r="O4504" s="26" t="str">
        <f aca="false">IF($G4504="","",IFERROR(INDEX(Prestations!$F$5:$F$256,MATCH($G4504,Prestations!$B$5:$B$256,0)),"?"))</f>
        <v/>
      </c>
      <c r="P4504" s="26" t="str">
        <f aca="false">IF($O4504="","",IF($O4504="?","?",IFERROR(INDEX(Règles!$C$5:$C$17,MATCH($O4504,Règles!$A$5:$A$17,0)),"?")))</f>
        <v/>
      </c>
      <c r="Q4504" s="27" t="str">
        <f aca="false">IF($G4504="","",IF(ISNUMBER($I4504),$I4504,IFERROR(IF(ISNUMBER(INDEX(Prestations!$E$5:$E$256,MATCH($G4504,Prestations!$B$5:$B$256,0))),INDEX(Prestations!$E$5:$E$256,MATCH($G4504,Prestations!$B$5:$B$256,0)),""),"")))</f>
        <v/>
      </c>
      <c r="R4504" s="27" t="str">
        <f aca="false">IFERROR(IF(ISNUMBER($Q4504),$Q4504*IF($E4504="",1,$E4504),""),"")</f>
        <v/>
      </c>
      <c r="S4504" s="28" t="str">
        <f aca="false">IFERROR(IF($P4504="au nombre",IF(N(INDEX(Règles!$D$5:$D$17,MATCH($O4504,Règles!$A$5:$A$17,0)))&gt;0,IF($E4504="",1,$E4504)/INDEX(Règles!$D$5:$D$17,MATCH($O4504,Règles!$A$5:$A$17,0)),""),IF($P4504="au prix",IF(AND(ISNUMBER($R4504),N(INDEX(Règles!$E$5:$E$17,MATCH($O4504,Règles!$A$5:$A$17,0)))&gt;0),$R4504/INDEX(Règles!$E$5:$E$17,MATCH($O4504,Règles!$A$5:$A$17,0)),""),IF(OR($P4504="ne compte pas",$P4504="absence"),0,""))),"")</f>
        <v/>
      </c>
      <c r="T4504" s="26" t="n">
        <f aca="false">IF(AND(ISNUMBER($A4504),$B4504&lt;&gt;"",$G4504&lt;&gt;"",$P4504&lt;&gt;"absence"),1,0)</f>
        <v>0</v>
      </c>
      <c r="U4504" s="26" t="n">
        <f aca="false">IF($T4504=1,IF(COUNTIFS($B$2:$B4504,$B4504,$A$2:$A4504,$A4504,$T$2:$T4504,1)=1,1,0),0)</f>
        <v>0</v>
      </c>
      <c r="V4504" s="29" t="str">
        <f aca="false">IF(AND($A4504="",$B4504="",$G4504=""),"",IF(NOT(ISNUMBER($A4504)),"Date manquante ou non reconnue",IF($B4504="","Technicien manquant",IF(COUNTIF(Production!$A$7:$A$21,$B4504)=0,"Technicien absent de la liste (onglet Production)",IF($G4504="","Code BPU manquant (colonne G)",IF($O4504="?","Code BPU inconnu (onglet Prestations)",IF($P4504="?","Catégorie inconnue (onglet Règles)",IF(AND($E4504&lt;&gt;"",NOT(ISNUMBER($E4504))),"Quantité non reconnue",IF(AND($P4504="au prix",NOT(ISNUMBER($Q4504))),"Prix sur devis à saisir (colonne I)",IF($S4504="","Règle à compléter (onglet Règles)",""))))))))))</f>
        <v/>
      </c>
    </row>
    <row r="4505" customFormat="false" ht="15" hidden="false" customHeight="false" outlineLevel="0" collapsed="false">
      <c r="A4505" s="23"/>
      <c r="I4505" s="24"/>
      <c r="J4505" s="24"/>
      <c r="N4505" s="25"/>
      <c r="O4505" s="26" t="str">
        <f aca="false">IF($G4505="","",IFERROR(INDEX(Prestations!$F$5:$F$256,MATCH($G4505,Prestations!$B$5:$B$256,0)),"?"))</f>
        <v/>
      </c>
      <c r="P4505" s="26" t="str">
        <f aca="false">IF($O4505="","",IF($O4505="?","?",IFERROR(INDEX(Règles!$C$5:$C$17,MATCH($O4505,Règles!$A$5:$A$17,0)),"?")))</f>
        <v/>
      </c>
      <c r="Q4505" s="27" t="str">
        <f aca="false">IF($G4505="","",IF(ISNUMBER($I4505),$I4505,IFERROR(IF(ISNUMBER(INDEX(Prestations!$E$5:$E$256,MATCH($G4505,Prestations!$B$5:$B$256,0))),INDEX(Prestations!$E$5:$E$256,MATCH($G4505,Prestations!$B$5:$B$256,0)),""),"")))</f>
        <v/>
      </c>
      <c r="R4505" s="27" t="str">
        <f aca="false">IFERROR(IF(ISNUMBER($Q4505),$Q4505*IF($E4505="",1,$E4505),""),"")</f>
        <v/>
      </c>
      <c r="S4505" s="28" t="str">
        <f aca="false">IFERROR(IF($P4505="au nombre",IF(N(INDEX(Règles!$D$5:$D$17,MATCH($O4505,Règles!$A$5:$A$17,0)))&gt;0,IF($E4505="",1,$E4505)/INDEX(Règles!$D$5:$D$17,MATCH($O4505,Règles!$A$5:$A$17,0)),""),IF($P4505="au prix",IF(AND(ISNUMBER($R4505),N(INDEX(Règles!$E$5:$E$17,MATCH($O4505,Règles!$A$5:$A$17,0)))&gt;0),$R4505/INDEX(Règles!$E$5:$E$17,MATCH($O4505,Règles!$A$5:$A$17,0)),""),IF(OR($P4505="ne compte pas",$P4505="absence"),0,""))),"")</f>
        <v/>
      </c>
      <c r="T4505" s="26" t="n">
        <f aca="false">IF(AND(ISNUMBER($A4505),$B4505&lt;&gt;"",$G4505&lt;&gt;"",$P4505&lt;&gt;"absence"),1,0)</f>
        <v>0</v>
      </c>
      <c r="U4505" s="26" t="n">
        <f aca="false">IF($T4505=1,IF(COUNTIFS($B$2:$B4505,$B4505,$A$2:$A4505,$A4505,$T$2:$T4505,1)=1,1,0),0)</f>
        <v>0</v>
      </c>
      <c r="V4505" s="29" t="str">
        <f aca="false">IF(AND($A4505="",$B4505="",$G4505=""),"",IF(NOT(ISNUMBER($A4505)),"Date manquante ou non reconnue",IF($B4505="","Technicien manquant",IF(COUNTIF(Production!$A$7:$A$21,$B4505)=0,"Technicien absent de la liste (onglet Production)",IF($G4505="","Code BPU manquant (colonne G)",IF($O4505="?","Code BPU inconnu (onglet Prestations)",IF($P4505="?","Catégorie inconnue (onglet Règles)",IF(AND($E4505&lt;&gt;"",NOT(ISNUMBER($E4505))),"Quantité non reconnue",IF(AND($P4505="au prix",NOT(ISNUMBER($Q4505))),"Prix sur devis à saisir (colonne I)",IF($S4505="","Règle à compléter (onglet Règles)",""))))))))))</f>
        <v/>
      </c>
    </row>
    <row r="4506" customFormat="false" ht="15" hidden="false" customHeight="false" outlineLevel="0" collapsed="false">
      <c r="A4506" s="23"/>
      <c r="I4506" s="24"/>
      <c r="J4506" s="24"/>
      <c r="N4506" s="25"/>
      <c r="O4506" s="26" t="str">
        <f aca="false">IF($G4506="","",IFERROR(INDEX(Prestations!$F$5:$F$256,MATCH($G4506,Prestations!$B$5:$B$256,0)),"?"))</f>
        <v/>
      </c>
      <c r="P4506" s="26" t="str">
        <f aca="false">IF($O4506="","",IF($O4506="?","?",IFERROR(INDEX(Règles!$C$5:$C$17,MATCH($O4506,Règles!$A$5:$A$17,0)),"?")))</f>
        <v/>
      </c>
      <c r="Q4506" s="27" t="str">
        <f aca="false">IF($G4506="","",IF(ISNUMBER($I4506),$I4506,IFERROR(IF(ISNUMBER(INDEX(Prestations!$E$5:$E$256,MATCH($G4506,Prestations!$B$5:$B$256,0))),INDEX(Prestations!$E$5:$E$256,MATCH($G4506,Prestations!$B$5:$B$256,0)),""),"")))</f>
        <v/>
      </c>
      <c r="R4506" s="27" t="str">
        <f aca="false">IFERROR(IF(ISNUMBER($Q4506),$Q4506*IF($E4506="",1,$E4506),""),"")</f>
        <v/>
      </c>
      <c r="S4506" s="28" t="str">
        <f aca="false">IFERROR(IF($P4506="au nombre",IF(N(INDEX(Règles!$D$5:$D$17,MATCH($O4506,Règles!$A$5:$A$17,0)))&gt;0,IF($E4506="",1,$E4506)/INDEX(Règles!$D$5:$D$17,MATCH($O4506,Règles!$A$5:$A$17,0)),""),IF($P4506="au prix",IF(AND(ISNUMBER($R4506),N(INDEX(Règles!$E$5:$E$17,MATCH($O4506,Règles!$A$5:$A$17,0)))&gt;0),$R4506/INDEX(Règles!$E$5:$E$17,MATCH($O4506,Règles!$A$5:$A$17,0)),""),IF(OR($P4506="ne compte pas",$P4506="absence"),0,""))),"")</f>
        <v/>
      </c>
      <c r="T4506" s="26" t="n">
        <f aca="false">IF(AND(ISNUMBER($A4506),$B4506&lt;&gt;"",$G4506&lt;&gt;"",$P4506&lt;&gt;"absence"),1,0)</f>
        <v>0</v>
      </c>
      <c r="U4506" s="26" t="n">
        <f aca="false">IF($T4506=1,IF(COUNTIFS($B$2:$B4506,$B4506,$A$2:$A4506,$A4506,$T$2:$T4506,1)=1,1,0),0)</f>
        <v>0</v>
      </c>
      <c r="V4506" s="29" t="str">
        <f aca="false">IF(AND($A4506="",$B4506="",$G4506=""),"",IF(NOT(ISNUMBER($A4506)),"Date manquante ou non reconnue",IF($B4506="","Technicien manquant",IF(COUNTIF(Production!$A$7:$A$21,$B4506)=0,"Technicien absent de la liste (onglet Production)",IF($G4506="","Code BPU manquant (colonne G)",IF($O4506="?","Code BPU inconnu (onglet Prestations)",IF($P4506="?","Catégorie inconnue (onglet Règles)",IF(AND($E4506&lt;&gt;"",NOT(ISNUMBER($E4506))),"Quantité non reconnue",IF(AND($P4506="au prix",NOT(ISNUMBER($Q4506))),"Prix sur devis à saisir (colonne I)",IF($S4506="","Règle à compléter (onglet Règles)",""))))))))))</f>
        <v/>
      </c>
    </row>
    <row r="4507" customFormat="false" ht="15" hidden="false" customHeight="false" outlineLevel="0" collapsed="false">
      <c r="A4507" s="23"/>
      <c r="I4507" s="24"/>
      <c r="J4507" s="24"/>
      <c r="N4507" s="25"/>
      <c r="O4507" s="26" t="str">
        <f aca="false">IF($G4507="","",IFERROR(INDEX(Prestations!$F$5:$F$256,MATCH($G4507,Prestations!$B$5:$B$256,0)),"?"))</f>
        <v/>
      </c>
      <c r="P4507" s="26" t="str">
        <f aca="false">IF($O4507="","",IF($O4507="?","?",IFERROR(INDEX(Règles!$C$5:$C$17,MATCH($O4507,Règles!$A$5:$A$17,0)),"?")))</f>
        <v/>
      </c>
      <c r="Q4507" s="27" t="str">
        <f aca="false">IF($G4507="","",IF(ISNUMBER($I4507),$I4507,IFERROR(IF(ISNUMBER(INDEX(Prestations!$E$5:$E$256,MATCH($G4507,Prestations!$B$5:$B$256,0))),INDEX(Prestations!$E$5:$E$256,MATCH($G4507,Prestations!$B$5:$B$256,0)),""),"")))</f>
        <v/>
      </c>
      <c r="R4507" s="27" t="str">
        <f aca="false">IFERROR(IF(ISNUMBER($Q4507),$Q4507*IF($E4507="",1,$E4507),""),"")</f>
        <v/>
      </c>
      <c r="S4507" s="28" t="str">
        <f aca="false">IFERROR(IF($P4507="au nombre",IF(N(INDEX(Règles!$D$5:$D$17,MATCH($O4507,Règles!$A$5:$A$17,0)))&gt;0,IF($E4507="",1,$E4507)/INDEX(Règles!$D$5:$D$17,MATCH($O4507,Règles!$A$5:$A$17,0)),""),IF($P4507="au prix",IF(AND(ISNUMBER($R4507),N(INDEX(Règles!$E$5:$E$17,MATCH($O4507,Règles!$A$5:$A$17,0)))&gt;0),$R4507/INDEX(Règles!$E$5:$E$17,MATCH($O4507,Règles!$A$5:$A$17,0)),""),IF(OR($P4507="ne compte pas",$P4507="absence"),0,""))),"")</f>
        <v/>
      </c>
      <c r="T4507" s="26" t="n">
        <f aca="false">IF(AND(ISNUMBER($A4507),$B4507&lt;&gt;"",$G4507&lt;&gt;"",$P4507&lt;&gt;"absence"),1,0)</f>
        <v>0</v>
      </c>
      <c r="U4507" s="26" t="n">
        <f aca="false">IF($T4507=1,IF(COUNTIFS($B$2:$B4507,$B4507,$A$2:$A4507,$A4507,$T$2:$T4507,1)=1,1,0),0)</f>
        <v>0</v>
      </c>
      <c r="V4507" s="29" t="str">
        <f aca="false">IF(AND($A4507="",$B4507="",$G4507=""),"",IF(NOT(ISNUMBER($A4507)),"Date manquante ou non reconnue",IF($B4507="","Technicien manquant",IF(COUNTIF(Production!$A$7:$A$21,$B4507)=0,"Technicien absent de la liste (onglet Production)",IF($G4507="","Code BPU manquant (colonne G)",IF($O4507="?","Code BPU inconnu (onglet Prestations)",IF($P4507="?","Catégorie inconnue (onglet Règles)",IF(AND($E4507&lt;&gt;"",NOT(ISNUMBER($E4507))),"Quantité non reconnue",IF(AND($P4507="au prix",NOT(ISNUMBER($Q4507))),"Prix sur devis à saisir (colonne I)",IF($S4507="","Règle à compléter (onglet Règles)",""))))))))))</f>
        <v/>
      </c>
    </row>
    <row r="4508" customFormat="false" ht="15" hidden="false" customHeight="false" outlineLevel="0" collapsed="false">
      <c r="A4508" s="23"/>
      <c r="I4508" s="24"/>
      <c r="J4508" s="24"/>
      <c r="N4508" s="25"/>
      <c r="O4508" s="26" t="str">
        <f aca="false">IF($G4508="","",IFERROR(INDEX(Prestations!$F$5:$F$256,MATCH($G4508,Prestations!$B$5:$B$256,0)),"?"))</f>
        <v/>
      </c>
      <c r="P4508" s="26" t="str">
        <f aca="false">IF($O4508="","",IF($O4508="?","?",IFERROR(INDEX(Règles!$C$5:$C$17,MATCH($O4508,Règles!$A$5:$A$17,0)),"?")))</f>
        <v/>
      </c>
      <c r="Q4508" s="27" t="str">
        <f aca="false">IF($G4508="","",IF(ISNUMBER($I4508),$I4508,IFERROR(IF(ISNUMBER(INDEX(Prestations!$E$5:$E$256,MATCH($G4508,Prestations!$B$5:$B$256,0))),INDEX(Prestations!$E$5:$E$256,MATCH($G4508,Prestations!$B$5:$B$256,0)),""),"")))</f>
        <v/>
      </c>
      <c r="R4508" s="27" t="str">
        <f aca="false">IFERROR(IF(ISNUMBER($Q4508),$Q4508*IF($E4508="",1,$E4508),""),"")</f>
        <v/>
      </c>
      <c r="S4508" s="28" t="str">
        <f aca="false">IFERROR(IF($P4508="au nombre",IF(N(INDEX(Règles!$D$5:$D$17,MATCH($O4508,Règles!$A$5:$A$17,0)))&gt;0,IF($E4508="",1,$E4508)/INDEX(Règles!$D$5:$D$17,MATCH($O4508,Règles!$A$5:$A$17,0)),""),IF($P4508="au prix",IF(AND(ISNUMBER($R4508),N(INDEX(Règles!$E$5:$E$17,MATCH($O4508,Règles!$A$5:$A$17,0)))&gt;0),$R4508/INDEX(Règles!$E$5:$E$17,MATCH($O4508,Règles!$A$5:$A$17,0)),""),IF(OR($P4508="ne compte pas",$P4508="absence"),0,""))),"")</f>
        <v/>
      </c>
      <c r="T4508" s="26" t="n">
        <f aca="false">IF(AND(ISNUMBER($A4508),$B4508&lt;&gt;"",$G4508&lt;&gt;"",$P4508&lt;&gt;"absence"),1,0)</f>
        <v>0</v>
      </c>
      <c r="U4508" s="26" t="n">
        <f aca="false">IF($T4508=1,IF(COUNTIFS($B$2:$B4508,$B4508,$A$2:$A4508,$A4508,$T$2:$T4508,1)=1,1,0),0)</f>
        <v>0</v>
      </c>
      <c r="V4508" s="29" t="str">
        <f aca="false">IF(AND($A4508="",$B4508="",$G4508=""),"",IF(NOT(ISNUMBER($A4508)),"Date manquante ou non reconnue",IF($B4508="","Technicien manquant",IF(COUNTIF(Production!$A$7:$A$21,$B4508)=0,"Technicien absent de la liste (onglet Production)",IF($G4508="","Code BPU manquant (colonne G)",IF($O4508="?","Code BPU inconnu (onglet Prestations)",IF($P4508="?","Catégorie inconnue (onglet Règles)",IF(AND($E4508&lt;&gt;"",NOT(ISNUMBER($E4508))),"Quantité non reconnue",IF(AND($P4508="au prix",NOT(ISNUMBER($Q4508))),"Prix sur devis à saisir (colonne I)",IF($S4508="","Règle à compléter (onglet Règles)",""))))))))))</f>
        <v/>
      </c>
    </row>
    <row r="4509" customFormat="false" ht="15" hidden="false" customHeight="false" outlineLevel="0" collapsed="false">
      <c r="A4509" s="23"/>
      <c r="I4509" s="24"/>
      <c r="J4509" s="24"/>
      <c r="N4509" s="25"/>
      <c r="O4509" s="26" t="str">
        <f aca="false">IF($G4509="","",IFERROR(INDEX(Prestations!$F$5:$F$256,MATCH($G4509,Prestations!$B$5:$B$256,0)),"?"))</f>
        <v/>
      </c>
      <c r="P4509" s="26" t="str">
        <f aca="false">IF($O4509="","",IF($O4509="?","?",IFERROR(INDEX(Règles!$C$5:$C$17,MATCH($O4509,Règles!$A$5:$A$17,0)),"?")))</f>
        <v/>
      </c>
      <c r="Q4509" s="27" t="str">
        <f aca="false">IF($G4509="","",IF(ISNUMBER($I4509),$I4509,IFERROR(IF(ISNUMBER(INDEX(Prestations!$E$5:$E$256,MATCH($G4509,Prestations!$B$5:$B$256,0))),INDEX(Prestations!$E$5:$E$256,MATCH($G4509,Prestations!$B$5:$B$256,0)),""),"")))</f>
        <v/>
      </c>
      <c r="R4509" s="27" t="str">
        <f aca="false">IFERROR(IF(ISNUMBER($Q4509),$Q4509*IF($E4509="",1,$E4509),""),"")</f>
        <v/>
      </c>
      <c r="S4509" s="28" t="str">
        <f aca="false">IFERROR(IF($P4509="au nombre",IF(N(INDEX(Règles!$D$5:$D$17,MATCH($O4509,Règles!$A$5:$A$17,0)))&gt;0,IF($E4509="",1,$E4509)/INDEX(Règles!$D$5:$D$17,MATCH($O4509,Règles!$A$5:$A$17,0)),""),IF($P4509="au prix",IF(AND(ISNUMBER($R4509),N(INDEX(Règles!$E$5:$E$17,MATCH($O4509,Règles!$A$5:$A$17,0)))&gt;0),$R4509/INDEX(Règles!$E$5:$E$17,MATCH($O4509,Règles!$A$5:$A$17,0)),""),IF(OR($P4509="ne compte pas",$P4509="absence"),0,""))),"")</f>
        <v/>
      </c>
      <c r="T4509" s="26" t="n">
        <f aca="false">IF(AND(ISNUMBER($A4509),$B4509&lt;&gt;"",$G4509&lt;&gt;"",$P4509&lt;&gt;"absence"),1,0)</f>
        <v>0</v>
      </c>
      <c r="U4509" s="26" t="n">
        <f aca="false">IF($T4509=1,IF(COUNTIFS($B$2:$B4509,$B4509,$A$2:$A4509,$A4509,$T$2:$T4509,1)=1,1,0),0)</f>
        <v>0</v>
      </c>
      <c r="V4509" s="29" t="str">
        <f aca="false">IF(AND($A4509="",$B4509="",$G4509=""),"",IF(NOT(ISNUMBER($A4509)),"Date manquante ou non reconnue",IF($B4509="","Technicien manquant",IF(COUNTIF(Production!$A$7:$A$21,$B4509)=0,"Technicien absent de la liste (onglet Production)",IF($G4509="","Code BPU manquant (colonne G)",IF($O4509="?","Code BPU inconnu (onglet Prestations)",IF($P4509="?","Catégorie inconnue (onglet Règles)",IF(AND($E4509&lt;&gt;"",NOT(ISNUMBER($E4509))),"Quantité non reconnue",IF(AND($P4509="au prix",NOT(ISNUMBER($Q4509))),"Prix sur devis à saisir (colonne I)",IF($S4509="","Règle à compléter (onglet Règles)",""))))))))))</f>
        <v/>
      </c>
    </row>
    <row r="4510" customFormat="false" ht="15" hidden="false" customHeight="false" outlineLevel="0" collapsed="false">
      <c r="A4510" s="23"/>
      <c r="I4510" s="24"/>
      <c r="J4510" s="24"/>
      <c r="N4510" s="25"/>
      <c r="O4510" s="26" t="str">
        <f aca="false">IF($G4510="","",IFERROR(INDEX(Prestations!$F$5:$F$256,MATCH($G4510,Prestations!$B$5:$B$256,0)),"?"))</f>
        <v/>
      </c>
      <c r="P4510" s="26" t="str">
        <f aca="false">IF($O4510="","",IF($O4510="?","?",IFERROR(INDEX(Règles!$C$5:$C$17,MATCH($O4510,Règles!$A$5:$A$17,0)),"?")))</f>
        <v/>
      </c>
      <c r="Q4510" s="27" t="str">
        <f aca="false">IF($G4510="","",IF(ISNUMBER($I4510),$I4510,IFERROR(IF(ISNUMBER(INDEX(Prestations!$E$5:$E$256,MATCH($G4510,Prestations!$B$5:$B$256,0))),INDEX(Prestations!$E$5:$E$256,MATCH($G4510,Prestations!$B$5:$B$256,0)),""),"")))</f>
        <v/>
      </c>
      <c r="R4510" s="27" t="str">
        <f aca="false">IFERROR(IF(ISNUMBER($Q4510),$Q4510*IF($E4510="",1,$E4510),""),"")</f>
        <v/>
      </c>
      <c r="S4510" s="28" t="str">
        <f aca="false">IFERROR(IF($P4510="au nombre",IF(N(INDEX(Règles!$D$5:$D$17,MATCH($O4510,Règles!$A$5:$A$17,0)))&gt;0,IF($E4510="",1,$E4510)/INDEX(Règles!$D$5:$D$17,MATCH($O4510,Règles!$A$5:$A$17,0)),""),IF($P4510="au prix",IF(AND(ISNUMBER($R4510),N(INDEX(Règles!$E$5:$E$17,MATCH($O4510,Règles!$A$5:$A$17,0)))&gt;0),$R4510/INDEX(Règles!$E$5:$E$17,MATCH($O4510,Règles!$A$5:$A$17,0)),""),IF(OR($P4510="ne compte pas",$P4510="absence"),0,""))),"")</f>
        <v/>
      </c>
      <c r="T4510" s="26" t="n">
        <f aca="false">IF(AND(ISNUMBER($A4510),$B4510&lt;&gt;"",$G4510&lt;&gt;"",$P4510&lt;&gt;"absence"),1,0)</f>
        <v>0</v>
      </c>
      <c r="U4510" s="26" t="n">
        <f aca="false">IF($T4510=1,IF(COUNTIFS($B$2:$B4510,$B4510,$A$2:$A4510,$A4510,$T$2:$T4510,1)=1,1,0),0)</f>
        <v>0</v>
      </c>
      <c r="V4510" s="29" t="str">
        <f aca="false">IF(AND($A4510="",$B4510="",$G4510=""),"",IF(NOT(ISNUMBER($A4510)),"Date manquante ou non reconnue",IF($B4510="","Technicien manquant",IF(COUNTIF(Production!$A$7:$A$21,$B4510)=0,"Technicien absent de la liste (onglet Production)",IF($G4510="","Code BPU manquant (colonne G)",IF($O4510="?","Code BPU inconnu (onglet Prestations)",IF($P4510="?","Catégorie inconnue (onglet Règles)",IF(AND($E4510&lt;&gt;"",NOT(ISNUMBER($E4510))),"Quantité non reconnue",IF(AND($P4510="au prix",NOT(ISNUMBER($Q4510))),"Prix sur devis à saisir (colonne I)",IF($S4510="","Règle à compléter (onglet Règles)",""))))))))))</f>
        <v/>
      </c>
    </row>
    <row r="4511" customFormat="false" ht="15" hidden="false" customHeight="false" outlineLevel="0" collapsed="false">
      <c r="A4511" s="23"/>
      <c r="I4511" s="24"/>
      <c r="J4511" s="24"/>
      <c r="N4511" s="25"/>
      <c r="O4511" s="26" t="str">
        <f aca="false">IF($G4511="","",IFERROR(INDEX(Prestations!$F$5:$F$256,MATCH($G4511,Prestations!$B$5:$B$256,0)),"?"))</f>
        <v/>
      </c>
      <c r="P4511" s="26" t="str">
        <f aca="false">IF($O4511="","",IF($O4511="?","?",IFERROR(INDEX(Règles!$C$5:$C$17,MATCH($O4511,Règles!$A$5:$A$17,0)),"?")))</f>
        <v/>
      </c>
      <c r="Q4511" s="27" t="str">
        <f aca="false">IF($G4511="","",IF(ISNUMBER($I4511),$I4511,IFERROR(IF(ISNUMBER(INDEX(Prestations!$E$5:$E$256,MATCH($G4511,Prestations!$B$5:$B$256,0))),INDEX(Prestations!$E$5:$E$256,MATCH($G4511,Prestations!$B$5:$B$256,0)),""),"")))</f>
        <v/>
      </c>
      <c r="R4511" s="27" t="str">
        <f aca="false">IFERROR(IF(ISNUMBER($Q4511),$Q4511*IF($E4511="",1,$E4511),""),"")</f>
        <v/>
      </c>
      <c r="S4511" s="28" t="str">
        <f aca="false">IFERROR(IF($P4511="au nombre",IF(N(INDEX(Règles!$D$5:$D$17,MATCH($O4511,Règles!$A$5:$A$17,0)))&gt;0,IF($E4511="",1,$E4511)/INDEX(Règles!$D$5:$D$17,MATCH($O4511,Règles!$A$5:$A$17,0)),""),IF($P4511="au prix",IF(AND(ISNUMBER($R4511),N(INDEX(Règles!$E$5:$E$17,MATCH($O4511,Règles!$A$5:$A$17,0)))&gt;0),$R4511/INDEX(Règles!$E$5:$E$17,MATCH($O4511,Règles!$A$5:$A$17,0)),""),IF(OR($P4511="ne compte pas",$P4511="absence"),0,""))),"")</f>
        <v/>
      </c>
      <c r="T4511" s="26" t="n">
        <f aca="false">IF(AND(ISNUMBER($A4511),$B4511&lt;&gt;"",$G4511&lt;&gt;"",$P4511&lt;&gt;"absence"),1,0)</f>
        <v>0</v>
      </c>
      <c r="U4511" s="26" t="n">
        <f aca="false">IF($T4511=1,IF(COUNTIFS($B$2:$B4511,$B4511,$A$2:$A4511,$A4511,$T$2:$T4511,1)=1,1,0),0)</f>
        <v>0</v>
      </c>
      <c r="V4511" s="29" t="str">
        <f aca="false">IF(AND($A4511="",$B4511="",$G4511=""),"",IF(NOT(ISNUMBER($A4511)),"Date manquante ou non reconnue",IF($B4511="","Technicien manquant",IF(COUNTIF(Production!$A$7:$A$21,$B4511)=0,"Technicien absent de la liste (onglet Production)",IF($G4511="","Code BPU manquant (colonne G)",IF($O4511="?","Code BPU inconnu (onglet Prestations)",IF($P4511="?","Catégorie inconnue (onglet Règles)",IF(AND($E4511&lt;&gt;"",NOT(ISNUMBER($E4511))),"Quantité non reconnue",IF(AND($P4511="au prix",NOT(ISNUMBER($Q4511))),"Prix sur devis à saisir (colonne I)",IF($S4511="","Règle à compléter (onglet Règles)",""))))))))))</f>
        <v/>
      </c>
    </row>
    <row r="4512" customFormat="false" ht="15" hidden="false" customHeight="false" outlineLevel="0" collapsed="false">
      <c r="A4512" s="23"/>
      <c r="I4512" s="24"/>
      <c r="J4512" s="24"/>
      <c r="N4512" s="25"/>
      <c r="O4512" s="26" t="str">
        <f aca="false">IF($G4512="","",IFERROR(INDEX(Prestations!$F$5:$F$256,MATCH($G4512,Prestations!$B$5:$B$256,0)),"?"))</f>
        <v/>
      </c>
      <c r="P4512" s="26" t="str">
        <f aca="false">IF($O4512="","",IF($O4512="?","?",IFERROR(INDEX(Règles!$C$5:$C$17,MATCH($O4512,Règles!$A$5:$A$17,0)),"?")))</f>
        <v/>
      </c>
      <c r="Q4512" s="27" t="str">
        <f aca="false">IF($G4512="","",IF(ISNUMBER($I4512),$I4512,IFERROR(IF(ISNUMBER(INDEX(Prestations!$E$5:$E$256,MATCH($G4512,Prestations!$B$5:$B$256,0))),INDEX(Prestations!$E$5:$E$256,MATCH($G4512,Prestations!$B$5:$B$256,0)),""),"")))</f>
        <v/>
      </c>
      <c r="R4512" s="27" t="str">
        <f aca="false">IFERROR(IF(ISNUMBER($Q4512),$Q4512*IF($E4512="",1,$E4512),""),"")</f>
        <v/>
      </c>
      <c r="S4512" s="28" t="str">
        <f aca="false">IFERROR(IF($P4512="au nombre",IF(N(INDEX(Règles!$D$5:$D$17,MATCH($O4512,Règles!$A$5:$A$17,0)))&gt;0,IF($E4512="",1,$E4512)/INDEX(Règles!$D$5:$D$17,MATCH($O4512,Règles!$A$5:$A$17,0)),""),IF($P4512="au prix",IF(AND(ISNUMBER($R4512),N(INDEX(Règles!$E$5:$E$17,MATCH($O4512,Règles!$A$5:$A$17,0)))&gt;0),$R4512/INDEX(Règles!$E$5:$E$17,MATCH($O4512,Règles!$A$5:$A$17,0)),""),IF(OR($P4512="ne compte pas",$P4512="absence"),0,""))),"")</f>
        <v/>
      </c>
      <c r="T4512" s="26" t="n">
        <f aca="false">IF(AND(ISNUMBER($A4512),$B4512&lt;&gt;"",$G4512&lt;&gt;"",$P4512&lt;&gt;"absence"),1,0)</f>
        <v>0</v>
      </c>
      <c r="U4512" s="26" t="n">
        <f aca="false">IF($T4512=1,IF(COUNTIFS($B$2:$B4512,$B4512,$A$2:$A4512,$A4512,$T$2:$T4512,1)=1,1,0),0)</f>
        <v>0</v>
      </c>
      <c r="V4512" s="29" t="str">
        <f aca="false">IF(AND($A4512="",$B4512="",$G4512=""),"",IF(NOT(ISNUMBER($A4512)),"Date manquante ou non reconnue",IF($B4512="","Technicien manquant",IF(COUNTIF(Production!$A$7:$A$21,$B4512)=0,"Technicien absent de la liste (onglet Production)",IF($G4512="","Code BPU manquant (colonne G)",IF($O4512="?","Code BPU inconnu (onglet Prestations)",IF($P4512="?","Catégorie inconnue (onglet Règles)",IF(AND($E4512&lt;&gt;"",NOT(ISNUMBER($E4512))),"Quantité non reconnue",IF(AND($P4512="au prix",NOT(ISNUMBER($Q4512))),"Prix sur devis à saisir (colonne I)",IF($S4512="","Règle à compléter (onglet Règles)",""))))))))))</f>
        <v/>
      </c>
    </row>
    <row r="4513" customFormat="false" ht="15" hidden="false" customHeight="false" outlineLevel="0" collapsed="false">
      <c r="A4513" s="23"/>
      <c r="I4513" s="24"/>
      <c r="J4513" s="24"/>
      <c r="N4513" s="25"/>
      <c r="O4513" s="26" t="str">
        <f aca="false">IF($G4513="","",IFERROR(INDEX(Prestations!$F$5:$F$256,MATCH($G4513,Prestations!$B$5:$B$256,0)),"?"))</f>
        <v/>
      </c>
      <c r="P4513" s="26" t="str">
        <f aca="false">IF($O4513="","",IF($O4513="?","?",IFERROR(INDEX(Règles!$C$5:$C$17,MATCH($O4513,Règles!$A$5:$A$17,0)),"?")))</f>
        <v/>
      </c>
      <c r="Q4513" s="27" t="str">
        <f aca="false">IF($G4513="","",IF(ISNUMBER($I4513),$I4513,IFERROR(IF(ISNUMBER(INDEX(Prestations!$E$5:$E$256,MATCH($G4513,Prestations!$B$5:$B$256,0))),INDEX(Prestations!$E$5:$E$256,MATCH($G4513,Prestations!$B$5:$B$256,0)),""),"")))</f>
        <v/>
      </c>
      <c r="R4513" s="27" t="str">
        <f aca="false">IFERROR(IF(ISNUMBER($Q4513),$Q4513*IF($E4513="",1,$E4513),""),"")</f>
        <v/>
      </c>
      <c r="S4513" s="28" t="str">
        <f aca="false">IFERROR(IF($P4513="au nombre",IF(N(INDEX(Règles!$D$5:$D$17,MATCH($O4513,Règles!$A$5:$A$17,0)))&gt;0,IF($E4513="",1,$E4513)/INDEX(Règles!$D$5:$D$17,MATCH($O4513,Règles!$A$5:$A$17,0)),""),IF($P4513="au prix",IF(AND(ISNUMBER($R4513),N(INDEX(Règles!$E$5:$E$17,MATCH($O4513,Règles!$A$5:$A$17,0)))&gt;0),$R4513/INDEX(Règles!$E$5:$E$17,MATCH($O4513,Règles!$A$5:$A$17,0)),""),IF(OR($P4513="ne compte pas",$P4513="absence"),0,""))),"")</f>
        <v/>
      </c>
      <c r="T4513" s="26" t="n">
        <f aca="false">IF(AND(ISNUMBER($A4513),$B4513&lt;&gt;"",$G4513&lt;&gt;"",$P4513&lt;&gt;"absence"),1,0)</f>
        <v>0</v>
      </c>
      <c r="U4513" s="26" t="n">
        <f aca="false">IF($T4513=1,IF(COUNTIFS($B$2:$B4513,$B4513,$A$2:$A4513,$A4513,$T$2:$T4513,1)=1,1,0),0)</f>
        <v>0</v>
      </c>
      <c r="V4513" s="29" t="str">
        <f aca="false">IF(AND($A4513="",$B4513="",$G4513=""),"",IF(NOT(ISNUMBER($A4513)),"Date manquante ou non reconnue",IF($B4513="","Technicien manquant",IF(COUNTIF(Production!$A$7:$A$21,$B4513)=0,"Technicien absent de la liste (onglet Production)",IF($G4513="","Code BPU manquant (colonne G)",IF($O4513="?","Code BPU inconnu (onglet Prestations)",IF($P4513="?","Catégorie inconnue (onglet Règles)",IF(AND($E4513&lt;&gt;"",NOT(ISNUMBER($E4513))),"Quantité non reconnue",IF(AND($P4513="au prix",NOT(ISNUMBER($Q4513))),"Prix sur devis à saisir (colonne I)",IF($S4513="","Règle à compléter (onglet Règles)",""))))))))))</f>
        <v/>
      </c>
    </row>
    <row r="4514" customFormat="false" ht="15" hidden="false" customHeight="false" outlineLevel="0" collapsed="false">
      <c r="A4514" s="23"/>
      <c r="I4514" s="24"/>
      <c r="J4514" s="24"/>
      <c r="N4514" s="25"/>
      <c r="O4514" s="26" t="str">
        <f aca="false">IF($G4514="","",IFERROR(INDEX(Prestations!$F$5:$F$256,MATCH($G4514,Prestations!$B$5:$B$256,0)),"?"))</f>
        <v/>
      </c>
      <c r="P4514" s="26" t="str">
        <f aca="false">IF($O4514="","",IF($O4514="?","?",IFERROR(INDEX(Règles!$C$5:$C$17,MATCH($O4514,Règles!$A$5:$A$17,0)),"?")))</f>
        <v/>
      </c>
      <c r="Q4514" s="27" t="str">
        <f aca="false">IF($G4514="","",IF(ISNUMBER($I4514),$I4514,IFERROR(IF(ISNUMBER(INDEX(Prestations!$E$5:$E$256,MATCH($G4514,Prestations!$B$5:$B$256,0))),INDEX(Prestations!$E$5:$E$256,MATCH($G4514,Prestations!$B$5:$B$256,0)),""),"")))</f>
        <v/>
      </c>
      <c r="R4514" s="27" t="str">
        <f aca="false">IFERROR(IF(ISNUMBER($Q4514),$Q4514*IF($E4514="",1,$E4514),""),"")</f>
        <v/>
      </c>
      <c r="S4514" s="28" t="str">
        <f aca="false">IFERROR(IF($P4514="au nombre",IF(N(INDEX(Règles!$D$5:$D$17,MATCH($O4514,Règles!$A$5:$A$17,0)))&gt;0,IF($E4514="",1,$E4514)/INDEX(Règles!$D$5:$D$17,MATCH($O4514,Règles!$A$5:$A$17,0)),""),IF($P4514="au prix",IF(AND(ISNUMBER($R4514),N(INDEX(Règles!$E$5:$E$17,MATCH($O4514,Règles!$A$5:$A$17,0)))&gt;0),$R4514/INDEX(Règles!$E$5:$E$17,MATCH($O4514,Règles!$A$5:$A$17,0)),""),IF(OR($P4514="ne compte pas",$P4514="absence"),0,""))),"")</f>
        <v/>
      </c>
      <c r="T4514" s="26" t="n">
        <f aca="false">IF(AND(ISNUMBER($A4514),$B4514&lt;&gt;"",$G4514&lt;&gt;"",$P4514&lt;&gt;"absence"),1,0)</f>
        <v>0</v>
      </c>
      <c r="U4514" s="26" t="n">
        <f aca="false">IF($T4514=1,IF(COUNTIFS($B$2:$B4514,$B4514,$A$2:$A4514,$A4514,$T$2:$T4514,1)=1,1,0),0)</f>
        <v>0</v>
      </c>
      <c r="V4514" s="29" t="str">
        <f aca="false">IF(AND($A4514="",$B4514="",$G4514=""),"",IF(NOT(ISNUMBER($A4514)),"Date manquante ou non reconnue",IF($B4514="","Technicien manquant",IF(COUNTIF(Production!$A$7:$A$21,$B4514)=0,"Technicien absent de la liste (onglet Production)",IF($G4514="","Code BPU manquant (colonne G)",IF($O4514="?","Code BPU inconnu (onglet Prestations)",IF($P4514="?","Catégorie inconnue (onglet Règles)",IF(AND($E4514&lt;&gt;"",NOT(ISNUMBER($E4514))),"Quantité non reconnue",IF(AND($P4514="au prix",NOT(ISNUMBER($Q4514))),"Prix sur devis à saisir (colonne I)",IF($S4514="","Règle à compléter (onglet Règles)",""))))))))))</f>
        <v/>
      </c>
    </row>
    <row r="4515" customFormat="false" ht="15" hidden="false" customHeight="false" outlineLevel="0" collapsed="false">
      <c r="A4515" s="23"/>
      <c r="I4515" s="24"/>
      <c r="J4515" s="24"/>
      <c r="N4515" s="25"/>
      <c r="O4515" s="26" t="str">
        <f aca="false">IF($G4515="","",IFERROR(INDEX(Prestations!$F$5:$F$256,MATCH($G4515,Prestations!$B$5:$B$256,0)),"?"))</f>
        <v/>
      </c>
      <c r="P4515" s="26" t="str">
        <f aca="false">IF($O4515="","",IF($O4515="?","?",IFERROR(INDEX(Règles!$C$5:$C$17,MATCH($O4515,Règles!$A$5:$A$17,0)),"?")))</f>
        <v/>
      </c>
      <c r="Q4515" s="27" t="str">
        <f aca="false">IF($G4515="","",IF(ISNUMBER($I4515),$I4515,IFERROR(IF(ISNUMBER(INDEX(Prestations!$E$5:$E$256,MATCH($G4515,Prestations!$B$5:$B$256,0))),INDEX(Prestations!$E$5:$E$256,MATCH($G4515,Prestations!$B$5:$B$256,0)),""),"")))</f>
        <v/>
      </c>
      <c r="R4515" s="27" t="str">
        <f aca="false">IFERROR(IF(ISNUMBER($Q4515),$Q4515*IF($E4515="",1,$E4515),""),"")</f>
        <v/>
      </c>
      <c r="S4515" s="28" t="str">
        <f aca="false">IFERROR(IF($P4515="au nombre",IF(N(INDEX(Règles!$D$5:$D$17,MATCH($O4515,Règles!$A$5:$A$17,0)))&gt;0,IF($E4515="",1,$E4515)/INDEX(Règles!$D$5:$D$17,MATCH($O4515,Règles!$A$5:$A$17,0)),""),IF($P4515="au prix",IF(AND(ISNUMBER($R4515),N(INDEX(Règles!$E$5:$E$17,MATCH($O4515,Règles!$A$5:$A$17,0)))&gt;0),$R4515/INDEX(Règles!$E$5:$E$17,MATCH($O4515,Règles!$A$5:$A$17,0)),""),IF(OR($P4515="ne compte pas",$P4515="absence"),0,""))),"")</f>
        <v/>
      </c>
      <c r="T4515" s="26" t="n">
        <f aca="false">IF(AND(ISNUMBER($A4515),$B4515&lt;&gt;"",$G4515&lt;&gt;"",$P4515&lt;&gt;"absence"),1,0)</f>
        <v>0</v>
      </c>
      <c r="U4515" s="26" t="n">
        <f aca="false">IF($T4515=1,IF(COUNTIFS($B$2:$B4515,$B4515,$A$2:$A4515,$A4515,$T$2:$T4515,1)=1,1,0),0)</f>
        <v>0</v>
      </c>
      <c r="V4515" s="29" t="str">
        <f aca="false">IF(AND($A4515="",$B4515="",$G4515=""),"",IF(NOT(ISNUMBER($A4515)),"Date manquante ou non reconnue",IF($B4515="","Technicien manquant",IF(COUNTIF(Production!$A$7:$A$21,$B4515)=0,"Technicien absent de la liste (onglet Production)",IF($G4515="","Code BPU manquant (colonne G)",IF($O4515="?","Code BPU inconnu (onglet Prestations)",IF($P4515="?","Catégorie inconnue (onglet Règles)",IF(AND($E4515&lt;&gt;"",NOT(ISNUMBER($E4515))),"Quantité non reconnue",IF(AND($P4515="au prix",NOT(ISNUMBER($Q4515))),"Prix sur devis à saisir (colonne I)",IF($S4515="","Règle à compléter (onglet Règles)",""))))))))))</f>
        <v/>
      </c>
    </row>
    <row r="4516" customFormat="false" ht="15" hidden="false" customHeight="false" outlineLevel="0" collapsed="false">
      <c r="A4516" s="23"/>
      <c r="I4516" s="24"/>
      <c r="J4516" s="24"/>
      <c r="N4516" s="25"/>
      <c r="O4516" s="26" t="str">
        <f aca="false">IF($G4516="","",IFERROR(INDEX(Prestations!$F$5:$F$256,MATCH($G4516,Prestations!$B$5:$B$256,0)),"?"))</f>
        <v/>
      </c>
      <c r="P4516" s="26" t="str">
        <f aca="false">IF($O4516="","",IF($O4516="?","?",IFERROR(INDEX(Règles!$C$5:$C$17,MATCH($O4516,Règles!$A$5:$A$17,0)),"?")))</f>
        <v/>
      </c>
      <c r="Q4516" s="27" t="str">
        <f aca="false">IF($G4516="","",IF(ISNUMBER($I4516),$I4516,IFERROR(IF(ISNUMBER(INDEX(Prestations!$E$5:$E$256,MATCH($G4516,Prestations!$B$5:$B$256,0))),INDEX(Prestations!$E$5:$E$256,MATCH($G4516,Prestations!$B$5:$B$256,0)),""),"")))</f>
        <v/>
      </c>
      <c r="R4516" s="27" t="str">
        <f aca="false">IFERROR(IF(ISNUMBER($Q4516),$Q4516*IF($E4516="",1,$E4516),""),"")</f>
        <v/>
      </c>
      <c r="S4516" s="28" t="str">
        <f aca="false">IFERROR(IF($P4516="au nombre",IF(N(INDEX(Règles!$D$5:$D$17,MATCH($O4516,Règles!$A$5:$A$17,0)))&gt;0,IF($E4516="",1,$E4516)/INDEX(Règles!$D$5:$D$17,MATCH($O4516,Règles!$A$5:$A$17,0)),""),IF($P4516="au prix",IF(AND(ISNUMBER($R4516),N(INDEX(Règles!$E$5:$E$17,MATCH($O4516,Règles!$A$5:$A$17,0)))&gt;0),$R4516/INDEX(Règles!$E$5:$E$17,MATCH($O4516,Règles!$A$5:$A$17,0)),""),IF(OR($P4516="ne compte pas",$P4516="absence"),0,""))),"")</f>
        <v/>
      </c>
      <c r="T4516" s="26" t="n">
        <f aca="false">IF(AND(ISNUMBER($A4516),$B4516&lt;&gt;"",$G4516&lt;&gt;"",$P4516&lt;&gt;"absence"),1,0)</f>
        <v>0</v>
      </c>
      <c r="U4516" s="26" t="n">
        <f aca="false">IF($T4516=1,IF(COUNTIFS($B$2:$B4516,$B4516,$A$2:$A4516,$A4516,$T$2:$T4516,1)=1,1,0),0)</f>
        <v>0</v>
      </c>
      <c r="V4516" s="29" t="str">
        <f aca="false">IF(AND($A4516="",$B4516="",$G4516=""),"",IF(NOT(ISNUMBER($A4516)),"Date manquante ou non reconnue",IF($B4516="","Technicien manquant",IF(COUNTIF(Production!$A$7:$A$21,$B4516)=0,"Technicien absent de la liste (onglet Production)",IF($G4516="","Code BPU manquant (colonne G)",IF($O4516="?","Code BPU inconnu (onglet Prestations)",IF($P4516="?","Catégorie inconnue (onglet Règles)",IF(AND($E4516&lt;&gt;"",NOT(ISNUMBER($E4516))),"Quantité non reconnue",IF(AND($P4516="au prix",NOT(ISNUMBER($Q4516))),"Prix sur devis à saisir (colonne I)",IF($S4516="","Règle à compléter (onglet Règles)",""))))))))))</f>
        <v/>
      </c>
    </row>
    <row r="4517" customFormat="false" ht="15" hidden="false" customHeight="false" outlineLevel="0" collapsed="false">
      <c r="A4517" s="23"/>
      <c r="I4517" s="24"/>
      <c r="J4517" s="24"/>
      <c r="N4517" s="25"/>
      <c r="O4517" s="26" t="str">
        <f aca="false">IF($G4517="","",IFERROR(INDEX(Prestations!$F$5:$F$256,MATCH($G4517,Prestations!$B$5:$B$256,0)),"?"))</f>
        <v/>
      </c>
      <c r="P4517" s="26" t="str">
        <f aca="false">IF($O4517="","",IF($O4517="?","?",IFERROR(INDEX(Règles!$C$5:$C$17,MATCH($O4517,Règles!$A$5:$A$17,0)),"?")))</f>
        <v/>
      </c>
      <c r="Q4517" s="27" t="str">
        <f aca="false">IF($G4517="","",IF(ISNUMBER($I4517),$I4517,IFERROR(IF(ISNUMBER(INDEX(Prestations!$E$5:$E$256,MATCH($G4517,Prestations!$B$5:$B$256,0))),INDEX(Prestations!$E$5:$E$256,MATCH($G4517,Prestations!$B$5:$B$256,0)),""),"")))</f>
        <v/>
      </c>
      <c r="R4517" s="27" t="str">
        <f aca="false">IFERROR(IF(ISNUMBER($Q4517),$Q4517*IF($E4517="",1,$E4517),""),"")</f>
        <v/>
      </c>
      <c r="S4517" s="28" t="str">
        <f aca="false">IFERROR(IF($P4517="au nombre",IF(N(INDEX(Règles!$D$5:$D$17,MATCH($O4517,Règles!$A$5:$A$17,0)))&gt;0,IF($E4517="",1,$E4517)/INDEX(Règles!$D$5:$D$17,MATCH($O4517,Règles!$A$5:$A$17,0)),""),IF($P4517="au prix",IF(AND(ISNUMBER($R4517),N(INDEX(Règles!$E$5:$E$17,MATCH($O4517,Règles!$A$5:$A$17,0)))&gt;0),$R4517/INDEX(Règles!$E$5:$E$17,MATCH($O4517,Règles!$A$5:$A$17,0)),""),IF(OR($P4517="ne compte pas",$P4517="absence"),0,""))),"")</f>
        <v/>
      </c>
      <c r="T4517" s="26" t="n">
        <f aca="false">IF(AND(ISNUMBER($A4517),$B4517&lt;&gt;"",$G4517&lt;&gt;"",$P4517&lt;&gt;"absence"),1,0)</f>
        <v>0</v>
      </c>
      <c r="U4517" s="26" t="n">
        <f aca="false">IF($T4517=1,IF(COUNTIFS($B$2:$B4517,$B4517,$A$2:$A4517,$A4517,$T$2:$T4517,1)=1,1,0),0)</f>
        <v>0</v>
      </c>
      <c r="V4517" s="29" t="str">
        <f aca="false">IF(AND($A4517="",$B4517="",$G4517=""),"",IF(NOT(ISNUMBER($A4517)),"Date manquante ou non reconnue",IF($B4517="","Technicien manquant",IF(COUNTIF(Production!$A$7:$A$21,$B4517)=0,"Technicien absent de la liste (onglet Production)",IF($G4517="","Code BPU manquant (colonne G)",IF($O4517="?","Code BPU inconnu (onglet Prestations)",IF($P4517="?","Catégorie inconnue (onglet Règles)",IF(AND($E4517&lt;&gt;"",NOT(ISNUMBER($E4517))),"Quantité non reconnue",IF(AND($P4517="au prix",NOT(ISNUMBER($Q4517))),"Prix sur devis à saisir (colonne I)",IF($S4517="","Règle à compléter (onglet Règles)",""))))))))))</f>
        <v/>
      </c>
    </row>
    <row r="4518" customFormat="false" ht="15" hidden="false" customHeight="false" outlineLevel="0" collapsed="false">
      <c r="A4518" s="23"/>
      <c r="I4518" s="24"/>
      <c r="J4518" s="24"/>
      <c r="N4518" s="25"/>
      <c r="O4518" s="26" t="str">
        <f aca="false">IF($G4518="","",IFERROR(INDEX(Prestations!$F$5:$F$256,MATCH($G4518,Prestations!$B$5:$B$256,0)),"?"))</f>
        <v/>
      </c>
      <c r="P4518" s="26" t="str">
        <f aca="false">IF($O4518="","",IF($O4518="?","?",IFERROR(INDEX(Règles!$C$5:$C$17,MATCH($O4518,Règles!$A$5:$A$17,0)),"?")))</f>
        <v/>
      </c>
      <c r="Q4518" s="27" t="str">
        <f aca="false">IF($G4518="","",IF(ISNUMBER($I4518),$I4518,IFERROR(IF(ISNUMBER(INDEX(Prestations!$E$5:$E$256,MATCH($G4518,Prestations!$B$5:$B$256,0))),INDEX(Prestations!$E$5:$E$256,MATCH($G4518,Prestations!$B$5:$B$256,0)),""),"")))</f>
        <v/>
      </c>
      <c r="R4518" s="27" t="str">
        <f aca="false">IFERROR(IF(ISNUMBER($Q4518),$Q4518*IF($E4518="",1,$E4518),""),"")</f>
        <v/>
      </c>
      <c r="S4518" s="28" t="str">
        <f aca="false">IFERROR(IF($P4518="au nombre",IF(N(INDEX(Règles!$D$5:$D$17,MATCH($O4518,Règles!$A$5:$A$17,0)))&gt;0,IF($E4518="",1,$E4518)/INDEX(Règles!$D$5:$D$17,MATCH($O4518,Règles!$A$5:$A$17,0)),""),IF($P4518="au prix",IF(AND(ISNUMBER($R4518),N(INDEX(Règles!$E$5:$E$17,MATCH($O4518,Règles!$A$5:$A$17,0)))&gt;0),$R4518/INDEX(Règles!$E$5:$E$17,MATCH($O4518,Règles!$A$5:$A$17,0)),""),IF(OR($P4518="ne compte pas",$P4518="absence"),0,""))),"")</f>
        <v/>
      </c>
      <c r="T4518" s="26" t="n">
        <f aca="false">IF(AND(ISNUMBER($A4518),$B4518&lt;&gt;"",$G4518&lt;&gt;"",$P4518&lt;&gt;"absence"),1,0)</f>
        <v>0</v>
      </c>
      <c r="U4518" s="26" t="n">
        <f aca="false">IF($T4518=1,IF(COUNTIFS($B$2:$B4518,$B4518,$A$2:$A4518,$A4518,$T$2:$T4518,1)=1,1,0),0)</f>
        <v>0</v>
      </c>
      <c r="V4518" s="29" t="str">
        <f aca="false">IF(AND($A4518="",$B4518="",$G4518=""),"",IF(NOT(ISNUMBER($A4518)),"Date manquante ou non reconnue",IF($B4518="","Technicien manquant",IF(COUNTIF(Production!$A$7:$A$21,$B4518)=0,"Technicien absent de la liste (onglet Production)",IF($G4518="","Code BPU manquant (colonne G)",IF($O4518="?","Code BPU inconnu (onglet Prestations)",IF($P4518="?","Catégorie inconnue (onglet Règles)",IF(AND($E4518&lt;&gt;"",NOT(ISNUMBER($E4518))),"Quantité non reconnue",IF(AND($P4518="au prix",NOT(ISNUMBER($Q4518))),"Prix sur devis à saisir (colonne I)",IF($S4518="","Règle à compléter (onglet Règles)",""))))))))))</f>
        <v/>
      </c>
    </row>
    <row r="4519" customFormat="false" ht="15" hidden="false" customHeight="false" outlineLevel="0" collapsed="false">
      <c r="A4519" s="23"/>
      <c r="I4519" s="24"/>
      <c r="J4519" s="24"/>
      <c r="N4519" s="25"/>
      <c r="O4519" s="26" t="str">
        <f aca="false">IF($G4519="","",IFERROR(INDEX(Prestations!$F$5:$F$256,MATCH($G4519,Prestations!$B$5:$B$256,0)),"?"))</f>
        <v/>
      </c>
      <c r="P4519" s="26" t="str">
        <f aca="false">IF($O4519="","",IF($O4519="?","?",IFERROR(INDEX(Règles!$C$5:$C$17,MATCH($O4519,Règles!$A$5:$A$17,0)),"?")))</f>
        <v/>
      </c>
      <c r="Q4519" s="27" t="str">
        <f aca="false">IF($G4519="","",IF(ISNUMBER($I4519),$I4519,IFERROR(IF(ISNUMBER(INDEX(Prestations!$E$5:$E$256,MATCH($G4519,Prestations!$B$5:$B$256,0))),INDEX(Prestations!$E$5:$E$256,MATCH($G4519,Prestations!$B$5:$B$256,0)),""),"")))</f>
        <v/>
      </c>
      <c r="R4519" s="27" t="str">
        <f aca="false">IFERROR(IF(ISNUMBER($Q4519),$Q4519*IF($E4519="",1,$E4519),""),"")</f>
        <v/>
      </c>
      <c r="S4519" s="28" t="str">
        <f aca="false">IFERROR(IF($P4519="au nombre",IF(N(INDEX(Règles!$D$5:$D$17,MATCH($O4519,Règles!$A$5:$A$17,0)))&gt;0,IF($E4519="",1,$E4519)/INDEX(Règles!$D$5:$D$17,MATCH($O4519,Règles!$A$5:$A$17,0)),""),IF($P4519="au prix",IF(AND(ISNUMBER($R4519),N(INDEX(Règles!$E$5:$E$17,MATCH($O4519,Règles!$A$5:$A$17,0)))&gt;0),$R4519/INDEX(Règles!$E$5:$E$17,MATCH($O4519,Règles!$A$5:$A$17,0)),""),IF(OR($P4519="ne compte pas",$P4519="absence"),0,""))),"")</f>
        <v/>
      </c>
      <c r="T4519" s="26" t="n">
        <f aca="false">IF(AND(ISNUMBER($A4519),$B4519&lt;&gt;"",$G4519&lt;&gt;"",$P4519&lt;&gt;"absence"),1,0)</f>
        <v>0</v>
      </c>
      <c r="U4519" s="26" t="n">
        <f aca="false">IF($T4519=1,IF(COUNTIFS($B$2:$B4519,$B4519,$A$2:$A4519,$A4519,$T$2:$T4519,1)=1,1,0),0)</f>
        <v>0</v>
      </c>
      <c r="V4519" s="29" t="str">
        <f aca="false">IF(AND($A4519="",$B4519="",$G4519=""),"",IF(NOT(ISNUMBER($A4519)),"Date manquante ou non reconnue",IF($B4519="","Technicien manquant",IF(COUNTIF(Production!$A$7:$A$21,$B4519)=0,"Technicien absent de la liste (onglet Production)",IF($G4519="","Code BPU manquant (colonne G)",IF($O4519="?","Code BPU inconnu (onglet Prestations)",IF($P4519="?","Catégorie inconnue (onglet Règles)",IF(AND($E4519&lt;&gt;"",NOT(ISNUMBER($E4519))),"Quantité non reconnue",IF(AND($P4519="au prix",NOT(ISNUMBER($Q4519))),"Prix sur devis à saisir (colonne I)",IF($S4519="","Règle à compléter (onglet Règles)",""))))))))))</f>
        <v/>
      </c>
    </row>
    <row r="4520" customFormat="false" ht="15" hidden="false" customHeight="false" outlineLevel="0" collapsed="false">
      <c r="A4520" s="23"/>
      <c r="I4520" s="24"/>
      <c r="J4520" s="24"/>
      <c r="N4520" s="25"/>
      <c r="O4520" s="26" t="str">
        <f aca="false">IF($G4520="","",IFERROR(INDEX(Prestations!$F$5:$F$256,MATCH($G4520,Prestations!$B$5:$B$256,0)),"?"))</f>
        <v/>
      </c>
      <c r="P4520" s="26" t="str">
        <f aca="false">IF($O4520="","",IF($O4520="?","?",IFERROR(INDEX(Règles!$C$5:$C$17,MATCH($O4520,Règles!$A$5:$A$17,0)),"?")))</f>
        <v/>
      </c>
      <c r="Q4520" s="27" t="str">
        <f aca="false">IF($G4520="","",IF(ISNUMBER($I4520),$I4520,IFERROR(IF(ISNUMBER(INDEX(Prestations!$E$5:$E$256,MATCH($G4520,Prestations!$B$5:$B$256,0))),INDEX(Prestations!$E$5:$E$256,MATCH($G4520,Prestations!$B$5:$B$256,0)),""),"")))</f>
        <v/>
      </c>
      <c r="R4520" s="27" t="str">
        <f aca="false">IFERROR(IF(ISNUMBER($Q4520),$Q4520*IF($E4520="",1,$E4520),""),"")</f>
        <v/>
      </c>
      <c r="S4520" s="28" t="str">
        <f aca="false">IFERROR(IF($P4520="au nombre",IF(N(INDEX(Règles!$D$5:$D$17,MATCH($O4520,Règles!$A$5:$A$17,0)))&gt;0,IF($E4520="",1,$E4520)/INDEX(Règles!$D$5:$D$17,MATCH($O4520,Règles!$A$5:$A$17,0)),""),IF($P4520="au prix",IF(AND(ISNUMBER($R4520),N(INDEX(Règles!$E$5:$E$17,MATCH($O4520,Règles!$A$5:$A$17,0)))&gt;0),$R4520/INDEX(Règles!$E$5:$E$17,MATCH($O4520,Règles!$A$5:$A$17,0)),""),IF(OR($P4520="ne compte pas",$P4520="absence"),0,""))),"")</f>
        <v/>
      </c>
      <c r="T4520" s="26" t="n">
        <f aca="false">IF(AND(ISNUMBER($A4520),$B4520&lt;&gt;"",$G4520&lt;&gt;"",$P4520&lt;&gt;"absence"),1,0)</f>
        <v>0</v>
      </c>
      <c r="U4520" s="26" t="n">
        <f aca="false">IF($T4520=1,IF(COUNTIFS($B$2:$B4520,$B4520,$A$2:$A4520,$A4520,$T$2:$T4520,1)=1,1,0),0)</f>
        <v>0</v>
      </c>
      <c r="V4520" s="29" t="str">
        <f aca="false">IF(AND($A4520="",$B4520="",$G4520=""),"",IF(NOT(ISNUMBER($A4520)),"Date manquante ou non reconnue",IF($B4520="","Technicien manquant",IF(COUNTIF(Production!$A$7:$A$21,$B4520)=0,"Technicien absent de la liste (onglet Production)",IF($G4520="","Code BPU manquant (colonne G)",IF($O4520="?","Code BPU inconnu (onglet Prestations)",IF($P4520="?","Catégorie inconnue (onglet Règles)",IF(AND($E4520&lt;&gt;"",NOT(ISNUMBER($E4520))),"Quantité non reconnue",IF(AND($P4520="au prix",NOT(ISNUMBER($Q4520))),"Prix sur devis à saisir (colonne I)",IF($S4520="","Règle à compléter (onglet Règles)",""))))))))))</f>
        <v/>
      </c>
    </row>
    <row r="4521" customFormat="false" ht="15" hidden="false" customHeight="false" outlineLevel="0" collapsed="false">
      <c r="A4521" s="23"/>
      <c r="I4521" s="24"/>
      <c r="J4521" s="24"/>
      <c r="N4521" s="25"/>
      <c r="O4521" s="26" t="str">
        <f aca="false">IF($G4521="","",IFERROR(INDEX(Prestations!$F$5:$F$256,MATCH($G4521,Prestations!$B$5:$B$256,0)),"?"))</f>
        <v/>
      </c>
      <c r="P4521" s="26" t="str">
        <f aca="false">IF($O4521="","",IF($O4521="?","?",IFERROR(INDEX(Règles!$C$5:$C$17,MATCH($O4521,Règles!$A$5:$A$17,0)),"?")))</f>
        <v/>
      </c>
      <c r="Q4521" s="27" t="str">
        <f aca="false">IF($G4521="","",IF(ISNUMBER($I4521),$I4521,IFERROR(IF(ISNUMBER(INDEX(Prestations!$E$5:$E$256,MATCH($G4521,Prestations!$B$5:$B$256,0))),INDEX(Prestations!$E$5:$E$256,MATCH($G4521,Prestations!$B$5:$B$256,0)),""),"")))</f>
        <v/>
      </c>
      <c r="R4521" s="27" t="str">
        <f aca="false">IFERROR(IF(ISNUMBER($Q4521),$Q4521*IF($E4521="",1,$E4521),""),"")</f>
        <v/>
      </c>
      <c r="S4521" s="28" t="str">
        <f aca="false">IFERROR(IF($P4521="au nombre",IF(N(INDEX(Règles!$D$5:$D$17,MATCH($O4521,Règles!$A$5:$A$17,0)))&gt;0,IF($E4521="",1,$E4521)/INDEX(Règles!$D$5:$D$17,MATCH($O4521,Règles!$A$5:$A$17,0)),""),IF($P4521="au prix",IF(AND(ISNUMBER($R4521),N(INDEX(Règles!$E$5:$E$17,MATCH($O4521,Règles!$A$5:$A$17,0)))&gt;0),$R4521/INDEX(Règles!$E$5:$E$17,MATCH($O4521,Règles!$A$5:$A$17,0)),""),IF(OR($P4521="ne compte pas",$P4521="absence"),0,""))),"")</f>
        <v/>
      </c>
      <c r="T4521" s="26" t="n">
        <f aca="false">IF(AND(ISNUMBER($A4521),$B4521&lt;&gt;"",$G4521&lt;&gt;"",$P4521&lt;&gt;"absence"),1,0)</f>
        <v>0</v>
      </c>
      <c r="U4521" s="26" t="n">
        <f aca="false">IF($T4521=1,IF(COUNTIFS($B$2:$B4521,$B4521,$A$2:$A4521,$A4521,$T$2:$T4521,1)=1,1,0),0)</f>
        <v>0</v>
      </c>
      <c r="V4521" s="29" t="str">
        <f aca="false">IF(AND($A4521="",$B4521="",$G4521=""),"",IF(NOT(ISNUMBER($A4521)),"Date manquante ou non reconnue",IF($B4521="","Technicien manquant",IF(COUNTIF(Production!$A$7:$A$21,$B4521)=0,"Technicien absent de la liste (onglet Production)",IF($G4521="","Code BPU manquant (colonne G)",IF($O4521="?","Code BPU inconnu (onglet Prestations)",IF($P4521="?","Catégorie inconnue (onglet Règles)",IF(AND($E4521&lt;&gt;"",NOT(ISNUMBER($E4521))),"Quantité non reconnue",IF(AND($P4521="au prix",NOT(ISNUMBER($Q4521))),"Prix sur devis à saisir (colonne I)",IF($S4521="","Règle à compléter (onglet Règles)",""))))))))))</f>
        <v/>
      </c>
    </row>
    <row r="4522" customFormat="false" ht="15" hidden="false" customHeight="false" outlineLevel="0" collapsed="false">
      <c r="A4522" s="23"/>
      <c r="I4522" s="24"/>
      <c r="J4522" s="24"/>
      <c r="N4522" s="25"/>
      <c r="O4522" s="26" t="str">
        <f aca="false">IF($G4522="","",IFERROR(INDEX(Prestations!$F$5:$F$256,MATCH($G4522,Prestations!$B$5:$B$256,0)),"?"))</f>
        <v/>
      </c>
      <c r="P4522" s="26" t="str">
        <f aca="false">IF($O4522="","",IF($O4522="?","?",IFERROR(INDEX(Règles!$C$5:$C$17,MATCH($O4522,Règles!$A$5:$A$17,0)),"?")))</f>
        <v/>
      </c>
      <c r="Q4522" s="27" t="str">
        <f aca="false">IF($G4522="","",IF(ISNUMBER($I4522),$I4522,IFERROR(IF(ISNUMBER(INDEX(Prestations!$E$5:$E$256,MATCH($G4522,Prestations!$B$5:$B$256,0))),INDEX(Prestations!$E$5:$E$256,MATCH($G4522,Prestations!$B$5:$B$256,0)),""),"")))</f>
        <v/>
      </c>
      <c r="R4522" s="27" t="str">
        <f aca="false">IFERROR(IF(ISNUMBER($Q4522),$Q4522*IF($E4522="",1,$E4522),""),"")</f>
        <v/>
      </c>
      <c r="S4522" s="28" t="str">
        <f aca="false">IFERROR(IF($P4522="au nombre",IF(N(INDEX(Règles!$D$5:$D$17,MATCH($O4522,Règles!$A$5:$A$17,0)))&gt;0,IF($E4522="",1,$E4522)/INDEX(Règles!$D$5:$D$17,MATCH($O4522,Règles!$A$5:$A$17,0)),""),IF($P4522="au prix",IF(AND(ISNUMBER($R4522),N(INDEX(Règles!$E$5:$E$17,MATCH($O4522,Règles!$A$5:$A$17,0)))&gt;0),$R4522/INDEX(Règles!$E$5:$E$17,MATCH($O4522,Règles!$A$5:$A$17,0)),""),IF(OR($P4522="ne compte pas",$P4522="absence"),0,""))),"")</f>
        <v/>
      </c>
      <c r="T4522" s="26" t="n">
        <f aca="false">IF(AND(ISNUMBER($A4522),$B4522&lt;&gt;"",$G4522&lt;&gt;"",$P4522&lt;&gt;"absence"),1,0)</f>
        <v>0</v>
      </c>
      <c r="U4522" s="26" t="n">
        <f aca="false">IF($T4522=1,IF(COUNTIFS($B$2:$B4522,$B4522,$A$2:$A4522,$A4522,$T$2:$T4522,1)=1,1,0),0)</f>
        <v>0</v>
      </c>
      <c r="V4522" s="29" t="str">
        <f aca="false">IF(AND($A4522="",$B4522="",$G4522=""),"",IF(NOT(ISNUMBER($A4522)),"Date manquante ou non reconnue",IF($B4522="","Technicien manquant",IF(COUNTIF(Production!$A$7:$A$21,$B4522)=0,"Technicien absent de la liste (onglet Production)",IF($G4522="","Code BPU manquant (colonne G)",IF($O4522="?","Code BPU inconnu (onglet Prestations)",IF($P4522="?","Catégorie inconnue (onglet Règles)",IF(AND($E4522&lt;&gt;"",NOT(ISNUMBER($E4522))),"Quantité non reconnue",IF(AND($P4522="au prix",NOT(ISNUMBER($Q4522))),"Prix sur devis à saisir (colonne I)",IF($S4522="","Règle à compléter (onglet Règles)",""))))))))))</f>
        <v/>
      </c>
    </row>
    <row r="4523" customFormat="false" ht="15" hidden="false" customHeight="false" outlineLevel="0" collapsed="false">
      <c r="A4523" s="23"/>
      <c r="I4523" s="24"/>
      <c r="J4523" s="24"/>
      <c r="N4523" s="25"/>
      <c r="O4523" s="26" t="str">
        <f aca="false">IF($G4523="","",IFERROR(INDEX(Prestations!$F$5:$F$256,MATCH($G4523,Prestations!$B$5:$B$256,0)),"?"))</f>
        <v/>
      </c>
      <c r="P4523" s="26" t="str">
        <f aca="false">IF($O4523="","",IF($O4523="?","?",IFERROR(INDEX(Règles!$C$5:$C$17,MATCH($O4523,Règles!$A$5:$A$17,0)),"?")))</f>
        <v/>
      </c>
      <c r="Q4523" s="27" t="str">
        <f aca="false">IF($G4523="","",IF(ISNUMBER($I4523),$I4523,IFERROR(IF(ISNUMBER(INDEX(Prestations!$E$5:$E$256,MATCH($G4523,Prestations!$B$5:$B$256,0))),INDEX(Prestations!$E$5:$E$256,MATCH($G4523,Prestations!$B$5:$B$256,0)),""),"")))</f>
        <v/>
      </c>
      <c r="R4523" s="27" t="str">
        <f aca="false">IFERROR(IF(ISNUMBER($Q4523),$Q4523*IF($E4523="",1,$E4523),""),"")</f>
        <v/>
      </c>
      <c r="S4523" s="28" t="str">
        <f aca="false">IFERROR(IF($P4523="au nombre",IF(N(INDEX(Règles!$D$5:$D$17,MATCH($O4523,Règles!$A$5:$A$17,0)))&gt;0,IF($E4523="",1,$E4523)/INDEX(Règles!$D$5:$D$17,MATCH($O4523,Règles!$A$5:$A$17,0)),""),IF($P4523="au prix",IF(AND(ISNUMBER($R4523),N(INDEX(Règles!$E$5:$E$17,MATCH($O4523,Règles!$A$5:$A$17,0)))&gt;0),$R4523/INDEX(Règles!$E$5:$E$17,MATCH($O4523,Règles!$A$5:$A$17,0)),""),IF(OR($P4523="ne compte pas",$P4523="absence"),0,""))),"")</f>
        <v/>
      </c>
      <c r="T4523" s="26" t="n">
        <f aca="false">IF(AND(ISNUMBER($A4523),$B4523&lt;&gt;"",$G4523&lt;&gt;"",$P4523&lt;&gt;"absence"),1,0)</f>
        <v>0</v>
      </c>
      <c r="U4523" s="26" t="n">
        <f aca="false">IF($T4523=1,IF(COUNTIFS($B$2:$B4523,$B4523,$A$2:$A4523,$A4523,$T$2:$T4523,1)=1,1,0),0)</f>
        <v>0</v>
      </c>
      <c r="V4523" s="29" t="str">
        <f aca="false">IF(AND($A4523="",$B4523="",$G4523=""),"",IF(NOT(ISNUMBER($A4523)),"Date manquante ou non reconnue",IF($B4523="","Technicien manquant",IF(COUNTIF(Production!$A$7:$A$21,$B4523)=0,"Technicien absent de la liste (onglet Production)",IF($G4523="","Code BPU manquant (colonne G)",IF($O4523="?","Code BPU inconnu (onglet Prestations)",IF($P4523="?","Catégorie inconnue (onglet Règles)",IF(AND($E4523&lt;&gt;"",NOT(ISNUMBER($E4523))),"Quantité non reconnue",IF(AND($P4523="au prix",NOT(ISNUMBER($Q4523))),"Prix sur devis à saisir (colonne I)",IF($S4523="","Règle à compléter (onglet Règles)",""))))))))))</f>
        <v/>
      </c>
    </row>
    <row r="4524" customFormat="false" ht="15" hidden="false" customHeight="false" outlineLevel="0" collapsed="false">
      <c r="A4524" s="23"/>
      <c r="I4524" s="24"/>
      <c r="J4524" s="24"/>
      <c r="N4524" s="25"/>
      <c r="O4524" s="26" t="str">
        <f aca="false">IF($G4524="","",IFERROR(INDEX(Prestations!$F$5:$F$256,MATCH($G4524,Prestations!$B$5:$B$256,0)),"?"))</f>
        <v/>
      </c>
      <c r="P4524" s="26" t="str">
        <f aca="false">IF($O4524="","",IF($O4524="?","?",IFERROR(INDEX(Règles!$C$5:$C$17,MATCH($O4524,Règles!$A$5:$A$17,0)),"?")))</f>
        <v/>
      </c>
      <c r="Q4524" s="27" t="str">
        <f aca="false">IF($G4524="","",IF(ISNUMBER($I4524),$I4524,IFERROR(IF(ISNUMBER(INDEX(Prestations!$E$5:$E$256,MATCH($G4524,Prestations!$B$5:$B$256,0))),INDEX(Prestations!$E$5:$E$256,MATCH($G4524,Prestations!$B$5:$B$256,0)),""),"")))</f>
        <v/>
      </c>
      <c r="R4524" s="27" t="str">
        <f aca="false">IFERROR(IF(ISNUMBER($Q4524),$Q4524*IF($E4524="",1,$E4524),""),"")</f>
        <v/>
      </c>
      <c r="S4524" s="28" t="str">
        <f aca="false">IFERROR(IF($P4524="au nombre",IF(N(INDEX(Règles!$D$5:$D$17,MATCH($O4524,Règles!$A$5:$A$17,0)))&gt;0,IF($E4524="",1,$E4524)/INDEX(Règles!$D$5:$D$17,MATCH($O4524,Règles!$A$5:$A$17,0)),""),IF($P4524="au prix",IF(AND(ISNUMBER($R4524),N(INDEX(Règles!$E$5:$E$17,MATCH($O4524,Règles!$A$5:$A$17,0)))&gt;0),$R4524/INDEX(Règles!$E$5:$E$17,MATCH($O4524,Règles!$A$5:$A$17,0)),""),IF(OR($P4524="ne compte pas",$P4524="absence"),0,""))),"")</f>
        <v/>
      </c>
      <c r="T4524" s="26" t="n">
        <f aca="false">IF(AND(ISNUMBER($A4524),$B4524&lt;&gt;"",$G4524&lt;&gt;"",$P4524&lt;&gt;"absence"),1,0)</f>
        <v>0</v>
      </c>
      <c r="U4524" s="26" t="n">
        <f aca="false">IF($T4524=1,IF(COUNTIFS($B$2:$B4524,$B4524,$A$2:$A4524,$A4524,$T$2:$T4524,1)=1,1,0),0)</f>
        <v>0</v>
      </c>
      <c r="V4524" s="29" t="str">
        <f aca="false">IF(AND($A4524="",$B4524="",$G4524=""),"",IF(NOT(ISNUMBER($A4524)),"Date manquante ou non reconnue",IF($B4524="","Technicien manquant",IF(COUNTIF(Production!$A$7:$A$21,$B4524)=0,"Technicien absent de la liste (onglet Production)",IF($G4524="","Code BPU manquant (colonne G)",IF($O4524="?","Code BPU inconnu (onglet Prestations)",IF($P4524="?","Catégorie inconnue (onglet Règles)",IF(AND($E4524&lt;&gt;"",NOT(ISNUMBER($E4524))),"Quantité non reconnue",IF(AND($P4524="au prix",NOT(ISNUMBER($Q4524))),"Prix sur devis à saisir (colonne I)",IF($S4524="","Règle à compléter (onglet Règles)",""))))))))))</f>
        <v/>
      </c>
    </row>
    <row r="4525" customFormat="false" ht="15" hidden="false" customHeight="false" outlineLevel="0" collapsed="false">
      <c r="A4525" s="23"/>
      <c r="I4525" s="24"/>
      <c r="J4525" s="24"/>
      <c r="N4525" s="25"/>
      <c r="O4525" s="26" t="str">
        <f aca="false">IF($G4525="","",IFERROR(INDEX(Prestations!$F$5:$F$256,MATCH($G4525,Prestations!$B$5:$B$256,0)),"?"))</f>
        <v/>
      </c>
      <c r="P4525" s="26" t="str">
        <f aca="false">IF($O4525="","",IF($O4525="?","?",IFERROR(INDEX(Règles!$C$5:$C$17,MATCH($O4525,Règles!$A$5:$A$17,0)),"?")))</f>
        <v/>
      </c>
      <c r="Q4525" s="27" t="str">
        <f aca="false">IF($G4525="","",IF(ISNUMBER($I4525),$I4525,IFERROR(IF(ISNUMBER(INDEX(Prestations!$E$5:$E$256,MATCH($G4525,Prestations!$B$5:$B$256,0))),INDEX(Prestations!$E$5:$E$256,MATCH($G4525,Prestations!$B$5:$B$256,0)),""),"")))</f>
        <v/>
      </c>
      <c r="R4525" s="27" t="str">
        <f aca="false">IFERROR(IF(ISNUMBER($Q4525),$Q4525*IF($E4525="",1,$E4525),""),"")</f>
        <v/>
      </c>
      <c r="S4525" s="28" t="str">
        <f aca="false">IFERROR(IF($P4525="au nombre",IF(N(INDEX(Règles!$D$5:$D$17,MATCH($O4525,Règles!$A$5:$A$17,0)))&gt;0,IF($E4525="",1,$E4525)/INDEX(Règles!$D$5:$D$17,MATCH($O4525,Règles!$A$5:$A$17,0)),""),IF($P4525="au prix",IF(AND(ISNUMBER($R4525),N(INDEX(Règles!$E$5:$E$17,MATCH($O4525,Règles!$A$5:$A$17,0)))&gt;0),$R4525/INDEX(Règles!$E$5:$E$17,MATCH($O4525,Règles!$A$5:$A$17,0)),""),IF(OR($P4525="ne compte pas",$P4525="absence"),0,""))),"")</f>
        <v/>
      </c>
      <c r="T4525" s="26" t="n">
        <f aca="false">IF(AND(ISNUMBER($A4525),$B4525&lt;&gt;"",$G4525&lt;&gt;"",$P4525&lt;&gt;"absence"),1,0)</f>
        <v>0</v>
      </c>
      <c r="U4525" s="26" t="n">
        <f aca="false">IF($T4525=1,IF(COUNTIFS($B$2:$B4525,$B4525,$A$2:$A4525,$A4525,$T$2:$T4525,1)=1,1,0),0)</f>
        <v>0</v>
      </c>
      <c r="V4525" s="29" t="str">
        <f aca="false">IF(AND($A4525="",$B4525="",$G4525=""),"",IF(NOT(ISNUMBER($A4525)),"Date manquante ou non reconnue",IF($B4525="","Technicien manquant",IF(COUNTIF(Production!$A$7:$A$21,$B4525)=0,"Technicien absent de la liste (onglet Production)",IF($G4525="","Code BPU manquant (colonne G)",IF($O4525="?","Code BPU inconnu (onglet Prestations)",IF($P4525="?","Catégorie inconnue (onglet Règles)",IF(AND($E4525&lt;&gt;"",NOT(ISNUMBER($E4525))),"Quantité non reconnue",IF(AND($P4525="au prix",NOT(ISNUMBER($Q4525))),"Prix sur devis à saisir (colonne I)",IF($S4525="","Règle à compléter (onglet Règles)",""))))))))))</f>
        <v/>
      </c>
    </row>
    <row r="4526" customFormat="false" ht="15" hidden="false" customHeight="false" outlineLevel="0" collapsed="false">
      <c r="A4526" s="23"/>
      <c r="I4526" s="24"/>
      <c r="J4526" s="24"/>
      <c r="N4526" s="25"/>
      <c r="O4526" s="26" t="str">
        <f aca="false">IF($G4526="","",IFERROR(INDEX(Prestations!$F$5:$F$256,MATCH($G4526,Prestations!$B$5:$B$256,0)),"?"))</f>
        <v/>
      </c>
      <c r="P4526" s="26" t="str">
        <f aca="false">IF($O4526="","",IF($O4526="?","?",IFERROR(INDEX(Règles!$C$5:$C$17,MATCH($O4526,Règles!$A$5:$A$17,0)),"?")))</f>
        <v/>
      </c>
      <c r="Q4526" s="27" t="str">
        <f aca="false">IF($G4526="","",IF(ISNUMBER($I4526),$I4526,IFERROR(IF(ISNUMBER(INDEX(Prestations!$E$5:$E$256,MATCH($G4526,Prestations!$B$5:$B$256,0))),INDEX(Prestations!$E$5:$E$256,MATCH($G4526,Prestations!$B$5:$B$256,0)),""),"")))</f>
        <v/>
      </c>
      <c r="R4526" s="27" t="str">
        <f aca="false">IFERROR(IF(ISNUMBER($Q4526),$Q4526*IF($E4526="",1,$E4526),""),"")</f>
        <v/>
      </c>
      <c r="S4526" s="28" t="str">
        <f aca="false">IFERROR(IF($P4526="au nombre",IF(N(INDEX(Règles!$D$5:$D$17,MATCH($O4526,Règles!$A$5:$A$17,0)))&gt;0,IF($E4526="",1,$E4526)/INDEX(Règles!$D$5:$D$17,MATCH($O4526,Règles!$A$5:$A$17,0)),""),IF($P4526="au prix",IF(AND(ISNUMBER($R4526),N(INDEX(Règles!$E$5:$E$17,MATCH($O4526,Règles!$A$5:$A$17,0)))&gt;0),$R4526/INDEX(Règles!$E$5:$E$17,MATCH($O4526,Règles!$A$5:$A$17,0)),""),IF(OR($P4526="ne compte pas",$P4526="absence"),0,""))),"")</f>
        <v/>
      </c>
      <c r="T4526" s="26" t="n">
        <f aca="false">IF(AND(ISNUMBER($A4526),$B4526&lt;&gt;"",$G4526&lt;&gt;"",$P4526&lt;&gt;"absence"),1,0)</f>
        <v>0</v>
      </c>
      <c r="U4526" s="26" t="n">
        <f aca="false">IF($T4526=1,IF(COUNTIFS($B$2:$B4526,$B4526,$A$2:$A4526,$A4526,$T$2:$T4526,1)=1,1,0),0)</f>
        <v>0</v>
      </c>
      <c r="V4526" s="29" t="str">
        <f aca="false">IF(AND($A4526="",$B4526="",$G4526=""),"",IF(NOT(ISNUMBER($A4526)),"Date manquante ou non reconnue",IF($B4526="","Technicien manquant",IF(COUNTIF(Production!$A$7:$A$21,$B4526)=0,"Technicien absent de la liste (onglet Production)",IF($G4526="","Code BPU manquant (colonne G)",IF($O4526="?","Code BPU inconnu (onglet Prestations)",IF($P4526="?","Catégorie inconnue (onglet Règles)",IF(AND($E4526&lt;&gt;"",NOT(ISNUMBER($E4526))),"Quantité non reconnue",IF(AND($P4526="au prix",NOT(ISNUMBER($Q4526))),"Prix sur devis à saisir (colonne I)",IF($S4526="","Règle à compléter (onglet Règles)",""))))))))))</f>
        <v/>
      </c>
    </row>
    <row r="4527" customFormat="false" ht="15" hidden="false" customHeight="false" outlineLevel="0" collapsed="false">
      <c r="A4527" s="23"/>
      <c r="I4527" s="24"/>
      <c r="J4527" s="24"/>
      <c r="N4527" s="25"/>
      <c r="O4527" s="26" t="str">
        <f aca="false">IF($G4527="","",IFERROR(INDEX(Prestations!$F$5:$F$256,MATCH($G4527,Prestations!$B$5:$B$256,0)),"?"))</f>
        <v/>
      </c>
      <c r="P4527" s="26" t="str">
        <f aca="false">IF($O4527="","",IF($O4527="?","?",IFERROR(INDEX(Règles!$C$5:$C$17,MATCH($O4527,Règles!$A$5:$A$17,0)),"?")))</f>
        <v/>
      </c>
      <c r="Q4527" s="27" t="str">
        <f aca="false">IF($G4527="","",IF(ISNUMBER($I4527),$I4527,IFERROR(IF(ISNUMBER(INDEX(Prestations!$E$5:$E$256,MATCH($G4527,Prestations!$B$5:$B$256,0))),INDEX(Prestations!$E$5:$E$256,MATCH($G4527,Prestations!$B$5:$B$256,0)),""),"")))</f>
        <v/>
      </c>
      <c r="R4527" s="27" t="str">
        <f aca="false">IFERROR(IF(ISNUMBER($Q4527),$Q4527*IF($E4527="",1,$E4527),""),"")</f>
        <v/>
      </c>
      <c r="S4527" s="28" t="str">
        <f aca="false">IFERROR(IF($P4527="au nombre",IF(N(INDEX(Règles!$D$5:$D$17,MATCH($O4527,Règles!$A$5:$A$17,0)))&gt;0,IF($E4527="",1,$E4527)/INDEX(Règles!$D$5:$D$17,MATCH($O4527,Règles!$A$5:$A$17,0)),""),IF($P4527="au prix",IF(AND(ISNUMBER($R4527),N(INDEX(Règles!$E$5:$E$17,MATCH($O4527,Règles!$A$5:$A$17,0)))&gt;0),$R4527/INDEX(Règles!$E$5:$E$17,MATCH($O4527,Règles!$A$5:$A$17,0)),""),IF(OR($P4527="ne compte pas",$P4527="absence"),0,""))),"")</f>
        <v/>
      </c>
      <c r="T4527" s="26" t="n">
        <f aca="false">IF(AND(ISNUMBER($A4527),$B4527&lt;&gt;"",$G4527&lt;&gt;"",$P4527&lt;&gt;"absence"),1,0)</f>
        <v>0</v>
      </c>
      <c r="U4527" s="26" t="n">
        <f aca="false">IF($T4527=1,IF(COUNTIFS($B$2:$B4527,$B4527,$A$2:$A4527,$A4527,$T$2:$T4527,1)=1,1,0),0)</f>
        <v>0</v>
      </c>
      <c r="V4527" s="29" t="str">
        <f aca="false">IF(AND($A4527="",$B4527="",$G4527=""),"",IF(NOT(ISNUMBER($A4527)),"Date manquante ou non reconnue",IF($B4527="","Technicien manquant",IF(COUNTIF(Production!$A$7:$A$21,$B4527)=0,"Technicien absent de la liste (onglet Production)",IF($G4527="","Code BPU manquant (colonne G)",IF($O4527="?","Code BPU inconnu (onglet Prestations)",IF($P4527="?","Catégorie inconnue (onglet Règles)",IF(AND($E4527&lt;&gt;"",NOT(ISNUMBER($E4527))),"Quantité non reconnue",IF(AND($P4527="au prix",NOT(ISNUMBER($Q4527))),"Prix sur devis à saisir (colonne I)",IF($S4527="","Règle à compléter (onglet Règles)",""))))))))))</f>
        <v/>
      </c>
    </row>
    <row r="4528" customFormat="false" ht="15" hidden="false" customHeight="false" outlineLevel="0" collapsed="false">
      <c r="A4528" s="23"/>
      <c r="I4528" s="24"/>
      <c r="J4528" s="24"/>
      <c r="N4528" s="25"/>
      <c r="O4528" s="26" t="str">
        <f aca="false">IF($G4528="","",IFERROR(INDEX(Prestations!$F$5:$F$256,MATCH($G4528,Prestations!$B$5:$B$256,0)),"?"))</f>
        <v/>
      </c>
      <c r="P4528" s="26" t="str">
        <f aca="false">IF($O4528="","",IF($O4528="?","?",IFERROR(INDEX(Règles!$C$5:$C$17,MATCH($O4528,Règles!$A$5:$A$17,0)),"?")))</f>
        <v/>
      </c>
      <c r="Q4528" s="27" t="str">
        <f aca="false">IF($G4528="","",IF(ISNUMBER($I4528),$I4528,IFERROR(IF(ISNUMBER(INDEX(Prestations!$E$5:$E$256,MATCH($G4528,Prestations!$B$5:$B$256,0))),INDEX(Prestations!$E$5:$E$256,MATCH($G4528,Prestations!$B$5:$B$256,0)),""),"")))</f>
        <v/>
      </c>
      <c r="R4528" s="27" t="str">
        <f aca="false">IFERROR(IF(ISNUMBER($Q4528),$Q4528*IF($E4528="",1,$E4528),""),"")</f>
        <v/>
      </c>
      <c r="S4528" s="28" t="str">
        <f aca="false">IFERROR(IF($P4528="au nombre",IF(N(INDEX(Règles!$D$5:$D$17,MATCH($O4528,Règles!$A$5:$A$17,0)))&gt;0,IF($E4528="",1,$E4528)/INDEX(Règles!$D$5:$D$17,MATCH($O4528,Règles!$A$5:$A$17,0)),""),IF($P4528="au prix",IF(AND(ISNUMBER($R4528),N(INDEX(Règles!$E$5:$E$17,MATCH($O4528,Règles!$A$5:$A$17,0)))&gt;0),$R4528/INDEX(Règles!$E$5:$E$17,MATCH($O4528,Règles!$A$5:$A$17,0)),""),IF(OR($P4528="ne compte pas",$P4528="absence"),0,""))),"")</f>
        <v/>
      </c>
      <c r="T4528" s="26" t="n">
        <f aca="false">IF(AND(ISNUMBER($A4528),$B4528&lt;&gt;"",$G4528&lt;&gt;"",$P4528&lt;&gt;"absence"),1,0)</f>
        <v>0</v>
      </c>
      <c r="U4528" s="26" t="n">
        <f aca="false">IF($T4528=1,IF(COUNTIFS($B$2:$B4528,$B4528,$A$2:$A4528,$A4528,$T$2:$T4528,1)=1,1,0),0)</f>
        <v>0</v>
      </c>
      <c r="V4528" s="29" t="str">
        <f aca="false">IF(AND($A4528="",$B4528="",$G4528=""),"",IF(NOT(ISNUMBER($A4528)),"Date manquante ou non reconnue",IF($B4528="","Technicien manquant",IF(COUNTIF(Production!$A$7:$A$21,$B4528)=0,"Technicien absent de la liste (onglet Production)",IF($G4528="","Code BPU manquant (colonne G)",IF($O4528="?","Code BPU inconnu (onglet Prestations)",IF($P4528="?","Catégorie inconnue (onglet Règles)",IF(AND($E4528&lt;&gt;"",NOT(ISNUMBER($E4528))),"Quantité non reconnue",IF(AND($P4528="au prix",NOT(ISNUMBER($Q4528))),"Prix sur devis à saisir (colonne I)",IF($S4528="","Règle à compléter (onglet Règles)",""))))))))))</f>
        <v/>
      </c>
    </row>
    <row r="4529" customFormat="false" ht="15" hidden="false" customHeight="false" outlineLevel="0" collapsed="false">
      <c r="A4529" s="23"/>
      <c r="I4529" s="24"/>
      <c r="J4529" s="24"/>
      <c r="N4529" s="25"/>
      <c r="O4529" s="26" t="str">
        <f aca="false">IF($G4529="","",IFERROR(INDEX(Prestations!$F$5:$F$256,MATCH($G4529,Prestations!$B$5:$B$256,0)),"?"))</f>
        <v/>
      </c>
      <c r="P4529" s="26" t="str">
        <f aca="false">IF($O4529="","",IF($O4529="?","?",IFERROR(INDEX(Règles!$C$5:$C$17,MATCH($O4529,Règles!$A$5:$A$17,0)),"?")))</f>
        <v/>
      </c>
      <c r="Q4529" s="27" t="str">
        <f aca="false">IF($G4529="","",IF(ISNUMBER($I4529),$I4529,IFERROR(IF(ISNUMBER(INDEX(Prestations!$E$5:$E$256,MATCH($G4529,Prestations!$B$5:$B$256,0))),INDEX(Prestations!$E$5:$E$256,MATCH($G4529,Prestations!$B$5:$B$256,0)),""),"")))</f>
        <v/>
      </c>
      <c r="R4529" s="27" t="str">
        <f aca="false">IFERROR(IF(ISNUMBER($Q4529),$Q4529*IF($E4529="",1,$E4529),""),"")</f>
        <v/>
      </c>
      <c r="S4529" s="28" t="str">
        <f aca="false">IFERROR(IF($P4529="au nombre",IF(N(INDEX(Règles!$D$5:$D$17,MATCH($O4529,Règles!$A$5:$A$17,0)))&gt;0,IF($E4529="",1,$E4529)/INDEX(Règles!$D$5:$D$17,MATCH($O4529,Règles!$A$5:$A$17,0)),""),IF($P4529="au prix",IF(AND(ISNUMBER($R4529),N(INDEX(Règles!$E$5:$E$17,MATCH($O4529,Règles!$A$5:$A$17,0)))&gt;0),$R4529/INDEX(Règles!$E$5:$E$17,MATCH($O4529,Règles!$A$5:$A$17,0)),""),IF(OR($P4529="ne compte pas",$P4529="absence"),0,""))),"")</f>
        <v/>
      </c>
      <c r="T4529" s="26" t="n">
        <f aca="false">IF(AND(ISNUMBER($A4529),$B4529&lt;&gt;"",$G4529&lt;&gt;"",$P4529&lt;&gt;"absence"),1,0)</f>
        <v>0</v>
      </c>
      <c r="U4529" s="26" t="n">
        <f aca="false">IF($T4529=1,IF(COUNTIFS($B$2:$B4529,$B4529,$A$2:$A4529,$A4529,$T$2:$T4529,1)=1,1,0),0)</f>
        <v>0</v>
      </c>
      <c r="V4529" s="29" t="str">
        <f aca="false">IF(AND($A4529="",$B4529="",$G4529=""),"",IF(NOT(ISNUMBER($A4529)),"Date manquante ou non reconnue",IF($B4529="","Technicien manquant",IF(COUNTIF(Production!$A$7:$A$21,$B4529)=0,"Technicien absent de la liste (onglet Production)",IF($G4529="","Code BPU manquant (colonne G)",IF($O4529="?","Code BPU inconnu (onglet Prestations)",IF($P4529="?","Catégorie inconnue (onglet Règles)",IF(AND($E4529&lt;&gt;"",NOT(ISNUMBER($E4529))),"Quantité non reconnue",IF(AND($P4529="au prix",NOT(ISNUMBER($Q4529))),"Prix sur devis à saisir (colonne I)",IF($S4529="","Règle à compléter (onglet Règles)",""))))))))))</f>
        <v/>
      </c>
    </row>
    <row r="4530" customFormat="false" ht="15" hidden="false" customHeight="false" outlineLevel="0" collapsed="false">
      <c r="A4530" s="23"/>
      <c r="I4530" s="24"/>
      <c r="J4530" s="24"/>
      <c r="N4530" s="25"/>
      <c r="O4530" s="26" t="str">
        <f aca="false">IF($G4530="","",IFERROR(INDEX(Prestations!$F$5:$F$256,MATCH($G4530,Prestations!$B$5:$B$256,0)),"?"))</f>
        <v/>
      </c>
      <c r="P4530" s="26" t="str">
        <f aca="false">IF($O4530="","",IF($O4530="?","?",IFERROR(INDEX(Règles!$C$5:$C$17,MATCH($O4530,Règles!$A$5:$A$17,0)),"?")))</f>
        <v/>
      </c>
      <c r="Q4530" s="27" t="str">
        <f aca="false">IF($G4530="","",IF(ISNUMBER($I4530),$I4530,IFERROR(IF(ISNUMBER(INDEX(Prestations!$E$5:$E$256,MATCH($G4530,Prestations!$B$5:$B$256,0))),INDEX(Prestations!$E$5:$E$256,MATCH($G4530,Prestations!$B$5:$B$256,0)),""),"")))</f>
        <v/>
      </c>
      <c r="R4530" s="27" t="str">
        <f aca="false">IFERROR(IF(ISNUMBER($Q4530),$Q4530*IF($E4530="",1,$E4530),""),"")</f>
        <v/>
      </c>
      <c r="S4530" s="28" t="str">
        <f aca="false">IFERROR(IF($P4530="au nombre",IF(N(INDEX(Règles!$D$5:$D$17,MATCH($O4530,Règles!$A$5:$A$17,0)))&gt;0,IF($E4530="",1,$E4530)/INDEX(Règles!$D$5:$D$17,MATCH($O4530,Règles!$A$5:$A$17,0)),""),IF($P4530="au prix",IF(AND(ISNUMBER($R4530),N(INDEX(Règles!$E$5:$E$17,MATCH($O4530,Règles!$A$5:$A$17,0)))&gt;0),$R4530/INDEX(Règles!$E$5:$E$17,MATCH($O4530,Règles!$A$5:$A$17,0)),""),IF(OR($P4530="ne compte pas",$P4530="absence"),0,""))),"")</f>
        <v/>
      </c>
      <c r="T4530" s="26" t="n">
        <f aca="false">IF(AND(ISNUMBER($A4530),$B4530&lt;&gt;"",$G4530&lt;&gt;"",$P4530&lt;&gt;"absence"),1,0)</f>
        <v>0</v>
      </c>
      <c r="U4530" s="26" t="n">
        <f aca="false">IF($T4530=1,IF(COUNTIFS($B$2:$B4530,$B4530,$A$2:$A4530,$A4530,$T$2:$T4530,1)=1,1,0),0)</f>
        <v>0</v>
      </c>
      <c r="V4530" s="29" t="str">
        <f aca="false">IF(AND($A4530="",$B4530="",$G4530=""),"",IF(NOT(ISNUMBER($A4530)),"Date manquante ou non reconnue",IF($B4530="","Technicien manquant",IF(COUNTIF(Production!$A$7:$A$21,$B4530)=0,"Technicien absent de la liste (onglet Production)",IF($G4530="","Code BPU manquant (colonne G)",IF($O4530="?","Code BPU inconnu (onglet Prestations)",IF($P4530="?","Catégorie inconnue (onglet Règles)",IF(AND($E4530&lt;&gt;"",NOT(ISNUMBER($E4530))),"Quantité non reconnue",IF(AND($P4530="au prix",NOT(ISNUMBER($Q4530))),"Prix sur devis à saisir (colonne I)",IF($S4530="","Règle à compléter (onglet Règles)",""))))))))))</f>
        <v/>
      </c>
    </row>
    <row r="4531" customFormat="false" ht="15" hidden="false" customHeight="false" outlineLevel="0" collapsed="false">
      <c r="A4531" s="23"/>
      <c r="I4531" s="24"/>
      <c r="J4531" s="24"/>
      <c r="N4531" s="25"/>
      <c r="O4531" s="26" t="str">
        <f aca="false">IF($G4531="","",IFERROR(INDEX(Prestations!$F$5:$F$256,MATCH($G4531,Prestations!$B$5:$B$256,0)),"?"))</f>
        <v/>
      </c>
      <c r="P4531" s="26" t="str">
        <f aca="false">IF($O4531="","",IF($O4531="?","?",IFERROR(INDEX(Règles!$C$5:$C$17,MATCH($O4531,Règles!$A$5:$A$17,0)),"?")))</f>
        <v/>
      </c>
      <c r="Q4531" s="27" t="str">
        <f aca="false">IF($G4531="","",IF(ISNUMBER($I4531),$I4531,IFERROR(IF(ISNUMBER(INDEX(Prestations!$E$5:$E$256,MATCH($G4531,Prestations!$B$5:$B$256,0))),INDEX(Prestations!$E$5:$E$256,MATCH($G4531,Prestations!$B$5:$B$256,0)),""),"")))</f>
        <v/>
      </c>
      <c r="R4531" s="27" t="str">
        <f aca="false">IFERROR(IF(ISNUMBER($Q4531),$Q4531*IF($E4531="",1,$E4531),""),"")</f>
        <v/>
      </c>
      <c r="S4531" s="28" t="str">
        <f aca="false">IFERROR(IF($P4531="au nombre",IF(N(INDEX(Règles!$D$5:$D$17,MATCH($O4531,Règles!$A$5:$A$17,0)))&gt;0,IF($E4531="",1,$E4531)/INDEX(Règles!$D$5:$D$17,MATCH($O4531,Règles!$A$5:$A$17,0)),""),IF($P4531="au prix",IF(AND(ISNUMBER($R4531),N(INDEX(Règles!$E$5:$E$17,MATCH($O4531,Règles!$A$5:$A$17,0)))&gt;0),$R4531/INDEX(Règles!$E$5:$E$17,MATCH($O4531,Règles!$A$5:$A$17,0)),""),IF(OR($P4531="ne compte pas",$P4531="absence"),0,""))),"")</f>
        <v/>
      </c>
      <c r="T4531" s="26" t="n">
        <f aca="false">IF(AND(ISNUMBER($A4531),$B4531&lt;&gt;"",$G4531&lt;&gt;"",$P4531&lt;&gt;"absence"),1,0)</f>
        <v>0</v>
      </c>
      <c r="U4531" s="26" t="n">
        <f aca="false">IF($T4531=1,IF(COUNTIFS($B$2:$B4531,$B4531,$A$2:$A4531,$A4531,$T$2:$T4531,1)=1,1,0),0)</f>
        <v>0</v>
      </c>
      <c r="V4531" s="29" t="str">
        <f aca="false">IF(AND($A4531="",$B4531="",$G4531=""),"",IF(NOT(ISNUMBER($A4531)),"Date manquante ou non reconnue",IF($B4531="","Technicien manquant",IF(COUNTIF(Production!$A$7:$A$21,$B4531)=0,"Technicien absent de la liste (onglet Production)",IF($G4531="","Code BPU manquant (colonne G)",IF($O4531="?","Code BPU inconnu (onglet Prestations)",IF($P4531="?","Catégorie inconnue (onglet Règles)",IF(AND($E4531&lt;&gt;"",NOT(ISNUMBER($E4531))),"Quantité non reconnue",IF(AND($P4531="au prix",NOT(ISNUMBER($Q4531))),"Prix sur devis à saisir (colonne I)",IF($S4531="","Règle à compléter (onglet Règles)",""))))))))))</f>
        <v/>
      </c>
    </row>
    <row r="4532" customFormat="false" ht="15" hidden="false" customHeight="false" outlineLevel="0" collapsed="false">
      <c r="A4532" s="23"/>
      <c r="I4532" s="24"/>
      <c r="J4532" s="24"/>
      <c r="N4532" s="25"/>
      <c r="O4532" s="26" t="str">
        <f aca="false">IF($G4532="","",IFERROR(INDEX(Prestations!$F$5:$F$256,MATCH($G4532,Prestations!$B$5:$B$256,0)),"?"))</f>
        <v/>
      </c>
      <c r="P4532" s="26" t="str">
        <f aca="false">IF($O4532="","",IF($O4532="?","?",IFERROR(INDEX(Règles!$C$5:$C$17,MATCH($O4532,Règles!$A$5:$A$17,0)),"?")))</f>
        <v/>
      </c>
      <c r="Q4532" s="27" t="str">
        <f aca="false">IF($G4532="","",IF(ISNUMBER($I4532),$I4532,IFERROR(IF(ISNUMBER(INDEX(Prestations!$E$5:$E$256,MATCH($G4532,Prestations!$B$5:$B$256,0))),INDEX(Prestations!$E$5:$E$256,MATCH($G4532,Prestations!$B$5:$B$256,0)),""),"")))</f>
        <v/>
      </c>
      <c r="R4532" s="27" t="str">
        <f aca="false">IFERROR(IF(ISNUMBER($Q4532),$Q4532*IF($E4532="",1,$E4532),""),"")</f>
        <v/>
      </c>
      <c r="S4532" s="28" t="str">
        <f aca="false">IFERROR(IF($P4532="au nombre",IF(N(INDEX(Règles!$D$5:$D$17,MATCH($O4532,Règles!$A$5:$A$17,0)))&gt;0,IF($E4532="",1,$E4532)/INDEX(Règles!$D$5:$D$17,MATCH($O4532,Règles!$A$5:$A$17,0)),""),IF($P4532="au prix",IF(AND(ISNUMBER($R4532),N(INDEX(Règles!$E$5:$E$17,MATCH($O4532,Règles!$A$5:$A$17,0)))&gt;0),$R4532/INDEX(Règles!$E$5:$E$17,MATCH($O4532,Règles!$A$5:$A$17,0)),""),IF(OR($P4532="ne compte pas",$P4532="absence"),0,""))),"")</f>
        <v/>
      </c>
      <c r="T4532" s="26" t="n">
        <f aca="false">IF(AND(ISNUMBER($A4532),$B4532&lt;&gt;"",$G4532&lt;&gt;"",$P4532&lt;&gt;"absence"),1,0)</f>
        <v>0</v>
      </c>
      <c r="U4532" s="26" t="n">
        <f aca="false">IF($T4532=1,IF(COUNTIFS($B$2:$B4532,$B4532,$A$2:$A4532,$A4532,$T$2:$T4532,1)=1,1,0),0)</f>
        <v>0</v>
      </c>
      <c r="V4532" s="29" t="str">
        <f aca="false">IF(AND($A4532="",$B4532="",$G4532=""),"",IF(NOT(ISNUMBER($A4532)),"Date manquante ou non reconnue",IF($B4532="","Technicien manquant",IF(COUNTIF(Production!$A$7:$A$21,$B4532)=0,"Technicien absent de la liste (onglet Production)",IF($G4532="","Code BPU manquant (colonne G)",IF($O4532="?","Code BPU inconnu (onglet Prestations)",IF($P4532="?","Catégorie inconnue (onglet Règles)",IF(AND($E4532&lt;&gt;"",NOT(ISNUMBER($E4532))),"Quantité non reconnue",IF(AND($P4532="au prix",NOT(ISNUMBER($Q4532))),"Prix sur devis à saisir (colonne I)",IF($S4532="","Règle à compléter (onglet Règles)",""))))))))))</f>
        <v/>
      </c>
    </row>
    <row r="4533" customFormat="false" ht="15" hidden="false" customHeight="false" outlineLevel="0" collapsed="false">
      <c r="A4533" s="23"/>
      <c r="I4533" s="24"/>
      <c r="J4533" s="24"/>
      <c r="N4533" s="25"/>
      <c r="O4533" s="26" t="str">
        <f aca="false">IF($G4533="","",IFERROR(INDEX(Prestations!$F$5:$F$256,MATCH($G4533,Prestations!$B$5:$B$256,0)),"?"))</f>
        <v/>
      </c>
      <c r="P4533" s="26" t="str">
        <f aca="false">IF($O4533="","",IF($O4533="?","?",IFERROR(INDEX(Règles!$C$5:$C$17,MATCH($O4533,Règles!$A$5:$A$17,0)),"?")))</f>
        <v/>
      </c>
      <c r="Q4533" s="27" t="str">
        <f aca="false">IF($G4533="","",IF(ISNUMBER($I4533),$I4533,IFERROR(IF(ISNUMBER(INDEX(Prestations!$E$5:$E$256,MATCH($G4533,Prestations!$B$5:$B$256,0))),INDEX(Prestations!$E$5:$E$256,MATCH($G4533,Prestations!$B$5:$B$256,0)),""),"")))</f>
        <v/>
      </c>
      <c r="R4533" s="27" t="str">
        <f aca="false">IFERROR(IF(ISNUMBER($Q4533),$Q4533*IF($E4533="",1,$E4533),""),"")</f>
        <v/>
      </c>
      <c r="S4533" s="28" t="str">
        <f aca="false">IFERROR(IF($P4533="au nombre",IF(N(INDEX(Règles!$D$5:$D$17,MATCH($O4533,Règles!$A$5:$A$17,0)))&gt;0,IF($E4533="",1,$E4533)/INDEX(Règles!$D$5:$D$17,MATCH($O4533,Règles!$A$5:$A$17,0)),""),IF($P4533="au prix",IF(AND(ISNUMBER($R4533),N(INDEX(Règles!$E$5:$E$17,MATCH($O4533,Règles!$A$5:$A$17,0)))&gt;0),$R4533/INDEX(Règles!$E$5:$E$17,MATCH($O4533,Règles!$A$5:$A$17,0)),""),IF(OR($P4533="ne compte pas",$P4533="absence"),0,""))),"")</f>
        <v/>
      </c>
      <c r="T4533" s="26" t="n">
        <f aca="false">IF(AND(ISNUMBER($A4533),$B4533&lt;&gt;"",$G4533&lt;&gt;"",$P4533&lt;&gt;"absence"),1,0)</f>
        <v>0</v>
      </c>
      <c r="U4533" s="26" t="n">
        <f aca="false">IF($T4533=1,IF(COUNTIFS($B$2:$B4533,$B4533,$A$2:$A4533,$A4533,$T$2:$T4533,1)=1,1,0),0)</f>
        <v>0</v>
      </c>
      <c r="V4533" s="29" t="str">
        <f aca="false">IF(AND($A4533="",$B4533="",$G4533=""),"",IF(NOT(ISNUMBER($A4533)),"Date manquante ou non reconnue",IF($B4533="","Technicien manquant",IF(COUNTIF(Production!$A$7:$A$21,$B4533)=0,"Technicien absent de la liste (onglet Production)",IF($G4533="","Code BPU manquant (colonne G)",IF($O4533="?","Code BPU inconnu (onglet Prestations)",IF($P4533="?","Catégorie inconnue (onglet Règles)",IF(AND($E4533&lt;&gt;"",NOT(ISNUMBER($E4533))),"Quantité non reconnue",IF(AND($P4533="au prix",NOT(ISNUMBER($Q4533))),"Prix sur devis à saisir (colonne I)",IF($S4533="","Règle à compléter (onglet Règles)",""))))))))))</f>
        <v/>
      </c>
    </row>
    <row r="4534" customFormat="false" ht="15" hidden="false" customHeight="false" outlineLevel="0" collapsed="false">
      <c r="A4534" s="23"/>
      <c r="I4534" s="24"/>
      <c r="J4534" s="24"/>
      <c r="N4534" s="25"/>
      <c r="O4534" s="26" t="str">
        <f aca="false">IF($G4534="","",IFERROR(INDEX(Prestations!$F$5:$F$256,MATCH($G4534,Prestations!$B$5:$B$256,0)),"?"))</f>
        <v/>
      </c>
      <c r="P4534" s="26" t="str">
        <f aca="false">IF($O4534="","",IF($O4534="?","?",IFERROR(INDEX(Règles!$C$5:$C$17,MATCH($O4534,Règles!$A$5:$A$17,0)),"?")))</f>
        <v/>
      </c>
      <c r="Q4534" s="27" t="str">
        <f aca="false">IF($G4534="","",IF(ISNUMBER($I4534),$I4534,IFERROR(IF(ISNUMBER(INDEX(Prestations!$E$5:$E$256,MATCH($G4534,Prestations!$B$5:$B$256,0))),INDEX(Prestations!$E$5:$E$256,MATCH($G4534,Prestations!$B$5:$B$256,0)),""),"")))</f>
        <v/>
      </c>
      <c r="R4534" s="27" t="str">
        <f aca="false">IFERROR(IF(ISNUMBER($Q4534),$Q4534*IF($E4534="",1,$E4534),""),"")</f>
        <v/>
      </c>
      <c r="S4534" s="28" t="str">
        <f aca="false">IFERROR(IF($P4534="au nombre",IF(N(INDEX(Règles!$D$5:$D$17,MATCH($O4534,Règles!$A$5:$A$17,0)))&gt;0,IF($E4534="",1,$E4534)/INDEX(Règles!$D$5:$D$17,MATCH($O4534,Règles!$A$5:$A$17,0)),""),IF($P4534="au prix",IF(AND(ISNUMBER($R4534),N(INDEX(Règles!$E$5:$E$17,MATCH($O4534,Règles!$A$5:$A$17,0)))&gt;0),$R4534/INDEX(Règles!$E$5:$E$17,MATCH($O4534,Règles!$A$5:$A$17,0)),""),IF(OR($P4534="ne compte pas",$P4534="absence"),0,""))),"")</f>
        <v/>
      </c>
      <c r="T4534" s="26" t="n">
        <f aca="false">IF(AND(ISNUMBER($A4534),$B4534&lt;&gt;"",$G4534&lt;&gt;"",$P4534&lt;&gt;"absence"),1,0)</f>
        <v>0</v>
      </c>
      <c r="U4534" s="26" t="n">
        <f aca="false">IF($T4534=1,IF(COUNTIFS($B$2:$B4534,$B4534,$A$2:$A4534,$A4534,$T$2:$T4534,1)=1,1,0),0)</f>
        <v>0</v>
      </c>
      <c r="V4534" s="29" t="str">
        <f aca="false">IF(AND($A4534="",$B4534="",$G4534=""),"",IF(NOT(ISNUMBER($A4534)),"Date manquante ou non reconnue",IF($B4534="","Technicien manquant",IF(COUNTIF(Production!$A$7:$A$21,$B4534)=0,"Technicien absent de la liste (onglet Production)",IF($G4534="","Code BPU manquant (colonne G)",IF($O4534="?","Code BPU inconnu (onglet Prestations)",IF($P4534="?","Catégorie inconnue (onglet Règles)",IF(AND($E4534&lt;&gt;"",NOT(ISNUMBER($E4534))),"Quantité non reconnue",IF(AND($P4534="au prix",NOT(ISNUMBER($Q4534))),"Prix sur devis à saisir (colonne I)",IF($S4534="","Règle à compléter (onglet Règles)",""))))))))))</f>
        <v/>
      </c>
    </row>
    <row r="4535" customFormat="false" ht="15" hidden="false" customHeight="false" outlineLevel="0" collapsed="false">
      <c r="A4535" s="23"/>
      <c r="I4535" s="24"/>
      <c r="J4535" s="24"/>
      <c r="N4535" s="25"/>
      <c r="O4535" s="26" t="str">
        <f aca="false">IF($G4535="","",IFERROR(INDEX(Prestations!$F$5:$F$256,MATCH($G4535,Prestations!$B$5:$B$256,0)),"?"))</f>
        <v/>
      </c>
      <c r="P4535" s="26" t="str">
        <f aca="false">IF($O4535="","",IF($O4535="?","?",IFERROR(INDEX(Règles!$C$5:$C$17,MATCH($O4535,Règles!$A$5:$A$17,0)),"?")))</f>
        <v/>
      </c>
      <c r="Q4535" s="27" t="str">
        <f aca="false">IF($G4535="","",IF(ISNUMBER($I4535),$I4535,IFERROR(IF(ISNUMBER(INDEX(Prestations!$E$5:$E$256,MATCH($G4535,Prestations!$B$5:$B$256,0))),INDEX(Prestations!$E$5:$E$256,MATCH($G4535,Prestations!$B$5:$B$256,0)),""),"")))</f>
        <v/>
      </c>
      <c r="R4535" s="27" t="str">
        <f aca="false">IFERROR(IF(ISNUMBER($Q4535),$Q4535*IF($E4535="",1,$E4535),""),"")</f>
        <v/>
      </c>
      <c r="S4535" s="28" t="str">
        <f aca="false">IFERROR(IF($P4535="au nombre",IF(N(INDEX(Règles!$D$5:$D$17,MATCH($O4535,Règles!$A$5:$A$17,0)))&gt;0,IF($E4535="",1,$E4535)/INDEX(Règles!$D$5:$D$17,MATCH($O4535,Règles!$A$5:$A$17,0)),""),IF($P4535="au prix",IF(AND(ISNUMBER($R4535),N(INDEX(Règles!$E$5:$E$17,MATCH($O4535,Règles!$A$5:$A$17,0)))&gt;0),$R4535/INDEX(Règles!$E$5:$E$17,MATCH($O4535,Règles!$A$5:$A$17,0)),""),IF(OR($P4535="ne compte pas",$P4535="absence"),0,""))),"")</f>
        <v/>
      </c>
      <c r="T4535" s="26" t="n">
        <f aca="false">IF(AND(ISNUMBER($A4535),$B4535&lt;&gt;"",$G4535&lt;&gt;"",$P4535&lt;&gt;"absence"),1,0)</f>
        <v>0</v>
      </c>
      <c r="U4535" s="26" t="n">
        <f aca="false">IF($T4535=1,IF(COUNTIFS($B$2:$B4535,$B4535,$A$2:$A4535,$A4535,$T$2:$T4535,1)=1,1,0),0)</f>
        <v>0</v>
      </c>
      <c r="V4535" s="29" t="str">
        <f aca="false">IF(AND($A4535="",$B4535="",$G4535=""),"",IF(NOT(ISNUMBER($A4535)),"Date manquante ou non reconnue",IF($B4535="","Technicien manquant",IF(COUNTIF(Production!$A$7:$A$21,$B4535)=0,"Technicien absent de la liste (onglet Production)",IF($G4535="","Code BPU manquant (colonne G)",IF($O4535="?","Code BPU inconnu (onglet Prestations)",IF($P4535="?","Catégorie inconnue (onglet Règles)",IF(AND($E4535&lt;&gt;"",NOT(ISNUMBER($E4535))),"Quantité non reconnue",IF(AND($P4535="au prix",NOT(ISNUMBER($Q4535))),"Prix sur devis à saisir (colonne I)",IF($S4535="","Règle à compléter (onglet Règles)",""))))))))))</f>
        <v/>
      </c>
    </row>
    <row r="4536" customFormat="false" ht="15" hidden="false" customHeight="false" outlineLevel="0" collapsed="false">
      <c r="A4536" s="23"/>
      <c r="I4536" s="24"/>
      <c r="J4536" s="24"/>
      <c r="N4536" s="25"/>
      <c r="O4536" s="26" t="str">
        <f aca="false">IF($G4536="","",IFERROR(INDEX(Prestations!$F$5:$F$256,MATCH($G4536,Prestations!$B$5:$B$256,0)),"?"))</f>
        <v/>
      </c>
      <c r="P4536" s="26" t="str">
        <f aca="false">IF($O4536="","",IF($O4536="?","?",IFERROR(INDEX(Règles!$C$5:$C$17,MATCH($O4536,Règles!$A$5:$A$17,0)),"?")))</f>
        <v/>
      </c>
      <c r="Q4536" s="27" t="str">
        <f aca="false">IF($G4536="","",IF(ISNUMBER($I4536),$I4536,IFERROR(IF(ISNUMBER(INDEX(Prestations!$E$5:$E$256,MATCH($G4536,Prestations!$B$5:$B$256,0))),INDEX(Prestations!$E$5:$E$256,MATCH($G4536,Prestations!$B$5:$B$256,0)),""),"")))</f>
        <v/>
      </c>
      <c r="R4536" s="27" t="str">
        <f aca="false">IFERROR(IF(ISNUMBER($Q4536),$Q4536*IF($E4536="",1,$E4536),""),"")</f>
        <v/>
      </c>
      <c r="S4536" s="28" t="str">
        <f aca="false">IFERROR(IF($P4536="au nombre",IF(N(INDEX(Règles!$D$5:$D$17,MATCH($O4536,Règles!$A$5:$A$17,0)))&gt;0,IF($E4536="",1,$E4536)/INDEX(Règles!$D$5:$D$17,MATCH($O4536,Règles!$A$5:$A$17,0)),""),IF($P4536="au prix",IF(AND(ISNUMBER($R4536),N(INDEX(Règles!$E$5:$E$17,MATCH($O4536,Règles!$A$5:$A$17,0)))&gt;0),$R4536/INDEX(Règles!$E$5:$E$17,MATCH($O4536,Règles!$A$5:$A$17,0)),""),IF(OR($P4536="ne compte pas",$P4536="absence"),0,""))),"")</f>
        <v/>
      </c>
      <c r="T4536" s="26" t="n">
        <f aca="false">IF(AND(ISNUMBER($A4536),$B4536&lt;&gt;"",$G4536&lt;&gt;"",$P4536&lt;&gt;"absence"),1,0)</f>
        <v>0</v>
      </c>
      <c r="U4536" s="26" t="n">
        <f aca="false">IF($T4536=1,IF(COUNTIFS($B$2:$B4536,$B4536,$A$2:$A4536,$A4536,$T$2:$T4536,1)=1,1,0),0)</f>
        <v>0</v>
      </c>
      <c r="V4536" s="29" t="str">
        <f aca="false">IF(AND($A4536="",$B4536="",$G4536=""),"",IF(NOT(ISNUMBER($A4536)),"Date manquante ou non reconnue",IF($B4536="","Technicien manquant",IF(COUNTIF(Production!$A$7:$A$21,$B4536)=0,"Technicien absent de la liste (onglet Production)",IF($G4536="","Code BPU manquant (colonne G)",IF($O4536="?","Code BPU inconnu (onglet Prestations)",IF($P4536="?","Catégorie inconnue (onglet Règles)",IF(AND($E4536&lt;&gt;"",NOT(ISNUMBER($E4536))),"Quantité non reconnue",IF(AND($P4536="au prix",NOT(ISNUMBER($Q4536))),"Prix sur devis à saisir (colonne I)",IF($S4536="","Règle à compléter (onglet Règles)",""))))))))))</f>
        <v/>
      </c>
    </row>
    <row r="4537" customFormat="false" ht="15" hidden="false" customHeight="false" outlineLevel="0" collapsed="false">
      <c r="A4537" s="23"/>
      <c r="I4537" s="24"/>
      <c r="J4537" s="24"/>
      <c r="N4537" s="25"/>
      <c r="O4537" s="26" t="str">
        <f aca="false">IF($G4537="","",IFERROR(INDEX(Prestations!$F$5:$F$256,MATCH($G4537,Prestations!$B$5:$B$256,0)),"?"))</f>
        <v/>
      </c>
      <c r="P4537" s="26" t="str">
        <f aca="false">IF($O4537="","",IF($O4537="?","?",IFERROR(INDEX(Règles!$C$5:$C$17,MATCH($O4537,Règles!$A$5:$A$17,0)),"?")))</f>
        <v/>
      </c>
      <c r="Q4537" s="27" t="str">
        <f aca="false">IF($G4537="","",IF(ISNUMBER($I4537),$I4537,IFERROR(IF(ISNUMBER(INDEX(Prestations!$E$5:$E$256,MATCH($G4537,Prestations!$B$5:$B$256,0))),INDEX(Prestations!$E$5:$E$256,MATCH($G4537,Prestations!$B$5:$B$256,0)),""),"")))</f>
        <v/>
      </c>
      <c r="R4537" s="27" t="str">
        <f aca="false">IFERROR(IF(ISNUMBER($Q4537),$Q4537*IF($E4537="",1,$E4537),""),"")</f>
        <v/>
      </c>
      <c r="S4537" s="28" t="str">
        <f aca="false">IFERROR(IF($P4537="au nombre",IF(N(INDEX(Règles!$D$5:$D$17,MATCH($O4537,Règles!$A$5:$A$17,0)))&gt;0,IF($E4537="",1,$E4537)/INDEX(Règles!$D$5:$D$17,MATCH($O4537,Règles!$A$5:$A$17,0)),""),IF($P4537="au prix",IF(AND(ISNUMBER($R4537),N(INDEX(Règles!$E$5:$E$17,MATCH($O4537,Règles!$A$5:$A$17,0)))&gt;0),$R4537/INDEX(Règles!$E$5:$E$17,MATCH($O4537,Règles!$A$5:$A$17,0)),""),IF(OR($P4537="ne compte pas",$P4537="absence"),0,""))),"")</f>
        <v/>
      </c>
      <c r="T4537" s="26" t="n">
        <f aca="false">IF(AND(ISNUMBER($A4537),$B4537&lt;&gt;"",$G4537&lt;&gt;"",$P4537&lt;&gt;"absence"),1,0)</f>
        <v>0</v>
      </c>
      <c r="U4537" s="26" t="n">
        <f aca="false">IF($T4537=1,IF(COUNTIFS($B$2:$B4537,$B4537,$A$2:$A4537,$A4537,$T$2:$T4537,1)=1,1,0),0)</f>
        <v>0</v>
      </c>
      <c r="V4537" s="29" t="str">
        <f aca="false">IF(AND($A4537="",$B4537="",$G4537=""),"",IF(NOT(ISNUMBER($A4537)),"Date manquante ou non reconnue",IF($B4537="","Technicien manquant",IF(COUNTIF(Production!$A$7:$A$21,$B4537)=0,"Technicien absent de la liste (onglet Production)",IF($G4537="","Code BPU manquant (colonne G)",IF($O4537="?","Code BPU inconnu (onglet Prestations)",IF($P4537="?","Catégorie inconnue (onglet Règles)",IF(AND($E4537&lt;&gt;"",NOT(ISNUMBER($E4537))),"Quantité non reconnue",IF(AND($P4537="au prix",NOT(ISNUMBER($Q4537))),"Prix sur devis à saisir (colonne I)",IF($S4537="","Règle à compléter (onglet Règles)",""))))))))))</f>
        <v/>
      </c>
    </row>
    <row r="4538" customFormat="false" ht="15" hidden="false" customHeight="false" outlineLevel="0" collapsed="false">
      <c r="A4538" s="23"/>
      <c r="I4538" s="24"/>
      <c r="J4538" s="24"/>
      <c r="N4538" s="25"/>
      <c r="O4538" s="26" t="str">
        <f aca="false">IF($G4538="","",IFERROR(INDEX(Prestations!$F$5:$F$256,MATCH($G4538,Prestations!$B$5:$B$256,0)),"?"))</f>
        <v/>
      </c>
      <c r="P4538" s="26" t="str">
        <f aca="false">IF($O4538="","",IF($O4538="?","?",IFERROR(INDEX(Règles!$C$5:$C$17,MATCH($O4538,Règles!$A$5:$A$17,0)),"?")))</f>
        <v/>
      </c>
      <c r="Q4538" s="27" t="str">
        <f aca="false">IF($G4538="","",IF(ISNUMBER($I4538),$I4538,IFERROR(IF(ISNUMBER(INDEX(Prestations!$E$5:$E$256,MATCH($G4538,Prestations!$B$5:$B$256,0))),INDEX(Prestations!$E$5:$E$256,MATCH($G4538,Prestations!$B$5:$B$256,0)),""),"")))</f>
        <v/>
      </c>
      <c r="R4538" s="27" t="str">
        <f aca="false">IFERROR(IF(ISNUMBER($Q4538),$Q4538*IF($E4538="",1,$E4538),""),"")</f>
        <v/>
      </c>
      <c r="S4538" s="28" t="str">
        <f aca="false">IFERROR(IF($P4538="au nombre",IF(N(INDEX(Règles!$D$5:$D$17,MATCH($O4538,Règles!$A$5:$A$17,0)))&gt;0,IF($E4538="",1,$E4538)/INDEX(Règles!$D$5:$D$17,MATCH($O4538,Règles!$A$5:$A$17,0)),""),IF($P4538="au prix",IF(AND(ISNUMBER($R4538),N(INDEX(Règles!$E$5:$E$17,MATCH($O4538,Règles!$A$5:$A$17,0)))&gt;0),$R4538/INDEX(Règles!$E$5:$E$17,MATCH($O4538,Règles!$A$5:$A$17,0)),""),IF(OR($P4538="ne compte pas",$P4538="absence"),0,""))),"")</f>
        <v/>
      </c>
      <c r="T4538" s="26" t="n">
        <f aca="false">IF(AND(ISNUMBER($A4538),$B4538&lt;&gt;"",$G4538&lt;&gt;"",$P4538&lt;&gt;"absence"),1,0)</f>
        <v>0</v>
      </c>
      <c r="U4538" s="26" t="n">
        <f aca="false">IF($T4538=1,IF(COUNTIFS($B$2:$B4538,$B4538,$A$2:$A4538,$A4538,$T$2:$T4538,1)=1,1,0),0)</f>
        <v>0</v>
      </c>
      <c r="V4538" s="29" t="str">
        <f aca="false">IF(AND($A4538="",$B4538="",$G4538=""),"",IF(NOT(ISNUMBER($A4538)),"Date manquante ou non reconnue",IF($B4538="","Technicien manquant",IF(COUNTIF(Production!$A$7:$A$21,$B4538)=0,"Technicien absent de la liste (onglet Production)",IF($G4538="","Code BPU manquant (colonne G)",IF($O4538="?","Code BPU inconnu (onglet Prestations)",IF($P4538="?","Catégorie inconnue (onglet Règles)",IF(AND($E4538&lt;&gt;"",NOT(ISNUMBER($E4538))),"Quantité non reconnue",IF(AND($P4538="au prix",NOT(ISNUMBER($Q4538))),"Prix sur devis à saisir (colonne I)",IF($S4538="","Règle à compléter (onglet Règles)",""))))))))))</f>
        <v/>
      </c>
    </row>
    <row r="4539" customFormat="false" ht="15" hidden="false" customHeight="false" outlineLevel="0" collapsed="false">
      <c r="A4539" s="23"/>
      <c r="I4539" s="24"/>
      <c r="J4539" s="24"/>
      <c r="N4539" s="25"/>
      <c r="O4539" s="26" t="str">
        <f aca="false">IF($G4539="","",IFERROR(INDEX(Prestations!$F$5:$F$256,MATCH($G4539,Prestations!$B$5:$B$256,0)),"?"))</f>
        <v/>
      </c>
      <c r="P4539" s="26" t="str">
        <f aca="false">IF($O4539="","",IF($O4539="?","?",IFERROR(INDEX(Règles!$C$5:$C$17,MATCH($O4539,Règles!$A$5:$A$17,0)),"?")))</f>
        <v/>
      </c>
      <c r="Q4539" s="27" t="str">
        <f aca="false">IF($G4539="","",IF(ISNUMBER($I4539),$I4539,IFERROR(IF(ISNUMBER(INDEX(Prestations!$E$5:$E$256,MATCH($G4539,Prestations!$B$5:$B$256,0))),INDEX(Prestations!$E$5:$E$256,MATCH($G4539,Prestations!$B$5:$B$256,0)),""),"")))</f>
        <v/>
      </c>
      <c r="R4539" s="27" t="str">
        <f aca="false">IFERROR(IF(ISNUMBER($Q4539),$Q4539*IF($E4539="",1,$E4539),""),"")</f>
        <v/>
      </c>
      <c r="S4539" s="28" t="str">
        <f aca="false">IFERROR(IF($P4539="au nombre",IF(N(INDEX(Règles!$D$5:$D$17,MATCH($O4539,Règles!$A$5:$A$17,0)))&gt;0,IF($E4539="",1,$E4539)/INDEX(Règles!$D$5:$D$17,MATCH($O4539,Règles!$A$5:$A$17,0)),""),IF($P4539="au prix",IF(AND(ISNUMBER($R4539),N(INDEX(Règles!$E$5:$E$17,MATCH($O4539,Règles!$A$5:$A$17,0)))&gt;0),$R4539/INDEX(Règles!$E$5:$E$17,MATCH($O4539,Règles!$A$5:$A$17,0)),""),IF(OR($P4539="ne compte pas",$P4539="absence"),0,""))),"")</f>
        <v/>
      </c>
      <c r="T4539" s="26" t="n">
        <f aca="false">IF(AND(ISNUMBER($A4539),$B4539&lt;&gt;"",$G4539&lt;&gt;"",$P4539&lt;&gt;"absence"),1,0)</f>
        <v>0</v>
      </c>
      <c r="U4539" s="26" t="n">
        <f aca="false">IF($T4539=1,IF(COUNTIFS($B$2:$B4539,$B4539,$A$2:$A4539,$A4539,$T$2:$T4539,1)=1,1,0),0)</f>
        <v>0</v>
      </c>
      <c r="V4539" s="29" t="str">
        <f aca="false">IF(AND($A4539="",$B4539="",$G4539=""),"",IF(NOT(ISNUMBER($A4539)),"Date manquante ou non reconnue",IF($B4539="","Technicien manquant",IF(COUNTIF(Production!$A$7:$A$21,$B4539)=0,"Technicien absent de la liste (onglet Production)",IF($G4539="","Code BPU manquant (colonne G)",IF($O4539="?","Code BPU inconnu (onglet Prestations)",IF($P4539="?","Catégorie inconnue (onglet Règles)",IF(AND($E4539&lt;&gt;"",NOT(ISNUMBER($E4539))),"Quantité non reconnue",IF(AND($P4539="au prix",NOT(ISNUMBER($Q4539))),"Prix sur devis à saisir (colonne I)",IF($S4539="","Règle à compléter (onglet Règles)",""))))))))))</f>
        <v/>
      </c>
    </row>
    <row r="4540" customFormat="false" ht="15" hidden="false" customHeight="false" outlineLevel="0" collapsed="false">
      <c r="A4540" s="23"/>
      <c r="I4540" s="24"/>
      <c r="J4540" s="24"/>
      <c r="N4540" s="25"/>
      <c r="O4540" s="26" t="str">
        <f aca="false">IF($G4540="","",IFERROR(INDEX(Prestations!$F$5:$F$256,MATCH($G4540,Prestations!$B$5:$B$256,0)),"?"))</f>
        <v/>
      </c>
      <c r="P4540" s="26" t="str">
        <f aca="false">IF($O4540="","",IF($O4540="?","?",IFERROR(INDEX(Règles!$C$5:$C$17,MATCH($O4540,Règles!$A$5:$A$17,0)),"?")))</f>
        <v/>
      </c>
      <c r="Q4540" s="27" t="str">
        <f aca="false">IF($G4540="","",IF(ISNUMBER($I4540),$I4540,IFERROR(IF(ISNUMBER(INDEX(Prestations!$E$5:$E$256,MATCH($G4540,Prestations!$B$5:$B$256,0))),INDEX(Prestations!$E$5:$E$256,MATCH($G4540,Prestations!$B$5:$B$256,0)),""),"")))</f>
        <v/>
      </c>
      <c r="R4540" s="27" t="str">
        <f aca="false">IFERROR(IF(ISNUMBER($Q4540),$Q4540*IF($E4540="",1,$E4540),""),"")</f>
        <v/>
      </c>
      <c r="S4540" s="28" t="str">
        <f aca="false">IFERROR(IF($P4540="au nombre",IF(N(INDEX(Règles!$D$5:$D$17,MATCH($O4540,Règles!$A$5:$A$17,0)))&gt;0,IF($E4540="",1,$E4540)/INDEX(Règles!$D$5:$D$17,MATCH($O4540,Règles!$A$5:$A$17,0)),""),IF($P4540="au prix",IF(AND(ISNUMBER($R4540),N(INDEX(Règles!$E$5:$E$17,MATCH($O4540,Règles!$A$5:$A$17,0)))&gt;0),$R4540/INDEX(Règles!$E$5:$E$17,MATCH($O4540,Règles!$A$5:$A$17,0)),""),IF(OR($P4540="ne compte pas",$P4540="absence"),0,""))),"")</f>
        <v/>
      </c>
      <c r="T4540" s="26" t="n">
        <f aca="false">IF(AND(ISNUMBER($A4540),$B4540&lt;&gt;"",$G4540&lt;&gt;"",$P4540&lt;&gt;"absence"),1,0)</f>
        <v>0</v>
      </c>
      <c r="U4540" s="26" t="n">
        <f aca="false">IF($T4540=1,IF(COUNTIFS($B$2:$B4540,$B4540,$A$2:$A4540,$A4540,$T$2:$T4540,1)=1,1,0),0)</f>
        <v>0</v>
      </c>
      <c r="V4540" s="29" t="str">
        <f aca="false">IF(AND($A4540="",$B4540="",$G4540=""),"",IF(NOT(ISNUMBER($A4540)),"Date manquante ou non reconnue",IF($B4540="","Technicien manquant",IF(COUNTIF(Production!$A$7:$A$21,$B4540)=0,"Technicien absent de la liste (onglet Production)",IF($G4540="","Code BPU manquant (colonne G)",IF($O4540="?","Code BPU inconnu (onglet Prestations)",IF($P4540="?","Catégorie inconnue (onglet Règles)",IF(AND($E4540&lt;&gt;"",NOT(ISNUMBER($E4540))),"Quantité non reconnue",IF(AND($P4540="au prix",NOT(ISNUMBER($Q4540))),"Prix sur devis à saisir (colonne I)",IF($S4540="","Règle à compléter (onglet Règles)",""))))))))))</f>
        <v/>
      </c>
    </row>
    <row r="4541" customFormat="false" ht="15" hidden="false" customHeight="false" outlineLevel="0" collapsed="false">
      <c r="A4541" s="23"/>
      <c r="I4541" s="24"/>
      <c r="J4541" s="24"/>
      <c r="N4541" s="25"/>
      <c r="O4541" s="26" t="str">
        <f aca="false">IF($G4541="","",IFERROR(INDEX(Prestations!$F$5:$F$256,MATCH($G4541,Prestations!$B$5:$B$256,0)),"?"))</f>
        <v/>
      </c>
      <c r="P4541" s="26" t="str">
        <f aca="false">IF($O4541="","",IF($O4541="?","?",IFERROR(INDEX(Règles!$C$5:$C$17,MATCH($O4541,Règles!$A$5:$A$17,0)),"?")))</f>
        <v/>
      </c>
      <c r="Q4541" s="27" t="str">
        <f aca="false">IF($G4541="","",IF(ISNUMBER($I4541),$I4541,IFERROR(IF(ISNUMBER(INDEX(Prestations!$E$5:$E$256,MATCH($G4541,Prestations!$B$5:$B$256,0))),INDEX(Prestations!$E$5:$E$256,MATCH($G4541,Prestations!$B$5:$B$256,0)),""),"")))</f>
        <v/>
      </c>
      <c r="R4541" s="27" t="str">
        <f aca="false">IFERROR(IF(ISNUMBER($Q4541),$Q4541*IF($E4541="",1,$E4541),""),"")</f>
        <v/>
      </c>
      <c r="S4541" s="28" t="str">
        <f aca="false">IFERROR(IF($P4541="au nombre",IF(N(INDEX(Règles!$D$5:$D$17,MATCH($O4541,Règles!$A$5:$A$17,0)))&gt;0,IF($E4541="",1,$E4541)/INDEX(Règles!$D$5:$D$17,MATCH($O4541,Règles!$A$5:$A$17,0)),""),IF($P4541="au prix",IF(AND(ISNUMBER($R4541),N(INDEX(Règles!$E$5:$E$17,MATCH($O4541,Règles!$A$5:$A$17,0)))&gt;0),$R4541/INDEX(Règles!$E$5:$E$17,MATCH($O4541,Règles!$A$5:$A$17,0)),""),IF(OR($P4541="ne compte pas",$P4541="absence"),0,""))),"")</f>
        <v/>
      </c>
      <c r="T4541" s="26" t="n">
        <f aca="false">IF(AND(ISNUMBER($A4541),$B4541&lt;&gt;"",$G4541&lt;&gt;"",$P4541&lt;&gt;"absence"),1,0)</f>
        <v>0</v>
      </c>
      <c r="U4541" s="26" t="n">
        <f aca="false">IF($T4541=1,IF(COUNTIFS($B$2:$B4541,$B4541,$A$2:$A4541,$A4541,$T$2:$T4541,1)=1,1,0),0)</f>
        <v>0</v>
      </c>
      <c r="V4541" s="29" t="str">
        <f aca="false">IF(AND($A4541="",$B4541="",$G4541=""),"",IF(NOT(ISNUMBER($A4541)),"Date manquante ou non reconnue",IF($B4541="","Technicien manquant",IF(COUNTIF(Production!$A$7:$A$21,$B4541)=0,"Technicien absent de la liste (onglet Production)",IF($G4541="","Code BPU manquant (colonne G)",IF($O4541="?","Code BPU inconnu (onglet Prestations)",IF($P4541="?","Catégorie inconnue (onglet Règles)",IF(AND($E4541&lt;&gt;"",NOT(ISNUMBER($E4541))),"Quantité non reconnue",IF(AND($P4541="au prix",NOT(ISNUMBER($Q4541))),"Prix sur devis à saisir (colonne I)",IF($S4541="","Règle à compléter (onglet Règles)",""))))))))))</f>
        <v/>
      </c>
    </row>
    <row r="4542" customFormat="false" ht="15" hidden="false" customHeight="false" outlineLevel="0" collapsed="false">
      <c r="A4542" s="23"/>
      <c r="I4542" s="24"/>
      <c r="J4542" s="24"/>
      <c r="N4542" s="25"/>
      <c r="O4542" s="26" t="str">
        <f aca="false">IF($G4542="","",IFERROR(INDEX(Prestations!$F$5:$F$256,MATCH($G4542,Prestations!$B$5:$B$256,0)),"?"))</f>
        <v/>
      </c>
      <c r="P4542" s="26" t="str">
        <f aca="false">IF($O4542="","",IF($O4542="?","?",IFERROR(INDEX(Règles!$C$5:$C$17,MATCH($O4542,Règles!$A$5:$A$17,0)),"?")))</f>
        <v/>
      </c>
      <c r="Q4542" s="27" t="str">
        <f aca="false">IF($G4542="","",IF(ISNUMBER($I4542),$I4542,IFERROR(IF(ISNUMBER(INDEX(Prestations!$E$5:$E$256,MATCH($G4542,Prestations!$B$5:$B$256,0))),INDEX(Prestations!$E$5:$E$256,MATCH($G4542,Prestations!$B$5:$B$256,0)),""),"")))</f>
        <v/>
      </c>
      <c r="R4542" s="27" t="str">
        <f aca="false">IFERROR(IF(ISNUMBER($Q4542),$Q4542*IF($E4542="",1,$E4542),""),"")</f>
        <v/>
      </c>
      <c r="S4542" s="28" t="str">
        <f aca="false">IFERROR(IF($P4542="au nombre",IF(N(INDEX(Règles!$D$5:$D$17,MATCH($O4542,Règles!$A$5:$A$17,0)))&gt;0,IF($E4542="",1,$E4542)/INDEX(Règles!$D$5:$D$17,MATCH($O4542,Règles!$A$5:$A$17,0)),""),IF($P4542="au prix",IF(AND(ISNUMBER($R4542),N(INDEX(Règles!$E$5:$E$17,MATCH($O4542,Règles!$A$5:$A$17,0)))&gt;0),$R4542/INDEX(Règles!$E$5:$E$17,MATCH($O4542,Règles!$A$5:$A$17,0)),""),IF(OR($P4542="ne compte pas",$P4542="absence"),0,""))),"")</f>
        <v/>
      </c>
      <c r="T4542" s="26" t="n">
        <f aca="false">IF(AND(ISNUMBER($A4542),$B4542&lt;&gt;"",$G4542&lt;&gt;"",$P4542&lt;&gt;"absence"),1,0)</f>
        <v>0</v>
      </c>
      <c r="U4542" s="26" t="n">
        <f aca="false">IF($T4542=1,IF(COUNTIFS($B$2:$B4542,$B4542,$A$2:$A4542,$A4542,$T$2:$T4542,1)=1,1,0),0)</f>
        <v>0</v>
      </c>
      <c r="V4542" s="29" t="str">
        <f aca="false">IF(AND($A4542="",$B4542="",$G4542=""),"",IF(NOT(ISNUMBER($A4542)),"Date manquante ou non reconnue",IF($B4542="","Technicien manquant",IF(COUNTIF(Production!$A$7:$A$21,$B4542)=0,"Technicien absent de la liste (onglet Production)",IF($G4542="","Code BPU manquant (colonne G)",IF($O4542="?","Code BPU inconnu (onglet Prestations)",IF($P4542="?","Catégorie inconnue (onglet Règles)",IF(AND($E4542&lt;&gt;"",NOT(ISNUMBER($E4542))),"Quantité non reconnue",IF(AND($P4542="au prix",NOT(ISNUMBER($Q4542))),"Prix sur devis à saisir (colonne I)",IF($S4542="","Règle à compléter (onglet Règles)",""))))))))))</f>
        <v/>
      </c>
    </row>
    <row r="4543" customFormat="false" ht="15" hidden="false" customHeight="false" outlineLevel="0" collapsed="false">
      <c r="A4543" s="23"/>
      <c r="I4543" s="24"/>
      <c r="J4543" s="24"/>
      <c r="N4543" s="25"/>
      <c r="O4543" s="26" t="str">
        <f aca="false">IF($G4543="","",IFERROR(INDEX(Prestations!$F$5:$F$256,MATCH($G4543,Prestations!$B$5:$B$256,0)),"?"))</f>
        <v/>
      </c>
      <c r="P4543" s="26" t="str">
        <f aca="false">IF($O4543="","",IF($O4543="?","?",IFERROR(INDEX(Règles!$C$5:$C$17,MATCH($O4543,Règles!$A$5:$A$17,0)),"?")))</f>
        <v/>
      </c>
      <c r="Q4543" s="27" t="str">
        <f aca="false">IF($G4543="","",IF(ISNUMBER($I4543),$I4543,IFERROR(IF(ISNUMBER(INDEX(Prestations!$E$5:$E$256,MATCH($G4543,Prestations!$B$5:$B$256,0))),INDEX(Prestations!$E$5:$E$256,MATCH($G4543,Prestations!$B$5:$B$256,0)),""),"")))</f>
        <v/>
      </c>
      <c r="R4543" s="27" t="str">
        <f aca="false">IFERROR(IF(ISNUMBER($Q4543),$Q4543*IF($E4543="",1,$E4543),""),"")</f>
        <v/>
      </c>
      <c r="S4543" s="28" t="str">
        <f aca="false">IFERROR(IF($P4543="au nombre",IF(N(INDEX(Règles!$D$5:$D$17,MATCH($O4543,Règles!$A$5:$A$17,0)))&gt;0,IF($E4543="",1,$E4543)/INDEX(Règles!$D$5:$D$17,MATCH($O4543,Règles!$A$5:$A$17,0)),""),IF($P4543="au prix",IF(AND(ISNUMBER($R4543),N(INDEX(Règles!$E$5:$E$17,MATCH($O4543,Règles!$A$5:$A$17,0)))&gt;0),$R4543/INDEX(Règles!$E$5:$E$17,MATCH($O4543,Règles!$A$5:$A$17,0)),""),IF(OR($P4543="ne compte pas",$P4543="absence"),0,""))),"")</f>
        <v/>
      </c>
      <c r="T4543" s="26" t="n">
        <f aca="false">IF(AND(ISNUMBER($A4543),$B4543&lt;&gt;"",$G4543&lt;&gt;"",$P4543&lt;&gt;"absence"),1,0)</f>
        <v>0</v>
      </c>
      <c r="U4543" s="26" t="n">
        <f aca="false">IF($T4543=1,IF(COUNTIFS($B$2:$B4543,$B4543,$A$2:$A4543,$A4543,$T$2:$T4543,1)=1,1,0),0)</f>
        <v>0</v>
      </c>
      <c r="V4543" s="29" t="str">
        <f aca="false">IF(AND($A4543="",$B4543="",$G4543=""),"",IF(NOT(ISNUMBER($A4543)),"Date manquante ou non reconnue",IF($B4543="","Technicien manquant",IF(COUNTIF(Production!$A$7:$A$21,$B4543)=0,"Technicien absent de la liste (onglet Production)",IF($G4543="","Code BPU manquant (colonne G)",IF($O4543="?","Code BPU inconnu (onglet Prestations)",IF($P4543="?","Catégorie inconnue (onglet Règles)",IF(AND($E4543&lt;&gt;"",NOT(ISNUMBER($E4543))),"Quantité non reconnue",IF(AND($P4543="au prix",NOT(ISNUMBER($Q4543))),"Prix sur devis à saisir (colonne I)",IF($S4543="","Règle à compléter (onglet Règles)",""))))))))))</f>
        <v/>
      </c>
    </row>
    <row r="4544" customFormat="false" ht="15" hidden="false" customHeight="false" outlineLevel="0" collapsed="false">
      <c r="A4544" s="23"/>
      <c r="I4544" s="24"/>
      <c r="J4544" s="24"/>
      <c r="N4544" s="25"/>
      <c r="O4544" s="26" t="str">
        <f aca="false">IF($G4544="","",IFERROR(INDEX(Prestations!$F$5:$F$256,MATCH($G4544,Prestations!$B$5:$B$256,0)),"?"))</f>
        <v/>
      </c>
      <c r="P4544" s="26" t="str">
        <f aca="false">IF($O4544="","",IF($O4544="?","?",IFERROR(INDEX(Règles!$C$5:$C$17,MATCH($O4544,Règles!$A$5:$A$17,0)),"?")))</f>
        <v/>
      </c>
      <c r="Q4544" s="27" t="str">
        <f aca="false">IF($G4544="","",IF(ISNUMBER($I4544),$I4544,IFERROR(IF(ISNUMBER(INDEX(Prestations!$E$5:$E$256,MATCH($G4544,Prestations!$B$5:$B$256,0))),INDEX(Prestations!$E$5:$E$256,MATCH($G4544,Prestations!$B$5:$B$256,0)),""),"")))</f>
        <v/>
      </c>
      <c r="R4544" s="27" t="str">
        <f aca="false">IFERROR(IF(ISNUMBER($Q4544),$Q4544*IF($E4544="",1,$E4544),""),"")</f>
        <v/>
      </c>
      <c r="S4544" s="28" t="str">
        <f aca="false">IFERROR(IF($P4544="au nombre",IF(N(INDEX(Règles!$D$5:$D$17,MATCH($O4544,Règles!$A$5:$A$17,0)))&gt;0,IF($E4544="",1,$E4544)/INDEX(Règles!$D$5:$D$17,MATCH($O4544,Règles!$A$5:$A$17,0)),""),IF($P4544="au prix",IF(AND(ISNUMBER($R4544),N(INDEX(Règles!$E$5:$E$17,MATCH($O4544,Règles!$A$5:$A$17,0)))&gt;0),$R4544/INDEX(Règles!$E$5:$E$17,MATCH($O4544,Règles!$A$5:$A$17,0)),""),IF(OR($P4544="ne compte pas",$P4544="absence"),0,""))),"")</f>
        <v/>
      </c>
      <c r="T4544" s="26" t="n">
        <f aca="false">IF(AND(ISNUMBER($A4544),$B4544&lt;&gt;"",$G4544&lt;&gt;"",$P4544&lt;&gt;"absence"),1,0)</f>
        <v>0</v>
      </c>
      <c r="U4544" s="26" t="n">
        <f aca="false">IF($T4544=1,IF(COUNTIFS($B$2:$B4544,$B4544,$A$2:$A4544,$A4544,$T$2:$T4544,1)=1,1,0),0)</f>
        <v>0</v>
      </c>
      <c r="V4544" s="29" t="str">
        <f aca="false">IF(AND($A4544="",$B4544="",$G4544=""),"",IF(NOT(ISNUMBER($A4544)),"Date manquante ou non reconnue",IF($B4544="","Technicien manquant",IF(COUNTIF(Production!$A$7:$A$21,$B4544)=0,"Technicien absent de la liste (onglet Production)",IF($G4544="","Code BPU manquant (colonne G)",IF($O4544="?","Code BPU inconnu (onglet Prestations)",IF($P4544="?","Catégorie inconnue (onglet Règles)",IF(AND($E4544&lt;&gt;"",NOT(ISNUMBER($E4544))),"Quantité non reconnue",IF(AND($P4544="au prix",NOT(ISNUMBER($Q4544))),"Prix sur devis à saisir (colonne I)",IF($S4544="","Règle à compléter (onglet Règles)",""))))))))))</f>
        <v/>
      </c>
    </row>
    <row r="4545" customFormat="false" ht="15" hidden="false" customHeight="false" outlineLevel="0" collapsed="false">
      <c r="A4545" s="23"/>
      <c r="I4545" s="24"/>
      <c r="J4545" s="24"/>
      <c r="N4545" s="25"/>
      <c r="O4545" s="26" t="str">
        <f aca="false">IF($G4545="","",IFERROR(INDEX(Prestations!$F$5:$F$256,MATCH($G4545,Prestations!$B$5:$B$256,0)),"?"))</f>
        <v/>
      </c>
      <c r="P4545" s="26" t="str">
        <f aca="false">IF($O4545="","",IF($O4545="?","?",IFERROR(INDEX(Règles!$C$5:$C$17,MATCH($O4545,Règles!$A$5:$A$17,0)),"?")))</f>
        <v/>
      </c>
      <c r="Q4545" s="27" t="str">
        <f aca="false">IF($G4545="","",IF(ISNUMBER($I4545),$I4545,IFERROR(IF(ISNUMBER(INDEX(Prestations!$E$5:$E$256,MATCH($G4545,Prestations!$B$5:$B$256,0))),INDEX(Prestations!$E$5:$E$256,MATCH($G4545,Prestations!$B$5:$B$256,0)),""),"")))</f>
        <v/>
      </c>
      <c r="R4545" s="27" t="str">
        <f aca="false">IFERROR(IF(ISNUMBER($Q4545),$Q4545*IF($E4545="",1,$E4545),""),"")</f>
        <v/>
      </c>
      <c r="S4545" s="28" t="str">
        <f aca="false">IFERROR(IF($P4545="au nombre",IF(N(INDEX(Règles!$D$5:$D$17,MATCH($O4545,Règles!$A$5:$A$17,0)))&gt;0,IF($E4545="",1,$E4545)/INDEX(Règles!$D$5:$D$17,MATCH($O4545,Règles!$A$5:$A$17,0)),""),IF($P4545="au prix",IF(AND(ISNUMBER($R4545),N(INDEX(Règles!$E$5:$E$17,MATCH($O4545,Règles!$A$5:$A$17,0)))&gt;0),$R4545/INDEX(Règles!$E$5:$E$17,MATCH($O4545,Règles!$A$5:$A$17,0)),""),IF(OR($P4545="ne compte pas",$P4545="absence"),0,""))),"")</f>
        <v/>
      </c>
      <c r="T4545" s="26" t="n">
        <f aca="false">IF(AND(ISNUMBER($A4545),$B4545&lt;&gt;"",$G4545&lt;&gt;"",$P4545&lt;&gt;"absence"),1,0)</f>
        <v>0</v>
      </c>
      <c r="U4545" s="26" t="n">
        <f aca="false">IF($T4545=1,IF(COUNTIFS($B$2:$B4545,$B4545,$A$2:$A4545,$A4545,$T$2:$T4545,1)=1,1,0),0)</f>
        <v>0</v>
      </c>
      <c r="V4545" s="29" t="str">
        <f aca="false">IF(AND($A4545="",$B4545="",$G4545=""),"",IF(NOT(ISNUMBER($A4545)),"Date manquante ou non reconnue",IF($B4545="","Technicien manquant",IF(COUNTIF(Production!$A$7:$A$21,$B4545)=0,"Technicien absent de la liste (onglet Production)",IF($G4545="","Code BPU manquant (colonne G)",IF($O4545="?","Code BPU inconnu (onglet Prestations)",IF($P4545="?","Catégorie inconnue (onglet Règles)",IF(AND($E4545&lt;&gt;"",NOT(ISNUMBER($E4545))),"Quantité non reconnue",IF(AND($P4545="au prix",NOT(ISNUMBER($Q4545))),"Prix sur devis à saisir (colonne I)",IF($S4545="","Règle à compléter (onglet Règles)",""))))))))))</f>
        <v/>
      </c>
    </row>
    <row r="4546" customFormat="false" ht="15" hidden="false" customHeight="false" outlineLevel="0" collapsed="false">
      <c r="A4546" s="23"/>
      <c r="I4546" s="24"/>
      <c r="J4546" s="24"/>
      <c r="N4546" s="25"/>
      <c r="O4546" s="26" t="str">
        <f aca="false">IF($G4546="","",IFERROR(INDEX(Prestations!$F$5:$F$256,MATCH($G4546,Prestations!$B$5:$B$256,0)),"?"))</f>
        <v/>
      </c>
      <c r="P4546" s="26" t="str">
        <f aca="false">IF($O4546="","",IF($O4546="?","?",IFERROR(INDEX(Règles!$C$5:$C$17,MATCH($O4546,Règles!$A$5:$A$17,0)),"?")))</f>
        <v/>
      </c>
      <c r="Q4546" s="27" t="str">
        <f aca="false">IF($G4546="","",IF(ISNUMBER($I4546),$I4546,IFERROR(IF(ISNUMBER(INDEX(Prestations!$E$5:$E$256,MATCH($G4546,Prestations!$B$5:$B$256,0))),INDEX(Prestations!$E$5:$E$256,MATCH($G4546,Prestations!$B$5:$B$256,0)),""),"")))</f>
        <v/>
      </c>
      <c r="R4546" s="27" t="str">
        <f aca="false">IFERROR(IF(ISNUMBER($Q4546),$Q4546*IF($E4546="",1,$E4546),""),"")</f>
        <v/>
      </c>
      <c r="S4546" s="28" t="str">
        <f aca="false">IFERROR(IF($P4546="au nombre",IF(N(INDEX(Règles!$D$5:$D$17,MATCH($O4546,Règles!$A$5:$A$17,0)))&gt;0,IF($E4546="",1,$E4546)/INDEX(Règles!$D$5:$D$17,MATCH($O4546,Règles!$A$5:$A$17,0)),""),IF($P4546="au prix",IF(AND(ISNUMBER($R4546),N(INDEX(Règles!$E$5:$E$17,MATCH($O4546,Règles!$A$5:$A$17,0)))&gt;0),$R4546/INDEX(Règles!$E$5:$E$17,MATCH($O4546,Règles!$A$5:$A$17,0)),""),IF(OR($P4546="ne compte pas",$P4546="absence"),0,""))),"")</f>
        <v/>
      </c>
      <c r="T4546" s="26" t="n">
        <f aca="false">IF(AND(ISNUMBER($A4546),$B4546&lt;&gt;"",$G4546&lt;&gt;"",$P4546&lt;&gt;"absence"),1,0)</f>
        <v>0</v>
      </c>
      <c r="U4546" s="26" t="n">
        <f aca="false">IF($T4546=1,IF(COUNTIFS($B$2:$B4546,$B4546,$A$2:$A4546,$A4546,$T$2:$T4546,1)=1,1,0),0)</f>
        <v>0</v>
      </c>
      <c r="V4546" s="29" t="str">
        <f aca="false">IF(AND($A4546="",$B4546="",$G4546=""),"",IF(NOT(ISNUMBER($A4546)),"Date manquante ou non reconnue",IF($B4546="","Technicien manquant",IF(COUNTIF(Production!$A$7:$A$21,$B4546)=0,"Technicien absent de la liste (onglet Production)",IF($G4546="","Code BPU manquant (colonne G)",IF($O4546="?","Code BPU inconnu (onglet Prestations)",IF($P4546="?","Catégorie inconnue (onglet Règles)",IF(AND($E4546&lt;&gt;"",NOT(ISNUMBER($E4546))),"Quantité non reconnue",IF(AND($P4546="au prix",NOT(ISNUMBER($Q4546))),"Prix sur devis à saisir (colonne I)",IF($S4546="","Règle à compléter (onglet Règles)",""))))))))))</f>
        <v/>
      </c>
    </row>
    <row r="4547" customFormat="false" ht="15" hidden="false" customHeight="false" outlineLevel="0" collapsed="false">
      <c r="A4547" s="23"/>
      <c r="I4547" s="24"/>
      <c r="J4547" s="24"/>
      <c r="N4547" s="25"/>
      <c r="O4547" s="26" t="str">
        <f aca="false">IF($G4547="","",IFERROR(INDEX(Prestations!$F$5:$F$256,MATCH($G4547,Prestations!$B$5:$B$256,0)),"?"))</f>
        <v/>
      </c>
      <c r="P4547" s="26" t="str">
        <f aca="false">IF($O4547="","",IF($O4547="?","?",IFERROR(INDEX(Règles!$C$5:$C$17,MATCH($O4547,Règles!$A$5:$A$17,0)),"?")))</f>
        <v/>
      </c>
      <c r="Q4547" s="27" t="str">
        <f aca="false">IF($G4547="","",IF(ISNUMBER($I4547),$I4547,IFERROR(IF(ISNUMBER(INDEX(Prestations!$E$5:$E$256,MATCH($G4547,Prestations!$B$5:$B$256,0))),INDEX(Prestations!$E$5:$E$256,MATCH($G4547,Prestations!$B$5:$B$256,0)),""),"")))</f>
        <v/>
      </c>
      <c r="R4547" s="27" t="str">
        <f aca="false">IFERROR(IF(ISNUMBER($Q4547),$Q4547*IF($E4547="",1,$E4547),""),"")</f>
        <v/>
      </c>
      <c r="S4547" s="28" t="str">
        <f aca="false">IFERROR(IF($P4547="au nombre",IF(N(INDEX(Règles!$D$5:$D$17,MATCH($O4547,Règles!$A$5:$A$17,0)))&gt;0,IF($E4547="",1,$E4547)/INDEX(Règles!$D$5:$D$17,MATCH($O4547,Règles!$A$5:$A$17,0)),""),IF($P4547="au prix",IF(AND(ISNUMBER($R4547),N(INDEX(Règles!$E$5:$E$17,MATCH($O4547,Règles!$A$5:$A$17,0)))&gt;0),$R4547/INDEX(Règles!$E$5:$E$17,MATCH($O4547,Règles!$A$5:$A$17,0)),""),IF(OR($P4547="ne compte pas",$P4547="absence"),0,""))),"")</f>
        <v/>
      </c>
      <c r="T4547" s="26" t="n">
        <f aca="false">IF(AND(ISNUMBER($A4547),$B4547&lt;&gt;"",$G4547&lt;&gt;"",$P4547&lt;&gt;"absence"),1,0)</f>
        <v>0</v>
      </c>
      <c r="U4547" s="26" t="n">
        <f aca="false">IF($T4547=1,IF(COUNTIFS($B$2:$B4547,$B4547,$A$2:$A4547,$A4547,$T$2:$T4547,1)=1,1,0),0)</f>
        <v>0</v>
      </c>
      <c r="V4547" s="29" t="str">
        <f aca="false">IF(AND($A4547="",$B4547="",$G4547=""),"",IF(NOT(ISNUMBER($A4547)),"Date manquante ou non reconnue",IF($B4547="","Technicien manquant",IF(COUNTIF(Production!$A$7:$A$21,$B4547)=0,"Technicien absent de la liste (onglet Production)",IF($G4547="","Code BPU manquant (colonne G)",IF($O4547="?","Code BPU inconnu (onglet Prestations)",IF($P4547="?","Catégorie inconnue (onglet Règles)",IF(AND($E4547&lt;&gt;"",NOT(ISNUMBER($E4547))),"Quantité non reconnue",IF(AND($P4547="au prix",NOT(ISNUMBER($Q4547))),"Prix sur devis à saisir (colonne I)",IF($S4547="","Règle à compléter (onglet Règles)",""))))))))))</f>
        <v/>
      </c>
    </row>
    <row r="4548" customFormat="false" ht="15" hidden="false" customHeight="false" outlineLevel="0" collapsed="false">
      <c r="A4548" s="23"/>
      <c r="I4548" s="24"/>
      <c r="J4548" s="24"/>
      <c r="N4548" s="25"/>
      <c r="O4548" s="26" t="str">
        <f aca="false">IF($G4548="","",IFERROR(INDEX(Prestations!$F$5:$F$256,MATCH($G4548,Prestations!$B$5:$B$256,0)),"?"))</f>
        <v/>
      </c>
      <c r="P4548" s="26" t="str">
        <f aca="false">IF($O4548="","",IF($O4548="?","?",IFERROR(INDEX(Règles!$C$5:$C$17,MATCH($O4548,Règles!$A$5:$A$17,0)),"?")))</f>
        <v/>
      </c>
      <c r="Q4548" s="27" t="str">
        <f aca="false">IF($G4548="","",IF(ISNUMBER($I4548),$I4548,IFERROR(IF(ISNUMBER(INDEX(Prestations!$E$5:$E$256,MATCH($G4548,Prestations!$B$5:$B$256,0))),INDEX(Prestations!$E$5:$E$256,MATCH($G4548,Prestations!$B$5:$B$256,0)),""),"")))</f>
        <v/>
      </c>
      <c r="R4548" s="27" t="str">
        <f aca="false">IFERROR(IF(ISNUMBER($Q4548),$Q4548*IF($E4548="",1,$E4548),""),"")</f>
        <v/>
      </c>
      <c r="S4548" s="28" t="str">
        <f aca="false">IFERROR(IF($P4548="au nombre",IF(N(INDEX(Règles!$D$5:$D$17,MATCH($O4548,Règles!$A$5:$A$17,0)))&gt;0,IF($E4548="",1,$E4548)/INDEX(Règles!$D$5:$D$17,MATCH($O4548,Règles!$A$5:$A$17,0)),""),IF($P4548="au prix",IF(AND(ISNUMBER($R4548),N(INDEX(Règles!$E$5:$E$17,MATCH($O4548,Règles!$A$5:$A$17,0)))&gt;0),$R4548/INDEX(Règles!$E$5:$E$17,MATCH($O4548,Règles!$A$5:$A$17,0)),""),IF(OR($P4548="ne compte pas",$P4548="absence"),0,""))),"")</f>
        <v/>
      </c>
      <c r="T4548" s="26" t="n">
        <f aca="false">IF(AND(ISNUMBER($A4548),$B4548&lt;&gt;"",$G4548&lt;&gt;"",$P4548&lt;&gt;"absence"),1,0)</f>
        <v>0</v>
      </c>
      <c r="U4548" s="26" t="n">
        <f aca="false">IF($T4548=1,IF(COUNTIFS($B$2:$B4548,$B4548,$A$2:$A4548,$A4548,$T$2:$T4548,1)=1,1,0),0)</f>
        <v>0</v>
      </c>
      <c r="V4548" s="29" t="str">
        <f aca="false">IF(AND($A4548="",$B4548="",$G4548=""),"",IF(NOT(ISNUMBER($A4548)),"Date manquante ou non reconnue",IF($B4548="","Technicien manquant",IF(COUNTIF(Production!$A$7:$A$21,$B4548)=0,"Technicien absent de la liste (onglet Production)",IF($G4548="","Code BPU manquant (colonne G)",IF($O4548="?","Code BPU inconnu (onglet Prestations)",IF($P4548="?","Catégorie inconnue (onglet Règles)",IF(AND($E4548&lt;&gt;"",NOT(ISNUMBER($E4548))),"Quantité non reconnue",IF(AND($P4548="au prix",NOT(ISNUMBER($Q4548))),"Prix sur devis à saisir (colonne I)",IF($S4548="","Règle à compléter (onglet Règles)",""))))))))))</f>
        <v/>
      </c>
    </row>
    <row r="4549" customFormat="false" ht="15" hidden="false" customHeight="false" outlineLevel="0" collapsed="false">
      <c r="A4549" s="23"/>
      <c r="I4549" s="24"/>
      <c r="J4549" s="24"/>
      <c r="N4549" s="25"/>
      <c r="O4549" s="26" t="str">
        <f aca="false">IF($G4549="","",IFERROR(INDEX(Prestations!$F$5:$F$256,MATCH($G4549,Prestations!$B$5:$B$256,0)),"?"))</f>
        <v/>
      </c>
      <c r="P4549" s="26" t="str">
        <f aca="false">IF($O4549="","",IF($O4549="?","?",IFERROR(INDEX(Règles!$C$5:$C$17,MATCH($O4549,Règles!$A$5:$A$17,0)),"?")))</f>
        <v/>
      </c>
      <c r="Q4549" s="27" t="str">
        <f aca="false">IF($G4549="","",IF(ISNUMBER($I4549),$I4549,IFERROR(IF(ISNUMBER(INDEX(Prestations!$E$5:$E$256,MATCH($G4549,Prestations!$B$5:$B$256,0))),INDEX(Prestations!$E$5:$E$256,MATCH($G4549,Prestations!$B$5:$B$256,0)),""),"")))</f>
        <v/>
      </c>
      <c r="R4549" s="27" t="str">
        <f aca="false">IFERROR(IF(ISNUMBER($Q4549),$Q4549*IF($E4549="",1,$E4549),""),"")</f>
        <v/>
      </c>
      <c r="S4549" s="28" t="str">
        <f aca="false">IFERROR(IF($P4549="au nombre",IF(N(INDEX(Règles!$D$5:$D$17,MATCH($O4549,Règles!$A$5:$A$17,0)))&gt;0,IF($E4549="",1,$E4549)/INDEX(Règles!$D$5:$D$17,MATCH($O4549,Règles!$A$5:$A$17,0)),""),IF($P4549="au prix",IF(AND(ISNUMBER($R4549),N(INDEX(Règles!$E$5:$E$17,MATCH($O4549,Règles!$A$5:$A$17,0)))&gt;0),$R4549/INDEX(Règles!$E$5:$E$17,MATCH($O4549,Règles!$A$5:$A$17,0)),""),IF(OR($P4549="ne compte pas",$P4549="absence"),0,""))),"")</f>
        <v/>
      </c>
      <c r="T4549" s="26" t="n">
        <f aca="false">IF(AND(ISNUMBER($A4549),$B4549&lt;&gt;"",$G4549&lt;&gt;"",$P4549&lt;&gt;"absence"),1,0)</f>
        <v>0</v>
      </c>
      <c r="U4549" s="26" t="n">
        <f aca="false">IF($T4549=1,IF(COUNTIFS($B$2:$B4549,$B4549,$A$2:$A4549,$A4549,$T$2:$T4549,1)=1,1,0),0)</f>
        <v>0</v>
      </c>
      <c r="V4549" s="29" t="str">
        <f aca="false">IF(AND($A4549="",$B4549="",$G4549=""),"",IF(NOT(ISNUMBER($A4549)),"Date manquante ou non reconnue",IF($B4549="","Technicien manquant",IF(COUNTIF(Production!$A$7:$A$21,$B4549)=0,"Technicien absent de la liste (onglet Production)",IF($G4549="","Code BPU manquant (colonne G)",IF($O4549="?","Code BPU inconnu (onglet Prestations)",IF($P4549="?","Catégorie inconnue (onglet Règles)",IF(AND($E4549&lt;&gt;"",NOT(ISNUMBER($E4549))),"Quantité non reconnue",IF(AND($P4549="au prix",NOT(ISNUMBER($Q4549))),"Prix sur devis à saisir (colonne I)",IF($S4549="","Règle à compléter (onglet Règles)",""))))))))))</f>
        <v/>
      </c>
    </row>
    <row r="4550" customFormat="false" ht="15" hidden="false" customHeight="false" outlineLevel="0" collapsed="false">
      <c r="A4550" s="23"/>
      <c r="I4550" s="24"/>
      <c r="J4550" s="24"/>
      <c r="N4550" s="25"/>
      <c r="O4550" s="26" t="str">
        <f aca="false">IF($G4550="","",IFERROR(INDEX(Prestations!$F$5:$F$256,MATCH($G4550,Prestations!$B$5:$B$256,0)),"?"))</f>
        <v/>
      </c>
      <c r="P4550" s="26" t="str">
        <f aca="false">IF($O4550="","",IF($O4550="?","?",IFERROR(INDEX(Règles!$C$5:$C$17,MATCH($O4550,Règles!$A$5:$A$17,0)),"?")))</f>
        <v/>
      </c>
      <c r="Q4550" s="27" t="str">
        <f aca="false">IF($G4550="","",IF(ISNUMBER($I4550),$I4550,IFERROR(IF(ISNUMBER(INDEX(Prestations!$E$5:$E$256,MATCH($G4550,Prestations!$B$5:$B$256,0))),INDEX(Prestations!$E$5:$E$256,MATCH($G4550,Prestations!$B$5:$B$256,0)),""),"")))</f>
        <v/>
      </c>
      <c r="R4550" s="27" t="str">
        <f aca="false">IFERROR(IF(ISNUMBER($Q4550),$Q4550*IF($E4550="",1,$E4550),""),"")</f>
        <v/>
      </c>
      <c r="S4550" s="28" t="str">
        <f aca="false">IFERROR(IF($P4550="au nombre",IF(N(INDEX(Règles!$D$5:$D$17,MATCH($O4550,Règles!$A$5:$A$17,0)))&gt;0,IF($E4550="",1,$E4550)/INDEX(Règles!$D$5:$D$17,MATCH($O4550,Règles!$A$5:$A$17,0)),""),IF($P4550="au prix",IF(AND(ISNUMBER($R4550),N(INDEX(Règles!$E$5:$E$17,MATCH($O4550,Règles!$A$5:$A$17,0)))&gt;0),$R4550/INDEX(Règles!$E$5:$E$17,MATCH($O4550,Règles!$A$5:$A$17,0)),""),IF(OR($P4550="ne compte pas",$P4550="absence"),0,""))),"")</f>
        <v/>
      </c>
      <c r="T4550" s="26" t="n">
        <f aca="false">IF(AND(ISNUMBER($A4550),$B4550&lt;&gt;"",$G4550&lt;&gt;"",$P4550&lt;&gt;"absence"),1,0)</f>
        <v>0</v>
      </c>
      <c r="U4550" s="26" t="n">
        <f aca="false">IF($T4550=1,IF(COUNTIFS($B$2:$B4550,$B4550,$A$2:$A4550,$A4550,$T$2:$T4550,1)=1,1,0),0)</f>
        <v>0</v>
      </c>
      <c r="V4550" s="29" t="str">
        <f aca="false">IF(AND($A4550="",$B4550="",$G4550=""),"",IF(NOT(ISNUMBER($A4550)),"Date manquante ou non reconnue",IF($B4550="","Technicien manquant",IF(COUNTIF(Production!$A$7:$A$21,$B4550)=0,"Technicien absent de la liste (onglet Production)",IF($G4550="","Code BPU manquant (colonne G)",IF($O4550="?","Code BPU inconnu (onglet Prestations)",IF($P4550="?","Catégorie inconnue (onglet Règles)",IF(AND($E4550&lt;&gt;"",NOT(ISNUMBER($E4550))),"Quantité non reconnue",IF(AND($P4550="au prix",NOT(ISNUMBER($Q4550))),"Prix sur devis à saisir (colonne I)",IF($S4550="","Règle à compléter (onglet Règles)",""))))))))))</f>
        <v/>
      </c>
    </row>
    <row r="4551" customFormat="false" ht="15" hidden="false" customHeight="false" outlineLevel="0" collapsed="false">
      <c r="A4551" s="23"/>
      <c r="I4551" s="24"/>
      <c r="J4551" s="24"/>
      <c r="N4551" s="25"/>
      <c r="O4551" s="26" t="str">
        <f aca="false">IF($G4551="","",IFERROR(INDEX(Prestations!$F$5:$F$256,MATCH($G4551,Prestations!$B$5:$B$256,0)),"?"))</f>
        <v/>
      </c>
      <c r="P4551" s="26" t="str">
        <f aca="false">IF($O4551="","",IF($O4551="?","?",IFERROR(INDEX(Règles!$C$5:$C$17,MATCH($O4551,Règles!$A$5:$A$17,0)),"?")))</f>
        <v/>
      </c>
      <c r="Q4551" s="27" t="str">
        <f aca="false">IF($G4551="","",IF(ISNUMBER($I4551),$I4551,IFERROR(IF(ISNUMBER(INDEX(Prestations!$E$5:$E$256,MATCH($G4551,Prestations!$B$5:$B$256,0))),INDEX(Prestations!$E$5:$E$256,MATCH($G4551,Prestations!$B$5:$B$256,0)),""),"")))</f>
        <v/>
      </c>
      <c r="R4551" s="27" t="str">
        <f aca="false">IFERROR(IF(ISNUMBER($Q4551),$Q4551*IF($E4551="",1,$E4551),""),"")</f>
        <v/>
      </c>
      <c r="S4551" s="28" t="str">
        <f aca="false">IFERROR(IF($P4551="au nombre",IF(N(INDEX(Règles!$D$5:$D$17,MATCH($O4551,Règles!$A$5:$A$17,0)))&gt;0,IF($E4551="",1,$E4551)/INDEX(Règles!$D$5:$D$17,MATCH($O4551,Règles!$A$5:$A$17,0)),""),IF($P4551="au prix",IF(AND(ISNUMBER($R4551),N(INDEX(Règles!$E$5:$E$17,MATCH($O4551,Règles!$A$5:$A$17,0)))&gt;0),$R4551/INDEX(Règles!$E$5:$E$17,MATCH($O4551,Règles!$A$5:$A$17,0)),""),IF(OR($P4551="ne compte pas",$P4551="absence"),0,""))),"")</f>
        <v/>
      </c>
      <c r="T4551" s="26" t="n">
        <f aca="false">IF(AND(ISNUMBER($A4551),$B4551&lt;&gt;"",$G4551&lt;&gt;"",$P4551&lt;&gt;"absence"),1,0)</f>
        <v>0</v>
      </c>
      <c r="U4551" s="26" t="n">
        <f aca="false">IF($T4551=1,IF(COUNTIFS($B$2:$B4551,$B4551,$A$2:$A4551,$A4551,$T$2:$T4551,1)=1,1,0),0)</f>
        <v>0</v>
      </c>
      <c r="V4551" s="29" t="str">
        <f aca="false">IF(AND($A4551="",$B4551="",$G4551=""),"",IF(NOT(ISNUMBER($A4551)),"Date manquante ou non reconnue",IF($B4551="","Technicien manquant",IF(COUNTIF(Production!$A$7:$A$21,$B4551)=0,"Technicien absent de la liste (onglet Production)",IF($G4551="","Code BPU manquant (colonne G)",IF($O4551="?","Code BPU inconnu (onglet Prestations)",IF($P4551="?","Catégorie inconnue (onglet Règles)",IF(AND($E4551&lt;&gt;"",NOT(ISNUMBER($E4551))),"Quantité non reconnue",IF(AND($P4551="au prix",NOT(ISNUMBER($Q4551))),"Prix sur devis à saisir (colonne I)",IF($S4551="","Règle à compléter (onglet Règles)",""))))))))))</f>
        <v/>
      </c>
    </row>
    <row r="4552" customFormat="false" ht="15" hidden="false" customHeight="false" outlineLevel="0" collapsed="false">
      <c r="A4552" s="23"/>
      <c r="I4552" s="24"/>
      <c r="J4552" s="24"/>
      <c r="N4552" s="25"/>
      <c r="O4552" s="26" t="str">
        <f aca="false">IF($G4552="","",IFERROR(INDEX(Prestations!$F$5:$F$256,MATCH($G4552,Prestations!$B$5:$B$256,0)),"?"))</f>
        <v/>
      </c>
      <c r="P4552" s="26" t="str">
        <f aca="false">IF($O4552="","",IF($O4552="?","?",IFERROR(INDEX(Règles!$C$5:$C$17,MATCH($O4552,Règles!$A$5:$A$17,0)),"?")))</f>
        <v/>
      </c>
      <c r="Q4552" s="27" t="str">
        <f aca="false">IF($G4552="","",IF(ISNUMBER($I4552),$I4552,IFERROR(IF(ISNUMBER(INDEX(Prestations!$E$5:$E$256,MATCH($G4552,Prestations!$B$5:$B$256,0))),INDEX(Prestations!$E$5:$E$256,MATCH($G4552,Prestations!$B$5:$B$256,0)),""),"")))</f>
        <v/>
      </c>
      <c r="R4552" s="27" t="str">
        <f aca="false">IFERROR(IF(ISNUMBER($Q4552),$Q4552*IF($E4552="",1,$E4552),""),"")</f>
        <v/>
      </c>
      <c r="S4552" s="28" t="str">
        <f aca="false">IFERROR(IF($P4552="au nombre",IF(N(INDEX(Règles!$D$5:$D$17,MATCH($O4552,Règles!$A$5:$A$17,0)))&gt;0,IF($E4552="",1,$E4552)/INDEX(Règles!$D$5:$D$17,MATCH($O4552,Règles!$A$5:$A$17,0)),""),IF($P4552="au prix",IF(AND(ISNUMBER($R4552),N(INDEX(Règles!$E$5:$E$17,MATCH($O4552,Règles!$A$5:$A$17,0)))&gt;0),$R4552/INDEX(Règles!$E$5:$E$17,MATCH($O4552,Règles!$A$5:$A$17,0)),""),IF(OR($P4552="ne compte pas",$P4552="absence"),0,""))),"")</f>
        <v/>
      </c>
      <c r="T4552" s="26" t="n">
        <f aca="false">IF(AND(ISNUMBER($A4552),$B4552&lt;&gt;"",$G4552&lt;&gt;"",$P4552&lt;&gt;"absence"),1,0)</f>
        <v>0</v>
      </c>
      <c r="U4552" s="26" t="n">
        <f aca="false">IF($T4552=1,IF(COUNTIFS($B$2:$B4552,$B4552,$A$2:$A4552,$A4552,$T$2:$T4552,1)=1,1,0),0)</f>
        <v>0</v>
      </c>
      <c r="V4552" s="29" t="str">
        <f aca="false">IF(AND($A4552="",$B4552="",$G4552=""),"",IF(NOT(ISNUMBER($A4552)),"Date manquante ou non reconnue",IF($B4552="","Technicien manquant",IF(COUNTIF(Production!$A$7:$A$21,$B4552)=0,"Technicien absent de la liste (onglet Production)",IF($G4552="","Code BPU manquant (colonne G)",IF($O4552="?","Code BPU inconnu (onglet Prestations)",IF($P4552="?","Catégorie inconnue (onglet Règles)",IF(AND($E4552&lt;&gt;"",NOT(ISNUMBER($E4552))),"Quantité non reconnue",IF(AND($P4552="au prix",NOT(ISNUMBER($Q4552))),"Prix sur devis à saisir (colonne I)",IF($S4552="","Règle à compléter (onglet Règles)",""))))))))))</f>
        <v/>
      </c>
    </row>
    <row r="4553" customFormat="false" ht="15" hidden="false" customHeight="false" outlineLevel="0" collapsed="false">
      <c r="A4553" s="23"/>
      <c r="I4553" s="24"/>
      <c r="J4553" s="24"/>
      <c r="N4553" s="25"/>
      <c r="O4553" s="26" t="str">
        <f aca="false">IF($G4553="","",IFERROR(INDEX(Prestations!$F$5:$F$256,MATCH($G4553,Prestations!$B$5:$B$256,0)),"?"))</f>
        <v/>
      </c>
      <c r="P4553" s="26" t="str">
        <f aca="false">IF($O4553="","",IF($O4553="?","?",IFERROR(INDEX(Règles!$C$5:$C$17,MATCH($O4553,Règles!$A$5:$A$17,0)),"?")))</f>
        <v/>
      </c>
      <c r="Q4553" s="27" t="str">
        <f aca="false">IF($G4553="","",IF(ISNUMBER($I4553),$I4553,IFERROR(IF(ISNUMBER(INDEX(Prestations!$E$5:$E$256,MATCH($G4553,Prestations!$B$5:$B$256,0))),INDEX(Prestations!$E$5:$E$256,MATCH($G4553,Prestations!$B$5:$B$256,0)),""),"")))</f>
        <v/>
      </c>
      <c r="R4553" s="27" t="str">
        <f aca="false">IFERROR(IF(ISNUMBER($Q4553),$Q4553*IF($E4553="",1,$E4553),""),"")</f>
        <v/>
      </c>
      <c r="S4553" s="28" t="str">
        <f aca="false">IFERROR(IF($P4553="au nombre",IF(N(INDEX(Règles!$D$5:$D$17,MATCH($O4553,Règles!$A$5:$A$17,0)))&gt;0,IF($E4553="",1,$E4553)/INDEX(Règles!$D$5:$D$17,MATCH($O4553,Règles!$A$5:$A$17,0)),""),IF($P4553="au prix",IF(AND(ISNUMBER($R4553),N(INDEX(Règles!$E$5:$E$17,MATCH($O4553,Règles!$A$5:$A$17,0)))&gt;0),$R4553/INDEX(Règles!$E$5:$E$17,MATCH($O4553,Règles!$A$5:$A$17,0)),""),IF(OR($P4553="ne compte pas",$P4553="absence"),0,""))),"")</f>
        <v/>
      </c>
      <c r="T4553" s="26" t="n">
        <f aca="false">IF(AND(ISNUMBER($A4553),$B4553&lt;&gt;"",$G4553&lt;&gt;"",$P4553&lt;&gt;"absence"),1,0)</f>
        <v>0</v>
      </c>
      <c r="U4553" s="26" t="n">
        <f aca="false">IF($T4553=1,IF(COUNTIFS($B$2:$B4553,$B4553,$A$2:$A4553,$A4553,$T$2:$T4553,1)=1,1,0),0)</f>
        <v>0</v>
      </c>
      <c r="V4553" s="29" t="str">
        <f aca="false">IF(AND($A4553="",$B4553="",$G4553=""),"",IF(NOT(ISNUMBER($A4553)),"Date manquante ou non reconnue",IF($B4553="","Technicien manquant",IF(COUNTIF(Production!$A$7:$A$21,$B4553)=0,"Technicien absent de la liste (onglet Production)",IF($G4553="","Code BPU manquant (colonne G)",IF($O4553="?","Code BPU inconnu (onglet Prestations)",IF($P4553="?","Catégorie inconnue (onglet Règles)",IF(AND($E4553&lt;&gt;"",NOT(ISNUMBER($E4553))),"Quantité non reconnue",IF(AND($P4553="au prix",NOT(ISNUMBER($Q4553))),"Prix sur devis à saisir (colonne I)",IF($S4553="","Règle à compléter (onglet Règles)",""))))))))))</f>
        <v/>
      </c>
    </row>
    <row r="4554" customFormat="false" ht="15" hidden="false" customHeight="false" outlineLevel="0" collapsed="false">
      <c r="A4554" s="23"/>
      <c r="I4554" s="24"/>
      <c r="J4554" s="24"/>
      <c r="N4554" s="25"/>
      <c r="O4554" s="26" t="str">
        <f aca="false">IF($G4554="","",IFERROR(INDEX(Prestations!$F$5:$F$256,MATCH($G4554,Prestations!$B$5:$B$256,0)),"?"))</f>
        <v/>
      </c>
      <c r="P4554" s="26" t="str">
        <f aca="false">IF($O4554="","",IF($O4554="?","?",IFERROR(INDEX(Règles!$C$5:$C$17,MATCH($O4554,Règles!$A$5:$A$17,0)),"?")))</f>
        <v/>
      </c>
      <c r="Q4554" s="27" t="str">
        <f aca="false">IF($G4554="","",IF(ISNUMBER($I4554),$I4554,IFERROR(IF(ISNUMBER(INDEX(Prestations!$E$5:$E$256,MATCH($G4554,Prestations!$B$5:$B$256,0))),INDEX(Prestations!$E$5:$E$256,MATCH($G4554,Prestations!$B$5:$B$256,0)),""),"")))</f>
        <v/>
      </c>
      <c r="R4554" s="27" t="str">
        <f aca="false">IFERROR(IF(ISNUMBER($Q4554),$Q4554*IF($E4554="",1,$E4554),""),"")</f>
        <v/>
      </c>
      <c r="S4554" s="28" t="str">
        <f aca="false">IFERROR(IF($P4554="au nombre",IF(N(INDEX(Règles!$D$5:$D$17,MATCH($O4554,Règles!$A$5:$A$17,0)))&gt;0,IF($E4554="",1,$E4554)/INDEX(Règles!$D$5:$D$17,MATCH($O4554,Règles!$A$5:$A$17,0)),""),IF($P4554="au prix",IF(AND(ISNUMBER($R4554),N(INDEX(Règles!$E$5:$E$17,MATCH($O4554,Règles!$A$5:$A$17,0)))&gt;0),$R4554/INDEX(Règles!$E$5:$E$17,MATCH($O4554,Règles!$A$5:$A$17,0)),""),IF(OR($P4554="ne compte pas",$P4554="absence"),0,""))),"")</f>
        <v/>
      </c>
      <c r="T4554" s="26" t="n">
        <f aca="false">IF(AND(ISNUMBER($A4554),$B4554&lt;&gt;"",$G4554&lt;&gt;"",$P4554&lt;&gt;"absence"),1,0)</f>
        <v>0</v>
      </c>
      <c r="U4554" s="26" t="n">
        <f aca="false">IF($T4554=1,IF(COUNTIFS($B$2:$B4554,$B4554,$A$2:$A4554,$A4554,$T$2:$T4554,1)=1,1,0),0)</f>
        <v>0</v>
      </c>
      <c r="V4554" s="29" t="str">
        <f aca="false">IF(AND($A4554="",$B4554="",$G4554=""),"",IF(NOT(ISNUMBER($A4554)),"Date manquante ou non reconnue",IF($B4554="","Technicien manquant",IF(COUNTIF(Production!$A$7:$A$21,$B4554)=0,"Technicien absent de la liste (onglet Production)",IF($G4554="","Code BPU manquant (colonne G)",IF($O4554="?","Code BPU inconnu (onglet Prestations)",IF($P4554="?","Catégorie inconnue (onglet Règles)",IF(AND($E4554&lt;&gt;"",NOT(ISNUMBER($E4554))),"Quantité non reconnue",IF(AND($P4554="au prix",NOT(ISNUMBER($Q4554))),"Prix sur devis à saisir (colonne I)",IF($S4554="","Règle à compléter (onglet Règles)",""))))))))))</f>
        <v/>
      </c>
    </row>
    <row r="4555" customFormat="false" ht="15" hidden="false" customHeight="false" outlineLevel="0" collapsed="false">
      <c r="A4555" s="23"/>
      <c r="I4555" s="24"/>
      <c r="J4555" s="24"/>
      <c r="N4555" s="25"/>
      <c r="O4555" s="26" t="str">
        <f aca="false">IF($G4555="","",IFERROR(INDEX(Prestations!$F$5:$F$256,MATCH($G4555,Prestations!$B$5:$B$256,0)),"?"))</f>
        <v/>
      </c>
      <c r="P4555" s="26" t="str">
        <f aca="false">IF($O4555="","",IF($O4555="?","?",IFERROR(INDEX(Règles!$C$5:$C$17,MATCH($O4555,Règles!$A$5:$A$17,0)),"?")))</f>
        <v/>
      </c>
      <c r="Q4555" s="27" t="str">
        <f aca="false">IF($G4555="","",IF(ISNUMBER($I4555),$I4555,IFERROR(IF(ISNUMBER(INDEX(Prestations!$E$5:$E$256,MATCH($G4555,Prestations!$B$5:$B$256,0))),INDEX(Prestations!$E$5:$E$256,MATCH($G4555,Prestations!$B$5:$B$256,0)),""),"")))</f>
        <v/>
      </c>
      <c r="R4555" s="27" t="str">
        <f aca="false">IFERROR(IF(ISNUMBER($Q4555),$Q4555*IF($E4555="",1,$E4555),""),"")</f>
        <v/>
      </c>
      <c r="S4555" s="28" t="str">
        <f aca="false">IFERROR(IF($P4555="au nombre",IF(N(INDEX(Règles!$D$5:$D$17,MATCH($O4555,Règles!$A$5:$A$17,0)))&gt;0,IF($E4555="",1,$E4555)/INDEX(Règles!$D$5:$D$17,MATCH($O4555,Règles!$A$5:$A$17,0)),""),IF($P4555="au prix",IF(AND(ISNUMBER($R4555),N(INDEX(Règles!$E$5:$E$17,MATCH($O4555,Règles!$A$5:$A$17,0)))&gt;0),$R4555/INDEX(Règles!$E$5:$E$17,MATCH($O4555,Règles!$A$5:$A$17,0)),""),IF(OR($P4555="ne compte pas",$P4555="absence"),0,""))),"")</f>
        <v/>
      </c>
      <c r="T4555" s="26" t="n">
        <f aca="false">IF(AND(ISNUMBER($A4555),$B4555&lt;&gt;"",$G4555&lt;&gt;"",$P4555&lt;&gt;"absence"),1,0)</f>
        <v>0</v>
      </c>
      <c r="U4555" s="26" t="n">
        <f aca="false">IF($T4555=1,IF(COUNTIFS($B$2:$B4555,$B4555,$A$2:$A4555,$A4555,$T$2:$T4555,1)=1,1,0),0)</f>
        <v>0</v>
      </c>
      <c r="V4555" s="29" t="str">
        <f aca="false">IF(AND($A4555="",$B4555="",$G4555=""),"",IF(NOT(ISNUMBER($A4555)),"Date manquante ou non reconnue",IF($B4555="","Technicien manquant",IF(COUNTIF(Production!$A$7:$A$21,$B4555)=0,"Technicien absent de la liste (onglet Production)",IF($G4555="","Code BPU manquant (colonne G)",IF($O4555="?","Code BPU inconnu (onglet Prestations)",IF($P4555="?","Catégorie inconnue (onglet Règles)",IF(AND($E4555&lt;&gt;"",NOT(ISNUMBER($E4555))),"Quantité non reconnue",IF(AND($P4555="au prix",NOT(ISNUMBER($Q4555))),"Prix sur devis à saisir (colonne I)",IF($S4555="","Règle à compléter (onglet Règles)",""))))))))))</f>
        <v/>
      </c>
    </row>
    <row r="4556" customFormat="false" ht="15" hidden="false" customHeight="false" outlineLevel="0" collapsed="false">
      <c r="A4556" s="23"/>
      <c r="I4556" s="24"/>
      <c r="J4556" s="24"/>
      <c r="N4556" s="25"/>
      <c r="O4556" s="26" t="str">
        <f aca="false">IF($G4556="","",IFERROR(INDEX(Prestations!$F$5:$F$256,MATCH($G4556,Prestations!$B$5:$B$256,0)),"?"))</f>
        <v/>
      </c>
      <c r="P4556" s="26" t="str">
        <f aca="false">IF($O4556="","",IF($O4556="?","?",IFERROR(INDEX(Règles!$C$5:$C$17,MATCH($O4556,Règles!$A$5:$A$17,0)),"?")))</f>
        <v/>
      </c>
      <c r="Q4556" s="27" t="str">
        <f aca="false">IF($G4556="","",IF(ISNUMBER($I4556),$I4556,IFERROR(IF(ISNUMBER(INDEX(Prestations!$E$5:$E$256,MATCH($G4556,Prestations!$B$5:$B$256,0))),INDEX(Prestations!$E$5:$E$256,MATCH($G4556,Prestations!$B$5:$B$256,0)),""),"")))</f>
        <v/>
      </c>
      <c r="R4556" s="27" t="str">
        <f aca="false">IFERROR(IF(ISNUMBER($Q4556),$Q4556*IF($E4556="",1,$E4556),""),"")</f>
        <v/>
      </c>
      <c r="S4556" s="28" t="str">
        <f aca="false">IFERROR(IF($P4556="au nombre",IF(N(INDEX(Règles!$D$5:$D$17,MATCH($O4556,Règles!$A$5:$A$17,0)))&gt;0,IF($E4556="",1,$E4556)/INDEX(Règles!$D$5:$D$17,MATCH($O4556,Règles!$A$5:$A$17,0)),""),IF($P4556="au prix",IF(AND(ISNUMBER($R4556),N(INDEX(Règles!$E$5:$E$17,MATCH($O4556,Règles!$A$5:$A$17,0)))&gt;0),$R4556/INDEX(Règles!$E$5:$E$17,MATCH($O4556,Règles!$A$5:$A$17,0)),""),IF(OR($P4556="ne compte pas",$P4556="absence"),0,""))),"")</f>
        <v/>
      </c>
      <c r="T4556" s="26" t="n">
        <f aca="false">IF(AND(ISNUMBER($A4556),$B4556&lt;&gt;"",$G4556&lt;&gt;"",$P4556&lt;&gt;"absence"),1,0)</f>
        <v>0</v>
      </c>
      <c r="U4556" s="26" t="n">
        <f aca="false">IF($T4556=1,IF(COUNTIFS($B$2:$B4556,$B4556,$A$2:$A4556,$A4556,$T$2:$T4556,1)=1,1,0),0)</f>
        <v>0</v>
      </c>
      <c r="V4556" s="29" t="str">
        <f aca="false">IF(AND($A4556="",$B4556="",$G4556=""),"",IF(NOT(ISNUMBER($A4556)),"Date manquante ou non reconnue",IF($B4556="","Technicien manquant",IF(COUNTIF(Production!$A$7:$A$21,$B4556)=0,"Technicien absent de la liste (onglet Production)",IF($G4556="","Code BPU manquant (colonne G)",IF($O4556="?","Code BPU inconnu (onglet Prestations)",IF($P4556="?","Catégorie inconnue (onglet Règles)",IF(AND($E4556&lt;&gt;"",NOT(ISNUMBER($E4556))),"Quantité non reconnue",IF(AND($P4556="au prix",NOT(ISNUMBER($Q4556))),"Prix sur devis à saisir (colonne I)",IF($S4556="","Règle à compléter (onglet Règles)",""))))))))))</f>
        <v/>
      </c>
    </row>
    <row r="4557" customFormat="false" ht="15" hidden="false" customHeight="false" outlineLevel="0" collapsed="false">
      <c r="A4557" s="23"/>
      <c r="I4557" s="24"/>
      <c r="J4557" s="24"/>
      <c r="N4557" s="25"/>
      <c r="O4557" s="26" t="str">
        <f aca="false">IF($G4557="","",IFERROR(INDEX(Prestations!$F$5:$F$256,MATCH($G4557,Prestations!$B$5:$B$256,0)),"?"))</f>
        <v/>
      </c>
      <c r="P4557" s="26" t="str">
        <f aca="false">IF($O4557="","",IF($O4557="?","?",IFERROR(INDEX(Règles!$C$5:$C$17,MATCH($O4557,Règles!$A$5:$A$17,0)),"?")))</f>
        <v/>
      </c>
      <c r="Q4557" s="27" t="str">
        <f aca="false">IF($G4557="","",IF(ISNUMBER($I4557),$I4557,IFERROR(IF(ISNUMBER(INDEX(Prestations!$E$5:$E$256,MATCH($G4557,Prestations!$B$5:$B$256,0))),INDEX(Prestations!$E$5:$E$256,MATCH($G4557,Prestations!$B$5:$B$256,0)),""),"")))</f>
        <v/>
      </c>
      <c r="R4557" s="27" t="str">
        <f aca="false">IFERROR(IF(ISNUMBER($Q4557),$Q4557*IF($E4557="",1,$E4557),""),"")</f>
        <v/>
      </c>
      <c r="S4557" s="28" t="str">
        <f aca="false">IFERROR(IF($P4557="au nombre",IF(N(INDEX(Règles!$D$5:$D$17,MATCH($O4557,Règles!$A$5:$A$17,0)))&gt;0,IF($E4557="",1,$E4557)/INDEX(Règles!$D$5:$D$17,MATCH($O4557,Règles!$A$5:$A$17,0)),""),IF($P4557="au prix",IF(AND(ISNUMBER($R4557),N(INDEX(Règles!$E$5:$E$17,MATCH($O4557,Règles!$A$5:$A$17,0)))&gt;0),$R4557/INDEX(Règles!$E$5:$E$17,MATCH($O4557,Règles!$A$5:$A$17,0)),""),IF(OR($P4557="ne compte pas",$P4557="absence"),0,""))),"")</f>
        <v/>
      </c>
      <c r="T4557" s="26" t="n">
        <f aca="false">IF(AND(ISNUMBER($A4557),$B4557&lt;&gt;"",$G4557&lt;&gt;"",$P4557&lt;&gt;"absence"),1,0)</f>
        <v>0</v>
      </c>
      <c r="U4557" s="26" t="n">
        <f aca="false">IF($T4557=1,IF(COUNTIFS($B$2:$B4557,$B4557,$A$2:$A4557,$A4557,$T$2:$T4557,1)=1,1,0),0)</f>
        <v>0</v>
      </c>
      <c r="V4557" s="29" t="str">
        <f aca="false">IF(AND($A4557="",$B4557="",$G4557=""),"",IF(NOT(ISNUMBER($A4557)),"Date manquante ou non reconnue",IF($B4557="","Technicien manquant",IF(COUNTIF(Production!$A$7:$A$21,$B4557)=0,"Technicien absent de la liste (onglet Production)",IF($G4557="","Code BPU manquant (colonne G)",IF($O4557="?","Code BPU inconnu (onglet Prestations)",IF($P4557="?","Catégorie inconnue (onglet Règles)",IF(AND($E4557&lt;&gt;"",NOT(ISNUMBER($E4557))),"Quantité non reconnue",IF(AND($P4557="au prix",NOT(ISNUMBER($Q4557))),"Prix sur devis à saisir (colonne I)",IF($S4557="","Règle à compléter (onglet Règles)",""))))))))))</f>
        <v/>
      </c>
    </row>
    <row r="4558" customFormat="false" ht="15" hidden="false" customHeight="false" outlineLevel="0" collapsed="false">
      <c r="A4558" s="23"/>
      <c r="I4558" s="24"/>
      <c r="J4558" s="24"/>
      <c r="N4558" s="25"/>
      <c r="O4558" s="26" t="str">
        <f aca="false">IF($G4558="","",IFERROR(INDEX(Prestations!$F$5:$F$256,MATCH($G4558,Prestations!$B$5:$B$256,0)),"?"))</f>
        <v/>
      </c>
      <c r="P4558" s="26" t="str">
        <f aca="false">IF($O4558="","",IF($O4558="?","?",IFERROR(INDEX(Règles!$C$5:$C$17,MATCH($O4558,Règles!$A$5:$A$17,0)),"?")))</f>
        <v/>
      </c>
      <c r="Q4558" s="27" t="str">
        <f aca="false">IF($G4558="","",IF(ISNUMBER($I4558),$I4558,IFERROR(IF(ISNUMBER(INDEX(Prestations!$E$5:$E$256,MATCH($G4558,Prestations!$B$5:$B$256,0))),INDEX(Prestations!$E$5:$E$256,MATCH($G4558,Prestations!$B$5:$B$256,0)),""),"")))</f>
        <v/>
      </c>
      <c r="R4558" s="27" t="str">
        <f aca="false">IFERROR(IF(ISNUMBER($Q4558),$Q4558*IF($E4558="",1,$E4558),""),"")</f>
        <v/>
      </c>
      <c r="S4558" s="28" t="str">
        <f aca="false">IFERROR(IF($P4558="au nombre",IF(N(INDEX(Règles!$D$5:$D$17,MATCH($O4558,Règles!$A$5:$A$17,0)))&gt;0,IF($E4558="",1,$E4558)/INDEX(Règles!$D$5:$D$17,MATCH($O4558,Règles!$A$5:$A$17,0)),""),IF($P4558="au prix",IF(AND(ISNUMBER($R4558),N(INDEX(Règles!$E$5:$E$17,MATCH($O4558,Règles!$A$5:$A$17,0)))&gt;0),$R4558/INDEX(Règles!$E$5:$E$17,MATCH($O4558,Règles!$A$5:$A$17,0)),""),IF(OR($P4558="ne compte pas",$P4558="absence"),0,""))),"")</f>
        <v/>
      </c>
      <c r="T4558" s="26" t="n">
        <f aca="false">IF(AND(ISNUMBER($A4558),$B4558&lt;&gt;"",$G4558&lt;&gt;"",$P4558&lt;&gt;"absence"),1,0)</f>
        <v>0</v>
      </c>
      <c r="U4558" s="26" t="n">
        <f aca="false">IF($T4558=1,IF(COUNTIFS($B$2:$B4558,$B4558,$A$2:$A4558,$A4558,$T$2:$T4558,1)=1,1,0),0)</f>
        <v>0</v>
      </c>
      <c r="V4558" s="29" t="str">
        <f aca="false">IF(AND($A4558="",$B4558="",$G4558=""),"",IF(NOT(ISNUMBER($A4558)),"Date manquante ou non reconnue",IF($B4558="","Technicien manquant",IF(COUNTIF(Production!$A$7:$A$21,$B4558)=0,"Technicien absent de la liste (onglet Production)",IF($G4558="","Code BPU manquant (colonne G)",IF($O4558="?","Code BPU inconnu (onglet Prestations)",IF($P4558="?","Catégorie inconnue (onglet Règles)",IF(AND($E4558&lt;&gt;"",NOT(ISNUMBER($E4558))),"Quantité non reconnue",IF(AND($P4558="au prix",NOT(ISNUMBER($Q4558))),"Prix sur devis à saisir (colonne I)",IF($S4558="","Règle à compléter (onglet Règles)",""))))))))))</f>
        <v/>
      </c>
    </row>
    <row r="4559" customFormat="false" ht="15" hidden="false" customHeight="false" outlineLevel="0" collapsed="false">
      <c r="A4559" s="23"/>
      <c r="I4559" s="24"/>
      <c r="J4559" s="24"/>
      <c r="N4559" s="25"/>
      <c r="O4559" s="26" t="str">
        <f aca="false">IF($G4559="","",IFERROR(INDEX(Prestations!$F$5:$F$256,MATCH($G4559,Prestations!$B$5:$B$256,0)),"?"))</f>
        <v/>
      </c>
      <c r="P4559" s="26" t="str">
        <f aca="false">IF($O4559="","",IF($O4559="?","?",IFERROR(INDEX(Règles!$C$5:$C$17,MATCH($O4559,Règles!$A$5:$A$17,0)),"?")))</f>
        <v/>
      </c>
      <c r="Q4559" s="27" t="str">
        <f aca="false">IF($G4559="","",IF(ISNUMBER($I4559),$I4559,IFERROR(IF(ISNUMBER(INDEX(Prestations!$E$5:$E$256,MATCH($G4559,Prestations!$B$5:$B$256,0))),INDEX(Prestations!$E$5:$E$256,MATCH($G4559,Prestations!$B$5:$B$256,0)),""),"")))</f>
        <v/>
      </c>
      <c r="R4559" s="27" t="str">
        <f aca="false">IFERROR(IF(ISNUMBER($Q4559),$Q4559*IF($E4559="",1,$E4559),""),"")</f>
        <v/>
      </c>
      <c r="S4559" s="28" t="str">
        <f aca="false">IFERROR(IF($P4559="au nombre",IF(N(INDEX(Règles!$D$5:$D$17,MATCH($O4559,Règles!$A$5:$A$17,0)))&gt;0,IF($E4559="",1,$E4559)/INDEX(Règles!$D$5:$D$17,MATCH($O4559,Règles!$A$5:$A$17,0)),""),IF($P4559="au prix",IF(AND(ISNUMBER($R4559),N(INDEX(Règles!$E$5:$E$17,MATCH($O4559,Règles!$A$5:$A$17,0)))&gt;0),$R4559/INDEX(Règles!$E$5:$E$17,MATCH($O4559,Règles!$A$5:$A$17,0)),""),IF(OR($P4559="ne compte pas",$P4559="absence"),0,""))),"")</f>
        <v/>
      </c>
      <c r="T4559" s="26" t="n">
        <f aca="false">IF(AND(ISNUMBER($A4559),$B4559&lt;&gt;"",$G4559&lt;&gt;"",$P4559&lt;&gt;"absence"),1,0)</f>
        <v>0</v>
      </c>
      <c r="U4559" s="26" t="n">
        <f aca="false">IF($T4559=1,IF(COUNTIFS($B$2:$B4559,$B4559,$A$2:$A4559,$A4559,$T$2:$T4559,1)=1,1,0),0)</f>
        <v>0</v>
      </c>
      <c r="V4559" s="29" t="str">
        <f aca="false">IF(AND($A4559="",$B4559="",$G4559=""),"",IF(NOT(ISNUMBER($A4559)),"Date manquante ou non reconnue",IF($B4559="","Technicien manquant",IF(COUNTIF(Production!$A$7:$A$21,$B4559)=0,"Technicien absent de la liste (onglet Production)",IF($G4559="","Code BPU manquant (colonne G)",IF($O4559="?","Code BPU inconnu (onglet Prestations)",IF($P4559="?","Catégorie inconnue (onglet Règles)",IF(AND($E4559&lt;&gt;"",NOT(ISNUMBER($E4559))),"Quantité non reconnue",IF(AND($P4559="au prix",NOT(ISNUMBER($Q4559))),"Prix sur devis à saisir (colonne I)",IF($S4559="","Règle à compléter (onglet Règles)",""))))))))))</f>
        <v/>
      </c>
    </row>
    <row r="4560" customFormat="false" ht="15" hidden="false" customHeight="false" outlineLevel="0" collapsed="false">
      <c r="A4560" s="23"/>
      <c r="I4560" s="24"/>
      <c r="J4560" s="24"/>
      <c r="N4560" s="25"/>
      <c r="O4560" s="26" t="str">
        <f aca="false">IF($G4560="","",IFERROR(INDEX(Prestations!$F$5:$F$256,MATCH($G4560,Prestations!$B$5:$B$256,0)),"?"))</f>
        <v/>
      </c>
      <c r="P4560" s="26" t="str">
        <f aca="false">IF($O4560="","",IF($O4560="?","?",IFERROR(INDEX(Règles!$C$5:$C$17,MATCH($O4560,Règles!$A$5:$A$17,0)),"?")))</f>
        <v/>
      </c>
      <c r="Q4560" s="27" t="str">
        <f aca="false">IF($G4560="","",IF(ISNUMBER($I4560),$I4560,IFERROR(IF(ISNUMBER(INDEX(Prestations!$E$5:$E$256,MATCH($G4560,Prestations!$B$5:$B$256,0))),INDEX(Prestations!$E$5:$E$256,MATCH($G4560,Prestations!$B$5:$B$256,0)),""),"")))</f>
        <v/>
      </c>
      <c r="R4560" s="27" t="str">
        <f aca="false">IFERROR(IF(ISNUMBER($Q4560),$Q4560*IF($E4560="",1,$E4560),""),"")</f>
        <v/>
      </c>
      <c r="S4560" s="28" t="str">
        <f aca="false">IFERROR(IF($P4560="au nombre",IF(N(INDEX(Règles!$D$5:$D$17,MATCH($O4560,Règles!$A$5:$A$17,0)))&gt;0,IF($E4560="",1,$E4560)/INDEX(Règles!$D$5:$D$17,MATCH($O4560,Règles!$A$5:$A$17,0)),""),IF($P4560="au prix",IF(AND(ISNUMBER($R4560),N(INDEX(Règles!$E$5:$E$17,MATCH($O4560,Règles!$A$5:$A$17,0)))&gt;0),$R4560/INDEX(Règles!$E$5:$E$17,MATCH($O4560,Règles!$A$5:$A$17,0)),""),IF(OR($P4560="ne compte pas",$P4560="absence"),0,""))),"")</f>
        <v/>
      </c>
      <c r="T4560" s="26" t="n">
        <f aca="false">IF(AND(ISNUMBER($A4560),$B4560&lt;&gt;"",$G4560&lt;&gt;"",$P4560&lt;&gt;"absence"),1,0)</f>
        <v>0</v>
      </c>
      <c r="U4560" s="26" t="n">
        <f aca="false">IF($T4560=1,IF(COUNTIFS($B$2:$B4560,$B4560,$A$2:$A4560,$A4560,$T$2:$T4560,1)=1,1,0),0)</f>
        <v>0</v>
      </c>
      <c r="V4560" s="29" t="str">
        <f aca="false">IF(AND($A4560="",$B4560="",$G4560=""),"",IF(NOT(ISNUMBER($A4560)),"Date manquante ou non reconnue",IF($B4560="","Technicien manquant",IF(COUNTIF(Production!$A$7:$A$21,$B4560)=0,"Technicien absent de la liste (onglet Production)",IF($G4560="","Code BPU manquant (colonne G)",IF($O4560="?","Code BPU inconnu (onglet Prestations)",IF($P4560="?","Catégorie inconnue (onglet Règles)",IF(AND($E4560&lt;&gt;"",NOT(ISNUMBER($E4560))),"Quantité non reconnue",IF(AND($P4560="au prix",NOT(ISNUMBER($Q4560))),"Prix sur devis à saisir (colonne I)",IF($S4560="","Règle à compléter (onglet Règles)",""))))))))))</f>
        <v/>
      </c>
    </row>
    <row r="4561" customFormat="false" ht="15" hidden="false" customHeight="false" outlineLevel="0" collapsed="false">
      <c r="A4561" s="23"/>
      <c r="I4561" s="24"/>
      <c r="J4561" s="24"/>
      <c r="N4561" s="25"/>
      <c r="O4561" s="26" t="str">
        <f aca="false">IF($G4561="","",IFERROR(INDEX(Prestations!$F$5:$F$256,MATCH($G4561,Prestations!$B$5:$B$256,0)),"?"))</f>
        <v/>
      </c>
      <c r="P4561" s="26" t="str">
        <f aca="false">IF($O4561="","",IF($O4561="?","?",IFERROR(INDEX(Règles!$C$5:$C$17,MATCH($O4561,Règles!$A$5:$A$17,0)),"?")))</f>
        <v/>
      </c>
      <c r="Q4561" s="27" t="str">
        <f aca="false">IF($G4561="","",IF(ISNUMBER($I4561),$I4561,IFERROR(IF(ISNUMBER(INDEX(Prestations!$E$5:$E$256,MATCH($G4561,Prestations!$B$5:$B$256,0))),INDEX(Prestations!$E$5:$E$256,MATCH($G4561,Prestations!$B$5:$B$256,0)),""),"")))</f>
        <v/>
      </c>
      <c r="R4561" s="27" t="str">
        <f aca="false">IFERROR(IF(ISNUMBER($Q4561),$Q4561*IF($E4561="",1,$E4561),""),"")</f>
        <v/>
      </c>
      <c r="S4561" s="28" t="str">
        <f aca="false">IFERROR(IF($P4561="au nombre",IF(N(INDEX(Règles!$D$5:$D$17,MATCH($O4561,Règles!$A$5:$A$17,0)))&gt;0,IF($E4561="",1,$E4561)/INDEX(Règles!$D$5:$D$17,MATCH($O4561,Règles!$A$5:$A$17,0)),""),IF($P4561="au prix",IF(AND(ISNUMBER($R4561),N(INDEX(Règles!$E$5:$E$17,MATCH($O4561,Règles!$A$5:$A$17,0)))&gt;0),$R4561/INDEX(Règles!$E$5:$E$17,MATCH($O4561,Règles!$A$5:$A$17,0)),""),IF(OR($P4561="ne compte pas",$P4561="absence"),0,""))),"")</f>
        <v/>
      </c>
      <c r="T4561" s="26" t="n">
        <f aca="false">IF(AND(ISNUMBER($A4561),$B4561&lt;&gt;"",$G4561&lt;&gt;"",$P4561&lt;&gt;"absence"),1,0)</f>
        <v>0</v>
      </c>
      <c r="U4561" s="26" t="n">
        <f aca="false">IF($T4561=1,IF(COUNTIFS($B$2:$B4561,$B4561,$A$2:$A4561,$A4561,$T$2:$T4561,1)=1,1,0),0)</f>
        <v>0</v>
      </c>
      <c r="V4561" s="29" t="str">
        <f aca="false">IF(AND($A4561="",$B4561="",$G4561=""),"",IF(NOT(ISNUMBER($A4561)),"Date manquante ou non reconnue",IF($B4561="","Technicien manquant",IF(COUNTIF(Production!$A$7:$A$21,$B4561)=0,"Technicien absent de la liste (onglet Production)",IF($G4561="","Code BPU manquant (colonne G)",IF($O4561="?","Code BPU inconnu (onglet Prestations)",IF($P4561="?","Catégorie inconnue (onglet Règles)",IF(AND($E4561&lt;&gt;"",NOT(ISNUMBER($E4561))),"Quantité non reconnue",IF(AND($P4561="au prix",NOT(ISNUMBER($Q4561))),"Prix sur devis à saisir (colonne I)",IF($S4561="","Règle à compléter (onglet Règles)",""))))))))))</f>
        <v/>
      </c>
    </row>
    <row r="4562" customFormat="false" ht="15" hidden="false" customHeight="false" outlineLevel="0" collapsed="false">
      <c r="A4562" s="23"/>
      <c r="I4562" s="24"/>
      <c r="J4562" s="24"/>
      <c r="N4562" s="25"/>
      <c r="O4562" s="26" t="str">
        <f aca="false">IF($G4562="","",IFERROR(INDEX(Prestations!$F$5:$F$256,MATCH($G4562,Prestations!$B$5:$B$256,0)),"?"))</f>
        <v/>
      </c>
      <c r="P4562" s="26" t="str">
        <f aca="false">IF($O4562="","",IF($O4562="?","?",IFERROR(INDEX(Règles!$C$5:$C$17,MATCH($O4562,Règles!$A$5:$A$17,0)),"?")))</f>
        <v/>
      </c>
      <c r="Q4562" s="27" t="str">
        <f aca="false">IF($G4562="","",IF(ISNUMBER($I4562),$I4562,IFERROR(IF(ISNUMBER(INDEX(Prestations!$E$5:$E$256,MATCH($G4562,Prestations!$B$5:$B$256,0))),INDEX(Prestations!$E$5:$E$256,MATCH($G4562,Prestations!$B$5:$B$256,0)),""),"")))</f>
        <v/>
      </c>
      <c r="R4562" s="27" t="str">
        <f aca="false">IFERROR(IF(ISNUMBER($Q4562),$Q4562*IF($E4562="",1,$E4562),""),"")</f>
        <v/>
      </c>
      <c r="S4562" s="28" t="str">
        <f aca="false">IFERROR(IF($P4562="au nombre",IF(N(INDEX(Règles!$D$5:$D$17,MATCH($O4562,Règles!$A$5:$A$17,0)))&gt;0,IF($E4562="",1,$E4562)/INDEX(Règles!$D$5:$D$17,MATCH($O4562,Règles!$A$5:$A$17,0)),""),IF($P4562="au prix",IF(AND(ISNUMBER($R4562),N(INDEX(Règles!$E$5:$E$17,MATCH($O4562,Règles!$A$5:$A$17,0)))&gt;0),$R4562/INDEX(Règles!$E$5:$E$17,MATCH($O4562,Règles!$A$5:$A$17,0)),""),IF(OR($P4562="ne compte pas",$P4562="absence"),0,""))),"")</f>
        <v/>
      </c>
      <c r="T4562" s="26" t="n">
        <f aca="false">IF(AND(ISNUMBER($A4562),$B4562&lt;&gt;"",$G4562&lt;&gt;"",$P4562&lt;&gt;"absence"),1,0)</f>
        <v>0</v>
      </c>
      <c r="U4562" s="26" t="n">
        <f aca="false">IF($T4562=1,IF(COUNTIFS($B$2:$B4562,$B4562,$A$2:$A4562,$A4562,$T$2:$T4562,1)=1,1,0),0)</f>
        <v>0</v>
      </c>
      <c r="V4562" s="29" t="str">
        <f aca="false">IF(AND($A4562="",$B4562="",$G4562=""),"",IF(NOT(ISNUMBER($A4562)),"Date manquante ou non reconnue",IF($B4562="","Technicien manquant",IF(COUNTIF(Production!$A$7:$A$21,$B4562)=0,"Technicien absent de la liste (onglet Production)",IF($G4562="","Code BPU manquant (colonne G)",IF($O4562="?","Code BPU inconnu (onglet Prestations)",IF($P4562="?","Catégorie inconnue (onglet Règles)",IF(AND($E4562&lt;&gt;"",NOT(ISNUMBER($E4562))),"Quantité non reconnue",IF(AND($P4562="au prix",NOT(ISNUMBER($Q4562))),"Prix sur devis à saisir (colonne I)",IF($S4562="","Règle à compléter (onglet Règles)",""))))))))))</f>
        <v/>
      </c>
    </row>
    <row r="4563" customFormat="false" ht="15" hidden="false" customHeight="false" outlineLevel="0" collapsed="false">
      <c r="A4563" s="23"/>
      <c r="I4563" s="24"/>
      <c r="J4563" s="24"/>
      <c r="N4563" s="25"/>
      <c r="O4563" s="26" t="str">
        <f aca="false">IF($G4563="","",IFERROR(INDEX(Prestations!$F$5:$F$256,MATCH($G4563,Prestations!$B$5:$B$256,0)),"?"))</f>
        <v/>
      </c>
      <c r="P4563" s="26" t="str">
        <f aca="false">IF($O4563="","",IF($O4563="?","?",IFERROR(INDEX(Règles!$C$5:$C$17,MATCH($O4563,Règles!$A$5:$A$17,0)),"?")))</f>
        <v/>
      </c>
      <c r="Q4563" s="27" t="str">
        <f aca="false">IF($G4563="","",IF(ISNUMBER($I4563),$I4563,IFERROR(IF(ISNUMBER(INDEX(Prestations!$E$5:$E$256,MATCH($G4563,Prestations!$B$5:$B$256,0))),INDEX(Prestations!$E$5:$E$256,MATCH($G4563,Prestations!$B$5:$B$256,0)),""),"")))</f>
        <v/>
      </c>
      <c r="R4563" s="27" t="str">
        <f aca="false">IFERROR(IF(ISNUMBER($Q4563),$Q4563*IF($E4563="",1,$E4563),""),"")</f>
        <v/>
      </c>
      <c r="S4563" s="28" t="str">
        <f aca="false">IFERROR(IF($P4563="au nombre",IF(N(INDEX(Règles!$D$5:$D$17,MATCH($O4563,Règles!$A$5:$A$17,0)))&gt;0,IF($E4563="",1,$E4563)/INDEX(Règles!$D$5:$D$17,MATCH($O4563,Règles!$A$5:$A$17,0)),""),IF($P4563="au prix",IF(AND(ISNUMBER($R4563),N(INDEX(Règles!$E$5:$E$17,MATCH($O4563,Règles!$A$5:$A$17,0)))&gt;0),$R4563/INDEX(Règles!$E$5:$E$17,MATCH($O4563,Règles!$A$5:$A$17,0)),""),IF(OR($P4563="ne compte pas",$P4563="absence"),0,""))),"")</f>
        <v/>
      </c>
      <c r="T4563" s="26" t="n">
        <f aca="false">IF(AND(ISNUMBER($A4563),$B4563&lt;&gt;"",$G4563&lt;&gt;"",$P4563&lt;&gt;"absence"),1,0)</f>
        <v>0</v>
      </c>
      <c r="U4563" s="26" t="n">
        <f aca="false">IF($T4563=1,IF(COUNTIFS($B$2:$B4563,$B4563,$A$2:$A4563,$A4563,$T$2:$T4563,1)=1,1,0),0)</f>
        <v>0</v>
      </c>
      <c r="V4563" s="29" t="str">
        <f aca="false">IF(AND($A4563="",$B4563="",$G4563=""),"",IF(NOT(ISNUMBER($A4563)),"Date manquante ou non reconnue",IF($B4563="","Technicien manquant",IF(COUNTIF(Production!$A$7:$A$21,$B4563)=0,"Technicien absent de la liste (onglet Production)",IF($G4563="","Code BPU manquant (colonne G)",IF($O4563="?","Code BPU inconnu (onglet Prestations)",IF($P4563="?","Catégorie inconnue (onglet Règles)",IF(AND($E4563&lt;&gt;"",NOT(ISNUMBER($E4563))),"Quantité non reconnue",IF(AND($P4563="au prix",NOT(ISNUMBER($Q4563))),"Prix sur devis à saisir (colonne I)",IF($S4563="","Règle à compléter (onglet Règles)",""))))))))))</f>
        <v/>
      </c>
    </row>
    <row r="4564" customFormat="false" ht="15" hidden="false" customHeight="false" outlineLevel="0" collapsed="false">
      <c r="A4564" s="23"/>
      <c r="I4564" s="24"/>
      <c r="J4564" s="24"/>
      <c r="N4564" s="25"/>
      <c r="O4564" s="26" t="str">
        <f aca="false">IF($G4564="","",IFERROR(INDEX(Prestations!$F$5:$F$256,MATCH($G4564,Prestations!$B$5:$B$256,0)),"?"))</f>
        <v/>
      </c>
      <c r="P4564" s="26" t="str">
        <f aca="false">IF($O4564="","",IF($O4564="?","?",IFERROR(INDEX(Règles!$C$5:$C$17,MATCH($O4564,Règles!$A$5:$A$17,0)),"?")))</f>
        <v/>
      </c>
      <c r="Q4564" s="27" t="str">
        <f aca="false">IF($G4564="","",IF(ISNUMBER($I4564),$I4564,IFERROR(IF(ISNUMBER(INDEX(Prestations!$E$5:$E$256,MATCH($G4564,Prestations!$B$5:$B$256,0))),INDEX(Prestations!$E$5:$E$256,MATCH($G4564,Prestations!$B$5:$B$256,0)),""),"")))</f>
        <v/>
      </c>
      <c r="R4564" s="27" t="str">
        <f aca="false">IFERROR(IF(ISNUMBER($Q4564),$Q4564*IF($E4564="",1,$E4564),""),"")</f>
        <v/>
      </c>
      <c r="S4564" s="28" t="str">
        <f aca="false">IFERROR(IF($P4564="au nombre",IF(N(INDEX(Règles!$D$5:$D$17,MATCH($O4564,Règles!$A$5:$A$17,0)))&gt;0,IF($E4564="",1,$E4564)/INDEX(Règles!$D$5:$D$17,MATCH($O4564,Règles!$A$5:$A$17,0)),""),IF($P4564="au prix",IF(AND(ISNUMBER($R4564),N(INDEX(Règles!$E$5:$E$17,MATCH($O4564,Règles!$A$5:$A$17,0)))&gt;0),$R4564/INDEX(Règles!$E$5:$E$17,MATCH($O4564,Règles!$A$5:$A$17,0)),""),IF(OR($P4564="ne compte pas",$P4564="absence"),0,""))),"")</f>
        <v/>
      </c>
      <c r="T4564" s="26" t="n">
        <f aca="false">IF(AND(ISNUMBER($A4564),$B4564&lt;&gt;"",$G4564&lt;&gt;"",$P4564&lt;&gt;"absence"),1,0)</f>
        <v>0</v>
      </c>
      <c r="U4564" s="26" t="n">
        <f aca="false">IF($T4564=1,IF(COUNTIFS($B$2:$B4564,$B4564,$A$2:$A4564,$A4564,$T$2:$T4564,1)=1,1,0),0)</f>
        <v>0</v>
      </c>
      <c r="V4564" s="29" t="str">
        <f aca="false">IF(AND($A4564="",$B4564="",$G4564=""),"",IF(NOT(ISNUMBER($A4564)),"Date manquante ou non reconnue",IF($B4564="","Technicien manquant",IF(COUNTIF(Production!$A$7:$A$21,$B4564)=0,"Technicien absent de la liste (onglet Production)",IF($G4564="","Code BPU manquant (colonne G)",IF($O4564="?","Code BPU inconnu (onglet Prestations)",IF($P4564="?","Catégorie inconnue (onglet Règles)",IF(AND($E4564&lt;&gt;"",NOT(ISNUMBER($E4564))),"Quantité non reconnue",IF(AND($P4564="au prix",NOT(ISNUMBER($Q4564))),"Prix sur devis à saisir (colonne I)",IF($S4564="","Règle à compléter (onglet Règles)",""))))))))))</f>
        <v/>
      </c>
    </row>
    <row r="4565" customFormat="false" ht="15" hidden="false" customHeight="false" outlineLevel="0" collapsed="false">
      <c r="A4565" s="23"/>
      <c r="I4565" s="24"/>
      <c r="J4565" s="24"/>
      <c r="N4565" s="25"/>
      <c r="O4565" s="26" t="str">
        <f aca="false">IF($G4565="","",IFERROR(INDEX(Prestations!$F$5:$F$256,MATCH($G4565,Prestations!$B$5:$B$256,0)),"?"))</f>
        <v/>
      </c>
      <c r="P4565" s="26" t="str">
        <f aca="false">IF($O4565="","",IF($O4565="?","?",IFERROR(INDEX(Règles!$C$5:$C$17,MATCH($O4565,Règles!$A$5:$A$17,0)),"?")))</f>
        <v/>
      </c>
      <c r="Q4565" s="27" t="str">
        <f aca="false">IF($G4565="","",IF(ISNUMBER($I4565),$I4565,IFERROR(IF(ISNUMBER(INDEX(Prestations!$E$5:$E$256,MATCH($G4565,Prestations!$B$5:$B$256,0))),INDEX(Prestations!$E$5:$E$256,MATCH($G4565,Prestations!$B$5:$B$256,0)),""),"")))</f>
        <v/>
      </c>
      <c r="R4565" s="27" t="str">
        <f aca="false">IFERROR(IF(ISNUMBER($Q4565),$Q4565*IF($E4565="",1,$E4565),""),"")</f>
        <v/>
      </c>
      <c r="S4565" s="28" t="str">
        <f aca="false">IFERROR(IF($P4565="au nombre",IF(N(INDEX(Règles!$D$5:$D$17,MATCH($O4565,Règles!$A$5:$A$17,0)))&gt;0,IF($E4565="",1,$E4565)/INDEX(Règles!$D$5:$D$17,MATCH($O4565,Règles!$A$5:$A$17,0)),""),IF($P4565="au prix",IF(AND(ISNUMBER($R4565),N(INDEX(Règles!$E$5:$E$17,MATCH($O4565,Règles!$A$5:$A$17,0)))&gt;0),$R4565/INDEX(Règles!$E$5:$E$17,MATCH($O4565,Règles!$A$5:$A$17,0)),""),IF(OR($P4565="ne compte pas",$P4565="absence"),0,""))),"")</f>
        <v/>
      </c>
      <c r="T4565" s="26" t="n">
        <f aca="false">IF(AND(ISNUMBER($A4565),$B4565&lt;&gt;"",$G4565&lt;&gt;"",$P4565&lt;&gt;"absence"),1,0)</f>
        <v>0</v>
      </c>
      <c r="U4565" s="26" t="n">
        <f aca="false">IF($T4565=1,IF(COUNTIFS($B$2:$B4565,$B4565,$A$2:$A4565,$A4565,$T$2:$T4565,1)=1,1,0),0)</f>
        <v>0</v>
      </c>
      <c r="V4565" s="29" t="str">
        <f aca="false">IF(AND($A4565="",$B4565="",$G4565=""),"",IF(NOT(ISNUMBER($A4565)),"Date manquante ou non reconnue",IF($B4565="","Technicien manquant",IF(COUNTIF(Production!$A$7:$A$21,$B4565)=0,"Technicien absent de la liste (onglet Production)",IF($G4565="","Code BPU manquant (colonne G)",IF($O4565="?","Code BPU inconnu (onglet Prestations)",IF($P4565="?","Catégorie inconnue (onglet Règles)",IF(AND($E4565&lt;&gt;"",NOT(ISNUMBER($E4565))),"Quantité non reconnue",IF(AND($P4565="au prix",NOT(ISNUMBER($Q4565))),"Prix sur devis à saisir (colonne I)",IF($S4565="","Règle à compléter (onglet Règles)",""))))))))))</f>
        <v/>
      </c>
    </row>
    <row r="4566" customFormat="false" ht="15" hidden="false" customHeight="false" outlineLevel="0" collapsed="false">
      <c r="A4566" s="23"/>
      <c r="I4566" s="24"/>
      <c r="J4566" s="24"/>
      <c r="N4566" s="25"/>
      <c r="O4566" s="26" t="str">
        <f aca="false">IF($G4566="","",IFERROR(INDEX(Prestations!$F$5:$F$256,MATCH($G4566,Prestations!$B$5:$B$256,0)),"?"))</f>
        <v/>
      </c>
      <c r="P4566" s="26" t="str">
        <f aca="false">IF($O4566="","",IF($O4566="?","?",IFERROR(INDEX(Règles!$C$5:$C$17,MATCH($O4566,Règles!$A$5:$A$17,0)),"?")))</f>
        <v/>
      </c>
      <c r="Q4566" s="27" t="str">
        <f aca="false">IF($G4566="","",IF(ISNUMBER($I4566),$I4566,IFERROR(IF(ISNUMBER(INDEX(Prestations!$E$5:$E$256,MATCH($G4566,Prestations!$B$5:$B$256,0))),INDEX(Prestations!$E$5:$E$256,MATCH($G4566,Prestations!$B$5:$B$256,0)),""),"")))</f>
        <v/>
      </c>
      <c r="R4566" s="27" t="str">
        <f aca="false">IFERROR(IF(ISNUMBER($Q4566),$Q4566*IF($E4566="",1,$E4566),""),"")</f>
        <v/>
      </c>
      <c r="S4566" s="28" t="str">
        <f aca="false">IFERROR(IF($P4566="au nombre",IF(N(INDEX(Règles!$D$5:$D$17,MATCH($O4566,Règles!$A$5:$A$17,0)))&gt;0,IF($E4566="",1,$E4566)/INDEX(Règles!$D$5:$D$17,MATCH($O4566,Règles!$A$5:$A$17,0)),""),IF($P4566="au prix",IF(AND(ISNUMBER($R4566),N(INDEX(Règles!$E$5:$E$17,MATCH($O4566,Règles!$A$5:$A$17,0)))&gt;0),$R4566/INDEX(Règles!$E$5:$E$17,MATCH($O4566,Règles!$A$5:$A$17,0)),""),IF(OR($P4566="ne compte pas",$P4566="absence"),0,""))),"")</f>
        <v/>
      </c>
      <c r="T4566" s="26" t="n">
        <f aca="false">IF(AND(ISNUMBER($A4566),$B4566&lt;&gt;"",$G4566&lt;&gt;"",$P4566&lt;&gt;"absence"),1,0)</f>
        <v>0</v>
      </c>
      <c r="U4566" s="26" t="n">
        <f aca="false">IF($T4566=1,IF(COUNTIFS($B$2:$B4566,$B4566,$A$2:$A4566,$A4566,$T$2:$T4566,1)=1,1,0),0)</f>
        <v>0</v>
      </c>
      <c r="V4566" s="29" t="str">
        <f aca="false">IF(AND($A4566="",$B4566="",$G4566=""),"",IF(NOT(ISNUMBER($A4566)),"Date manquante ou non reconnue",IF($B4566="","Technicien manquant",IF(COUNTIF(Production!$A$7:$A$21,$B4566)=0,"Technicien absent de la liste (onglet Production)",IF($G4566="","Code BPU manquant (colonne G)",IF($O4566="?","Code BPU inconnu (onglet Prestations)",IF($P4566="?","Catégorie inconnue (onglet Règles)",IF(AND($E4566&lt;&gt;"",NOT(ISNUMBER($E4566))),"Quantité non reconnue",IF(AND($P4566="au prix",NOT(ISNUMBER($Q4566))),"Prix sur devis à saisir (colonne I)",IF($S4566="","Règle à compléter (onglet Règles)",""))))))))))</f>
        <v/>
      </c>
    </row>
    <row r="4567" customFormat="false" ht="15" hidden="false" customHeight="false" outlineLevel="0" collapsed="false">
      <c r="A4567" s="23"/>
      <c r="I4567" s="24"/>
      <c r="J4567" s="24"/>
      <c r="N4567" s="25"/>
      <c r="O4567" s="26" t="str">
        <f aca="false">IF($G4567="","",IFERROR(INDEX(Prestations!$F$5:$F$256,MATCH($G4567,Prestations!$B$5:$B$256,0)),"?"))</f>
        <v/>
      </c>
      <c r="P4567" s="26" t="str">
        <f aca="false">IF($O4567="","",IF($O4567="?","?",IFERROR(INDEX(Règles!$C$5:$C$17,MATCH($O4567,Règles!$A$5:$A$17,0)),"?")))</f>
        <v/>
      </c>
      <c r="Q4567" s="27" t="str">
        <f aca="false">IF($G4567="","",IF(ISNUMBER($I4567),$I4567,IFERROR(IF(ISNUMBER(INDEX(Prestations!$E$5:$E$256,MATCH($G4567,Prestations!$B$5:$B$256,0))),INDEX(Prestations!$E$5:$E$256,MATCH($G4567,Prestations!$B$5:$B$256,0)),""),"")))</f>
        <v/>
      </c>
      <c r="R4567" s="27" t="str">
        <f aca="false">IFERROR(IF(ISNUMBER($Q4567),$Q4567*IF($E4567="",1,$E4567),""),"")</f>
        <v/>
      </c>
      <c r="S4567" s="28" t="str">
        <f aca="false">IFERROR(IF($P4567="au nombre",IF(N(INDEX(Règles!$D$5:$D$17,MATCH($O4567,Règles!$A$5:$A$17,0)))&gt;0,IF($E4567="",1,$E4567)/INDEX(Règles!$D$5:$D$17,MATCH($O4567,Règles!$A$5:$A$17,0)),""),IF($P4567="au prix",IF(AND(ISNUMBER($R4567),N(INDEX(Règles!$E$5:$E$17,MATCH($O4567,Règles!$A$5:$A$17,0)))&gt;0),$R4567/INDEX(Règles!$E$5:$E$17,MATCH($O4567,Règles!$A$5:$A$17,0)),""),IF(OR($P4567="ne compte pas",$P4567="absence"),0,""))),"")</f>
        <v/>
      </c>
      <c r="T4567" s="26" t="n">
        <f aca="false">IF(AND(ISNUMBER($A4567),$B4567&lt;&gt;"",$G4567&lt;&gt;"",$P4567&lt;&gt;"absence"),1,0)</f>
        <v>0</v>
      </c>
      <c r="U4567" s="26" t="n">
        <f aca="false">IF($T4567=1,IF(COUNTIFS($B$2:$B4567,$B4567,$A$2:$A4567,$A4567,$T$2:$T4567,1)=1,1,0),0)</f>
        <v>0</v>
      </c>
      <c r="V4567" s="29" t="str">
        <f aca="false">IF(AND($A4567="",$B4567="",$G4567=""),"",IF(NOT(ISNUMBER($A4567)),"Date manquante ou non reconnue",IF($B4567="","Technicien manquant",IF(COUNTIF(Production!$A$7:$A$21,$B4567)=0,"Technicien absent de la liste (onglet Production)",IF($G4567="","Code BPU manquant (colonne G)",IF($O4567="?","Code BPU inconnu (onglet Prestations)",IF($P4567="?","Catégorie inconnue (onglet Règles)",IF(AND($E4567&lt;&gt;"",NOT(ISNUMBER($E4567))),"Quantité non reconnue",IF(AND($P4567="au prix",NOT(ISNUMBER($Q4567))),"Prix sur devis à saisir (colonne I)",IF($S4567="","Règle à compléter (onglet Règles)",""))))))))))</f>
        <v/>
      </c>
    </row>
    <row r="4568" customFormat="false" ht="15" hidden="false" customHeight="false" outlineLevel="0" collapsed="false">
      <c r="A4568" s="23"/>
      <c r="I4568" s="24"/>
      <c r="J4568" s="24"/>
      <c r="N4568" s="25"/>
      <c r="O4568" s="26" t="str">
        <f aca="false">IF($G4568="","",IFERROR(INDEX(Prestations!$F$5:$F$256,MATCH($G4568,Prestations!$B$5:$B$256,0)),"?"))</f>
        <v/>
      </c>
      <c r="P4568" s="26" t="str">
        <f aca="false">IF($O4568="","",IF($O4568="?","?",IFERROR(INDEX(Règles!$C$5:$C$17,MATCH($O4568,Règles!$A$5:$A$17,0)),"?")))</f>
        <v/>
      </c>
      <c r="Q4568" s="27" t="str">
        <f aca="false">IF($G4568="","",IF(ISNUMBER($I4568),$I4568,IFERROR(IF(ISNUMBER(INDEX(Prestations!$E$5:$E$256,MATCH($G4568,Prestations!$B$5:$B$256,0))),INDEX(Prestations!$E$5:$E$256,MATCH($G4568,Prestations!$B$5:$B$256,0)),""),"")))</f>
        <v/>
      </c>
      <c r="R4568" s="27" t="str">
        <f aca="false">IFERROR(IF(ISNUMBER($Q4568),$Q4568*IF($E4568="",1,$E4568),""),"")</f>
        <v/>
      </c>
      <c r="S4568" s="28" t="str">
        <f aca="false">IFERROR(IF($P4568="au nombre",IF(N(INDEX(Règles!$D$5:$D$17,MATCH($O4568,Règles!$A$5:$A$17,0)))&gt;0,IF($E4568="",1,$E4568)/INDEX(Règles!$D$5:$D$17,MATCH($O4568,Règles!$A$5:$A$17,0)),""),IF($P4568="au prix",IF(AND(ISNUMBER($R4568),N(INDEX(Règles!$E$5:$E$17,MATCH($O4568,Règles!$A$5:$A$17,0)))&gt;0),$R4568/INDEX(Règles!$E$5:$E$17,MATCH($O4568,Règles!$A$5:$A$17,0)),""),IF(OR($P4568="ne compte pas",$P4568="absence"),0,""))),"")</f>
        <v/>
      </c>
      <c r="T4568" s="26" t="n">
        <f aca="false">IF(AND(ISNUMBER($A4568),$B4568&lt;&gt;"",$G4568&lt;&gt;"",$P4568&lt;&gt;"absence"),1,0)</f>
        <v>0</v>
      </c>
      <c r="U4568" s="26" t="n">
        <f aca="false">IF($T4568=1,IF(COUNTIFS($B$2:$B4568,$B4568,$A$2:$A4568,$A4568,$T$2:$T4568,1)=1,1,0),0)</f>
        <v>0</v>
      </c>
      <c r="V4568" s="29" t="str">
        <f aca="false">IF(AND($A4568="",$B4568="",$G4568=""),"",IF(NOT(ISNUMBER($A4568)),"Date manquante ou non reconnue",IF($B4568="","Technicien manquant",IF(COUNTIF(Production!$A$7:$A$21,$B4568)=0,"Technicien absent de la liste (onglet Production)",IF($G4568="","Code BPU manquant (colonne G)",IF($O4568="?","Code BPU inconnu (onglet Prestations)",IF($P4568="?","Catégorie inconnue (onglet Règles)",IF(AND($E4568&lt;&gt;"",NOT(ISNUMBER($E4568))),"Quantité non reconnue",IF(AND($P4568="au prix",NOT(ISNUMBER($Q4568))),"Prix sur devis à saisir (colonne I)",IF($S4568="","Règle à compléter (onglet Règles)",""))))))))))</f>
        <v/>
      </c>
    </row>
    <row r="4569" customFormat="false" ht="15" hidden="false" customHeight="false" outlineLevel="0" collapsed="false">
      <c r="A4569" s="23"/>
      <c r="I4569" s="24"/>
      <c r="J4569" s="24"/>
      <c r="N4569" s="25"/>
      <c r="O4569" s="26" t="str">
        <f aca="false">IF($G4569="","",IFERROR(INDEX(Prestations!$F$5:$F$256,MATCH($G4569,Prestations!$B$5:$B$256,0)),"?"))</f>
        <v/>
      </c>
      <c r="P4569" s="26" t="str">
        <f aca="false">IF($O4569="","",IF($O4569="?","?",IFERROR(INDEX(Règles!$C$5:$C$17,MATCH($O4569,Règles!$A$5:$A$17,0)),"?")))</f>
        <v/>
      </c>
      <c r="Q4569" s="27" t="str">
        <f aca="false">IF($G4569="","",IF(ISNUMBER($I4569),$I4569,IFERROR(IF(ISNUMBER(INDEX(Prestations!$E$5:$E$256,MATCH($G4569,Prestations!$B$5:$B$256,0))),INDEX(Prestations!$E$5:$E$256,MATCH($G4569,Prestations!$B$5:$B$256,0)),""),"")))</f>
        <v/>
      </c>
      <c r="R4569" s="27" t="str">
        <f aca="false">IFERROR(IF(ISNUMBER($Q4569),$Q4569*IF($E4569="",1,$E4569),""),"")</f>
        <v/>
      </c>
      <c r="S4569" s="28" t="str">
        <f aca="false">IFERROR(IF($P4569="au nombre",IF(N(INDEX(Règles!$D$5:$D$17,MATCH($O4569,Règles!$A$5:$A$17,0)))&gt;0,IF($E4569="",1,$E4569)/INDEX(Règles!$D$5:$D$17,MATCH($O4569,Règles!$A$5:$A$17,0)),""),IF($P4569="au prix",IF(AND(ISNUMBER($R4569),N(INDEX(Règles!$E$5:$E$17,MATCH($O4569,Règles!$A$5:$A$17,0)))&gt;0),$R4569/INDEX(Règles!$E$5:$E$17,MATCH($O4569,Règles!$A$5:$A$17,0)),""),IF(OR($P4569="ne compte pas",$P4569="absence"),0,""))),"")</f>
        <v/>
      </c>
      <c r="T4569" s="26" t="n">
        <f aca="false">IF(AND(ISNUMBER($A4569),$B4569&lt;&gt;"",$G4569&lt;&gt;"",$P4569&lt;&gt;"absence"),1,0)</f>
        <v>0</v>
      </c>
      <c r="U4569" s="26" t="n">
        <f aca="false">IF($T4569=1,IF(COUNTIFS($B$2:$B4569,$B4569,$A$2:$A4569,$A4569,$T$2:$T4569,1)=1,1,0),0)</f>
        <v>0</v>
      </c>
      <c r="V4569" s="29" t="str">
        <f aca="false">IF(AND($A4569="",$B4569="",$G4569=""),"",IF(NOT(ISNUMBER($A4569)),"Date manquante ou non reconnue",IF($B4569="","Technicien manquant",IF(COUNTIF(Production!$A$7:$A$21,$B4569)=0,"Technicien absent de la liste (onglet Production)",IF($G4569="","Code BPU manquant (colonne G)",IF($O4569="?","Code BPU inconnu (onglet Prestations)",IF($P4569="?","Catégorie inconnue (onglet Règles)",IF(AND($E4569&lt;&gt;"",NOT(ISNUMBER($E4569))),"Quantité non reconnue",IF(AND($P4569="au prix",NOT(ISNUMBER($Q4569))),"Prix sur devis à saisir (colonne I)",IF($S4569="","Règle à compléter (onglet Règles)",""))))))))))</f>
        <v/>
      </c>
    </row>
    <row r="4570" customFormat="false" ht="15" hidden="false" customHeight="false" outlineLevel="0" collapsed="false">
      <c r="A4570" s="23"/>
      <c r="I4570" s="24"/>
      <c r="J4570" s="24"/>
      <c r="N4570" s="25"/>
      <c r="O4570" s="26" t="str">
        <f aca="false">IF($G4570="","",IFERROR(INDEX(Prestations!$F$5:$F$256,MATCH($G4570,Prestations!$B$5:$B$256,0)),"?"))</f>
        <v/>
      </c>
      <c r="P4570" s="26" t="str">
        <f aca="false">IF($O4570="","",IF($O4570="?","?",IFERROR(INDEX(Règles!$C$5:$C$17,MATCH($O4570,Règles!$A$5:$A$17,0)),"?")))</f>
        <v/>
      </c>
      <c r="Q4570" s="27" t="str">
        <f aca="false">IF($G4570="","",IF(ISNUMBER($I4570),$I4570,IFERROR(IF(ISNUMBER(INDEX(Prestations!$E$5:$E$256,MATCH($G4570,Prestations!$B$5:$B$256,0))),INDEX(Prestations!$E$5:$E$256,MATCH($G4570,Prestations!$B$5:$B$256,0)),""),"")))</f>
        <v/>
      </c>
      <c r="R4570" s="27" t="str">
        <f aca="false">IFERROR(IF(ISNUMBER($Q4570),$Q4570*IF($E4570="",1,$E4570),""),"")</f>
        <v/>
      </c>
      <c r="S4570" s="28" t="str">
        <f aca="false">IFERROR(IF($P4570="au nombre",IF(N(INDEX(Règles!$D$5:$D$17,MATCH($O4570,Règles!$A$5:$A$17,0)))&gt;0,IF($E4570="",1,$E4570)/INDEX(Règles!$D$5:$D$17,MATCH($O4570,Règles!$A$5:$A$17,0)),""),IF($P4570="au prix",IF(AND(ISNUMBER($R4570),N(INDEX(Règles!$E$5:$E$17,MATCH($O4570,Règles!$A$5:$A$17,0)))&gt;0),$R4570/INDEX(Règles!$E$5:$E$17,MATCH($O4570,Règles!$A$5:$A$17,0)),""),IF(OR($P4570="ne compte pas",$P4570="absence"),0,""))),"")</f>
        <v/>
      </c>
      <c r="T4570" s="26" t="n">
        <f aca="false">IF(AND(ISNUMBER($A4570),$B4570&lt;&gt;"",$G4570&lt;&gt;"",$P4570&lt;&gt;"absence"),1,0)</f>
        <v>0</v>
      </c>
      <c r="U4570" s="26" t="n">
        <f aca="false">IF($T4570=1,IF(COUNTIFS($B$2:$B4570,$B4570,$A$2:$A4570,$A4570,$T$2:$T4570,1)=1,1,0),0)</f>
        <v>0</v>
      </c>
      <c r="V4570" s="29" t="str">
        <f aca="false">IF(AND($A4570="",$B4570="",$G4570=""),"",IF(NOT(ISNUMBER($A4570)),"Date manquante ou non reconnue",IF($B4570="","Technicien manquant",IF(COUNTIF(Production!$A$7:$A$21,$B4570)=0,"Technicien absent de la liste (onglet Production)",IF($G4570="","Code BPU manquant (colonne G)",IF($O4570="?","Code BPU inconnu (onglet Prestations)",IF($P4570="?","Catégorie inconnue (onglet Règles)",IF(AND($E4570&lt;&gt;"",NOT(ISNUMBER($E4570))),"Quantité non reconnue",IF(AND($P4570="au prix",NOT(ISNUMBER($Q4570))),"Prix sur devis à saisir (colonne I)",IF($S4570="","Règle à compléter (onglet Règles)",""))))))))))</f>
        <v/>
      </c>
    </row>
    <row r="4571" customFormat="false" ht="15" hidden="false" customHeight="false" outlineLevel="0" collapsed="false">
      <c r="A4571" s="23"/>
      <c r="I4571" s="24"/>
      <c r="J4571" s="24"/>
      <c r="N4571" s="25"/>
      <c r="O4571" s="26" t="str">
        <f aca="false">IF($G4571="","",IFERROR(INDEX(Prestations!$F$5:$F$256,MATCH($G4571,Prestations!$B$5:$B$256,0)),"?"))</f>
        <v/>
      </c>
      <c r="P4571" s="26" t="str">
        <f aca="false">IF($O4571="","",IF($O4571="?","?",IFERROR(INDEX(Règles!$C$5:$C$17,MATCH($O4571,Règles!$A$5:$A$17,0)),"?")))</f>
        <v/>
      </c>
      <c r="Q4571" s="27" t="str">
        <f aca="false">IF($G4571="","",IF(ISNUMBER($I4571),$I4571,IFERROR(IF(ISNUMBER(INDEX(Prestations!$E$5:$E$256,MATCH($G4571,Prestations!$B$5:$B$256,0))),INDEX(Prestations!$E$5:$E$256,MATCH($G4571,Prestations!$B$5:$B$256,0)),""),"")))</f>
        <v/>
      </c>
      <c r="R4571" s="27" t="str">
        <f aca="false">IFERROR(IF(ISNUMBER($Q4571),$Q4571*IF($E4571="",1,$E4571),""),"")</f>
        <v/>
      </c>
      <c r="S4571" s="28" t="str">
        <f aca="false">IFERROR(IF($P4571="au nombre",IF(N(INDEX(Règles!$D$5:$D$17,MATCH($O4571,Règles!$A$5:$A$17,0)))&gt;0,IF($E4571="",1,$E4571)/INDEX(Règles!$D$5:$D$17,MATCH($O4571,Règles!$A$5:$A$17,0)),""),IF($P4571="au prix",IF(AND(ISNUMBER($R4571),N(INDEX(Règles!$E$5:$E$17,MATCH($O4571,Règles!$A$5:$A$17,0)))&gt;0),$R4571/INDEX(Règles!$E$5:$E$17,MATCH($O4571,Règles!$A$5:$A$17,0)),""),IF(OR($P4571="ne compte pas",$P4571="absence"),0,""))),"")</f>
        <v/>
      </c>
      <c r="T4571" s="26" t="n">
        <f aca="false">IF(AND(ISNUMBER($A4571),$B4571&lt;&gt;"",$G4571&lt;&gt;"",$P4571&lt;&gt;"absence"),1,0)</f>
        <v>0</v>
      </c>
      <c r="U4571" s="26" t="n">
        <f aca="false">IF($T4571=1,IF(COUNTIFS($B$2:$B4571,$B4571,$A$2:$A4571,$A4571,$T$2:$T4571,1)=1,1,0),0)</f>
        <v>0</v>
      </c>
      <c r="V4571" s="29" t="str">
        <f aca="false">IF(AND($A4571="",$B4571="",$G4571=""),"",IF(NOT(ISNUMBER($A4571)),"Date manquante ou non reconnue",IF($B4571="","Technicien manquant",IF(COUNTIF(Production!$A$7:$A$21,$B4571)=0,"Technicien absent de la liste (onglet Production)",IF($G4571="","Code BPU manquant (colonne G)",IF($O4571="?","Code BPU inconnu (onglet Prestations)",IF($P4571="?","Catégorie inconnue (onglet Règles)",IF(AND($E4571&lt;&gt;"",NOT(ISNUMBER($E4571))),"Quantité non reconnue",IF(AND($P4571="au prix",NOT(ISNUMBER($Q4571))),"Prix sur devis à saisir (colonne I)",IF($S4571="","Règle à compléter (onglet Règles)",""))))))))))</f>
        <v/>
      </c>
    </row>
    <row r="4572" customFormat="false" ht="15" hidden="false" customHeight="false" outlineLevel="0" collapsed="false">
      <c r="A4572" s="23"/>
      <c r="I4572" s="24"/>
      <c r="J4572" s="24"/>
      <c r="N4572" s="25"/>
      <c r="O4572" s="26" t="str">
        <f aca="false">IF($G4572="","",IFERROR(INDEX(Prestations!$F$5:$F$256,MATCH($G4572,Prestations!$B$5:$B$256,0)),"?"))</f>
        <v/>
      </c>
      <c r="P4572" s="26" t="str">
        <f aca="false">IF($O4572="","",IF($O4572="?","?",IFERROR(INDEX(Règles!$C$5:$C$17,MATCH($O4572,Règles!$A$5:$A$17,0)),"?")))</f>
        <v/>
      </c>
      <c r="Q4572" s="27" t="str">
        <f aca="false">IF($G4572="","",IF(ISNUMBER($I4572),$I4572,IFERROR(IF(ISNUMBER(INDEX(Prestations!$E$5:$E$256,MATCH($G4572,Prestations!$B$5:$B$256,0))),INDEX(Prestations!$E$5:$E$256,MATCH($G4572,Prestations!$B$5:$B$256,0)),""),"")))</f>
        <v/>
      </c>
      <c r="R4572" s="27" t="str">
        <f aca="false">IFERROR(IF(ISNUMBER($Q4572),$Q4572*IF($E4572="",1,$E4572),""),"")</f>
        <v/>
      </c>
      <c r="S4572" s="28" t="str">
        <f aca="false">IFERROR(IF($P4572="au nombre",IF(N(INDEX(Règles!$D$5:$D$17,MATCH($O4572,Règles!$A$5:$A$17,0)))&gt;0,IF($E4572="",1,$E4572)/INDEX(Règles!$D$5:$D$17,MATCH($O4572,Règles!$A$5:$A$17,0)),""),IF($P4572="au prix",IF(AND(ISNUMBER($R4572),N(INDEX(Règles!$E$5:$E$17,MATCH($O4572,Règles!$A$5:$A$17,0)))&gt;0),$R4572/INDEX(Règles!$E$5:$E$17,MATCH($O4572,Règles!$A$5:$A$17,0)),""),IF(OR($P4572="ne compte pas",$P4572="absence"),0,""))),"")</f>
        <v/>
      </c>
      <c r="T4572" s="26" t="n">
        <f aca="false">IF(AND(ISNUMBER($A4572),$B4572&lt;&gt;"",$G4572&lt;&gt;"",$P4572&lt;&gt;"absence"),1,0)</f>
        <v>0</v>
      </c>
      <c r="U4572" s="26" t="n">
        <f aca="false">IF($T4572=1,IF(COUNTIFS($B$2:$B4572,$B4572,$A$2:$A4572,$A4572,$T$2:$T4572,1)=1,1,0),0)</f>
        <v>0</v>
      </c>
      <c r="V4572" s="29" t="str">
        <f aca="false">IF(AND($A4572="",$B4572="",$G4572=""),"",IF(NOT(ISNUMBER($A4572)),"Date manquante ou non reconnue",IF($B4572="","Technicien manquant",IF(COUNTIF(Production!$A$7:$A$21,$B4572)=0,"Technicien absent de la liste (onglet Production)",IF($G4572="","Code BPU manquant (colonne G)",IF($O4572="?","Code BPU inconnu (onglet Prestations)",IF($P4572="?","Catégorie inconnue (onglet Règles)",IF(AND($E4572&lt;&gt;"",NOT(ISNUMBER($E4572))),"Quantité non reconnue",IF(AND($P4572="au prix",NOT(ISNUMBER($Q4572))),"Prix sur devis à saisir (colonne I)",IF($S4572="","Règle à compléter (onglet Règles)",""))))))))))</f>
        <v/>
      </c>
    </row>
    <row r="4573" customFormat="false" ht="15" hidden="false" customHeight="false" outlineLevel="0" collapsed="false">
      <c r="A4573" s="23"/>
      <c r="I4573" s="24"/>
      <c r="J4573" s="24"/>
      <c r="N4573" s="25"/>
      <c r="O4573" s="26" t="str">
        <f aca="false">IF($G4573="","",IFERROR(INDEX(Prestations!$F$5:$F$256,MATCH($G4573,Prestations!$B$5:$B$256,0)),"?"))</f>
        <v/>
      </c>
      <c r="P4573" s="26" t="str">
        <f aca="false">IF($O4573="","",IF($O4573="?","?",IFERROR(INDEX(Règles!$C$5:$C$17,MATCH($O4573,Règles!$A$5:$A$17,0)),"?")))</f>
        <v/>
      </c>
      <c r="Q4573" s="27" t="str">
        <f aca="false">IF($G4573="","",IF(ISNUMBER($I4573),$I4573,IFERROR(IF(ISNUMBER(INDEX(Prestations!$E$5:$E$256,MATCH($G4573,Prestations!$B$5:$B$256,0))),INDEX(Prestations!$E$5:$E$256,MATCH($G4573,Prestations!$B$5:$B$256,0)),""),"")))</f>
        <v/>
      </c>
      <c r="R4573" s="27" t="str">
        <f aca="false">IFERROR(IF(ISNUMBER($Q4573),$Q4573*IF($E4573="",1,$E4573),""),"")</f>
        <v/>
      </c>
      <c r="S4573" s="28" t="str">
        <f aca="false">IFERROR(IF($P4573="au nombre",IF(N(INDEX(Règles!$D$5:$D$17,MATCH($O4573,Règles!$A$5:$A$17,0)))&gt;0,IF($E4573="",1,$E4573)/INDEX(Règles!$D$5:$D$17,MATCH($O4573,Règles!$A$5:$A$17,0)),""),IF($P4573="au prix",IF(AND(ISNUMBER($R4573),N(INDEX(Règles!$E$5:$E$17,MATCH($O4573,Règles!$A$5:$A$17,0)))&gt;0),$R4573/INDEX(Règles!$E$5:$E$17,MATCH($O4573,Règles!$A$5:$A$17,0)),""),IF(OR($P4573="ne compte pas",$P4573="absence"),0,""))),"")</f>
        <v/>
      </c>
      <c r="T4573" s="26" t="n">
        <f aca="false">IF(AND(ISNUMBER($A4573),$B4573&lt;&gt;"",$G4573&lt;&gt;"",$P4573&lt;&gt;"absence"),1,0)</f>
        <v>0</v>
      </c>
      <c r="U4573" s="26" t="n">
        <f aca="false">IF($T4573=1,IF(COUNTIFS($B$2:$B4573,$B4573,$A$2:$A4573,$A4573,$T$2:$T4573,1)=1,1,0),0)</f>
        <v>0</v>
      </c>
      <c r="V4573" s="29" t="str">
        <f aca="false">IF(AND($A4573="",$B4573="",$G4573=""),"",IF(NOT(ISNUMBER($A4573)),"Date manquante ou non reconnue",IF($B4573="","Technicien manquant",IF(COUNTIF(Production!$A$7:$A$21,$B4573)=0,"Technicien absent de la liste (onglet Production)",IF($G4573="","Code BPU manquant (colonne G)",IF($O4573="?","Code BPU inconnu (onglet Prestations)",IF($P4573="?","Catégorie inconnue (onglet Règles)",IF(AND($E4573&lt;&gt;"",NOT(ISNUMBER($E4573))),"Quantité non reconnue",IF(AND($P4573="au prix",NOT(ISNUMBER($Q4573))),"Prix sur devis à saisir (colonne I)",IF($S4573="","Règle à compléter (onglet Règles)",""))))))))))</f>
        <v/>
      </c>
    </row>
    <row r="4574" customFormat="false" ht="15" hidden="false" customHeight="false" outlineLevel="0" collapsed="false">
      <c r="A4574" s="23"/>
      <c r="I4574" s="24"/>
      <c r="J4574" s="24"/>
      <c r="N4574" s="25"/>
      <c r="O4574" s="26" t="str">
        <f aca="false">IF($G4574="","",IFERROR(INDEX(Prestations!$F$5:$F$256,MATCH($G4574,Prestations!$B$5:$B$256,0)),"?"))</f>
        <v/>
      </c>
      <c r="P4574" s="26" t="str">
        <f aca="false">IF($O4574="","",IF($O4574="?","?",IFERROR(INDEX(Règles!$C$5:$C$17,MATCH($O4574,Règles!$A$5:$A$17,0)),"?")))</f>
        <v/>
      </c>
      <c r="Q4574" s="27" t="str">
        <f aca="false">IF($G4574="","",IF(ISNUMBER($I4574),$I4574,IFERROR(IF(ISNUMBER(INDEX(Prestations!$E$5:$E$256,MATCH($G4574,Prestations!$B$5:$B$256,0))),INDEX(Prestations!$E$5:$E$256,MATCH($G4574,Prestations!$B$5:$B$256,0)),""),"")))</f>
        <v/>
      </c>
      <c r="R4574" s="27" t="str">
        <f aca="false">IFERROR(IF(ISNUMBER($Q4574),$Q4574*IF($E4574="",1,$E4574),""),"")</f>
        <v/>
      </c>
      <c r="S4574" s="28" t="str">
        <f aca="false">IFERROR(IF($P4574="au nombre",IF(N(INDEX(Règles!$D$5:$D$17,MATCH($O4574,Règles!$A$5:$A$17,0)))&gt;0,IF($E4574="",1,$E4574)/INDEX(Règles!$D$5:$D$17,MATCH($O4574,Règles!$A$5:$A$17,0)),""),IF($P4574="au prix",IF(AND(ISNUMBER($R4574),N(INDEX(Règles!$E$5:$E$17,MATCH($O4574,Règles!$A$5:$A$17,0)))&gt;0),$R4574/INDEX(Règles!$E$5:$E$17,MATCH($O4574,Règles!$A$5:$A$17,0)),""),IF(OR($P4574="ne compte pas",$P4574="absence"),0,""))),"")</f>
        <v/>
      </c>
      <c r="T4574" s="26" t="n">
        <f aca="false">IF(AND(ISNUMBER($A4574),$B4574&lt;&gt;"",$G4574&lt;&gt;"",$P4574&lt;&gt;"absence"),1,0)</f>
        <v>0</v>
      </c>
      <c r="U4574" s="26" t="n">
        <f aca="false">IF($T4574=1,IF(COUNTIFS($B$2:$B4574,$B4574,$A$2:$A4574,$A4574,$T$2:$T4574,1)=1,1,0),0)</f>
        <v>0</v>
      </c>
      <c r="V4574" s="29" t="str">
        <f aca="false">IF(AND($A4574="",$B4574="",$G4574=""),"",IF(NOT(ISNUMBER($A4574)),"Date manquante ou non reconnue",IF($B4574="","Technicien manquant",IF(COUNTIF(Production!$A$7:$A$21,$B4574)=0,"Technicien absent de la liste (onglet Production)",IF($G4574="","Code BPU manquant (colonne G)",IF($O4574="?","Code BPU inconnu (onglet Prestations)",IF($P4574="?","Catégorie inconnue (onglet Règles)",IF(AND($E4574&lt;&gt;"",NOT(ISNUMBER($E4574))),"Quantité non reconnue",IF(AND($P4574="au prix",NOT(ISNUMBER($Q4574))),"Prix sur devis à saisir (colonne I)",IF($S4574="","Règle à compléter (onglet Règles)",""))))))))))</f>
        <v/>
      </c>
    </row>
    <row r="4575" customFormat="false" ht="15" hidden="false" customHeight="false" outlineLevel="0" collapsed="false">
      <c r="A4575" s="23"/>
      <c r="I4575" s="24"/>
      <c r="J4575" s="24"/>
      <c r="N4575" s="25"/>
      <c r="O4575" s="26" t="str">
        <f aca="false">IF($G4575="","",IFERROR(INDEX(Prestations!$F$5:$F$256,MATCH($G4575,Prestations!$B$5:$B$256,0)),"?"))</f>
        <v/>
      </c>
      <c r="P4575" s="26" t="str">
        <f aca="false">IF($O4575="","",IF($O4575="?","?",IFERROR(INDEX(Règles!$C$5:$C$17,MATCH($O4575,Règles!$A$5:$A$17,0)),"?")))</f>
        <v/>
      </c>
      <c r="Q4575" s="27" t="str">
        <f aca="false">IF($G4575="","",IF(ISNUMBER($I4575),$I4575,IFERROR(IF(ISNUMBER(INDEX(Prestations!$E$5:$E$256,MATCH($G4575,Prestations!$B$5:$B$256,0))),INDEX(Prestations!$E$5:$E$256,MATCH($G4575,Prestations!$B$5:$B$256,0)),""),"")))</f>
        <v/>
      </c>
      <c r="R4575" s="27" t="str">
        <f aca="false">IFERROR(IF(ISNUMBER($Q4575),$Q4575*IF($E4575="",1,$E4575),""),"")</f>
        <v/>
      </c>
      <c r="S4575" s="28" t="str">
        <f aca="false">IFERROR(IF($P4575="au nombre",IF(N(INDEX(Règles!$D$5:$D$17,MATCH($O4575,Règles!$A$5:$A$17,0)))&gt;0,IF($E4575="",1,$E4575)/INDEX(Règles!$D$5:$D$17,MATCH($O4575,Règles!$A$5:$A$17,0)),""),IF($P4575="au prix",IF(AND(ISNUMBER($R4575),N(INDEX(Règles!$E$5:$E$17,MATCH($O4575,Règles!$A$5:$A$17,0)))&gt;0),$R4575/INDEX(Règles!$E$5:$E$17,MATCH($O4575,Règles!$A$5:$A$17,0)),""),IF(OR($P4575="ne compte pas",$P4575="absence"),0,""))),"")</f>
        <v/>
      </c>
      <c r="T4575" s="26" t="n">
        <f aca="false">IF(AND(ISNUMBER($A4575),$B4575&lt;&gt;"",$G4575&lt;&gt;"",$P4575&lt;&gt;"absence"),1,0)</f>
        <v>0</v>
      </c>
      <c r="U4575" s="26" t="n">
        <f aca="false">IF($T4575=1,IF(COUNTIFS($B$2:$B4575,$B4575,$A$2:$A4575,$A4575,$T$2:$T4575,1)=1,1,0),0)</f>
        <v>0</v>
      </c>
      <c r="V4575" s="29" t="str">
        <f aca="false">IF(AND($A4575="",$B4575="",$G4575=""),"",IF(NOT(ISNUMBER($A4575)),"Date manquante ou non reconnue",IF($B4575="","Technicien manquant",IF(COUNTIF(Production!$A$7:$A$21,$B4575)=0,"Technicien absent de la liste (onglet Production)",IF($G4575="","Code BPU manquant (colonne G)",IF($O4575="?","Code BPU inconnu (onglet Prestations)",IF($P4575="?","Catégorie inconnue (onglet Règles)",IF(AND($E4575&lt;&gt;"",NOT(ISNUMBER($E4575))),"Quantité non reconnue",IF(AND($P4575="au prix",NOT(ISNUMBER($Q4575))),"Prix sur devis à saisir (colonne I)",IF($S4575="","Règle à compléter (onglet Règles)",""))))))))))</f>
        <v/>
      </c>
    </row>
    <row r="4576" customFormat="false" ht="15" hidden="false" customHeight="false" outlineLevel="0" collapsed="false">
      <c r="A4576" s="23"/>
      <c r="I4576" s="24"/>
      <c r="J4576" s="24"/>
      <c r="N4576" s="25"/>
      <c r="O4576" s="26" t="str">
        <f aca="false">IF($G4576="","",IFERROR(INDEX(Prestations!$F$5:$F$256,MATCH($G4576,Prestations!$B$5:$B$256,0)),"?"))</f>
        <v/>
      </c>
      <c r="P4576" s="26" t="str">
        <f aca="false">IF($O4576="","",IF($O4576="?","?",IFERROR(INDEX(Règles!$C$5:$C$17,MATCH($O4576,Règles!$A$5:$A$17,0)),"?")))</f>
        <v/>
      </c>
      <c r="Q4576" s="27" t="str">
        <f aca="false">IF($G4576="","",IF(ISNUMBER($I4576),$I4576,IFERROR(IF(ISNUMBER(INDEX(Prestations!$E$5:$E$256,MATCH($G4576,Prestations!$B$5:$B$256,0))),INDEX(Prestations!$E$5:$E$256,MATCH($G4576,Prestations!$B$5:$B$256,0)),""),"")))</f>
        <v/>
      </c>
      <c r="R4576" s="27" t="str">
        <f aca="false">IFERROR(IF(ISNUMBER($Q4576),$Q4576*IF($E4576="",1,$E4576),""),"")</f>
        <v/>
      </c>
      <c r="S4576" s="28" t="str">
        <f aca="false">IFERROR(IF($P4576="au nombre",IF(N(INDEX(Règles!$D$5:$D$17,MATCH($O4576,Règles!$A$5:$A$17,0)))&gt;0,IF($E4576="",1,$E4576)/INDEX(Règles!$D$5:$D$17,MATCH($O4576,Règles!$A$5:$A$17,0)),""),IF($P4576="au prix",IF(AND(ISNUMBER($R4576),N(INDEX(Règles!$E$5:$E$17,MATCH($O4576,Règles!$A$5:$A$17,0)))&gt;0),$R4576/INDEX(Règles!$E$5:$E$17,MATCH($O4576,Règles!$A$5:$A$17,0)),""),IF(OR($P4576="ne compte pas",$P4576="absence"),0,""))),"")</f>
        <v/>
      </c>
      <c r="T4576" s="26" t="n">
        <f aca="false">IF(AND(ISNUMBER($A4576),$B4576&lt;&gt;"",$G4576&lt;&gt;"",$P4576&lt;&gt;"absence"),1,0)</f>
        <v>0</v>
      </c>
      <c r="U4576" s="26" t="n">
        <f aca="false">IF($T4576=1,IF(COUNTIFS($B$2:$B4576,$B4576,$A$2:$A4576,$A4576,$T$2:$T4576,1)=1,1,0),0)</f>
        <v>0</v>
      </c>
      <c r="V4576" s="29" t="str">
        <f aca="false">IF(AND($A4576="",$B4576="",$G4576=""),"",IF(NOT(ISNUMBER($A4576)),"Date manquante ou non reconnue",IF($B4576="","Technicien manquant",IF(COUNTIF(Production!$A$7:$A$21,$B4576)=0,"Technicien absent de la liste (onglet Production)",IF($G4576="","Code BPU manquant (colonne G)",IF($O4576="?","Code BPU inconnu (onglet Prestations)",IF($P4576="?","Catégorie inconnue (onglet Règles)",IF(AND($E4576&lt;&gt;"",NOT(ISNUMBER($E4576))),"Quantité non reconnue",IF(AND($P4576="au prix",NOT(ISNUMBER($Q4576))),"Prix sur devis à saisir (colonne I)",IF($S4576="","Règle à compléter (onglet Règles)",""))))))))))</f>
        <v/>
      </c>
    </row>
    <row r="4577" customFormat="false" ht="15" hidden="false" customHeight="false" outlineLevel="0" collapsed="false">
      <c r="A4577" s="23"/>
      <c r="I4577" s="24"/>
      <c r="J4577" s="24"/>
      <c r="N4577" s="25"/>
      <c r="O4577" s="26" t="str">
        <f aca="false">IF($G4577="","",IFERROR(INDEX(Prestations!$F$5:$F$256,MATCH($G4577,Prestations!$B$5:$B$256,0)),"?"))</f>
        <v/>
      </c>
      <c r="P4577" s="26" t="str">
        <f aca="false">IF($O4577="","",IF($O4577="?","?",IFERROR(INDEX(Règles!$C$5:$C$17,MATCH($O4577,Règles!$A$5:$A$17,0)),"?")))</f>
        <v/>
      </c>
      <c r="Q4577" s="27" t="str">
        <f aca="false">IF($G4577="","",IF(ISNUMBER($I4577),$I4577,IFERROR(IF(ISNUMBER(INDEX(Prestations!$E$5:$E$256,MATCH($G4577,Prestations!$B$5:$B$256,0))),INDEX(Prestations!$E$5:$E$256,MATCH($G4577,Prestations!$B$5:$B$256,0)),""),"")))</f>
        <v/>
      </c>
      <c r="R4577" s="27" t="str">
        <f aca="false">IFERROR(IF(ISNUMBER($Q4577),$Q4577*IF($E4577="",1,$E4577),""),"")</f>
        <v/>
      </c>
      <c r="S4577" s="28" t="str">
        <f aca="false">IFERROR(IF($P4577="au nombre",IF(N(INDEX(Règles!$D$5:$D$17,MATCH($O4577,Règles!$A$5:$A$17,0)))&gt;0,IF($E4577="",1,$E4577)/INDEX(Règles!$D$5:$D$17,MATCH($O4577,Règles!$A$5:$A$17,0)),""),IF($P4577="au prix",IF(AND(ISNUMBER($R4577),N(INDEX(Règles!$E$5:$E$17,MATCH($O4577,Règles!$A$5:$A$17,0)))&gt;0),$R4577/INDEX(Règles!$E$5:$E$17,MATCH($O4577,Règles!$A$5:$A$17,0)),""),IF(OR($P4577="ne compte pas",$P4577="absence"),0,""))),"")</f>
        <v/>
      </c>
      <c r="T4577" s="26" t="n">
        <f aca="false">IF(AND(ISNUMBER($A4577),$B4577&lt;&gt;"",$G4577&lt;&gt;"",$P4577&lt;&gt;"absence"),1,0)</f>
        <v>0</v>
      </c>
      <c r="U4577" s="26" t="n">
        <f aca="false">IF($T4577=1,IF(COUNTIFS($B$2:$B4577,$B4577,$A$2:$A4577,$A4577,$T$2:$T4577,1)=1,1,0),0)</f>
        <v>0</v>
      </c>
      <c r="V4577" s="29" t="str">
        <f aca="false">IF(AND($A4577="",$B4577="",$G4577=""),"",IF(NOT(ISNUMBER($A4577)),"Date manquante ou non reconnue",IF($B4577="","Technicien manquant",IF(COUNTIF(Production!$A$7:$A$21,$B4577)=0,"Technicien absent de la liste (onglet Production)",IF($G4577="","Code BPU manquant (colonne G)",IF($O4577="?","Code BPU inconnu (onglet Prestations)",IF($P4577="?","Catégorie inconnue (onglet Règles)",IF(AND($E4577&lt;&gt;"",NOT(ISNUMBER($E4577))),"Quantité non reconnue",IF(AND($P4577="au prix",NOT(ISNUMBER($Q4577))),"Prix sur devis à saisir (colonne I)",IF($S4577="","Règle à compléter (onglet Règles)",""))))))))))</f>
        <v/>
      </c>
    </row>
    <row r="4578" customFormat="false" ht="15" hidden="false" customHeight="false" outlineLevel="0" collapsed="false">
      <c r="A4578" s="23"/>
      <c r="I4578" s="24"/>
      <c r="J4578" s="24"/>
      <c r="N4578" s="25"/>
      <c r="O4578" s="26" t="str">
        <f aca="false">IF($G4578="","",IFERROR(INDEX(Prestations!$F$5:$F$256,MATCH($G4578,Prestations!$B$5:$B$256,0)),"?"))</f>
        <v/>
      </c>
      <c r="P4578" s="26" t="str">
        <f aca="false">IF($O4578="","",IF($O4578="?","?",IFERROR(INDEX(Règles!$C$5:$C$17,MATCH($O4578,Règles!$A$5:$A$17,0)),"?")))</f>
        <v/>
      </c>
      <c r="Q4578" s="27" t="str">
        <f aca="false">IF($G4578="","",IF(ISNUMBER($I4578),$I4578,IFERROR(IF(ISNUMBER(INDEX(Prestations!$E$5:$E$256,MATCH($G4578,Prestations!$B$5:$B$256,0))),INDEX(Prestations!$E$5:$E$256,MATCH($G4578,Prestations!$B$5:$B$256,0)),""),"")))</f>
        <v/>
      </c>
      <c r="R4578" s="27" t="str">
        <f aca="false">IFERROR(IF(ISNUMBER($Q4578),$Q4578*IF($E4578="",1,$E4578),""),"")</f>
        <v/>
      </c>
      <c r="S4578" s="28" t="str">
        <f aca="false">IFERROR(IF($P4578="au nombre",IF(N(INDEX(Règles!$D$5:$D$17,MATCH($O4578,Règles!$A$5:$A$17,0)))&gt;0,IF($E4578="",1,$E4578)/INDEX(Règles!$D$5:$D$17,MATCH($O4578,Règles!$A$5:$A$17,0)),""),IF($P4578="au prix",IF(AND(ISNUMBER($R4578),N(INDEX(Règles!$E$5:$E$17,MATCH($O4578,Règles!$A$5:$A$17,0)))&gt;0),$R4578/INDEX(Règles!$E$5:$E$17,MATCH($O4578,Règles!$A$5:$A$17,0)),""),IF(OR($P4578="ne compte pas",$P4578="absence"),0,""))),"")</f>
        <v/>
      </c>
      <c r="T4578" s="26" t="n">
        <f aca="false">IF(AND(ISNUMBER($A4578),$B4578&lt;&gt;"",$G4578&lt;&gt;"",$P4578&lt;&gt;"absence"),1,0)</f>
        <v>0</v>
      </c>
      <c r="U4578" s="26" t="n">
        <f aca="false">IF($T4578=1,IF(COUNTIFS($B$2:$B4578,$B4578,$A$2:$A4578,$A4578,$T$2:$T4578,1)=1,1,0),0)</f>
        <v>0</v>
      </c>
      <c r="V4578" s="29" t="str">
        <f aca="false">IF(AND($A4578="",$B4578="",$G4578=""),"",IF(NOT(ISNUMBER($A4578)),"Date manquante ou non reconnue",IF($B4578="","Technicien manquant",IF(COUNTIF(Production!$A$7:$A$21,$B4578)=0,"Technicien absent de la liste (onglet Production)",IF($G4578="","Code BPU manquant (colonne G)",IF($O4578="?","Code BPU inconnu (onglet Prestations)",IF($P4578="?","Catégorie inconnue (onglet Règles)",IF(AND($E4578&lt;&gt;"",NOT(ISNUMBER($E4578))),"Quantité non reconnue",IF(AND($P4578="au prix",NOT(ISNUMBER($Q4578))),"Prix sur devis à saisir (colonne I)",IF($S4578="","Règle à compléter (onglet Règles)",""))))))))))</f>
        <v/>
      </c>
    </row>
    <row r="4579" customFormat="false" ht="15" hidden="false" customHeight="false" outlineLevel="0" collapsed="false">
      <c r="A4579" s="23"/>
      <c r="I4579" s="24"/>
      <c r="J4579" s="24"/>
      <c r="N4579" s="25"/>
      <c r="O4579" s="26" t="str">
        <f aca="false">IF($G4579="","",IFERROR(INDEX(Prestations!$F$5:$F$256,MATCH($G4579,Prestations!$B$5:$B$256,0)),"?"))</f>
        <v/>
      </c>
      <c r="P4579" s="26" t="str">
        <f aca="false">IF($O4579="","",IF($O4579="?","?",IFERROR(INDEX(Règles!$C$5:$C$17,MATCH($O4579,Règles!$A$5:$A$17,0)),"?")))</f>
        <v/>
      </c>
      <c r="Q4579" s="27" t="str">
        <f aca="false">IF($G4579="","",IF(ISNUMBER($I4579),$I4579,IFERROR(IF(ISNUMBER(INDEX(Prestations!$E$5:$E$256,MATCH($G4579,Prestations!$B$5:$B$256,0))),INDEX(Prestations!$E$5:$E$256,MATCH($G4579,Prestations!$B$5:$B$256,0)),""),"")))</f>
        <v/>
      </c>
      <c r="R4579" s="27" t="str">
        <f aca="false">IFERROR(IF(ISNUMBER($Q4579),$Q4579*IF($E4579="",1,$E4579),""),"")</f>
        <v/>
      </c>
      <c r="S4579" s="28" t="str">
        <f aca="false">IFERROR(IF($P4579="au nombre",IF(N(INDEX(Règles!$D$5:$D$17,MATCH($O4579,Règles!$A$5:$A$17,0)))&gt;0,IF($E4579="",1,$E4579)/INDEX(Règles!$D$5:$D$17,MATCH($O4579,Règles!$A$5:$A$17,0)),""),IF($P4579="au prix",IF(AND(ISNUMBER($R4579),N(INDEX(Règles!$E$5:$E$17,MATCH($O4579,Règles!$A$5:$A$17,0)))&gt;0),$R4579/INDEX(Règles!$E$5:$E$17,MATCH($O4579,Règles!$A$5:$A$17,0)),""),IF(OR($P4579="ne compte pas",$P4579="absence"),0,""))),"")</f>
        <v/>
      </c>
      <c r="T4579" s="26" t="n">
        <f aca="false">IF(AND(ISNUMBER($A4579),$B4579&lt;&gt;"",$G4579&lt;&gt;"",$P4579&lt;&gt;"absence"),1,0)</f>
        <v>0</v>
      </c>
      <c r="U4579" s="26" t="n">
        <f aca="false">IF($T4579=1,IF(COUNTIFS($B$2:$B4579,$B4579,$A$2:$A4579,$A4579,$T$2:$T4579,1)=1,1,0),0)</f>
        <v>0</v>
      </c>
      <c r="V4579" s="29" t="str">
        <f aca="false">IF(AND($A4579="",$B4579="",$G4579=""),"",IF(NOT(ISNUMBER($A4579)),"Date manquante ou non reconnue",IF($B4579="","Technicien manquant",IF(COUNTIF(Production!$A$7:$A$21,$B4579)=0,"Technicien absent de la liste (onglet Production)",IF($G4579="","Code BPU manquant (colonne G)",IF($O4579="?","Code BPU inconnu (onglet Prestations)",IF($P4579="?","Catégorie inconnue (onglet Règles)",IF(AND($E4579&lt;&gt;"",NOT(ISNUMBER($E4579))),"Quantité non reconnue",IF(AND($P4579="au prix",NOT(ISNUMBER($Q4579))),"Prix sur devis à saisir (colonne I)",IF($S4579="","Règle à compléter (onglet Règles)",""))))))))))</f>
        <v/>
      </c>
    </row>
    <row r="4580" customFormat="false" ht="15" hidden="false" customHeight="false" outlineLevel="0" collapsed="false">
      <c r="A4580" s="23"/>
      <c r="I4580" s="24"/>
      <c r="J4580" s="24"/>
      <c r="N4580" s="25"/>
      <c r="O4580" s="26" t="str">
        <f aca="false">IF($G4580="","",IFERROR(INDEX(Prestations!$F$5:$F$256,MATCH($G4580,Prestations!$B$5:$B$256,0)),"?"))</f>
        <v/>
      </c>
      <c r="P4580" s="26" t="str">
        <f aca="false">IF($O4580="","",IF($O4580="?","?",IFERROR(INDEX(Règles!$C$5:$C$17,MATCH($O4580,Règles!$A$5:$A$17,0)),"?")))</f>
        <v/>
      </c>
      <c r="Q4580" s="27" t="str">
        <f aca="false">IF($G4580="","",IF(ISNUMBER($I4580),$I4580,IFERROR(IF(ISNUMBER(INDEX(Prestations!$E$5:$E$256,MATCH($G4580,Prestations!$B$5:$B$256,0))),INDEX(Prestations!$E$5:$E$256,MATCH($G4580,Prestations!$B$5:$B$256,0)),""),"")))</f>
        <v/>
      </c>
      <c r="R4580" s="27" t="str">
        <f aca="false">IFERROR(IF(ISNUMBER($Q4580),$Q4580*IF($E4580="",1,$E4580),""),"")</f>
        <v/>
      </c>
      <c r="S4580" s="28" t="str">
        <f aca="false">IFERROR(IF($P4580="au nombre",IF(N(INDEX(Règles!$D$5:$D$17,MATCH($O4580,Règles!$A$5:$A$17,0)))&gt;0,IF($E4580="",1,$E4580)/INDEX(Règles!$D$5:$D$17,MATCH($O4580,Règles!$A$5:$A$17,0)),""),IF($P4580="au prix",IF(AND(ISNUMBER($R4580),N(INDEX(Règles!$E$5:$E$17,MATCH($O4580,Règles!$A$5:$A$17,0)))&gt;0),$R4580/INDEX(Règles!$E$5:$E$17,MATCH($O4580,Règles!$A$5:$A$17,0)),""),IF(OR($P4580="ne compte pas",$P4580="absence"),0,""))),"")</f>
        <v/>
      </c>
      <c r="T4580" s="26" t="n">
        <f aca="false">IF(AND(ISNUMBER($A4580),$B4580&lt;&gt;"",$G4580&lt;&gt;"",$P4580&lt;&gt;"absence"),1,0)</f>
        <v>0</v>
      </c>
      <c r="U4580" s="26" t="n">
        <f aca="false">IF($T4580=1,IF(COUNTIFS($B$2:$B4580,$B4580,$A$2:$A4580,$A4580,$T$2:$T4580,1)=1,1,0),0)</f>
        <v>0</v>
      </c>
      <c r="V4580" s="29" t="str">
        <f aca="false">IF(AND($A4580="",$B4580="",$G4580=""),"",IF(NOT(ISNUMBER($A4580)),"Date manquante ou non reconnue",IF($B4580="","Technicien manquant",IF(COUNTIF(Production!$A$7:$A$21,$B4580)=0,"Technicien absent de la liste (onglet Production)",IF($G4580="","Code BPU manquant (colonne G)",IF($O4580="?","Code BPU inconnu (onglet Prestations)",IF($P4580="?","Catégorie inconnue (onglet Règles)",IF(AND($E4580&lt;&gt;"",NOT(ISNUMBER($E4580))),"Quantité non reconnue",IF(AND($P4580="au prix",NOT(ISNUMBER($Q4580))),"Prix sur devis à saisir (colonne I)",IF($S4580="","Règle à compléter (onglet Règles)",""))))))))))</f>
        <v/>
      </c>
    </row>
    <row r="4581" customFormat="false" ht="15" hidden="false" customHeight="false" outlineLevel="0" collapsed="false">
      <c r="A4581" s="23"/>
      <c r="I4581" s="24"/>
      <c r="J4581" s="24"/>
      <c r="N4581" s="25"/>
      <c r="O4581" s="26" t="str">
        <f aca="false">IF($G4581="","",IFERROR(INDEX(Prestations!$F$5:$F$256,MATCH($G4581,Prestations!$B$5:$B$256,0)),"?"))</f>
        <v/>
      </c>
      <c r="P4581" s="26" t="str">
        <f aca="false">IF($O4581="","",IF($O4581="?","?",IFERROR(INDEX(Règles!$C$5:$C$17,MATCH($O4581,Règles!$A$5:$A$17,0)),"?")))</f>
        <v/>
      </c>
      <c r="Q4581" s="27" t="str">
        <f aca="false">IF($G4581="","",IF(ISNUMBER($I4581),$I4581,IFERROR(IF(ISNUMBER(INDEX(Prestations!$E$5:$E$256,MATCH($G4581,Prestations!$B$5:$B$256,0))),INDEX(Prestations!$E$5:$E$256,MATCH($G4581,Prestations!$B$5:$B$256,0)),""),"")))</f>
        <v/>
      </c>
      <c r="R4581" s="27" t="str">
        <f aca="false">IFERROR(IF(ISNUMBER($Q4581),$Q4581*IF($E4581="",1,$E4581),""),"")</f>
        <v/>
      </c>
      <c r="S4581" s="28" t="str">
        <f aca="false">IFERROR(IF($P4581="au nombre",IF(N(INDEX(Règles!$D$5:$D$17,MATCH($O4581,Règles!$A$5:$A$17,0)))&gt;0,IF($E4581="",1,$E4581)/INDEX(Règles!$D$5:$D$17,MATCH($O4581,Règles!$A$5:$A$17,0)),""),IF($P4581="au prix",IF(AND(ISNUMBER($R4581),N(INDEX(Règles!$E$5:$E$17,MATCH($O4581,Règles!$A$5:$A$17,0)))&gt;0),$R4581/INDEX(Règles!$E$5:$E$17,MATCH($O4581,Règles!$A$5:$A$17,0)),""),IF(OR($P4581="ne compte pas",$P4581="absence"),0,""))),"")</f>
        <v/>
      </c>
      <c r="T4581" s="26" t="n">
        <f aca="false">IF(AND(ISNUMBER($A4581),$B4581&lt;&gt;"",$G4581&lt;&gt;"",$P4581&lt;&gt;"absence"),1,0)</f>
        <v>0</v>
      </c>
      <c r="U4581" s="26" t="n">
        <f aca="false">IF($T4581=1,IF(COUNTIFS($B$2:$B4581,$B4581,$A$2:$A4581,$A4581,$T$2:$T4581,1)=1,1,0),0)</f>
        <v>0</v>
      </c>
      <c r="V4581" s="29" t="str">
        <f aca="false">IF(AND($A4581="",$B4581="",$G4581=""),"",IF(NOT(ISNUMBER($A4581)),"Date manquante ou non reconnue",IF($B4581="","Technicien manquant",IF(COUNTIF(Production!$A$7:$A$21,$B4581)=0,"Technicien absent de la liste (onglet Production)",IF($G4581="","Code BPU manquant (colonne G)",IF($O4581="?","Code BPU inconnu (onglet Prestations)",IF($P4581="?","Catégorie inconnue (onglet Règles)",IF(AND($E4581&lt;&gt;"",NOT(ISNUMBER($E4581))),"Quantité non reconnue",IF(AND($P4581="au prix",NOT(ISNUMBER($Q4581))),"Prix sur devis à saisir (colonne I)",IF($S4581="","Règle à compléter (onglet Règles)",""))))))))))</f>
        <v/>
      </c>
    </row>
    <row r="4582" customFormat="false" ht="15" hidden="false" customHeight="false" outlineLevel="0" collapsed="false">
      <c r="A4582" s="23"/>
      <c r="I4582" s="24"/>
      <c r="J4582" s="24"/>
      <c r="N4582" s="25"/>
      <c r="O4582" s="26" t="str">
        <f aca="false">IF($G4582="","",IFERROR(INDEX(Prestations!$F$5:$F$256,MATCH($G4582,Prestations!$B$5:$B$256,0)),"?"))</f>
        <v/>
      </c>
      <c r="P4582" s="26" t="str">
        <f aca="false">IF($O4582="","",IF($O4582="?","?",IFERROR(INDEX(Règles!$C$5:$C$17,MATCH($O4582,Règles!$A$5:$A$17,0)),"?")))</f>
        <v/>
      </c>
      <c r="Q4582" s="27" t="str">
        <f aca="false">IF($G4582="","",IF(ISNUMBER($I4582),$I4582,IFERROR(IF(ISNUMBER(INDEX(Prestations!$E$5:$E$256,MATCH($G4582,Prestations!$B$5:$B$256,0))),INDEX(Prestations!$E$5:$E$256,MATCH($G4582,Prestations!$B$5:$B$256,0)),""),"")))</f>
        <v/>
      </c>
      <c r="R4582" s="27" t="str">
        <f aca="false">IFERROR(IF(ISNUMBER($Q4582),$Q4582*IF($E4582="",1,$E4582),""),"")</f>
        <v/>
      </c>
      <c r="S4582" s="28" t="str">
        <f aca="false">IFERROR(IF($P4582="au nombre",IF(N(INDEX(Règles!$D$5:$D$17,MATCH($O4582,Règles!$A$5:$A$17,0)))&gt;0,IF($E4582="",1,$E4582)/INDEX(Règles!$D$5:$D$17,MATCH($O4582,Règles!$A$5:$A$17,0)),""),IF($P4582="au prix",IF(AND(ISNUMBER($R4582),N(INDEX(Règles!$E$5:$E$17,MATCH($O4582,Règles!$A$5:$A$17,0)))&gt;0),$R4582/INDEX(Règles!$E$5:$E$17,MATCH($O4582,Règles!$A$5:$A$17,0)),""),IF(OR($P4582="ne compte pas",$P4582="absence"),0,""))),"")</f>
        <v/>
      </c>
      <c r="T4582" s="26" t="n">
        <f aca="false">IF(AND(ISNUMBER($A4582),$B4582&lt;&gt;"",$G4582&lt;&gt;"",$P4582&lt;&gt;"absence"),1,0)</f>
        <v>0</v>
      </c>
      <c r="U4582" s="26" t="n">
        <f aca="false">IF($T4582=1,IF(COUNTIFS($B$2:$B4582,$B4582,$A$2:$A4582,$A4582,$T$2:$T4582,1)=1,1,0),0)</f>
        <v>0</v>
      </c>
      <c r="V4582" s="29" t="str">
        <f aca="false">IF(AND($A4582="",$B4582="",$G4582=""),"",IF(NOT(ISNUMBER($A4582)),"Date manquante ou non reconnue",IF($B4582="","Technicien manquant",IF(COUNTIF(Production!$A$7:$A$21,$B4582)=0,"Technicien absent de la liste (onglet Production)",IF($G4582="","Code BPU manquant (colonne G)",IF($O4582="?","Code BPU inconnu (onglet Prestations)",IF($P4582="?","Catégorie inconnue (onglet Règles)",IF(AND($E4582&lt;&gt;"",NOT(ISNUMBER($E4582))),"Quantité non reconnue",IF(AND($P4582="au prix",NOT(ISNUMBER($Q4582))),"Prix sur devis à saisir (colonne I)",IF($S4582="","Règle à compléter (onglet Règles)",""))))))))))</f>
        <v/>
      </c>
    </row>
    <row r="4583" customFormat="false" ht="15" hidden="false" customHeight="false" outlineLevel="0" collapsed="false">
      <c r="A4583" s="23"/>
      <c r="I4583" s="24"/>
      <c r="J4583" s="24"/>
      <c r="N4583" s="25"/>
      <c r="O4583" s="26" t="str">
        <f aca="false">IF($G4583="","",IFERROR(INDEX(Prestations!$F$5:$F$256,MATCH($G4583,Prestations!$B$5:$B$256,0)),"?"))</f>
        <v/>
      </c>
      <c r="P4583" s="26" t="str">
        <f aca="false">IF($O4583="","",IF($O4583="?","?",IFERROR(INDEX(Règles!$C$5:$C$17,MATCH($O4583,Règles!$A$5:$A$17,0)),"?")))</f>
        <v/>
      </c>
      <c r="Q4583" s="27" t="str">
        <f aca="false">IF($G4583="","",IF(ISNUMBER($I4583),$I4583,IFERROR(IF(ISNUMBER(INDEX(Prestations!$E$5:$E$256,MATCH($G4583,Prestations!$B$5:$B$256,0))),INDEX(Prestations!$E$5:$E$256,MATCH($G4583,Prestations!$B$5:$B$256,0)),""),"")))</f>
        <v/>
      </c>
      <c r="R4583" s="27" t="str">
        <f aca="false">IFERROR(IF(ISNUMBER($Q4583),$Q4583*IF($E4583="",1,$E4583),""),"")</f>
        <v/>
      </c>
      <c r="S4583" s="28" t="str">
        <f aca="false">IFERROR(IF($P4583="au nombre",IF(N(INDEX(Règles!$D$5:$D$17,MATCH($O4583,Règles!$A$5:$A$17,0)))&gt;0,IF($E4583="",1,$E4583)/INDEX(Règles!$D$5:$D$17,MATCH($O4583,Règles!$A$5:$A$17,0)),""),IF($P4583="au prix",IF(AND(ISNUMBER($R4583),N(INDEX(Règles!$E$5:$E$17,MATCH($O4583,Règles!$A$5:$A$17,0)))&gt;0),$R4583/INDEX(Règles!$E$5:$E$17,MATCH($O4583,Règles!$A$5:$A$17,0)),""),IF(OR($P4583="ne compte pas",$P4583="absence"),0,""))),"")</f>
        <v/>
      </c>
      <c r="T4583" s="26" t="n">
        <f aca="false">IF(AND(ISNUMBER($A4583),$B4583&lt;&gt;"",$G4583&lt;&gt;"",$P4583&lt;&gt;"absence"),1,0)</f>
        <v>0</v>
      </c>
      <c r="U4583" s="26" t="n">
        <f aca="false">IF($T4583=1,IF(COUNTIFS($B$2:$B4583,$B4583,$A$2:$A4583,$A4583,$T$2:$T4583,1)=1,1,0),0)</f>
        <v>0</v>
      </c>
      <c r="V4583" s="29" t="str">
        <f aca="false">IF(AND($A4583="",$B4583="",$G4583=""),"",IF(NOT(ISNUMBER($A4583)),"Date manquante ou non reconnue",IF($B4583="","Technicien manquant",IF(COUNTIF(Production!$A$7:$A$21,$B4583)=0,"Technicien absent de la liste (onglet Production)",IF($G4583="","Code BPU manquant (colonne G)",IF($O4583="?","Code BPU inconnu (onglet Prestations)",IF($P4583="?","Catégorie inconnue (onglet Règles)",IF(AND($E4583&lt;&gt;"",NOT(ISNUMBER($E4583))),"Quantité non reconnue",IF(AND($P4583="au prix",NOT(ISNUMBER($Q4583))),"Prix sur devis à saisir (colonne I)",IF($S4583="","Règle à compléter (onglet Règles)",""))))))))))</f>
        <v/>
      </c>
    </row>
    <row r="4584" customFormat="false" ht="15" hidden="false" customHeight="false" outlineLevel="0" collapsed="false">
      <c r="A4584" s="23"/>
      <c r="I4584" s="24"/>
      <c r="J4584" s="24"/>
      <c r="N4584" s="25"/>
      <c r="O4584" s="26" t="str">
        <f aca="false">IF($G4584="","",IFERROR(INDEX(Prestations!$F$5:$F$256,MATCH($G4584,Prestations!$B$5:$B$256,0)),"?"))</f>
        <v/>
      </c>
      <c r="P4584" s="26" t="str">
        <f aca="false">IF($O4584="","",IF($O4584="?","?",IFERROR(INDEX(Règles!$C$5:$C$17,MATCH($O4584,Règles!$A$5:$A$17,0)),"?")))</f>
        <v/>
      </c>
      <c r="Q4584" s="27" t="str">
        <f aca="false">IF($G4584="","",IF(ISNUMBER($I4584),$I4584,IFERROR(IF(ISNUMBER(INDEX(Prestations!$E$5:$E$256,MATCH($G4584,Prestations!$B$5:$B$256,0))),INDEX(Prestations!$E$5:$E$256,MATCH($G4584,Prestations!$B$5:$B$256,0)),""),"")))</f>
        <v/>
      </c>
      <c r="R4584" s="27" t="str">
        <f aca="false">IFERROR(IF(ISNUMBER($Q4584),$Q4584*IF($E4584="",1,$E4584),""),"")</f>
        <v/>
      </c>
      <c r="S4584" s="28" t="str">
        <f aca="false">IFERROR(IF($P4584="au nombre",IF(N(INDEX(Règles!$D$5:$D$17,MATCH($O4584,Règles!$A$5:$A$17,0)))&gt;0,IF($E4584="",1,$E4584)/INDEX(Règles!$D$5:$D$17,MATCH($O4584,Règles!$A$5:$A$17,0)),""),IF($P4584="au prix",IF(AND(ISNUMBER($R4584),N(INDEX(Règles!$E$5:$E$17,MATCH($O4584,Règles!$A$5:$A$17,0)))&gt;0),$R4584/INDEX(Règles!$E$5:$E$17,MATCH($O4584,Règles!$A$5:$A$17,0)),""),IF(OR($P4584="ne compte pas",$P4584="absence"),0,""))),"")</f>
        <v/>
      </c>
      <c r="T4584" s="26" t="n">
        <f aca="false">IF(AND(ISNUMBER($A4584),$B4584&lt;&gt;"",$G4584&lt;&gt;"",$P4584&lt;&gt;"absence"),1,0)</f>
        <v>0</v>
      </c>
      <c r="U4584" s="26" t="n">
        <f aca="false">IF($T4584=1,IF(COUNTIFS($B$2:$B4584,$B4584,$A$2:$A4584,$A4584,$T$2:$T4584,1)=1,1,0),0)</f>
        <v>0</v>
      </c>
      <c r="V4584" s="29" t="str">
        <f aca="false">IF(AND($A4584="",$B4584="",$G4584=""),"",IF(NOT(ISNUMBER($A4584)),"Date manquante ou non reconnue",IF($B4584="","Technicien manquant",IF(COUNTIF(Production!$A$7:$A$21,$B4584)=0,"Technicien absent de la liste (onglet Production)",IF($G4584="","Code BPU manquant (colonne G)",IF($O4584="?","Code BPU inconnu (onglet Prestations)",IF($P4584="?","Catégorie inconnue (onglet Règles)",IF(AND($E4584&lt;&gt;"",NOT(ISNUMBER($E4584))),"Quantité non reconnue",IF(AND($P4584="au prix",NOT(ISNUMBER($Q4584))),"Prix sur devis à saisir (colonne I)",IF($S4584="","Règle à compléter (onglet Règles)",""))))))))))</f>
        <v/>
      </c>
    </row>
    <row r="4585" customFormat="false" ht="15" hidden="false" customHeight="false" outlineLevel="0" collapsed="false">
      <c r="A4585" s="23"/>
      <c r="I4585" s="24"/>
      <c r="J4585" s="24"/>
      <c r="N4585" s="25"/>
      <c r="O4585" s="26" t="str">
        <f aca="false">IF($G4585="","",IFERROR(INDEX(Prestations!$F$5:$F$256,MATCH($G4585,Prestations!$B$5:$B$256,0)),"?"))</f>
        <v/>
      </c>
      <c r="P4585" s="26" t="str">
        <f aca="false">IF($O4585="","",IF($O4585="?","?",IFERROR(INDEX(Règles!$C$5:$C$17,MATCH($O4585,Règles!$A$5:$A$17,0)),"?")))</f>
        <v/>
      </c>
      <c r="Q4585" s="27" t="str">
        <f aca="false">IF($G4585="","",IF(ISNUMBER($I4585),$I4585,IFERROR(IF(ISNUMBER(INDEX(Prestations!$E$5:$E$256,MATCH($G4585,Prestations!$B$5:$B$256,0))),INDEX(Prestations!$E$5:$E$256,MATCH($G4585,Prestations!$B$5:$B$256,0)),""),"")))</f>
        <v/>
      </c>
      <c r="R4585" s="27" t="str">
        <f aca="false">IFERROR(IF(ISNUMBER($Q4585),$Q4585*IF($E4585="",1,$E4585),""),"")</f>
        <v/>
      </c>
      <c r="S4585" s="28" t="str">
        <f aca="false">IFERROR(IF($P4585="au nombre",IF(N(INDEX(Règles!$D$5:$D$17,MATCH($O4585,Règles!$A$5:$A$17,0)))&gt;0,IF($E4585="",1,$E4585)/INDEX(Règles!$D$5:$D$17,MATCH($O4585,Règles!$A$5:$A$17,0)),""),IF($P4585="au prix",IF(AND(ISNUMBER($R4585),N(INDEX(Règles!$E$5:$E$17,MATCH($O4585,Règles!$A$5:$A$17,0)))&gt;0),$R4585/INDEX(Règles!$E$5:$E$17,MATCH($O4585,Règles!$A$5:$A$17,0)),""),IF(OR($P4585="ne compte pas",$P4585="absence"),0,""))),"")</f>
        <v/>
      </c>
      <c r="T4585" s="26" t="n">
        <f aca="false">IF(AND(ISNUMBER($A4585),$B4585&lt;&gt;"",$G4585&lt;&gt;"",$P4585&lt;&gt;"absence"),1,0)</f>
        <v>0</v>
      </c>
      <c r="U4585" s="26" t="n">
        <f aca="false">IF($T4585=1,IF(COUNTIFS($B$2:$B4585,$B4585,$A$2:$A4585,$A4585,$T$2:$T4585,1)=1,1,0),0)</f>
        <v>0</v>
      </c>
      <c r="V4585" s="29" t="str">
        <f aca="false">IF(AND($A4585="",$B4585="",$G4585=""),"",IF(NOT(ISNUMBER($A4585)),"Date manquante ou non reconnue",IF($B4585="","Technicien manquant",IF(COUNTIF(Production!$A$7:$A$21,$B4585)=0,"Technicien absent de la liste (onglet Production)",IF($G4585="","Code BPU manquant (colonne G)",IF($O4585="?","Code BPU inconnu (onglet Prestations)",IF($P4585="?","Catégorie inconnue (onglet Règles)",IF(AND($E4585&lt;&gt;"",NOT(ISNUMBER($E4585))),"Quantité non reconnue",IF(AND($P4585="au prix",NOT(ISNUMBER($Q4585))),"Prix sur devis à saisir (colonne I)",IF($S4585="","Règle à compléter (onglet Règles)",""))))))))))</f>
        <v/>
      </c>
    </row>
    <row r="4586" customFormat="false" ht="15" hidden="false" customHeight="false" outlineLevel="0" collapsed="false">
      <c r="A4586" s="23"/>
      <c r="I4586" s="24"/>
      <c r="J4586" s="24"/>
      <c r="N4586" s="25"/>
      <c r="O4586" s="26" t="str">
        <f aca="false">IF($G4586="","",IFERROR(INDEX(Prestations!$F$5:$F$256,MATCH($G4586,Prestations!$B$5:$B$256,0)),"?"))</f>
        <v/>
      </c>
      <c r="P4586" s="26" t="str">
        <f aca="false">IF($O4586="","",IF($O4586="?","?",IFERROR(INDEX(Règles!$C$5:$C$17,MATCH($O4586,Règles!$A$5:$A$17,0)),"?")))</f>
        <v/>
      </c>
      <c r="Q4586" s="27" t="str">
        <f aca="false">IF($G4586="","",IF(ISNUMBER($I4586),$I4586,IFERROR(IF(ISNUMBER(INDEX(Prestations!$E$5:$E$256,MATCH($G4586,Prestations!$B$5:$B$256,0))),INDEX(Prestations!$E$5:$E$256,MATCH($G4586,Prestations!$B$5:$B$256,0)),""),"")))</f>
        <v/>
      </c>
      <c r="R4586" s="27" t="str">
        <f aca="false">IFERROR(IF(ISNUMBER($Q4586),$Q4586*IF($E4586="",1,$E4586),""),"")</f>
        <v/>
      </c>
      <c r="S4586" s="28" t="str">
        <f aca="false">IFERROR(IF($P4586="au nombre",IF(N(INDEX(Règles!$D$5:$D$17,MATCH($O4586,Règles!$A$5:$A$17,0)))&gt;0,IF($E4586="",1,$E4586)/INDEX(Règles!$D$5:$D$17,MATCH($O4586,Règles!$A$5:$A$17,0)),""),IF($P4586="au prix",IF(AND(ISNUMBER($R4586),N(INDEX(Règles!$E$5:$E$17,MATCH($O4586,Règles!$A$5:$A$17,0)))&gt;0),$R4586/INDEX(Règles!$E$5:$E$17,MATCH($O4586,Règles!$A$5:$A$17,0)),""),IF(OR($P4586="ne compte pas",$P4586="absence"),0,""))),"")</f>
        <v/>
      </c>
      <c r="T4586" s="26" t="n">
        <f aca="false">IF(AND(ISNUMBER($A4586),$B4586&lt;&gt;"",$G4586&lt;&gt;"",$P4586&lt;&gt;"absence"),1,0)</f>
        <v>0</v>
      </c>
      <c r="U4586" s="26" t="n">
        <f aca="false">IF($T4586=1,IF(COUNTIFS($B$2:$B4586,$B4586,$A$2:$A4586,$A4586,$T$2:$T4586,1)=1,1,0),0)</f>
        <v>0</v>
      </c>
      <c r="V4586" s="29" t="str">
        <f aca="false">IF(AND($A4586="",$B4586="",$G4586=""),"",IF(NOT(ISNUMBER($A4586)),"Date manquante ou non reconnue",IF($B4586="","Technicien manquant",IF(COUNTIF(Production!$A$7:$A$21,$B4586)=0,"Technicien absent de la liste (onglet Production)",IF($G4586="","Code BPU manquant (colonne G)",IF($O4586="?","Code BPU inconnu (onglet Prestations)",IF($P4586="?","Catégorie inconnue (onglet Règles)",IF(AND($E4586&lt;&gt;"",NOT(ISNUMBER($E4586))),"Quantité non reconnue",IF(AND($P4586="au prix",NOT(ISNUMBER($Q4586))),"Prix sur devis à saisir (colonne I)",IF($S4586="","Règle à compléter (onglet Règles)",""))))))))))</f>
        <v/>
      </c>
    </row>
    <row r="4587" customFormat="false" ht="15" hidden="false" customHeight="false" outlineLevel="0" collapsed="false">
      <c r="A4587" s="23"/>
      <c r="I4587" s="24"/>
      <c r="J4587" s="24"/>
      <c r="N4587" s="25"/>
      <c r="O4587" s="26" t="str">
        <f aca="false">IF($G4587="","",IFERROR(INDEX(Prestations!$F$5:$F$256,MATCH($G4587,Prestations!$B$5:$B$256,0)),"?"))</f>
        <v/>
      </c>
      <c r="P4587" s="26" t="str">
        <f aca="false">IF($O4587="","",IF($O4587="?","?",IFERROR(INDEX(Règles!$C$5:$C$17,MATCH($O4587,Règles!$A$5:$A$17,0)),"?")))</f>
        <v/>
      </c>
      <c r="Q4587" s="27" t="str">
        <f aca="false">IF($G4587="","",IF(ISNUMBER($I4587),$I4587,IFERROR(IF(ISNUMBER(INDEX(Prestations!$E$5:$E$256,MATCH($G4587,Prestations!$B$5:$B$256,0))),INDEX(Prestations!$E$5:$E$256,MATCH($G4587,Prestations!$B$5:$B$256,0)),""),"")))</f>
        <v/>
      </c>
      <c r="R4587" s="27" t="str">
        <f aca="false">IFERROR(IF(ISNUMBER($Q4587),$Q4587*IF($E4587="",1,$E4587),""),"")</f>
        <v/>
      </c>
      <c r="S4587" s="28" t="str">
        <f aca="false">IFERROR(IF($P4587="au nombre",IF(N(INDEX(Règles!$D$5:$D$17,MATCH($O4587,Règles!$A$5:$A$17,0)))&gt;0,IF($E4587="",1,$E4587)/INDEX(Règles!$D$5:$D$17,MATCH($O4587,Règles!$A$5:$A$17,0)),""),IF($P4587="au prix",IF(AND(ISNUMBER($R4587),N(INDEX(Règles!$E$5:$E$17,MATCH($O4587,Règles!$A$5:$A$17,0)))&gt;0),$R4587/INDEX(Règles!$E$5:$E$17,MATCH($O4587,Règles!$A$5:$A$17,0)),""),IF(OR($P4587="ne compte pas",$P4587="absence"),0,""))),"")</f>
        <v/>
      </c>
      <c r="T4587" s="26" t="n">
        <f aca="false">IF(AND(ISNUMBER($A4587),$B4587&lt;&gt;"",$G4587&lt;&gt;"",$P4587&lt;&gt;"absence"),1,0)</f>
        <v>0</v>
      </c>
      <c r="U4587" s="26" t="n">
        <f aca="false">IF($T4587=1,IF(COUNTIFS($B$2:$B4587,$B4587,$A$2:$A4587,$A4587,$T$2:$T4587,1)=1,1,0),0)</f>
        <v>0</v>
      </c>
      <c r="V4587" s="29" t="str">
        <f aca="false">IF(AND($A4587="",$B4587="",$G4587=""),"",IF(NOT(ISNUMBER($A4587)),"Date manquante ou non reconnue",IF($B4587="","Technicien manquant",IF(COUNTIF(Production!$A$7:$A$21,$B4587)=0,"Technicien absent de la liste (onglet Production)",IF($G4587="","Code BPU manquant (colonne G)",IF($O4587="?","Code BPU inconnu (onglet Prestations)",IF($P4587="?","Catégorie inconnue (onglet Règles)",IF(AND($E4587&lt;&gt;"",NOT(ISNUMBER($E4587))),"Quantité non reconnue",IF(AND($P4587="au prix",NOT(ISNUMBER($Q4587))),"Prix sur devis à saisir (colonne I)",IF($S4587="","Règle à compléter (onglet Règles)",""))))))))))</f>
        <v/>
      </c>
    </row>
    <row r="4588" customFormat="false" ht="15" hidden="false" customHeight="false" outlineLevel="0" collapsed="false">
      <c r="A4588" s="23"/>
      <c r="I4588" s="24"/>
      <c r="J4588" s="24"/>
      <c r="N4588" s="25"/>
      <c r="O4588" s="26" t="str">
        <f aca="false">IF($G4588="","",IFERROR(INDEX(Prestations!$F$5:$F$256,MATCH($G4588,Prestations!$B$5:$B$256,0)),"?"))</f>
        <v/>
      </c>
      <c r="P4588" s="26" t="str">
        <f aca="false">IF($O4588="","",IF($O4588="?","?",IFERROR(INDEX(Règles!$C$5:$C$17,MATCH($O4588,Règles!$A$5:$A$17,0)),"?")))</f>
        <v/>
      </c>
      <c r="Q4588" s="27" t="str">
        <f aca="false">IF($G4588="","",IF(ISNUMBER($I4588),$I4588,IFERROR(IF(ISNUMBER(INDEX(Prestations!$E$5:$E$256,MATCH($G4588,Prestations!$B$5:$B$256,0))),INDEX(Prestations!$E$5:$E$256,MATCH($G4588,Prestations!$B$5:$B$256,0)),""),"")))</f>
        <v/>
      </c>
      <c r="R4588" s="27" t="str">
        <f aca="false">IFERROR(IF(ISNUMBER($Q4588),$Q4588*IF($E4588="",1,$E4588),""),"")</f>
        <v/>
      </c>
      <c r="S4588" s="28" t="str">
        <f aca="false">IFERROR(IF($P4588="au nombre",IF(N(INDEX(Règles!$D$5:$D$17,MATCH($O4588,Règles!$A$5:$A$17,0)))&gt;0,IF($E4588="",1,$E4588)/INDEX(Règles!$D$5:$D$17,MATCH($O4588,Règles!$A$5:$A$17,0)),""),IF($P4588="au prix",IF(AND(ISNUMBER($R4588),N(INDEX(Règles!$E$5:$E$17,MATCH($O4588,Règles!$A$5:$A$17,0)))&gt;0),$R4588/INDEX(Règles!$E$5:$E$17,MATCH($O4588,Règles!$A$5:$A$17,0)),""),IF(OR($P4588="ne compte pas",$P4588="absence"),0,""))),"")</f>
        <v/>
      </c>
      <c r="T4588" s="26" t="n">
        <f aca="false">IF(AND(ISNUMBER($A4588),$B4588&lt;&gt;"",$G4588&lt;&gt;"",$P4588&lt;&gt;"absence"),1,0)</f>
        <v>0</v>
      </c>
      <c r="U4588" s="26" t="n">
        <f aca="false">IF($T4588=1,IF(COUNTIFS($B$2:$B4588,$B4588,$A$2:$A4588,$A4588,$T$2:$T4588,1)=1,1,0),0)</f>
        <v>0</v>
      </c>
      <c r="V4588" s="29" t="str">
        <f aca="false">IF(AND($A4588="",$B4588="",$G4588=""),"",IF(NOT(ISNUMBER($A4588)),"Date manquante ou non reconnue",IF($B4588="","Technicien manquant",IF(COUNTIF(Production!$A$7:$A$21,$B4588)=0,"Technicien absent de la liste (onglet Production)",IF($G4588="","Code BPU manquant (colonne G)",IF($O4588="?","Code BPU inconnu (onglet Prestations)",IF($P4588="?","Catégorie inconnue (onglet Règles)",IF(AND($E4588&lt;&gt;"",NOT(ISNUMBER($E4588))),"Quantité non reconnue",IF(AND($P4588="au prix",NOT(ISNUMBER($Q4588))),"Prix sur devis à saisir (colonne I)",IF($S4588="","Règle à compléter (onglet Règles)",""))))))))))</f>
        <v/>
      </c>
    </row>
    <row r="4589" customFormat="false" ht="15" hidden="false" customHeight="false" outlineLevel="0" collapsed="false">
      <c r="A4589" s="23"/>
      <c r="I4589" s="24"/>
      <c r="J4589" s="24"/>
      <c r="N4589" s="25"/>
      <c r="O4589" s="26" t="str">
        <f aca="false">IF($G4589="","",IFERROR(INDEX(Prestations!$F$5:$F$256,MATCH($G4589,Prestations!$B$5:$B$256,0)),"?"))</f>
        <v/>
      </c>
      <c r="P4589" s="26" t="str">
        <f aca="false">IF($O4589="","",IF($O4589="?","?",IFERROR(INDEX(Règles!$C$5:$C$17,MATCH($O4589,Règles!$A$5:$A$17,0)),"?")))</f>
        <v/>
      </c>
      <c r="Q4589" s="27" t="str">
        <f aca="false">IF($G4589="","",IF(ISNUMBER($I4589),$I4589,IFERROR(IF(ISNUMBER(INDEX(Prestations!$E$5:$E$256,MATCH($G4589,Prestations!$B$5:$B$256,0))),INDEX(Prestations!$E$5:$E$256,MATCH($G4589,Prestations!$B$5:$B$256,0)),""),"")))</f>
        <v/>
      </c>
      <c r="R4589" s="27" t="str">
        <f aca="false">IFERROR(IF(ISNUMBER($Q4589),$Q4589*IF($E4589="",1,$E4589),""),"")</f>
        <v/>
      </c>
      <c r="S4589" s="28" t="str">
        <f aca="false">IFERROR(IF($P4589="au nombre",IF(N(INDEX(Règles!$D$5:$D$17,MATCH($O4589,Règles!$A$5:$A$17,0)))&gt;0,IF($E4589="",1,$E4589)/INDEX(Règles!$D$5:$D$17,MATCH($O4589,Règles!$A$5:$A$17,0)),""),IF($P4589="au prix",IF(AND(ISNUMBER($R4589),N(INDEX(Règles!$E$5:$E$17,MATCH($O4589,Règles!$A$5:$A$17,0)))&gt;0),$R4589/INDEX(Règles!$E$5:$E$17,MATCH($O4589,Règles!$A$5:$A$17,0)),""),IF(OR($P4589="ne compte pas",$P4589="absence"),0,""))),"")</f>
        <v/>
      </c>
      <c r="T4589" s="26" t="n">
        <f aca="false">IF(AND(ISNUMBER($A4589),$B4589&lt;&gt;"",$G4589&lt;&gt;"",$P4589&lt;&gt;"absence"),1,0)</f>
        <v>0</v>
      </c>
      <c r="U4589" s="26" t="n">
        <f aca="false">IF($T4589=1,IF(COUNTIFS($B$2:$B4589,$B4589,$A$2:$A4589,$A4589,$T$2:$T4589,1)=1,1,0),0)</f>
        <v>0</v>
      </c>
      <c r="V4589" s="29" t="str">
        <f aca="false">IF(AND($A4589="",$B4589="",$G4589=""),"",IF(NOT(ISNUMBER($A4589)),"Date manquante ou non reconnue",IF($B4589="","Technicien manquant",IF(COUNTIF(Production!$A$7:$A$21,$B4589)=0,"Technicien absent de la liste (onglet Production)",IF($G4589="","Code BPU manquant (colonne G)",IF($O4589="?","Code BPU inconnu (onglet Prestations)",IF($P4589="?","Catégorie inconnue (onglet Règles)",IF(AND($E4589&lt;&gt;"",NOT(ISNUMBER($E4589))),"Quantité non reconnue",IF(AND($P4589="au prix",NOT(ISNUMBER($Q4589))),"Prix sur devis à saisir (colonne I)",IF($S4589="","Règle à compléter (onglet Règles)",""))))))))))</f>
        <v/>
      </c>
    </row>
    <row r="4590" customFormat="false" ht="15" hidden="false" customHeight="false" outlineLevel="0" collapsed="false">
      <c r="A4590" s="23"/>
      <c r="I4590" s="24"/>
      <c r="J4590" s="24"/>
      <c r="N4590" s="25"/>
      <c r="O4590" s="26" t="str">
        <f aca="false">IF($G4590="","",IFERROR(INDEX(Prestations!$F$5:$F$256,MATCH($G4590,Prestations!$B$5:$B$256,0)),"?"))</f>
        <v/>
      </c>
      <c r="P4590" s="26" t="str">
        <f aca="false">IF($O4590="","",IF($O4590="?","?",IFERROR(INDEX(Règles!$C$5:$C$17,MATCH($O4590,Règles!$A$5:$A$17,0)),"?")))</f>
        <v/>
      </c>
      <c r="Q4590" s="27" t="str">
        <f aca="false">IF($G4590="","",IF(ISNUMBER($I4590),$I4590,IFERROR(IF(ISNUMBER(INDEX(Prestations!$E$5:$E$256,MATCH($G4590,Prestations!$B$5:$B$256,0))),INDEX(Prestations!$E$5:$E$256,MATCH($G4590,Prestations!$B$5:$B$256,0)),""),"")))</f>
        <v/>
      </c>
      <c r="R4590" s="27" t="str">
        <f aca="false">IFERROR(IF(ISNUMBER($Q4590),$Q4590*IF($E4590="",1,$E4590),""),"")</f>
        <v/>
      </c>
      <c r="S4590" s="28" t="str">
        <f aca="false">IFERROR(IF($P4590="au nombre",IF(N(INDEX(Règles!$D$5:$D$17,MATCH($O4590,Règles!$A$5:$A$17,0)))&gt;0,IF($E4590="",1,$E4590)/INDEX(Règles!$D$5:$D$17,MATCH($O4590,Règles!$A$5:$A$17,0)),""),IF($P4590="au prix",IF(AND(ISNUMBER($R4590),N(INDEX(Règles!$E$5:$E$17,MATCH($O4590,Règles!$A$5:$A$17,0)))&gt;0),$R4590/INDEX(Règles!$E$5:$E$17,MATCH($O4590,Règles!$A$5:$A$17,0)),""),IF(OR($P4590="ne compte pas",$P4590="absence"),0,""))),"")</f>
        <v/>
      </c>
      <c r="T4590" s="26" t="n">
        <f aca="false">IF(AND(ISNUMBER($A4590),$B4590&lt;&gt;"",$G4590&lt;&gt;"",$P4590&lt;&gt;"absence"),1,0)</f>
        <v>0</v>
      </c>
      <c r="U4590" s="26" t="n">
        <f aca="false">IF($T4590=1,IF(COUNTIFS($B$2:$B4590,$B4590,$A$2:$A4590,$A4590,$T$2:$T4590,1)=1,1,0),0)</f>
        <v>0</v>
      </c>
      <c r="V4590" s="29" t="str">
        <f aca="false">IF(AND($A4590="",$B4590="",$G4590=""),"",IF(NOT(ISNUMBER($A4590)),"Date manquante ou non reconnue",IF($B4590="","Technicien manquant",IF(COUNTIF(Production!$A$7:$A$21,$B4590)=0,"Technicien absent de la liste (onglet Production)",IF($G4590="","Code BPU manquant (colonne G)",IF($O4590="?","Code BPU inconnu (onglet Prestations)",IF($P4590="?","Catégorie inconnue (onglet Règles)",IF(AND($E4590&lt;&gt;"",NOT(ISNUMBER($E4590))),"Quantité non reconnue",IF(AND($P4590="au prix",NOT(ISNUMBER($Q4590))),"Prix sur devis à saisir (colonne I)",IF($S4590="","Règle à compléter (onglet Règles)",""))))))))))</f>
        <v/>
      </c>
    </row>
    <row r="4591" customFormat="false" ht="15" hidden="false" customHeight="false" outlineLevel="0" collapsed="false">
      <c r="A4591" s="23"/>
      <c r="I4591" s="24"/>
      <c r="J4591" s="24"/>
      <c r="N4591" s="25"/>
      <c r="O4591" s="26" t="str">
        <f aca="false">IF($G4591="","",IFERROR(INDEX(Prestations!$F$5:$F$256,MATCH($G4591,Prestations!$B$5:$B$256,0)),"?"))</f>
        <v/>
      </c>
      <c r="P4591" s="26" t="str">
        <f aca="false">IF($O4591="","",IF($O4591="?","?",IFERROR(INDEX(Règles!$C$5:$C$17,MATCH($O4591,Règles!$A$5:$A$17,0)),"?")))</f>
        <v/>
      </c>
      <c r="Q4591" s="27" t="str">
        <f aca="false">IF($G4591="","",IF(ISNUMBER($I4591),$I4591,IFERROR(IF(ISNUMBER(INDEX(Prestations!$E$5:$E$256,MATCH($G4591,Prestations!$B$5:$B$256,0))),INDEX(Prestations!$E$5:$E$256,MATCH($G4591,Prestations!$B$5:$B$256,0)),""),"")))</f>
        <v/>
      </c>
      <c r="R4591" s="27" t="str">
        <f aca="false">IFERROR(IF(ISNUMBER($Q4591),$Q4591*IF($E4591="",1,$E4591),""),"")</f>
        <v/>
      </c>
      <c r="S4591" s="28" t="str">
        <f aca="false">IFERROR(IF($P4591="au nombre",IF(N(INDEX(Règles!$D$5:$D$17,MATCH($O4591,Règles!$A$5:$A$17,0)))&gt;0,IF($E4591="",1,$E4591)/INDEX(Règles!$D$5:$D$17,MATCH($O4591,Règles!$A$5:$A$17,0)),""),IF($P4591="au prix",IF(AND(ISNUMBER($R4591),N(INDEX(Règles!$E$5:$E$17,MATCH($O4591,Règles!$A$5:$A$17,0)))&gt;0),$R4591/INDEX(Règles!$E$5:$E$17,MATCH($O4591,Règles!$A$5:$A$17,0)),""),IF(OR($P4591="ne compte pas",$P4591="absence"),0,""))),"")</f>
        <v/>
      </c>
      <c r="T4591" s="26" t="n">
        <f aca="false">IF(AND(ISNUMBER($A4591),$B4591&lt;&gt;"",$G4591&lt;&gt;"",$P4591&lt;&gt;"absence"),1,0)</f>
        <v>0</v>
      </c>
      <c r="U4591" s="26" t="n">
        <f aca="false">IF($T4591=1,IF(COUNTIFS($B$2:$B4591,$B4591,$A$2:$A4591,$A4591,$T$2:$T4591,1)=1,1,0),0)</f>
        <v>0</v>
      </c>
      <c r="V4591" s="29" t="str">
        <f aca="false">IF(AND($A4591="",$B4591="",$G4591=""),"",IF(NOT(ISNUMBER($A4591)),"Date manquante ou non reconnue",IF($B4591="","Technicien manquant",IF(COUNTIF(Production!$A$7:$A$21,$B4591)=0,"Technicien absent de la liste (onglet Production)",IF($G4591="","Code BPU manquant (colonne G)",IF($O4591="?","Code BPU inconnu (onglet Prestations)",IF($P4591="?","Catégorie inconnue (onglet Règles)",IF(AND($E4591&lt;&gt;"",NOT(ISNUMBER($E4591))),"Quantité non reconnue",IF(AND($P4591="au prix",NOT(ISNUMBER($Q4591))),"Prix sur devis à saisir (colonne I)",IF($S4591="","Règle à compléter (onglet Règles)",""))))))))))</f>
        <v/>
      </c>
    </row>
    <row r="4592" customFormat="false" ht="15" hidden="false" customHeight="false" outlineLevel="0" collapsed="false">
      <c r="A4592" s="23"/>
      <c r="I4592" s="24"/>
      <c r="J4592" s="24"/>
      <c r="N4592" s="25"/>
      <c r="O4592" s="26" t="str">
        <f aca="false">IF($G4592="","",IFERROR(INDEX(Prestations!$F$5:$F$256,MATCH($G4592,Prestations!$B$5:$B$256,0)),"?"))</f>
        <v/>
      </c>
      <c r="P4592" s="26" t="str">
        <f aca="false">IF($O4592="","",IF($O4592="?","?",IFERROR(INDEX(Règles!$C$5:$C$17,MATCH($O4592,Règles!$A$5:$A$17,0)),"?")))</f>
        <v/>
      </c>
      <c r="Q4592" s="27" t="str">
        <f aca="false">IF($G4592="","",IF(ISNUMBER($I4592),$I4592,IFERROR(IF(ISNUMBER(INDEX(Prestations!$E$5:$E$256,MATCH($G4592,Prestations!$B$5:$B$256,0))),INDEX(Prestations!$E$5:$E$256,MATCH($G4592,Prestations!$B$5:$B$256,0)),""),"")))</f>
        <v/>
      </c>
      <c r="R4592" s="27" t="str">
        <f aca="false">IFERROR(IF(ISNUMBER($Q4592),$Q4592*IF($E4592="",1,$E4592),""),"")</f>
        <v/>
      </c>
      <c r="S4592" s="28" t="str">
        <f aca="false">IFERROR(IF($P4592="au nombre",IF(N(INDEX(Règles!$D$5:$D$17,MATCH($O4592,Règles!$A$5:$A$17,0)))&gt;0,IF($E4592="",1,$E4592)/INDEX(Règles!$D$5:$D$17,MATCH($O4592,Règles!$A$5:$A$17,0)),""),IF($P4592="au prix",IF(AND(ISNUMBER($R4592),N(INDEX(Règles!$E$5:$E$17,MATCH($O4592,Règles!$A$5:$A$17,0)))&gt;0),$R4592/INDEX(Règles!$E$5:$E$17,MATCH($O4592,Règles!$A$5:$A$17,0)),""),IF(OR($P4592="ne compte pas",$P4592="absence"),0,""))),"")</f>
        <v/>
      </c>
      <c r="T4592" s="26" t="n">
        <f aca="false">IF(AND(ISNUMBER($A4592),$B4592&lt;&gt;"",$G4592&lt;&gt;"",$P4592&lt;&gt;"absence"),1,0)</f>
        <v>0</v>
      </c>
      <c r="U4592" s="26" t="n">
        <f aca="false">IF($T4592=1,IF(COUNTIFS($B$2:$B4592,$B4592,$A$2:$A4592,$A4592,$T$2:$T4592,1)=1,1,0),0)</f>
        <v>0</v>
      </c>
      <c r="V4592" s="29" t="str">
        <f aca="false">IF(AND($A4592="",$B4592="",$G4592=""),"",IF(NOT(ISNUMBER($A4592)),"Date manquante ou non reconnue",IF($B4592="","Technicien manquant",IF(COUNTIF(Production!$A$7:$A$21,$B4592)=0,"Technicien absent de la liste (onglet Production)",IF($G4592="","Code BPU manquant (colonne G)",IF($O4592="?","Code BPU inconnu (onglet Prestations)",IF($P4592="?","Catégorie inconnue (onglet Règles)",IF(AND($E4592&lt;&gt;"",NOT(ISNUMBER($E4592))),"Quantité non reconnue",IF(AND($P4592="au prix",NOT(ISNUMBER($Q4592))),"Prix sur devis à saisir (colonne I)",IF($S4592="","Règle à compléter (onglet Règles)",""))))))))))</f>
        <v/>
      </c>
    </row>
    <row r="4593" customFormat="false" ht="15" hidden="false" customHeight="false" outlineLevel="0" collapsed="false">
      <c r="A4593" s="23"/>
      <c r="I4593" s="24"/>
      <c r="J4593" s="24"/>
      <c r="N4593" s="25"/>
      <c r="O4593" s="26" t="str">
        <f aca="false">IF($G4593="","",IFERROR(INDEX(Prestations!$F$5:$F$256,MATCH($G4593,Prestations!$B$5:$B$256,0)),"?"))</f>
        <v/>
      </c>
      <c r="P4593" s="26" t="str">
        <f aca="false">IF($O4593="","",IF($O4593="?","?",IFERROR(INDEX(Règles!$C$5:$C$17,MATCH($O4593,Règles!$A$5:$A$17,0)),"?")))</f>
        <v/>
      </c>
      <c r="Q4593" s="27" t="str">
        <f aca="false">IF($G4593="","",IF(ISNUMBER($I4593),$I4593,IFERROR(IF(ISNUMBER(INDEX(Prestations!$E$5:$E$256,MATCH($G4593,Prestations!$B$5:$B$256,0))),INDEX(Prestations!$E$5:$E$256,MATCH($G4593,Prestations!$B$5:$B$256,0)),""),"")))</f>
        <v/>
      </c>
      <c r="R4593" s="27" t="str">
        <f aca="false">IFERROR(IF(ISNUMBER($Q4593),$Q4593*IF($E4593="",1,$E4593),""),"")</f>
        <v/>
      </c>
      <c r="S4593" s="28" t="str">
        <f aca="false">IFERROR(IF($P4593="au nombre",IF(N(INDEX(Règles!$D$5:$D$17,MATCH($O4593,Règles!$A$5:$A$17,0)))&gt;0,IF($E4593="",1,$E4593)/INDEX(Règles!$D$5:$D$17,MATCH($O4593,Règles!$A$5:$A$17,0)),""),IF($P4593="au prix",IF(AND(ISNUMBER($R4593),N(INDEX(Règles!$E$5:$E$17,MATCH($O4593,Règles!$A$5:$A$17,0)))&gt;0),$R4593/INDEX(Règles!$E$5:$E$17,MATCH($O4593,Règles!$A$5:$A$17,0)),""),IF(OR($P4593="ne compte pas",$P4593="absence"),0,""))),"")</f>
        <v/>
      </c>
      <c r="T4593" s="26" t="n">
        <f aca="false">IF(AND(ISNUMBER($A4593),$B4593&lt;&gt;"",$G4593&lt;&gt;"",$P4593&lt;&gt;"absence"),1,0)</f>
        <v>0</v>
      </c>
      <c r="U4593" s="26" t="n">
        <f aca="false">IF($T4593=1,IF(COUNTIFS($B$2:$B4593,$B4593,$A$2:$A4593,$A4593,$T$2:$T4593,1)=1,1,0),0)</f>
        <v>0</v>
      </c>
      <c r="V4593" s="29" t="str">
        <f aca="false">IF(AND($A4593="",$B4593="",$G4593=""),"",IF(NOT(ISNUMBER($A4593)),"Date manquante ou non reconnue",IF($B4593="","Technicien manquant",IF(COUNTIF(Production!$A$7:$A$21,$B4593)=0,"Technicien absent de la liste (onglet Production)",IF($G4593="","Code BPU manquant (colonne G)",IF($O4593="?","Code BPU inconnu (onglet Prestations)",IF($P4593="?","Catégorie inconnue (onglet Règles)",IF(AND($E4593&lt;&gt;"",NOT(ISNUMBER($E4593))),"Quantité non reconnue",IF(AND($P4593="au prix",NOT(ISNUMBER($Q4593))),"Prix sur devis à saisir (colonne I)",IF($S4593="","Règle à compléter (onglet Règles)",""))))))))))</f>
        <v/>
      </c>
    </row>
    <row r="4594" customFormat="false" ht="15" hidden="false" customHeight="false" outlineLevel="0" collapsed="false">
      <c r="A4594" s="23"/>
      <c r="I4594" s="24"/>
      <c r="J4594" s="24"/>
      <c r="N4594" s="25"/>
      <c r="O4594" s="26" t="str">
        <f aca="false">IF($G4594="","",IFERROR(INDEX(Prestations!$F$5:$F$256,MATCH($G4594,Prestations!$B$5:$B$256,0)),"?"))</f>
        <v/>
      </c>
      <c r="P4594" s="26" t="str">
        <f aca="false">IF($O4594="","",IF($O4594="?","?",IFERROR(INDEX(Règles!$C$5:$C$17,MATCH($O4594,Règles!$A$5:$A$17,0)),"?")))</f>
        <v/>
      </c>
      <c r="Q4594" s="27" t="str">
        <f aca="false">IF($G4594="","",IF(ISNUMBER($I4594),$I4594,IFERROR(IF(ISNUMBER(INDEX(Prestations!$E$5:$E$256,MATCH($G4594,Prestations!$B$5:$B$256,0))),INDEX(Prestations!$E$5:$E$256,MATCH($G4594,Prestations!$B$5:$B$256,0)),""),"")))</f>
        <v/>
      </c>
      <c r="R4594" s="27" t="str">
        <f aca="false">IFERROR(IF(ISNUMBER($Q4594),$Q4594*IF($E4594="",1,$E4594),""),"")</f>
        <v/>
      </c>
      <c r="S4594" s="28" t="str">
        <f aca="false">IFERROR(IF($P4594="au nombre",IF(N(INDEX(Règles!$D$5:$D$17,MATCH($O4594,Règles!$A$5:$A$17,0)))&gt;0,IF($E4594="",1,$E4594)/INDEX(Règles!$D$5:$D$17,MATCH($O4594,Règles!$A$5:$A$17,0)),""),IF($P4594="au prix",IF(AND(ISNUMBER($R4594),N(INDEX(Règles!$E$5:$E$17,MATCH($O4594,Règles!$A$5:$A$17,0)))&gt;0),$R4594/INDEX(Règles!$E$5:$E$17,MATCH($O4594,Règles!$A$5:$A$17,0)),""),IF(OR($P4594="ne compte pas",$P4594="absence"),0,""))),"")</f>
        <v/>
      </c>
      <c r="T4594" s="26" t="n">
        <f aca="false">IF(AND(ISNUMBER($A4594),$B4594&lt;&gt;"",$G4594&lt;&gt;"",$P4594&lt;&gt;"absence"),1,0)</f>
        <v>0</v>
      </c>
      <c r="U4594" s="26" t="n">
        <f aca="false">IF($T4594=1,IF(COUNTIFS($B$2:$B4594,$B4594,$A$2:$A4594,$A4594,$T$2:$T4594,1)=1,1,0),0)</f>
        <v>0</v>
      </c>
      <c r="V4594" s="29" t="str">
        <f aca="false">IF(AND($A4594="",$B4594="",$G4594=""),"",IF(NOT(ISNUMBER($A4594)),"Date manquante ou non reconnue",IF($B4594="","Technicien manquant",IF(COUNTIF(Production!$A$7:$A$21,$B4594)=0,"Technicien absent de la liste (onglet Production)",IF($G4594="","Code BPU manquant (colonne G)",IF($O4594="?","Code BPU inconnu (onglet Prestations)",IF($P4594="?","Catégorie inconnue (onglet Règles)",IF(AND($E4594&lt;&gt;"",NOT(ISNUMBER($E4594))),"Quantité non reconnue",IF(AND($P4594="au prix",NOT(ISNUMBER($Q4594))),"Prix sur devis à saisir (colonne I)",IF($S4594="","Règle à compléter (onglet Règles)",""))))))))))</f>
        <v/>
      </c>
    </row>
    <row r="4595" customFormat="false" ht="15" hidden="false" customHeight="false" outlineLevel="0" collapsed="false">
      <c r="A4595" s="23"/>
      <c r="I4595" s="24"/>
      <c r="J4595" s="24"/>
      <c r="N4595" s="25"/>
      <c r="O4595" s="26" t="str">
        <f aca="false">IF($G4595="","",IFERROR(INDEX(Prestations!$F$5:$F$256,MATCH($G4595,Prestations!$B$5:$B$256,0)),"?"))</f>
        <v/>
      </c>
      <c r="P4595" s="26" t="str">
        <f aca="false">IF($O4595="","",IF($O4595="?","?",IFERROR(INDEX(Règles!$C$5:$C$17,MATCH($O4595,Règles!$A$5:$A$17,0)),"?")))</f>
        <v/>
      </c>
      <c r="Q4595" s="27" t="str">
        <f aca="false">IF($G4595="","",IF(ISNUMBER($I4595),$I4595,IFERROR(IF(ISNUMBER(INDEX(Prestations!$E$5:$E$256,MATCH($G4595,Prestations!$B$5:$B$256,0))),INDEX(Prestations!$E$5:$E$256,MATCH($G4595,Prestations!$B$5:$B$256,0)),""),"")))</f>
        <v/>
      </c>
      <c r="R4595" s="27" t="str">
        <f aca="false">IFERROR(IF(ISNUMBER($Q4595),$Q4595*IF($E4595="",1,$E4595),""),"")</f>
        <v/>
      </c>
      <c r="S4595" s="28" t="str">
        <f aca="false">IFERROR(IF($P4595="au nombre",IF(N(INDEX(Règles!$D$5:$D$17,MATCH($O4595,Règles!$A$5:$A$17,0)))&gt;0,IF($E4595="",1,$E4595)/INDEX(Règles!$D$5:$D$17,MATCH($O4595,Règles!$A$5:$A$17,0)),""),IF($P4595="au prix",IF(AND(ISNUMBER($R4595),N(INDEX(Règles!$E$5:$E$17,MATCH($O4595,Règles!$A$5:$A$17,0)))&gt;0),$R4595/INDEX(Règles!$E$5:$E$17,MATCH($O4595,Règles!$A$5:$A$17,0)),""),IF(OR($P4595="ne compte pas",$P4595="absence"),0,""))),"")</f>
        <v/>
      </c>
      <c r="T4595" s="26" t="n">
        <f aca="false">IF(AND(ISNUMBER($A4595),$B4595&lt;&gt;"",$G4595&lt;&gt;"",$P4595&lt;&gt;"absence"),1,0)</f>
        <v>0</v>
      </c>
      <c r="U4595" s="26" t="n">
        <f aca="false">IF($T4595=1,IF(COUNTIFS($B$2:$B4595,$B4595,$A$2:$A4595,$A4595,$T$2:$T4595,1)=1,1,0),0)</f>
        <v>0</v>
      </c>
      <c r="V4595" s="29" t="str">
        <f aca="false">IF(AND($A4595="",$B4595="",$G4595=""),"",IF(NOT(ISNUMBER($A4595)),"Date manquante ou non reconnue",IF($B4595="","Technicien manquant",IF(COUNTIF(Production!$A$7:$A$21,$B4595)=0,"Technicien absent de la liste (onglet Production)",IF($G4595="","Code BPU manquant (colonne G)",IF($O4595="?","Code BPU inconnu (onglet Prestations)",IF($P4595="?","Catégorie inconnue (onglet Règles)",IF(AND($E4595&lt;&gt;"",NOT(ISNUMBER($E4595))),"Quantité non reconnue",IF(AND($P4595="au prix",NOT(ISNUMBER($Q4595))),"Prix sur devis à saisir (colonne I)",IF($S4595="","Règle à compléter (onglet Règles)",""))))))))))</f>
        <v/>
      </c>
    </row>
    <row r="4596" customFormat="false" ht="15" hidden="false" customHeight="false" outlineLevel="0" collapsed="false">
      <c r="A4596" s="23"/>
      <c r="I4596" s="24"/>
      <c r="J4596" s="24"/>
      <c r="N4596" s="25"/>
      <c r="O4596" s="26" t="str">
        <f aca="false">IF($G4596="","",IFERROR(INDEX(Prestations!$F$5:$F$256,MATCH($G4596,Prestations!$B$5:$B$256,0)),"?"))</f>
        <v/>
      </c>
      <c r="P4596" s="26" t="str">
        <f aca="false">IF($O4596="","",IF($O4596="?","?",IFERROR(INDEX(Règles!$C$5:$C$17,MATCH($O4596,Règles!$A$5:$A$17,0)),"?")))</f>
        <v/>
      </c>
      <c r="Q4596" s="27" t="str">
        <f aca="false">IF($G4596="","",IF(ISNUMBER($I4596),$I4596,IFERROR(IF(ISNUMBER(INDEX(Prestations!$E$5:$E$256,MATCH($G4596,Prestations!$B$5:$B$256,0))),INDEX(Prestations!$E$5:$E$256,MATCH($G4596,Prestations!$B$5:$B$256,0)),""),"")))</f>
        <v/>
      </c>
      <c r="R4596" s="27" t="str">
        <f aca="false">IFERROR(IF(ISNUMBER($Q4596),$Q4596*IF($E4596="",1,$E4596),""),"")</f>
        <v/>
      </c>
      <c r="S4596" s="28" t="str">
        <f aca="false">IFERROR(IF($P4596="au nombre",IF(N(INDEX(Règles!$D$5:$D$17,MATCH($O4596,Règles!$A$5:$A$17,0)))&gt;0,IF($E4596="",1,$E4596)/INDEX(Règles!$D$5:$D$17,MATCH($O4596,Règles!$A$5:$A$17,0)),""),IF($P4596="au prix",IF(AND(ISNUMBER($R4596),N(INDEX(Règles!$E$5:$E$17,MATCH($O4596,Règles!$A$5:$A$17,0)))&gt;0),$R4596/INDEX(Règles!$E$5:$E$17,MATCH($O4596,Règles!$A$5:$A$17,0)),""),IF(OR($P4596="ne compte pas",$P4596="absence"),0,""))),"")</f>
        <v/>
      </c>
      <c r="T4596" s="26" t="n">
        <f aca="false">IF(AND(ISNUMBER($A4596),$B4596&lt;&gt;"",$G4596&lt;&gt;"",$P4596&lt;&gt;"absence"),1,0)</f>
        <v>0</v>
      </c>
      <c r="U4596" s="26" t="n">
        <f aca="false">IF($T4596=1,IF(COUNTIFS($B$2:$B4596,$B4596,$A$2:$A4596,$A4596,$T$2:$T4596,1)=1,1,0),0)</f>
        <v>0</v>
      </c>
      <c r="V4596" s="29" t="str">
        <f aca="false">IF(AND($A4596="",$B4596="",$G4596=""),"",IF(NOT(ISNUMBER($A4596)),"Date manquante ou non reconnue",IF($B4596="","Technicien manquant",IF(COUNTIF(Production!$A$7:$A$21,$B4596)=0,"Technicien absent de la liste (onglet Production)",IF($G4596="","Code BPU manquant (colonne G)",IF($O4596="?","Code BPU inconnu (onglet Prestations)",IF($P4596="?","Catégorie inconnue (onglet Règles)",IF(AND($E4596&lt;&gt;"",NOT(ISNUMBER($E4596))),"Quantité non reconnue",IF(AND($P4596="au prix",NOT(ISNUMBER($Q4596))),"Prix sur devis à saisir (colonne I)",IF($S4596="","Règle à compléter (onglet Règles)",""))))))))))</f>
        <v/>
      </c>
    </row>
    <row r="4597" customFormat="false" ht="15" hidden="false" customHeight="false" outlineLevel="0" collapsed="false">
      <c r="A4597" s="23"/>
      <c r="I4597" s="24"/>
      <c r="J4597" s="24"/>
      <c r="N4597" s="25"/>
      <c r="O4597" s="26" t="str">
        <f aca="false">IF($G4597="","",IFERROR(INDEX(Prestations!$F$5:$F$256,MATCH($G4597,Prestations!$B$5:$B$256,0)),"?"))</f>
        <v/>
      </c>
      <c r="P4597" s="26" t="str">
        <f aca="false">IF($O4597="","",IF($O4597="?","?",IFERROR(INDEX(Règles!$C$5:$C$17,MATCH($O4597,Règles!$A$5:$A$17,0)),"?")))</f>
        <v/>
      </c>
      <c r="Q4597" s="27" t="str">
        <f aca="false">IF($G4597="","",IF(ISNUMBER($I4597),$I4597,IFERROR(IF(ISNUMBER(INDEX(Prestations!$E$5:$E$256,MATCH($G4597,Prestations!$B$5:$B$256,0))),INDEX(Prestations!$E$5:$E$256,MATCH($G4597,Prestations!$B$5:$B$256,0)),""),"")))</f>
        <v/>
      </c>
      <c r="R4597" s="27" t="str">
        <f aca="false">IFERROR(IF(ISNUMBER($Q4597),$Q4597*IF($E4597="",1,$E4597),""),"")</f>
        <v/>
      </c>
      <c r="S4597" s="28" t="str">
        <f aca="false">IFERROR(IF($P4597="au nombre",IF(N(INDEX(Règles!$D$5:$D$17,MATCH($O4597,Règles!$A$5:$A$17,0)))&gt;0,IF($E4597="",1,$E4597)/INDEX(Règles!$D$5:$D$17,MATCH($O4597,Règles!$A$5:$A$17,0)),""),IF($P4597="au prix",IF(AND(ISNUMBER($R4597),N(INDEX(Règles!$E$5:$E$17,MATCH($O4597,Règles!$A$5:$A$17,0)))&gt;0),$R4597/INDEX(Règles!$E$5:$E$17,MATCH($O4597,Règles!$A$5:$A$17,0)),""),IF(OR($P4597="ne compte pas",$P4597="absence"),0,""))),"")</f>
        <v/>
      </c>
      <c r="T4597" s="26" t="n">
        <f aca="false">IF(AND(ISNUMBER($A4597),$B4597&lt;&gt;"",$G4597&lt;&gt;"",$P4597&lt;&gt;"absence"),1,0)</f>
        <v>0</v>
      </c>
      <c r="U4597" s="26" t="n">
        <f aca="false">IF($T4597=1,IF(COUNTIFS($B$2:$B4597,$B4597,$A$2:$A4597,$A4597,$T$2:$T4597,1)=1,1,0),0)</f>
        <v>0</v>
      </c>
      <c r="V4597" s="29" t="str">
        <f aca="false">IF(AND($A4597="",$B4597="",$G4597=""),"",IF(NOT(ISNUMBER($A4597)),"Date manquante ou non reconnue",IF($B4597="","Technicien manquant",IF(COUNTIF(Production!$A$7:$A$21,$B4597)=0,"Technicien absent de la liste (onglet Production)",IF($G4597="","Code BPU manquant (colonne G)",IF($O4597="?","Code BPU inconnu (onglet Prestations)",IF($P4597="?","Catégorie inconnue (onglet Règles)",IF(AND($E4597&lt;&gt;"",NOT(ISNUMBER($E4597))),"Quantité non reconnue",IF(AND($P4597="au prix",NOT(ISNUMBER($Q4597))),"Prix sur devis à saisir (colonne I)",IF($S4597="","Règle à compléter (onglet Règles)",""))))))))))</f>
        <v/>
      </c>
    </row>
    <row r="4598" customFormat="false" ht="15" hidden="false" customHeight="false" outlineLevel="0" collapsed="false">
      <c r="A4598" s="23"/>
      <c r="I4598" s="24"/>
      <c r="J4598" s="24"/>
      <c r="N4598" s="25"/>
      <c r="O4598" s="26" t="str">
        <f aca="false">IF($G4598="","",IFERROR(INDEX(Prestations!$F$5:$F$256,MATCH($G4598,Prestations!$B$5:$B$256,0)),"?"))</f>
        <v/>
      </c>
      <c r="P4598" s="26" t="str">
        <f aca="false">IF($O4598="","",IF($O4598="?","?",IFERROR(INDEX(Règles!$C$5:$C$17,MATCH($O4598,Règles!$A$5:$A$17,0)),"?")))</f>
        <v/>
      </c>
      <c r="Q4598" s="27" t="str">
        <f aca="false">IF($G4598="","",IF(ISNUMBER($I4598),$I4598,IFERROR(IF(ISNUMBER(INDEX(Prestations!$E$5:$E$256,MATCH($G4598,Prestations!$B$5:$B$256,0))),INDEX(Prestations!$E$5:$E$256,MATCH($G4598,Prestations!$B$5:$B$256,0)),""),"")))</f>
        <v/>
      </c>
      <c r="R4598" s="27" t="str">
        <f aca="false">IFERROR(IF(ISNUMBER($Q4598),$Q4598*IF($E4598="",1,$E4598),""),"")</f>
        <v/>
      </c>
      <c r="S4598" s="28" t="str">
        <f aca="false">IFERROR(IF($P4598="au nombre",IF(N(INDEX(Règles!$D$5:$D$17,MATCH($O4598,Règles!$A$5:$A$17,0)))&gt;0,IF($E4598="",1,$E4598)/INDEX(Règles!$D$5:$D$17,MATCH($O4598,Règles!$A$5:$A$17,0)),""),IF($P4598="au prix",IF(AND(ISNUMBER($R4598),N(INDEX(Règles!$E$5:$E$17,MATCH($O4598,Règles!$A$5:$A$17,0)))&gt;0),$R4598/INDEX(Règles!$E$5:$E$17,MATCH($O4598,Règles!$A$5:$A$17,0)),""),IF(OR($P4598="ne compte pas",$P4598="absence"),0,""))),"")</f>
        <v/>
      </c>
      <c r="T4598" s="26" t="n">
        <f aca="false">IF(AND(ISNUMBER($A4598),$B4598&lt;&gt;"",$G4598&lt;&gt;"",$P4598&lt;&gt;"absence"),1,0)</f>
        <v>0</v>
      </c>
      <c r="U4598" s="26" t="n">
        <f aca="false">IF($T4598=1,IF(COUNTIFS($B$2:$B4598,$B4598,$A$2:$A4598,$A4598,$T$2:$T4598,1)=1,1,0),0)</f>
        <v>0</v>
      </c>
      <c r="V4598" s="29" t="str">
        <f aca="false">IF(AND($A4598="",$B4598="",$G4598=""),"",IF(NOT(ISNUMBER($A4598)),"Date manquante ou non reconnue",IF($B4598="","Technicien manquant",IF(COUNTIF(Production!$A$7:$A$21,$B4598)=0,"Technicien absent de la liste (onglet Production)",IF($G4598="","Code BPU manquant (colonne G)",IF($O4598="?","Code BPU inconnu (onglet Prestations)",IF($P4598="?","Catégorie inconnue (onglet Règles)",IF(AND($E4598&lt;&gt;"",NOT(ISNUMBER($E4598))),"Quantité non reconnue",IF(AND($P4598="au prix",NOT(ISNUMBER($Q4598))),"Prix sur devis à saisir (colonne I)",IF($S4598="","Règle à compléter (onglet Règles)",""))))))))))</f>
        <v/>
      </c>
    </row>
    <row r="4599" customFormat="false" ht="15" hidden="false" customHeight="false" outlineLevel="0" collapsed="false">
      <c r="A4599" s="23"/>
      <c r="I4599" s="24"/>
      <c r="J4599" s="24"/>
      <c r="N4599" s="25"/>
      <c r="O4599" s="26" t="str">
        <f aca="false">IF($G4599="","",IFERROR(INDEX(Prestations!$F$5:$F$256,MATCH($G4599,Prestations!$B$5:$B$256,0)),"?"))</f>
        <v/>
      </c>
      <c r="P4599" s="26" t="str">
        <f aca="false">IF($O4599="","",IF($O4599="?","?",IFERROR(INDEX(Règles!$C$5:$C$17,MATCH($O4599,Règles!$A$5:$A$17,0)),"?")))</f>
        <v/>
      </c>
      <c r="Q4599" s="27" t="str">
        <f aca="false">IF($G4599="","",IF(ISNUMBER($I4599),$I4599,IFERROR(IF(ISNUMBER(INDEX(Prestations!$E$5:$E$256,MATCH($G4599,Prestations!$B$5:$B$256,0))),INDEX(Prestations!$E$5:$E$256,MATCH($G4599,Prestations!$B$5:$B$256,0)),""),"")))</f>
        <v/>
      </c>
      <c r="R4599" s="27" t="str">
        <f aca="false">IFERROR(IF(ISNUMBER($Q4599),$Q4599*IF($E4599="",1,$E4599),""),"")</f>
        <v/>
      </c>
      <c r="S4599" s="28" t="str">
        <f aca="false">IFERROR(IF($P4599="au nombre",IF(N(INDEX(Règles!$D$5:$D$17,MATCH($O4599,Règles!$A$5:$A$17,0)))&gt;0,IF($E4599="",1,$E4599)/INDEX(Règles!$D$5:$D$17,MATCH($O4599,Règles!$A$5:$A$17,0)),""),IF($P4599="au prix",IF(AND(ISNUMBER($R4599),N(INDEX(Règles!$E$5:$E$17,MATCH($O4599,Règles!$A$5:$A$17,0)))&gt;0),$R4599/INDEX(Règles!$E$5:$E$17,MATCH($O4599,Règles!$A$5:$A$17,0)),""),IF(OR($P4599="ne compte pas",$P4599="absence"),0,""))),"")</f>
        <v/>
      </c>
      <c r="T4599" s="26" t="n">
        <f aca="false">IF(AND(ISNUMBER($A4599),$B4599&lt;&gt;"",$G4599&lt;&gt;"",$P4599&lt;&gt;"absence"),1,0)</f>
        <v>0</v>
      </c>
      <c r="U4599" s="26" t="n">
        <f aca="false">IF($T4599=1,IF(COUNTIFS($B$2:$B4599,$B4599,$A$2:$A4599,$A4599,$T$2:$T4599,1)=1,1,0),0)</f>
        <v>0</v>
      </c>
      <c r="V4599" s="29" t="str">
        <f aca="false">IF(AND($A4599="",$B4599="",$G4599=""),"",IF(NOT(ISNUMBER($A4599)),"Date manquante ou non reconnue",IF($B4599="","Technicien manquant",IF(COUNTIF(Production!$A$7:$A$21,$B4599)=0,"Technicien absent de la liste (onglet Production)",IF($G4599="","Code BPU manquant (colonne G)",IF($O4599="?","Code BPU inconnu (onglet Prestations)",IF($P4599="?","Catégorie inconnue (onglet Règles)",IF(AND($E4599&lt;&gt;"",NOT(ISNUMBER($E4599))),"Quantité non reconnue",IF(AND($P4599="au prix",NOT(ISNUMBER($Q4599))),"Prix sur devis à saisir (colonne I)",IF($S4599="","Règle à compléter (onglet Règles)",""))))))))))</f>
        <v/>
      </c>
    </row>
    <row r="4600" customFormat="false" ht="15" hidden="false" customHeight="false" outlineLevel="0" collapsed="false">
      <c r="A4600" s="23"/>
      <c r="I4600" s="24"/>
      <c r="J4600" s="24"/>
      <c r="N4600" s="25"/>
      <c r="O4600" s="26" t="str">
        <f aca="false">IF($G4600="","",IFERROR(INDEX(Prestations!$F$5:$F$256,MATCH($G4600,Prestations!$B$5:$B$256,0)),"?"))</f>
        <v/>
      </c>
      <c r="P4600" s="26" t="str">
        <f aca="false">IF($O4600="","",IF($O4600="?","?",IFERROR(INDEX(Règles!$C$5:$C$17,MATCH($O4600,Règles!$A$5:$A$17,0)),"?")))</f>
        <v/>
      </c>
      <c r="Q4600" s="27" t="str">
        <f aca="false">IF($G4600="","",IF(ISNUMBER($I4600),$I4600,IFERROR(IF(ISNUMBER(INDEX(Prestations!$E$5:$E$256,MATCH($G4600,Prestations!$B$5:$B$256,0))),INDEX(Prestations!$E$5:$E$256,MATCH($G4600,Prestations!$B$5:$B$256,0)),""),"")))</f>
        <v/>
      </c>
      <c r="R4600" s="27" t="str">
        <f aca="false">IFERROR(IF(ISNUMBER($Q4600),$Q4600*IF($E4600="",1,$E4600),""),"")</f>
        <v/>
      </c>
      <c r="S4600" s="28" t="str">
        <f aca="false">IFERROR(IF($P4600="au nombre",IF(N(INDEX(Règles!$D$5:$D$17,MATCH($O4600,Règles!$A$5:$A$17,0)))&gt;0,IF($E4600="",1,$E4600)/INDEX(Règles!$D$5:$D$17,MATCH($O4600,Règles!$A$5:$A$17,0)),""),IF($P4600="au prix",IF(AND(ISNUMBER($R4600),N(INDEX(Règles!$E$5:$E$17,MATCH($O4600,Règles!$A$5:$A$17,0)))&gt;0),$R4600/INDEX(Règles!$E$5:$E$17,MATCH($O4600,Règles!$A$5:$A$17,0)),""),IF(OR($P4600="ne compte pas",$P4600="absence"),0,""))),"")</f>
        <v/>
      </c>
      <c r="T4600" s="26" t="n">
        <f aca="false">IF(AND(ISNUMBER($A4600),$B4600&lt;&gt;"",$G4600&lt;&gt;"",$P4600&lt;&gt;"absence"),1,0)</f>
        <v>0</v>
      </c>
      <c r="U4600" s="26" t="n">
        <f aca="false">IF($T4600=1,IF(COUNTIFS($B$2:$B4600,$B4600,$A$2:$A4600,$A4600,$T$2:$T4600,1)=1,1,0),0)</f>
        <v>0</v>
      </c>
      <c r="V4600" s="29" t="str">
        <f aca="false">IF(AND($A4600="",$B4600="",$G4600=""),"",IF(NOT(ISNUMBER($A4600)),"Date manquante ou non reconnue",IF($B4600="","Technicien manquant",IF(COUNTIF(Production!$A$7:$A$21,$B4600)=0,"Technicien absent de la liste (onglet Production)",IF($G4600="","Code BPU manquant (colonne G)",IF($O4600="?","Code BPU inconnu (onglet Prestations)",IF($P4600="?","Catégorie inconnue (onglet Règles)",IF(AND($E4600&lt;&gt;"",NOT(ISNUMBER($E4600))),"Quantité non reconnue",IF(AND($P4600="au prix",NOT(ISNUMBER($Q4600))),"Prix sur devis à saisir (colonne I)",IF($S4600="","Règle à compléter (onglet Règles)",""))))))))))</f>
        <v/>
      </c>
    </row>
    <row r="4601" customFormat="false" ht="15" hidden="false" customHeight="false" outlineLevel="0" collapsed="false">
      <c r="A4601" s="23"/>
      <c r="I4601" s="24"/>
      <c r="J4601" s="24"/>
      <c r="N4601" s="25"/>
      <c r="O4601" s="26" t="str">
        <f aca="false">IF($G4601="","",IFERROR(INDEX(Prestations!$F$5:$F$256,MATCH($G4601,Prestations!$B$5:$B$256,0)),"?"))</f>
        <v/>
      </c>
      <c r="P4601" s="26" t="str">
        <f aca="false">IF($O4601="","",IF($O4601="?","?",IFERROR(INDEX(Règles!$C$5:$C$17,MATCH($O4601,Règles!$A$5:$A$17,0)),"?")))</f>
        <v/>
      </c>
      <c r="Q4601" s="27" t="str">
        <f aca="false">IF($G4601="","",IF(ISNUMBER($I4601),$I4601,IFERROR(IF(ISNUMBER(INDEX(Prestations!$E$5:$E$256,MATCH($G4601,Prestations!$B$5:$B$256,0))),INDEX(Prestations!$E$5:$E$256,MATCH($G4601,Prestations!$B$5:$B$256,0)),""),"")))</f>
        <v/>
      </c>
      <c r="R4601" s="27" t="str">
        <f aca="false">IFERROR(IF(ISNUMBER($Q4601),$Q4601*IF($E4601="",1,$E4601),""),"")</f>
        <v/>
      </c>
      <c r="S4601" s="28" t="str">
        <f aca="false">IFERROR(IF($P4601="au nombre",IF(N(INDEX(Règles!$D$5:$D$17,MATCH($O4601,Règles!$A$5:$A$17,0)))&gt;0,IF($E4601="",1,$E4601)/INDEX(Règles!$D$5:$D$17,MATCH($O4601,Règles!$A$5:$A$17,0)),""),IF($P4601="au prix",IF(AND(ISNUMBER($R4601),N(INDEX(Règles!$E$5:$E$17,MATCH($O4601,Règles!$A$5:$A$17,0)))&gt;0),$R4601/INDEX(Règles!$E$5:$E$17,MATCH($O4601,Règles!$A$5:$A$17,0)),""),IF(OR($P4601="ne compte pas",$P4601="absence"),0,""))),"")</f>
        <v/>
      </c>
      <c r="T4601" s="26" t="n">
        <f aca="false">IF(AND(ISNUMBER($A4601),$B4601&lt;&gt;"",$G4601&lt;&gt;"",$P4601&lt;&gt;"absence"),1,0)</f>
        <v>0</v>
      </c>
      <c r="U4601" s="26" t="n">
        <f aca="false">IF($T4601=1,IF(COUNTIFS($B$2:$B4601,$B4601,$A$2:$A4601,$A4601,$T$2:$T4601,1)=1,1,0),0)</f>
        <v>0</v>
      </c>
      <c r="V4601" s="29" t="str">
        <f aca="false">IF(AND($A4601="",$B4601="",$G4601=""),"",IF(NOT(ISNUMBER($A4601)),"Date manquante ou non reconnue",IF($B4601="","Technicien manquant",IF(COUNTIF(Production!$A$7:$A$21,$B4601)=0,"Technicien absent de la liste (onglet Production)",IF($G4601="","Code BPU manquant (colonne G)",IF($O4601="?","Code BPU inconnu (onglet Prestations)",IF($P4601="?","Catégorie inconnue (onglet Règles)",IF(AND($E4601&lt;&gt;"",NOT(ISNUMBER($E4601))),"Quantité non reconnue",IF(AND($P4601="au prix",NOT(ISNUMBER($Q4601))),"Prix sur devis à saisir (colonne I)",IF($S4601="","Règle à compléter (onglet Règles)",""))))))))))</f>
        <v/>
      </c>
    </row>
    <row r="4602" customFormat="false" ht="15" hidden="false" customHeight="false" outlineLevel="0" collapsed="false">
      <c r="A4602" s="23"/>
      <c r="I4602" s="24"/>
      <c r="J4602" s="24"/>
      <c r="N4602" s="25"/>
      <c r="O4602" s="26" t="str">
        <f aca="false">IF($G4602="","",IFERROR(INDEX(Prestations!$F$5:$F$256,MATCH($G4602,Prestations!$B$5:$B$256,0)),"?"))</f>
        <v/>
      </c>
      <c r="P4602" s="26" t="str">
        <f aca="false">IF($O4602="","",IF($O4602="?","?",IFERROR(INDEX(Règles!$C$5:$C$17,MATCH($O4602,Règles!$A$5:$A$17,0)),"?")))</f>
        <v/>
      </c>
      <c r="Q4602" s="27" t="str">
        <f aca="false">IF($G4602="","",IF(ISNUMBER($I4602),$I4602,IFERROR(IF(ISNUMBER(INDEX(Prestations!$E$5:$E$256,MATCH($G4602,Prestations!$B$5:$B$256,0))),INDEX(Prestations!$E$5:$E$256,MATCH($G4602,Prestations!$B$5:$B$256,0)),""),"")))</f>
        <v/>
      </c>
      <c r="R4602" s="27" t="str">
        <f aca="false">IFERROR(IF(ISNUMBER($Q4602),$Q4602*IF($E4602="",1,$E4602),""),"")</f>
        <v/>
      </c>
      <c r="S4602" s="28" t="str">
        <f aca="false">IFERROR(IF($P4602="au nombre",IF(N(INDEX(Règles!$D$5:$D$17,MATCH($O4602,Règles!$A$5:$A$17,0)))&gt;0,IF($E4602="",1,$E4602)/INDEX(Règles!$D$5:$D$17,MATCH($O4602,Règles!$A$5:$A$17,0)),""),IF($P4602="au prix",IF(AND(ISNUMBER($R4602),N(INDEX(Règles!$E$5:$E$17,MATCH($O4602,Règles!$A$5:$A$17,0)))&gt;0),$R4602/INDEX(Règles!$E$5:$E$17,MATCH($O4602,Règles!$A$5:$A$17,0)),""),IF(OR($P4602="ne compte pas",$P4602="absence"),0,""))),"")</f>
        <v/>
      </c>
      <c r="T4602" s="26" t="n">
        <f aca="false">IF(AND(ISNUMBER($A4602),$B4602&lt;&gt;"",$G4602&lt;&gt;"",$P4602&lt;&gt;"absence"),1,0)</f>
        <v>0</v>
      </c>
      <c r="U4602" s="26" t="n">
        <f aca="false">IF($T4602=1,IF(COUNTIFS($B$2:$B4602,$B4602,$A$2:$A4602,$A4602,$T$2:$T4602,1)=1,1,0),0)</f>
        <v>0</v>
      </c>
      <c r="V4602" s="29" t="str">
        <f aca="false">IF(AND($A4602="",$B4602="",$G4602=""),"",IF(NOT(ISNUMBER($A4602)),"Date manquante ou non reconnue",IF($B4602="","Technicien manquant",IF(COUNTIF(Production!$A$7:$A$21,$B4602)=0,"Technicien absent de la liste (onglet Production)",IF($G4602="","Code BPU manquant (colonne G)",IF($O4602="?","Code BPU inconnu (onglet Prestations)",IF($P4602="?","Catégorie inconnue (onglet Règles)",IF(AND($E4602&lt;&gt;"",NOT(ISNUMBER($E4602))),"Quantité non reconnue",IF(AND($P4602="au prix",NOT(ISNUMBER($Q4602))),"Prix sur devis à saisir (colonne I)",IF($S4602="","Règle à compléter (onglet Règles)",""))))))))))</f>
        <v/>
      </c>
    </row>
    <row r="4603" customFormat="false" ht="15" hidden="false" customHeight="false" outlineLevel="0" collapsed="false">
      <c r="A4603" s="23"/>
      <c r="I4603" s="24"/>
      <c r="J4603" s="24"/>
      <c r="N4603" s="25"/>
      <c r="O4603" s="26" t="str">
        <f aca="false">IF($G4603="","",IFERROR(INDEX(Prestations!$F$5:$F$256,MATCH($G4603,Prestations!$B$5:$B$256,0)),"?"))</f>
        <v/>
      </c>
      <c r="P4603" s="26" t="str">
        <f aca="false">IF($O4603="","",IF($O4603="?","?",IFERROR(INDEX(Règles!$C$5:$C$17,MATCH($O4603,Règles!$A$5:$A$17,0)),"?")))</f>
        <v/>
      </c>
      <c r="Q4603" s="27" t="str">
        <f aca="false">IF($G4603="","",IF(ISNUMBER($I4603),$I4603,IFERROR(IF(ISNUMBER(INDEX(Prestations!$E$5:$E$256,MATCH($G4603,Prestations!$B$5:$B$256,0))),INDEX(Prestations!$E$5:$E$256,MATCH($G4603,Prestations!$B$5:$B$256,0)),""),"")))</f>
        <v/>
      </c>
      <c r="R4603" s="27" t="str">
        <f aca="false">IFERROR(IF(ISNUMBER($Q4603),$Q4603*IF($E4603="",1,$E4603),""),"")</f>
        <v/>
      </c>
      <c r="S4603" s="28" t="str">
        <f aca="false">IFERROR(IF($P4603="au nombre",IF(N(INDEX(Règles!$D$5:$D$17,MATCH($O4603,Règles!$A$5:$A$17,0)))&gt;0,IF($E4603="",1,$E4603)/INDEX(Règles!$D$5:$D$17,MATCH($O4603,Règles!$A$5:$A$17,0)),""),IF($P4603="au prix",IF(AND(ISNUMBER($R4603),N(INDEX(Règles!$E$5:$E$17,MATCH($O4603,Règles!$A$5:$A$17,0)))&gt;0),$R4603/INDEX(Règles!$E$5:$E$17,MATCH($O4603,Règles!$A$5:$A$17,0)),""),IF(OR($P4603="ne compte pas",$P4603="absence"),0,""))),"")</f>
        <v/>
      </c>
      <c r="T4603" s="26" t="n">
        <f aca="false">IF(AND(ISNUMBER($A4603),$B4603&lt;&gt;"",$G4603&lt;&gt;"",$P4603&lt;&gt;"absence"),1,0)</f>
        <v>0</v>
      </c>
      <c r="U4603" s="26" t="n">
        <f aca="false">IF($T4603=1,IF(COUNTIFS($B$2:$B4603,$B4603,$A$2:$A4603,$A4603,$T$2:$T4603,1)=1,1,0),0)</f>
        <v>0</v>
      </c>
      <c r="V4603" s="29" t="str">
        <f aca="false">IF(AND($A4603="",$B4603="",$G4603=""),"",IF(NOT(ISNUMBER($A4603)),"Date manquante ou non reconnue",IF($B4603="","Technicien manquant",IF(COUNTIF(Production!$A$7:$A$21,$B4603)=0,"Technicien absent de la liste (onglet Production)",IF($G4603="","Code BPU manquant (colonne G)",IF($O4603="?","Code BPU inconnu (onglet Prestations)",IF($P4603="?","Catégorie inconnue (onglet Règles)",IF(AND($E4603&lt;&gt;"",NOT(ISNUMBER($E4603))),"Quantité non reconnue",IF(AND($P4603="au prix",NOT(ISNUMBER($Q4603))),"Prix sur devis à saisir (colonne I)",IF($S4603="","Règle à compléter (onglet Règles)",""))))))))))</f>
        <v/>
      </c>
    </row>
    <row r="4604" customFormat="false" ht="15" hidden="false" customHeight="false" outlineLevel="0" collapsed="false">
      <c r="A4604" s="23"/>
      <c r="I4604" s="24"/>
      <c r="J4604" s="24"/>
      <c r="N4604" s="25"/>
      <c r="O4604" s="26" t="str">
        <f aca="false">IF($G4604="","",IFERROR(INDEX(Prestations!$F$5:$F$256,MATCH($G4604,Prestations!$B$5:$B$256,0)),"?"))</f>
        <v/>
      </c>
      <c r="P4604" s="26" t="str">
        <f aca="false">IF($O4604="","",IF($O4604="?","?",IFERROR(INDEX(Règles!$C$5:$C$17,MATCH($O4604,Règles!$A$5:$A$17,0)),"?")))</f>
        <v/>
      </c>
      <c r="Q4604" s="27" t="str">
        <f aca="false">IF($G4604="","",IF(ISNUMBER($I4604),$I4604,IFERROR(IF(ISNUMBER(INDEX(Prestations!$E$5:$E$256,MATCH($G4604,Prestations!$B$5:$B$256,0))),INDEX(Prestations!$E$5:$E$256,MATCH($G4604,Prestations!$B$5:$B$256,0)),""),"")))</f>
        <v/>
      </c>
      <c r="R4604" s="27" t="str">
        <f aca="false">IFERROR(IF(ISNUMBER($Q4604),$Q4604*IF($E4604="",1,$E4604),""),"")</f>
        <v/>
      </c>
      <c r="S4604" s="28" t="str">
        <f aca="false">IFERROR(IF($P4604="au nombre",IF(N(INDEX(Règles!$D$5:$D$17,MATCH($O4604,Règles!$A$5:$A$17,0)))&gt;0,IF($E4604="",1,$E4604)/INDEX(Règles!$D$5:$D$17,MATCH($O4604,Règles!$A$5:$A$17,0)),""),IF($P4604="au prix",IF(AND(ISNUMBER($R4604),N(INDEX(Règles!$E$5:$E$17,MATCH($O4604,Règles!$A$5:$A$17,0)))&gt;0),$R4604/INDEX(Règles!$E$5:$E$17,MATCH($O4604,Règles!$A$5:$A$17,0)),""),IF(OR($P4604="ne compte pas",$P4604="absence"),0,""))),"")</f>
        <v/>
      </c>
      <c r="T4604" s="26" t="n">
        <f aca="false">IF(AND(ISNUMBER($A4604),$B4604&lt;&gt;"",$G4604&lt;&gt;"",$P4604&lt;&gt;"absence"),1,0)</f>
        <v>0</v>
      </c>
      <c r="U4604" s="26" t="n">
        <f aca="false">IF($T4604=1,IF(COUNTIFS($B$2:$B4604,$B4604,$A$2:$A4604,$A4604,$T$2:$T4604,1)=1,1,0),0)</f>
        <v>0</v>
      </c>
      <c r="V4604" s="29" t="str">
        <f aca="false">IF(AND($A4604="",$B4604="",$G4604=""),"",IF(NOT(ISNUMBER($A4604)),"Date manquante ou non reconnue",IF($B4604="","Technicien manquant",IF(COUNTIF(Production!$A$7:$A$21,$B4604)=0,"Technicien absent de la liste (onglet Production)",IF($G4604="","Code BPU manquant (colonne G)",IF($O4604="?","Code BPU inconnu (onglet Prestations)",IF($P4604="?","Catégorie inconnue (onglet Règles)",IF(AND($E4604&lt;&gt;"",NOT(ISNUMBER($E4604))),"Quantité non reconnue",IF(AND($P4604="au prix",NOT(ISNUMBER($Q4604))),"Prix sur devis à saisir (colonne I)",IF($S4604="","Règle à compléter (onglet Règles)",""))))))))))</f>
        <v/>
      </c>
    </row>
    <row r="4605" customFormat="false" ht="15" hidden="false" customHeight="false" outlineLevel="0" collapsed="false">
      <c r="A4605" s="23"/>
      <c r="I4605" s="24"/>
      <c r="J4605" s="24"/>
      <c r="N4605" s="25"/>
      <c r="O4605" s="26" t="str">
        <f aca="false">IF($G4605="","",IFERROR(INDEX(Prestations!$F$5:$F$256,MATCH($G4605,Prestations!$B$5:$B$256,0)),"?"))</f>
        <v/>
      </c>
      <c r="P4605" s="26" t="str">
        <f aca="false">IF($O4605="","",IF($O4605="?","?",IFERROR(INDEX(Règles!$C$5:$C$17,MATCH($O4605,Règles!$A$5:$A$17,0)),"?")))</f>
        <v/>
      </c>
      <c r="Q4605" s="27" t="str">
        <f aca="false">IF($G4605="","",IF(ISNUMBER($I4605),$I4605,IFERROR(IF(ISNUMBER(INDEX(Prestations!$E$5:$E$256,MATCH($G4605,Prestations!$B$5:$B$256,0))),INDEX(Prestations!$E$5:$E$256,MATCH($G4605,Prestations!$B$5:$B$256,0)),""),"")))</f>
        <v/>
      </c>
      <c r="R4605" s="27" t="str">
        <f aca="false">IFERROR(IF(ISNUMBER($Q4605),$Q4605*IF($E4605="",1,$E4605),""),"")</f>
        <v/>
      </c>
      <c r="S4605" s="28" t="str">
        <f aca="false">IFERROR(IF($P4605="au nombre",IF(N(INDEX(Règles!$D$5:$D$17,MATCH($O4605,Règles!$A$5:$A$17,0)))&gt;0,IF($E4605="",1,$E4605)/INDEX(Règles!$D$5:$D$17,MATCH($O4605,Règles!$A$5:$A$17,0)),""),IF($P4605="au prix",IF(AND(ISNUMBER($R4605),N(INDEX(Règles!$E$5:$E$17,MATCH($O4605,Règles!$A$5:$A$17,0)))&gt;0),$R4605/INDEX(Règles!$E$5:$E$17,MATCH($O4605,Règles!$A$5:$A$17,0)),""),IF(OR($P4605="ne compte pas",$P4605="absence"),0,""))),"")</f>
        <v/>
      </c>
      <c r="T4605" s="26" t="n">
        <f aca="false">IF(AND(ISNUMBER($A4605),$B4605&lt;&gt;"",$G4605&lt;&gt;"",$P4605&lt;&gt;"absence"),1,0)</f>
        <v>0</v>
      </c>
      <c r="U4605" s="26" t="n">
        <f aca="false">IF($T4605=1,IF(COUNTIFS($B$2:$B4605,$B4605,$A$2:$A4605,$A4605,$T$2:$T4605,1)=1,1,0),0)</f>
        <v>0</v>
      </c>
      <c r="V4605" s="29" t="str">
        <f aca="false">IF(AND($A4605="",$B4605="",$G4605=""),"",IF(NOT(ISNUMBER($A4605)),"Date manquante ou non reconnue",IF($B4605="","Technicien manquant",IF(COUNTIF(Production!$A$7:$A$21,$B4605)=0,"Technicien absent de la liste (onglet Production)",IF($G4605="","Code BPU manquant (colonne G)",IF($O4605="?","Code BPU inconnu (onglet Prestations)",IF($P4605="?","Catégorie inconnue (onglet Règles)",IF(AND($E4605&lt;&gt;"",NOT(ISNUMBER($E4605))),"Quantité non reconnue",IF(AND($P4605="au prix",NOT(ISNUMBER($Q4605))),"Prix sur devis à saisir (colonne I)",IF($S4605="","Règle à compléter (onglet Règles)",""))))))))))</f>
        <v/>
      </c>
    </row>
    <row r="4606" customFormat="false" ht="15" hidden="false" customHeight="false" outlineLevel="0" collapsed="false">
      <c r="A4606" s="23"/>
      <c r="I4606" s="24"/>
      <c r="J4606" s="24"/>
      <c r="N4606" s="25"/>
      <c r="O4606" s="26" t="str">
        <f aca="false">IF($G4606="","",IFERROR(INDEX(Prestations!$F$5:$F$256,MATCH($G4606,Prestations!$B$5:$B$256,0)),"?"))</f>
        <v/>
      </c>
      <c r="P4606" s="26" t="str">
        <f aca="false">IF($O4606="","",IF($O4606="?","?",IFERROR(INDEX(Règles!$C$5:$C$17,MATCH($O4606,Règles!$A$5:$A$17,0)),"?")))</f>
        <v/>
      </c>
      <c r="Q4606" s="27" t="str">
        <f aca="false">IF($G4606="","",IF(ISNUMBER($I4606),$I4606,IFERROR(IF(ISNUMBER(INDEX(Prestations!$E$5:$E$256,MATCH($G4606,Prestations!$B$5:$B$256,0))),INDEX(Prestations!$E$5:$E$256,MATCH($G4606,Prestations!$B$5:$B$256,0)),""),"")))</f>
        <v/>
      </c>
      <c r="R4606" s="27" t="str">
        <f aca="false">IFERROR(IF(ISNUMBER($Q4606),$Q4606*IF($E4606="",1,$E4606),""),"")</f>
        <v/>
      </c>
      <c r="S4606" s="28" t="str">
        <f aca="false">IFERROR(IF($P4606="au nombre",IF(N(INDEX(Règles!$D$5:$D$17,MATCH($O4606,Règles!$A$5:$A$17,0)))&gt;0,IF($E4606="",1,$E4606)/INDEX(Règles!$D$5:$D$17,MATCH($O4606,Règles!$A$5:$A$17,0)),""),IF($P4606="au prix",IF(AND(ISNUMBER($R4606),N(INDEX(Règles!$E$5:$E$17,MATCH($O4606,Règles!$A$5:$A$17,0)))&gt;0),$R4606/INDEX(Règles!$E$5:$E$17,MATCH($O4606,Règles!$A$5:$A$17,0)),""),IF(OR($P4606="ne compte pas",$P4606="absence"),0,""))),"")</f>
        <v/>
      </c>
      <c r="T4606" s="26" t="n">
        <f aca="false">IF(AND(ISNUMBER($A4606),$B4606&lt;&gt;"",$G4606&lt;&gt;"",$P4606&lt;&gt;"absence"),1,0)</f>
        <v>0</v>
      </c>
      <c r="U4606" s="26" t="n">
        <f aca="false">IF($T4606=1,IF(COUNTIFS($B$2:$B4606,$B4606,$A$2:$A4606,$A4606,$T$2:$T4606,1)=1,1,0),0)</f>
        <v>0</v>
      </c>
      <c r="V4606" s="29" t="str">
        <f aca="false">IF(AND($A4606="",$B4606="",$G4606=""),"",IF(NOT(ISNUMBER($A4606)),"Date manquante ou non reconnue",IF($B4606="","Technicien manquant",IF(COUNTIF(Production!$A$7:$A$21,$B4606)=0,"Technicien absent de la liste (onglet Production)",IF($G4606="","Code BPU manquant (colonne G)",IF($O4606="?","Code BPU inconnu (onglet Prestations)",IF($P4606="?","Catégorie inconnue (onglet Règles)",IF(AND($E4606&lt;&gt;"",NOT(ISNUMBER($E4606))),"Quantité non reconnue",IF(AND($P4606="au prix",NOT(ISNUMBER($Q4606))),"Prix sur devis à saisir (colonne I)",IF($S4606="","Règle à compléter (onglet Règles)",""))))))))))</f>
        <v/>
      </c>
    </row>
    <row r="4607" customFormat="false" ht="15" hidden="false" customHeight="false" outlineLevel="0" collapsed="false">
      <c r="A4607" s="23"/>
      <c r="I4607" s="24"/>
      <c r="J4607" s="24"/>
      <c r="N4607" s="25"/>
      <c r="O4607" s="26" t="str">
        <f aca="false">IF($G4607="","",IFERROR(INDEX(Prestations!$F$5:$F$256,MATCH($G4607,Prestations!$B$5:$B$256,0)),"?"))</f>
        <v/>
      </c>
      <c r="P4607" s="26" t="str">
        <f aca="false">IF($O4607="","",IF($O4607="?","?",IFERROR(INDEX(Règles!$C$5:$C$17,MATCH($O4607,Règles!$A$5:$A$17,0)),"?")))</f>
        <v/>
      </c>
      <c r="Q4607" s="27" t="str">
        <f aca="false">IF($G4607="","",IF(ISNUMBER($I4607),$I4607,IFERROR(IF(ISNUMBER(INDEX(Prestations!$E$5:$E$256,MATCH($G4607,Prestations!$B$5:$B$256,0))),INDEX(Prestations!$E$5:$E$256,MATCH($G4607,Prestations!$B$5:$B$256,0)),""),"")))</f>
        <v/>
      </c>
      <c r="R4607" s="27" t="str">
        <f aca="false">IFERROR(IF(ISNUMBER($Q4607),$Q4607*IF($E4607="",1,$E4607),""),"")</f>
        <v/>
      </c>
      <c r="S4607" s="28" t="str">
        <f aca="false">IFERROR(IF($P4607="au nombre",IF(N(INDEX(Règles!$D$5:$D$17,MATCH($O4607,Règles!$A$5:$A$17,0)))&gt;0,IF($E4607="",1,$E4607)/INDEX(Règles!$D$5:$D$17,MATCH($O4607,Règles!$A$5:$A$17,0)),""),IF($P4607="au prix",IF(AND(ISNUMBER($R4607),N(INDEX(Règles!$E$5:$E$17,MATCH($O4607,Règles!$A$5:$A$17,0)))&gt;0),$R4607/INDEX(Règles!$E$5:$E$17,MATCH($O4607,Règles!$A$5:$A$17,0)),""),IF(OR($P4607="ne compte pas",$P4607="absence"),0,""))),"")</f>
        <v/>
      </c>
      <c r="T4607" s="26" t="n">
        <f aca="false">IF(AND(ISNUMBER($A4607),$B4607&lt;&gt;"",$G4607&lt;&gt;"",$P4607&lt;&gt;"absence"),1,0)</f>
        <v>0</v>
      </c>
      <c r="U4607" s="26" t="n">
        <f aca="false">IF($T4607=1,IF(COUNTIFS($B$2:$B4607,$B4607,$A$2:$A4607,$A4607,$T$2:$T4607,1)=1,1,0),0)</f>
        <v>0</v>
      </c>
      <c r="V4607" s="29" t="str">
        <f aca="false">IF(AND($A4607="",$B4607="",$G4607=""),"",IF(NOT(ISNUMBER($A4607)),"Date manquante ou non reconnue",IF($B4607="","Technicien manquant",IF(COUNTIF(Production!$A$7:$A$21,$B4607)=0,"Technicien absent de la liste (onglet Production)",IF($G4607="","Code BPU manquant (colonne G)",IF($O4607="?","Code BPU inconnu (onglet Prestations)",IF($P4607="?","Catégorie inconnue (onglet Règles)",IF(AND($E4607&lt;&gt;"",NOT(ISNUMBER($E4607))),"Quantité non reconnue",IF(AND($P4607="au prix",NOT(ISNUMBER($Q4607))),"Prix sur devis à saisir (colonne I)",IF($S4607="","Règle à compléter (onglet Règles)",""))))))))))</f>
        <v/>
      </c>
    </row>
    <row r="4608" customFormat="false" ht="15" hidden="false" customHeight="false" outlineLevel="0" collapsed="false">
      <c r="A4608" s="23"/>
      <c r="I4608" s="24"/>
      <c r="J4608" s="24"/>
      <c r="N4608" s="25"/>
      <c r="O4608" s="26" t="str">
        <f aca="false">IF($G4608="","",IFERROR(INDEX(Prestations!$F$5:$F$256,MATCH($G4608,Prestations!$B$5:$B$256,0)),"?"))</f>
        <v/>
      </c>
      <c r="P4608" s="26" t="str">
        <f aca="false">IF($O4608="","",IF($O4608="?","?",IFERROR(INDEX(Règles!$C$5:$C$17,MATCH($O4608,Règles!$A$5:$A$17,0)),"?")))</f>
        <v/>
      </c>
      <c r="Q4608" s="27" t="str">
        <f aca="false">IF($G4608="","",IF(ISNUMBER($I4608),$I4608,IFERROR(IF(ISNUMBER(INDEX(Prestations!$E$5:$E$256,MATCH($G4608,Prestations!$B$5:$B$256,0))),INDEX(Prestations!$E$5:$E$256,MATCH($G4608,Prestations!$B$5:$B$256,0)),""),"")))</f>
        <v/>
      </c>
      <c r="R4608" s="27" t="str">
        <f aca="false">IFERROR(IF(ISNUMBER($Q4608),$Q4608*IF($E4608="",1,$E4608),""),"")</f>
        <v/>
      </c>
      <c r="S4608" s="28" t="str">
        <f aca="false">IFERROR(IF($P4608="au nombre",IF(N(INDEX(Règles!$D$5:$D$17,MATCH($O4608,Règles!$A$5:$A$17,0)))&gt;0,IF($E4608="",1,$E4608)/INDEX(Règles!$D$5:$D$17,MATCH($O4608,Règles!$A$5:$A$17,0)),""),IF($P4608="au prix",IF(AND(ISNUMBER($R4608),N(INDEX(Règles!$E$5:$E$17,MATCH($O4608,Règles!$A$5:$A$17,0)))&gt;0),$R4608/INDEX(Règles!$E$5:$E$17,MATCH($O4608,Règles!$A$5:$A$17,0)),""),IF(OR($P4608="ne compte pas",$P4608="absence"),0,""))),"")</f>
        <v/>
      </c>
      <c r="T4608" s="26" t="n">
        <f aca="false">IF(AND(ISNUMBER($A4608),$B4608&lt;&gt;"",$G4608&lt;&gt;"",$P4608&lt;&gt;"absence"),1,0)</f>
        <v>0</v>
      </c>
      <c r="U4608" s="26" t="n">
        <f aca="false">IF($T4608=1,IF(COUNTIFS($B$2:$B4608,$B4608,$A$2:$A4608,$A4608,$T$2:$T4608,1)=1,1,0),0)</f>
        <v>0</v>
      </c>
      <c r="V4608" s="29" t="str">
        <f aca="false">IF(AND($A4608="",$B4608="",$G4608=""),"",IF(NOT(ISNUMBER($A4608)),"Date manquante ou non reconnue",IF($B4608="","Technicien manquant",IF(COUNTIF(Production!$A$7:$A$21,$B4608)=0,"Technicien absent de la liste (onglet Production)",IF($G4608="","Code BPU manquant (colonne G)",IF($O4608="?","Code BPU inconnu (onglet Prestations)",IF($P4608="?","Catégorie inconnue (onglet Règles)",IF(AND($E4608&lt;&gt;"",NOT(ISNUMBER($E4608))),"Quantité non reconnue",IF(AND($P4608="au prix",NOT(ISNUMBER($Q4608))),"Prix sur devis à saisir (colonne I)",IF($S4608="","Règle à compléter (onglet Règles)",""))))))))))</f>
        <v/>
      </c>
    </row>
    <row r="4609" customFormat="false" ht="15" hidden="false" customHeight="false" outlineLevel="0" collapsed="false">
      <c r="A4609" s="23"/>
      <c r="I4609" s="24"/>
      <c r="J4609" s="24"/>
      <c r="N4609" s="25"/>
      <c r="O4609" s="26" t="str">
        <f aca="false">IF($G4609="","",IFERROR(INDEX(Prestations!$F$5:$F$256,MATCH($G4609,Prestations!$B$5:$B$256,0)),"?"))</f>
        <v/>
      </c>
      <c r="P4609" s="26" t="str">
        <f aca="false">IF($O4609="","",IF($O4609="?","?",IFERROR(INDEX(Règles!$C$5:$C$17,MATCH($O4609,Règles!$A$5:$A$17,0)),"?")))</f>
        <v/>
      </c>
      <c r="Q4609" s="27" t="str">
        <f aca="false">IF($G4609="","",IF(ISNUMBER($I4609),$I4609,IFERROR(IF(ISNUMBER(INDEX(Prestations!$E$5:$E$256,MATCH($G4609,Prestations!$B$5:$B$256,0))),INDEX(Prestations!$E$5:$E$256,MATCH($G4609,Prestations!$B$5:$B$256,0)),""),"")))</f>
        <v/>
      </c>
      <c r="R4609" s="27" t="str">
        <f aca="false">IFERROR(IF(ISNUMBER($Q4609),$Q4609*IF($E4609="",1,$E4609),""),"")</f>
        <v/>
      </c>
      <c r="S4609" s="28" t="str">
        <f aca="false">IFERROR(IF($P4609="au nombre",IF(N(INDEX(Règles!$D$5:$D$17,MATCH($O4609,Règles!$A$5:$A$17,0)))&gt;0,IF($E4609="",1,$E4609)/INDEX(Règles!$D$5:$D$17,MATCH($O4609,Règles!$A$5:$A$17,0)),""),IF($P4609="au prix",IF(AND(ISNUMBER($R4609),N(INDEX(Règles!$E$5:$E$17,MATCH($O4609,Règles!$A$5:$A$17,0)))&gt;0),$R4609/INDEX(Règles!$E$5:$E$17,MATCH($O4609,Règles!$A$5:$A$17,0)),""),IF(OR($P4609="ne compte pas",$P4609="absence"),0,""))),"")</f>
        <v/>
      </c>
      <c r="T4609" s="26" t="n">
        <f aca="false">IF(AND(ISNUMBER($A4609),$B4609&lt;&gt;"",$G4609&lt;&gt;"",$P4609&lt;&gt;"absence"),1,0)</f>
        <v>0</v>
      </c>
      <c r="U4609" s="26" t="n">
        <f aca="false">IF($T4609=1,IF(COUNTIFS($B$2:$B4609,$B4609,$A$2:$A4609,$A4609,$T$2:$T4609,1)=1,1,0),0)</f>
        <v>0</v>
      </c>
      <c r="V4609" s="29" t="str">
        <f aca="false">IF(AND($A4609="",$B4609="",$G4609=""),"",IF(NOT(ISNUMBER($A4609)),"Date manquante ou non reconnue",IF($B4609="","Technicien manquant",IF(COUNTIF(Production!$A$7:$A$21,$B4609)=0,"Technicien absent de la liste (onglet Production)",IF($G4609="","Code BPU manquant (colonne G)",IF($O4609="?","Code BPU inconnu (onglet Prestations)",IF($P4609="?","Catégorie inconnue (onglet Règles)",IF(AND($E4609&lt;&gt;"",NOT(ISNUMBER($E4609))),"Quantité non reconnue",IF(AND($P4609="au prix",NOT(ISNUMBER($Q4609))),"Prix sur devis à saisir (colonne I)",IF($S4609="","Règle à compléter (onglet Règles)",""))))))))))</f>
        <v/>
      </c>
    </row>
    <row r="4610" customFormat="false" ht="15" hidden="false" customHeight="false" outlineLevel="0" collapsed="false">
      <c r="A4610" s="23"/>
      <c r="I4610" s="24"/>
      <c r="J4610" s="24"/>
      <c r="N4610" s="25"/>
      <c r="O4610" s="26" t="str">
        <f aca="false">IF($G4610="","",IFERROR(INDEX(Prestations!$F$5:$F$256,MATCH($G4610,Prestations!$B$5:$B$256,0)),"?"))</f>
        <v/>
      </c>
      <c r="P4610" s="26" t="str">
        <f aca="false">IF($O4610="","",IF($O4610="?","?",IFERROR(INDEX(Règles!$C$5:$C$17,MATCH($O4610,Règles!$A$5:$A$17,0)),"?")))</f>
        <v/>
      </c>
      <c r="Q4610" s="27" t="str">
        <f aca="false">IF($G4610="","",IF(ISNUMBER($I4610),$I4610,IFERROR(IF(ISNUMBER(INDEX(Prestations!$E$5:$E$256,MATCH($G4610,Prestations!$B$5:$B$256,0))),INDEX(Prestations!$E$5:$E$256,MATCH($G4610,Prestations!$B$5:$B$256,0)),""),"")))</f>
        <v/>
      </c>
      <c r="R4610" s="27" t="str">
        <f aca="false">IFERROR(IF(ISNUMBER($Q4610),$Q4610*IF($E4610="",1,$E4610),""),"")</f>
        <v/>
      </c>
      <c r="S4610" s="28" t="str">
        <f aca="false">IFERROR(IF($P4610="au nombre",IF(N(INDEX(Règles!$D$5:$D$17,MATCH($O4610,Règles!$A$5:$A$17,0)))&gt;0,IF($E4610="",1,$E4610)/INDEX(Règles!$D$5:$D$17,MATCH($O4610,Règles!$A$5:$A$17,0)),""),IF($P4610="au prix",IF(AND(ISNUMBER($R4610),N(INDEX(Règles!$E$5:$E$17,MATCH($O4610,Règles!$A$5:$A$17,0)))&gt;0),$R4610/INDEX(Règles!$E$5:$E$17,MATCH($O4610,Règles!$A$5:$A$17,0)),""),IF(OR($P4610="ne compte pas",$P4610="absence"),0,""))),"")</f>
        <v/>
      </c>
      <c r="T4610" s="26" t="n">
        <f aca="false">IF(AND(ISNUMBER($A4610),$B4610&lt;&gt;"",$G4610&lt;&gt;"",$P4610&lt;&gt;"absence"),1,0)</f>
        <v>0</v>
      </c>
      <c r="U4610" s="26" t="n">
        <f aca="false">IF($T4610=1,IF(COUNTIFS($B$2:$B4610,$B4610,$A$2:$A4610,$A4610,$T$2:$T4610,1)=1,1,0),0)</f>
        <v>0</v>
      </c>
      <c r="V4610" s="29" t="str">
        <f aca="false">IF(AND($A4610="",$B4610="",$G4610=""),"",IF(NOT(ISNUMBER($A4610)),"Date manquante ou non reconnue",IF($B4610="","Technicien manquant",IF(COUNTIF(Production!$A$7:$A$21,$B4610)=0,"Technicien absent de la liste (onglet Production)",IF($G4610="","Code BPU manquant (colonne G)",IF($O4610="?","Code BPU inconnu (onglet Prestations)",IF($P4610="?","Catégorie inconnue (onglet Règles)",IF(AND($E4610&lt;&gt;"",NOT(ISNUMBER($E4610))),"Quantité non reconnue",IF(AND($P4610="au prix",NOT(ISNUMBER($Q4610))),"Prix sur devis à saisir (colonne I)",IF($S4610="","Règle à compléter (onglet Règles)",""))))))))))</f>
        <v/>
      </c>
    </row>
    <row r="4611" customFormat="false" ht="15" hidden="false" customHeight="false" outlineLevel="0" collapsed="false">
      <c r="A4611" s="23"/>
      <c r="I4611" s="24"/>
      <c r="J4611" s="24"/>
      <c r="N4611" s="25"/>
      <c r="O4611" s="26" t="str">
        <f aca="false">IF($G4611="","",IFERROR(INDEX(Prestations!$F$5:$F$256,MATCH($G4611,Prestations!$B$5:$B$256,0)),"?"))</f>
        <v/>
      </c>
      <c r="P4611" s="26" t="str">
        <f aca="false">IF($O4611="","",IF($O4611="?","?",IFERROR(INDEX(Règles!$C$5:$C$17,MATCH($O4611,Règles!$A$5:$A$17,0)),"?")))</f>
        <v/>
      </c>
      <c r="Q4611" s="27" t="str">
        <f aca="false">IF($G4611="","",IF(ISNUMBER($I4611),$I4611,IFERROR(IF(ISNUMBER(INDEX(Prestations!$E$5:$E$256,MATCH($G4611,Prestations!$B$5:$B$256,0))),INDEX(Prestations!$E$5:$E$256,MATCH($G4611,Prestations!$B$5:$B$256,0)),""),"")))</f>
        <v/>
      </c>
      <c r="R4611" s="27" t="str">
        <f aca="false">IFERROR(IF(ISNUMBER($Q4611),$Q4611*IF($E4611="",1,$E4611),""),"")</f>
        <v/>
      </c>
      <c r="S4611" s="28" t="str">
        <f aca="false">IFERROR(IF($P4611="au nombre",IF(N(INDEX(Règles!$D$5:$D$17,MATCH($O4611,Règles!$A$5:$A$17,0)))&gt;0,IF($E4611="",1,$E4611)/INDEX(Règles!$D$5:$D$17,MATCH($O4611,Règles!$A$5:$A$17,0)),""),IF($P4611="au prix",IF(AND(ISNUMBER($R4611),N(INDEX(Règles!$E$5:$E$17,MATCH($O4611,Règles!$A$5:$A$17,0)))&gt;0),$R4611/INDEX(Règles!$E$5:$E$17,MATCH($O4611,Règles!$A$5:$A$17,0)),""),IF(OR($P4611="ne compte pas",$P4611="absence"),0,""))),"")</f>
        <v/>
      </c>
      <c r="T4611" s="26" t="n">
        <f aca="false">IF(AND(ISNUMBER($A4611),$B4611&lt;&gt;"",$G4611&lt;&gt;"",$P4611&lt;&gt;"absence"),1,0)</f>
        <v>0</v>
      </c>
      <c r="U4611" s="26" t="n">
        <f aca="false">IF($T4611=1,IF(COUNTIFS($B$2:$B4611,$B4611,$A$2:$A4611,$A4611,$T$2:$T4611,1)=1,1,0),0)</f>
        <v>0</v>
      </c>
      <c r="V4611" s="29" t="str">
        <f aca="false">IF(AND($A4611="",$B4611="",$G4611=""),"",IF(NOT(ISNUMBER($A4611)),"Date manquante ou non reconnue",IF($B4611="","Technicien manquant",IF(COUNTIF(Production!$A$7:$A$21,$B4611)=0,"Technicien absent de la liste (onglet Production)",IF($G4611="","Code BPU manquant (colonne G)",IF($O4611="?","Code BPU inconnu (onglet Prestations)",IF($P4611="?","Catégorie inconnue (onglet Règles)",IF(AND($E4611&lt;&gt;"",NOT(ISNUMBER($E4611))),"Quantité non reconnue",IF(AND($P4611="au prix",NOT(ISNUMBER($Q4611))),"Prix sur devis à saisir (colonne I)",IF($S4611="","Règle à compléter (onglet Règles)",""))))))))))</f>
        <v/>
      </c>
    </row>
    <row r="4612" customFormat="false" ht="15" hidden="false" customHeight="false" outlineLevel="0" collapsed="false">
      <c r="A4612" s="23"/>
      <c r="I4612" s="24"/>
      <c r="J4612" s="24"/>
      <c r="N4612" s="25"/>
      <c r="O4612" s="26" t="str">
        <f aca="false">IF($G4612="","",IFERROR(INDEX(Prestations!$F$5:$F$256,MATCH($G4612,Prestations!$B$5:$B$256,0)),"?"))</f>
        <v/>
      </c>
      <c r="P4612" s="26" t="str">
        <f aca="false">IF($O4612="","",IF($O4612="?","?",IFERROR(INDEX(Règles!$C$5:$C$17,MATCH($O4612,Règles!$A$5:$A$17,0)),"?")))</f>
        <v/>
      </c>
      <c r="Q4612" s="27" t="str">
        <f aca="false">IF($G4612="","",IF(ISNUMBER($I4612),$I4612,IFERROR(IF(ISNUMBER(INDEX(Prestations!$E$5:$E$256,MATCH($G4612,Prestations!$B$5:$B$256,0))),INDEX(Prestations!$E$5:$E$256,MATCH($G4612,Prestations!$B$5:$B$256,0)),""),"")))</f>
        <v/>
      </c>
      <c r="R4612" s="27" t="str">
        <f aca="false">IFERROR(IF(ISNUMBER($Q4612),$Q4612*IF($E4612="",1,$E4612),""),"")</f>
        <v/>
      </c>
      <c r="S4612" s="28" t="str">
        <f aca="false">IFERROR(IF($P4612="au nombre",IF(N(INDEX(Règles!$D$5:$D$17,MATCH($O4612,Règles!$A$5:$A$17,0)))&gt;0,IF($E4612="",1,$E4612)/INDEX(Règles!$D$5:$D$17,MATCH($O4612,Règles!$A$5:$A$17,0)),""),IF($P4612="au prix",IF(AND(ISNUMBER($R4612),N(INDEX(Règles!$E$5:$E$17,MATCH($O4612,Règles!$A$5:$A$17,0)))&gt;0),$R4612/INDEX(Règles!$E$5:$E$17,MATCH($O4612,Règles!$A$5:$A$17,0)),""),IF(OR($P4612="ne compte pas",$P4612="absence"),0,""))),"")</f>
        <v/>
      </c>
      <c r="T4612" s="26" t="n">
        <f aca="false">IF(AND(ISNUMBER($A4612),$B4612&lt;&gt;"",$G4612&lt;&gt;"",$P4612&lt;&gt;"absence"),1,0)</f>
        <v>0</v>
      </c>
      <c r="U4612" s="26" t="n">
        <f aca="false">IF($T4612=1,IF(COUNTIFS($B$2:$B4612,$B4612,$A$2:$A4612,$A4612,$T$2:$T4612,1)=1,1,0),0)</f>
        <v>0</v>
      </c>
      <c r="V4612" s="29" t="str">
        <f aca="false">IF(AND($A4612="",$B4612="",$G4612=""),"",IF(NOT(ISNUMBER($A4612)),"Date manquante ou non reconnue",IF($B4612="","Technicien manquant",IF(COUNTIF(Production!$A$7:$A$21,$B4612)=0,"Technicien absent de la liste (onglet Production)",IF($G4612="","Code BPU manquant (colonne G)",IF($O4612="?","Code BPU inconnu (onglet Prestations)",IF($P4612="?","Catégorie inconnue (onglet Règles)",IF(AND($E4612&lt;&gt;"",NOT(ISNUMBER($E4612))),"Quantité non reconnue",IF(AND($P4612="au prix",NOT(ISNUMBER($Q4612))),"Prix sur devis à saisir (colonne I)",IF($S4612="","Règle à compléter (onglet Règles)",""))))))))))</f>
        <v/>
      </c>
    </row>
    <row r="4613" customFormat="false" ht="15" hidden="false" customHeight="false" outlineLevel="0" collapsed="false">
      <c r="A4613" s="23"/>
      <c r="I4613" s="24"/>
      <c r="J4613" s="24"/>
      <c r="N4613" s="25"/>
      <c r="O4613" s="26" t="str">
        <f aca="false">IF($G4613="","",IFERROR(INDEX(Prestations!$F$5:$F$256,MATCH($G4613,Prestations!$B$5:$B$256,0)),"?"))</f>
        <v/>
      </c>
      <c r="P4613" s="26" t="str">
        <f aca="false">IF($O4613="","",IF($O4613="?","?",IFERROR(INDEX(Règles!$C$5:$C$17,MATCH($O4613,Règles!$A$5:$A$17,0)),"?")))</f>
        <v/>
      </c>
      <c r="Q4613" s="27" t="str">
        <f aca="false">IF($G4613="","",IF(ISNUMBER($I4613),$I4613,IFERROR(IF(ISNUMBER(INDEX(Prestations!$E$5:$E$256,MATCH($G4613,Prestations!$B$5:$B$256,0))),INDEX(Prestations!$E$5:$E$256,MATCH($G4613,Prestations!$B$5:$B$256,0)),""),"")))</f>
        <v/>
      </c>
      <c r="R4613" s="27" t="str">
        <f aca="false">IFERROR(IF(ISNUMBER($Q4613),$Q4613*IF($E4613="",1,$E4613),""),"")</f>
        <v/>
      </c>
      <c r="S4613" s="28" t="str">
        <f aca="false">IFERROR(IF($P4613="au nombre",IF(N(INDEX(Règles!$D$5:$D$17,MATCH($O4613,Règles!$A$5:$A$17,0)))&gt;0,IF($E4613="",1,$E4613)/INDEX(Règles!$D$5:$D$17,MATCH($O4613,Règles!$A$5:$A$17,0)),""),IF($P4613="au prix",IF(AND(ISNUMBER($R4613),N(INDEX(Règles!$E$5:$E$17,MATCH($O4613,Règles!$A$5:$A$17,0)))&gt;0),$R4613/INDEX(Règles!$E$5:$E$17,MATCH($O4613,Règles!$A$5:$A$17,0)),""),IF(OR($P4613="ne compte pas",$P4613="absence"),0,""))),"")</f>
        <v/>
      </c>
      <c r="T4613" s="26" t="n">
        <f aca="false">IF(AND(ISNUMBER($A4613),$B4613&lt;&gt;"",$G4613&lt;&gt;"",$P4613&lt;&gt;"absence"),1,0)</f>
        <v>0</v>
      </c>
      <c r="U4613" s="26" t="n">
        <f aca="false">IF($T4613=1,IF(COUNTIFS($B$2:$B4613,$B4613,$A$2:$A4613,$A4613,$T$2:$T4613,1)=1,1,0),0)</f>
        <v>0</v>
      </c>
      <c r="V4613" s="29" t="str">
        <f aca="false">IF(AND($A4613="",$B4613="",$G4613=""),"",IF(NOT(ISNUMBER($A4613)),"Date manquante ou non reconnue",IF($B4613="","Technicien manquant",IF(COUNTIF(Production!$A$7:$A$21,$B4613)=0,"Technicien absent de la liste (onglet Production)",IF($G4613="","Code BPU manquant (colonne G)",IF($O4613="?","Code BPU inconnu (onglet Prestations)",IF($P4613="?","Catégorie inconnue (onglet Règles)",IF(AND($E4613&lt;&gt;"",NOT(ISNUMBER($E4613))),"Quantité non reconnue",IF(AND($P4613="au prix",NOT(ISNUMBER($Q4613))),"Prix sur devis à saisir (colonne I)",IF($S4613="","Règle à compléter (onglet Règles)",""))))))))))</f>
        <v/>
      </c>
    </row>
    <row r="4614" customFormat="false" ht="15" hidden="false" customHeight="false" outlineLevel="0" collapsed="false">
      <c r="A4614" s="23"/>
      <c r="I4614" s="24"/>
      <c r="J4614" s="24"/>
      <c r="N4614" s="25"/>
      <c r="O4614" s="26" t="str">
        <f aca="false">IF($G4614="","",IFERROR(INDEX(Prestations!$F$5:$F$256,MATCH($G4614,Prestations!$B$5:$B$256,0)),"?"))</f>
        <v/>
      </c>
      <c r="P4614" s="26" t="str">
        <f aca="false">IF($O4614="","",IF($O4614="?","?",IFERROR(INDEX(Règles!$C$5:$C$17,MATCH($O4614,Règles!$A$5:$A$17,0)),"?")))</f>
        <v/>
      </c>
      <c r="Q4614" s="27" t="str">
        <f aca="false">IF($G4614="","",IF(ISNUMBER($I4614),$I4614,IFERROR(IF(ISNUMBER(INDEX(Prestations!$E$5:$E$256,MATCH($G4614,Prestations!$B$5:$B$256,0))),INDEX(Prestations!$E$5:$E$256,MATCH($G4614,Prestations!$B$5:$B$256,0)),""),"")))</f>
        <v/>
      </c>
      <c r="R4614" s="27" t="str">
        <f aca="false">IFERROR(IF(ISNUMBER($Q4614),$Q4614*IF($E4614="",1,$E4614),""),"")</f>
        <v/>
      </c>
      <c r="S4614" s="28" t="str">
        <f aca="false">IFERROR(IF($P4614="au nombre",IF(N(INDEX(Règles!$D$5:$D$17,MATCH($O4614,Règles!$A$5:$A$17,0)))&gt;0,IF($E4614="",1,$E4614)/INDEX(Règles!$D$5:$D$17,MATCH($O4614,Règles!$A$5:$A$17,0)),""),IF($P4614="au prix",IF(AND(ISNUMBER($R4614),N(INDEX(Règles!$E$5:$E$17,MATCH($O4614,Règles!$A$5:$A$17,0)))&gt;0),$R4614/INDEX(Règles!$E$5:$E$17,MATCH($O4614,Règles!$A$5:$A$17,0)),""),IF(OR($P4614="ne compte pas",$P4614="absence"),0,""))),"")</f>
        <v/>
      </c>
      <c r="T4614" s="26" t="n">
        <f aca="false">IF(AND(ISNUMBER($A4614),$B4614&lt;&gt;"",$G4614&lt;&gt;"",$P4614&lt;&gt;"absence"),1,0)</f>
        <v>0</v>
      </c>
      <c r="U4614" s="26" t="n">
        <f aca="false">IF($T4614=1,IF(COUNTIFS($B$2:$B4614,$B4614,$A$2:$A4614,$A4614,$T$2:$T4614,1)=1,1,0),0)</f>
        <v>0</v>
      </c>
      <c r="V4614" s="29" t="str">
        <f aca="false">IF(AND($A4614="",$B4614="",$G4614=""),"",IF(NOT(ISNUMBER($A4614)),"Date manquante ou non reconnue",IF($B4614="","Technicien manquant",IF(COUNTIF(Production!$A$7:$A$21,$B4614)=0,"Technicien absent de la liste (onglet Production)",IF($G4614="","Code BPU manquant (colonne G)",IF($O4614="?","Code BPU inconnu (onglet Prestations)",IF($P4614="?","Catégorie inconnue (onglet Règles)",IF(AND($E4614&lt;&gt;"",NOT(ISNUMBER($E4614))),"Quantité non reconnue",IF(AND($P4614="au prix",NOT(ISNUMBER($Q4614))),"Prix sur devis à saisir (colonne I)",IF($S4614="","Règle à compléter (onglet Règles)",""))))))))))</f>
        <v/>
      </c>
    </row>
    <row r="4615" customFormat="false" ht="15" hidden="false" customHeight="false" outlineLevel="0" collapsed="false">
      <c r="A4615" s="23"/>
      <c r="I4615" s="24"/>
      <c r="J4615" s="24"/>
      <c r="N4615" s="25"/>
      <c r="O4615" s="26" t="str">
        <f aca="false">IF($G4615="","",IFERROR(INDEX(Prestations!$F$5:$F$256,MATCH($G4615,Prestations!$B$5:$B$256,0)),"?"))</f>
        <v/>
      </c>
      <c r="P4615" s="26" t="str">
        <f aca="false">IF($O4615="","",IF($O4615="?","?",IFERROR(INDEX(Règles!$C$5:$C$17,MATCH($O4615,Règles!$A$5:$A$17,0)),"?")))</f>
        <v/>
      </c>
      <c r="Q4615" s="27" t="str">
        <f aca="false">IF($G4615="","",IF(ISNUMBER($I4615),$I4615,IFERROR(IF(ISNUMBER(INDEX(Prestations!$E$5:$E$256,MATCH($G4615,Prestations!$B$5:$B$256,0))),INDEX(Prestations!$E$5:$E$256,MATCH($G4615,Prestations!$B$5:$B$256,0)),""),"")))</f>
        <v/>
      </c>
      <c r="R4615" s="27" t="str">
        <f aca="false">IFERROR(IF(ISNUMBER($Q4615),$Q4615*IF($E4615="",1,$E4615),""),"")</f>
        <v/>
      </c>
      <c r="S4615" s="28" t="str">
        <f aca="false">IFERROR(IF($P4615="au nombre",IF(N(INDEX(Règles!$D$5:$D$17,MATCH($O4615,Règles!$A$5:$A$17,0)))&gt;0,IF($E4615="",1,$E4615)/INDEX(Règles!$D$5:$D$17,MATCH($O4615,Règles!$A$5:$A$17,0)),""),IF($P4615="au prix",IF(AND(ISNUMBER($R4615),N(INDEX(Règles!$E$5:$E$17,MATCH($O4615,Règles!$A$5:$A$17,0)))&gt;0),$R4615/INDEX(Règles!$E$5:$E$17,MATCH($O4615,Règles!$A$5:$A$17,0)),""),IF(OR($P4615="ne compte pas",$P4615="absence"),0,""))),"")</f>
        <v/>
      </c>
      <c r="T4615" s="26" t="n">
        <f aca="false">IF(AND(ISNUMBER($A4615),$B4615&lt;&gt;"",$G4615&lt;&gt;"",$P4615&lt;&gt;"absence"),1,0)</f>
        <v>0</v>
      </c>
      <c r="U4615" s="26" t="n">
        <f aca="false">IF($T4615=1,IF(COUNTIFS($B$2:$B4615,$B4615,$A$2:$A4615,$A4615,$T$2:$T4615,1)=1,1,0),0)</f>
        <v>0</v>
      </c>
      <c r="V4615" s="29" t="str">
        <f aca="false">IF(AND($A4615="",$B4615="",$G4615=""),"",IF(NOT(ISNUMBER($A4615)),"Date manquante ou non reconnue",IF($B4615="","Technicien manquant",IF(COUNTIF(Production!$A$7:$A$21,$B4615)=0,"Technicien absent de la liste (onglet Production)",IF($G4615="","Code BPU manquant (colonne G)",IF($O4615="?","Code BPU inconnu (onglet Prestations)",IF($P4615="?","Catégorie inconnue (onglet Règles)",IF(AND($E4615&lt;&gt;"",NOT(ISNUMBER($E4615))),"Quantité non reconnue",IF(AND($P4615="au prix",NOT(ISNUMBER($Q4615))),"Prix sur devis à saisir (colonne I)",IF($S4615="","Règle à compléter (onglet Règles)",""))))))))))</f>
        <v/>
      </c>
    </row>
    <row r="4616" customFormat="false" ht="15" hidden="false" customHeight="false" outlineLevel="0" collapsed="false">
      <c r="A4616" s="23"/>
      <c r="I4616" s="24"/>
      <c r="J4616" s="24"/>
      <c r="N4616" s="25"/>
      <c r="O4616" s="26" t="str">
        <f aca="false">IF($G4616="","",IFERROR(INDEX(Prestations!$F$5:$F$256,MATCH($G4616,Prestations!$B$5:$B$256,0)),"?"))</f>
        <v/>
      </c>
      <c r="P4616" s="26" t="str">
        <f aca="false">IF($O4616="","",IF($O4616="?","?",IFERROR(INDEX(Règles!$C$5:$C$17,MATCH($O4616,Règles!$A$5:$A$17,0)),"?")))</f>
        <v/>
      </c>
      <c r="Q4616" s="27" t="str">
        <f aca="false">IF($G4616="","",IF(ISNUMBER($I4616),$I4616,IFERROR(IF(ISNUMBER(INDEX(Prestations!$E$5:$E$256,MATCH($G4616,Prestations!$B$5:$B$256,0))),INDEX(Prestations!$E$5:$E$256,MATCH($G4616,Prestations!$B$5:$B$256,0)),""),"")))</f>
        <v/>
      </c>
      <c r="R4616" s="27" t="str">
        <f aca="false">IFERROR(IF(ISNUMBER($Q4616),$Q4616*IF($E4616="",1,$E4616),""),"")</f>
        <v/>
      </c>
      <c r="S4616" s="28" t="str">
        <f aca="false">IFERROR(IF($P4616="au nombre",IF(N(INDEX(Règles!$D$5:$D$17,MATCH($O4616,Règles!$A$5:$A$17,0)))&gt;0,IF($E4616="",1,$E4616)/INDEX(Règles!$D$5:$D$17,MATCH($O4616,Règles!$A$5:$A$17,0)),""),IF($P4616="au prix",IF(AND(ISNUMBER($R4616),N(INDEX(Règles!$E$5:$E$17,MATCH($O4616,Règles!$A$5:$A$17,0)))&gt;0),$R4616/INDEX(Règles!$E$5:$E$17,MATCH($O4616,Règles!$A$5:$A$17,0)),""),IF(OR($P4616="ne compte pas",$P4616="absence"),0,""))),"")</f>
        <v/>
      </c>
      <c r="T4616" s="26" t="n">
        <f aca="false">IF(AND(ISNUMBER($A4616),$B4616&lt;&gt;"",$G4616&lt;&gt;"",$P4616&lt;&gt;"absence"),1,0)</f>
        <v>0</v>
      </c>
      <c r="U4616" s="26" t="n">
        <f aca="false">IF($T4616=1,IF(COUNTIFS($B$2:$B4616,$B4616,$A$2:$A4616,$A4616,$T$2:$T4616,1)=1,1,0),0)</f>
        <v>0</v>
      </c>
      <c r="V4616" s="29" t="str">
        <f aca="false">IF(AND($A4616="",$B4616="",$G4616=""),"",IF(NOT(ISNUMBER($A4616)),"Date manquante ou non reconnue",IF($B4616="","Technicien manquant",IF(COUNTIF(Production!$A$7:$A$21,$B4616)=0,"Technicien absent de la liste (onglet Production)",IF($G4616="","Code BPU manquant (colonne G)",IF($O4616="?","Code BPU inconnu (onglet Prestations)",IF($P4616="?","Catégorie inconnue (onglet Règles)",IF(AND($E4616&lt;&gt;"",NOT(ISNUMBER($E4616))),"Quantité non reconnue",IF(AND($P4616="au prix",NOT(ISNUMBER($Q4616))),"Prix sur devis à saisir (colonne I)",IF($S4616="","Règle à compléter (onglet Règles)",""))))))))))</f>
        <v/>
      </c>
    </row>
    <row r="4617" customFormat="false" ht="15" hidden="false" customHeight="false" outlineLevel="0" collapsed="false">
      <c r="A4617" s="23"/>
      <c r="I4617" s="24"/>
      <c r="J4617" s="24"/>
      <c r="N4617" s="25"/>
      <c r="O4617" s="26" t="str">
        <f aca="false">IF($G4617="","",IFERROR(INDEX(Prestations!$F$5:$F$256,MATCH($G4617,Prestations!$B$5:$B$256,0)),"?"))</f>
        <v/>
      </c>
      <c r="P4617" s="26" t="str">
        <f aca="false">IF($O4617="","",IF($O4617="?","?",IFERROR(INDEX(Règles!$C$5:$C$17,MATCH($O4617,Règles!$A$5:$A$17,0)),"?")))</f>
        <v/>
      </c>
      <c r="Q4617" s="27" t="str">
        <f aca="false">IF($G4617="","",IF(ISNUMBER($I4617),$I4617,IFERROR(IF(ISNUMBER(INDEX(Prestations!$E$5:$E$256,MATCH($G4617,Prestations!$B$5:$B$256,0))),INDEX(Prestations!$E$5:$E$256,MATCH($G4617,Prestations!$B$5:$B$256,0)),""),"")))</f>
        <v/>
      </c>
      <c r="R4617" s="27" t="str">
        <f aca="false">IFERROR(IF(ISNUMBER($Q4617),$Q4617*IF($E4617="",1,$E4617),""),"")</f>
        <v/>
      </c>
      <c r="S4617" s="28" t="str">
        <f aca="false">IFERROR(IF($P4617="au nombre",IF(N(INDEX(Règles!$D$5:$D$17,MATCH($O4617,Règles!$A$5:$A$17,0)))&gt;0,IF($E4617="",1,$E4617)/INDEX(Règles!$D$5:$D$17,MATCH($O4617,Règles!$A$5:$A$17,0)),""),IF($P4617="au prix",IF(AND(ISNUMBER($R4617),N(INDEX(Règles!$E$5:$E$17,MATCH($O4617,Règles!$A$5:$A$17,0)))&gt;0),$R4617/INDEX(Règles!$E$5:$E$17,MATCH($O4617,Règles!$A$5:$A$17,0)),""),IF(OR($P4617="ne compte pas",$P4617="absence"),0,""))),"")</f>
        <v/>
      </c>
      <c r="T4617" s="26" t="n">
        <f aca="false">IF(AND(ISNUMBER($A4617),$B4617&lt;&gt;"",$G4617&lt;&gt;"",$P4617&lt;&gt;"absence"),1,0)</f>
        <v>0</v>
      </c>
      <c r="U4617" s="26" t="n">
        <f aca="false">IF($T4617=1,IF(COUNTIFS($B$2:$B4617,$B4617,$A$2:$A4617,$A4617,$T$2:$T4617,1)=1,1,0),0)</f>
        <v>0</v>
      </c>
      <c r="V4617" s="29" t="str">
        <f aca="false">IF(AND($A4617="",$B4617="",$G4617=""),"",IF(NOT(ISNUMBER($A4617)),"Date manquante ou non reconnue",IF($B4617="","Technicien manquant",IF(COUNTIF(Production!$A$7:$A$21,$B4617)=0,"Technicien absent de la liste (onglet Production)",IF($G4617="","Code BPU manquant (colonne G)",IF($O4617="?","Code BPU inconnu (onglet Prestations)",IF($P4617="?","Catégorie inconnue (onglet Règles)",IF(AND($E4617&lt;&gt;"",NOT(ISNUMBER($E4617))),"Quantité non reconnue",IF(AND($P4617="au prix",NOT(ISNUMBER($Q4617))),"Prix sur devis à saisir (colonne I)",IF($S4617="","Règle à compléter (onglet Règles)",""))))))))))</f>
        <v/>
      </c>
    </row>
    <row r="4618" customFormat="false" ht="15" hidden="false" customHeight="false" outlineLevel="0" collapsed="false">
      <c r="A4618" s="23"/>
      <c r="I4618" s="24"/>
      <c r="J4618" s="24"/>
      <c r="N4618" s="25"/>
      <c r="O4618" s="26" t="str">
        <f aca="false">IF($G4618="","",IFERROR(INDEX(Prestations!$F$5:$F$256,MATCH($G4618,Prestations!$B$5:$B$256,0)),"?"))</f>
        <v/>
      </c>
      <c r="P4618" s="26" t="str">
        <f aca="false">IF($O4618="","",IF($O4618="?","?",IFERROR(INDEX(Règles!$C$5:$C$17,MATCH($O4618,Règles!$A$5:$A$17,0)),"?")))</f>
        <v/>
      </c>
      <c r="Q4618" s="27" t="str">
        <f aca="false">IF($G4618="","",IF(ISNUMBER($I4618),$I4618,IFERROR(IF(ISNUMBER(INDEX(Prestations!$E$5:$E$256,MATCH($G4618,Prestations!$B$5:$B$256,0))),INDEX(Prestations!$E$5:$E$256,MATCH($G4618,Prestations!$B$5:$B$256,0)),""),"")))</f>
        <v/>
      </c>
      <c r="R4618" s="27" t="str">
        <f aca="false">IFERROR(IF(ISNUMBER($Q4618),$Q4618*IF($E4618="",1,$E4618),""),"")</f>
        <v/>
      </c>
      <c r="S4618" s="28" t="str">
        <f aca="false">IFERROR(IF($P4618="au nombre",IF(N(INDEX(Règles!$D$5:$D$17,MATCH($O4618,Règles!$A$5:$A$17,0)))&gt;0,IF($E4618="",1,$E4618)/INDEX(Règles!$D$5:$D$17,MATCH($O4618,Règles!$A$5:$A$17,0)),""),IF($P4618="au prix",IF(AND(ISNUMBER($R4618),N(INDEX(Règles!$E$5:$E$17,MATCH($O4618,Règles!$A$5:$A$17,0)))&gt;0),$R4618/INDEX(Règles!$E$5:$E$17,MATCH($O4618,Règles!$A$5:$A$17,0)),""),IF(OR($P4618="ne compte pas",$P4618="absence"),0,""))),"")</f>
        <v/>
      </c>
      <c r="T4618" s="26" t="n">
        <f aca="false">IF(AND(ISNUMBER($A4618),$B4618&lt;&gt;"",$G4618&lt;&gt;"",$P4618&lt;&gt;"absence"),1,0)</f>
        <v>0</v>
      </c>
      <c r="U4618" s="26" t="n">
        <f aca="false">IF($T4618=1,IF(COUNTIFS($B$2:$B4618,$B4618,$A$2:$A4618,$A4618,$T$2:$T4618,1)=1,1,0),0)</f>
        <v>0</v>
      </c>
      <c r="V4618" s="29" t="str">
        <f aca="false">IF(AND($A4618="",$B4618="",$G4618=""),"",IF(NOT(ISNUMBER($A4618)),"Date manquante ou non reconnue",IF($B4618="","Technicien manquant",IF(COUNTIF(Production!$A$7:$A$21,$B4618)=0,"Technicien absent de la liste (onglet Production)",IF($G4618="","Code BPU manquant (colonne G)",IF($O4618="?","Code BPU inconnu (onglet Prestations)",IF($P4618="?","Catégorie inconnue (onglet Règles)",IF(AND($E4618&lt;&gt;"",NOT(ISNUMBER($E4618))),"Quantité non reconnue",IF(AND($P4618="au prix",NOT(ISNUMBER($Q4618))),"Prix sur devis à saisir (colonne I)",IF($S4618="","Règle à compléter (onglet Règles)",""))))))))))</f>
        <v/>
      </c>
    </row>
    <row r="4619" customFormat="false" ht="15" hidden="false" customHeight="false" outlineLevel="0" collapsed="false">
      <c r="A4619" s="23"/>
      <c r="I4619" s="24"/>
      <c r="J4619" s="24"/>
      <c r="N4619" s="25"/>
      <c r="O4619" s="26" t="str">
        <f aca="false">IF($G4619="","",IFERROR(INDEX(Prestations!$F$5:$F$256,MATCH($G4619,Prestations!$B$5:$B$256,0)),"?"))</f>
        <v/>
      </c>
      <c r="P4619" s="26" t="str">
        <f aca="false">IF($O4619="","",IF($O4619="?","?",IFERROR(INDEX(Règles!$C$5:$C$17,MATCH($O4619,Règles!$A$5:$A$17,0)),"?")))</f>
        <v/>
      </c>
      <c r="Q4619" s="27" t="str">
        <f aca="false">IF($G4619="","",IF(ISNUMBER($I4619),$I4619,IFERROR(IF(ISNUMBER(INDEX(Prestations!$E$5:$E$256,MATCH($G4619,Prestations!$B$5:$B$256,0))),INDEX(Prestations!$E$5:$E$256,MATCH($G4619,Prestations!$B$5:$B$256,0)),""),"")))</f>
        <v/>
      </c>
      <c r="R4619" s="27" t="str">
        <f aca="false">IFERROR(IF(ISNUMBER($Q4619),$Q4619*IF($E4619="",1,$E4619),""),"")</f>
        <v/>
      </c>
      <c r="S4619" s="28" t="str">
        <f aca="false">IFERROR(IF($P4619="au nombre",IF(N(INDEX(Règles!$D$5:$D$17,MATCH($O4619,Règles!$A$5:$A$17,0)))&gt;0,IF($E4619="",1,$E4619)/INDEX(Règles!$D$5:$D$17,MATCH($O4619,Règles!$A$5:$A$17,0)),""),IF($P4619="au prix",IF(AND(ISNUMBER($R4619),N(INDEX(Règles!$E$5:$E$17,MATCH($O4619,Règles!$A$5:$A$17,0)))&gt;0),$R4619/INDEX(Règles!$E$5:$E$17,MATCH($O4619,Règles!$A$5:$A$17,0)),""),IF(OR($P4619="ne compte pas",$P4619="absence"),0,""))),"")</f>
        <v/>
      </c>
      <c r="T4619" s="26" t="n">
        <f aca="false">IF(AND(ISNUMBER($A4619),$B4619&lt;&gt;"",$G4619&lt;&gt;"",$P4619&lt;&gt;"absence"),1,0)</f>
        <v>0</v>
      </c>
      <c r="U4619" s="26" t="n">
        <f aca="false">IF($T4619=1,IF(COUNTIFS($B$2:$B4619,$B4619,$A$2:$A4619,$A4619,$T$2:$T4619,1)=1,1,0),0)</f>
        <v>0</v>
      </c>
      <c r="V4619" s="29" t="str">
        <f aca="false">IF(AND($A4619="",$B4619="",$G4619=""),"",IF(NOT(ISNUMBER($A4619)),"Date manquante ou non reconnue",IF($B4619="","Technicien manquant",IF(COUNTIF(Production!$A$7:$A$21,$B4619)=0,"Technicien absent de la liste (onglet Production)",IF($G4619="","Code BPU manquant (colonne G)",IF($O4619="?","Code BPU inconnu (onglet Prestations)",IF($P4619="?","Catégorie inconnue (onglet Règles)",IF(AND($E4619&lt;&gt;"",NOT(ISNUMBER($E4619))),"Quantité non reconnue",IF(AND($P4619="au prix",NOT(ISNUMBER($Q4619))),"Prix sur devis à saisir (colonne I)",IF($S4619="","Règle à compléter (onglet Règles)",""))))))))))</f>
        <v/>
      </c>
    </row>
    <row r="4620" customFormat="false" ht="15" hidden="false" customHeight="false" outlineLevel="0" collapsed="false">
      <c r="A4620" s="23"/>
      <c r="I4620" s="24"/>
      <c r="J4620" s="24"/>
      <c r="N4620" s="25"/>
      <c r="O4620" s="26" t="str">
        <f aca="false">IF($G4620="","",IFERROR(INDEX(Prestations!$F$5:$F$256,MATCH($G4620,Prestations!$B$5:$B$256,0)),"?"))</f>
        <v/>
      </c>
      <c r="P4620" s="26" t="str">
        <f aca="false">IF($O4620="","",IF($O4620="?","?",IFERROR(INDEX(Règles!$C$5:$C$17,MATCH($O4620,Règles!$A$5:$A$17,0)),"?")))</f>
        <v/>
      </c>
      <c r="Q4620" s="27" t="str">
        <f aca="false">IF($G4620="","",IF(ISNUMBER($I4620),$I4620,IFERROR(IF(ISNUMBER(INDEX(Prestations!$E$5:$E$256,MATCH($G4620,Prestations!$B$5:$B$256,0))),INDEX(Prestations!$E$5:$E$256,MATCH($G4620,Prestations!$B$5:$B$256,0)),""),"")))</f>
        <v/>
      </c>
      <c r="R4620" s="27" t="str">
        <f aca="false">IFERROR(IF(ISNUMBER($Q4620),$Q4620*IF($E4620="",1,$E4620),""),"")</f>
        <v/>
      </c>
      <c r="S4620" s="28" t="str">
        <f aca="false">IFERROR(IF($P4620="au nombre",IF(N(INDEX(Règles!$D$5:$D$17,MATCH($O4620,Règles!$A$5:$A$17,0)))&gt;0,IF($E4620="",1,$E4620)/INDEX(Règles!$D$5:$D$17,MATCH($O4620,Règles!$A$5:$A$17,0)),""),IF($P4620="au prix",IF(AND(ISNUMBER($R4620),N(INDEX(Règles!$E$5:$E$17,MATCH($O4620,Règles!$A$5:$A$17,0)))&gt;0),$R4620/INDEX(Règles!$E$5:$E$17,MATCH($O4620,Règles!$A$5:$A$17,0)),""),IF(OR($P4620="ne compte pas",$P4620="absence"),0,""))),"")</f>
        <v/>
      </c>
      <c r="T4620" s="26" t="n">
        <f aca="false">IF(AND(ISNUMBER($A4620),$B4620&lt;&gt;"",$G4620&lt;&gt;"",$P4620&lt;&gt;"absence"),1,0)</f>
        <v>0</v>
      </c>
      <c r="U4620" s="26" t="n">
        <f aca="false">IF($T4620=1,IF(COUNTIFS($B$2:$B4620,$B4620,$A$2:$A4620,$A4620,$T$2:$T4620,1)=1,1,0),0)</f>
        <v>0</v>
      </c>
      <c r="V4620" s="29" t="str">
        <f aca="false">IF(AND($A4620="",$B4620="",$G4620=""),"",IF(NOT(ISNUMBER($A4620)),"Date manquante ou non reconnue",IF($B4620="","Technicien manquant",IF(COUNTIF(Production!$A$7:$A$21,$B4620)=0,"Technicien absent de la liste (onglet Production)",IF($G4620="","Code BPU manquant (colonne G)",IF($O4620="?","Code BPU inconnu (onglet Prestations)",IF($P4620="?","Catégorie inconnue (onglet Règles)",IF(AND($E4620&lt;&gt;"",NOT(ISNUMBER($E4620))),"Quantité non reconnue",IF(AND($P4620="au prix",NOT(ISNUMBER($Q4620))),"Prix sur devis à saisir (colonne I)",IF($S4620="","Règle à compléter (onglet Règles)",""))))))))))</f>
        <v/>
      </c>
    </row>
    <row r="4621" customFormat="false" ht="15" hidden="false" customHeight="false" outlineLevel="0" collapsed="false">
      <c r="A4621" s="23"/>
      <c r="I4621" s="24"/>
      <c r="J4621" s="24"/>
      <c r="N4621" s="25"/>
      <c r="O4621" s="26" t="str">
        <f aca="false">IF($G4621="","",IFERROR(INDEX(Prestations!$F$5:$F$256,MATCH($G4621,Prestations!$B$5:$B$256,0)),"?"))</f>
        <v/>
      </c>
      <c r="P4621" s="26" t="str">
        <f aca="false">IF($O4621="","",IF($O4621="?","?",IFERROR(INDEX(Règles!$C$5:$C$17,MATCH($O4621,Règles!$A$5:$A$17,0)),"?")))</f>
        <v/>
      </c>
      <c r="Q4621" s="27" t="str">
        <f aca="false">IF($G4621="","",IF(ISNUMBER($I4621),$I4621,IFERROR(IF(ISNUMBER(INDEX(Prestations!$E$5:$E$256,MATCH($G4621,Prestations!$B$5:$B$256,0))),INDEX(Prestations!$E$5:$E$256,MATCH($G4621,Prestations!$B$5:$B$256,0)),""),"")))</f>
        <v/>
      </c>
      <c r="R4621" s="27" t="str">
        <f aca="false">IFERROR(IF(ISNUMBER($Q4621),$Q4621*IF($E4621="",1,$E4621),""),"")</f>
        <v/>
      </c>
      <c r="S4621" s="28" t="str">
        <f aca="false">IFERROR(IF($P4621="au nombre",IF(N(INDEX(Règles!$D$5:$D$17,MATCH($O4621,Règles!$A$5:$A$17,0)))&gt;0,IF($E4621="",1,$E4621)/INDEX(Règles!$D$5:$D$17,MATCH($O4621,Règles!$A$5:$A$17,0)),""),IF($P4621="au prix",IF(AND(ISNUMBER($R4621),N(INDEX(Règles!$E$5:$E$17,MATCH($O4621,Règles!$A$5:$A$17,0)))&gt;0),$R4621/INDEX(Règles!$E$5:$E$17,MATCH($O4621,Règles!$A$5:$A$17,0)),""),IF(OR($P4621="ne compte pas",$P4621="absence"),0,""))),"")</f>
        <v/>
      </c>
      <c r="T4621" s="26" t="n">
        <f aca="false">IF(AND(ISNUMBER($A4621),$B4621&lt;&gt;"",$G4621&lt;&gt;"",$P4621&lt;&gt;"absence"),1,0)</f>
        <v>0</v>
      </c>
      <c r="U4621" s="26" t="n">
        <f aca="false">IF($T4621=1,IF(COUNTIFS($B$2:$B4621,$B4621,$A$2:$A4621,$A4621,$T$2:$T4621,1)=1,1,0),0)</f>
        <v>0</v>
      </c>
      <c r="V4621" s="29" t="str">
        <f aca="false">IF(AND($A4621="",$B4621="",$G4621=""),"",IF(NOT(ISNUMBER($A4621)),"Date manquante ou non reconnue",IF($B4621="","Technicien manquant",IF(COUNTIF(Production!$A$7:$A$21,$B4621)=0,"Technicien absent de la liste (onglet Production)",IF($G4621="","Code BPU manquant (colonne G)",IF($O4621="?","Code BPU inconnu (onglet Prestations)",IF($P4621="?","Catégorie inconnue (onglet Règles)",IF(AND($E4621&lt;&gt;"",NOT(ISNUMBER($E4621))),"Quantité non reconnue",IF(AND($P4621="au prix",NOT(ISNUMBER($Q4621))),"Prix sur devis à saisir (colonne I)",IF($S4621="","Règle à compléter (onglet Règles)",""))))))))))</f>
        <v/>
      </c>
    </row>
    <row r="4622" customFormat="false" ht="15" hidden="false" customHeight="false" outlineLevel="0" collapsed="false">
      <c r="A4622" s="23"/>
      <c r="I4622" s="24"/>
      <c r="J4622" s="24"/>
      <c r="N4622" s="25"/>
      <c r="O4622" s="26" t="str">
        <f aca="false">IF($G4622="","",IFERROR(INDEX(Prestations!$F$5:$F$256,MATCH($G4622,Prestations!$B$5:$B$256,0)),"?"))</f>
        <v/>
      </c>
      <c r="P4622" s="26" t="str">
        <f aca="false">IF($O4622="","",IF($O4622="?","?",IFERROR(INDEX(Règles!$C$5:$C$17,MATCH($O4622,Règles!$A$5:$A$17,0)),"?")))</f>
        <v/>
      </c>
      <c r="Q4622" s="27" t="str">
        <f aca="false">IF($G4622="","",IF(ISNUMBER($I4622),$I4622,IFERROR(IF(ISNUMBER(INDEX(Prestations!$E$5:$E$256,MATCH($G4622,Prestations!$B$5:$B$256,0))),INDEX(Prestations!$E$5:$E$256,MATCH($G4622,Prestations!$B$5:$B$256,0)),""),"")))</f>
        <v/>
      </c>
      <c r="R4622" s="27" t="str">
        <f aca="false">IFERROR(IF(ISNUMBER($Q4622),$Q4622*IF($E4622="",1,$E4622),""),"")</f>
        <v/>
      </c>
      <c r="S4622" s="28" t="str">
        <f aca="false">IFERROR(IF($P4622="au nombre",IF(N(INDEX(Règles!$D$5:$D$17,MATCH($O4622,Règles!$A$5:$A$17,0)))&gt;0,IF($E4622="",1,$E4622)/INDEX(Règles!$D$5:$D$17,MATCH($O4622,Règles!$A$5:$A$17,0)),""),IF($P4622="au prix",IF(AND(ISNUMBER($R4622),N(INDEX(Règles!$E$5:$E$17,MATCH($O4622,Règles!$A$5:$A$17,0)))&gt;0),$R4622/INDEX(Règles!$E$5:$E$17,MATCH($O4622,Règles!$A$5:$A$17,0)),""),IF(OR($P4622="ne compte pas",$P4622="absence"),0,""))),"")</f>
        <v/>
      </c>
      <c r="T4622" s="26" t="n">
        <f aca="false">IF(AND(ISNUMBER($A4622),$B4622&lt;&gt;"",$G4622&lt;&gt;"",$P4622&lt;&gt;"absence"),1,0)</f>
        <v>0</v>
      </c>
      <c r="U4622" s="26" t="n">
        <f aca="false">IF($T4622=1,IF(COUNTIFS($B$2:$B4622,$B4622,$A$2:$A4622,$A4622,$T$2:$T4622,1)=1,1,0),0)</f>
        <v>0</v>
      </c>
      <c r="V4622" s="29" t="str">
        <f aca="false">IF(AND($A4622="",$B4622="",$G4622=""),"",IF(NOT(ISNUMBER($A4622)),"Date manquante ou non reconnue",IF($B4622="","Technicien manquant",IF(COUNTIF(Production!$A$7:$A$21,$B4622)=0,"Technicien absent de la liste (onglet Production)",IF($G4622="","Code BPU manquant (colonne G)",IF($O4622="?","Code BPU inconnu (onglet Prestations)",IF($P4622="?","Catégorie inconnue (onglet Règles)",IF(AND($E4622&lt;&gt;"",NOT(ISNUMBER($E4622))),"Quantité non reconnue",IF(AND($P4622="au prix",NOT(ISNUMBER($Q4622))),"Prix sur devis à saisir (colonne I)",IF($S4622="","Règle à compléter (onglet Règles)",""))))))))))</f>
        <v/>
      </c>
    </row>
    <row r="4623" customFormat="false" ht="15" hidden="false" customHeight="false" outlineLevel="0" collapsed="false">
      <c r="A4623" s="23"/>
      <c r="I4623" s="24"/>
      <c r="J4623" s="24"/>
      <c r="N4623" s="25"/>
      <c r="O4623" s="26" t="str">
        <f aca="false">IF($G4623="","",IFERROR(INDEX(Prestations!$F$5:$F$256,MATCH($G4623,Prestations!$B$5:$B$256,0)),"?"))</f>
        <v/>
      </c>
      <c r="P4623" s="26" t="str">
        <f aca="false">IF($O4623="","",IF($O4623="?","?",IFERROR(INDEX(Règles!$C$5:$C$17,MATCH($O4623,Règles!$A$5:$A$17,0)),"?")))</f>
        <v/>
      </c>
      <c r="Q4623" s="27" t="str">
        <f aca="false">IF($G4623="","",IF(ISNUMBER($I4623),$I4623,IFERROR(IF(ISNUMBER(INDEX(Prestations!$E$5:$E$256,MATCH($G4623,Prestations!$B$5:$B$256,0))),INDEX(Prestations!$E$5:$E$256,MATCH($G4623,Prestations!$B$5:$B$256,0)),""),"")))</f>
        <v/>
      </c>
      <c r="R4623" s="27" t="str">
        <f aca="false">IFERROR(IF(ISNUMBER($Q4623),$Q4623*IF($E4623="",1,$E4623),""),"")</f>
        <v/>
      </c>
      <c r="S4623" s="28" t="str">
        <f aca="false">IFERROR(IF($P4623="au nombre",IF(N(INDEX(Règles!$D$5:$D$17,MATCH($O4623,Règles!$A$5:$A$17,0)))&gt;0,IF($E4623="",1,$E4623)/INDEX(Règles!$D$5:$D$17,MATCH($O4623,Règles!$A$5:$A$17,0)),""),IF($P4623="au prix",IF(AND(ISNUMBER($R4623),N(INDEX(Règles!$E$5:$E$17,MATCH($O4623,Règles!$A$5:$A$17,0)))&gt;0),$R4623/INDEX(Règles!$E$5:$E$17,MATCH($O4623,Règles!$A$5:$A$17,0)),""),IF(OR($P4623="ne compte pas",$P4623="absence"),0,""))),"")</f>
        <v/>
      </c>
      <c r="T4623" s="26" t="n">
        <f aca="false">IF(AND(ISNUMBER($A4623),$B4623&lt;&gt;"",$G4623&lt;&gt;"",$P4623&lt;&gt;"absence"),1,0)</f>
        <v>0</v>
      </c>
      <c r="U4623" s="26" t="n">
        <f aca="false">IF($T4623=1,IF(COUNTIFS($B$2:$B4623,$B4623,$A$2:$A4623,$A4623,$T$2:$T4623,1)=1,1,0),0)</f>
        <v>0</v>
      </c>
      <c r="V4623" s="29" t="str">
        <f aca="false">IF(AND($A4623="",$B4623="",$G4623=""),"",IF(NOT(ISNUMBER($A4623)),"Date manquante ou non reconnue",IF($B4623="","Technicien manquant",IF(COUNTIF(Production!$A$7:$A$21,$B4623)=0,"Technicien absent de la liste (onglet Production)",IF($G4623="","Code BPU manquant (colonne G)",IF($O4623="?","Code BPU inconnu (onglet Prestations)",IF($P4623="?","Catégorie inconnue (onglet Règles)",IF(AND($E4623&lt;&gt;"",NOT(ISNUMBER($E4623))),"Quantité non reconnue",IF(AND($P4623="au prix",NOT(ISNUMBER($Q4623))),"Prix sur devis à saisir (colonne I)",IF($S4623="","Règle à compléter (onglet Règles)",""))))))))))</f>
        <v/>
      </c>
    </row>
    <row r="4624" customFormat="false" ht="15" hidden="false" customHeight="false" outlineLevel="0" collapsed="false">
      <c r="A4624" s="23"/>
      <c r="I4624" s="24"/>
      <c r="J4624" s="24"/>
      <c r="N4624" s="25"/>
      <c r="O4624" s="26" t="str">
        <f aca="false">IF($G4624="","",IFERROR(INDEX(Prestations!$F$5:$F$256,MATCH($G4624,Prestations!$B$5:$B$256,0)),"?"))</f>
        <v/>
      </c>
      <c r="P4624" s="26" t="str">
        <f aca="false">IF($O4624="","",IF($O4624="?","?",IFERROR(INDEX(Règles!$C$5:$C$17,MATCH($O4624,Règles!$A$5:$A$17,0)),"?")))</f>
        <v/>
      </c>
      <c r="Q4624" s="27" t="str">
        <f aca="false">IF($G4624="","",IF(ISNUMBER($I4624),$I4624,IFERROR(IF(ISNUMBER(INDEX(Prestations!$E$5:$E$256,MATCH($G4624,Prestations!$B$5:$B$256,0))),INDEX(Prestations!$E$5:$E$256,MATCH($G4624,Prestations!$B$5:$B$256,0)),""),"")))</f>
        <v/>
      </c>
      <c r="R4624" s="27" t="str">
        <f aca="false">IFERROR(IF(ISNUMBER($Q4624),$Q4624*IF($E4624="",1,$E4624),""),"")</f>
        <v/>
      </c>
      <c r="S4624" s="28" t="str">
        <f aca="false">IFERROR(IF($P4624="au nombre",IF(N(INDEX(Règles!$D$5:$D$17,MATCH($O4624,Règles!$A$5:$A$17,0)))&gt;0,IF($E4624="",1,$E4624)/INDEX(Règles!$D$5:$D$17,MATCH($O4624,Règles!$A$5:$A$17,0)),""),IF($P4624="au prix",IF(AND(ISNUMBER($R4624),N(INDEX(Règles!$E$5:$E$17,MATCH($O4624,Règles!$A$5:$A$17,0)))&gt;0),$R4624/INDEX(Règles!$E$5:$E$17,MATCH($O4624,Règles!$A$5:$A$17,0)),""),IF(OR($P4624="ne compte pas",$P4624="absence"),0,""))),"")</f>
        <v/>
      </c>
      <c r="T4624" s="26" t="n">
        <f aca="false">IF(AND(ISNUMBER($A4624),$B4624&lt;&gt;"",$G4624&lt;&gt;"",$P4624&lt;&gt;"absence"),1,0)</f>
        <v>0</v>
      </c>
      <c r="U4624" s="26" t="n">
        <f aca="false">IF($T4624=1,IF(COUNTIFS($B$2:$B4624,$B4624,$A$2:$A4624,$A4624,$T$2:$T4624,1)=1,1,0),0)</f>
        <v>0</v>
      </c>
      <c r="V4624" s="29" t="str">
        <f aca="false">IF(AND($A4624="",$B4624="",$G4624=""),"",IF(NOT(ISNUMBER($A4624)),"Date manquante ou non reconnue",IF($B4624="","Technicien manquant",IF(COUNTIF(Production!$A$7:$A$21,$B4624)=0,"Technicien absent de la liste (onglet Production)",IF($G4624="","Code BPU manquant (colonne G)",IF($O4624="?","Code BPU inconnu (onglet Prestations)",IF($P4624="?","Catégorie inconnue (onglet Règles)",IF(AND($E4624&lt;&gt;"",NOT(ISNUMBER($E4624))),"Quantité non reconnue",IF(AND($P4624="au prix",NOT(ISNUMBER($Q4624))),"Prix sur devis à saisir (colonne I)",IF($S4624="","Règle à compléter (onglet Règles)",""))))))))))</f>
        <v/>
      </c>
    </row>
    <row r="4625" customFormat="false" ht="15" hidden="false" customHeight="false" outlineLevel="0" collapsed="false">
      <c r="A4625" s="23"/>
      <c r="I4625" s="24"/>
      <c r="J4625" s="24"/>
      <c r="N4625" s="25"/>
      <c r="O4625" s="26" t="str">
        <f aca="false">IF($G4625="","",IFERROR(INDEX(Prestations!$F$5:$F$256,MATCH($G4625,Prestations!$B$5:$B$256,0)),"?"))</f>
        <v/>
      </c>
      <c r="P4625" s="26" t="str">
        <f aca="false">IF($O4625="","",IF($O4625="?","?",IFERROR(INDEX(Règles!$C$5:$C$17,MATCH($O4625,Règles!$A$5:$A$17,0)),"?")))</f>
        <v/>
      </c>
      <c r="Q4625" s="27" t="str">
        <f aca="false">IF($G4625="","",IF(ISNUMBER($I4625),$I4625,IFERROR(IF(ISNUMBER(INDEX(Prestations!$E$5:$E$256,MATCH($G4625,Prestations!$B$5:$B$256,0))),INDEX(Prestations!$E$5:$E$256,MATCH($G4625,Prestations!$B$5:$B$256,0)),""),"")))</f>
        <v/>
      </c>
      <c r="R4625" s="27" t="str">
        <f aca="false">IFERROR(IF(ISNUMBER($Q4625),$Q4625*IF($E4625="",1,$E4625),""),"")</f>
        <v/>
      </c>
      <c r="S4625" s="28" t="str">
        <f aca="false">IFERROR(IF($P4625="au nombre",IF(N(INDEX(Règles!$D$5:$D$17,MATCH($O4625,Règles!$A$5:$A$17,0)))&gt;0,IF($E4625="",1,$E4625)/INDEX(Règles!$D$5:$D$17,MATCH($O4625,Règles!$A$5:$A$17,0)),""),IF($P4625="au prix",IF(AND(ISNUMBER($R4625),N(INDEX(Règles!$E$5:$E$17,MATCH($O4625,Règles!$A$5:$A$17,0)))&gt;0),$R4625/INDEX(Règles!$E$5:$E$17,MATCH($O4625,Règles!$A$5:$A$17,0)),""),IF(OR($P4625="ne compte pas",$P4625="absence"),0,""))),"")</f>
        <v/>
      </c>
      <c r="T4625" s="26" t="n">
        <f aca="false">IF(AND(ISNUMBER($A4625),$B4625&lt;&gt;"",$G4625&lt;&gt;"",$P4625&lt;&gt;"absence"),1,0)</f>
        <v>0</v>
      </c>
      <c r="U4625" s="26" t="n">
        <f aca="false">IF($T4625=1,IF(COUNTIFS($B$2:$B4625,$B4625,$A$2:$A4625,$A4625,$T$2:$T4625,1)=1,1,0),0)</f>
        <v>0</v>
      </c>
      <c r="V4625" s="29" t="str">
        <f aca="false">IF(AND($A4625="",$B4625="",$G4625=""),"",IF(NOT(ISNUMBER($A4625)),"Date manquante ou non reconnue",IF($B4625="","Technicien manquant",IF(COUNTIF(Production!$A$7:$A$21,$B4625)=0,"Technicien absent de la liste (onglet Production)",IF($G4625="","Code BPU manquant (colonne G)",IF($O4625="?","Code BPU inconnu (onglet Prestations)",IF($P4625="?","Catégorie inconnue (onglet Règles)",IF(AND($E4625&lt;&gt;"",NOT(ISNUMBER($E4625))),"Quantité non reconnue",IF(AND($P4625="au prix",NOT(ISNUMBER($Q4625))),"Prix sur devis à saisir (colonne I)",IF($S4625="","Règle à compléter (onglet Règles)",""))))))))))</f>
        <v/>
      </c>
    </row>
    <row r="4626" customFormat="false" ht="15" hidden="false" customHeight="false" outlineLevel="0" collapsed="false">
      <c r="A4626" s="23"/>
      <c r="I4626" s="24"/>
      <c r="J4626" s="24"/>
      <c r="N4626" s="25"/>
      <c r="O4626" s="26" t="str">
        <f aca="false">IF($G4626="","",IFERROR(INDEX(Prestations!$F$5:$F$256,MATCH($G4626,Prestations!$B$5:$B$256,0)),"?"))</f>
        <v/>
      </c>
      <c r="P4626" s="26" t="str">
        <f aca="false">IF($O4626="","",IF($O4626="?","?",IFERROR(INDEX(Règles!$C$5:$C$17,MATCH($O4626,Règles!$A$5:$A$17,0)),"?")))</f>
        <v/>
      </c>
      <c r="Q4626" s="27" t="str">
        <f aca="false">IF($G4626="","",IF(ISNUMBER($I4626),$I4626,IFERROR(IF(ISNUMBER(INDEX(Prestations!$E$5:$E$256,MATCH($G4626,Prestations!$B$5:$B$256,0))),INDEX(Prestations!$E$5:$E$256,MATCH($G4626,Prestations!$B$5:$B$256,0)),""),"")))</f>
        <v/>
      </c>
      <c r="R4626" s="27" t="str">
        <f aca="false">IFERROR(IF(ISNUMBER($Q4626),$Q4626*IF($E4626="",1,$E4626),""),"")</f>
        <v/>
      </c>
      <c r="S4626" s="28" t="str">
        <f aca="false">IFERROR(IF($P4626="au nombre",IF(N(INDEX(Règles!$D$5:$D$17,MATCH($O4626,Règles!$A$5:$A$17,0)))&gt;0,IF($E4626="",1,$E4626)/INDEX(Règles!$D$5:$D$17,MATCH($O4626,Règles!$A$5:$A$17,0)),""),IF($P4626="au prix",IF(AND(ISNUMBER($R4626),N(INDEX(Règles!$E$5:$E$17,MATCH($O4626,Règles!$A$5:$A$17,0)))&gt;0),$R4626/INDEX(Règles!$E$5:$E$17,MATCH($O4626,Règles!$A$5:$A$17,0)),""),IF(OR($P4626="ne compte pas",$P4626="absence"),0,""))),"")</f>
        <v/>
      </c>
      <c r="T4626" s="26" t="n">
        <f aca="false">IF(AND(ISNUMBER($A4626),$B4626&lt;&gt;"",$G4626&lt;&gt;"",$P4626&lt;&gt;"absence"),1,0)</f>
        <v>0</v>
      </c>
      <c r="U4626" s="26" t="n">
        <f aca="false">IF($T4626=1,IF(COUNTIFS($B$2:$B4626,$B4626,$A$2:$A4626,$A4626,$T$2:$T4626,1)=1,1,0),0)</f>
        <v>0</v>
      </c>
      <c r="V4626" s="29" t="str">
        <f aca="false">IF(AND($A4626="",$B4626="",$G4626=""),"",IF(NOT(ISNUMBER($A4626)),"Date manquante ou non reconnue",IF($B4626="","Technicien manquant",IF(COUNTIF(Production!$A$7:$A$21,$B4626)=0,"Technicien absent de la liste (onglet Production)",IF($G4626="","Code BPU manquant (colonne G)",IF($O4626="?","Code BPU inconnu (onglet Prestations)",IF($P4626="?","Catégorie inconnue (onglet Règles)",IF(AND($E4626&lt;&gt;"",NOT(ISNUMBER($E4626))),"Quantité non reconnue",IF(AND($P4626="au prix",NOT(ISNUMBER($Q4626))),"Prix sur devis à saisir (colonne I)",IF($S4626="","Règle à compléter (onglet Règles)",""))))))))))</f>
        <v/>
      </c>
    </row>
    <row r="4627" customFormat="false" ht="15" hidden="false" customHeight="false" outlineLevel="0" collapsed="false">
      <c r="A4627" s="23"/>
      <c r="I4627" s="24"/>
      <c r="J4627" s="24"/>
      <c r="N4627" s="25"/>
      <c r="O4627" s="26" t="str">
        <f aca="false">IF($G4627="","",IFERROR(INDEX(Prestations!$F$5:$F$256,MATCH($G4627,Prestations!$B$5:$B$256,0)),"?"))</f>
        <v/>
      </c>
      <c r="P4627" s="26" t="str">
        <f aca="false">IF($O4627="","",IF($O4627="?","?",IFERROR(INDEX(Règles!$C$5:$C$17,MATCH($O4627,Règles!$A$5:$A$17,0)),"?")))</f>
        <v/>
      </c>
      <c r="Q4627" s="27" t="str">
        <f aca="false">IF($G4627="","",IF(ISNUMBER($I4627),$I4627,IFERROR(IF(ISNUMBER(INDEX(Prestations!$E$5:$E$256,MATCH($G4627,Prestations!$B$5:$B$256,0))),INDEX(Prestations!$E$5:$E$256,MATCH($G4627,Prestations!$B$5:$B$256,0)),""),"")))</f>
        <v/>
      </c>
      <c r="R4627" s="27" t="str">
        <f aca="false">IFERROR(IF(ISNUMBER($Q4627),$Q4627*IF($E4627="",1,$E4627),""),"")</f>
        <v/>
      </c>
      <c r="S4627" s="28" t="str">
        <f aca="false">IFERROR(IF($P4627="au nombre",IF(N(INDEX(Règles!$D$5:$D$17,MATCH($O4627,Règles!$A$5:$A$17,0)))&gt;0,IF($E4627="",1,$E4627)/INDEX(Règles!$D$5:$D$17,MATCH($O4627,Règles!$A$5:$A$17,0)),""),IF($P4627="au prix",IF(AND(ISNUMBER($R4627),N(INDEX(Règles!$E$5:$E$17,MATCH($O4627,Règles!$A$5:$A$17,0)))&gt;0),$R4627/INDEX(Règles!$E$5:$E$17,MATCH($O4627,Règles!$A$5:$A$17,0)),""),IF(OR($P4627="ne compte pas",$P4627="absence"),0,""))),"")</f>
        <v/>
      </c>
      <c r="T4627" s="26" t="n">
        <f aca="false">IF(AND(ISNUMBER($A4627),$B4627&lt;&gt;"",$G4627&lt;&gt;"",$P4627&lt;&gt;"absence"),1,0)</f>
        <v>0</v>
      </c>
      <c r="U4627" s="26" t="n">
        <f aca="false">IF($T4627=1,IF(COUNTIFS($B$2:$B4627,$B4627,$A$2:$A4627,$A4627,$T$2:$T4627,1)=1,1,0),0)</f>
        <v>0</v>
      </c>
      <c r="V4627" s="29" t="str">
        <f aca="false">IF(AND($A4627="",$B4627="",$G4627=""),"",IF(NOT(ISNUMBER($A4627)),"Date manquante ou non reconnue",IF($B4627="","Technicien manquant",IF(COUNTIF(Production!$A$7:$A$21,$B4627)=0,"Technicien absent de la liste (onglet Production)",IF($G4627="","Code BPU manquant (colonne G)",IF($O4627="?","Code BPU inconnu (onglet Prestations)",IF($P4627="?","Catégorie inconnue (onglet Règles)",IF(AND($E4627&lt;&gt;"",NOT(ISNUMBER($E4627))),"Quantité non reconnue",IF(AND($P4627="au prix",NOT(ISNUMBER($Q4627))),"Prix sur devis à saisir (colonne I)",IF($S4627="","Règle à compléter (onglet Règles)",""))))))))))</f>
        <v/>
      </c>
    </row>
    <row r="4628" customFormat="false" ht="15" hidden="false" customHeight="false" outlineLevel="0" collapsed="false">
      <c r="A4628" s="23"/>
      <c r="I4628" s="24"/>
      <c r="J4628" s="24"/>
      <c r="N4628" s="25"/>
      <c r="O4628" s="26" t="str">
        <f aca="false">IF($G4628="","",IFERROR(INDEX(Prestations!$F$5:$F$256,MATCH($G4628,Prestations!$B$5:$B$256,0)),"?"))</f>
        <v/>
      </c>
      <c r="P4628" s="26" t="str">
        <f aca="false">IF($O4628="","",IF($O4628="?","?",IFERROR(INDEX(Règles!$C$5:$C$17,MATCH($O4628,Règles!$A$5:$A$17,0)),"?")))</f>
        <v/>
      </c>
      <c r="Q4628" s="27" t="str">
        <f aca="false">IF($G4628="","",IF(ISNUMBER($I4628),$I4628,IFERROR(IF(ISNUMBER(INDEX(Prestations!$E$5:$E$256,MATCH($G4628,Prestations!$B$5:$B$256,0))),INDEX(Prestations!$E$5:$E$256,MATCH($G4628,Prestations!$B$5:$B$256,0)),""),"")))</f>
        <v/>
      </c>
      <c r="R4628" s="27" t="str">
        <f aca="false">IFERROR(IF(ISNUMBER($Q4628),$Q4628*IF($E4628="",1,$E4628),""),"")</f>
        <v/>
      </c>
      <c r="S4628" s="28" t="str">
        <f aca="false">IFERROR(IF($P4628="au nombre",IF(N(INDEX(Règles!$D$5:$D$17,MATCH($O4628,Règles!$A$5:$A$17,0)))&gt;0,IF($E4628="",1,$E4628)/INDEX(Règles!$D$5:$D$17,MATCH($O4628,Règles!$A$5:$A$17,0)),""),IF($P4628="au prix",IF(AND(ISNUMBER($R4628),N(INDEX(Règles!$E$5:$E$17,MATCH($O4628,Règles!$A$5:$A$17,0)))&gt;0),$R4628/INDEX(Règles!$E$5:$E$17,MATCH($O4628,Règles!$A$5:$A$17,0)),""),IF(OR($P4628="ne compte pas",$P4628="absence"),0,""))),"")</f>
        <v/>
      </c>
      <c r="T4628" s="26" t="n">
        <f aca="false">IF(AND(ISNUMBER($A4628),$B4628&lt;&gt;"",$G4628&lt;&gt;"",$P4628&lt;&gt;"absence"),1,0)</f>
        <v>0</v>
      </c>
      <c r="U4628" s="26" t="n">
        <f aca="false">IF($T4628=1,IF(COUNTIFS($B$2:$B4628,$B4628,$A$2:$A4628,$A4628,$T$2:$T4628,1)=1,1,0),0)</f>
        <v>0</v>
      </c>
      <c r="V4628" s="29" t="str">
        <f aca="false">IF(AND($A4628="",$B4628="",$G4628=""),"",IF(NOT(ISNUMBER($A4628)),"Date manquante ou non reconnue",IF($B4628="","Technicien manquant",IF(COUNTIF(Production!$A$7:$A$21,$B4628)=0,"Technicien absent de la liste (onglet Production)",IF($G4628="","Code BPU manquant (colonne G)",IF($O4628="?","Code BPU inconnu (onglet Prestations)",IF($P4628="?","Catégorie inconnue (onglet Règles)",IF(AND($E4628&lt;&gt;"",NOT(ISNUMBER($E4628))),"Quantité non reconnue",IF(AND($P4628="au prix",NOT(ISNUMBER($Q4628))),"Prix sur devis à saisir (colonne I)",IF($S4628="","Règle à compléter (onglet Règles)",""))))))))))</f>
        <v/>
      </c>
    </row>
    <row r="4629" customFormat="false" ht="15" hidden="false" customHeight="false" outlineLevel="0" collapsed="false">
      <c r="A4629" s="23"/>
      <c r="I4629" s="24"/>
      <c r="J4629" s="24"/>
      <c r="N4629" s="25"/>
      <c r="O4629" s="26" t="str">
        <f aca="false">IF($G4629="","",IFERROR(INDEX(Prestations!$F$5:$F$256,MATCH($G4629,Prestations!$B$5:$B$256,0)),"?"))</f>
        <v/>
      </c>
      <c r="P4629" s="26" t="str">
        <f aca="false">IF($O4629="","",IF($O4629="?","?",IFERROR(INDEX(Règles!$C$5:$C$17,MATCH($O4629,Règles!$A$5:$A$17,0)),"?")))</f>
        <v/>
      </c>
      <c r="Q4629" s="27" t="str">
        <f aca="false">IF($G4629="","",IF(ISNUMBER($I4629),$I4629,IFERROR(IF(ISNUMBER(INDEX(Prestations!$E$5:$E$256,MATCH($G4629,Prestations!$B$5:$B$256,0))),INDEX(Prestations!$E$5:$E$256,MATCH($G4629,Prestations!$B$5:$B$256,0)),""),"")))</f>
        <v/>
      </c>
      <c r="R4629" s="27" t="str">
        <f aca="false">IFERROR(IF(ISNUMBER($Q4629),$Q4629*IF($E4629="",1,$E4629),""),"")</f>
        <v/>
      </c>
      <c r="S4629" s="28" t="str">
        <f aca="false">IFERROR(IF($P4629="au nombre",IF(N(INDEX(Règles!$D$5:$D$17,MATCH($O4629,Règles!$A$5:$A$17,0)))&gt;0,IF($E4629="",1,$E4629)/INDEX(Règles!$D$5:$D$17,MATCH($O4629,Règles!$A$5:$A$17,0)),""),IF($P4629="au prix",IF(AND(ISNUMBER($R4629),N(INDEX(Règles!$E$5:$E$17,MATCH($O4629,Règles!$A$5:$A$17,0)))&gt;0),$R4629/INDEX(Règles!$E$5:$E$17,MATCH($O4629,Règles!$A$5:$A$17,0)),""),IF(OR($P4629="ne compte pas",$P4629="absence"),0,""))),"")</f>
        <v/>
      </c>
      <c r="T4629" s="26" t="n">
        <f aca="false">IF(AND(ISNUMBER($A4629),$B4629&lt;&gt;"",$G4629&lt;&gt;"",$P4629&lt;&gt;"absence"),1,0)</f>
        <v>0</v>
      </c>
      <c r="U4629" s="26" t="n">
        <f aca="false">IF($T4629=1,IF(COUNTIFS($B$2:$B4629,$B4629,$A$2:$A4629,$A4629,$T$2:$T4629,1)=1,1,0),0)</f>
        <v>0</v>
      </c>
      <c r="V4629" s="29" t="str">
        <f aca="false">IF(AND($A4629="",$B4629="",$G4629=""),"",IF(NOT(ISNUMBER($A4629)),"Date manquante ou non reconnue",IF($B4629="","Technicien manquant",IF(COUNTIF(Production!$A$7:$A$21,$B4629)=0,"Technicien absent de la liste (onglet Production)",IF($G4629="","Code BPU manquant (colonne G)",IF($O4629="?","Code BPU inconnu (onglet Prestations)",IF($P4629="?","Catégorie inconnue (onglet Règles)",IF(AND($E4629&lt;&gt;"",NOT(ISNUMBER($E4629))),"Quantité non reconnue",IF(AND($P4629="au prix",NOT(ISNUMBER($Q4629))),"Prix sur devis à saisir (colonne I)",IF($S4629="","Règle à compléter (onglet Règles)",""))))))))))</f>
        <v/>
      </c>
    </row>
    <row r="4630" customFormat="false" ht="15" hidden="false" customHeight="false" outlineLevel="0" collapsed="false">
      <c r="A4630" s="23"/>
      <c r="I4630" s="24"/>
      <c r="J4630" s="24"/>
      <c r="N4630" s="25"/>
      <c r="O4630" s="26" t="str">
        <f aca="false">IF($G4630="","",IFERROR(INDEX(Prestations!$F$5:$F$256,MATCH($G4630,Prestations!$B$5:$B$256,0)),"?"))</f>
        <v/>
      </c>
      <c r="P4630" s="26" t="str">
        <f aca="false">IF($O4630="","",IF($O4630="?","?",IFERROR(INDEX(Règles!$C$5:$C$17,MATCH($O4630,Règles!$A$5:$A$17,0)),"?")))</f>
        <v/>
      </c>
      <c r="Q4630" s="27" t="str">
        <f aca="false">IF($G4630="","",IF(ISNUMBER($I4630),$I4630,IFERROR(IF(ISNUMBER(INDEX(Prestations!$E$5:$E$256,MATCH($G4630,Prestations!$B$5:$B$256,0))),INDEX(Prestations!$E$5:$E$256,MATCH($G4630,Prestations!$B$5:$B$256,0)),""),"")))</f>
        <v/>
      </c>
      <c r="R4630" s="27" t="str">
        <f aca="false">IFERROR(IF(ISNUMBER($Q4630),$Q4630*IF($E4630="",1,$E4630),""),"")</f>
        <v/>
      </c>
      <c r="S4630" s="28" t="str">
        <f aca="false">IFERROR(IF($P4630="au nombre",IF(N(INDEX(Règles!$D$5:$D$17,MATCH($O4630,Règles!$A$5:$A$17,0)))&gt;0,IF($E4630="",1,$E4630)/INDEX(Règles!$D$5:$D$17,MATCH($O4630,Règles!$A$5:$A$17,0)),""),IF($P4630="au prix",IF(AND(ISNUMBER($R4630),N(INDEX(Règles!$E$5:$E$17,MATCH($O4630,Règles!$A$5:$A$17,0)))&gt;0),$R4630/INDEX(Règles!$E$5:$E$17,MATCH($O4630,Règles!$A$5:$A$17,0)),""),IF(OR($P4630="ne compte pas",$P4630="absence"),0,""))),"")</f>
        <v/>
      </c>
      <c r="T4630" s="26" t="n">
        <f aca="false">IF(AND(ISNUMBER($A4630),$B4630&lt;&gt;"",$G4630&lt;&gt;"",$P4630&lt;&gt;"absence"),1,0)</f>
        <v>0</v>
      </c>
      <c r="U4630" s="26" t="n">
        <f aca="false">IF($T4630=1,IF(COUNTIFS($B$2:$B4630,$B4630,$A$2:$A4630,$A4630,$T$2:$T4630,1)=1,1,0),0)</f>
        <v>0</v>
      </c>
      <c r="V4630" s="29" t="str">
        <f aca="false">IF(AND($A4630="",$B4630="",$G4630=""),"",IF(NOT(ISNUMBER($A4630)),"Date manquante ou non reconnue",IF($B4630="","Technicien manquant",IF(COUNTIF(Production!$A$7:$A$21,$B4630)=0,"Technicien absent de la liste (onglet Production)",IF($G4630="","Code BPU manquant (colonne G)",IF($O4630="?","Code BPU inconnu (onglet Prestations)",IF($P4630="?","Catégorie inconnue (onglet Règles)",IF(AND($E4630&lt;&gt;"",NOT(ISNUMBER($E4630))),"Quantité non reconnue",IF(AND($P4630="au prix",NOT(ISNUMBER($Q4630))),"Prix sur devis à saisir (colonne I)",IF($S4630="","Règle à compléter (onglet Règles)",""))))))))))</f>
        <v/>
      </c>
    </row>
    <row r="4631" customFormat="false" ht="15" hidden="false" customHeight="false" outlineLevel="0" collapsed="false">
      <c r="A4631" s="23"/>
      <c r="I4631" s="24"/>
      <c r="J4631" s="24"/>
      <c r="N4631" s="25"/>
      <c r="O4631" s="26" t="str">
        <f aca="false">IF($G4631="","",IFERROR(INDEX(Prestations!$F$5:$F$256,MATCH($G4631,Prestations!$B$5:$B$256,0)),"?"))</f>
        <v/>
      </c>
      <c r="P4631" s="26" t="str">
        <f aca="false">IF($O4631="","",IF($O4631="?","?",IFERROR(INDEX(Règles!$C$5:$C$17,MATCH($O4631,Règles!$A$5:$A$17,0)),"?")))</f>
        <v/>
      </c>
      <c r="Q4631" s="27" t="str">
        <f aca="false">IF($G4631="","",IF(ISNUMBER($I4631),$I4631,IFERROR(IF(ISNUMBER(INDEX(Prestations!$E$5:$E$256,MATCH($G4631,Prestations!$B$5:$B$256,0))),INDEX(Prestations!$E$5:$E$256,MATCH($G4631,Prestations!$B$5:$B$256,0)),""),"")))</f>
        <v/>
      </c>
      <c r="R4631" s="27" t="str">
        <f aca="false">IFERROR(IF(ISNUMBER($Q4631),$Q4631*IF($E4631="",1,$E4631),""),"")</f>
        <v/>
      </c>
      <c r="S4631" s="28" t="str">
        <f aca="false">IFERROR(IF($P4631="au nombre",IF(N(INDEX(Règles!$D$5:$D$17,MATCH($O4631,Règles!$A$5:$A$17,0)))&gt;0,IF($E4631="",1,$E4631)/INDEX(Règles!$D$5:$D$17,MATCH($O4631,Règles!$A$5:$A$17,0)),""),IF($P4631="au prix",IF(AND(ISNUMBER($R4631),N(INDEX(Règles!$E$5:$E$17,MATCH($O4631,Règles!$A$5:$A$17,0)))&gt;0),$R4631/INDEX(Règles!$E$5:$E$17,MATCH($O4631,Règles!$A$5:$A$17,0)),""),IF(OR($P4631="ne compte pas",$P4631="absence"),0,""))),"")</f>
        <v/>
      </c>
      <c r="T4631" s="26" t="n">
        <f aca="false">IF(AND(ISNUMBER($A4631),$B4631&lt;&gt;"",$G4631&lt;&gt;"",$P4631&lt;&gt;"absence"),1,0)</f>
        <v>0</v>
      </c>
      <c r="U4631" s="26" t="n">
        <f aca="false">IF($T4631=1,IF(COUNTIFS($B$2:$B4631,$B4631,$A$2:$A4631,$A4631,$T$2:$T4631,1)=1,1,0),0)</f>
        <v>0</v>
      </c>
      <c r="V4631" s="29" t="str">
        <f aca="false">IF(AND($A4631="",$B4631="",$G4631=""),"",IF(NOT(ISNUMBER($A4631)),"Date manquante ou non reconnue",IF($B4631="","Technicien manquant",IF(COUNTIF(Production!$A$7:$A$21,$B4631)=0,"Technicien absent de la liste (onglet Production)",IF($G4631="","Code BPU manquant (colonne G)",IF($O4631="?","Code BPU inconnu (onglet Prestations)",IF($P4631="?","Catégorie inconnue (onglet Règles)",IF(AND($E4631&lt;&gt;"",NOT(ISNUMBER($E4631))),"Quantité non reconnue",IF(AND($P4631="au prix",NOT(ISNUMBER($Q4631))),"Prix sur devis à saisir (colonne I)",IF($S4631="","Règle à compléter (onglet Règles)",""))))))))))</f>
        <v/>
      </c>
    </row>
    <row r="4632" customFormat="false" ht="15" hidden="false" customHeight="false" outlineLevel="0" collapsed="false">
      <c r="A4632" s="23"/>
      <c r="I4632" s="24"/>
      <c r="J4632" s="24"/>
      <c r="N4632" s="25"/>
      <c r="O4632" s="26" t="str">
        <f aca="false">IF($G4632="","",IFERROR(INDEX(Prestations!$F$5:$F$256,MATCH($G4632,Prestations!$B$5:$B$256,0)),"?"))</f>
        <v/>
      </c>
      <c r="P4632" s="26" t="str">
        <f aca="false">IF($O4632="","",IF($O4632="?","?",IFERROR(INDEX(Règles!$C$5:$C$17,MATCH($O4632,Règles!$A$5:$A$17,0)),"?")))</f>
        <v/>
      </c>
      <c r="Q4632" s="27" t="str">
        <f aca="false">IF($G4632="","",IF(ISNUMBER($I4632),$I4632,IFERROR(IF(ISNUMBER(INDEX(Prestations!$E$5:$E$256,MATCH($G4632,Prestations!$B$5:$B$256,0))),INDEX(Prestations!$E$5:$E$256,MATCH($G4632,Prestations!$B$5:$B$256,0)),""),"")))</f>
        <v/>
      </c>
      <c r="R4632" s="27" t="str">
        <f aca="false">IFERROR(IF(ISNUMBER($Q4632),$Q4632*IF($E4632="",1,$E4632),""),"")</f>
        <v/>
      </c>
      <c r="S4632" s="28" t="str">
        <f aca="false">IFERROR(IF($P4632="au nombre",IF(N(INDEX(Règles!$D$5:$D$17,MATCH($O4632,Règles!$A$5:$A$17,0)))&gt;0,IF($E4632="",1,$E4632)/INDEX(Règles!$D$5:$D$17,MATCH($O4632,Règles!$A$5:$A$17,0)),""),IF($P4632="au prix",IF(AND(ISNUMBER($R4632),N(INDEX(Règles!$E$5:$E$17,MATCH($O4632,Règles!$A$5:$A$17,0)))&gt;0),$R4632/INDEX(Règles!$E$5:$E$17,MATCH($O4632,Règles!$A$5:$A$17,0)),""),IF(OR($P4632="ne compte pas",$P4632="absence"),0,""))),"")</f>
        <v/>
      </c>
      <c r="T4632" s="26" t="n">
        <f aca="false">IF(AND(ISNUMBER($A4632),$B4632&lt;&gt;"",$G4632&lt;&gt;"",$P4632&lt;&gt;"absence"),1,0)</f>
        <v>0</v>
      </c>
      <c r="U4632" s="26" t="n">
        <f aca="false">IF($T4632=1,IF(COUNTIFS($B$2:$B4632,$B4632,$A$2:$A4632,$A4632,$T$2:$T4632,1)=1,1,0),0)</f>
        <v>0</v>
      </c>
      <c r="V4632" s="29" t="str">
        <f aca="false">IF(AND($A4632="",$B4632="",$G4632=""),"",IF(NOT(ISNUMBER($A4632)),"Date manquante ou non reconnue",IF($B4632="","Technicien manquant",IF(COUNTIF(Production!$A$7:$A$21,$B4632)=0,"Technicien absent de la liste (onglet Production)",IF($G4632="","Code BPU manquant (colonne G)",IF($O4632="?","Code BPU inconnu (onglet Prestations)",IF($P4632="?","Catégorie inconnue (onglet Règles)",IF(AND($E4632&lt;&gt;"",NOT(ISNUMBER($E4632))),"Quantité non reconnue",IF(AND($P4632="au prix",NOT(ISNUMBER($Q4632))),"Prix sur devis à saisir (colonne I)",IF($S4632="","Règle à compléter (onglet Règles)",""))))))))))</f>
        <v/>
      </c>
    </row>
    <row r="4633" customFormat="false" ht="15" hidden="false" customHeight="false" outlineLevel="0" collapsed="false">
      <c r="A4633" s="23"/>
      <c r="I4633" s="24"/>
      <c r="J4633" s="24"/>
      <c r="N4633" s="25"/>
      <c r="O4633" s="26" t="str">
        <f aca="false">IF($G4633="","",IFERROR(INDEX(Prestations!$F$5:$F$256,MATCH($G4633,Prestations!$B$5:$B$256,0)),"?"))</f>
        <v/>
      </c>
      <c r="P4633" s="26" t="str">
        <f aca="false">IF($O4633="","",IF($O4633="?","?",IFERROR(INDEX(Règles!$C$5:$C$17,MATCH($O4633,Règles!$A$5:$A$17,0)),"?")))</f>
        <v/>
      </c>
      <c r="Q4633" s="27" t="str">
        <f aca="false">IF($G4633="","",IF(ISNUMBER($I4633),$I4633,IFERROR(IF(ISNUMBER(INDEX(Prestations!$E$5:$E$256,MATCH($G4633,Prestations!$B$5:$B$256,0))),INDEX(Prestations!$E$5:$E$256,MATCH($G4633,Prestations!$B$5:$B$256,0)),""),"")))</f>
        <v/>
      </c>
      <c r="R4633" s="27" t="str">
        <f aca="false">IFERROR(IF(ISNUMBER($Q4633),$Q4633*IF($E4633="",1,$E4633),""),"")</f>
        <v/>
      </c>
      <c r="S4633" s="28" t="str">
        <f aca="false">IFERROR(IF($P4633="au nombre",IF(N(INDEX(Règles!$D$5:$D$17,MATCH($O4633,Règles!$A$5:$A$17,0)))&gt;0,IF($E4633="",1,$E4633)/INDEX(Règles!$D$5:$D$17,MATCH($O4633,Règles!$A$5:$A$17,0)),""),IF($P4633="au prix",IF(AND(ISNUMBER($R4633),N(INDEX(Règles!$E$5:$E$17,MATCH($O4633,Règles!$A$5:$A$17,0)))&gt;0),$R4633/INDEX(Règles!$E$5:$E$17,MATCH($O4633,Règles!$A$5:$A$17,0)),""),IF(OR($P4633="ne compte pas",$P4633="absence"),0,""))),"")</f>
        <v/>
      </c>
      <c r="T4633" s="26" t="n">
        <f aca="false">IF(AND(ISNUMBER($A4633),$B4633&lt;&gt;"",$G4633&lt;&gt;"",$P4633&lt;&gt;"absence"),1,0)</f>
        <v>0</v>
      </c>
      <c r="U4633" s="26" t="n">
        <f aca="false">IF($T4633=1,IF(COUNTIFS($B$2:$B4633,$B4633,$A$2:$A4633,$A4633,$T$2:$T4633,1)=1,1,0),0)</f>
        <v>0</v>
      </c>
      <c r="V4633" s="29" t="str">
        <f aca="false">IF(AND($A4633="",$B4633="",$G4633=""),"",IF(NOT(ISNUMBER($A4633)),"Date manquante ou non reconnue",IF($B4633="","Technicien manquant",IF(COUNTIF(Production!$A$7:$A$21,$B4633)=0,"Technicien absent de la liste (onglet Production)",IF($G4633="","Code BPU manquant (colonne G)",IF($O4633="?","Code BPU inconnu (onglet Prestations)",IF($P4633="?","Catégorie inconnue (onglet Règles)",IF(AND($E4633&lt;&gt;"",NOT(ISNUMBER($E4633))),"Quantité non reconnue",IF(AND($P4633="au prix",NOT(ISNUMBER($Q4633))),"Prix sur devis à saisir (colonne I)",IF($S4633="","Règle à compléter (onglet Règles)",""))))))))))</f>
        <v/>
      </c>
    </row>
    <row r="4634" customFormat="false" ht="15" hidden="false" customHeight="false" outlineLevel="0" collapsed="false">
      <c r="A4634" s="23"/>
      <c r="I4634" s="24"/>
      <c r="J4634" s="24"/>
      <c r="N4634" s="25"/>
      <c r="O4634" s="26" t="str">
        <f aca="false">IF($G4634="","",IFERROR(INDEX(Prestations!$F$5:$F$256,MATCH($G4634,Prestations!$B$5:$B$256,0)),"?"))</f>
        <v/>
      </c>
      <c r="P4634" s="26" t="str">
        <f aca="false">IF($O4634="","",IF($O4634="?","?",IFERROR(INDEX(Règles!$C$5:$C$17,MATCH($O4634,Règles!$A$5:$A$17,0)),"?")))</f>
        <v/>
      </c>
      <c r="Q4634" s="27" t="str">
        <f aca="false">IF($G4634="","",IF(ISNUMBER($I4634),$I4634,IFERROR(IF(ISNUMBER(INDEX(Prestations!$E$5:$E$256,MATCH($G4634,Prestations!$B$5:$B$256,0))),INDEX(Prestations!$E$5:$E$256,MATCH($G4634,Prestations!$B$5:$B$256,0)),""),"")))</f>
        <v/>
      </c>
      <c r="R4634" s="27" t="str">
        <f aca="false">IFERROR(IF(ISNUMBER($Q4634),$Q4634*IF($E4634="",1,$E4634),""),"")</f>
        <v/>
      </c>
      <c r="S4634" s="28" t="str">
        <f aca="false">IFERROR(IF($P4634="au nombre",IF(N(INDEX(Règles!$D$5:$D$17,MATCH($O4634,Règles!$A$5:$A$17,0)))&gt;0,IF($E4634="",1,$E4634)/INDEX(Règles!$D$5:$D$17,MATCH($O4634,Règles!$A$5:$A$17,0)),""),IF($P4634="au prix",IF(AND(ISNUMBER($R4634),N(INDEX(Règles!$E$5:$E$17,MATCH($O4634,Règles!$A$5:$A$17,0)))&gt;0),$R4634/INDEX(Règles!$E$5:$E$17,MATCH($O4634,Règles!$A$5:$A$17,0)),""),IF(OR($P4634="ne compte pas",$P4634="absence"),0,""))),"")</f>
        <v/>
      </c>
      <c r="T4634" s="26" t="n">
        <f aca="false">IF(AND(ISNUMBER($A4634),$B4634&lt;&gt;"",$G4634&lt;&gt;"",$P4634&lt;&gt;"absence"),1,0)</f>
        <v>0</v>
      </c>
      <c r="U4634" s="26" t="n">
        <f aca="false">IF($T4634=1,IF(COUNTIFS($B$2:$B4634,$B4634,$A$2:$A4634,$A4634,$T$2:$T4634,1)=1,1,0),0)</f>
        <v>0</v>
      </c>
      <c r="V4634" s="29" t="str">
        <f aca="false">IF(AND($A4634="",$B4634="",$G4634=""),"",IF(NOT(ISNUMBER($A4634)),"Date manquante ou non reconnue",IF($B4634="","Technicien manquant",IF(COUNTIF(Production!$A$7:$A$21,$B4634)=0,"Technicien absent de la liste (onglet Production)",IF($G4634="","Code BPU manquant (colonne G)",IF($O4634="?","Code BPU inconnu (onglet Prestations)",IF($P4634="?","Catégorie inconnue (onglet Règles)",IF(AND($E4634&lt;&gt;"",NOT(ISNUMBER($E4634))),"Quantité non reconnue",IF(AND($P4634="au prix",NOT(ISNUMBER($Q4634))),"Prix sur devis à saisir (colonne I)",IF($S4634="","Règle à compléter (onglet Règles)",""))))))))))</f>
        <v/>
      </c>
    </row>
    <row r="4635" customFormat="false" ht="15" hidden="false" customHeight="false" outlineLevel="0" collapsed="false">
      <c r="A4635" s="23"/>
      <c r="I4635" s="24"/>
      <c r="J4635" s="24"/>
      <c r="N4635" s="25"/>
      <c r="O4635" s="26" t="str">
        <f aca="false">IF($G4635="","",IFERROR(INDEX(Prestations!$F$5:$F$256,MATCH($G4635,Prestations!$B$5:$B$256,0)),"?"))</f>
        <v/>
      </c>
      <c r="P4635" s="26" t="str">
        <f aca="false">IF($O4635="","",IF($O4635="?","?",IFERROR(INDEX(Règles!$C$5:$C$17,MATCH($O4635,Règles!$A$5:$A$17,0)),"?")))</f>
        <v/>
      </c>
      <c r="Q4635" s="27" t="str">
        <f aca="false">IF($G4635="","",IF(ISNUMBER($I4635),$I4635,IFERROR(IF(ISNUMBER(INDEX(Prestations!$E$5:$E$256,MATCH($G4635,Prestations!$B$5:$B$256,0))),INDEX(Prestations!$E$5:$E$256,MATCH($G4635,Prestations!$B$5:$B$256,0)),""),"")))</f>
        <v/>
      </c>
      <c r="R4635" s="27" t="str">
        <f aca="false">IFERROR(IF(ISNUMBER($Q4635),$Q4635*IF($E4635="",1,$E4635),""),"")</f>
        <v/>
      </c>
      <c r="S4635" s="28" t="str">
        <f aca="false">IFERROR(IF($P4635="au nombre",IF(N(INDEX(Règles!$D$5:$D$17,MATCH($O4635,Règles!$A$5:$A$17,0)))&gt;0,IF($E4635="",1,$E4635)/INDEX(Règles!$D$5:$D$17,MATCH($O4635,Règles!$A$5:$A$17,0)),""),IF($P4635="au prix",IF(AND(ISNUMBER($R4635),N(INDEX(Règles!$E$5:$E$17,MATCH($O4635,Règles!$A$5:$A$17,0)))&gt;0),$R4635/INDEX(Règles!$E$5:$E$17,MATCH($O4635,Règles!$A$5:$A$17,0)),""),IF(OR($P4635="ne compte pas",$P4635="absence"),0,""))),"")</f>
        <v/>
      </c>
      <c r="T4635" s="26" t="n">
        <f aca="false">IF(AND(ISNUMBER($A4635),$B4635&lt;&gt;"",$G4635&lt;&gt;"",$P4635&lt;&gt;"absence"),1,0)</f>
        <v>0</v>
      </c>
      <c r="U4635" s="26" t="n">
        <f aca="false">IF($T4635=1,IF(COUNTIFS($B$2:$B4635,$B4635,$A$2:$A4635,$A4635,$T$2:$T4635,1)=1,1,0),0)</f>
        <v>0</v>
      </c>
      <c r="V4635" s="29" t="str">
        <f aca="false">IF(AND($A4635="",$B4635="",$G4635=""),"",IF(NOT(ISNUMBER($A4635)),"Date manquante ou non reconnue",IF($B4635="","Technicien manquant",IF(COUNTIF(Production!$A$7:$A$21,$B4635)=0,"Technicien absent de la liste (onglet Production)",IF($G4635="","Code BPU manquant (colonne G)",IF($O4635="?","Code BPU inconnu (onglet Prestations)",IF($P4635="?","Catégorie inconnue (onglet Règles)",IF(AND($E4635&lt;&gt;"",NOT(ISNUMBER($E4635))),"Quantité non reconnue",IF(AND($P4635="au prix",NOT(ISNUMBER($Q4635))),"Prix sur devis à saisir (colonne I)",IF($S4635="","Règle à compléter (onglet Règles)",""))))))))))</f>
        <v/>
      </c>
    </row>
    <row r="4636" customFormat="false" ht="15" hidden="false" customHeight="false" outlineLevel="0" collapsed="false">
      <c r="A4636" s="23"/>
      <c r="I4636" s="24"/>
      <c r="J4636" s="24"/>
      <c r="N4636" s="25"/>
      <c r="O4636" s="26" t="str">
        <f aca="false">IF($G4636="","",IFERROR(INDEX(Prestations!$F$5:$F$256,MATCH($G4636,Prestations!$B$5:$B$256,0)),"?"))</f>
        <v/>
      </c>
      <c r="P4636" s="26" t="str">
        <f aca="false">IF($O4636="","",IF($O4636="?","?",IFERROR(INDEX(Règles!$C$5:$C$17,MATCH($O4636,Règles!$A$5:$A$17,0)),"?")))</f>
        <v/>
      </c>
      <c r="Q4636" s="27" t="str">
        <f aca="false">IF($G4636="","",IF(ISNUMBER($I4636),$I4636,IFERROR(IF(ISNUMBER(INDEX(Prestations!$E$5:$E$256,MATCH($G4636,Prestations!$B$5:$B$256,0))),INDEX(Prestations!$E$5:$E$256,MATCH($G4636,Prestations!$B$5:$B$256,0)),""),"")))</f>
        <v/>
      </c>
      <c r="R4636" s="27" t="str">
        <f aca="false">IFERROR(IF(ISNUMBER($Q4636),$Q4636*IF($E4636="",1,$E4636),""),"")</f>
        <v/>
      </c>
      <c r="S4636" s="28" t="str">
        <f aca="false">IFERROR(IF($P4636="au nombre",IF(N(INDEX(Règles!$D$5:$D$17,MATCH($O4636,Règles!$A$5:$A$17,0)))&gt;0,IF($E4636="",1,$E4636)/INDEX(Règles!$D$5:$D$17,MATCH($O4636,Règles!$A$5:$A$17,0)),""),IF($P4636="au prix",IF(AND(ISNUMBER($R4636),N(INDEX(Règles!$E$5:$E$17,MATCH($O4636,Règles!$A$5:$A$17,0)))&gt;0),$R4636/INDEX(Règles!$E$5:$E$17,MATCH($O4636,Règles!$A$5:$A$17,0)),""),IF(OR($P4636="ne compte pas",$P4636="absence"),0,""))),"")</f>
        <v/>
      </c>
      <c r="T4636" s="26" t="n">
        <f aca="false">IF(AND(ISNUMBER($A4636),$B4636&lt;&gt;"",$G4636&lt;&gt;"",$P4636&lt;&gt;"absence"),1,0)</f>
        <v>0</v>
      </c>
      <c r="U4636" s="26" t="n">
        <f aca="false">IF($T4636=1,IF(COUNTIFS($B$2:$B4636,$B4636,$A$2:$A4636,$A4636,$T$2:$T4636,1)=1,1,0),0)</f>
        <v>0</v>
      </c>
      <c r="V4636" s="29" t="str">
        <f aca="false">IF(AND($A4636="",$B4636="",$G4636=""),"",IF(NOT(ISNUMBER($A4636)),"Date manquante ou non reconnue",IF($B4636="","Technicien manquant",IF(COUNTIF(Production!$A$7:$A$21,$B4636)=0,"Technicien absent de la liste (onglet Production)",IF($G4636="","Code BPU manquant (colonne G)",IF($O4636="?","Code BPU inconnu (onglet Prestations)",IF($P4636="?","Catégorie inconnue (onglet Règles)",IF(AND($E4636&lt;&gt;"",NOT(ISNUMBER($E4636))),"Quantité non reconnue",IF(AND($P4636="au prix",NOT(ISNUMBER($Q4636))),"Prix sur devis à saisir (colonne I)",IF($S4636="","Règle à compléter (onglet Règles)",""))))))))))</f>
        <v/>
      </c>
    </row>
    <row r="4637" customFormat="false" ht="15" hidden="false" customHeight="false" outlineLevel="0" collapsed="false">
      <c r="A4637" s="23"/>
      <c r="I4637" s="24"/>
      <c r="J4637" s="24"/>
      <c r="N4637" s="25"/>
      <c r="O4637" s="26" t="str">
        <f aca="false">IF($G4637="","",IFERROR(INDEX(Prestations!$F$5:$F$256,MATCH($G4637,Prestations!$B$5:$B$256,0)),"?"))</f>
        <v/>
      </c>
      <c r="P4637" s="26" t="str">
        <f aca="false">IF($O4637="","",IF($O4637="?","?",IFERROR(INDEX(Règles!$C$5:$C$17,MATCH($O4637,Règles!$A$5:$A$17,0)),"?")))</f>
        <v/>
      </c>
      <c r="Q4637" s="27" t="str">
        <f aca="false">IF($G4637="","",IF(ISNUMBER($I4637),$I4637,IFERROR(IF(ISNUMBER(INDEX(Prestations!$E$5:$E$256,MATCH($G4637,Prestations!$B$5:$B$256,0))),INDEX(Prestations!$E$5:$E$256,MATCH($G4637,Prestations!$B$5:$B$256,0)),""),"")))</f>
        <v/>
      </c>
      <c r="R4637" s="27" t="str">
        <f aca="false">IFERROR(IF(ISNUMBER($Q4637),$Q4637*IF($E4637="",1,$E4637),""),"")</f>
        <v/>
      </c>
      <c r="S4637" s="28" t="str">
        <f aca="false">IFERROR(IF($P4637="au nombre",IF(N(INDEX(Règles!$D$5:$D$17,MATCH($O4637,Règles!$A$5:$A$17,0)))&gt;0,IF($E4637="",1,$E4637)/INDEX(Règles!$D$5:$D$17,MATCH($O4637,Règles!$A$5:$A$17,0)),""),IF($P4637="au prix",IF(AND(ISNUMBER($R4637),N(INDEX(Règles!$E$5:$E$17,MATCH($O4637,Règles!$A$5:$A$17,0)))&gt;0),$R4637/INDEX(Règles!$E$5:$E$17,MATCH($O4637,Règles!$A$5:$A$17,0)),""),IF(OR($P4637="ne compte pas",$P4637="absence"),0,""))),"")</f>
        <v/>
      </c>
      <c r="T4637" s="26" t="n">
        <f aca="false">IF(AND(ISNUMBER($A4637),$B4637&lt;&gt;"",$G4637&lt;&gt;"",$P4637&lt;&gt;"absence"),1,0)</f>
        <v>0</v>
      </c>
      <c r="U4637" s="26" t="n">
        <f aca="false">IF($T4637=1,IF(COUNTIFS($B$2:$B4637,$B4637,$A$2:$A4637,$A4637,$T$2:$T4637,1)=1,1,0),0)</f>
        <v>0</v>
      </c>
      <c r="V4637" s="29" t="str">
        <f aca="false">IF(AND($A4637="",$B4637="",$G4637=""),"",IF(NOT(ISNUMBER($A4637)),"Date manquante ou non reconnue",IF($B4637="","Technicien manquant",IF(COUNTIF(Production!$A$7:$A$21,$B4637)=0,"Technicien absent de la liste (onglet Production)",IF($G4637="","Code BPU manquant (colonne G)",IF($O4637="?","Code BPU inconnu (onglet Prestations)",IF($P4637="?","Catégorie inconnue (onglet Règles)",IF(AND($E4637&lt;&gt;"",NOT(ISNUMBER($E4637))),"Quantité non reconnue",IF(AND($P4637="au prix",NOT(ISNUMBER($Q4637))),"Prix sur devis à saisir (colonne I)",IF($S4637="","Règle à compléter (onglet Règles)",""))))))))))</f>
        <v/>
      </c>
    </row>
    <row r="4638" customFormat="false" ht="15" hidden="false" customHeight="false" outlineLevel="0" collapsed="false">
      <c r="A4638" s="23"/>
      <c r="I4638" s="24"/>
      <c r="J4638" s="24"/>
      <c r="N4638" s="25"/>
      <c r="O4638" s="26" t="str">
        <f aca="false">IF($G4638="","",IFERROR(INDEX(Prestations!$F$5:$F$256,MATCH($G4638,Prestations!$B$5:$B$256,0)),"?"))</f>
        <v/>
      </c>
      <c r="P4638" s="26" t="str">
        <f aca="false">IF($O4638="","",IF($O4638="?","?",IFERROR(INDEX(Règles!$C$5:$C$17,MATCH($O4638,Règles!$A$5:$A$17,0)),"?")))</f>
        <v/>
      </c>
      <c r="Q4638" s="27" t="str">
        <f aca="false">IF($G4638="","",IF(ISNUMBER($I4638),$I4638,IFERROR(IF(ISNUMBER(INDEX(Prestations!$E$5:$E$256,MATCH($G4638,Prestations!$B$5:$B$256,0))),INDEX(Prestations!$E$5:$E$256,MATCH($G4638,Prestations!$B$5:$B$256,0)),""),"")))</f>
        <v/>
      </c>
      <c r="R4638" s="27" t="str">
        <f aca="false">IFERROR(IF(ISNUMBER($Q4638),$Q4638*IF($E4638="",1,$E4638),""),"")</f>
        <v/>
      </c>
      <c r="S4638" s="28" t="str">
        <f aca="false">IFERROR(IF($P4638="au nombre",IF(N(INDEX(Règles!$D$5:$D$17,MATCH($O4638,Règles!$A$5:$A$17,0)))&gt;0,IF($E4638="",1,$E4638)/INDEX(Règles!$D$5:$D$17,MATCH($O4638,Règles!$A$5:$A$17,0)),""),IF($P4638="au prix",IF(AND(ISNUMBER($R4638),N(INDEX(Règles!$E$5:$E$17,MATCH($O4638,Règles!$A$5:$A$17,0)))&gt;0),$R4638/INDEX(Règles!$E$5:$E$17,MATCH($O4638,Règles!$A$5:$A$17,0)),""),IF(OR($P4638="ne compte pas",$P4638="absence"),0,""))),"")</f>
        <v/>
      </c>
      <c r="T4638" s="26" t="n">
        <f aca="false">IF(AND(ISNUMBER($A4638),$B4638&lt;&gt;"",$G4638&lt;&gt;"",$P4638&lt;&gt;"absence"),1,0)</f>
        <v>0</v>
      </c>
      <c r="U4638" s="26" t="n">
        <f aca="false">IF($T4638=1,IF(COUNTIFS($B$2:$B4638,$B4638,$A$2:$A4638,$A4638,$T$2:$T4638,1)=1,1,0),0)</f>
        <v>0</v>
      </c>
      <c r="V4638" s="29" t="str">
        <f aca="false">IF(AND($A4638="",$B4638="",$G4638=""),"",IF(NOT(ISNUMBER($A4638)),"Date manquante ou non reconnue",IF($B4638="","Technicien manquant",IF(COUNTIF(Production!$A$7:$A$21,$B4638)=0,"Technicien absent de la liste (onglet Production)",IF($G4638="","Code BPU manquant (colonne G)",IF($O4638="?","Code BPU inconnu (onglet Prestations)",IF($P4638="?","Catégorie inconnue (onglet Règles)",IF(AND($E4638&lt;&gt;"",NOT(ISNUMBER($E4638))),"Quantité non reconnue",IF(AND($P4638="au prix",NOT(ISNUMBER($Q4638))),"Prix sur devis à saisir (colonne I)",IF($S4638="","Règle à compléter (onglet Règles)",""))))))))))</f>
        <v/>
      </c>
    </row>
    <row r="4639" customFormat="false" ht="15" hidden="false" customHeight="false" outlineLevel="0" collapsed="false">
      <c r="A4639" s="23"/>
      <c r="I4639" s="24"/>
      <c r="J4639" s="24"/>
      <c r="N4639" s="25"/>
      <c r="O4639" s="26" t="str">
        <f aca="false">IF($G4639="","",IFERROR(INDEX(Prestations!$F$5:$F$256,MATCH($G4639,Prestations!$B$5:$B$256,0)),"?"))</f>
        <v/>
      </c>
      <c r="P4639" s="26" t="str">
        <f aca="false">IF($O4639="","",IF($O4639="?","?",IFERROR(INDEX(Règles!$C$5:$C$17,MATCH($O4639,Règles!$A$5:$A$17,0)),"?")))</f>
        <v/>
      </c>
      <c r="Q4639" s="27" t="str">
        <f aca="false">IF($G4639="","",IF(ISNUMBER($I4639),$I4639,IFERROR(IF(ISNUMBER(INDEX(Prestations!$E$5:$E$256,MATCH($G4639,Prestations!$B$5:$B$256,0))),INDEX(Prestations!$E$5:$E$256,MATCH($G4639,Prestations!$B$5:$B$256,0)),""),"")))</f>
        <v/>
      </c>
      <c r="R4639" s="27" t="str">
        <f aca="false">IFERROR(IF(ISNUMBER($Q4639),$Q4639*IF($E4639="",1,$E4639),""),"")</f>
        <v/>
      </c>
      <c r="S4639" s="28" t="str">
        <f aca="false">IFERROR(IF($P4639="au nombre",IF(N(INDEX(Règles!$D$5:$D$17,MATCH($O4639,Règles!$A$5:$A$17,0)))&gt;0,IF($E4639="",1,$E4639)/INDEX(Règles!$D$5:$D$17,MATCH($O4639,Règles!$A$5:$A$17,0)),""),IF($P4639="au prix",IF(AND(ISNUMBER($R4639),N(INDEX(Règles!$E$5:$E$17,MATCH($O4639,Règles!$A$5:$A$17,0)))&gt;0),$R4639/INDEX(Règles!$E$5:$E$17,MATCH($O4639,Règles!$A$5:$A$17,0)),""),IF(OR($P4639="ne compte pas",$P4639="absence"),0,""))),"")</f>
        <v/>
      </c>
      <c r="T4639" s="26" t="n">
        <f aca="false">IF(AND(ISNUMBER($A4639),$B4639&lt;&gt;"",$G4639&lt;&gt;"",$P4639&lt;&gt;"absence"),1,0)</f>
        <v>0</v>
      </c>
      <c r="U4639" s="26" t="n">
        <f aca="false">IF($T4639=1,IF(COUNTIFS($B$2:$B4639,$B4639,$A$2:$A4639,$A4639,$T$2:$T4639,1)=1,1,0),0)</f>
        <v>0</v>
      </c>
      <c r="V4639" s="29" t="str">
        <f aca="false">IF(AND($A4639="",$B4639="",$G4639=""),"",IF(NOT(ISNUMBER($A4639)),"Date manquante ou non reconnue",IF($B4639="","Technicien manquant",IF(COUNTIF(Production!$A$7:$A$21,$B4639)=0,"Technicien absent de la liste (onglet Production)",IF($G4639="","Code BPU manquant (colonne G)",IF($O4639="?","Code BPU inconnu (onglet Prestations)",IF($P4639="?","Catégorie inconnue (onglet Règles)",IF(AND($E4639&lt;&gt;"",NOT(ISNUMBER($E4639))),"Quantité non reconnue",IF(AND($P4639="au prix",NOT(ISNUMBER($Q4639))),"Prix sur devis à saisir (colonne I)",IF($S4639="","Règle à compléter (onglet Règles)",""))))))))))</f>
        <v/>
      </c>
    </row>
    <row r="4640" customFormat="false" ht="15" hidden="false" customHeight="false" outlineLevel="0" collapsed="false">
      <c r="A4640" s="23"/>
      <c r="I4640" s="24"/>
      <c r="J4640" s="24"/>
      <c r="N4640" s="25"/>
      <c r="O4640" s="26" t="str">
        <f aca="false">IF($G4640="","",IFERROR(INDEX(Prestations!$F$5:$F$256,MATCH($G4640,Prestations!$B$5:$B$256,0)),"?"))</f>
        <v/>
      </c>
      <c r="P4640" s="26" t="str">
        <f aca="false">IF($O4640="","",IF($O4640="?","?",IFERROR(INDEX(Règles!$C$5:$C$17,MATCH($O4640,Règles!$A$5:$A$17,0)),"?")))</f>
        <v/>
      </c>
      <c r="Q4640" s="27" t="str">
        <f aca="false">IF($G4640="","",IF(ISNUMBER($I4640),$I4640,IFERROR(IF(ISNUMBER(INDEX(Prestations!$E$5:$E$256,MATCH($G4640,Prestations!$B$5:$B$256,0))),INDEX(Prestations!$E$5:$E$256,MATCH($G4640,Prestations!$B$5:$B$256,0)),""),"")))</f>
        <v/>
      </c>
      <c r="R4640" s="27" t="str">
        <f aca="false">IFERROR(IF(ISNUMBER($Q4640),$Q4640*IF($E4640="",1,$E4640),""),"")</f>
        <v/>
      </c>
      <c r="S4640" s="28" t="str">
        <f aca="false">IFERROR(IF($P4640="au nombre",IF(N(INDEX(Règles!$D$5:$D$17,MATCH($O4640,Règles!$A$5:$A$17,0)))&gt;0,IF($E4640="",1,$E4640)/INDEX(Règles!$D$5:$D$17,MATCH($O4640,Règles!$A$5:$A$17,0)),""),IF($P4640="au prix",IF(AND(ISNUMBER($R4640),N(INDEX(Règles!$E$5:$E$17,MATCH($O4640,Règles!$A$5:$A$17,0)))&gt;0),$R4640/INDEX(Règles!$E$5:$E$17,MATCH($O4640,Règles!$A$5:$A$17,0)),""),IF(OR($P4640="ne compte pas",$P4640="absence"),0,""))),"")</f>
        <v/>
      </c>
      <c r="T4640" s="26" t="n">
        <f aca="false">IF(AND(ISNUMBER($A4640),$B4640&lt;&gt;"",$G4640&lt;&gt;"",$P4640&lt;&gt;"absence"),1,0)</f>
        <v>0</v>
      </c>
      <c r="U4640" s="26" t="n">
        <f aca="false">IF($T4640=1,IF(COUNTIFS($B$2:$B4640,$B4640,$A$2:$A4640,$A4640,$T$2:$T4640,1)=1,1,0),0)</f>
        <v>0</v>
      </c>
      <c r="V4640" s="29" t="str">
        <f aca="false">IF(AND($A4640="",$B4640="",$G4640=""),"",IF(NOT(ISNUMBER($A4640)),"Date manquante ou non reconnue",IF($B4640="","Technicien manquant",IF(COUNTIF(Production!$A$7:$A$21,$B4640)=0,"Technicien absent de la liste (onglet Production)",IF($G4640="","Code BPU manquant (colonne G)",IF($O4640="?","Code BPU inconnu (onglet Prestations)",IF($P4640="?","Catégorie inconnue (onglet Règles)",IF(AND($E4640&lt;&gt;"",NOT(ISNUMBER($E4640))),"Quantité non reconnue",IF(AND($P4640="au prix",NOT(ISNUMBER($Q4640))),"Prix sur devis à saisir (colonne I)",IF($S4640="","Règle à compléter (onglet Règles)",""))))))))))</f>
        <v/>
      </c>
    </row>
    <row r="4641" customFormat="false" ht="15" hidden="false" customHeight="false" outlineLevel="0" collapsed="false">
      <c r="A4641" s="23"/>
      <c r="I4641" s="24"/>
      <c r="J4641" s="24"/>
      <c r="N4641" s="25"/>
      <c r="O4641" s="26" t="str">
        <f aca="false">IF($G4641="","",IFERROR(INDEX(Prestations!$F$5:$F$256,MATCH($G4641,Prestations!$B$5:$B$256,0)),"?"))</f>
        <v/>
      </c>
      <c r="P4641" s="26" t="str">
        <f aca="false">IF($O4641="","",IF($O4641="?","?",IFERROR(INDEX(Règles!$C$5:$C$17,MATCH($O4641,Règles!$A$5:$A$17,0)),"?")))</f>
        <v/>
      </c>
      <c r="Q4641" s="27" t="str">
        <f aca="false">IF($G4641="","",IF(ISNUMBER($I4641),$I4641,IFERROR(IF(ISNUMBER(INDEX(Prestations!$E$5:$E$256,MATCH($G4641,Prestations!$B$5:$B$256,0))),INDEX(Prestations!$E$5:$E$256,MATCH($G4641,Prestations!$B$5:$B$256,0)),""),"")))</f>
        <v/>
      </c>
      <c r="R4641" s="27" t="str">
        <f aca="false">IFERROR(IF(ISNUMBER($Q4641),$Q4641*IF($E4641="",1,$E4641),""),"")</f>
        <v/>
      </c>
      <c r="S4641" s="28" t="str">
        <f aca="false">IFERROR(IF($P4641="au nombre",IF(N(INDEX(Règles!$D$5:$D$17,MATCH($O4641,Règles!$A$5:$A$17,0)))&gt;0,IF($E4641="",1,$E4641)/INDEX(Règles!$D$5:$D$17,MATCH($O4641,Règles!$A$5:$A$17,0)),""),IF($P4641="au prix",IF(AND(ISNUMBER($R4641),N(INDEX(Règles!$E$5:$E$17,MATCH($O4641,Règles!$A$5:$A$17,0)))&gt;0),$R4641/INDEX(Règles!$E$5:$E$17,MATCH($O4641,Règles!$A$5:$A$17,0)),""),IF(OR($P4641="ne compte pas",$P4641="absence"),0,""))),"")</f>
        <v/>
      </c>
      <c r="T4641" s="26" t="n">
        <f aca="false">IF(AND(ISNUMBER($A4641),$B4641&lt;&gt;"",$G4641&lt;&gt;"",$P4641&lt;&gt;"absence"),1,0)</f>
        <v>0</v>
      </c>
      <c r="U4641" s="26" t="n">
        <f aca="false">IF($T4641=1,IF(COUNTIFS($B$2:$B4641,$B4641,$A$2:$A4641,$A4641,$T$2:$T4641,1)=1,1,0),0)</f>
        <v>0</v>
      </c>
      <c r="V4641" s="29" t="str">
        <f aca="false">IF(AND($A4641="",$B4641="",$G4641=""),"",IF(NOT(ISNUMBER($A4641)),"Date manquante ou non reconnue",IF($B4641="","Technicien manquant",IF(COUNTIF(Production!$A$7:$A$21,$B4641)=0,"Technicien absent de la liste (onglet Production)",IF($G4641="","Code BPU manquant (colonne G)",IF($O4641="?","Code BPU inconnu (onglet Prestations)",IF($P4641="?","Catégorie inconnue (onglet Règles)",IF(AND($E4641&lt;&gt;"",NOT(ISNUMBER($E4641))),"Quantité non reconnue",IF(AND($P4641="au prix",NOT(ISNUMBER($Q4641))),"Prix sur devis à saisir (colonne I)",IF($S4641="","Règle à compléter (onglet Règles)",""))))))))))</f>
        <v/>
      </c>
    </row>
    <row r="4642" customFormat="false" ht="15" hidden="false" customHeight="false" outlineLevel="0" collapsed="false">
      <c r="A4642" s="23"/>
      <c r="I4642" s="24"/>
      <c r="J4642" s="24"/>
      <c r="N4642" s="25"/>
      <c r="O4642" s="26" t="str">
        <f aca="false">IF($G4642="","",IFERROR(INDEX(Prestations!$F$5:$F$256,MATCH($G4642,Prestations!$B$5:$B$256,0)),"?"))</f>
        <v/>
      </c>
      <c r="P4642" s="26" t="str">
        <f aca="false">IF($O4642="","",IF($O4642="?","?",IFERROR(INDEX(Règles!$C$5:$C$17,MATCH($O4642,Règles!$A$5:$A$17,0)),"?")))</f>
        <v/>
      </c>
      <c r="Q4642" s="27" t="str">
        <f aca="false">IF($G4642="","",IF(ISNUMBER($I4642),$I4642,IFERROR(IF(ISNUMBER(INDEX(Prestations!$E$5:$E$256,MATCH($G4642,Prestations!$B$5:$B$256,0))),INDEX(Prestations!$E$5:$E$256,MATCH($G4642,Prestations!$B$5:$B$256,0)),""),"")))</f>
        <v/>
      </c>
      <c r="R4642" s="27" t="str">
        <f aca="false">IFERROR(IF(ISNUMBER($Q4642),$Q4642*IF($E4642="",1,$E4642),""),"")</f>
        <v/>
      </c>
      <c r="S4642" s="28" t="str">
        <f aca="false">IFERROR(IF($P4642="au nombre",IF(N(INDEX(Règles!$D$5:$D$17,MATCH($O4642,Règles!$A$5:$A$17,0)))&gt;0,IF($E4642="",1,$E4642)/INDEX(Règles!$D$5:$D$17,MATCH($O4642,Règles!$A$5:$A$17,0)),""),IF($P4642="au prix",IF(AND(ISNUMBER($R4642),N(INDEX(Règles!$E$5:$E$17,MATCH($O4642,Règles!$A$5:$A$17,0)))&gt;0),$R4642/INDEX(Règles!$E$5:$E$17,MATCH($O4642,Règles!$A$5:$A$17,0)),""),IF(OR($P4642="ne compte pas",$P4642="absence"),0,""))),"")</f>
        <v/>
      </c>
      <c r="T4642" s="26" t="n">
        <f aca="false">IF(AND(ISNUMBER($A4642),$B4642&lt;&gt;"",$G4642&lt;&gt;"",$P4642&lt;&gt;"absence"),1,0)</f>
        <v>0</v>
      </c>
      <c r="U4642" s="26" t="n">
        <f aca="false">IF($T4642=1,IF(COUNTIFS($B$2:$B4642,$B4642,$A$2:$A4642,$A4642,$T$2:$T4642,1)=1,1,0),0)</f>
        <v>0</v>
      </c>
      <c r="V4642" s="29" t="str">
        <f aca="false">IF(AND($A4642="",$B4642="",$G4642=""),"",IF(NOT(ISNUMBER($A4642)),"Date manquante ou non reconnue",IF($B4642="","Technicien manquant",IF(COUNTIF(Production!$A$7:$A$21,$B4642)=0,"Technicien absent de la liste (onglet Production)",IF($G4642="","Code BPU manquant (colonne G)",IF($O4642="?","Code BPU inconnu (onglet Prestations)",IF($P4642="?","Catégorie inconnue (onglet Règles)",IF(AND($E4642&lt;&gt;"",NOT(ISNUMBER($E4642))),"Quantité non reconnue",IF(AND($P4642="au prix",NOT(ISNUMBER($Q4642))),"Prix sur devis à saisir (colonne I)",IF($S4642="","Règle à compléter (onglet Règles)",""))))))))))</f>
        <v/>
      </c>
    </row>
    <row r="4643" customFormat="false" ht="15" hidden="false" customHeight="false" outlineLevel="0" collapsed="false">
      <c r="A4643" s="23"/>
      <c r="I4643" s="24"/>
      <c r="J4643" s="24"/>
      <c r="N4643" s="25"/>
      <c r="O4643" s="26" t="str">
        <f aca="false">IF($G4643="","",IFERROR(INDEX(Prestations!$F$5:$F$256,MATCH($G4643,Prestations!$B$5:$B$256,0)),"?"))</f>
        <v/>
      </c>
      <c r="P4643" s="26" t="str">
        <f aca="false">IF($O4643="","",IF($O4643="?","?",IFERROR(INDEX(Règles!$C$5:$C$17,MATCH($O4643,Règles!$A$5:$A$17,0)),"?")))</f>
        <v/>
      </c>
      <c r="Q4643" s="27" t="str">
        <f aca="false">IF($G4643="","",IF(ISNUMBER($I4643),$I4643,IFERROR(IF(ISNUMBER(INDEX(Prestations!$E$5:$E$256,MATCH($G4643,Prestations!$B$5:$B$256,0))),INDEX(Prestations!$E$5:$E$256,MATCH($G4643,Prestations!$B$5:$B$256,0)),""),"")))</f>
        <v/>
      </c>
      <c r="R4643" s="27" t="str">
        <f aca="false">IFERROR(IF(ISNUMBER($Q4643),$Q4643*IF($E4643="",1,$E4643),""),"")</f>
        <v/>
      </c>
      <c r="S4643" s="28" t="str">
        <f aca="false">IFERROR(IF($P4643="au nombre",IF(N(INDEX(Règles!$D$5:$D$17,MATCH($O4643,Règles!$A$5:$A$17,0)))&gt;0,IF($E4643="",1,$E4643)/INDEX(Règles!$D$5:$D$17,MATCH($O4643,Règles!$A$5:$A$17,0)),""),IF($P4643="au prix",IF(AND(ISNUMBER($R4643),N(INDEX(Règles!$E$5:$E$17,MATCH($O4643,Règles!$A$5:$A$17,0)))&gt;0),$R4643/INDEX(Règles!$E$5:$E$17,MATCH($O4643,Règles!$A$5:$A$17,0)),""),IF(OR($P4643="ne compte pas",$P4643="absence"),0,""))),"")</f>
        <v/>
      </c>
      <c r="T4643" s="26" t="n">
        <f aca="false">IF(AND(ISNUMBER($A4643),$B4643&lt;&gt;"",$G4643&lt;&gt;"",$P4643&lt;&gt;"absence"),1,0)</f>
        <v>0</v>
      </c>
      <c r="U4643" s="26" t="n">
        <f aca="false">IF($T4643=1,IF(COUNTIFS($B$2:$B4643,$B4643,$A$2:$A4643,$A4643,$T$2:$T4643,1)=1,1,0),0)</f>
        <v>0</v>
      </c>
      <c r="V4643" s="29" t="str">
        <f aca="false">IF(AND($A4643="",$B4643="",$G4643=""),"",IF(NOT(ISNUMBER($A4643)),"Date manquante ou non reconnue",IF($B4643="","Technicien manquant",IF(COUNTIF(Production!$A$7:$A$21,$B4643)=0,"Technicien absent de la liste (onglet Production)",IF($G4643="","Code BPU manquant (colonne G)",IF($O4643="?","Code BPU inconnu (onglet Prestations)",IF($P4643="?","Catégorie inconnue (onglet Règles)",IF(AND($E4643&lt;&gt;"",NOT(ISNUMBER($E4643))),"Quantité non reconnue",IF(AND($P4643="au prix",NOT(ISNUMBER($Q4643))),"Prix sur devis à saisir (colonne I)",IF($S4643="","Règle à compléter (onglet Règles)",""))))))))))</f>
        <v/>
      </c>
    </row>
    <row r="4644" customFormat="false" ht="15" hidden="false" customHeight="false" outlineLevel="0" collapsed="false">
      <c r="A4644" s="23"/>
      <c r="I4644" s="24"/>
      <c r="J4644" s="24"/>
      <c r="N4644" s="25"/>
      <c r="O4644" s="26" t="str">
        <f aca="false">IF($G4644="","",IFERROR(INDEX(Prestations!$F$5:$F$256,MATCH($G4644,Prestations!$B$5:$B$256,0)),"?"))</f>
        <v/>
      </c>
      <c r="P4644" s="26" t="str">
        <f aca="false">IF($O4644="","",IF($O4644="?","?",IFERROR(INDEX(Règles!$C$5:$C$17,MATCH($O4644,Règles!$A$5:$A$17,0)),"?")))</f>
        <v/>
      </c>
      <c r="Q4644" s="27" t="str">
        <f aca="false">IF($G4644="","",IF(ISNUMBER($I4644),$I4644,IFERROR(IF(ISNUMBER(INDEX(Prestations!$E$5:$E$256,MATCH($G4644,Prestations!$B$5:$B$256,0))),INDEX(Prestations!$E$5:$E$256,MATCH($G4644,Prestations!$B$5:$B$256,0)),""),"")))</f>
        <v/>
      </c>
      <c r="R4644" s="27" t="str">
        <f aca="false">IFERROR(IF(ISNUMBER($Q4644),$Q4644*IF($E4644="",1,$E4644),""),"")</f>
        <v/>
      </c>
      <c r="S4644" s="28" t="str">
        <f aca="false">IFERROR(IF($P4644="au nombre",IF(N(INDEX(Règles!$D$5:$D$17,MATCH($O4644,Règles!$A$5:$A$17,0)))&gt;0,IF($E4644="",1,$E4644)/INDEX(Règles!$D$5:$D$17,MATCH($O4644,Règles!$A$5:$A$17,0)),""),IF($P4644="au prix",IF(AND(ISNUMBER($R4644),N(INDEX(Règles!$E$5:$E$17,MATCH($O4644,Règles!$A$5:$A$17,0)))&gt;0),$R4644/INDEX(Règles!$E$5:$E$17,MATCH($O4644,Règles!$A$5:$A$17,0)),""),IF(OR($P4644="ne compte pas",$P4644="absence"),0,""))),"")</f>
        <v/>
      </c>
      <c r="T4644" s="26" t="n">
        <f aca="false">IF(AND(ISNUMBER($A4644),$B4644&lt;&gt;"",$G4644&lt;&gt;"",$P4644&lt;&gt;"absence"),1,0)</f>
        <v>0</v>
      </c>
      <c r="U4644" s="26" t="n">
        <f aca="false">IF($T4644=1,IF(COUNTIFS($B$2:$B4644,$B4644,$A$2:$A4644,$A4644,$T$2:$T4644,1)=1,1,0),0)</f>
        <v>0</v>
      </c>
      <c r="V4644" s="29" t="str">
        <f aca="false">IF(AND($A4644="",$B4644="",$G4644=""),"",IF(NOT(ISNUMBER($A4644)),"Date manquante ou non reconnue",IF($B4644="","Technicien manquant",IF(COUNTIF(Production!$A$7:$A$21,$B4644)=0,"Technicien absent de la liste (onglet Production)",IF($G4644="","Code BPU manquant (colonne G)",IF($O4644="?","Code BPU inconnu (onglet Prestations)",IF($P4644="?","Catégorie inconnue (onglet Règles)",IF(AND($E4644&lt;&gt;"",NOT(ISNUMBER($E4644))),"Quantité non reconnue",IF(AND($P4644="au prix",NOT(ISNUMBER($Q4644))),"Prix sur devis à saisir (colonne I)",IF($S4644="","Règle à compléter (onglet Règles)",""))))))))))</f>
        <v/>
      </c>
    </row>
    <row r="4645" customFormat="false" ht="15" hidden="false" customHeight="false" outlineLevel="0" collapsed="false">
      <c r="A4645" s="23"/>
      <c r="I4645" s="24"/>
      <c r="J4645" s="24"/>
      <c r="N4645" s="25"/>
      <c r="O4645" s="26" t="str">
        <f aca="false">IF($G4645="","",IFERROR(INDEX(Prestations!$F$5:$F$256,MATCH($G4645,Prestations!$B$5:$B$256,0)),"?"))</f>
        <v/>
      </c>
      <c r="P4645" s="26" t="str">
        <f aca="false">IF($O4645="","",IF($O4645="?","?",IFERROR(INDEX(Règles!$C$5:$C$17,MATCH($O4645,Règles!$A$5:$A$17,0)),"?")))</f>
        <v/>
      </c>
      <c r="Q4645" s="27" t="str">
        <f aca="false">IF($G4645="","",IF(ISNUMBER($I4645),$I4645,IFERROR(IF(ISNUMBER(INDEX(Prestations!$E$5:$E$256,MATCH($G4645,Prestations!$B$5:$B$256,0))),INDEX(Prestations!$E$5:$E$256,MATCH($G4645,Prestations!$B$5:$B$256,0)),""),"")))</f>
        <v/>
      </c>
      <c r="R4645" s="27" t="str">
        <f aca="false">IFERROR(IF(ISNUMBER($Q4645),$Q4645*IF($E4645="",1,$E4645),""),"")</f>
        <v/>
      </c>
      <c r="S4645" s="28" t="str">
        <f aca="false">IFERROR(IF($P4645="au nombre",IF(N(INDEX(Règles!$D$5:$D$17,MATCH($O4645,Règles!$A$5:$A$17,0)))&gt;0,IF($E4645="",1,$E4645)/INDEX(Règles!$D$5:$D$17,MATCH($O4645,Règles!$A$5:$A$17,0)),""),IF($P4645="au prix",IF(AND(ISNUMBER($R4645),N(INDEX(Règles!$E$5:$E$17,MATCH($O4645,Règles!$A$5:$A$17,0)))&gt;0),$R4645/INDEX(Règles!$E$5:$E$17,MATCH($O4645,Règles!$A$5:$A$17,0)),""),IF(OR($P4645="ne compte pas",$P4645="absence"),0,""))),"")</f>
        <v/>
      </c>
      <c r="T4645" s="26" t="n">
        <f aca="false">IF(AND(ISNUMBER($A4645),$B4645&lt;&gt;"",$G4645&lt;&gt;"",$P4645&lt;&gt;"absence"),1,0)</f>
        <v>0</v>
      </c>
      <c r="U4645" s="26" t="n">
        <f aca="false">IF($T4645=1,IF(COUNTIFS($B$2:$B4645,$B4645,$A$2:$A4645,$A4645,$T$2:$T4645,1)=1,1,0),0)</f>
        <v>0</v>
      </c>
      <c r="V4645" s="29" t="str">
        <f aca="false">IF(AND($A4645="",$B4645="",$G4645=""),"",IF(NOT(ISNUMBER($A4645)),"Date manquante ou non reconnue",IF($B4645="","Technicien manquant",IF(COUNTIF(Production!$A$7:$A$21,$B4645)=0,"Technicien absent de la liste (onglet Production)",IF($G4645="","Code BPU manquant (colonne G)",IF($O4645="?","Code BPU inconnu (onglet Prestations)",IF($P4645="?","Catégorie inconnue (onglet Règles)",IF(AND($E4645&lt;&gt;"",NOT(ISNUMBER($E4645))),"Quantité non reconnue",IF(AND($P4645="au prix",NOT(ISNUMBER($Q4645))),"Prix sur devis à saisir (colonne I)",IF($S4645="","Règle à compléter (onglet Règles)",""))))))))))</f>
        <v/>
      </c>
    </row>
    <row r="4646" customFormat="false" ht="15" hidden="false" customHeight="false" outlineLevel="0" collapsed="false">
      <c r="A4646" s="23"/>
      <c r="I4646" s="24"/>
      <c r="J4646" s="24"/>
      <c r="N4646" s="25"/>
      <c r="O4646" s="26" t="str">
        <f aca="false">IF($G4646="","",IFERROR(INDEX(Prestations!$F$5:$F$256,MATCH($G4646,Prestations!$B$5:$B$256,0)),"?"))</f>
        <v/>
      </c>
      <c r="P4646" s="26" t="str">
        <f aca="false">IF($O4646="","",IF($O4646="?","?",IFERROR(INDEX(Règles!$C$5:$C$17,MATCH($O4646,Règles!$A$5:$A$17,0)),"?")))</f>
        <v/>
      </c>
      <c r="Q4646" s="27" t="str">
        <f aca="false">IF($G4646="","",IF(ISNUMBER($I4646),$I4646,IFERROR(IF(ISNUMBER(INDEX(Prestations!$E$5:$E$256,MATCH($G4646,Prestations!$B$5:$B$256,0))),INDEX(Prestations!$E$5:$E$256,MATCH($G4646,Prestations!$B$5:$B$256,0)),""),"")))</f>
        <v/>
      </c>
      <c r="R4646" s="27" t="str">
        <f aca="false">IFERROR(IF(ISNUMBER($Q4646),$Q4646*IF($E4646="",1,$E4646),""),"")</f>
        <v/>
      </c>
      <c r="S4646" s="28" t="str">
        <f aca="false">IFERROR(IF($P4646="au nombre",IF(N(INDEX(Règles!$D$5:$D$17,MATCH($O4646,Règles!$A$5:$A$17,0)))&gt;0,IF($E4646="",1,$E4646)/INDEX(Règles!$D$5:$D$17,MATCH($O4646,Règles!$A$5:$A$17,0)),""),IF($P4646="au prix",IF(AND(ISNUMBER($R4646),N(INDEX(Règles!$E$5:$E$17,MATCH($O4646,Règles!$A$5:$A$17,0)))&gt;0),$R4646/INDEX(Règles!$E$5:$E$17,MATCH($O4646,Règles!$A$5:$A$17,0)),""),IF(OR($P4646="ne compte pas",$P4646="absence"),0,""))),"")</f>
        <v/>
      </c>
      <c r="T4646" s="26" t="n">
        <f aca="false">IF(AND(ISNUMBER($A4646),$B4646&lt;&gt;"",$G4646&lt;&gt;"",$P4646&lt;&gt;"absence"),1,0)</f>
        <v>0</v>
      </c>
      <c r="U4646" s="26" t="n">
        <f aca="false">IF($T4646=1,IF(COUNTIFS($B$2:$B4646,$B4646,$A$2:$A4646,$A4646,$T$2:$T4646,1)=1,1,0),0)</f>
        <v>0</v>
      </c>
      <c r="V4646" s="29" t="str">
        <f aca="false">IF(AND($A4646="",$B4646="",$G4646=""),"",IF(NOT(ISNUMBER($A4646)),"Date manquante ou non reconnue",IF($B4646="","Technicien manquant",IF(COUNTIF(Production!$A$7:$A$21,$B4646)=0,"Technicien absent de la liste (onglet Production)",IF($G4646="","Code BPU manquant (colonne G)",IF($O4646="?","Code BPU inconnu (onglet Prestations)",IF($P4646="?","Catégorie inconnue (onglet Règles)",IF(AND($E4646&lt;&gt;"",NOT(ISNUMBER($E4646))),"Quantité non reconnue",IF(AND($P4646="au prix",NOT(ISNUMBER($Q4646))),"Prix sur devis à saisir (colonne I)",IF($S4646="","Règle à compléter (onglet Règles)",""))))))))))</f>
        <v/>
      </c>
    </row>
    <row r="4647" customFormat="false" ht="15" hidden="false" customHeight="false" outlineLevel="0" collapsed="false">
      <c r="A4647" s="23"/>
      <c r="I4647" s="24"/>
      <c r="J4647" s="24"/>
      <c r="N4647" s="25"/>
      <c r="O4647" s="26" t="str">
        <f aca="false">IF($G4647="","",IFERROR(INDEX(Prestations!$F$5:$F$256,MATCH($G4647,Prestations!$B$5:$B$256,0)),"?"))</f>
        <v/>
      </c>
      <c r="P4647" s="26" t="str">
        <f aca="false">IF($O4647="","",IF($O4647="?","?",IFERROR(INDEX(Règles!$C$5:$C$17,MATCH($O4647,Règles!$A$5:$A$17,0)),"?")))</f>
        <v/>
      </c>
      <c r="Q4647" s="27" t="str">
        <f aca="false">IF($G4647="","",IF(ISNUMBER($I4647),$I4647,IFERROR(IF(ISNUMBER(INDEX(Prestations!$E$5:$E$256,MATCH($G4647,Prestations!$B$5:$B$256,0))),INDEX(Prestations!$E$5:$E$256,MATCH($G4647,Prestations!$B$5:$B$256,0)),""),"")))</f>
        <v/>
      </c>
      <c r="R4647" s="27" t="str">
        <f aca="false">IFERROR(IF(ISNUMBER($Q4647),$Q4647*IF($E4647="",1,$E4647),""),"")</f>
        <v/>
      </c>
      <c r="S4647" s="28" t="str">
        <f aca="false">IFERROR(IF($P4647="au nombre",IF(N(INDEX(Règles!$D$5:$D$17,MATCH($O4647,Règles!$A$5:$A$17,0)))&gt;0,IF($E4647="",1,$E4647)/INDEX(Règles!$D$5:$D$17,MATCH($O4647,Règles!$A$5:$A$17,0)),""),IF($P4647="au prix",IF(AND(ISNUMBER($R4647),N(INDEX(Règles!$E$5:$E$17,MATCH($O4647,Règles!$A$5:$A$17,0)))&gt;0),$R4647/INDEX(Règles!$E$5:$E$17,MATCH($O4647,Règles!$A$5:$A$17,0)),""),IF(OR($P4647="ne compte pas",$P4647="absence"),0,""))),"")</f>
        <v/>
      </c>
      <c r="T4647" s="26" t="n">
        <f aca="false">IF(AND(ISNUMBER($A4647),$B4647&lt;&gt;"",$G4647&lt;&gt;"",$P4647&lt;&gt;"absence"),1,0)</f>
        <v>0</v>
      </c>
      <c r="U4647" s="26" t="n">
        <f aca="false">IF($T4647=1,IF(COUNTIFS($B$2:$B4647,$B4647,$A$2:$A4647,$A4647,$T$2:$T4647,1)=1,1,0),0)</f>
        <v>0</v>
      </c>
      <c r="V4647" s="29" t="str">
        <f aca="false">IF(AND($A4647="",$B4647="",$G4647=""),"",IF(NOT(ISNUMBER($A4647)),"Date manquante ou non reconnue",IF($B4647="","Technicien manquant",IF(COUNTIF(Production!$A$7:$A$21,$B4647)=0,"Technicien absent de la liste (onglet Production)",IF($G4647="","Code BPU manquant (colonne G)",IF($O4647="?","Code BPU inconnu (onglet Prestations)",IF($P4647="?","Catégorie inconnue (onglet Règles)",IF(AND($E4647&lt;&gt;"",NOT(ISNUMBER($E4647))),"Quantité non reconnue",IF(AND($P4647="au prix",NOT(ISNUMBER($Q4647))),"Prix sur devis à saisir (colonne I)",IF($S4647="","Règle à compléter (onglet Règles)",""))))))))))</f>
        <v/>
      </c>
    </row>
    <row r="4648" customFormat="false" ht="15" hidden="false" customHeight="false" outlineLevel="0" collapsed="false">
      <c r="A4648" s="23"/>
      <c r="I4648" s="24"/>
      <c r="J4648" s="24"/>
      <c r="N4648" s="25"/>
      <c r="O4648" s="26" t="str">
        <f aca="false">IF($G4648="","",IFERROR(INDEX(Prestations!$F$5:$F$256,MATCH($G4648,Prestations!$B$5:$B$256,0)),"?"))</f>
        <v/>
      </c>
      <c r="P4648" s="26" t="str">
        <f aca="false">IF($O4648="","",IF($O4648="?","?",IFERROR(INDEX(Règles!$C$5:$C$17,MATCH($O4648,Règles!$A$5:$A$17,0)),"?")))</f>
        <v/>
      </c>
      <c r="Q4648" s="27" t="str">
        <f aca="false">IF($G4648="","",IF(ISNUMBER($I4648),$I4648,IFERROR(IF(ISNUMBER(INDEX(Prestations!$E$5:$E$256,MATCH($G4648,Prestations!$B$5:$B$256,0))),INDEX(Prestations!$E$5:$E$256,MATCH($G4648,Prestations!$B$5:$B$256,0)),""),"")))</f>
        <v/>
      </c>
      <c r="R4648" s="27" t="str">
        <f aca="false">IFERROR(IF(ISNUMBER($Q4648),$Q4648*IF($E4648="",1,$E4648),""),"")</f>
        <v/>
      </c>
      <c r="S4648" s="28" t="str">
        <f aca="false">IFERROR(IF($P4648="au nombre",IF(N(INDEX(Règles!$D$5:$D$17,MATCH($O4648,Règles!$A$5:$A$17,0)))&gt;0,IF($E4648="",1,$E4648)/INDEX(Règles!$D$5:$D$17,MATCH($O4648,Règles!$A$5:$A$17,0)),""),IF($P4648="au prix",IF(AND(ISNUMBER($R4648),N(INDEX(Règles!$E$5:$E$17,MATCH($O4648,Règles!$A$5:$A$17,0)))&gt;0),$R4648/INDEX(Règles!$E$5:$E$17,MATCH($O4648,Règles!$A$5:$A$17,0)),""),IF(OR($P4648="ne compte pas",$P4648="absence"),0,""))),"")</f>
        <v/>
      </c>
      <c r="T4648" s="26" t="n">
        <f aca="false">IF(AND(ISNUMBER($A4648),$B4648&lt;&gt;"",$G4648&lt;&gt;"",$P4648&lt;&gt;"absence"),1,0)</f>
        <v>0</v>
      </c>
      <c r="U4648" s="26" t="n">
        <f aca="false">IF($T4648=1,IF(COUNTIFS($B$2:$B4648,$B4648,$A$2:$A4648,$A4648,$T$2:$T4648,1)=1,1,0),0)</f>
        <v>0</v>
      </c>
      <c r="V4648" s="29" t="str">
        <f aca="false">IF(AND($A4648="",$B4648="",$G4648=""),"",IF(NOT(ISNUMBER($A4648)),"Date manquante ou non reconnue",IF($B4648="","Technicien manquant",IF(COUNTIF(Production!$A$7:$A$21,$B4648)=0,"Technicien absent de la liste (onglet Production)",IF($G4648="","Code BPU manquant (colonne G)",IF($O4648="?","Code BPU inconnu (onglet Prestations)",IF($P4648="?","Catégorie inconnue (onglet Règles)",IF(AND($E4648&lt;&gt;"",NOT(ISNUMBER($E4648))),"Quantité non reconnue",IF(AND($P4648="au prix",NOT(ISNUMBER($Q4648))),"Prix sur devis à saisir (colonne I)",IF($S4648="","Règle à compléter (onglet Règles)",""))))))))))</f>
        <v/>
      </c>
    </row>
    <row r="4649" customFormat="false" ht="15" hidden="false" customHeight="false" outlineLevel="0" collapsed="false">
      <c r="A4649" s="23"/>
      <c r="I4649" s="24"/>
      <c r="J4649" s="24"/>
      <c r="N4649" s="25"/>
      <c r="O4649" s="26" t="str">
        <f aca="false">IF($G4649="","",IFERROR(INDEX(Prestations!$F$5:$F$256,MATCH($G4649,Prestations!$B$5:$B$256,0)),"?"))</f>
        <v/>
      </c>
      <c r="P4649" s="26" t="str">
        <f aca="false">IF($O4649="","",IF($O4649="?","?",IFERROR(INDEX(Règles!$C$5:$C$17,MATCH($O4649,Règles!$A$5:$A$17,0)),"?")))</f>
        <v/>
      </c>
      <c r="Q4649" s="27" t="str">
        <f aca="false">IF($G4649="","",IF(ISNUMBER($I4649),$I4649,IFERROR(IF(ISNUMBER(INDEX(Prestations!$E$5:$E$256,MATCH($G4649,Prestations!$B$5:$B$256,0))),INDEX(Prestations!$E$5:$E$256,MATCH($G4649,Prestations!$B$5:$B$256,0)),""),"")))</f>
        <v/>
      </c>
      <c r="R4649" s="27" t="str">
        <f aca="false">IFERROR(IF(ISNUMBER($Q4649),$Q4649*IF($E4649="",1,$E4649),""),"")</f>
        <v/>
      </c>
      <c r="S4649" s="28" t="str">
        <f aca="false">IFERROR(IF($P4649="au nombre",IF(N(INDEX(Règles!$D$5:$D$17,MATCH($O4649,Règles!$A$5:$A$17,0)))&gt;0,IF($E4649="",1,$E4649)/INDEX(Règles!$D$5:$D$17,MATCH($O4649,Règles!$A$5:$A$17,0)),""),IF($P4649="au prix",IF(AND(ISNUMBER($R4649),N(INDEX(Règles!$E$5:$E$17,MATCH($O4649,Règles!$A$5:$A$17,0)))&gt;0),$R4649/INDEX(Règles!$E$5:$E$17,MATCH($O4649,Règles!$A$5:$A$17,0)),""),IF(OR($P4649="ne compte pas",$P4649="absence"),0,""))),"")</f>
        <v/>
      </c>
      <c r="T4649" s="26" t="n">
        <f aca="false">IF(AND(ISNUMBER($A4649),$B4649&lt;&gt;"",$G4649&lt;&gt;"",$P4649&lt;&gt;"absence"),1,0)</f>
        <v>0</v>
      </c>
      <c r="U4649" s="26" t="n">
        <f aca="false">IF($T4649=1,IF(COUNTIFS($B$2:$B4649,$B4649,$A$2:$A4649,$A4649,$T$2:$T4649,1)=1,1,0),0)</f>
        <v>0</v>
      </c>
      <c r="V4649" s="29" t="str">
        <f aca="false">IF(AND($A4649="",$B4649="",$G4649=""),"",IF(NOT(ISNUMBER($A4649)),"Date manquante ou non reconnue",IF($B4649="","Technicien manquant",IF(COUNTIF(Production!$A$7:$A$21,$B4649)=0,"Technicien absent de la liste (onglet Production)",IF($G4649="","Code BPU manquant (colonne G)",IF($O4649="?","Code BPU inconnu (onglet Prestations)",IF($P4649="?","Catégorie inconnue (onglet Règles)",IF(AND($E4649&lt;&gt;"",NOT(ISNUMBER($E4649))),"Quantité non reconnue",IF(AND($P4649="au prix",NOT(ISNUMBER($Q4649))),"Prix sur devis à saisir (colonne I)",IF($S4649="","Règle à compléter (onglet Règles)",""))))))))))</f>
        <v/>
      </c>
    </row>
    <row r="4650" customFormat="false" ht="15" hidden="false" customHeight="false" outlineLevel="0" collapsed="false">
      <c r="A4650" s="23"/>
      <c r="I4650" s="24"/>
      <c r="J4650" s="24"/>
      <c r="N4650" s="25"/>
      <c r="O4650" s="26" t="str">
        <f aca="false">IF($G4650="","",IFERROR(INDEX(Prestations!$F$5:$F$256,MATCH($G4650,Prestations!$B$5:$B$256,0)),"?"))</f>
        <v/>
      </c>
      <c r="P4650" s="26" t="str">
        <f aca="false">IF($O4650="","",IF($O4650="?","?",IFERROR(INDEX(Règles!$C$5:$C$17,MATCH($O4650,Règles!$A$5:$A$17,0)),"?")))</f>
        <v/>
      </c>
      <c r="Q4650" s="27" t="str">
        <f aca="false">IF($G4650="","",IF(ISNUMBER($I4650),$I4650,IFERROR(IF(ISNUMBER(INDEX(Prestations!$E$5:$E$256,MATCH($G4650,Prestations!$B$5:$B$256,0))),INDEX(Prestations!$E$5:$E$256,MATCH($G4650,Prestations!$B$5:$B$256,0)),""),"")))</f>
        <v/>
      </c>
      <c r="R4650" s="27" t="str">
        <f aca="false">IFERROR(IF(ISNUMBER($Q4650),$Q4650*IF($E4650="",1,$E4650),""),"")</f>
        <v/>
      </c>
      <c r="S4650" s="28" t="str">
        <f aca="false">IFERROR(IF($P4650="au nombre",IF(N(INDEX(Règles!$D$5:$D$17,MATCH($O4650,Règles!$A$5:$A$17,0)))&gt;0,IF($E4650="",1,$E4650)/INDEX(Règles!$D$5:$D$17,MATCH($O4650,Règles!$A$5:$A$17,0)),""),IF($P4650="au prix",IF(AND(ISNUMBER($R4650),N(INDEX(Règles!$E$5:$E$17,MATCH($O4650,Règles!$A$5:$A$17,0)))&gt;0),$R4650/INDEX(Règles!$E$5:$E$17,MATCH($O4650,Règles!$A$5:$A$17,0)),""),IF(OR($P4650="ne compte pas",$P4650="absence"),0,""))),"")</f>
        <v/>
      </c>
      <c r="T4650" s="26" t="n">
        <f aca="false">IF(AND(ISNUMBER($A4650),$B4650&lt;&gt;"",$G4650&lt;&gt;"",$P4650&lt;&gt;"absence"),1,0)</f>
        <v>0</v>
      </c>
      <c r="U4650" s="26" t="n">
        <f aca="false">IF($T4650=1,IF(COUNTIFS($B$2:$B4650,$B4650,$A$2:$A4650,$A4650,$T$2:$T4650,1)=1,1,0),0)</f>
        <v>0</v>
      </c>
      <c r="V4650" s="29" t="str">
        <f aca="false">IF(AND($A4650="",$B4650="",$G4650=""),"",IF(NOT(ISNUMBER($A4650)),"Date manquante ou non reconnue",IF($B4650="","Technicien manquant",IF(COUNTIF(Production!$A$7:$A$21,$B4650)=0,"Technicien absent de la liste (onglet Production)",IF($G4650="","Code BPU manquant (colonne G)",IF($O4650="?","Code BPU inconnu (onglet Prestations)",IF($P4650="?","Catégorie inconnue (onglet Règles)",IF(AND($E4650&lt;&gt;"",NOT(ISNUMBER($E4650))),"Quantité non reconnue",IF(AND($P4650="au prix",NOT(ISNUMBER($Q4650))),"Prix sur devis à saisir (colonne I)",IF($S4650="","Règle à compléter (onglet Règles)",""))))))))))</f>
        <v/>
      </c>
    </row>
    <row r="4651" customFormat="false" ht="15" hidden="false" customHeight="false" outlineLevel="0" collapsed="false">
      <c r="A4651" s="23"/>
      <c r="I4651" s="24"/>
      <c r="J4651" s="24"/>
      <c r="N4651" s="25"/>
      <c r="O4651" s="26" t="str">
        <f aca="false">IF($G4651="","",IFERROR(INDEX(Prestations!$F$5:$F$256,MATCH($G4651,Prestations!$B$5:$B$256,0)),"?"))</f>
        <v/>
      </c>
      <c r="P4651" s="26" t="str">
        <f aca="false">IF($O4651="","",IF($O4651="?","?",IFERROR(INDEX(Règles!$C$5:$C$17,MATCH($O4651,Règles!$A$5:$A$17,0)),"?")))</f>
        <v/>
      </c>
      <c r="Q4651" s="27" t="str">
        <f aca="false">IF($G4651="","",IF(ISNUMBER($I4651),$I4651,IFERROR(IF(ISNUMBER(INDEX(Prestations!$E$5:$E$256,MATCH($G4651,Prestations!$B$5:$B$256,0))),INDEX(Prestations!$E$5:$E$256,MATCH($G4651,Prestations!$B$5:$B$256,0)),""),"")))</f>
        <v/>
      </c>
      <c r="R4651" s="27" t="str">
        <f aca="false">IFERROR(IF(ISNUMBER($Q4651),$Q4651*IF($E4651="",1,$E4651),""),"")</f>
        <v/>
      </c>
      <c r="S4651" s="28" t="str">
        <f aca="false">IFERROR(IF($P4651="au nombre",IF(N(INDEX(Règles!$D$5:$D$17,MATCH($O4651,Règles!$A$5:$A$17,0)))&gt;0,IF($E4651="",1,$E4651)/INDEX(Règles!$D$5:$D$17,MATCH($O4651,Règles!$A$5:$A$17,0)),""),IF($P4651="au prix",IF(AND(ISNUMBER($R4651),N(INDEX(Règles!$E$5:$E$17,MATCH($O4651,Règles!$A$5:$A$17,0)))&gt;0),$R4651/INDEX(Règles!$E$5:$E$17,MATCH($O4651,Règles!$A$5:$A$17,0)),""),IF(OR($P4651="ne compte pas",$P4651="absence"),0,""))),"")</f>
        <v/>
      </c>
      <c r="T4651" s="26" t="n">
        <f aca="false">IF(AND(ISNUMBER($A4651),$B4651&lt;&gt;"",$G4651&lt;&gt;"",$P4651&lt;&gt;"absence"),1,0)</f>
        <v>0</v>
      </c>
      <c r="U4651" s="26" t="n">
        <f aca="false">IF($T4651=1,IF(COUNTIFS($B$2:$B4651,$B4651,$A$2:$A4651,$A4651,$T$2:$T4651,1)=1,1,0),0)</f>
        <v>0</v>
      </c>
      <c r="V4651" s="29" t="str">
        <f aca="false">IF(AND($A4651="",$B4651="",$G4651=""),"",IF(NOT(ISNUMBER($A4651)),"Date manquante ou non reconnue",IF($B4651="","Technicien manquant",IF(COUNTIF(Production!$A$7:$A$21,$B4651)=0,"Technicien absent de la liste (onglet Production)",IF($G4651="","Code BPU manquant (colonne G)",IF($O4651="?","Code BPU inconnu (onglet Prestations)",IF($P4651="?","Catégorie inconnue (onglet Règles)",IF(AND($E4651&lt;&gt;"",NOT(ISNUMBER($E4651))),"Quantité non reconnue",IF(AND($P4651="au prix",NOT(ISNUMBER($Q4651))),"Prix sur devis à saisir (colonne I)",IF($S4651="","Règle à compléter (onglet Règles)",""))))))))))</f>
        <v/>
      </c>
    </row>
    <row r="4652" customFormat="false" ht="15" hidden="false" customHeight="false" outlineLevel="0" collapsed="false">
      <c r="A4652" s="23"/>
      <c r="I4652" s="24"/>
      <c r="J4652" s="24"/>
      <c r="N4652" s="25"/>
      <c r="O4652" s="26" t="str">
        <f aca="false">IF($G4652="","",IFERROR(INDEX(Prestations!$F$5:$F$256,MATCH($G4652,Prestations!$B$5:$B$256,0)),"?"))</f>
        <v/>
      </c>
      <c r="P4652" s="26" t="str">
        <f aca="false">IF($O4652="","",IF($O4652="?","?",IFERROR(INDEX(Règles!$C$5:$C$17,MATCH($O4652,Règles!$A$5:$A$17,0)),"?")))</f>
        <v/>
      </c>
      <c r="Q4652" s="27" t="str">
        <f aca="false">IF($G4652="","",IF(ISNUMBER($I4652),$I4652,IFERROR(IF(ISNUMBER(INDEX(Prestations!$E$5:$E$256,MATCH($G4652,Prestations!$B$5:$B$256,0))),INDEX(Prestations!$E$5:$E$256,MATCH($G4652,Prestations!$B$5:$B$256,0)),""),"")))</f>
        <v/>
      </c>
      <c r="R4652" s="27" t="str">
        <f aca="false">IFERROR(IF(ISNUMBER($Q4652),$Q4652*IF($E4652="",1,$E4652),""),"")</f>
        <v/>
      </c>
      <c r="S4652" s="28" t="str">
        <f aca="false">IFERROR(IF($P4652="au nombre",IF(N(INDEX(Règles!$D$5:$D$17,MATCH($O4652,Règles!$A$5:$A$17,0)))&gt;0,IF($E4652="",1,$E4652)/INDEX(Règles!$D$5:$D$17,MATCH($O4652,Règles!$A$5:$A$17,0)),""),IF($P4652="au prix",IF(AND(ISNUMBER($R4652),N(INDEX(Règles!$E$5:$E$17,MATCH($O4652,Règles!$A$5:$A$17,0)))&gt;0),$R4652/INDEX(Règles!$E$5:$E$17,MATCH($O4652,Règles!$A$5:$A$17,0)),""),IF(OR($P4652="ne compte pas",$P4652="absence"),0,""))),"")</f>
        <v/>
      </c>
      <c r="T4652" s="26" t="n">
        <f aca="false">IF(AND(ISNUMBER($A4652),$B4652&lt;&gt;"",$G4652&lt;&gt;"",$P4652&lt;&gt;"absence"),1,0)</f>
        <v>0</v>
      </c>
      <c r="U4652" s="26" t="n">
        <f aca="false">IF($T4652=1,IF(COUNTIFS($B$2:$B4652,$B4652,$A$2:$A4652,$A4652,$T$2:$T4652,1)=1,1,0),0)</f>
        <v>0</v>
      </c>
      <c r="V4652" s="29" t="str">
        <f aca="false">IF(AND($A4652="",$B4652="",$G4652=""),"",IF(NOT(ISNUMBER($A4652)),"Date manquante ou non reconnue",IF($B4652="","Technicien manquant",IF(COUNTIF(Production!$A$7:$A$21,$B4652)=0,"Technicien absent de la liste (onglet Production)",IF($G4652="","Code BPU manquant (colonne G)",IF($O4652="?","Code BPU inconnu (onglet Prestations)",IF($P4652="?","Catégorie inconnue (onglet Règles)",IF(AND($E4652&lt;&gt;"",NOT(ISNUMBER($E4652))),"Quantité non reconnue",IF(AND($P4652="au prix",NOT(ISNUMBER($Q4652))),"Prix sur devis à saisir (colonne I)",IF($S4652="","Règle à compléter (onglet Règles)",""))))))))))</f>
        <v/>
      </c>
    </row>
    <row r="4653" customFormat="false" ht="15" hidden="false" customHeight="false" outlineLevel="0" collapsed="false">
      <c r="A4653" s="23"/>
      <c r="I4653" s="24"/>
      <c r="J4653" s="24"/>
      <c r="N4653" s="25"/>
      <c r="O4653" s="26" t="str">
        <f aca="false">IF($G4653="","",IFERROR(INDEX(Prestations!$F$5:$F$256,MATCH($G4653,Prestations!$B$5:$B$256,0)),"?"))</f>
        <v/>
      </c>
      <c r="P4653" s="26" t="str">
        <f aca="false">IF($O4653="","",IF($O4653="?","?",IFERROR(INDEX(Règles!$C$5:$C$17,MATCH($O4653,Règles!$A$5:$A$17,0)),"?")))</f>
        <v/>
      </c>
      <c r="Q4653" s="27" t="str">
        <f aca="false">IF($G4653="","",IF(ISNUMBER($I4653),$I4653,IFERROR(IF(ISNUMBER(INDEX(Prestations!$E$5:$E$256,MATCH($G4653,Prestations!$B$5:$B$256,0))),INDEX(Prestations!$E$5:$E$256,MATCH($G4653,Prestations!$B$5:$B$256,0)),""),"")))</f>
        <v/>
      </c>
      <c r="R4653" s="27" t="str">
        <f aca="false">IFERROR(IF(ISNUMBER($Q4653),$Q4653*IF($E4653="",1,$E4653),""),"")</f>
        <v/>
      </c>
      <c r="S4653" s="28" t="str">
        <f aca="false">IFERROR(IF($P4653="au nombre",IF(N(INDEX(Règles!$D$5:$D$17,MATCH($O4653,Règles!$A$5:$A$17,0)))&gt;0,IF($E4653="",1,$E4653)/INDEX(Règles!$D$5:$D$17,MATCH($O4653,Règles!$A$5:$A$17,0)),""),IF($P4653="au prix",IF(AND(ISNUMBER($R4653),N(INDEX(Règles!$E$5:$E$17,MATCH($O4653,Règles!$A$5:$A$17,0)))&gt;0),$R4653/INDEX(Règles!$E$5:$E$17,MATCH($O4653,Règles!$A$5:$A$17,0)),""),IF(OR($P4653="ne compte pas",$P4653="absence"),0,""))),"")</f>
        <v/>
      </c>
      <c r="T4653" s="26" t="n">
        <f aca="false">IF(AND(ISNUMBER($A4653),$B4653&lt;&gt;"",$G4653&lt;&gt;"",$P4653&lt;&gt;"absence"),1,0)</f>
        <v>0</v>
      </c>
      <c r="U4653" s="26" t="n">
        <f aca="false">IF($T4653=1,IF(COUNTIFS($B$2:$B4653,$B4653,$A$2:$A4653,$A4653,$T$2:$T4653,1)=1,1,0),0)</f>
        <v>0</v>
      </c>
      <c r="V4653" s="29" t="str">
        <f aca="false">IF(AND($A4653="",$B4653="",$G4653=""),"",IF(NOT(ISNUMBER($A4653)),"Date manquante ou non reconnue",IF($B4653="","Technicien manquant",IF(COUNTIF(Production!$A$7:$A$21,$B4653)=0,"Technicien absent de la liste (onglet Production)",IF($G4653="","Code BPU manquant (colonne G)",IF($O4653="?","Code BPU inconnu (onglet Prestations)",IF($P4653="?","Catégorie inconnue (onglet Règles)",IF(AND($E4653&lt;&gt;"",NOT(ISNUMBER($E4653))),"Quantité non reconnue",IF(AND($P4653="au prix",NOT(ISNUMBER($Q4653))),"Prix sur devis à saisir (colonne I)",IF($S4653="","Règle à compléter (onglet Règles)",""))))))))))</f>
        <v/>
      </c>
    </row>
    <row r="4654" customFormat="false" ht="15" hidden="false" customHeight="false" outlineLevel="0" collapsed="false">
      <c r="A4654" s="23"/>
      <c r="I4654" s="24"/>
      <c r="J4654" s="24"/>
      <c r="N4654" s="25"/>
      <c r="O4654" s="26" t="str">
        <f aca="false">IF($G4654="","",IFERROR(INDEX(Prestations!$F$5:$F$256,MATCH($G4654,Prestations!$B$5:$B$256,0)),"?"))</f>
        <v/>
      </c>
      <c r="P4654" s="26" t="str">
        <f aca="false">IF($O4654="","",IF($O4654="?","?",IFERROR(INDEX(Règles!$C$5:$C$17,MATCH($O4654,Règles!$A$5:$A$17,0)),"?")))</f>
        <v/>
      </c>
      <c r="Q4654" s="27" t="str">
        <f aca="false">IF($G4654="","",IF(ISNUMBER($I4654),$I4654,IFERROR(IF(ISNUMBER(INDEX(Prestations!$E$5:$E$256,MATCH($G4654,Prestations!$B$5:$B$256,0))),INDEX(Prestations!$E$5:$E$256,MATCH($G4654,Prestations!$B$5:$B$256,0)),""),"")))</f>
        <v/>
      </c>
      <c r="R4654" s="27" t="str">
        <f aca="false">IFERROR(IF(ISNUMBER($Q4654),$Q4654*IF($E4654="",1,$E4654),""),"")</f>
        <v/>
      </c>
      <c r="S4654" s="28" t="str">
        <f aca="false">IFERROR(IF($P4654="au nombre",IF(N(INDEX(Règles!$D$5:$D$17,MATCH($O4654,Règles!$A$5:$A$17,0)))&gt;0,IF($E4654="",1,$E4654)/INDEX(Règles!$D$5:$D$17,MATCH($O4654,Règles!$A$5:$A$17,0)),""),IF($P4654="au prix",IF(AND(ISNUMBER($R4654),N(INDEX(Règles!$E$5:$E$17,MATCH($O4654,Règles!$A$5:$A$17,0)))&gt;0),$R4654/INDEX(Règles!$E$5:$E$17,MATCH($O4654,Règles!$A$5:$A$17,0)),""),IF(OR($P4654="ne compte pas",$P4654="absence"),0,""))),"")</f>
        <v/>
      </c>
      <c r="T4654" s="26" t="n">
        <f aca="false">IF(AND(ISNUMBER($A4654),$B4654&lt;&gt;"",$G4654&lt;&gt;"",$P4654&lt;&gt;"absence"),1,0)</f>
        <v>0</v>
      </c>
      <c r="U4654" s="26" t="n">
        <f aca="false">IF($T4654=1,IF(COUNTIFS($B$2:$B4654,$B4654,$A$2:$A4654,$A4654,$T$2:$T4654,1)=1,1,0),0)</f>
        <v>0</v>
      </c>
      <c r="V4654" s="29" t="str">
        <f aca="false">IF(AND($A4654="",$B4654="",$G4654=""),"",IF(NOT(ISNUMBER($A4654)),"Date manquante ou non reconnue",IF($B4654="","Technicien manquant",IF(COUNTIF(Production!$A$7:$A$21,$B4654)=0,"Technicien absent de la liste (onglet Production)",IF($G4654="","Code BPU manquant (colonne G)",IF($O4654="?","Code BPU inconnu (onglet Prestations)",IF($P4654="?","Catégorie inconnue (onglet Règles)",IF(AND($E4654&lt;&gt;"",NOT(ISNUMBER($E4654))),"Quantité non reconnue",IF(AND($P4654="au prix",NOT(ISNUMBER($Q4654))),"Prix sur devis à saisir (colonne I)",IF($S4654="","Règle à compléter (onglet Règles)",""))))))))))</f>
        <v/>
      </c>
    </row>
    <row r="4655" customFormat="false" ht="15" hidden="false" customHeight="false" outlineLevel="0" collapsed="false">
      <c r="A4655" s="23"/>
      <c r="I4655" s="24"/>
      <c r="J4655" s="24"/>
      <c r="N4655" s="25"/>
      <c r="O4655" s="26" t="str">
        <f aca="false">IF($G4655="","",IFERROR(INDEX(Prestations!$F$5:$F$256,MATCH($G4655,Prestations!$B$5:$B$256,0)),"?"))</f>
        <v/>
      </c>
      <c r="P4655" s="26" t="str">
        <f aca="false">IF($O4655="","",IF($O4655="?","?",IFERROR(INDEX(Règles!$C$5:$C$17,MATCH($O4655,Règles!$A$5:$A$17,0)),"?")))</f>
        <v/>
      </c>
      <c r="Q4655" s="27" t="str">
        <f aca="false">IF($G4655="","",IF(ISNUMBER($I4655),$I4655,IFERROR(IF(ISNUMBER(INDEX(Prestations!$E$5:$E$256,MATCH($G4655,Prestations!$B$5:$B$256,0))),INDEX(Prestations!$E$5:$E$256,MATCH($G4655,Prestations!$B$5:$B$256,0)),""),"")))</f>
        <v/>
      </c>
      <c r="R4655" s="27" t="str">
        <f aca="false">IFERROR(IF(ISNUMBER($Q4655),$Q4655*IF($E4655="",1,$E4655),""),"")</f>
        <v/>
      </c>
      <c r="S4655" s="28" t="str">
        <f aca="false">IFERROR(IF($P4655="au nombre",IF(N(INDEX(Règles!$D$5:$D$17,MATCH($O4655,Règles!$A$5:$A$17,0)))&gt;0,IF($E4655="",1,$E4655)/INDEX(Règles!$D$5:$D$17,MATCH($O4655,Règles!$A$5:$A$17,0)),""),IF($P4655="au prix",IF(AND(ISNUMBER($R4655),N(INDEX(Règles!$E$5:$E$17,MATCH($O4655,Règles!$A$5:$A$17,0)))&gt;0),$R4655/INDEX(Règles!$E$5:$E$17,MATCH($O4655,Règles!$A$5:$A$17,0)),""),IF(OR($P4655="ne compte pas",$P4655="absence"),0,""))),"")</f>
        <v/>
      </c>
      <c r="T4655" s="26" t="n">
        <f aca="false">IF(AND(ISNUMBER($A4655),$B4655&lt;&gt;"",$G4655&lt;&gt;"",$P4655&lt;&gt;"absence"),1,0)</f>
        <v>0</v>
      </c>
      <c r="U4655" s="26" t="n">
        <f aca="false">IF($T4655=1,IF(COUNTIFS($B$2:$B4655,$B4655,$A$2:$A4655,$A4655,$T$2:$T4655,1)=1,1,0),0)</f>
        <v>0</v>
      </c>
      <c r="V4655" s="29" t="str">
        <f aca="false">IF(AND($A4655="",$B4655="",$G4655=""),"",IF(NOT(ISNUMBER($A4655)),"Date manquante ou non reconnue",IF($B4655="","Technicien manquant",IF(COUNTIF(Production!$A$7:$A$21,$B4655)=0,"Technicien absent de la liste (onglet Production)",IF($G4655="","Code BPU manquant (colonne G)",IF($O4655="?","Code BPU inconnu (onglet Prestations)",IF($P4655="?","Catégorie inconnue (onglet Règles)",IF(AND($E4655&lt;&gt;"",NOT(ISNUMBER($E4655))),"Quantité non reconnue",IF(AND($P4655="au prix",NOT(ISNUMBER($Q4655))),"Prix sur devis à saisir (colonne I)",IF($S4655="","Règle à compléter (onglet Règles)",""))))))))))</f>
        <v/>
      </c>
    </row>
    <row r="4656" customFormat="false" ht="15" hidden="false" customHeight="false" outlineLevel="0" collapsed="false">
      <c r="A4656" s="23"/>
      <c r="I4656" s="24"/>
      <c r="J4656" s="24"/>
      <c r="N4656" s="25"/>
      <c r="O4656" s="26" t="str">
        <f aca="false">IF($G4656="","",IFERROR(INDEX(Prestations!$F$5:$F$256,MATCH($G4656,Prestations!$B$5:$B$256,0)),"?"))</f>
        <v/>
      </c>
      <c r="P4656" s="26" t="str">
        <f aca="false">IF($O4656="","",IF($O4656="?","?",IFERROR(INDEX(Règles!$C$5:$C$17,MATCH($O4656,Règles!$A$5:$A$17,0)),"?")))</f>
        <v/>
      </c>
      <c r="Q4656" s="27" t="str">
        <f aca="false">IF($G4656="","",IF(ISNUMBER($I4656),$I4656,IFERROR(IF(ISNUMBER(INDEX(Prestations!$E$5:$E$256,MATCH($G4656,Prestations!$B$5:$B$256,0))),INDEX(Prestations!$E$5:$E$256,MATCH($G4656,Prestations!$B$5:$B$256,0)),""),"")))</f>
        <v/>
      </c>
      <c r="R4656" s="27" t="str">
        <f aca="false">IFERROR(IF(ISNUMBER($Q4656),$Q4656*IF($E4656="",1,$E4656),""),"")</f>
        <v/>
      </c>
      <c r="S4656" s="28" t="str">
        <f aca="false">IFERROR(IF($P4656="au nombre",IF(N(INDEX(Règles!$D$5:$D$17,MATCH($O4656,Règles!$A$5:$A$17,0)))&gt;0,IF($E4656="",1,$E4656)/INDEX(Règles!$D$5:$D$17,MATCH($O4656,Règles!$A$5:$A$17,0)),""),IF($P4656="au prix",IF(AND(ISNUMBER($R4656),N(INDEX(Règles!$E$5:$E$17,MATCH($O4656,Règles!$A$5:$A$17,0)))&gt;0),$R4656/INDEX(Règles!$E$5:$E$17,MATCH($O4656,Règles!$A$5:$A$17,0)),""),IF(OR($P4656="ne compte pas",$P4656="absence"),0,""))),"")</f>
        <v/>
      </c>
      <c r="T4656" s="26" t="n">
        <f aca="false">IF(AND(ISNUMBER($A4656),$B4656&lt;&gt;"",$G4656&lt;&gt;"",$P4656&lt;&gt;"absence"),1,0)</f>
        <v>0</v>
      </c>
      <c r="U4656" s="26" t="n">
        <f aca="false">IF($T4656=1,IF(COUNTIFS($B$2:$B4656,$B4656,$A$2:$A4656,$A4656,$T$2:$T4656,1)=1,1,0),0)</f>
        <v>0</v>
      </c>
      <c r="V4656" s="29" t="str">
        <f aca="false">IF(AND($A4656="",$B4656="",$G4656=""),"",IF(NOT(ISNUMBER($A4656)),"Date manquante ou non reconnue",IF($B4656="","Technicien manquant",IF(COUNTIF(Production!$A$7:$A$21,$B4656)=0,"Technicien absent de la liste (onglet Production)",IF($G4656="","Code BPU manquant (colonne G)",IF($O4656="?","Code BPU inconnu (onglet Prestations)",IF($P4656="?","Catégorie inconnue (onglet Règles)",IF(AND($E4656&lt;&gt;"",NOT(ISNUMBER($E4656))),"Quantité non reconnue",IF(AND($P4656="au prix",NOT(ISNUMBER($Q4656))),"Prix sur devis à saisir (colonne I)",IF($S4656="","Règle à compléter (onglet Règles)",""))))))))))</f>
        <v/>
      </c>
    </row>
    <row r="4657" customFormat="false" ht="15" hidden="false" customHeight="false" outlineLevel="0" collapsed="false">
      <c r="A4657" s="23"/>
      <c r="I4657" s="24"/>
      <c r="J4657" s="24"/>
      <c r="N4657" s="25"/>
      <c r="O4657" s="26" t="str">
        <f aca="false">IF($G4657="","",IFERROR(INDEX(Prestations!$F$5:$F$256,MATCH($G4657,Prestations!$B$5:$B$256,0)),"?"))</f>
        <v/>
      </c>
      <c r="P4657" s="26" t="str">
        <f aca="false">IF($O4657="","",IF($O4657="?","?",IFERROR(INDEX(Règles!$C$5:$C$17,MATCH($O4657,Règles!$A$5:$A$17,0)),"?")))</f>
        <v/>
      </c>
      <c r="Q4657" s="27" t="str">
        <f aca="false">IF($G4657="","",IF(ISNUMBER($I4657),$I4657,IFERROR(IF(ISNUMBER(INDEX(Prestations!$E$5:$E$256,MATCH($G4657,Prestations!$B$5:$B$256,0))),INDEX(Prestations!$E$5:$E$256,MATCH($G4657,Prestations!$B$5:$B$256,0)),""),"")))</f>
        <v/>
      </c>
      <c r="R4657" s="27" t="str">
        <f aca="false">IFERROR(IF(ISNUMBER($Q4657),$Q4657*IF($E4657="",1,$E4657),""),"")</f>
        <v/>
      </c>
      <c r="S4657" s="28" t="str">
        <f aca="false">IFERROR(IF($P4657="au nombre",IF(N(INDEX(Règles!$D$5:$D$17,MATCH($O4657,Règles!$A$5:$A$17,0)))&gt;0,IF($E4657="",1,$E4657)/INDEX(Règles!$D$5:$D$17,MATCH($O4657,Règles!$A$5:$A$17,0)),""),IF($P4657="au prix",IF(AND(ISNUMBER($R4657),N(INDEX(Règles!$E$5:$E$17,MATCH($O4657,Règles!$A$5:$A$17,0)))&gt;0),$R4657/INDEX(Règles!$E$5:$E$17,MATCH($O4657,Règles!$A$5:$A$17,0)),""),IF(OR($P4657="ne compte pas",$P4657="absence"),0,""))),"")</f>
        <v/>
      </c>
      <c r="T4657" s="26" t="n">
        <f aca="false">IF(AND(ISNUMBER($A4657),$B4657&lt;&gt;"",$G4657&lt;&gt;"",$P4657&lt;&gt;"absence"),1,0)</f>
        <v>0</v>
      </c>
      <c r="U4657" s="26" t="n">
        <f aca="false">IF($T4657=1,IF(COUNTIFS($B$2:$B4657,$B4657,$A$2:$A4657,$A4657,$T$2:$T4657,1)=1,1,0),0)</f>
        <v>0</v>
      </c>
      <c r="V4657" s="29" t="str">
        <f aca="false">IF(AND($A4657="",$B4657="",$G4657=""),"",IF(NOT(ISNUMBER($A4657)),"Date manquante ou non reconnue",IF($B4657="","Technicien manquant",IF(COUNTIF(Production!$A$7:$A$21,$B4657)=0,"Technicien absent de la liste (onglet Production)",IF($G4657="","Code BPU manquant (colonne G)",IF($O4657="?","Code BPU inconnu (onglet Prestations)",IF($P4657="?","Catégorie inconnue (onglet Règles)",IF(AND($E4657&lt;&gt;"",NOT(ISNUMBER($E4657))),"Quantité non reconnue",IF(AND($P4657="au prix",NOT(ISNUMBER($Q4657))),"Prix sur devis à saisir (colonne I)",IF($S4657="","Règle à compléter (onglet Règles)",""))))))))))</f>
        <v/>
      </c>
    </row>
    <row r="4658" customFormat="false" ht="15" hidden="false" customHeight="false" outlineLevel="0" collapsed="false">
      <c r="A4658" s="23"/>
      <c r="I4658" s="24"/>
      <c r="J4658" s="24"/>
      <c r="N4658" s="25"/>
      <c r="O4658" s="26" t="str">
        <f aca="false">IF($G4658="","",IFERROR(INDEX(Prestations!$F$5:$F$256,MATCH($G4658,Prestations!$B$5:$B$256,0)),"?"))</f>
        <v/>
      </c>
      <c r="P4658" s="26" t="str">
        <f aca="false">IF($O4658="","",IF($O4658="?","?",IFERROR(INDEX(Règles!$C$5:$C$17,MATCH($O4658,Règles!$A$5:$A$17,0)),"?")))</f>
        <v/>
      </c>
      <c r="Q4658" s="27" t="str">
        <f aca="false">IF($G4658="","",IF(ISNUMBER($I4658),$I4658,IFERROR(IF(ISNUMBER(INDEX(Prestations!$E$5:$E$256,MATCH($G4658,Prestations!$B$5:$B$256,0))),INDEX(Prestations!$E$5:$E$256,MATCH($G4658,Prestations!$B$5:$B$256,0)),""),"")))</f>
        <v/>
      </c>
      <c r="R4658" s="27" t="str">
        <f aca="false">IFERROR(IF(ISNUMBER($Q4658),$Q4658*IF($E4658="",1,$E4658),""),"")</f>
        <v/>
      </c>
      <c r="S4658" s="28" t="str">
        <f aca="false">IFERROR(IF($P4658="au nombre",IF(N(INDEX(Règles!$D$5:$D$17,MATCH($O4658,Règles!$A$5:$A$17,0)))&gt;0,IF($E4658="",1,$E4658)/INDEX(Règles!$D$5:$D$17,MATCH($O4658,Règles!$A$5:$A$17,0)),""),IF($P4658="au prix",IF(AND(ISNUMBER($R4658),N(INDEX(Règles!$E$5:$E$17,MATCH($O4658,Règles!$A$5:$A$17,0)))&gt;0),$R4658/INDEX(Règles!$E$5:$E$17,MATCH($O4658,Règles!$A$5:$A$17,0)),""),IF(OR($P4658="ne compte pas",$P4658="absence"),0,""))),"")</f>
        <v/>
      </c>
      <c r="T4658" s="26" t="n">
        <f aca="false">IF(AND(ISNUMBER($A4658),$B4658&lt;&gt;"",$G4658&lt;&gt;"",$P4658&lt;&gt;"absence"),1,0)</f>
        <v>0</v>
      </c>
      <c r="U4658" s="26" t="n">
        <f aca="false">IF($T4658=1,IF(COUNTIFS($B$2:$B4658,$B4658,$A$2:$A4658,$A4658,$T$2:$T4658,1)=1,1,0),0)</f>
        <v>0</v>
      </c>
      <c r="V4658" s="29" t="str">
        <f aca="false">IF(AND($A4658="",$B4658="",$G4658=""),"",IF(NOT(ISNUMBER($A4658)),"Date manquante ou non reconnue",IF($B4658="","Technicien manquant",IF(COUNTIF(Production!$A$7:$A$21,$B4658)=0,"Technicien absent de la liste (onglet Production)",IF($G4658="","Code BPU manquant (colonne G)",IF($O4658="?","Code BPU inconnu (onglet Prestations)",IF($P4658="?","Catégorie inconnue (onglet Règles)",IF(AND($E4658&lt;&gt;"",NOT(ISNUMBER($E4658))),"Quantité non reconnue",IF(AND($P4658="au prix",NOT(ISNUMBER($Q4658))),"Prix sur devis à saisir (colonne I)",IF($S4658="","Règle à compléter (onglet Règles)",""))))))))))</f>
        <v/>
      </c>
    </row>
    <row r="4659" customFormat="false" ht="15" hidden="false" customHeight="false" outlineLevel="0" collapsed="false">
      <c r="A4659" s="23"/>
      <c r="I4659" s="24"/>
      <c r="J4659" s="24"/>
      <c r="N4659" s="25"/>
      <c r="O4659" s="26" t="str">
        <f aca="false">IF($G4659="","",IFERROR(INDEX(Prestations!$F$5:$F$256,MATCH($G4659,Prestations!$B$5:$B$256,0)),"?"))</f>
        <v/>
      </c>
      <c r="P4659" s="26" t="str">
        <f aca="false">IF($O4659="","",IF($O4659="?","?",IFERROR(INDEX(Règles!$C$5:$C$17,MATCH($O4659,Règles!$A$5:$A$17,0)),"?")))</f>
        <v/>
      </c>
      <c r="Q4659" s="27" t="str">
        <f aca="false">IF($G4659="","",IF(ISNUMBER($I4659),$I4659,IFERROR(IF(ISNUMBER(INDEX(Prestations!$E$5:$E$256,MATCH($G4659,Prestations!$B$5:$B$256,0))),INDEX(Prestations!$E$5:$E$256,MATCH($G4659,Prestations!$B$5:$B$256,0)),""),"")))</f>
        <v/>
      </c>
      <c r="R4659" s="27" t="str">
        <f aca="false">IFERROR(IF(ISNUMBER($Q4659),$Q4659*IF($E4659="",1,$E4659),""),"")</f>
        <v/>
      </c>
      <c r="S4659" s="28" t="str">
        <f aca="false">IFERROR(IF($P4659="au nombre",IF(N(INDEX(Règles!$D$5:$D$17,MATCH($O4659,Règles!$A$5:$A$17,0)))&gt;0,IF($E4659="",1,$E4659)/INDEX(Règles!$D$5:$D$17,MATCH($O4659,Règles!$A$5:$A$17,0)),""),IF($P4659="au prix",IF(AND(ISNUMBER($R4659),N(INDEX(Règles!$E$5:$E$17,MATCH($O4659,Règles!$A$5:$A$17,0)))&gt;0),$R4659/INDEX(Règles!$E$5:$E$17,MATCH($O4659,Règles!$A$5:$A$17,0)),""),IF(OR($P4659="ne compte pas",$P4659="absence"),0,""))),"")</f>
        <v/>
      </c>
      <c r="T4659" s="26" t="n">
        <f aca="false">IF(AND(ISNUMBER($A4659),$B4659&lt;&gt;"",$G4659&lt;&gt;"",$P4659&lt;&gt;"absence"),1,0)</f>
        <v>0</v>
      </c>
      <c r="U4659" s="26" t="n">
        <f aca="false">IF($T4659=1,IF(COUNTIFS($B$2:$B4659,$B4659,$A$2:$A4659,$A4659,$T$2:$T4659,1)=1,1,0),0)</f>
        <v>0</v>
      </c>
      <c r="V4659" s="29" t="str">
        <f aca="false">IF(AND($A4659="",$B4659="",$G4659=""),"",IF(NOT(ISNUMBER($A4659)),"Date manquante ou non reconnue",IF($B4659="","Technicien manquant",IF(COUNTIF(Production!$A$7:$A$21,$B4659)=0,"Technicien absent de la liste (onglet Production)",IF($G4659="","Code BPU manquant (colonne G)",IF($O4659="?","Code BPU inconnu (onglet Prestations)",IF($P4659="?","Catégorie inconnue (onglet Règles)",IF(AND($E4659&lt;&gt;"",NOT(ISNUMBER($E4659))),"Quantité non reconnue",IF(AND($P4659="au prix",NOT(ISNUMBER($Q4659))),"Prix sur devis à saisir (colonne I)",IF($S4659="","Règle à compléter (onglet Règles)",""))))))))))</f>
        <v/>
      </c>
    </row>
    <row r="4660" customFormat="false" ht="15" hidden="false" customHeight="false" outlineLevel="0" collapsed="false">
      <c r="A4660" s="23"/>
      <c r="I4660" s="24"/>
      <c r="J4660" s="24"/>
      <c r="N4660" s="25"/>
      <c r="O4660" s="26" t="str">
        <f aca="false">IF($G4660="","",IFERROR(INDEX(Prestations!$F$5:$F$256,MATCH($G4660,Prestations!$B$5:$B$256,0)),"?"))</f>
        <v/>
      </c>
      <c r="P4660" s="26" t="str">
        <f aca="false">IF($O4660="","",IF($O4660="?","?",IFERROR(INDEX(Règles!$C$5:$C$17,MATCH($O4660,Règles!$A$5:$A$17,0)),"?")))</f>
        <v/>
      </c>
      <c r="Q4660" s="27" t="str">
        <f aca="false">IF($G4660="","",IF(ISNUMBER($I4660),$I4660,IFERROR(IF(ISNUMBER(INDEX(Prestations!$E$5:$E$256,MATCH($G4660,Prestations!$B$5:$B$256,0))),INDEX(Prestations!$E$5:$E$256,MATCH($G4660,Prestations!$B$5:$B$256,0)),""),"")))</f>
        <v/>
      </c>
      <c r="R4660" s="27" t="str">
        <f aca="false">IFERROR(IF(ISNUMBER($Q4660),$Q4660*IF($E4660="",1,$E4660),""),"")</f>
        <v/>
      </c>
      <c r="S4660" s="28" t="str">
        <f aca="false">IFERROR(IF($P4660="au nombre",IF(N(INDEX(Règles!$D$5:$D$17,MATCH($O4660,Règles!$A$5:$A$17,0)))&gt;0,IF($E4660="",1,$E4660)/INDEX(Règles!$D$5:$D$17,MATCH($O4660,Règles!$A$5:$A$17,0)),""),IF($P4660="au prix",IF(AND(ISNUMBER($R4660),N(INDEX(Règles!$E$5:$E$17,MATCH($O4660,Règles!$A$5:$A$17,0)))&gt;0),$R4660/INDEX(Règles!$E$5:$E$17,MATCH($O4660,Règles!$A$5:$A$17,0)),""),IF(OR($P4660="ne compte pas",$P4660="absence"),0,""))),"")</f>
        <v/>
      </c>
      <c r="T4660" s="26" t="n">
        <f aca="false">IF(AND(ISNUMBER($A4660),$B4660&lt;&gt;"",$G4660&lt;&gt;"",$P4660&lt;&gt;"absence"),1,0)</f>
        <v>0</v>
      </c>
      <c r="U4660" s="26" t="n">
        <f aca="false">IF($T4660=1,IF(COUNTIFS($B$2:$B4660,$B4660,$A$2:$A4660,$A4660,$T$2:$T4660,1)=1,1,0),0)</f>
        <v>0</v>
      </c>
      <c r="V4660" s="29" t="str">
        <f aca="false">IF(AND($A4660="",$B4660="",$G4660=""),"",IF(NOT(ISNUMBER($A4660)),"Date manquante ou non reconnue",IF($B4660="","Technicien manquant",IF(COUNTIF(Production!$A$7:$A$21,$B4660)=0,"Technicien absent de la liste (onglet Production)",IF($G4660="","Code BPU manquant (colonne G)",IF($O4660="?","Code BPU inconnu (onglet Prestations)",IF($P4660="?","Catégorie inconnue (onglet Règles)",IF(AND($E4660&lt;&gt;"",NOT(ISNUMBER($E4660))),"Quantité non reconnue",IF(AND($P4660="au prix",NOT(ISNUMBER($Q4660))),"Prix sur devis à saisir (colonne I)",IF($S4660="","Règle à compléter (onglet Règles)",""))))))))))</f>
        <v/>
      </c>
    </row>
    <row r="4661" customFormat="false" ht="15" hidden="false" customHeight="false" outlineLevel="0" collapsed="false">
      <c r="A4661" s="23"/>
      <c r="I4661" s="24"/>
      <c r="J4661" s="24"/>
      <c r="N4661" s="25"/>
      <c r="O4661" s="26" t="str">
        <f aca="false">IF($G4661="","",IFERROR(INDEX(Prestations!$F$5:$F$256,MATCH($G4661,Prestations!$B$5:$B$256,0)),"?"))</f>
        <v/>
      </c>
      <c r="P4661" s="26" t="str">
        <f aca="false">IF($O4661="","",IF($O4661="?","?",IFERROR(INDEX(Règles!$C$5:$C$17,MATCH($O4661,Règles!$A$5:$A$17,0)),"?")))</f>
        <v/>
      </c>
      <c r="Q4661" s="27" t="str">
        <f aca="false">IF($G4661="","",IF(ISNUMBER($I4661),$I4661,IFERROR(IF(ISNUMBER(INDEX(Prestations!$E$5:$E$256,MATCH($G4661,Prestations!$B$5:$B$256,0))),INDEX(Prestations!$E$5:$E$256,MATCH($G4661,Prestations!$B$5:$B$256,0)),""),"")))</f>
        <v/>
      </c>
      <c r="R4661" s="27" t="str">
        <f aca="false">IFERROR(IF(ISNUMBER($Q4661),$Q4661*IF($E4661="",1,$E4661),""),"")</f>
        <v/>
      </c>
      <c r="S4661" s="28" t="str">
        <f aca="false">IFERROR(IF($P4661="au nombre",IF(N(INDEX(Règles!$D$5:$D$17,MATCH($O4661,Règles!$A$5:$A$17,0)))&gt;0,IF($E4661="",1,$E4661)/INDEX(Règles!$D$5:$D$17,MATCH($O4661,Règles!$A$5:$A$17,0)),""),IF($P4661="au prix",IF(AND(ISNUMBER($R4661),N(INDEX(Règles!$E$5:$E$17,MATCH($O4661,Règles!$A$5:$A$17,0)))&gt;0),$R4661/INDEX(Règles!$E$5:$E$17,MATCH($O4661,Règles!$A$5:$A$17,0)),""),IF(OR($P4661="ne compte pas",$P4661="absence"),0,""))),"")</f>
        <v/>
      </c>
      <c r="T4661" s="26" t="n">
        <f aca="false">IF(AND(ISNUMBER($A4661),$B4661&lt;&gt;"",$G4661&lt;&gt;"",$P4661&lt;&gt;"absence"),1,0)</f>
        <v>0</v>
      </c>
      <c r="U4661" s="26" t="n">
        <f aca="false">IF($T4661=1,IF(COUNTIFS($B$2:$B4661,$B4661,$A$2:$A4661,$A4661,$T$2:$T4661,1)=1,1,0),0)</f>
        <v>0</v>
      </c>
      <c r="V4661" s="29" t="str">
        <f aca="false">IF(AND($A4661="",$B4661="",$G4661=""),"",IF(NOT(ISNUMBER($A4661)),"Date manquante ou non reconnue",IF($B4661="","Technicien manquant",IF(COUNTIF(Production!$A$7:$A$21,$B4661)=0,"Technicien absent de la liste (onglet Production)",IF($G4661="","Code BPU manquant (colonne G)",IF($O4661="?","Code BPU inconnu (onglet Prestations)",IF($P4661="?","Catégorie inconnue (onglet Règles)",IF(AND($E4661&lt;&gt;"",NOT(ISNUMBER($E4661))),"Quantité non reconnue",IF(AND($P4661="au prix",NOT(ISNUMBER($Q4661))),"Prix sur devis à saisir (colonne I)",IF($S4661="","Règle à compléter (onglet Règles)",""))))))))))</f>
        <v/>
      </c>
    </row>
    <row r="4662" customFormat="false" ht="15" hidden="false" customHeight="false" outlineLevel="0" collapsed="false">
      <c r="A4662" s="23"/>
      <c r="I4662" s="24"/>
      <c r="J4662" s="24"/>
      <c r="N4662" s="25"/>
      <c r="O4662" s="26" t="str">
        <f aca="false">IF($G4662="","",IFERROR(INDEX(Prestations!$F$5:$F$256,MATCH($G4662,Prestations!$B$5:$B$256,0)),"?"))</f>
        <v/>
      </c>
      <c r="P4662" s="26" t="str">
        <f aca="false">IF($O4662="","",IF($O4662="?","?",IFERROR(INDEX(Règles!$C$5:$C$17,MATCH($O4662,Règles!$A$5:$A$17,0)),"?")))</f>
        <v/>
      </c>
      <c r="Q4662" s="27" t="str">
        <f aca="false">IF($G4662="","",IF(ISNUMBER($I4662),$I4662,IFERROR(IF(ISNUMBER(INDEX(Prestations!$E$5:$E$256,MATCH($G4662,Prestations!$B$5:$B$256,0))),INDEX(Prestations!$E$5:$E$256,MATCH($G4662,Prestations!$B$5:$B$256,0)),""),"")))</f>
        <v/>
      </c>
      <c r="R4662" s="27" t="str">
        <f aca="false">IFERROR(IF(ISNUMBER($Q4662),$Q4662*IF($E4662="",1,$E4662),""),"")</f>
        <v/>
      </c>
      <c r="S4662" s="28" t="str">
        <f aca="false">IFERROR(IF($P4662="au nombre",IF(N(INDEX(Règles!$D$5:$D$17,MATCH($O4662,Règles!$A$5:$A$17,0)))&gt;0,IF($E4662="",1,$E4662)/INDEX(Règles!$D$5:$D$17,MATCH($O4662,Règles!$A$5:$A$17,0)),""),IF($P4662="au prix",IF(AND(ISNUMBER($R4662),N(INDEX(Règles!$E$5:$E$17,MATCH($O4662,Règles!$A$5:$A$17,0)))&gt;0),$R4662/INDEX(Règles!$E$5:$E$17,MATCH($O4662,Règles!$A$5:$A$17,0)),""),IF(OR($P4662="ne compte pas",$P4662="absence"),0,""))),"")</f>
        <v/>
      </c>
      <c r="T4662" s="26" t="n">
        <f aca="false">IF(AND(ISNUMBER($A4662),$B4662&lt;&gt;"",$G4662&lt;&gt;"",$P4662&lt;&gt;"absence"),1,0)</f>
        <v>0</v>
      </c>
      <c r="U4662" s="26" t="n">
        <f aca="false">IF($T4662=1,IF(COUNTIFS($B$2:$B4662,$B4662,$A$2:$A4662,$A4662,$T$2:$T4662,1)=1,1,0),0)</f>
        <v>0</v>
      </c>
      <c r="V4662" s="29" t="str">
        <f aca="false">IF(AND($A4662="",$B4662="",$G4662=""),"",IF(NOT(ISNUMBER($A4662)),"Date manquante ou non reconnue",IF($B4662="","Technicien manquant",IF(COUNTIF(Production!$A$7:$A$21,$B4662)=0,"Technicien absent de la liste (onglet Production)",IF($G4662="","Code BPU manquant (colonne G)",IF($O4662="?","Code BPU inconnu (onglet Prestations)",IF($P4662="?","Catégorie inconnue (onglet Règles)",IF(AND($E4662&lt;&gt;"",NOT(ISNUMBER($E4662))),"Quantité non reconnue",IF(AND($P4662="au prix",NOT(ISNUMBER($Q4662))),"Prix sur devis à saisir (colonne I)",IF($S4662="","Règle à compléter (onglet Règles)",""))))))))))</f>
        <v/>
      </c>
    </row>
    <row r="4663" customFormat="false" ht="15" hidden="false" customHeight="false" outlineLevel="0" collapsed="false">
      <c r="A4663" s="23"/>
      <c r="I4663" s="24"/>
      <c r="J4663" s="24"/>
      <c r="N4663" s="25"/>
      <c r="O4663" s="26" t="str">
        <f aca="false">IF($G4663="","",IFERROR(INDEX(Prestations!$F$5:$F$256,MATCH($G4663,Prestations!$B$5:$B$256,0)),"?"))</f>
        <v/>
      </c>
      <c r="P4663" s="26" t="str">
        <f aca="false">IF($O4663="","",IF($O4663="?","?",IFERROR(INDEX(Règles!$C$5:$C$17,MATCH($O4663,Règles!$A$5:$A$17,0)),"?")))</f>
        <v/>
      </c>
      <c r="Q4663" s="27" t="str">
        <f aca="false">IF($G4663="","",IF(ISNUMBER($I4663),$I4663,IFERROR(IF(ISNUMBER(INDEX(Prestations!$E$5:$E$256,MATCH($G4663,Prestations!$B$5:$B$256,0))),INDEX(Prestations!$E$5:$E$256,MATCH($G4663,Prestations!$B$5:$B$256,0)),""),"")))</f>
        <v/>
      </c>
      <c r="R4663" s="27" t="str">
        <f aca="false">IFERROR(IF(ISNUMBER($Q4663),$Q4663*IF($E4663="",1,$E4663),""),"")</f>
        <v/>
      </c>
      <c r="S4663" s="28" t="str">
        <f aca="false">IFERROR(IF($P4663="au nombre",IF(N(INDEX(Règles!$D$5:$D$17,MATCH($O4663,Règles!$A$5:$A$17,0)))&gt;0,IF($E4663="",1,$E4663)/INDEX(Règles!$D$5:$D$17,MATCH($O4663,Règles!$A$5:$A$17,0)),""),IF($P4663="au prix",IF(AND(ISNUMBER($R4663),N(INDEX(Règles!$E$5:$E$17,MATCH($O4663,Règles!$A$5:$A$17,0)))&gt;0),$R4663/INDEX(Règles!$E$5:$E$17,MATCH($O4663,Règles!$A$5:$A$17,0)),""),IF(OR($P4663="ne compte pas",$P4663="absence"),0,""))),"")</f>
        <v/>
      </c>
      <c r="T4663" s="26" t="n">
        <f aca="false">IF(AND(ISNUMBER($A4663),$B4663&lt;&gt;"",$G4663&lt;&gt;"",$P4663&lt;&gt;"absence"),1,0)</f>
        <v>0</v>
      </c>
      <c r="U4663" s="26" t="n">
        <f aca="false">IF($T4663=1,IF(COUNTIFS($B$2:$B4663,$B4663,$A$2:$A4663,$A4663,$T$2:$T4663,1)=1,1,0),0)</f>
        <v>0</v>
      </c>
      <c r="V4663" s="29" t="str">
        <f aca="false">IF(AND($A4663="",$B4663="",$G4663=""),"",IF(NOT(ISNUMBER($A4663)),"Date manquante ou non reconnue",IF($B4663="","Technicien manquant",IF(COUNTIF(Production!$A$7:$A$21,$B4663)=0,"Technicien absent de la liste (onglet Production)",IF($G4663="","Code BPU manquant (colonne G)",IF($O4663="?","Code BPU inconnu (onglet Prestations)",IF($P4663="?","Catégorie inconnue (onglet Règles)",IF(AND($E4663&lt;&gt;"",NOT(ISNUMBER($E4663))),"Quantité non reconnue",IF(AND($P4663="au prix",NOT(ISNUMBER($Q4663))),"Prix sur devis à saisir (colonne I)",IF($S4663="","Règle à compléter (onglet Règles)",""))))))))))</f>
        <v/>
      </c>
    </row>
    <row r="4664" customFormat="false" ht="15" hidden="false" customHeight="false" outlineLevel="0" collapsed="false">
      <c r="A4664" s="23"/>
      <c r="I4664" s="24"/>
      <c r="J4664" s="24"/>
      <c r="N4664" s="25"/>
      <c r="O4664" s="26" t="str">
        <f aca="false">IF($G4664="","",IFERROR(INDEX(Prestations!$F$5:$F$256,MATCH($G4664,Prestations!$B$5:$B$256,0)),"?"))</f>
        <v/>
      </c>
      <c r="P4664" s="26" t="str">
        <f aca="false">IF($O4664="","",IF($O4664="?","?",IFERROR(INDEX(Règles!$C$5:$C$17,MATCH($O4664,Règles!$A$5:$A$17,0)),"?")))</f>
        <v/>
      </c>
      <c r="Q4664" s="27" t="str">
        <f aca="false">IF($G4664="","",IF(ISNUMBER($I4664),$I4664,IFERROR(IF(ISNUMBER(INDEX(Prestations!$E$5:$E$256,MATCH($G4664,Prestations!$B$5:$B$256,0))),INDEX(Prestations!$E$5:$E$256,MATCH($G4664,Prestations!$B$5:$B$256,0)),""),"")))</f>
        <v/>
      </c>
      <c r="R4664" s="27" t="str">
        <f aca="false">IFERROR(IF(ISNUMBER($Q4664),$Q4664*IF($E4664="",1,$E4664),""),"")</f>
        <v/>
      </c>
      <c r="S4664" s="28" t="str">
        <f aca="false">IFERROR(IF($P4664="au nombre",IF(N(INDEX(Règles!$D$5:$D$17,MATCH($O4664,Règles!$A$5:$A$17,0)))&gt;0,IF($E4664="",1,$E4664)/INDEX(Règles!$D$5:$D$17,MATCH($O4664,Règles!$A$5:$A$17,0)),""),IF($P4664="au prix",IF(AND(ISNUMBER($R4664),N(INDEX(Règles!$E$5:$E$17,MATCH($O4664,Règles!$A$5:$A$17,0)))&gt;0),$R4664/INDEX(Règles!$E$5:$E$17,MATCH($O4664,Règles!$A$5:$A$17,0)),""),IF(OR($P4664="ne compte pas",$P4664="absence"),0,""))),"")</f>
        <v/>
      </c>
      <c r="T4664" s="26" t="n">
        <f aca="false">IF(AND(ISNUMBER($A4664),$B4664&lt;&gt;"",$G4664&lt;&gt;"",$P4664&lt;&gt;"absence"),1,0)</f>
        <v>0</v>
      </c>
      <c r="U4664" s="26" t="n">
        <f aca="false">IF($T4664=1,IF(COUNTIFS($B$2:$B4664,$B4664,$A$2:$A4664,$A4664,$T$2:$T4664,1)=1,1,0),0)</f>
        <v>0</v>
      </c>
      <c r="V4664" s="29" t="str">
        <f aca="false">IF(AND($A4664="",$B4664="",$G4664=""),"",IF(NOT(ISNUMBER($A4664)),"Date manquante ou non reconnue",IF($B4664="","Technicien manquant",IF(COUNTIF(Production!$A$7:$A$21,$B4664)=0,"Technicien absent de la liste (onglet Production)",IF($G4664="","Code BPU manquant (colonne G)",IF($O4664="?","Code BPU inconnu (onglet Prestations)",IF($P4664="?","Catégorie inconnue (onglet Règles)",IF(AND($E4664&lt;&gt;"",NOT(ISNUMBER($E4664))),"Quantité non reconnue",IF(AND($P4664="au prix",NOT(ISNUMBER($Q4664))),"Prix sur devis à saisir (colonne I)",IF($S4664="","Règle à compléter (onglet Règles)",""))))))))))</f>
        <v/>
      </c>
    </row>
    <row r="4665" customFormat="false" ht="15" hidden="false" customHeight="false" outlineLevel="0" collapsed="false">
      <c r="A4665" s="23"/>
      <c r="I4665" s="24"/>
      <c r="J4665" s="24"/>
      <c r="N4665" s="25"/>
      <c r="O4665" s="26" t="str">
        <f aca="false">IF($G4665="","",IFERROR(INDEX(Prestations!$F$5:$F$256,MATCH($G4665,Prestations!$B$5:$B$256,0)),"?"))</f>
        <v/>
      </c>
      <c r="P4665" s="26" t="str">
        <f aca="false">IF($O4665="","",IF($O4665="?","?",IFERROR(INDEX(Règles!$C$5:$C$17,MATCH($O4665,Règles!$A$5:$A$17,0)),"?")))</f>
        <v/>
      </c>
      <c r="Q4665" s="27" t="str">
        <f aca="false">IF($G4665="","",IF(ISNUMBER($I4665),$I4665,IFERROR(IF(ISNUMBER(INDEX(Prestations!$E$5:$E$256,MATCH($G4665,Prestations!$B$5:$B$256,0))),INDEX(Prestations!$E$5:$E$256,MATCH($G4665,Prestations!$B$5:$B$256,0)),""),"")))</f>
        <v/>
      </c>
      <c r="R4665" s="27" t="str">
        <f aca="false">IFERROR(IF(ISNUMBER($Q4665),$Q4665*IF($E4665="",1,$E4665),""),"")</f>
        <v/>
      </c>
      <c r="S4665" s="28" t="str">
        <f aca="false">IFERROR(IF($P4665="au nombre",IF(N(INDEX(Règles!$D$5:$D$17,MATCH($O4665,Règles!$A$5:$A$17,0)))&gt;0,IF($E4665="",1,$E4665)/INDEX(Règles!$D$5:$D$17,MATCH($O4665,Règles!$A$5:$A$17,0)),""),IF($P4665="au prix",IF(AND(ISNUMBER($R4665),N(INDEX(Règles!$E$5:$E$17,MATCH($O4665,Règles!$A$5:$A$17,0)))&gt;0),$R4665/INDEX(Règles!$E$5:$E$17,MATCH($O4665,Règles!$A$5:$A$17,0)),""),IF(OR($P4665="ne compte pas",$P4665="absence"),0,""))),"")</f>
        <v/>
      </c>
      <c r="T4665" s="26" t="n">
        <f aca="false">IF(AND(ISNUMBER($A4665),$B4665&lt;&gt;"",$G4665&lt;&gt;"",$P4665&lt;&gt;"absence"),1,0)</f>
        <v>0</v>
      </c>
      <c r="U4665" s="26" t="n">
        <f aca="false">IF($T4665=1,IF(COUNTIFS($B$2:$B4665,$B4665,$A$2:$A4665,$A4665,$T$2:$T4665,1)=1,1,0),0)</f>
        <v>0</v>
      </c>
      <c r="V4665" s="29" t="str">
        <f aca="false">IF(AND($A4665="",$B4665="",$G4665=""),"",IF(NOT(ISNUMBER($A4665)),"Date manquante ou non reconnue",IF($B4665="","Technicien manquant",IF(COUNTIF(Production!$A$7:$A$21,$B4665)=0,"Technicien absent de la liste (onglet Production)",IF($G4665="","Code BPU manquant (colonne G)",IF($O4665="?","Code BPU inconnu (onglet Prestations)",IF($P4665="?","Catégorie inconnue (onglet Règles)",IF(AND($E4665&lt;&gt;"",NOT(ISNUMBER($E4665))),"Quantité non reconnue",IF(AND($P4665="au prix",NOT(ISNUMBER($Q4665))),"Prix sur devis à saisir (colonne I)",IF($S4665="","Règle à compléter (onglet Règles)",""))))))))))</f>
        <v/>
      </c>
    </row>
    <row r="4666" customFormat="false" ht="15" hidden="false" customHeight="false" outlineLevel="0" collapsed="false">
      <c r="A4666" s="23"/>
      <c r="I4666" s="24"/>
      <c r="J4666" s="24"/>
      <c r="N4666" s="25"/>
      <c r="O4666" s="26" t="str">
        <f aca="false">IF($G4666="","",IFERROR(INDEX(Prestations!$F$5:$F$256,MATCH($G4666,Prestations!$B$5:$B$256,0)),"?"))</f>
        <v/>
      </c>
      <c r="P4666" s="26" t="str">
        <f aca="false">IF($O4666="","",IF($O4666="?","?",IFERROR(INDEX(Règles!$C$5:$C$17,MATCH($O4666,Règles!$A$5:$A$17,0)),"?")))</f>
        <v/>
      </c>
      <c r="Q4666" s="27" t="str">
        <f aca="false">IF($G4666="","",IF(ISNUMBER($I4666),$I4666,IFERROR(IF(ISNUMBER(INDEX(Prestations!$E$5:$E$256,MATCH($G4666,Prestations!$B$5:$B$256,0))),INDEX(Prestations!$E$5:$E$256,MATCH($G4666,Prestations!$B$5:$B$256,0)),""),"")))</f>
        <v/>
      </c>
      <c r="R4666" s="27" t="str">
        <f aca="false">IFERROR(IF(ISNUMBER($Q4666),$Q4666*IF($E4666="",1,$E4666),""),"")</f>
        <v/>
      </c>
      <c r="S4666" s="28" t="str">
        <f aca="false">IFERROR(IF($P4666="au nombre",IF(N(INDEX(Règles!$D$5:$D$17,MATCH($O4666,Règles!$A$5:$A$17,0)))&gt;0,IF($E4666="",1,$E4666)/INDEX(Règles!$D$5:$D$17,MATCH($O4666,Règles!$A$5:$A$17,0)),""),IF($P4666="au prix",IF(AND(ISNUMBER($R4666),N(INDEX(Règles!$E$5:$E$17,MATCH($O4666,Règles!$A$5:$A$17,0)))&gt;0),$R4666/INDEX(Règles!$E$5:$E$17,MATCH($O4666,Règles!$A$5:$A$17,0)),""),IF(OR($P4666="ne compte pas",$P4666="absence"),0,""))),"")</f>
        <v/>
      </c>
      <c r="T4666" s="26" t="n">
        <f aca="false">IF(AND(ISNUMBER($A4666),$B4666&lt;&gt;"",$G4666&lt;&gt;"",$P4666&lt;&gt;"absence"),1,0)</f>
        <v>0</v>
      </c>
      <c r="U4666" s="26" t="n">
        <f aca="false">IF($T4666=1,IF(COUNTIFS($B$2:$B4666,$B4666,$A$2:$A4666,$A4666,$T$2:$T4666,1)=1,1,0),0)</f>
        <v>0</v>
      </c>
      <c r="V4666" s="29" t="str">
        <f aca="false">IF(AND($A4666="",$B4666="",$G4666=""),"",IF(NOT(ISNUMBER($A4666)),"Date manquante ou non reconnue",IF($B4666="","Technicien manquant",IF(COUNTIF(Production!$A$7:$A$21,$B4666)=0,"Technicien absent de la liste (onglet Production)",IF($G4666="","Code BPU manquant (colonne G)",IF($O4666="?","Code BPU inconnu (onglet Prestations)",IF($P4666="?","Catégorie inconnue (onglet Règles)",IF(AND($E4666&lt;&gt;"",NOT(ISNUMBER($E4666))),"Quantité non reconnue",IF(AND($P4666="au prix",NOT(ISNUMBER($Q4666))),"Prix sur devis à saisir (colonne I)",IF($S4666="","Règle à compléter (onglet Règles)",""))))))))))</f>
        <v/>
      </c>
    </row>
    <row r="4667" customFormat="false" ht="15" hidden="false" customHeight="false" outlineLevel="0" collapsed="false">
      <c r="A4667" s="23"/>
      <c r="I4667" s="24"/>
      <c r="J4667" s="24"/>
      <c r="N4667" s="25"/>
      <c r="O4667" s="26" t="str">
        <f aca="false">IF($G4667="","",IFERROR(INDEX(Prestations!$F$5:$F$256,MATCH($G4667,Prestations!$B$5:$B$256,0)),"?"))</f>
        <v/>
      </c>
      <c r="P4667" s="26" t="str">
        <f aca="false">IF($O4667="","",IF($O4667="?","?",IFERROR(INDEX(Règles!$C$5:$C$17,MATCH($O4667,Règles!$A$5:$A$17,0)),"?")))</f>
        <v/>
      </c>
      <c r="Q4667" s="27" t="str">
        <f aca="false">IF($G4667="","",IF(ISNUMBER($I4667),$I4667,IFERROR(IF(ISNUMBER(INDEX(Prestations!$E$5:$E$256,MATCH($G4667,Prestations!$B$5:$B$256,0))),INDEX(Prestations!$E$5:$E$256,MATCH($G4667,Prestations!$B$5:$B$256,0)),""),"")))</f>
        <v/>
      </c>
      <c r="R4667" s="27" t="str">
        <f aca="false">IFERROR(IF(ISNUMBER($Q4667),$Q4667*IF($E4667="",1,$E4667),""),"")</f>
        <v/>
      </c>
      <c r="S4667" s="28" t="str">
        <f aca="false">IFERROR(IF($P4667="au nombre",IF(N(INDEX(Règles!$D$5:$D$17,MATCH($O4667,Règles!$A$5:$A$17,0)))&gt;0,IF($E4667="",1,$E4667)/INDEX(Règles!$D$5:$D$17,MATCH($O4667,Règles!$A$5:$A$17,0)),""),IF($P4667="au prix",IF(AND(ISNUMBER($R4667),N(INDEX(Règles!$E$5:$E$17,MATCH($O4667,Règles!$A$5:$A$17,0)))&gt;0),$R4667/INDEX(Règles!$E$5:$E$17,MATCH($O4667,Règles!$A$5:$A$17,0)),""),IF(OR($P4667="ne compte pas",$P4667="absence"),0,""))),"")</f>
        <v/>
      </c>
      <c r="T4667" s="26" t="n">
        <f aca="false">IF(AND(ISNUMBER($A4667),$B4667&lt;&gt;"",$G4667&lt;&gt;"",$P4667&lt;&gt;"absence"),1,0)</f>
        <v>0</v>
      </c>
      <c r="U4667" s="26" t="n">
        <f aca="false">IF($T4667=1,IF(COUNTIFS($B$2:$B4667,$B4667,$A$2:$A4667,$A4667,$T$2:$T4667,1)=1,1,0),0)</f>
        <v>0</v>
      </c>
      <c r="V4667" s="29" t="str">
        <f aca="false">IF(AND($A4667="",$B4667="",$G4667=""),"",IF(NOT(ISNUMBER($A4667)),"Date manquante ou non reconnue",IF($B4667="","Technicien manquant",IF(COUNTIF(Production!$A$7:$A$21,$B4667)=0,"Technicien absent de la liste (onglet Production)",IF($G4667="","Code BPU manquant (colonne G)",IF($O4667="?","Code BPU inconnu (onglet Prestations)",IF($P4667="?","Catégorie inconnue (onglet Règles)",IF(AND($E4667&lt;&gt;"",NOT(ISNUMBER($E4667))),"Quantité non reconnue",IF(AND($P4667="au prix",NOT(ISNUMBER($Q4667))),"Prix sur devis à saisir (colonne I)",IF($S4667="","Règle à compléter (onglet Règles)",""))))))))))</f>
        <v/>
      </c>
    </row>
    <row r="4668" customFormat="false" ht="15" hidden="false" customHeight="false" outlineLevel="0" collapsed="false">
      <c r="A4668" s="23"/>
      <c r="I4668" s="24"/>
      <c r="J4668" s="24"/>
      <c r="N4668" s="25"/>
      <c r="O4668" s="26" t="str">
        <f aca="false">IF($G4668="","",IFERROR(INDEX(Prestations!$F$5:$F$256,MATCH($G4668,Prestations!$B$5:$B$256,0)),"?"))</f>
        <v/>
      </c>
      <c r="P4668" s="26" t="str">
        <f aca="false">IF($O4668="","",IF($O4668="?","?",IFERROR(INDEX(Règles!$C$5:$C$17,MATCH($O4668,Règles!$A$5:$A$17,0)),"?")))</f>
        <v/>
      </c>
      <c r="Q4668" s="27" t="str">
        <f aca="false">IF($G4668="","",IF(ISNUMBER($I4668),$I4668,IFERROR(IF(ISNUMBER(INDEX(Prestations!$E$5:$E$256,MATCH($G4668,Prestations!$B$5:$B$256,0))),INDEX(Prestations!$E$5:$E$256,MATCH($G4668,Prestations!$B$5:$B$256,0)),""),"")))</f>
        <v/>
      </c>
      <c r="R4668" s="27" t="str">
        <f aca="false">IFERROR(IF(ISNUMBER($Q4668),$Q4668*IF($E4668="",1,$E4668),""),"")</f>
        <v/>
      </c>
      <c r="S4668" s="28" t="str">
        <f aca="false">IFERROR(IF($P4668="au nombre",IF(N(INDEX(Règles!$D$5:$D$17,MATCH($O4668,Règles!$A$5:$A$17,0)))&gt;0,IF($E4668="",1,$E4668)/INDEX(Règles!$D$5:$D$17,MATCH($O4668,Règles!$A$5:$A$17,0)),""),IF($P4668="au prix",IF(AND(ISNUMBER($R4668),N(INDEX(Règles!$E$5:$E$17,MATCH($O4668,Règles!$A$5:$A$17,0)))&gt;0),$R4668/INDEX(Règles!$E$5:$E$17,MATCH($O4668,Règles!$A$5:$A$17,0)),""),IF(OR($P4668="ne compte pas",$P4668="absence"),0,""))),"")</f>
        <v/>
      </c>
      <c r="T4668" s="26" t="n">
        <f aca="false">IF(AND(ISNUMBER($A4668),$B4668&lt;&gt;"",$G4668&lt;&gt;"",$P4668&lt;&gt;"absence"),1,0)</f>
        <v>0</v>
      </c>
      <c r="U4668" s="26" t="n">
        <f aca="false">IF($T4668=1,IF(COUNTIFS($B$2:$B4668,$B4668,$A$2:$A4668,$A4668,$T$2:$T4668,1)=1,1,0),0)</f>
        <v>0</v>
      </c>
      <c r="V4668" s="29" t="str">
        <f aca="false">IF(AND($A4668="",$B4668="",$G4668=""),"",IF(NOT(ISNUMBER($A4668)),"Date manquante ou non reconnue",IF($B4668="","Technicien manquant",IF(COUNTIF(Production!$A$7:$A$21,$B4668)=0,"Technicien absent de la liste (onglet Production)",IF($G4668="","Code BPU manquant (colonne G)",IF($O4668="?","Code BPU inconnu (onglet Prestations)",IF($P4668="?","Catégorie inconnue (onglet Règles)",IF(AND($E4668&lt;&gt;"",NOT(ISNUMBER($E4668))),"Quantité non reconnue",IF(AND($P4668="au prix",NOT(ISNUMBER($Q4668))),"Prix sur devis à saisir (colonne I)",IF($S4668="","Règle à compléter (onglet Règles)",""))))))))))</f>
        <v/>
      </c>
    </row>
    <row r="4669" customFormat="false" ht="15" hidden="false" customHeight="false" outlineLevel="0" collapsed="false">
      <c r="A4669" s="23"/>
      <c r="I4669" s="24"/>
      <c r="J4669" s="24"/>
      <c r="N4669" s="25"/>
      <c r="O4669" s="26" t="str">
        <f aca="false">IF($G4669="","",IFERROR(INDEX(Prestations!$F$5:$F$256,MATCH($G4669,Prestations!$B$5:$B$256,0)),"?"))</f>
        <v/>
      </c>
      <c r="P4669" s="26" t="str">
        <f aca="false">IF($O4669="","",IF($O4669="?","?",IFERROR(INDEX(Règles!$C$5:$C$17,MATCH($O4669,Règles!$A$5:$A$17,0)),"?")))</f>
        <v/>
      </c>
      <c r="Q4669" s="27" t="str">
        <f aca="false">IF($G4669="","",IF(ISNUMBER($I4669),$I4669,IFERROR(IF(ISNUMBER(INDEX(Prestations!$E$5:$E$256,MATCH($G4669,Prestations!$B$5:$B$256,0))),INDEX(Prestations!$E$5:$E$256,MATCH($G4669,Prestations!$B$5:$B$256,0)),""),"")))</f>
        <v/>
      </c>
      <c r="R4669" s="27" t="str">
        <f aca="false">IFERROR(IF(ISNUMBER($Q4669),$Q4669*IF($E4669="",1,$E4669),""),"")</f>
        <v/>
      </c>
      <c r="S4669" s="28" t="str">
        <f aca="false">IFERROR(IF($P4669="au nombre",IF(N(INDEX(Règles!$D$5:$D$17,MATCH($O4669,Règles!$A$5:$A$17,0)))&gt;0,IF($E4669="",1,$E4669)/INDEX(Règles!$D$5:$D$17,MATCH($O4669,Règles!$A$5:$A$17,0)),""),IF($P4669="au prix",IF(AND(ISNUMBER($R4669),N(INDEX(Règles!$E$5:$E$17,MATCH($O4669,Règles!$A$5:$A$17,0)))&gt;0),$R4669/INDEX(Règles!$E$5:$E$17,MATCH($O4669,Règles!$A$5:$A$17,0)),""),IF(OR($P4669="ne compte pas",$P4669="absence"),0,""))),"")</f>
        <v/>
      </c>
      <c r="T4669" s="26" t="n">
        <f aca="false">IF(AND(ISNUMBER($A4669),$B4669&lt;&gt;"",$G4669&lt;&gt;"",$P4669&lt;&gt;"absence"),1,0)</f>
        <v>0</v>
      </c>
      <c r="U4669" s="26" t="n">
        <f aca="false">IF($T4669=1,IF(COUNTIFS($B$2:$B4669,$B4669,$A$2:$A4669,$A4669,$T$2:$T4669,1)=1,1,0),0)</f>
        <v>0</v>
      </c>
      <c r="V4669" s="29" t="str">
        <f aca="false">IF(AND($A4669="",$B4669="",$G4669=""),"",IF(NOT(ISNUMBER($A4669)),"Date manquante ou non reconnue",IF($B4669="","Technicien manquant",IF(COUNTIF(Production!$A$7:$A$21,$B4669)=0,"Technicien absent de la liste (onglet Production)",IF($G4669="","Code BPU manquant (colonne G)",IF($O4669="?","Code BPU inconnu (onglet Prestations)",IF($P4669="?","Catégorie inconnue (onglet Règles)",IF(AND($E4669&lt;&gt;"",NOT(ISNUMBER($E4669))),"Quantité non reconnue",IF(AND($P4669="au prix",NOT(ISNUMBER($Q4669))),"Prix sur devis à saisir (colonne I)",IF($S4669="","Règle à compléter (onglet Règles)",""))))))))))</f>
        <v/>
      </c>
    </row>
    <row r="4670" customFormat="false" ht="15" hidden="false" customHeight="false" outlineLevel="0" collapsed="false">
      <c r="A4670" s="23"/>
      <c r="I4670" s="24"/>
      <c r="J4670" s="24"/>
      <c r="N4670" s="25"/>
      <c r="O4670" s="26" t="str">
        <f aca="false">IF($G4670="","",IFERROR(INDEX(Prestations!$F$5:$F$256,MATCH($G4670,Prestations!$B$5:$B$256,0)),"?"))</f>
        <v/>
      </c>
      <c r="P4670" s="26" t="str">
        <f aca="false">IF($O4670="","",IF($O4670="?","?",IFERROR(INDEX(Règles!$C$5:$C$17,MATCH($O4670,Règles!$A$5:$A$17,0)),"?")))</f>
        <v/>
      </c>
      <c r="Q4670" s="27" t="str">
        <f aca="false">IF($G4670="","",IF(ISNUMBER($I4670),$I4670,IFERROR(IF(ISNUMBER(INDEX(Prestations!$E$5:$E$256,MATCH($G4670,Prestations!$B$5:$B$256,0))),INDEX(Prestations!$E$5:$E$256,MATCH($G4670,Prestations!$B$5:$B$256,0)),""),"")))</f>
        <v/>
      </c>
      <c r="R4670" s="27" t="str">
        <f aca="false">IFERROR(IF(ISNUMBER($Q4670),$Q4670*IF($E4670="",1,$E4670),""),"")</f>
        <v/>
      </c>
      <c r="S4670" s="28" t="str">
        <f aca="false">IFERROR(IF($P4670="au nombre",IF(N(INDEX(Règles!$D$5:$D$17,MATCH($O4670,Règles!$A$5:$A$17,0)))&gt;0,IF($E4670="",1,$E4670)/INDEX(Règles!$D$5:$D$17,MATCH($O4670,Règles!$A$5:$A$17,0)),""),IF($P4670="au prix",IF(AND(ISNUMBER($R4670),N(INDEX(Règles!$E$5:$E$17,MATCH($O4670,Règles!$A$5:$A$17,0)))&gt;0),$R4670/INDEX(Règles!$E$5:$E$17,MATCH($O4670,Règles!$A$5:$A$17,0)),""),IF(OR($P4670="ne compte pas",$P4670="absence"),0,""))),"")</f>
        <v/>
      </c>
      <c r="T4670" s="26" t="n">
        <f aca="false">IF(AND(ISNUMBER($A4670),$B4670&lt;&gt;"",$G4670&lt;&gt;"",$P4670&lt;&gt;"absence"),1,0)</f>
        <v>0</v>
      </c>
      <c r="U4670" s="26" t="n">
        <f aca="false">IF($T4670=1,IF(COUNTIFS($B$2:$B4670,$B4670,$A$2:$A4670,$A4670,$T$2:$T4670,1)=1,1,0),0)</f>
        <v>0</v>
      </c>
      <c r="V4670" s="29" t="str">
        <f aca="false">IF(AND($A4670="",$B4670="",$G4670=""),"",IF(NOT(ISNUMBER($A4670)),"Date manquante ou non reconnue",IF($B4670="","Technicien manquant",IF(COUNTIF(Production!$A$7:$A$21,$B4670)=0,"Technicien absent de la liste (onglet Production)",IF($G4670="","Code BPU manquant (colonne G)",IF($O4670="?","Code BPU inconnu (onglet Prestations)",IF($P4670="?","Catégorie inconnue (onglet Règles)",IF(AND($E4670&lt;&gt;"",NOT(ISNUMBER($E4670))),"Quantité non reconnue",IF(AND($P4670="au prix",NOT(ISNUMBER($Q4670))),"Prix sur devis à saisir (colonne I)",IF($S4670="","Règle à compléter (onglet Règles)",""))))))))))</f>
        <v/>
      </c>
    </row>
    <row r="4671" customFormat="false" ht="15" hidden="false" customHeight="false" outlineLevel="0" collapsed="false">
      <c r="A4671" s="23"/>
      <c r="I4671" s="24"/>
      <c r="J4671" s="24"/>
      <c r="N4671" s="25"/>
      <c r="O4671" s="26" t="str">
        <f aca="false">IF($G4671="","",IFERROR(INDEX(Prestations!$F$5:$F$256,MATCH($G4671,Prestations!$B$5:$B$256,0)),"?"))</f>
        <v/>
      </c>
      <c r="P4671" s="26" t="str">
        <f aca="false">IF($O4671="","",IF($O4671="?","?",IFERROR(INDEX(Règles!$C$5:$C$17,MATCH($O4671,Règles!$A$5:$A$17,0)),"?")))</f>
        <v/>
      </c>
      <c r="Q4671" s="27" t="str">
        <f aca="false">IF($G4671="","",IF(ISNUMBER($I4671),$I4671,IFERROR(IF(ISNUMBER(INDEX(Prestations!$E$5:$E$256,MATCH($G4671,Prestations!$B$5:$B$256,0))),INDEX(Prestations!$E$5:$E$256,MATCH($G4671,Prestations!$B$5:$B$256,0)),""),"")))</f>
        <v/>
      </c>
      <c r="R4671" s="27" t="str">
        <f aca="false">IFERROR(IF(ISNUMBER($Q4671),$Q4671*IF($E4671="",1,$E4671),""),"")</f>
        <v/>
      </c>
      <c r="S4671" s="28" t="str">
        <f aca="false">IFERROR(IF($P4671="au nombre",IF(N(INDEX(Règles!$D$5:$D$17,MATCH($O4671,Règles!$A$5:$A$17,0)))&gt;0,IF($E4671="",1,$E4671)/INDEX(Règles!$D$5:$D$17,MATCH($O4671,Règles!$A$5:$A$17,0)),""),IF($P4671="au prix",IF(AND(ISNUMBER($R4671),N(INDEX(Règles!$E$5:$E$17,MATCH($O4671,Règles!$A$5:$A$17,0)))&gt;0),$R4671/INDEX(Règles!$E$5:$E$17,MATCH($O4671,Règles!$A$5:$A$17,0)),""),IF(OR($P4671="ne compte pas",$P4671="absence"),0,""))),"")</f>
        <v/>
      </c>
      <c r="T4671" s="26" t="n">
        <f aca="false">IF(AND(ISNUMBER($A4671),$B4671&lt;&gt;"",$G4671&lt;&gt;"",$P4671&lt;&gt;"absence"),1,0)</f>
        <v>0</v>
      </c>
      <c r="U4671" s="26" t="n">
        <f aca="false">IF($T4671=1,IF(COUNTIFS($B$2:$B4671,$B4671,$A$2:$A4671,$A4671,$T$2:$T4671,1)=1,1,0),0)</f>
        <v>0</v>
      </c>
      <c r="V4671" s="29" t="str">
        <f aca="false">IF(AND($A4671="",$B4671="",$G4671=""),"",IF(NOT(ISNUMBER($A4671)),"Date manquante ou non reconnue",IF($B4671="","Technicien manquant",IF(COUNTIF(Production!$A$7:$A$21,$B4671)=0,"Technicien absent de la liste (onglet Production)",IF($G4671="","Code BPU manquant (colonne G)",IF($O4671="?","Code BPU inconnu (onglet Prestations)",IF($P4671="?","Catégorie inconnue (onglet Règles)",IF(AND($E4671&lt;&gt;"",NOT(ISNUMBER($E4671))),"Quantité non reconnue",IF(AND($P4671="au prix",NOT(ISNUMBER($Q4671))),"Prix sur devis à saisir (colonne I)",IF($S4671="","Règle à compléter (onglet Règles)",""))))))))))</f>
        <v/>
      </c>
    </row>
    <row r="4672" customFormat="false" ht="15" hidden="false" customHeight="false" outlineLevel="0" collapsed="false">
      <c r="A4672" s="23"/>
      <c r="I4672" s="24"/>
      <c r="J4672" s="24"/>
      <c r="N4672" s="25"/>
      <c r="O4672" s="26" t="str">
        <f aca="false">IF($G4672="","",IFERROR(INDEX(Prestations!$F$5:$F$256,MATCH($G4672,Prestations!$B$5:$B$256,0)),"?"))</f>
        <v/>
      </c>
      <c r="P4672" s="26" t="str">
        <f aca="false">IF($O4672="","",IF($O4672="?","?",IFERROR(INDEX(Règles!$C$5:$C$17,MATCH($O4672,Règles!$A$5:$A$17,0)),"?")))</f>
        <v/>
      </c>
      <c r="Q4672" s="27" t="str">
        <f aca="false">IF($G4672="","",IF(ISNUMBER($I4672),$I4672,IFERROR(IF(ISNUMBER(INDEX(Prestations!$E$5:$E$256,MATCH($G4672,Prestations!$B$5:$B$256,0))),INDEX(Prestations!$E$5:$E$256,MATCH($G4672,Prestations!$B$5:$B$256,0)),""),"")))</f>
        <v/>
      </c>
      <c r="R4672" s="27" t="str">
        <f aca="false">IFERROR(IF(ISNUMBER($Q4672),$Q4672*IF($E4672="",1,$E4672),""),"")</f>
        <v/>
      </c>
      <c r="S4672" s="28" t="str">
        <f aca="false">IFERROR(IF($P4672="au nombre",IF(N(INDEX(Règles!$D$5:$D$17,MATCH($O4672,Règles!$A$5:$A$17,0)))&gt;0,IF($E4672="",1,$E4672)/INDEX(Règles!$D$5:$D$17,MATCH($O4672,Règles!$A$5:$A$17,0)),""),IF($P4672="au prix",IF(AND(ISNUMBER($R4672),N(INDEX(Règles!$E$5:$E$17,MATCH($O4672,Règles!$A$5:$A$17,0)))&gt;0),$R4672/INDEX(Règles!$E$5:$E$17,MATCH($O4672,Règles!$A$5:$A$17,0)),""),IF(OR($P4672="ne compte pas",$P4672="absence"),0,""))),"")</f>
        <v/>
      </c>
      <c r="T4672" s="26" t="n">
        <f aca="false">IF(AND(ISNUMBER($A4672),$B4672&lt;&gt;"",$G4672&lt;&gt;"",$P4672&lt;&gt;"absence"),1,0)</f>
        <v>0</v>
      </c>
      <c r="U4672" s="26" t="n">
        <f aca="false">IF($T4672=1,IF(COUNTIFS($B$2:$B4672,$B4672,$A$2:$A4672,$A4672,$T$2:$T4672,1)=1,1,0),0)</f>
        <v>0</v>
      </c>
      <c r="V4672" s="29" t="str">
        <f aca="false">IF(AND($A4672="",$B4672="",$G4672=""),"",IF(NOT(ISNUMBER($A4672)),"Date manquante ou non reconnue",IF($B4672="","Technicien manquant",IF(COUNTIF(Production!$A$7:$A$21,$B4672)=0,"Technicien absent de la liste (onglet Production)",IF($G4672="","Code BPU manquant (colonne G)",IF($O4672="?","Code BPU inconnu (onglet Prestations)",IF($P4672="?","Catégorie inconnue (onglet Règles)",IF(AND($E4672&lt;&gt;"",NOT(ISNUMBER($E4672))),"Quantité non reconnue",IF(AND($P4672="au prix",NOT(ISNUMBER($Q4672))),"Prix sur devis à saisir (colonne I)",IF($S4672="","Règle à compléter (onglet Règles)",""))))))))))</f>
        <v/>
      </c>
    </row>
    <row r="4673" customFormat="false" ht="15" hidden="false" customHeight="false" outlineLevel="0" collapsed="false">
      <c r="A4673" s="23"/>
      <c r="I4673" s="24"/>
      <c r="J4673" s="24"/>
      <c r="N4673" s="25"/>
      <c r="O4673" s="26" t="str">
        <f aca="false">IF($G4673="","",IFERROR(INDEX(Prestations!$F$5:$F$256,MATCH($G4673,Prestations!$B$5:$B$256,0)),"?"))</f>
        <v/>
      </c>
      <c r="P4673" s="26" t="str">
        <f aca="false">IF($O4673="","",IF($O4673="?","?",IFERROR(INDEX(Règles!$C$5:$C$17,MATCH($O4673,Règles!$A$5:$A$17,0)),"?")))</f>
        <v/>
      </c>
      <c r="Q4673" s="27" t="str">
        <f aca="false">IF($G4673="","",IF(ISNUMBER($I4673),$I4673,IFERROR(IF(ISNUMBER(INDEX(Prestations!$E$5:$E$256,MATCH($G4673,Prestations!$B$5:$B$256,0))),INDEX(Prestations!$E$5:$E$256,MATCH($G4673,Prestations!$B$5:$B$256,0)),""),"")))</f>
        <v/>
      </c>
      <c r="R4673" s="27" t="str">
        <f aca="false">IFERROR(IF(ISNUMBER($Q4673),$Q4673*IF($E4673="",1,$E4673),""),"")</f>
        <v/>
      </c>
      <c r="S4673" s="28" t="str">
        <f aca="false">IFERROR(IF($P4673="au nombre",IF(N(INDEX(Règles!$D$5:$D$17,MATCH($O4673,Règles!$A$5:$A$17,0)))&gt;0,IF($E4673="",1,$E4673)/INDEX(Règles!$D$5:$D$17,MATCH($O4673,Règles!$A$5:$A$17,0)),""),IF($P4673="au prix",IF(AND(ISNUMBER($R4673),N(INDEX(Règles!$E$5:$E$17,MATCH($O4673,Règles!$A$5:$A$17,0)))&gt;0),$R4673/INDEX(Règles!$E$5:$E$17,MATCH($O4673,Règles!$A$5:$A$17,0)),""),IF(OR($P4673="ne compte pas",$P4673="absence"),0,""))),"")</f>
        <v/>
      </c>
      <c r="T4673" s="26" t="n">
        <f aca="false">IF(AND(ISNUMBER($A4673),$B4673&lt;&gt;"",$G4673&lt;&gt;"",$P4673&lt;&gt;"absence"),1,0)</f>
        <v>0</v>
      </c>
      <c r="U4673" s="26" t="n">
        <f aca="false">IF($T4673=1,IF(COUNTIFS($B$2:$B4673,$B4673,$A$2:$A4673,$A4673,$T$2:$T4673,1)=1,1,0),0)</f>
        <v>0</v>
      </c>
      <c r="V4673" s="29" t="str">
        <f aca="false">IF(AND($A4673="",$B4673="",$G4673=""),"",IF(NOT(ISNUMBER($A4673)),"Date manquante ou non reconnue",IF($B4673="","Technicien manquant",IF(COUNTIF(Production!$A$7:$A$21,$B4673)=0,"Technicien absent de la liste (onglet Production)",IF($G4673="","Code BPU manquant (colonne G)",IF($O4673="?","Code BPU inconnu (onglet Prestations)",IF($P4673="?","Catégorie inconnue (onglet Règles)",IF(AND($E4673&lt;&gt;"",NOT(ISNUMBER($E4673))),"Quantité non reconnue",IF(AND($P4673="au prix",NOT(ISNUMBER($Q4673))),"Prix sur devis à saisir (colonne I)",IF($S4673="","Règle à compléter (onglet Règles)",""))))))))))</f>
        <v/>
      </c>
    </row>
    <row r="4674" customFormat="false" ht="15" hidden="false" customHeight="false" outlineLevel="0" collapsed="false">
      <c r="A4674" s="23"/>
      <c r="I4674" s="24"/>
      <c r="J4674" s="24"/>
      <c r="N4674" s="25"/>
      <c r="O4674" s="26" t="str">
        <f aca="false">IF($G4674="","",IFERROR(INDEX(Prestations!$F$5:$F$256,MATCH($G4674,Prestations!$B$5:$B$256,0)),"?"))</f>
        <v/>
      </c>
      <c r="P4674" s="26" t="str">
        <f aca="false">IF($O4674="","",IF($O4674="?","?",IFERROR(INDEX(Règles!$C$5:$C$17,MATCH($O4674,Règles!$A$5:$A$17,0)),"?")))</f>
        <v/>
      </c>
      <c r="Q4674" s="27" t="str">
        <f aca="false">IF($G4674="","",IF(ISNUMBER($I4674),$I4674,IFERROR(IF(ISNUMBER(INDEX(Prestations!$E$5:$E$256,MATCH($G4674,Prestations!$B$5:$B$256,0))),INDEX(Prestations!$E$5:$E$256,MATCH($G4674,Prestations!$B$5:$B$256,0)),""),"")))</f>
        <v/>
      </c>
      <c r="R4674" s="27" t="str">
        <f aca="false">IFERROR(IF(ISNUMBER($Q4674),$Q4674*IF($E4674="",1,$E4674),""),"")</f>
        <v/>
      </c>
      <c r="S4674" s="28" t="str">
        <f aca="false">IFERROR(IF($P4674="au nombre",IF(N(INDEX(Règles!$D$5:$D$17,MATCH($O4674,Règles!$A$5:$A$17,0)))&gt;0,IF($E4674="",1,$E4674)/INDEX(Règles!$D$5:$D$17,MATCH($O4674,Règles!$A$5:$A$17,0)),""),IF($P4674="au prix",IF(AND(ISNUMBER($R4674),N(INDEX(Règles!$E$5:$E$17,MATCH($O4674,Règles!$A$5:$A$17,0)))&gt;0),$R4674/INDEX(Règles!$E$5:$E$17,MATCH($O4674,Règles!$A$5:$A$17,0)),""),IF(OR($P4674="ne compte pas",$P4674="absence"),0,""))),"")</f>
        <v/>
      </c>
      <c r="T4674" s="26" t="n">
        <f aca="false">IF(AND(ISNUMBER($A4674),$B4674&lt;&gt;"",$G4674&lt;&gt;"",$P4674&lt;&gt;"absence"),1,0)</f>
        <v>0</v>
      </c>
      <c r="U4674" s="26" t="n">
        <f aca="false">IF($T4674=1,IF(COUNTIFS($B$2:$B4674,$B4674,$A$2:$A4674,$A4674,$T$2:$T4674,1)=1,1,0),0)</f>
        <v>0</v>
      </c>
      <c r="V4674" s="29" t="str">
        <f aca="false">IF(AND($A4674="",$B4674="",$G4674=""),"",IF(NOT(ISNUMBER($A4674)),"Date manquante ou non reconnue",IF($B4674="","Technicien manquant",IF(COUNTIF(Production!$A$7:$A$21,$B4674)=0,"Technicien absent de la liste (onglet Production)",IF($G4674="","Code BPU manquant (colonne G)",IF($O4674="?","Code BPU inconnu (onglet Prestations)",IF($P4674="?","Catégorie inconnue (onglet Règles)",IF(AND($E4674&lt;&gt;"",NOT(ISNUMBER($E4674))),"Quantité non reconnue",IF(AND($P4674="au prix",NOT(ISNUMBER($Q4674))),"Prix sur devis à saisir (colonne I)",IF($S4674="","Règle à compléter (onglet Règles)",""))))))))))</f>
        <v/>
      </c>
    </row>
    <row r="4675" customFormat="false" ht="15" hidden="false" customHeight="false" outlineLevel="0" collapsed="false">
      <c r="A4675" s="23"/>
      <c r="I4675" s="24"/>
      <c r="J4675" s="24"/>
      <c r="N4675" s="25"/>
      <c r="O4675" s="26" t="str">
        <f aca="false">IF($G4675="","",IFERROR(INDEX(Prestations!$F$5:$F$256,MATCH($G4675,Prestations!$B$5:$B$256,0)),"?"))</f>
        <v/>
      </c>
      <c r="P4675" s="26" t="str">
        <f aca="false">IF($O4675="","",IF($O4675="?","?",IFERROR(INDEX(Règles!$C$5:$C$17,MATCH($O4675,Règles!$A$5:$A$17,0)),"?")))</f>
        <v/>
      </c>
      <c r="Q4675" s="27" t="str">
        <f aca="false">IF($G4675="","",IF(ISNUMBER($I4675),$I4675,IFERROR(IF(ISNUMBER(INDEX(Prestations!$E$5:$E$256,MATCH($G4675,Prestations!$B$5:$B$256,0))),INDEX(Prestations!$E$5:$E$256,MATCH($G4675,Prestations!$B$5:$B$256,0)),""),"")))</f>
        <v/>
      </c>
      <c r="R4675" s="27" t="str">
        <f aca="false">IFERROR(IF(ISNUMBER($Q4675),$Q4675*IF($E4675="",1,$E4675),""),"")</f>
        <v/>
      </c>
      <c r="S4675" s="28" t="str">
        <f aca="false">IFERROR(IF($P4675="au nombre",IF(N(INDEX(Règles!$D$5:$D$17,MATCH($O4675,Règles!$A$5:$A$17,0)))&gt;0,IF($E4675="",1,$E4675)/INDEX(Règles!$D$5:$D$17,MATCH($O4675,Règles!$A$5:$A$17,0)),""),IF($P4675="au prix",IF(AND(ISNUMBER($R4675),N(INDEX(Règles!$E$5:$E$17,MATCH($O4675,Règles!$A$5:$A$17,0)))&gt;0),$R4675/INDEX(Règles!$E$5:$E$17,MATCH($O4675,Règles!$A$5:$A$17,0)),""),IF(OR($P4675="ne compte pas",$P4675="absence"),0,""))),"")</f>
        <v/>
      </c>
      <c r="T4675" s="26" t="n">
        <f aca="false">IF(AND(ISNUMBER($A4675),$B4675&lt;&gt;"",$G4675&lt;&gt;"",$P4675&lt;&gt;"absence"),1,0)</f>
        <v>0</v>
      </c>
      <c r="U4675" s="26" t="n">
        <f aca="false">IF($T4675=1,IF(COUNTIFS($B$2:$B4675,$B4675,$A$2:$A4675,$A4675,$T$2:$T4675,1)=1,1,0),0)</f>
        <v>0</v>
      </c>
      <c r="V4675" s="29" t="str">
        <f aca="false">IF(AND($A4675="",$B4675="",$G4675=""),"",IF(NOT(ISNUMBER($A4675)),"Date manquante ou non reconnue",IF($B4675="","Technicien manquant",IF(COUNTIF(Production!$A$7:$A$21,$B4675)=0,"Technicien absent de la liste (onglet Production)",IF($G4675="","Code BPU manquant (colonne G)",IF($O4675="?","Code BPU inconnu (onglet Prestations)",IF($P4675="?","Catégorie inconnue (onglet Règles)",IF(AND($E4675&lt;&gt;"",NOT(ISNUMBER($E4675))),"Quantité non reconnue",IF(AND($P4675="au prix",NOT(ISNUMBER($Q4675))),"Prix sur devis à saisir (colonne I)",IF($S4675="","Règle à compléter (onglet Règles)",""))))))))))</f>
        <v/>
      </c>
    </row>
    <row r="4676" customFormat="false" ht="15" hidden="false" customHeight="false" outlineLevel="0" collapsed="false">
      <c r="A4676" s="23"/>
      <c r="I4676" s="24"/>
      <c r="J4676" s="24"/>
      <c r="N4676" s="25"/>
      <c r="O4676" s="26" t="str">
        <f aca="false">IF($G4676="","",IFERROR(INDEX(Prestations!$F$5:$F$256,MATCH($G4676,Prestations!$B$5:$B$256,0)),"?"))</f>
        <v/>
      </c>
      <c r="P4676" s="26" t="str">
        <f aca="false">IF($O4676="","",IF($O4676="?","?",IFERROR(INDEX(Règles!$C$5:$C$17,MATCH($O4676,Règles!$A$5:$A$17,0)),"?")))</f>
        <v/>
      </c>
      <c r="Q4676" s="27" t="str">
        <f aca="false">IF($G4676="","",IF(ISNUMBER($I4676),$I4676,IFERROR(IF(ISNUMBER(INDEX(Prestations!$E$5:$E$256,MATCH($G4676,Prestations!$B$5:$B$256,0))),INDEX(Prestations!$E$5:$E$256,MATCH($G4676,Prestations!$B$5:$B$256,0)),""),"")))</f>
        <v/>
      </c>
      <c r="R4676" s="27" t="str">
        <f aca="false">IFERROR(IF(ISNUMBER($Q4676),$Q4676*IF($E4676="",1,$E4676),""),"")</f>
        <v/>
      </c>
      <c r="S4676" s="28" t="str">
        <f aca="false">IFERROR(IF($P4676="au nombre",IF(N(INDEX(Règles!$D$5:$D$17,MATCH($O4676,Règles!$A$5:$A$17,0)))&gt;0,IF($E4676="",1,$E4676)/INDEX(Règles!$D$5:$D$17,MATCH($O4676,Règles!$A$5:$A$17,0)),""),IF($P4676="au prix",IF(AND(ISNUMBER($R4676),N(INDEX(Règles!$E$5:$E$17,MATCH($O4676,Règles!$A$5:$A$17,0)))&gt;0),$R4676/INDEX(Règles!$E$5:$E$17,MATCH($O4676,Règles!$A$5:$A$17,0)),""),IF(OR($P4676="ne compte pas",$P4676="absence"),0,""))),"")</f>
        <v/>
      </c>
      <c r="T4676" s="26" t="n">
        <f aca="false">IF(AND(ISNUMBER($A4676),$B4676&lt;&gt;"",$G4676&lt;&gt;"",$P4676&lt;&gt;"absence"),1,0)</f>
        <v>0</v>
      </c>
      <c r="U4676" s="26" t="n">
        <f aca="false">IF($T4676=1,IF(COUNTIFS($B$2:$B4676,$B4676,$A$2:$A4676,$A4676,$T$2:$T4676,1)=1,1,0),0)</f>
        <v>0</v>
      </c>
      <c r="V4676" s="29" t="str">
        <f aca="false">IF(AND($A4676="",$B4676="",$G4676=""),"",IF(NOT(ISNUMBER($A4676)),"Date manquante ou non reconnue",IF($B4676="","Technicien manquant",IF(COUNTIF(Production!$A$7:$A$21,$B4676)=0,"Technicien absent de la liste (onglet Production)",IF($G4676="","Code BPU manquant (colonne G)",IF($O4676="?","Code BPU inconnu (onglet Prestations)",IF($P4676="?","Catégorie inconnue (onglet Règles)",IF(AND($E4676&lt;&gt;"",NOT(ISNUMBER($E4676))),"Quantité non reconnue",IF(AND($P4676="au prix",NOT(ISNUMBER($Q4676))),"Prix sur devis à saisir (colonne I)",IF($S4676="","Règle à compléter (onglet Règles)",""))))))))))</f>
        <v/>
      </c>
    </row>
    <row r="4677" customFormat="false" ht="15" hidden="false" customHeight="false" outlineLevel="0" collapsed="false">
      <c r="A4677" s="23"/>
      <c r="I4677" s="24"/>
      <c r="J4677" s="24"/>
      <c r="N4677" s="25"/>
      <c r="O4677" s="26" t="str">
        <f aca="false">IF($G4677="","",IFERROR(INDEX(Prestations!$F$5:$F$256,MATCH($G4677,Prestations!$B$5:$B$256,0)),"?"))</f>
        <v/>
      </c>
      <c r="P4677" s="26" t="str">
        <f aca="false">IF($O4677="","",IF($O4677="?","?",IFERROR(INDEX(Règles!$C$5:$C$17,MATCH($O4677,Règles!$A$5:$A$17,0)),"?")))</f>
        <v/>
      </c>
      <c r="Q4677" s="27" t="str">
        <f aca="false">IF($G4677="","",IF(ISNUMBER($I4677),$I4677,IFERROR(IF(ISNUMBER(INDEX(Prestations!$E$5:$E$256,MATCH($G4677,Prestations!$B$5:$B$256,0))),INDEX(Prestations!$E$5:$E$256,MATCH($G4677,Prestations!$B$5:$B$256,0)),""),"")))</f>
        <v/>
      </c>
      <c r="R4677" s="27" t="str">
        <f aca="false">IFERROR(IF(ISNUMBER($Q4677),$Q4677*IF($E4677="",1,$E4677),""),"")</f>
        <v/>
      </c>
      <c r="S4677" s="28" t="str">
        <f aca="false">IFERROR(IF($P4677="au nombre",IF(N(INDEX(Règles!$D$5:$D$17,MATCH($O4677,Règles!$A$5:$A$17,0)))&gt;0,IF($E4677="",1,$E4677)/INDEX(Règles!$D$5:$D$17,MATCH($O4677,Règles!$A$5:$A$17,0)),""),IF($P4677="au prix",IF(AND(ISNUMBER($R4677),N(INDEX(Règles!$E$5:$E$17,MATCH($O4677,Règles!$A$5:$A$17,0)))&gt;0),$R4677/INDEX(Règles!$E$5:$E$17,MATCH($O4677,Règles!$A$5:$A$17,0)),""),IF(OR($P4677="ne compte pas",$P4677="absence"),0,""))),"")</f>
        <v/>
      </c>
      <c r="T4677" s="26" t="n">
        <f aca="false">IF(AND(ISNUMBER($A4677),$B4677&lt;&gt;"",$G4677&lt;&gt;"",$P4677&lt;&gt;"absence"),1,0)</f>
        <v>0</v>
      </c>
      <c r="U4677" s="26" t="n">
        <f aca="false">IF($T4677=1,IF(COUNTIFS($B$2:$B4677,$B4677,$A$2:$A4677,$A4677,$T$2:$T4677,1)=1,1,0),0)</f>
        <v>0</v>
      </c>
      <c r="V4677" s="29" t="str">
        <f aca="false">IF(AND($A4677="",$B4677="",$G4677=""),"",IF(NOT(ISNUMBER($A4677)),"Date manquante ou non reconnue",IF($B4677="","Technicien manquant",IF(COUNTIF(Production!$A$7:$A$21,$B4677)=0,"Technicien absent de la liste (onglet Production)",IF($G4677="","Code BPU manquant (colonne G)",IF($O4677="?","Code BPU inconnu (onglet Prestations)",IF($P4677="?","Catégorie inconnue (onglet Règles)",IF(AND($E4677&lt;&gt;"",NOT(ISNUMBER($E4677))),"Quantité non reconnue",IF(AND($P4677="au prix",NOT(ISNUMBER($Q4677))),"Prix sur devis à saisir (colonne I)",IF($S4677="","Règle à compléter (onglet Règles)",""))))))))))</f>
        <v/>
      </c>
    </row>
    <row r="4678" customFormat="false" ht="15" hidden="false" customHeight="false" outlineLevel="0" collapsed="false">
      <c r="A4678" s="23"/>
      <c r="I4678" s="24"/>
      <c r="J4678" s="24"/>
      <c r="N4678" s="25"/>
      <c r="O4678" s="26" t="str">
        <f aca="false">IF($G4678="","",IFERROR(INDEX(Prestations!$F$5:$F$256,MATCH($G4678,Prestations!$B$5:$B$256,0)),"?"))</f>
        <v/>
      </c>
      <c r="P4678" s="26" t="str">
        <f aca="false">IF($O4678="","",IF($O4678="?","?",IFERROR(INDEX(Règles!$C$5:$C$17,MATCH($O4678,Règles!$A$5:$A$17,0)),"?")))</f>
        <v/>
      </c>
      <c r="Q4678" s="27" t="str">
        <f aca="false">IF($G4678="","",IF(ISNUMBER($I4678),$I4678,IFERROR(IF(ISNUMBER(INDEX(Prestations!$E$5:$E$256,MATCH($G4678,Prestations!$B$5:$B$256,0))),INDEX(Prestations!$E$5:$E$256,MATCH($G4678,Prestations!$B$5:$B$256,0)),""),"")))</f>
        <v/>
      </c>
      <c r="R4678" s="27" t="str">
        <f aca="false">IFERROR(IF(ISNUMBER($Q4678),$Q4678*IF($E4678="",1,$E4678),""),"")</f>
        <v/>
      </c>
      <c r="S4678" s="28" t="str">
        <f aca="false">IFERROR(IF($P4678="au nombre",IF(N(INDEX(Règles!$D$5:$D$17,MATCH($O4678,Règles!$A$5:$A$17,0)))&gt;0,IF($E4678="",1,$E4678)/INDEX(Règles!$D$5:$D$17,MATCH($O4678,Règles!$A$5:$A$17,0)),""),IF($P4678="au prix",IF(AND(ISNUMBER($R4678),N(INDEX(Règles!$E$5:$E$17,MATCH($O4678,Règles!$A$5:$A$17,0)))&gt;0),$R4678/INDEX(Règles!$E$5:$E$17,MATCH($O4678,Règles!$A$5:$A$17,0)),""),IF(OR($P4678="ne compte pas",$P4678="absence"),0,""))),"")</f>
        <v/>
      </c>
      <c r="T4678" s="26" t="n">
        <f aca="false">IF(AND(ISNUMBER($A4678),$B4678&lt;&gt;"",$G4678&lt;&gt;"",$P4678&lt;&gt;"absence"),1,0)</f>
        <v>0</v>
      </c>
      <c r="U4678" s="26" t="n">
        <f aca="false">IF($T4678=1,IF(COUNTIFS($B$2:$B4678,$B4678,$A$2:$A4678,$A4678,$T$2:$T4678,1)=1,1,0),0)</f>
        <v>0</v>
      </c>
      <c r="V4678" s="29" t="str">
        <f aca="false">IF(AND($A4678="",$B4678="",$G4678=""),"",IF(NOT(ISNUMBER($A4678)),"Date manquante ou non reconnue",IF($B4678="","Technicien manquant",IF(COUNTIF(Production!$A$7:$A$21,$B4678)=0,"Technicien absent de la liste (onglet Production)",IF($G4678="","Code BPU manquant (colonne G)",IF($O4678="?","Code BPU inconnu (onglet Prestations)",IF($P4678="?","Catégorie inconnue (onglet Règles)",IF(AND($E4678&lt;&gt;"",NOT(ISNUMBER($E4678))),"Quantité non reconnue",IF(AND($P4678="au prix",NOT(ISNUMBER($Q4678))),"Prix sur devis à saisir (colonne I)",IF($S4678="","Règle à compléter (onglet Règles)",""))))))))))</f>
        <v/>
      </c>
    </row>
    <row r="4679" customFormat="false" ht="15" hidden="false" customHeight="false" outlineLevel="0" collapsed="false">
      <c r="A4679" s="23"/>
      <c r="I4679" s="24"/>
      <c r="J4679" s="24"/>
      <c r="N4679" s="25"/>
      <c r="O4679" s="26" t="str">
        <f aca="false">IF($G4679="","",IFERROR(INDEX(Prestations!$F$5:$F$256,MATCH($G4679,Prestations!$B$5:$B$256,0)),"?"))</f>
        <v/>
      </c>
      <c r="P4679" s="26" t="str">
        <f aca="false">IF($O4679="","",IF($O4679="?","?",IFERROR(INDEX(Règles!$C$5:$C$17,MATCH($O4679,Règles!$A$5:$A$17,0)),"?")))</f>
        <v/>
      </c>
      <c r="Q4679" s="27" t="str">
        <f aca="false">IF($G4679="","",IF(ISNUMBER($I4679),$I4679,IFERROR(IF(ISNUMBER(INDEX(Prestations!$E$5:$E$256,MATCH($G4679,Prestations!$B$5:$B$256,0))),INDEX(Prestations!$E$5:$E$256,MATCH($G4679,Prestations!$B$5:$B$256,0)),""),"")))</f>
        <v/>
      </c>
      <c r="R4679" s="27" t="str">
        <f aca="false">IFERROR(IF(ISNUMBER($Q4679),$Q4679*IF($E4679="",1,$E4679),""),"")</f>
        <v/>
      </c>
      <c r="S4679" s="28" t="str">
        <f aca="false">IFERROR(IF($P4679="au nombre",IF(N(INDEX(Règles!$D$5:$D$17,MATCH($O4679,Règles!$A$5:$A$17,0)))&gt;0,IF($E4679="",1,$E4679)/INDEX(Règles!$D$5:$D$17,MATCH($O4679,Règles!$A$5:$A$17,0)),""),IF($P4679="au prix",IF(AND(ISNUMBER($R4679),N(INDEX(Règles!$E$5:$E$17,MATCH($O4679,Règles!$A$5:$A$17,0)))&gt;0),$R4679/INDEX(Règles!$E$5:$E$17,MATCH($O4679,Règles!$A$5:$A$17,0)),""),IF(OR($P4679="ne compte pas",$P4679="absence"),0,""))),"")</f>
        <v/>
      </c>
      <c r="T4679" s="26" t="n">
        <f aca="false">IF(AND(ISNUMBER($A4679),$B4679&lt;&gt;"",$G4679&lt;&gt;"",$P4679&lt;&gt;"absence"),1,0)</f>
        <v>0</v>
      </c>
      <c r="U4679" s="26" t="n">
        <f aca="false">IF($T4679=1,IF(COUNTIFS($B$2:$B4679,$B4679,$A$2:$A4679,$A4679,$T$2:$T4679,1)=1,1,0),0)</f>
        <v>0</v>
      </c>
      <c r="V4679" s="29" t="str">
        <f aca="false">IF(AND($A4679="",$B4679="",$G4679=""),"",IF(NOT(ISNUMBER($A4679)),"Date manquante ou non reconnue",IF($B4679="","Technicien manquant",IF(COUNTIF(Production!$A$7:$A$21,$B4679)=0,"Technicien absent de la liste (onglet Production)",IF($G4679="","Code BPU manquant (colonne G)",IF($O4679="?","Code BPU inconnu (onglet Prestations)",IF($P4679="?","Catégorie inconnue (onglet Règles)",IF(AND($E4679&lt;&gt;"",NOT(ISNUMBER($E4679))),"Quantité non reconnue",IF(AND($P4679="au prix",NOT(ISNUMBER($Q4679))),"Prix sur devis à saisir (colonne I)",IF($S4679="","Règle à compléter (onglet Règles)",""))))))))))</f>
        <v/>
      </c>
    </row>
    <row r="4680" customFormat="false" ht="15" hidden="false" customHeight="false" outlineLevel="0" collapsed="false">
      <c r="A4680" s="23"/>
      <c r="I4680" s="24"/>
      <c r="J4680" s="24"/>
      <c r="N4680" s="25"/>
      <c r="O4680" s="26" t="str">
        <f aca="false">IF($G4680="","",IFERROR(INDEX(Prestations!$F$5:$F$256,MATCH($G4680,Prestations!$B$5:$B$256,0)),"?"))</f>
        <v/>
      </c>
      <c r="P4680" s="26" t="str">
        <f aca="false">IF($O4680="","",IF($O4680="?","?",IFERROR(INDEX(Règles!$C$5:$C$17,MATCH($O4680,Règles!$A$5:$A$17,0)),"?")))</f>
        <v/>
      </c>
      <c r="Q4680" s="27" t="str">
        <f aca="false">IF($G4680="","",IF(ISNUMBER($I4680),$I4680,IFERROR(IF(ISNUMBER(INDEX(Prestations!$E$5:$E$256,MATCH($G4680,Prestations!$B$5:$B$256,0))),INDEX(Prestations!$E$5:$E$256,MATCH($G4680,Prestations!$B$5:$B$256,0)),""),"")))</f>
        <v/>
      </c>
      <c r="R4680" s="27" t="str">
        <f aca="false">IFERROR(IF(ISNUMBER($Q4680),$Q4680*IF($E4680="",1,$E4680),""),"")</f>
        <v/>
      </c>
      <c r="S4680" s="28" t="str">
        <f aca="false">IFERROR(IF($P4680="au nombre",IF(N(INDEX(Règles!$D$5:$D$17,MATCH($O4680,Règles!$A$5:$A$17,0)))&gt;0,IF($E4680="",1,$E4680)/INDEX(Règles!$D$5:$D$17,MATCH($O4680,Règles!$A$5:$A$17,0)),""),IF($P4680="au prix",IF(AND(ISNUMBER($R4680),N(INDEX(Règles!$E$5:$E$17,MATCH($O4680,Règles!$A$5:$A$17,0)))&gt;0),$R4680/INDEX(Règles!$E$5:$E$17,MATCH($O4680,Règles!$A$5:$A$17,0)),""),IF(OR($P4680="ne compte pas",$P4680="absence"),0,""))),"")</f>
        <v/>
      </c>
      <c r="T4680" s="26" t="n">
        <f aca="false">IF(AND(ISNUMBER($A4680),$B4680&lt;&gt;"",$G4680&lt;&gt;"",$P4680&lt;&gt;"absence"),1,0)</f>
        <v>0</v>
      </c>
      <c r="U4680" s="26" t="n">
        <f aca="false">IF($T4680=1,IF(COUNTIFS($B$2:$B4680,$B4680,$A$2:$A4680,$A4680,$T$2:$T4680,1)=1,1,0),0)</f>
        <v>0</v>
      </c>
      <c r="V4680" s="29" t="str">
        <f aca="false">IF(AND($A4680="",$B4680="",$G4680=""),"",IF(NOT(ISNUMBER($A4680)),"Date manquante ou non reconnue",IF($B4680="","Technicien manquant",IF(COUNTIF(Production!$A$7:$A$21,$B4680)=0,"Technicien absent de la liste (onglet Production)",IF($G4680="","Code BPU manquant (colonne G)",IF($O4680="?","Code BPU inconnu (onglet Prestations)",IF($P4680="?","Catégorie inconnue (onglet Règles)",IF(AND($E4680&lt;&gt;"",NOT(ISNUMBER($E4680))),"Quantité non reconnue",IF(AND($P4680="au prix",NOT(ISNUMBER($Q4680))),"Prix sur devis à saisir (colonne I)",IF($S4680="","Règle à compléter (onglet Règles)",""))))))))))</f>
        <v/>
      </c>
    </row>
    <row r="4681" customFormat="false" ht="15" hidden="false" customHeight="false" outlineLevel="0" collapsed="false">
      <c r="A4681" s="23"/>
      <c r="I4681" s="24"/>
      <c r="J4681" s="24"/>
      <c r="N4681" s="25"/>
      <c r="O4681" s="26" t="str">
        <f aca="false">IF($G4681="","",IFERROR(INDEX(Prestations!$F$5:$F$256,MATCH($G4681,Prestations!$B$5:$B$256,0)),"?"))</f>
        <v/>
      </c>
      <c r="P4681" s="26" t="str">
        <f aca="false">IF($O4681="","",IF($O4681="?","?",IFERROR(INDEX(Règles!$C$5:$C$17,MATCH($O4681,Règles!$A$5:$A$17,0)),"?")))</f>
        <v/>
      </c>
      <c r="Q4681" s="27" t="str">
        <f aca="false">IF($G4681="","",IF(ISNUMBER($I4681),$I4681,IFERROR(IF(ISNUMBER(INDEX(Prestations!$E$5:$E$256,MATCH($G4681,Prestations!$B$5:$B$256,0))),INDEX(Prestations!$E$5:$E$256,MATCH($G4681,Prestations!$B$5:$B$256,0)),""),"")))</f>
        <v/>
      </c>
      <c r="R4681" s="27" t="str">
        <f aca="false">IFERROR(IF(ISNUMBER($Q4681),$Q4681*IF($E4681="",1,$E4681),""),"")</f>
        <v/>
      </c>
      <c r="S4681" s="28" t="str">
        <f aca="false">IFERROR(IF($P4681="au nombre",IF(N(INDEX(Règles!$D$5:$D$17,MATCH($O4681,Règles!$A$5:$A$17,0)))&gt;0,IF($E4681="",1,$E4681)/INDEX(Règles!$D$5:$D$17,MATCH($O4681,Règles!$A$5:$A$17,0)),""),IF($P4681="au prix",IF(AND(ISNUMBER($R4681),N(INDEX(Règles!$E$5:$E$17,MATCH($O4681,Règles!$A$5:$A$17,0)))&gt;0),$R4681/INDEX(Règles!$E$5:$E$17,MATCH($O4681,Règles!$A$5:$A$17,0)),""),IF(OR($P4681="ne compte pas",$P4681="absence"),0,""))),"")</f>
        <v/>
      </c>
      <c r="T4681" s="26" t="n">
        <f aca="false">IF(AND(ISNUMBER($A4681),$B4681&lt;&gt;"",$G4681&lt;&gt;"",$P4681&lt;&gt;"absence"),1,0)</f>
        <v>0</v>
      </c>
      <c r="U4681" s="26" t="n">
        <f aca="false">IF($T4681=1,IF(COUNTIFS($B$2:$B4681,$B4681,$A$2:$A4681,$A4681,$T$2:$T4681,1)=1,1,0),0)</f>
        <v>0</v>
      </c>
      <c r="V4681" s="29" t="str">
        <f aca="false">IF(AND($A4681="",$B4681="",$G4681=""),"",IF(NOT(ISNUMBER($A4681)),"Date manquante ou non reconnue",IF($B4681="","Technicien manquant",IF(COUNTIF(Production!$A$7:$A$21,$B4681)=0,"Technicien absent de la liste (onglet Production)",IF($G4681="","Code BPU manquant (colonne G)",IF($O4681="?","Code BPU inconnu (onglet Prestations)",IF($P4681="?","Catégorie inconnue (onglet Règles)",IF(AND($E4681&lt;&gt;"",NOT(ISNUMBER($E4681))),"Quantité non reconnue",IF(AND($P4681="au prix",NOT(ISNUMBER($Q4681))),"Prix sur devis à saisir (colonne I)",IF($S4681="","Règle à compléter (onglet Règles)",""))))))))))</f>
        <v/>
      </c>
    </row>
    <row r="4682" customFormat="false" ht="15" hidden="false" customHeight="false" outlineLevel="0" collapsed="false">
      <c r="A4682" s="23"/>
      <c r="I4682" s="24"/>
      <c r="J4682" s="24"/>
      <c r="N4682" s="25"/>
      <c r="O4682" s="26" t="str">
        <f aca="false">IF($G4682="","",IFERROR(INDEX(Prestations!$F$5:$F$256,MATCH($G4682,Prestations!$B$5:$B$256,0)),"?"))</f>
        <v/>
      </c>
      <c r="P4682" s="26" t="str">
        <f aca="false">IF($O4682="","",IF($O4682="?","?",IFERROR(INDEX(Règles!$C$5:$C$17,MATCH($O4682,Règles!$A$5:$A$17,0)),"?")))</f>
        <v/>
      </c>
      <c r="Q4682" s="27" t="str">
        <f aca="false">IF($G4682="","",IF(ISNUMBER($I4682),$I4682,IFERROR(IF(ISNUMBER(INDEX(Prestations!$E$5:$E$256,MATCH($G4682,Prestations!$B$5:$B$256,0))),INDEX(Prestations!$E$5:$E$256,MATCH($G4682,Prestations!$B$5:$B$256,0)),""),"")))</f>
        <v/>
      </c>
      <c r="R4682" s="27" t="str">
        <f aca="false">IFERROR(IF(ISNUMBER($Q4682),$Q4682*IF($E4682="",1,$E4682),""),"")</f>
        <v/>
      </c>
      <c r="S4682" s="28" t="str">
        <f aca="false">IFERROR(IF($P4682="au nombre",IF(N(INDEX(Règles!$D$5:$D$17,MATCH($O4682,Règles!$A$5:$A$17,0)))&gt;0,IF($E4682="",1,$E4682)/INDEX(Règles!$D$5:$D$17,MATCH($O4682,Règles!$A$5:$A$17,0)),""),IF($P4682="au prix",IF(AND(ISNUMBER($R4682),N(INDEX(Règles!$E$5:$E$17,MATCH($O4682,Règles!$A$5:$A$17,0)))&gt;0),$R4682/INDEX(Règles!$E$5:$E$17,MATCH($O4682,Règles!$A$5:$A$17,0)),""),IF(OR($P4682="ne compte pas",$P4682="absence"),0,""))),"")</f>
        <v/>
      </c>
      <c r="T4682" s="26" t="n">
        <f aca="false">IF(AND(ISNUMBER($A4682),$B4682&lt;&gt;"",$G4682&lt;&gt;"",$P4682&lt;&gt;"absence"),1,0)</f>
        <v>0</v>
      </c>
      <c r="U4682" s="26" t="n">
        <f aca="false">IF($T4682=1,IF(COUNTIFS($B$2:$B4682,$B4682,$A$2:$A4682,$A4682,$T$2:$T4682,1)=1,1,0),0)</f>
        <v>0</v>
      </c>
      <c r="V4682" s="29" t="str">
        <f aca="false">IF(AND($A4682="",$B4682="",$G4682=""),"",IF(NOT(ISNUMBER($A4682)),"Date manquante ou non reconnue",IF($B4682="","Technicien manquant",IF(COUNTIF(Production!$A$7:$A$21,$B4682)=0,"Technicien absent de la liste (onglet Production)",IF($G4682="","Code BPU manquant (colonne G)",IF($O4682="?","Code BPU inconnu (onglet Prestations)",IF($P4682="?","Catégorie inconnue (onglet Règles)",IF(AND($E4682&lt;&gt;"",NOT(ISNUMBER($E4682))),"Quantité non reconnue",IF(AND($P4682="au prix",NOT(ISNUMBER($Q4682))),"Prix sur devis à saisir (colonne I)",IF($S4682="","Règle à compléter (onglet Règles)",""))))))))))</f>
        <v/>
      </c>
    </row>
    <row r="4683" customFormat="false" ht="15" hidden="false" customHeight="false" outlineLevel="0" collapsed="false">
      <c r="A4683" s="23"/>
      <c r="I4683" s="24"/>
      <c r="J4683" s="24"/>
      <c r="N4683" s="25"/>
      <c r="O4683" s="26" t="str">
        <f aca="false">IF($G4683="","",IFERROR(INDEX(Prestations!$F$5:$F$256,MATCH($G4683,Prestations!$B$5:$B$256,0)),"?"))</f>
        <v/>
      </c>
      <c r="P4683" s="26" t="str">
        <f aca="false">IF($O4683="","",IF($O4683="?","?",IFERROR(INDEX(Règles!$C$5:$C$17,MATCH($O4683,Règles!$A$5:$A$17,0)),"?")))</f>
        <v/>
      </c>
      <c r="Q4683" s="27" t="str">
        <f aca="false">IF($G4683="","",IF(ISNUMBER($I4683),$I4683,IFERROR(IF(ISNUMBER(INDEX(Prestations!$E$5:$E$256,MATCH($G4683,Prestations!$B$5:$B$256,0))),INDEX(Prestations!$E$5:$E$256,MATCH($G4683,Prestations!$B$5:$B$256,0)),""),"")))</f>
        <v/>
      </c>
      <c r="R4683" s="27" t="str">
        <f aca="false">IFERROR(IF(ISNUMBER($Q4683),$Q4683*IF($E4683="",1,$E4683),""),"")</f>
        <v/>
      </c>
      <c r="S4683" s="28" t="str">
        <f aca="false">IFERROR(IF($P4683="au nombre",IF(N(INDEX(Règles!$D$5:$D$17,MATCH($O4683,Règles!$A$5:$A$17,0)))&gt;0,IF($E4683="",1,$E4683)/INDEX(Règles!$D$5:$D$17,MATCH($O4683,Règles!$A$5:$A$17,0)),""),IF($P4683="au prix",IF(AND(ISNUMBER($R4683),N(INDEX(Règles!$E$5:$E$17,MATCH($O4683,Règles!$A$5:$A$17,0)))&gt;0),$R4683/INDEX(Règles!$E$5:$E$17,MATCH($O4683,Règles!$A$5:$A$17,0)),""),IF(OR($P4683="ne compte pas",$P4683="absence"),0,""))),"")</f>
        <v/>
      </c>
      <c r="T4683" s="26" t="n">
        <f aca="false">IF(AND(ISNUMBER($A4683),$B4683&lt;&gt;"",$G4683&lt;&gt;"",$P4683&lt;&gt;"absence"),1,0)</f>
        <v>0</v>
      </c>
      <c r="U4683" s="26" t="n">
        <f aca="false">IF($T4683=1,IF(COUNTIFS($B$2:$B4683,$B4683,$A$2:$A4683,$A4683,$T$2:$T4683,1)=1,1,0),0)</f>
        <v>0</v>
      </c>
      <c r="V4683" s="29" t="str">
        <f aca="false">IF(AND($A4683="",$B4683="",$G4683=""),"",IF(NOT(ISNUMBER($A4683)),"Date manquante ou non reconnue",IF($B4683="","Technicien manquant",IF(COUNTIF(Production!$A$7:$A$21,$B4683)=0,"Technicien absent de la liste (onglet Production)",IF($G4683="","Code BPU manquant (colonne G)",IF($O4683="?","Code BPU inconnu (onglet Prestations)",IF($P4683="?","Catégorie inconnue (onglet Règles)",IF(AND($E4683&lt;&gt;"",NOT(ISNUMBER($E4683))),"Quantité non reconnue",IF(AND($P4683="au prix",NOT(ISNUMBER($Q4683))),"Prix sur devis à saisir (colonne I)",IF($S4683="","Règle à compléter (onglet Règles)",""))))))))))</f>
        <v/>
      </c>
    </row>
    <row r="4684" customFormat="false" ht="15" hidden="false" customHeight="false" outlineLevel="0" collapsed="false">
      <c r="A4684" s="23"/>
      <c r="I4684" s="24"/>
      <c r="J4684" s="24"/>
      <c r="N4684" s="25"/>
      <c r="O4684" s="26" t="str">
        <f aca="false">IF($G4684="","",IFERROR(INDEX(Prestations!$F$5:$F$256,MATCH($G4684,Prestations!$B$5:$B$256,0)),"?"))</f>
        <v/>
      </c>
      <c r="P4684" s="26" t="str">
        <f aca="false">IF($O4684="","",IF($O4684="?","?",IFERROR(INDEX(Règles!$C$5:$C$17,MATCH($O4684,Règles!$A$5:$A$17,0)),"?")))</f>
        <v/>
      </c>
      <c r="Q4684" s="27" t="str">
        <f aca="false">IF($G4684="","",IF(ISNUMBER($I4684),$I4684,IFERROR(IF(ISNUMBER(INDEX(Prestations!$E$5:$E$256,MATCH($G4684,Prestations!$B$5:$B$256,0))),INDEX(Prestations!$E$5:$E$256,MATCH($G4684,Prestations!$B$5:$B$256,0)),""),"")))</f>
        <v/>
      </c>
      <c r="R4684" s="27" t="str">
        <f aca="false">IFERROR(IF(ISNUMBER($Q4684),$Q4684*IF($E4684="",1,$E4684),""),"")</f>
        <v/>
      </c>
      <c r="S4684" s="28" t="str">
        <f aca="false">IFERROR(IF($P4684="au nombre",IF(N(INDEX(Règles!$D$5:$D$17,MATCH($O4684,Règles!$A$5:$A$17,0)))&gt;0,IF($E4684="",1,$E4684)/INDEX(Règles!$D$5:$D$17,MATCH($O4684,Règles!$A$5:$A$17,0)),""),IF($P4684="au prix",IF(AND(ISNUMBER($R4684),N(INDEX(Règles!$E$5:$E$17,MATCH($O4684,Règles!$A$5:$A$17,0)))&gt;0),$R4684/INDEX(Règles!$E$5:$E$17,MATCH($O4684,Règles!$A$5:$A$17,0)),""),IF(OR($P4684="ne compte pas",$P4684="absence"),0,""))),"")</f>
        <v/>
      </c>
      <c r="T4684" s="26" t="n">
        <f aca="false">IF(AND(ISNUMBER($A4684),$B4684&lt;&gt;"",$G4684&lt;&gt;"",$P4684&lt;&gt;"absence"),1,0)</f>
        <v>0</v>
      </c>
      <c r="U4684" s="26" t="n">
        <f aca="false">IF($T4684=1,IF(COUNTIFS($B$2:$B4684,$B4684,$A$2:$A4684,$A4684,$T$2:$T4684,1)=1,1,0),0)</f>
        <v>0</v>
      </c>
      <c r="V4684" s="29" t="str">
        <f aca="false">IF(AND($A4684="",$B4684="",$G4684=""),"",IF(NOT(ISNUMBER($A4684)),"Date manquante ou non reconnue",IF($B4684="","Technicien manquant",IF(COUNTIF(Production!$A$7:$A$21,$B4684)=0,"Technicien absent de la liste (onglet Production)",IF($G4684="","Code BPU manquant (colonne G)",IF($O4684="?","Code BPU inconnu (onglet Prestations)",IF($P4684="?","Catégorie inconnue (onglet Règles)",IF(AND($E4684&lt;&gt;"",NOT(ISNUMBER($E4684))),"Quantité non reconnue",IF(AND($P4684="au prix",NOT(ISNUMBER($Q4684))),"Prix sur devis à saisir (colonne I)",IF($S4684="","Règle à compléter (onglet Règles)",""))))))))))</f>
        <v/>
      </c>
    </row>
    <row r="4685" customFormat="false" ht="15" hidden="false" customHeight="false" outlineLevel="0" collapsed="false">
      <c r="A4685" s="23"/>
      <c r="I4685" s="24"/>
      <c r="J4685" s="24"/>
      <c r="N4685" s="25"/>
      <c r="O4685" s="26" t="str">
        <f aca="false">IF($G4685="","",IFERROR(INDEX(Prestations!$F$5:$F$256,MATCH($G4685,Prestations!$B$5:$B$256,0)),"?"))</f>
        <v/>
      </c>
      <c r="P4685" s="26" t="str">
        <f aca="false">IF($O4685="","",IF($O4685="?","?",IFERROR(INDEX(Règles!$C$5:$C$17,MATCH($O4685,Règles!$A$5:$A$17,0)),"?")))</f>
        <v/>
      </c>
      <c r="Q4685" s="27" t="str">
        <f aca="false">IF($G4685="","",IF(ISNUMBER($I4685),$I4685,IFERROR(IF(ISNUMBER(INDEX(Prestations!$E$5:$E$256,MATCH($G4685,Prestations!$B$5:$B$256,0))),INDEX(Prestations!$E$5:$E$256,MATCH($G4685,Prestations!$B$5:$B$256,0)),""),"")))</f>
        <v/>
      </c>
      <c r="R4685" s="27" t="str">
        <f aca="false">IFERROR(IF(ISNUMBER($Q4685),$Q4685*IF($E4685="",1,$E4685),""),"")</f>
        <v/>
      </c>
      <c r="S4685" s="28" t="str">
        <f aca="false">IFERROR(IF($P4685="au nombre",IF(N(INDEX(Règles!$D$5:$D$17,MATCH($O4685,Règles!$A$5:$A$17,0)))&gt;0,IF($E4685="",1,$E4685)/INDEX(Règles!$D$5:$D$17,MATCH($O4685,Règles!$A$5:$A$17,0)),""),IF($P4685="au prix",IF(AND(ISNUMBER($R4685),N(INDEX(Règles!$E$5:$E$17,MATCH($O4685,Règles!$A$5:$A$17,0)))&gt;0),$R4685/INDEX(Règles!$E$5:$E$17,MATCH($O4685,Règles!$A$5:$A$17,0)),""),IF(OR($P4685="ne compte pas",$P4685="absence"),0,""))),"")</f>
        <v/>
      </c>
      <c r="T4685" s="26" t="n">
        <f aca="false">IF(AND(ISNUMBER($A4685),$B4685&lt;&gt;"",$G4685&lt;&gt;"",$P4685&lt;&gt;"absence"),1,0)</f>
        <v>0</v>
      </c>
      <c r="U4685" s="26" t="n">
        <f aca="false">IF($T4685=1,IF(COUNTIFS($B$2:$B4685,$B4685,$A$2:$A4685,$A4685,$T$2:$T4685,1)=1,1,0),0)</f>
        <v>0</v>
      </c>
      <c r="V4685" s="29" t="str">
        <f aca="false">IF(AND($A4685="",$B4685="",$G4685=""),"",IF(NOT(ISNUMBER($A4685)),"Date manquante ou non reconnue",IF($B4685="","Technicien manquant",IF(COUNTIF(Production!$A$7:$A$21,$B4685)=0,"Technicien absent de la liste (onglet Production)",IF($G4685="","Code BPU manquant (colonne G)",IF($O4685="?","Code BPU inconnu (onglet Prestations)",IF($P4685="?","Catégorie inconnue (onglet Règles)",IF(AND($E4685&lt;&gt;"",NOT(ISNUMBER($E4685))),"Quantité non reconnue",IF(AND($P4685="au prix",NOT(ISNUMBER($Q4685))),"Prix sur devis à saisir (colonne I)",IF($S4685="","Règle à compléter (onglet Règles)",""))))))))))</f>
        <v/>
      </c>
    </row>
    <row r="4686" customFormat="false" ht="15" hidden="false" customHeight="false" outlineLevel="0" collapsed="false">
      <c r="A4686" s="23"/>
      <c r="I4686" s="24"/>
      <c r="J4686" s="24"/>
      <c r="N4686" s="25"/>
      <c r="O4686" s="26" t="str">
        <f aca="false">IF($G4686="","",IFERROR(INDEX(Prestations!$F$5:$F$256,MATCH($G4686,Prestations!$B$5:$B$256,0)),"?"))</f>
        <v/>
      </c>
      <c r="P4686" s="26" t="str">
        <f aca="false">IF($O4686="","",IF($O4686="?","?",IFERROR(INDEX(Règles!$C$5:$C$17,MATCH($O4686,Règles!$A$5:$A$17,0)),"?")))</f>
        <v/>
      </c>
      <c r="Q4686" s="27" t="str">
        <f aca="false">IF($G4686="","",IF(ISNUMBER($I4686),$I4686,IFERROR(IF(ISNUMBER(INDEX(Prestations!$E$5:$E$256,MATCH($G4686,Prestations!$B$5:$B$256,0))),INDEX(Prestations!$E$5:$E$256,MATCH($G4686,Prestations!$B$5:$B$256,0)),""),"")))</f>
        <v/>
      </c>
      <c r="R4686" s="27" t="str">
        <f aca="false">IFERROR(IF(ISNUMBER($Q4686),$Q4686*IF($E4686="",1,$E4686),""),"")</f>
        <v/>
      </c>
      <c r="S4686" s="28" t="str">
        <f aca="false">IFERROR(IF($P4686="au nombre",IF(N(INDEX(Règles!$D$5:$D$17,MATCH($O4686,Règles!$A$5:$A$17,0)))&gt;0,IF($E4686="",1,$E4686)/INDEX(Règles!$D$5:$D$17,MATCH($O4686,Règles!$A$5:$A$17,0)),""),IF($P4686="au prix",IF(AND(ISNUMBER($R4686),N(INDEX(Règles!$E$5:$E$17,MATCH($O4686,Règles!$A$5:$A$17,0)))&gt;0),$R4686/INDEX(Règles!$E$5:$E$17,MATCH($O4686,Règles!$A$5:$A$17,0)),""),IF(OR($P4686="ne compte pas",$P4686="absence"),0,""))),"")</f>
        <v/>
      </c>
      <c r="T4686" s="26" t="n">
        <f aca="false">IF(AND(ISNUMBER($A4686),$B4686&lt;&gt;"",$G4686&lt;&gt;"",$P4686&lt;&gt;"absence"),1,0)</f>
        <v>0</v>
      </c>
      <c r="U4686" s="26" t="n">
        <f aca="false">IF($T4686=1,IF(COUNTIFS($B$2:$B4686,$B4686,$A$2:$A4686,$A4686,$T$2:$T4686,1)=1,1,0),0)</f>
        <v>0</v>
      </c>
      <c r="V4686" s="29" t="str">
        <f aca="false">IF(AND($A4686="",$B4686="",$G4686=""),"",IF(NOT(ISNUMBER($A4686)),"Date manquante ou non reconnue",IF($B4686="","Technicien manquant",IF(COUNTIF(Production!$A$7:$A$21,$B4686)=0,"Technicien absent de la liste (onglet Production)",IF($G4686="","Code BPU manquant (colonne G)",IF($O4686="?","Code BPU inconnu (onglet Prestations)",IF($P4686="?","Catégorie inconnue (onglet Règles)",IF(AND($E4686&lt;&gt;"",NOT(ISNUMBER($E4686))),"Quantité non reconnue",IF(AND($P4686="au prix",NOT(ISNUMBER($Q4686))),"Prix sur devis à saisir (colonne I)",IF($S4686="","Règle à compléter (onglet Règles)",""))))))))))</f>
        <v/>
      </c>
    </row>
    <row r="4687" customFormat="false" ht="15" hidden="false" customHeight="false" outlineLevel="0" collapsed="false">
      <c r="A4687" s="23"/>
      <c r="I4687" s="24"/>
      <c r="J4687" s="24"/>
      <c r="N4687" s="25"/>
      <c r="O4687" s="26" t="str">
        <f aca="false">IF($G4687="","",IFERROR(INDEX(Prestations!$F$5:$F$256,MATCH($G4687,Prestations!$B$5:$B$256,0)),"?"))</f>
        <v/>
      </c>
      <c r="P4687" s="26" t="str">
        <f aca="false">IF($O4687="","",IF($O4687="?","?",IFERROR(INDEX(Règles!$C$5:$C$17,MATCH($O4687,Règles!$A$5:$A$17,0)),"?")))</f>
        <v/>
      </c>
      <c r="Q4687" s="27" t="str">
        <f aca="false">IF($G4687="","",IF(ISNUMBER($I4687),$I4687,IFERROR(IF(ISNUMBER(INDEX(Prestations!$E$5:$E$256,MATCH($G4687,Prestations!$B$5:$B$256,0))),INDEX(Prestations!$E$5:$E$256,MATCH($G4687,Prestations!$B$5:$B$256,0)),""),"")))</f>
        <v/>
      </c>
      <c r="R4687" s="27" t="str">
        <f aca="false">IFERROR(IF(ISNUMBER($Q4687),$Q4687*IF($E4687="",1,$E4687),""),"")</f>
        <v/>
      </c>
      <c r="S4687" s="28" t="str">
        <f aca="false">IFERROR(IF($P4687="au nombre",IF(N(INDEX(Règles!$D$5:$D$17,MATCH($O4687,Règles!$A$5:$A$17,0)))&gt;0,IF($E4687="",1,$E4687)/INDEX(Règles!$D$5:$D$17,MATCH($O4687,Règles!$A$5:$A$17,0)),""),IF($P4687="au prix",IF(AND(ISNUMBER($R4687),N(INDEX(Règles!$E$5:$E$17,MATCH($O4687,Règles!$A$5:$A$17,0)))&gt;0),$R4687/INDEX(Règles!$E$5:$E$17,MATCH($O4687,Règles!$A$5:$A$17,0)),""),IF(OR($P4687="ne compte pas",$P4687="absence"),0,""))),"")</f>
        <v/>
      </c>
      <c r="T4687" s="26" t="n">
        <f aca="false">IF(AND(ISNUMBER($A4687),$B4687&lt;&gt;"",$G4687&lt;&gt;"",$P4687&lt;&gt;"absence"),1,0)</f>
        <v>0</v>
      </c>
      <c r="U4687" s="26" t="n">
        <f aca="false">IF($T4687=1,IF(COUNTIFS($B$2:$B4687,$B4687,$A$2:$A4687,$A4687,$T$2:$T4687,1)=1,1,0),0)</f>
        <v>0</v>
      </c>
      <c r="V4687" s="29" t="str">
        <f aca="false">IF(AND($A4687="",$B4687="",$G4687=""),"",IF(NOT(ISNUMBER($A4687)),"Date manquante ou non reconnue",IF($B4687="","Technicien manquant",IF(COUNTIF(Production!$A$7:$A$21,$B4687)=0,"Technicien absent de la liste (onglet Production)",IF($G4687="","Code BPU manquant (colonne G)",IF($O4687="?","Code BPU inconnu (onglet Prestations)",IF($P4687="?","Catégorie inconnue (onglet Règles)",IF(AND($E4687&lt;&gt;"",NOT(ISNUMBER($E4687))),"Quantité non reconnue",IF(AND($P4687="au prix",NOT(ISNUMBER($Q4687))),"Prix sur devis à saisir (colonne I)",IF($S4687="","Règle à compléter (onglet Règles)",""))))))))))</f>
        <v/>
      </c>
    </row>
    <row r="4688" customFormat="false" ht="15" hidden="false" customHeight="false" outlineLevel="0" collapsed="false">
      <c r="A4688" s="23"/>
      <c r="I4688" s="24"/>
      <c r="J4688" s="24"/>
      <c r="N4688" s="25"/>
      <c r="O4688" s="26" t="str">
        <f aca="false">IF($G4688="","",IFERROR(INDEX(Prestations!$F$5:$F$256,MATCH($G4688,Prestations!$B$5:$B$256,0)),"?"))</f>
        <v/>
      </c>
      <c r="P4688" s="26" t="str">
        <f aca="false">IF($O4688="","",IF($O4688="?","?",IFERROR(INDEX(Règles!$C$5:$C$17,MATCH($O4688,Règles!$A$5:$A$17,0)),"?")))</f>
        <v/>
      </c>
      <c r="Q4688" s="27" t="str">
        <f aca="false">IF($G4688="","",IF(ISNUMBER($I4688),$I4688,IFERROR(IF(ISNUMBER(INDEX(Prestations!$E$5:$E$256,MATCH($G4688,Prestations!$B$5:$B$256,0))),INDEX(Prestations!$E$5:$E$256,MATCH($G4688,Prestations!$B$5:$B$256,0)),""),"")))</f>
        <v/>
      </c>
      <c r="R4688" s="27" t="str">
        <f aca="false">IFERROR(IF(ISNUMBER($Q4688),$Q4688*IF($E4688="",1,$E4688),""),"")</f>
        <v/>
      </c>
      <c r="S4688" s="28" t="str">
        <f aca="false">IFERROR(IF($P4688="au nombre",IF(N(INDEX(Règles!$D$5:$D$17,MATCH($O4688,Règles!$A$5:$A$17,0)))&gt;0,IF($E4688="",1,$E4688)/INDEX(Règles!$D$5:$D$17,MATCH($O4688,Règles!$A$5:$A$17,0)),""),IF($P4688="au prix",IF(AND(ISNUMBER($R4688),N(INDEX(Règles!$E$5:$E$17,MATCH($O4688,Règles!$A$5:$A$17,0)))&gt;0),$R4688/INDEX(Règles!$E$5:$E$17,MATCH($O4688,Règles!$A$5:$A$17,0)),""),IF(OR($P4688="ne compte pas",$P4688="absence"),0,""))),"")</f>
        <v/>
      </c>
      <c r="T4688" s="26" t="n">
        <f aca="false">IF(AND(ISNUMBER($A4688),$B4688&lt;&gt;"",$G4688&lt;&gt;"",$P4688&lt;&gt;"absence"),1,0)</f>
        <v>0</v>
      </c>
      <c r="U4688" s="26" t="n">
        <f aca="false">IF($T4688=1,IF(COUNTIFS($B$2:$B4688,$B4688,$A$2:$A4688,$A4688,$T$2:$T4688,1)=1,1,0),0)</f>
        <v>0</v>
      </c>
      <c r="V4688" s="29" t="str">
        <f aca="false">IF(AND($A4688="",$B4688="",$G4688=""),"",IF(NOT(ISNUMBER($A4688)),"Date manquante ou non reconnue",IF($B4688="","Technicien manquant",IF(COUNTIF(Production!$A$7:$A$21,$B4688)=0,"Technicien absent de la liste (onglet Production)",IF($G4688="","Code BPU manquant (colonne G)",IF($O4688="?","Code BPU inconnu (onglet Prestations)",IF($P4688="?","Catégorie inconnue (onglet Règles)",IF(AND($E4688&lt;&gt;"",NOT(ISNUMBER($E4688))),"Quantité non reconnue",IF(AND($P4688="au prix",NOT(ISNUMBER($Q4688))),"Prix sur devis à saisir (colonne I)",IF($S4688="","Règle à compléter (onglet Règles)",""))))))))))</f>
        <v/>
      </c>
    </row>
    <row r="4689" customFormat="false" ht="15" hidden="false" customHeight="false" outlineLevel="0" collapsed="false">
      <c r="A4689" s="23"/>
      <c r="I4689" s="24"/>
      <c r="J4689" s="24"/>
      <c r="N4689" s="25"/>
      <c r="O4689" s="26" t="str">
        <f aca="false">IF($G4689="","",IFERROR(INDEX(Prestations!$F$5:$F$256,MATCH($G4689,Prestations!$B$5:$B$256,0)),"?"))</f>
        <v/>
      </c>
      <c r="P4689" s="26" t="str">
        <f aca="false">IF($O4689="","",IF($O4689="?","?",IFERROR(INDEX(Règles!$C$5:$C$17,MATCH($O4689,Règles!$A$5:$A$17,0)),"?")))</f>
        <v/>
      </c>
      <c r="Q4689" s="27" t="str">
        <f aca="false">IF($G4689="","",IF(ISNUMBER($I4689),$I4689,IFERROR(IF(ISNUMBER(INDEX(Prestations!$E$5:$E$256,MATCH($G4689,Prestations!$B$5:$B$256,0))),INDEX(Prestations!$E$5:$E$256,MATCH($G4689,Prestations!$B$5:$B$256,0)),""),"")))</f>
        <v/>
      </c>
      <c r="R4689" s="27" t="str">
        <f aca="false">IFERROR(IF(ISNUMBER($Q4689),$Q4689*IF($E4689="",1,$E4689),""),"")</f>
        <v/>
      </c>
      <c r="S4689" s="28" t="str">
        <f aca="false">IFERROR(IF($P4689="au nombre",IF(N(INDEX(Règles!$D$5:$D$17,MATCH($O4689,Règles!$A$5:$A$17,0)))&gt;0,IF($E4689="",1,$E4689)/INDEX(Règles!$D$5:$D$17,MATCH($O4689,Règles!$A$5:$A$17,0)),""),IF($P4689="au prix",IF(AND(ISNUMBER($R4689),N(INDEX(Règles!$E$5:$E$17,MATCH($O4689,Règles!$A$5:$A$17,0)))&gt;0),$R4689/INDEX(Règles!$E$5:$E$17,MATCH($O4689,Règles!$A$5:$A$17,0)),""),IF(OR($P4689="ne compte pas",$P4689="absence"),0,""))),"")</f>
        <v/>
      </c>
      <c r="T4689" s="26" t="n">
        <f aca="false">IF(AND(ISNUMBER($A4689),$B4689&lt;&gt;"",$G4689&lt;&gt;"",$P4689&lt;&gt;"absence"),1,0)</f>
        <v>0</v>
      </c>
      <c r="U4689" s="26" t="n">
        <f aca="false">IF($T4689=1,IF(COUNTIFS($B$2:$B4689,$B4689,$A$2:$A4689,$A4689,$T$2:$T4689,1)=1,1,0),0)</f>
        <v>0</v>
      </c>
      <c r="V4689" s="29" t="str">
        <f aca="false">IF(AND($A4689="",$B4689="",$G4689=""),"",IF(NOT(ISNUMBER($A4689)),"Date manquante ou non reconnue",IF($B4689="","Technicien manquant",IF(COUNTIF(Production!$A$7:$A$21,$B4689)=0,"Technicien absent de la liste (onglet Production)",IF($G4689="","Code BPU manquant (colonne G)",IF($O4689="?","Code BPU inconnu (onglet Prestations)",IF($P4689="?","Catégorie inconnue (onglet Règles)",IF(AND($E4689&lt;&gt;"",NOT(ISNUMBER($E4689))),"Quantité non reconnue",IF(AND($P4689="au prix",NOT(ISNUMBER($Q4689))),"Prix sur devis à saisir (colonne I)",IF($S4689="","Règle à compléter (onglet Règles)",""))))))))))</f>
        <v/>
      </c>
    </row>
    <row r="4690" customFormat="false" ht="15" hidden="false" customHeight="false" outlineLevel="0" collapsed="false">
      <c r="A4690" s="23"/>
      <c r="I4690" s="24"/>
      <c r="J4690" s="24"/>
      <c r="N4690" s="25"/>
      <c r="O4690" s="26" t="str">
        <f aca="false">IF($G4690="","",IFERROR(INDEX(Prestations!$F$5:$F$256,MATCH($G4690,Prestations!$B$5:$B$256,0)),"?"))</f>
        <v/>
      </c>
      <c r="P4690" s="26" t="str">
        <f aca="false">IF($O4690="","",IF($O4690="?","?",IFERROR(INDEX(Règles!$C$5:$C$17,MATCH($O4690,Règles!$A$5:$A$17,0)),"?")))</f>
        <v/>
      </c>
      <c r="Q4690" s="27" t="str">
        <f aca="false">IF($G4690="","",IF(ISNUMBER($I4690),$I4690,IFERROR(IF(ISNUMBER(INDEX(Prestations!$E$5:$E$256,MATCH($G4690,Prestations!$B$5:$B$256,0))),INDEX(Prestations!$E$5:$E$256,MATCH($G4690,Prestations!$B$5:$B$256,0)),""),"")))</f>
        <v/>
      </c>
      <c r="R4690" s="27" t="str">
        <f aca="false">IFERROR(IF(ISNUMBER($Q4690),$Q4690*IF($E4690="",1,$E4690),""),"")</f>
        <v/>
      </c>
      <c r="S4690" s="28" t="str">
        <f aca="false">IFERROR(IF($P4690="au nombre",IF(N(INDEX(Règles!$D$5:$D$17,MATCH($O4690,Règles!$A$5:$A$17,0)))&gt;0,IF($E4690="",1,$E4690)/INDEX(Règles!$D$5:$D$17,MATCH($O4690,Règles!$A$5:$A$17,0)),""),IF($P4690="au prix",IF(AND(ISNUMBER($R4690),N(INDEX(Règles!$E$5:$E$17,MATCH($O4690,Règles!$A$5:$A$17,0)))&gt;0),$R4690/INDEX(Règles!$E$5:$E$17,MATCH($O4690,Règles!$A$5:$A$17,0)),""),IF(OR($P4690="ne compte pas",$P4690="absence"),0,""))),"")</f>
        <v/>
      </c>
      <c r="T4690" s="26" t="n">
        <f aca="false">IF(AND(ISNUMBER($A4690),$B4690&lt;&gt;"",$G4690&lt;&gt;"",$P4690&lt;&gt;"absence"),1,0)</f>
        <v>0</v>
      </c>
      <c r="U4690" s="26" t="n">
        <f aca="false">IF($T4690=1,IF(COUNTIFS($B$2:$B4690,$B4690,$A$2:$A4690,$A4690,$T$2:$T4690,1)=1,1,0),0)</f>
        <v>0</v>
      </c>
      <c r="V4690" s="29" t="str">
        <f aca="false">IF(AND($A4690="",$B4690="",$G4690=""),"",IF(NOT(ISNUMBER($A4690)),"Date manquante ou non reconnue",IF($B4690="","Technicien manquant",IF(COUNTIF(Production!$A$7:$A$21,$B4690)=0,"Technicien absent de la liste (onglet Production)",IF($G4690="","Code BPU manquant (colonne G)",IF($O4690="?","Code BPU inconnu (onglet Prestations)",IF($P4690="?","Catégorie inconnue (onglet Règles)",IF(AND($E4690&lt;&gt;"",NOT(ISNUMBER($E4690))),"Quantité non reconnue",IF(AND($P4690="au prix",NOT(ISNUMBER($Q4690))),"Prix sur devis à saisir (colonne I)",IF($S4690="","Règle à compléter (onglet Règles)",""))))))))))</f>
        <v/>
      </c>
    </row>
    <row r="4691" customFormat="false" ht="15" hidden="false" customHeight="false" outlineLevel="0" collapsed="false">
      <c r="A4691" s="23"/>
      <c r="I4691" s="24"/>
      <c r="J4691" s="24"/>
      <c r="N4691" s="25"/>
      <c r="O4691" s="26" t="str">
        <f aca="false">IF($G4691="","",IFERROR(INDEX(Prestations!$F$5:$F$256,MATCH($G4691,Prestations!$B$5:$B$256,0)),"?"))</f>
        <v/>
      </c>
      <c r="P4691" s="26" t="str">
        <f aca="false">IF($O4691="","",IF($O4691="?","?",IFERROR(INDEX(Règles!$C$5:$C$17,MATCH($O4691,Règles!$A$5:$A$17,0)),"?")))</f>
        <v/>
      </c>
      <c r="Q4691" s="27" t="str">
        <f aca="false">IF($G4691="","",IF(ISNUMBER($I4691),$I4691,IFERROR(IF(ISNUMBER(INDEX(Prestations!$E$5:$E$256,MATCH($G4691,Prestations!$B$5:$B$256,0))),INDEX(Prestations!$E$5:$E$256,MATCH($G4691,Prestations!$B$5:$B$256,0)),""),"")))</f>
        <v/>
      </c>
      <c r="R4691" s="27" t="str">
        <f aca="false">IFERROR(IF(ISNUMBER($Q4691),$Q4691*IF($E4691="",1,$E4691),""),"")</f>
        <v/>
      </c>
      <c r="S4691" s="28" t="str">
        <f aca="false">IFERROR(IF($P4691="au nombre",IF(N(INDEX(Règles!$D$5:$D$17,MATCH($O4691,Règles!$A$5:$A$17,0)))&gt;0,IF($E4691="",1,$E4691)/INDEX(Règles!$D$5:$D$17,MATCH($O4691,Règles!$A$5:$A$17,0)),""),IF($P4691="au prix",IF(AND(ISNUMBER($R4691),N(INDEX(Règles!$E$5:$E$17,MATCH($O4691,Règles!$A$5:$A$17,0)))&gt;0),$R4691/INDEX(Règles!$E$5:$E$17,MATCH($O4691,Règles!$A$5:$A$17,0)),""),IF(OR($P4691="ne compte pas",$P4691="absence"),0,""))),"")</f>
        <v/>
      </c>
      <c r="T4691" s="26" t="n">
        <f aca="false">IF(AND(ISNUMBER($A4691),$B4691&lt;&gt;"",$G4691&lt;&gt;"",$P4691&lt;&gt;"absence"),1,0)</f>
        <v>0</v>
      </c>
      <c r="U4691" s="26" t="n">
        <f aca="false">IF($T4691=1,IF(COUNTIFS($B$2:$B4691,$B4691,$A$2:$A4691,$A4691,$T$2:$T4691,1)=1,1,0),0)</f>
        <v>0</v>
      </c>
      <c r="V4691" s="29" t="str">
        <f aca="false">IF(AND($A4691="",$B4691="",$G4691=""),"",IF(NOT(ISNUMBER($A4691)),"Date manquante ou non reconnue",IF($B4691="","Technicien manquant",IF(COUNTIF(Production!$A$7:$A$21,$B4691)=0,"Technicien absent de la liste (onglet Production)",IF($G4691="","Code BPU manquant (colonne G)",IF($O4691="?","Code BPU inconnu (onglet Prestations)",IF($P4691="?","Catégorie inconnue (onglet Règles)",IF(AND($E4691&lt;&gt;"",NOT(ISNUMBER($E4691))),"Quantité non reconnue",IF(AND($P4691="au prix",NOT(ISNUMBER($Q4691))),"Prix sur devis à saisir (colonne I)",IF($S4691="","Règle à compléter (onglet Règles)",""))))))))))</f>
        <v/>
      </c>
    </row>
    <row r="4692" customFormat="false" ht="15" hidden="false" customHeight="false" outlineLevel="0" collapsed="false">
      <c r="A4692" s="23"/>
      <c r="I4692" s="24"/>
      <c r="J4692" s="24"/>
      <c r="N4692" s="25"/>
      <c r="O4692" s="26" t="str">
        <f aca="false">IF($G4692="","",IFERROR(INDEX(Prestations!$F$5:$F$256,MATCH($G4692,Prestations!$B$5:$B$256,0)),"?"))</f>
        <v/>
      </c>
      <c r="P4692" s="26" t="str">
        <f aca="false">IF($O4692="","",IF($O4692="?","?",IFERROR(INDEX(Règles!$C$5:$C$17,MATCH($O4692,Règles!$A$5:$A$17,0)),"?")))</f>
        <v/>
      </c>
      <c r="Q4692" s="27" t="str">
        <f aca="false">IF($G4692="","",IF(ISNUMBER($I4692),$I4692,IFERROR(IF(ISNUMBER(INDEX(Prestations!$E$5:$E$256,MATCH($G4692,Prestations!$B$5:$B$256,0))),INDEX(Prestations!$E$5:$E$256,MATCH($G4692,Prestations!$B$5:$B$256,0)),""),"")))</f>
        <v/>
      </c>
      <c r="R4692" s="27" t="str">
        <f aca="false">IFERROR(IF(ISNUMBER($Q4692),$Q4692*IF($E4692="",1,$E4692),""),"")</f>
        <v/>
      </c>
      <c r="S4692" s="28" t="str">
        <f aca="false">IFERROR(IF($P4692="au nombre",IF(N(INDEX(Règles!$D$5:$D$17,MATCH($O4692,Règles!$A$5:$A$17,0)))&gt;0,IF($E4692="",1,$E4692)/INDEX(Règles!$D$5:$D$17,MATCH($O4692,Règles!$A$5:$A$17,0)),""),IF($P4692="au prix",IF(AND(ISNUMBER($R4692),N(INDEX(Règles!$E$5:$E$17,MATCH($O4692,Règles!$A$5:$A$17,0)))&gt;0),$R4692/INDEX(Règles!$E$5:$E$17,MATCH($O4692,Règles!$A$5:$A$17,0)),""),IF(OR($P4692="ne compte pas",$P4692="absence"),0,""))),"")</f>
        <v/>
      </c>
      <c r="T4692" s="26" t="n">
        <f aca="false">IF(AND(ISNUMBER($A4692),$B4692&lt;&gt;"",$G4692&lt;&gt;"",$P4692&lt;&gt;"absence"),1,0)</f>
        <v>0</v>
      </c>
      <c r="U4692" s="26" t="n">
        <f aca="false">IF($T4692=1,IF(COUNTIFS($B$2:$B4692,$B4692,$A$2:$A4692,$A4692,$T$2:$T4692,1)=1,1,0),0)</f>
        <v>0</v>
      </c>
      <c r="V4692" s="29" t="str">
        <f aca="false">IF(AND($A4692="",$B4692="",$G4692=""),"",IF(NOT(ISNUMBER($A4692)),"Date manquante ou non reconnue",IF($B4692="","Technicien manquant",IF(COUNTIF(Production!$A$7:$A$21,$B4692)=0,"Technicien absent de la liste (onglet Production)",IF($G4692="","Code BPU manquant (colonne G)",IF($O4692="?","Code BPU inconnu (onglet Prestations)",IF($P4692="?","Catégorie inconnue (onglet Règles)",IF(AND($E4692&lt;&gt;"",NOT(ISNUMBER($E4692))),"Quantité non reconnue",IF(AND($P4692="au prix",NOT(ISNUMBER($Q4692))),"Prix sur devis à saisir (colonne I)",IF($S4692="","Règle à compléter (onglet Règles)",""))))))))))</f>
        <v/>
      </c>
    </row>
    <row r="4693" customFormat="false" ht="15" hidden="false" customHeight="false" outlineLevel="0" collapsed="false">
      <c r="A4693" s="23"/>
      <c r="I4693" s="24"/>
      <c r="J4693" s="24"/>
      <c r="N4693" s="25"/>
      <c r="O4693" s="26" t="str">
        <f aca="false">IF($G4693="","",IFERROR(INDEX(Prestations!$F$5:$F$256,MATCH($G4693,Prestations!$B$5:$B$256,0)),"?"))</f>
        <v/>
      </c>
      <c r="P4693" s="26" t="str">
        <f aca="false">IF($O4693="","",IF($O4693="?","?",IFERROR(INDEX(Règles!$C$5:$C$17,MATCH($O4693,Règles!$A$5:$A$17,0)),"?")))</f>
        <v/>
      </c>
      <c r="Q4693" s="27" t="str">
        <f aca="false">IF($G4693="","",IF(ISNUMBER($I4693),$I4693,IFERROR(IF(ISNUMBER(INDEX(Prestations!$E$5:$E$256,MATCH($G4693,Prestations!$B$5:$B$256,0))),INDEX(Prestations!$E$5:$E$256,MATCH($G4693,Prestations!$B$5:$B$256,0)),""),"")))</f>
        <v/>
      </c>
      <c r="R4693" s="27" t="str">
        <f aca="false">IFERROR(IF(ISNUMBER($Q4693),$Q4693*IF($E4693="",1,$E4693),""),"")</f>
        <v/>
      </c>
      <c r="S4693" s="28" t="str">
        <f aca="false">IFERROR(IF($P4693="au nombre",IF(N(INDEX(Règles!$D$5:$D$17,MATCH($O4693,Règles!$A$5:$A$17,0)))&gt;0,IF($E4693="",1,$E4693)/INDEX(Règles!$D$5:$D$17,MATCH($O4693,Règles!$A$5:$A$17,0)),""),IF($P4693="au prix",IF(AND(ISNUMBER($R4693),N(INDEX(Règles!$E$5:$E$17,MATCH($O4693,Règles!$A$5:$A$17,0)))&gt;0),$R4693/INDEX(Règles!$E$5:$E$17,MATCH($O4693,Règles!$A$5:$A$17,0)),""),IF(OR($P4693="ne compte pas",$P4693="absence"),0,""))),"")</f>
        <v/>
      </c>
      <c r="T4693" s="26" t="n">
        <f aca="false">IF(AND(ISNUMBER($A4693),$B4693&lt;&gt;"",$G4693&lt;&gt;"",$P4693&lt;&gt;"absence"),1,0)</f>
        <v>0</v>
      </c>
      <c r="U4693" s="26" t="n">
        <f aca="false">IF($T4693=1,IF(COUNTIFS($B$2:$B4693,$B4693,$A$2:$A4693,$A4693,$T$2:$T4693,1)=1,1,0),0)</f>
        <v>0</v>
      </c>
      <c r="V4693" s="29" t="str">
        <f aca="false">IF(AND($A4693="",$B4693="",$G4693=""),"",IF(NOT(ISNUMBER($A4693)),"Date manquante ou non reconnue",IF($B4693="","Technicien manquant",IF(COUNTIF(Production!$A$7:$A$21,$B4693)=0,"Technicien absent de la liste (onglet Production)",IF($G4693="","Code BPU manquant (colonne G)",IF($O4693="?","Code BPU inconnu (onglet Prestations)",IF($P4693="?","Catégorie inconnue (onglet Règles)",IF(AND($E4693&lt;&gt;"",NOT(ISNUMBER($E4693))),"Quantité non reconnue",IF(AND($P4693="au prix",NOT(ISNUMBER($Q4693))),"Prix sur devis à saisir (colonne I)",IF($S4693="","Règle à compléter (onglet Règles)",""))))))))))</f>
        <v/>
      </c>
    </row>
    <row r="4694" customFormat="false" ht="15" hidden="false" customHeight="false" outlineLevel="0" collapsed="false">
      <c r="A4694" s="23"/>
      <c r="I4694" s="24"/>
      <c r="J4694" s="24"/>
      <c r="N4694" s="25"/>
      <c r="O4694" s="26" t="str">
        <f aca="false">IF($G4694="","",IFERROR(INDEX(Prestations!$F$5:$F$256,MATCH($G4694,Prestations!$B$5:$B$256,0)),"?"))</f>
        <v/>
      </c>
      <c r="P4694" s="26" t="str">
        <f aca="false">IF($O4694="","",IF($O4694="?","?",IFERROR(INDEX(Règles!$C$5:$C$17,MATCH($O4694,Règles!$A$5:$A$17,0)),"?")))</f>
        <v/>
      </c>
      <c r="Q4694" s="27" t="str">
        <f aca="false">IF($G4694="","",IF(ISNUMBER($I4694),$I4694,IFERROR(IF(ISNUMBER(INDEX(Prestations!$E$5:$E$256,MATCH($G4694,Prestations!$B$5:$B$256,0))),INDEX(Prestations!$E$5:$E$256,MATCH($G4694,Prestations!$B$5:$B$256,0)),""),"")))</f>
        <v/>
      </c>
      <c r="R4694" s="27" t="str">
        <f aca="false">IFERROR(IF(ISNUMBER($Q4694),$Q4694*IF($E4694="",1,$E4694),""),"")</f>
        <v/>
      </c>
      <c r="S4694" s="28" t="str">
        <f aca="false">IFERROR(IF($P4694="au nombre",IF(N(INDEX(Règles!$D$5:$D$17,MATCH($O4694,Règles!$A$5:$A$17,0)))&gt;0,IF($E4694="",1,$E4694)/INDEX(Règles!$D$5:$D$17,MATCH($O4694,Règles!$A$5:$A$17,0)),""),IF($P4694="au prix",IF(AND(ISNUMBER($R4694),N(INDEX(Règles!$E$5:$E$17,MATCH($O4694,Règles!$A$5:$A$17,0)))&gt;0),$R4694/INDEX(Règles!$E$5:$E$17,MATCH($O4694,Règles!$A$5:$A$17,0)),""),IF(OR($P4694="ne compte pas",$P4694="absence"),0,""))),"")</f>
        <v/>
      </c>
      <c r="T4694" s="26" t="n">
        <f aca="false">IF(AND(ISNUMBER($A4694),$B4694&lt;&gt;"",$G4694&lt;&gt;"",$P4694&lt;&gt;"absence"),1,0)</f>
        <v>0</v>
      </c>
      <c r="U4694" s="26" t="n">
        <f aca="false">IF($T4694=1,IF(COUNTIFS($B$2:$B4694,$B4694,$A$2:$A4694,$A4694,$T$2:$T4694,1)=1,1,0),0)</f>
        <v>0</v>
      </c>
      <c r="V4694" s="29" t="str">
        <f aca="false">IF(AND($A4694="",$B4694="",$G4694=""),"",IF(NOT(ISNUMBER($A4694)),"Date manquante ou non reconnue",IF($B4694="","Technicien manquant",IF(COUNTIF(Production!$A$7:$A$21,$B4694)=0,"Technicien absent de la liste (onglet Production)",IF($G4694="","Code BPU manquant (colonne G)",IF($O4694="?","Code BPU inconnu (onglet Prestations)",IF($P4694="?","Catégorie inconnue (onglet Règles)",IF(AND($E4694&lt;&gt;"",NOT(ISNUMBER($E4694))),"Quantité non reconnue",IF(AND($P4694="au prix",NOT(ISNUMBER($Q4694))),"Prix sur devis à saisir (colonne I)",IF($S4694="","Règle à compléter (onglet Règles)",""))))))))))</f>
        <v/>
      </c>
    </row>
    <row r="4695" customFormat="false" ht="15" hidden="false" customHeight="false" outlineLevel="0" collapsed="false">
      <c r="A4695" s="23"/>
      <c r="I4695" s="24"/>
      <c r="J4695" s="24"/>
      <c r="N4695" s="25"/>
      <c r="O4695" s="26" t="str">
        <f aca="false">IF($G4695="","",IFERROR(INDEX(Prestations!$F$5:$F$256,MATCH($G4695,Prestations!$B$5:$B$256,0)),"?"))</f>
        <v/>
      </c>
      <c r="P4695" s="26" t="str">
        <f aca="false">IF($O4695="","",IF($O4695="?","?",IFERROR(INDEX(Règles!$C$5:$C$17,MATCH($O4695,Règles!$A$5:$A$17,0)),"?")))</f>
        <v/>
      </c>
      <c r="Q4695" s="27" t="str">
        <f aca="false">IF($G4695="","",IF(ISNUMBER($I4695),$I4695,IFERROR(IF(ISNUMBER(INDEX(Prestations!$E$5:$E$256,MATCH($G4695,Prestations!$B$5:$B$256,0))),INDEX(Prestations!$E$5:$E$256,MATCH($G4695,Prestations!$B$5:$B$256,0)),""),"")))</f>
        <v/>
      </c>
      <c r="R4695" s="27" t="str">
        <f aca="false">IFERROR(IF(ISNUMBER($Q4695),$Q4695*IF($E4695="",1,$E4695),""),"")</f>
        <v/>
      </c>
      <c r="S4695" s="28" t="str">
        <f aca="false">IFERROR(IF($P4695="au nombre",IF(N(INDEX(Règles!$D$5:$D$17,MATCH($O4695,Règles!$A$5:$A$17,0)))&gt;0,IF($E4695="",1,$E4695)/INDEX(Règles!$D$5:$D$17,MATCH($O4695,Règles!$A$5:$A$17,0)),""),IF($P4695="au prix",IF(AND(ISNUMBER($R4695),N(INDEX(Règles!$E$5:$E$17,MATCH($O4695,Règles!$A$5:$A$17,0)))&gt;0),$R4695/INDEX(Règles!$E$5:$E$17,MATCH($O4695,Règles!$A$5:$A$17,0)),""),IF(OR($P4695="ne compte pas",$P4695="absence"),0,""))),"")</f>
        <v/>
      </c>
      <c r="T4695" s="26" t="n">
        <f aca="false">IF(AND(ISNUMBER($A4695),$B4695&lt;&gt;"",$G4695&lt;&gt;"",$P4695&lt;&gt;"absence"),1,0)</f>
        <v>0</v>
      </c>
      <c r="U4695" s="26" t="n">
        <f aca="false">IF($T4695=1,IF(COUNTIFS($B$2:$B4695,$B4695,$A$2:$A4695,$A4695,$T$2:$T4695,1)=1,1,0),0)</f>
        <v>0</v>
      </c>
      <c r="V4695" s="29" t="str">
        <f aca="false">IF(AND($A4695="",$B4695="",$G4695=""),"",IF(NOT(ISNUMBER($A4695)),"Date manquante ou non reconnue",IF($B4695="","Technicien manquant",IF(COUNTIF(Production!$A$7:$A$21,$B4695)=0,"Technicien absent de la liste (onglet Production)",IF($G4695="","Code BPU manquant (colonne G)",IF($O4695="?","Code BPU inconnu (onglet Prestations)",IF($P4695="?","Catégorie inconnue (onglet Règles)",IF(AND($E4695&lt;&gt;"",NOT(ISNUMBER($E4695))),"Quantité non reconnue",IF(AND($P4695="au prix",NOT(ISNUMBER($Q4695))),"Prix sur devis à saisir (colonne I)",IF($S4695="","Règle à compléter (onglet Règles)",""))))))))))</f>
        <v/>
      </c>
    </row>
    <row r="4696" customFormat="false" ht="15" hidden="false" customHeight="false" outlineLevel="0" collapsed="false">
      <c r="A4696" s="23"/>
      <c r="I4696" s="24"/>
      <c r="J4696" s="24"/>
      <c r="N4696" s="25"/>
      <c r="O4696" s="26" t="str">
        <f aca="false">IF($G4696="","",IFERROR(INDEX(Prestations!$F$5:$F$256,MATCH($G4696,Prestations!$B$5:$B$256,0)),"?"))</f>
        <v/>
      </c>
      <c r="P4696" s="26" t="str">
        <f aca="false">IF($O4696="","",IF($O4696="?","?",IFERROR(INDEX(Règles!$C$5:$C$17,MATCH($O4696,Règles!$A$5:$A$17,0)),"?")))</f>
        <v/>
      </c>
      <c r="Q4696" s="27" t="str">
        <f aca="false">IF($G4696="","",IF(ISNUMBER($I4696),$I4696,IFERROR(IF(ISNUMBER(INDEX(Prestations!$E$5:$E$256,MATCH($G4696,Prestations!$B$5:$B$256,0))),INDEX(Prestations!$E$5:$E$256,MATCH($G4696,Prestations!$B$5:$B$256,0)),""),"")))</f>
        <v/>
      </c>
      <c r="R4696" s="27" t="str">
        <f aca="false">IFERROR(IF(ISNUMBER($Q4696),$Q4696*IF($E4696="",1,$E4696),""),"")</f>
        <v/>
      </c>
      <c r="S4696" s="28" t="str">
        <f aca="false">IFERROR(IF($P4696="au nombre",IF(N(INDEX(Règles!$D$5:$D$17,MATCH($O4696,Règles!$A$5:$A$17,0)))&gt;0,IF($E4696="",1,$E4696)/INDEX(Règles!$D$5:$D$17,MATCH($O4696,Règles!$A$5:$A$17,0)),""),IF($P4696="au prix",IF(AND(ISNUMBER($R4696),N(INDEX(Règles!$E$5:$E$17,MATCH($O4696,Règles!$A$5:$A$17,0)))&gt;0),$R4696/INDEX(Règles!$E$5:$E$17,MATCH($O4696,Règles!$A$5:$A$17,0)),""),IF(OR($P4696="ne compte pas",$P4696="absence"),0,""))),"")</f>
        <v/>
      </c>
      <c r="T4696" s="26" t="n">
        <f aca="false">IF(AND(ISNUMBER($A4696),$B4696&lt;&gt;"",$G4696&lt;&gt;"",$P4696&lt;&gt;"absence"),1,0)</f>
        <v>0</v>
      </c>
      <c r="U4696" s="26" t="n">
        <f aca="false">IF($T4696=1,IF(COUNTIFS($B$2:$B4696,$B4696,$A$2:$A4696,$A4696,$T$2:$T4696,1)=1,1,0),0)</f>
        <v>0</v>
      </c>
      <c r="V4696" s="29" t="str">
        <f aca="false">IF(AND($A4696="",$B4696="",$G4696=""),"",IF(NOT(ISNUMBER($A4696)),"Date manquante ou non reconnue",IF($B4696="","Technicien manquant",IF(COUNTIF(Production!$A$7:$A$21,$B4696)=0,"Technicien absent de la liste (onglet Production)",IF($G4696="","Code BPU manquant (colonne G)",IF($O4696="?","Code BPU inconnu (onglet Prestations)",IF($P4696="?","Catégorie inconnue (onglet Règles)",IF(AND($E4696&lt;&gt;"",NOT(ISNUMBER($E4696))),"Quantité non reconnue",IF(AND($P4696="au prix",NOT(ISNUMBER($Q4696))),"Prix sur devis à saisir (colonne I)",IF($S4696="","Règle à compléter (onglet Règles)",""))))))))))</f>
        <v/>
      </c>
    </row>
    <row r="4697" customFormat="false" ht="15" hidden="false" customHeight="false" outlineLevel="0" collapsed="false">
      <c r="A4697" s="23"/>
      <c r="I4697" s="24"/>
      <c r="J4697" s="24"/>
      <c r="N4697" s="25"/>
      <c r="O4697" s="26" t="str">
        <f aca="false">IF($G4697="","",IFERROR(INDEX(Prestations!$F$5:$F$256,MATCH($G4697,Prestations!$B$5:$B$256,0)),"?"))</f>
        <v/>
      </c>
      <c r="P4697" s="26" t="str">
        <f aca="false">IF($O4697="","",IF($O4697="?","?",IFERROR(INDEX(Règles!$C$5:$C$17,MATCH($O4697,Règles!$A$5:$A$17,0)),"?")))</f>
        <v/>
      </c>
      <c r="Q4697" s="27" t="str">
        <f aca="false">IF($G4697="","",IF(ISNUMBER($I4697),$I4697,IFERROR(IF(ISNUMBER(INDEX(Prestations!$E$5:$E$256,MATCH($G4697,Prestations!$B$5:$B$256,0))),INDEX(Prestations!$E$5:$E$256,MATCH($G4697,Prestations!$B$5:$B$256,0)),""),"")))</f>
        <v/>
      </c>
      <c r="R4697" s="27" t="str">
        <f aca="false">IFERROR(IF(ISNUMBER($Q4697),$Q4697*IF($E4697="",1,$E4697),""),"")</f>
        <v/>
      </c>
      <c r="S4697" s="28" t="str">
        <f aca="false">IFERROR(IF($P4697="au nombre",IF(N(INDEX(Règles!$D$5:$D$17,MATCH($O4697,Règles!$A$5:$A$17,0)))&gt;0,IF($E4697="",1,$E4697)/INDEX(Règles!$D$5:$D$17,MATCH($O4697,Règles!$A$5:$A$17,0)),""),IF($P4697="au prix",IF(AND(ISNUMBER($R4697),N(INDEX(Règles!$E$5:$E$17,MATCH($O4697,Règles!$A$5:$A$17,0)))&gt;0),$R4697/INDEX(Règles!$E$5:$E$17,MATCH($O4697,Règles!$A$5:$A$17,0)),""),IF(OR($P4697="ne compte pas",$P4697="absence"),0,""))),"")</f>
        <v/>
      </c>
      <c r="T4697" s="26" t="n">
        <f aca="false">IF(AND(ISNUMBER($A4697),$B4697&lt;&gt;"",$G4697&lt;&gt;"",$P4697&lt;&gt;"absence"),1,0)</f>
        <v>0</v>
      </c>
      <c r="U4697" s="26" t="n">
        <f aca="false">IF($T4697=1,IF(COUNTIFS($B$2:$B4697,$B4697,$A$2:$A4697,$A4697,$T$2:$T4697,1)=1,1,0),0)</f>
        <v>0</v>
      </c>
      <c r="V4697" s="29" t="str">
        <f aca="false">IF(AND($A4697="",$B4697="",$G4697=""),"",IF(NOT(ISNUMBER($A4697)),"Date manquante ou non reconnue",IF($B4697="","Technicien manquant",IF(COUNTIF(Production!$A$7:$A$21,$B4697)=0,"Technicien absent de la liste (onglet Production)",IF($G4697="","Code BPU manquant (colonne G)",IF($O4697="?","Code BPU inconnu (onglet Prestations)",IF($P4697="?","Catégorie inconnue (onglet Règles)",IF(AND($E4697&lt;&gt;"",NOT(ISNUMBER($E4697))),"Quantité non reconnue",IF(AND($P4697="au prix",NOT(ISNUMBER($Q4697))),"Prix sur devis à saisir (colonne I)",IF($S4697="","Règle à compléter (onglet Règles)",""))))))))))</f>
        <v/>
      </c>
    </row>
    <row r="4698" customFormat="false" ht="15" hidden="false" customHeight="false" outlineLevel="0" collapsed="false">
      <c r="A4698" s="23"/>
      <c r="I4698" s="24"/>
      <c r="J4698" s="24"/>
      <c r="N4698" s="25"/>
      <c r="O4698" s="26" t="str">
        <f aca="false">IF($G4698="","",IFERROR(INDEX(Prestations!$F$5:$F$256,MATCH($G4698,Prestations!$B$5:$B$256,0)),"?"))</f>
        <v/>
      </c>
      <c r="P4698" s="26" t="str">
        <f aca="false">IF($O4698="","",IF($O4698="?","?",IFERROR(INDEX(Règles!$C$5:$C$17,MATCH($O4698,Règles!$A$5:$A$17,0)),"?")))</f>
        <v/>
      </c>
      <c r="Q4698" s="27" t="str">
        <f aca="false">IF($G4698="","",IF(ISNUMBER($I4698),$I4698,IFERROR(IF(ISNUMBER(INDEX(Prestations!$E$5:$E$256,MATCH($G4698,Prestations!$B$5:$B$256,0))),INDEX(Prestations!$E$5:$E$256,MATCH($G4698,Prestations!$B$5:$B$256,0)),""),"")))</f>
        <v/>
      </c>
      <c r="R4698" s="27" t="str">
        <f aca="false">IFERROR(IF(ISNUMBER($Q4698),$Q4698*IF($E4698="",1,$E4698),""),"")</f>
        <v/>
      </c>
      <c r="S4698" s="28" t="str">
        <f aca="false">IFERROR(IF($P4698="au nombre",IF(N(INDEX(Règles!$D$5:$D$17,MATCH($O4698,Règles!$A$5:$A$17,0)))&gt;0,IF($E4698="",1,$E4698)/INDEX(Règles!$D$5:$D$17,MATCH($O4698,Règles!$A$5:$A$17,0)),""),IF($P4698="au prix",IF(AND(ISNUMBER($R4698),N(INDEX(Règles!$E$5:$E$17,MATCH($O4698,Règles!$A$5:$A$17,0)))&gt;0),$R4698/INDEX(Règles!$E$5:$E$17,MATCH($O4698,Règles!$A$5:$A$17,0)),""),IF(OR($P4698="ne compte pas",$P4698="absence"),0,""))),"")</f>
        <v/>
      </c>
      <c r="T4698" s="26" t="n">
        <f aca="false">IF(AND(ISNUMBER($A4698),$B4698&lt;&gt;"",$G4698&lt;&gt;"",$P4698&lt;&gt;"absence"),1,0)</f>
        <v>0</v>
      </c>
      <c r="U4698" s="26" t="n">
        <f aca="false">IF($T4698=1,IF(COUNTIFS($B$2:$B4698,$B4698,$A$2:$A4698,$A4698,$T$2:$T4698,1)=1,1,0),0)</f>
        <v>0</v>
      </c>
      <c r="V4698" s="29" t="str">
        <f aca="false">IF(AND($A4698="",$B4698="",$G4698=""),"",IF(NOT(ISNUMBER($A4698)),"Date manquante ou non reconnue",IF($B4698="","Technicien manquant",IF(COUNTIF(Production!$A$7:$A$21,$B4698)=0,"Technicien absent de la liste (onglet Production)",IF($G4698="","Code BPU manquant (colonne G)",IF($O4698="?","Code BPU inconnu (onglet Prestations)",IF($P4698="?","Catégorie inconnue (onglet Règles)",IF(AND($E4698&lt;&gt;"",NOT(ISNUMBER($E4698))),"Quantité non reconnue",IF(AND($P4698="au prix",NOT(ISNUMBER($Q4698))),"Prix sur devis à saisir (colonne I)",IF($S4698="","Règle à compléter (onglet Règles)",""))))))))))</f>
        <v/>
      </c>
    </row>
    <row r="4699" customFormat="false" ht="15" hidden="false" customHeight="false" outlineLevel="0" collapsed="false">
      <c r="A4699" s="23"/>
      <c r="I4699" s="24"/>
      <c r="J4699" s="24"/>
      <c r="N4699" s="25"/>
      <c r="O4699" s="26" t="str">
        <f aca="false">IF($G4699="","",IFERROR(INDEX(Prestations!$F$5:$F$256,MATCH($G4699,Prestations!$B$5:$B$256,0)),"?"))</f>
        <v/>
      </c>
      <c r="P4699" s="26" t="str">
        <f aca="false">IF($O4699="","",IF($O4699="?","?",IFERROR(INDEX(Règles!$C$5:$C$17,MATCH($O4699,Règles!$A$5:$A$17,0)),"?")))</f>
        <v/>
      </c>
      <c r="Q4699" s="27" t="str">
        <f aca="false">IF($G4699="","",IF(ISNUMBER($I4699),$I4699,IFERROR(IF(ISNUMBER(INDEX(Prestations!$E$5:$E$256,MATCH($G4699,Prestations!$B$5:$B$256,0))),INDEX(Prestations!$E$5:$E$256,MATCH($G4699,Prestations!$B$5:$B$256,0)),""),"")))</f>
        <v/>
      </c>
      <c r="R4699" s="27" t="str">
        <f aca="false">IFERROR(IF(ISNUMBER($Q4699),$Q4699*IF($E4699="",1,$E4699),""),"")</f>
        <v/>
      </c>
      <c r="S4699" s="28" t="str">
        <f aca="false">IFERROR(IF($P4699="au nombre",IF(N(INDEX(Règles!$D$5:$D$17,MATCH($O4699,Règles!$A$5:$A$17,0)))&gt;0,IF($E4699="",1,$E4699)/INDEX(Règles!$D$5:$D$17,MATCH($O4699,Règles!$A$5:$A$17,0)),""),IF($P4699="au prix",IF(AND(ISNUMBER($R4699),N(INDEX(Règles!$E$5:$E$17,MATCH($O4699,Règles!$A$5:$A$17,0)))&gt;0),$R4699/INDEX(Règles!$E$5:$E$17,MATCH($O4699,Règles!$A$5:$A$17,0)),""),IF(OR($P4699="ne compte pas",$P4699="absence"),0,""))),"")</f>
        <v/>
      </c>
      <c r="T4699" s="26" t="n">
        <f aca="false">IF(AND(ISNUMBER($A4699),$B4699&lt;&gt;"",$G4699&lt;&gt;"",$P4699&lt;&gt;"absence"),1,0)</f>
        <v>0</v>
      </c>
      <c r="U4699" s="26" t="n">
        <f aca="false">IF($T4699=1,IF(COUNTIFS($B$2:$B4699,$B4699,$A$2:$A4699,$A4699,$T$2:$T4699,1)=1,1,0),0)</f>
        <v>0</v>
      </c>
      <c r="V4699" s="29" t="str">
        <f aca="false">IF(AND($A4699="",$B4699="",$G4699=""),"",IF(NOT(ISNUMBER($A4699)),"Date manquante ou non reconnue",IF($B4699="","Technicien manquant",IF(COUNTIF(Production!$A$7:$A$21,$B4699)=0,"Technicien absent de la liste (onglet Production)",IF($G4699="","Code BPU manquant (colonne G)",IF($O4699="?","Code BPU inconnu (onglet Prestations)",IF($P4699="?","Catégorie inconnue (onglet Règles)",IF(AND($E4699&lt;&gt;"",NOT(ISNUMBER($E4699))),"Quantité non reconnue",IF(AND($P4699="au prix",NOT(ISNUMBER($Q4699))),"Prix sur devis à saisir (colonne I)",IF($S4699="","Règle à compléter (onglet Règles)",""))))))))))</f>
        <v/>
      </c>
    </row>
    <row r="4700" customFormat="false" ht="15" hidden="false" customHeight="false" outlineLevel="0" collapsed="false">
      <c r="A4700" s="23"/>
      <c r="I4700" s="24"/>
      <c r="J4700" s="24"/>
      <c r="N4700" s="25"/>
      <c r="O4700" s="26" t="str">
        <f aca="false">IF($G4700="","",IFERROR(INDEX(Prestations!$F$5:$F$256,MATCH($G4700,Prestations!$B$5:$B$256,0)),"?"))</f>
        <v/>
      </c>
      <c r="P4700" s="26" t="str">
        <f aca="false">IF($O4700="","",IF($O4700="?","?",IFERROR(INDEX(Règles!$C$5:$C$17,MATCH($O4700,Règles!$A$5:$A$17,0)),"?")))</f>
        <v/>
      </c>
      <c r="Q4700" s="27" t="str">
        <f aca="false">IF($G4700="","",IF(ISNUMBER($I4700),$I4700,IFERROR(IF(ISNUMBER(INDEX(Prestations!$E$5:$E$256,MATCH($G4700,Prestations!$B$5:$B$256,0))),INDEX(Prestations!$E$5:$E$256,MATCH($G4700,Prestations!$B$5:$B$256,0)),""),"")))</f>
        <v/>
      </c>
      <c r="R4700" s="27" t="str">
        <f aca="false">IFERROR(IF(ISNUMBER($Q4700),$Q4700*IF($E4700="",1,$E4700),""),"")</f>
        <v/>
      </c>
      <c r="S4700" s="28" t="str">
        <f aca="false">IFERROR(IF($P4700="au nombre",IF(N(INDEX(Règles!$D$5:$D$17,MATCH($O4700,Règles!$A$5:$A$17,0)))&gt;0,IF($E4700="",1,$E4700)/INDEX(Règles!$D$5:$D$17,MATCH($O4700,Règles!$A$5:$A$17,0)),""),IF($P4700="au prix",IF(AND(ISNUMBER($R4700),N(INDEX(Règles!$E$5:$E$17,MATCH($O4700,Règles!$A$5:$A$17,0)))&gt;0),$R4700/INDEX(Règles!$E$5:$E$17,MATCH($O4700,Règles!$A$5:$A$17,0)),""),IF(OR($P4700="ne compte pas",$P4700="absence"),0,""))),"")</f>
        <v/>
      </c>
      <c r="T4700" s="26" t="n">
        <f aca="false">IF(AND(ISNUMBER($A4700),$B4700&lt;&gt;"",$G4700&lt;&gt;"",$P4700&lt;&gt;"absence"),1,0)</f>
        <v>0</v>
      </c>
      <c r="U4700" s="26" t="n">
        <f aca="false">IF($T4700=1,IF(COUNTIFS($B$2:$B4700,$B4700,$A$2:$A4700,$A4700,$T$2:$T4700,1)=1,1,0),0)</f>
        <v>0</v>
      </c>
      <c r="V4700" s="29" t="str">
        <f aca="false">IF(AND($A4700="",$B4700="",$G4700=""),"",IF(NOT(ISNUMBER($A4700)),"Date manquante ou non reconnue",IF($B4700="","Technicien manquant",IF(COUNTIF(Production!$A$7:$A$21,$B4700)=0,"Technicien absent de la liste (onglet Production)",IF($G4700="","Code BPU manquant (colonne G)",IF($O4700="?","Code BPU inconnu (onglet Prestations)",IF($P4700="?","Catégorie inconnue (onglet Règles)",IF(AND($E4700&lt;&gt;"",NOT(ISNUMBER($E4700))),"Quantité non reconnue",IF(AND($P4700="au prix",NOT(ISNUMBER($Q4700))),"Prix sur devis à saisir (colonne I)",IF($S4700="","Règle à compléter (onglet Règles)",""))))))))))</f>
        <v/>
      </c>
    </row>
    <row r="4701" customFormat="false" ht="15" hidden="false" customHeight="false" outlineLevel="0" collapsed="false">
      <c r="A4701" s="23"/>
      <c r="I4701" s="24"/>
      <c r="J4701" s="24"/>
      <c r="N4701" s="25"/>
      <c r="O4701" s="26" t="str">
        <f aca="false">IF($G4701="","",IFERROR(INDEX(Prestations!$F$5:$F$256,MATCH($G4701,Prestations!$B$5:$B$256,0)),"?"))</f>
        <v/>
      </c>
      <c r="P4701" s="26" t="str">
        <f aca="false">IF($O4701="","",IF($O4701="?","?",IFERROR(INDEX(Règles!$C$5:$C$17,MATCH($O4701,Règles!$A$5:$A$17,0)),"?")))</f>
        <v/>
      </c>
      <c r="Q4701" s="27" t="str">
        <f aca="false">IF($G4701="","",IF(ISNUMBER($I4701),$I4701,IFERROR(IF(ISNUMBER(INDEX(Prestations!$E$5:$E$256,MATCH($G4701,Prestations!$B$5:$B$256,0))),INDEX(Prestations!$E$5:$E$256,MATCH($G4701,Prestations!$B$5:$B$256,0)),""),"")))</f>
        <v/>
      </c>
      <c r="R4701" s="27" t="str">
        <f aca="false">IFERROR(IF(ISNUMBER($Q4701),$Q4701*IF($E4701="",1,$E4701),""),"")</f>
        <v/>
      </c>
      <c r="S4701" s="28" t="str">
        <f aca="false">IFERROR(IF($P4701="au nombre",IF(N(INDEX(Règles!$D$5:$D$17,MATCH($O4701,Règles!$A$5:$A$17,0)))&gt;0,IF($E4701="",1,$E4701)/INDEX(Règles!$D$5:$D$17,MATCH($O4701,Règles!$A$5:$A$17,0)),""),IF($P4701="au prix",IF(AND(ISNUMBER($R4701),N(INDEX(Règles!$E$5:$E$17,MATCH($O4701,Règles!$A$5:$A$17,0)))&gt;0),$R4701/INDEX(Règles!$E$5:$E$17,MATCH($O4701,Règles!$A$5:$A$17,0)),""),IF(OR($P4701="ne compte pas",$P4701="absence"),0,""))),"")</f>
        <v/>
      </c>
      <c r="T4701" s="26" t="n">
        <f aca="false">IF(AND(ISNUMBER($A4701),$B4701&lt;&gt;"",$G4701&lt;&gt;"",$P4701&lt;&gt;"absence"),1,0)</f>
        <v>0</v>
      </c>
      <c r="U4701" s="26" t="n">
        <f aca="false">IF($T4701=1,IF(COUNTIFS($B$2:$B4701,$B4701,$A$2:$A4701,$A4701,$T$2:$T4701,1)=1,1,0),0)</f>
        <v>0</v>
      </c>
      <c r="V4701" s="29" t="str">
        <f aca="false">IF(AND($A4701="",$B4701="",$G4701=""),"",IF(NOT(ISNUMBER($A4701)),"Date manquante ou non reconnue",IF($B4701="","Technicien manquant",IF(COUNTIF(Production!$A$7:$A$21,$B4701)=0,"Technicien absent de la liste (onglet Production)",IF($G4701="","Code BPU manquant (colonne G)",IF($O4701="?","Code BPU inconnu (onglet Prestations)",IF($P4701="?","Catégorie inconnue (onglet Règles)",IF(AND($E4701&lt;&gt;"",NOT(ISNUMBER($E4701))),"Quantité non reconnue",IF(AND($P4701="au prix",NOT(ISNUMBER($Q4701))),"Prix sur devis à saisir (colonne I)",IF($S4701="","Règle à compléter (onglet Règles)",""))))))))))</f>
        <v/>
      </c>
    </row>
    <row r="4702" customFormat="false" ht="15" hidden="false" customHeight="false" outlineLevel="0" collapsed="false">
      <c r="A4702" s="23"/>
      <c r="I4702" s="24"/>
      <c r="J4702" s="24"/>
      <c r="N4702" s="25"/>
      <c r="O4702" s="26" t="str">
        <f aca="false">IF($G4702="","",IFERROR(INDEX(Prestations!$F$5:$F$256,MATCH($G4702,Prestations!$B$5:$B$256,0)),"?"))</f>
        <v/>
      </c>
      <c r="P4702" s="26" t="str">
        <f aca="false">IF($O4702="","",IF($O4702="?","?",IFERROR(INDEX(Règles!$C$5:$C$17,MATCH($O4702,Règles!$A$5:$A$17,0)),"?")))</f>
        <v/>
      </c>
      <c r="Q4702" s="27" t="str">
        <f aca="false">IF($G4702="","",IF(ISNUMBER($I4702),$I4702,IFERROR(IF(ISNUMBER(INDEX(Prestations!$E$5:$E$256,MATCH($G4702,Prestations!$B$5:$B$256,0))),INDEX(Prestations!$E$5:$E$256,MATCH($G4702,Prestations!$B$5:$B$256,0)),""),"")))</f>
        <v/>
      </c>
      <c r="R4702" s="27" t="str">
        <f aca="false">IFERROR(IF(ISNUMBER($Q4702),$Q4702*IF($E4702="",1,$E4702),""),"")</f>
        <v/>
      </c>
      <c r="S4702" s="28" t="str">
        <f aca="false">IFERROR(IF($P4702="au nombre",IF(N(INDEX(Règles!$D$5:$D$17,MATCH($O4702,Règles!$A$5:$A$17,0)))&gt;0,IF($E4702="",1,$E4702)/INDEX(Règles!$D$5:$D$17,MATCH($O4702,Règles!$A$5:$A$17,0)),""),IF($P4702="au prix",IF(AND(ISNUMBER($R4702),N(INDEX(Règles!$E$5:$E$17,MATCH($O4702,Règles!$A$5:$A$17,0)))&gt;0),$R4702/INDEX(Règles!$E$5:$E$17,MATCH($O4702,Règles!$A$5:$A$17,0)),""),IF(OR($P4702="ne compte pas",$P4702="absence"),0,""))),"")</f>
        <v/>
      </c>
      <c r="T4702" s="26" t="n">
        <f aca="false">IF(AND(ISNUMBER($A4702),$B4702&lt;&gt;"",$G4702&lt;&gt;"",$P4702&lt;&gt;"absence"),1,0)</f>
        <v>0</v>
      </c>
      <c r="U4702" s="26" t="n">
        <f aca="false">IF($T4702=1,IF(COUNTIFS($B$2:$B4702,$B4702,$A$2:$A4702,$A4702,$T$2:$T4702,1)=1,1,0),0)</f>
        <v>0</v>
      </c>
      <c r="V4702" s="29" t="str">
        <f aca="false">IF(AND($A4702="",$B4702="",$G4702=""),"",IF(NOT(ISNUMBER($A4702)),"Date manquante ou non reconnue",IF($B4702="","Technicien manquant",IF(COUNTIF(Production!$A$7:$A$21,$B4702)=0,"Technicien absent de la liste (onglet Production)",IF($G4702="","Code BPU manquant (colonne G)",IF($O4702="?","Code BPU inconnu (onglet Prestations)",IF($P4702="?","Catégorie inconnue (onglet Règles)",IF(AND($E4702&lt;&gt;"",NOT(ISNUMBER($E4702))),"Quantité non reconnue",IF(AND($P4702="au prix",NOT(ISNUMBER($Q4702))),"Prix sur devis à saisir (colonne I)",IF($S4702="","Règle à compléter (onglet Règles)",""))))))))))</f>
        <v/>
      </c>
    </row>
    <row r="4703" customFormat="false" ht="15" hidden="false" customHeight="false" outlineLevel="0" collapsed="false">
      <c r="A4703" s="23"/>
      <c r="I4703" s="24"/>
      <c r="J4703" s="24"/>
      <c r="N4703" s="25"/>
      <c r="O4703" s="26" t="str">
        <f aca="false">IF($G4703="","",IFERROR(INDEX(Prestations!$F$5:$F$256,MATCH($G4703,Prestations!$B$5:$B$256,0)),"?"))</f>
        <v/>
      </c>
      <c r="P4703" s="26" t="str">
        <f aca="false">IF($O4703="","",IF($O4703="?","?",IFERROR(INDEX(Règles!$C$5:$C$17,MATCH($O4703,Règles!$A$5:$A$17,0)),"?")))</f>
        <v/>
      </c>
      <c r="Q4703" s="27" t="str">
        <f aca="false">IF($G4703="","",IF(ISNUMBER($I4703),$I4703,IFERROR(IF(ISNUMBER(INDEX(Prestations!$E$5:$E$256,MATCH($G4703,Prestations!$B$5:$B$256,0))),INDEX(Prestations!$E$5:$E$256,MATCH($G4703,Prestations!$B$5:$B$256,0)),""),"")))</f>
        <v/>
      </c>
      <c r="R4703" s="27" t="str">
        <f aca="false">IFERROR(IF(ISNUMBER($Q4703),$Q4703*IF($E4703="",1,$E4703),""),"")</f>
        <v/>
      </c>
      <c r="S4703" s="28" t="str">
        <f aca="false">IFERROR(IF($P4703="au nombre",IF(N(INDEX(Règles!$D$5:$D$17,MATCH($O4703,Règles!$A$5:$A$17,0)))&gt;0,IF($E4703="",1,$E4703)/INDEX(Règles!$D$5:$D$17,MATCH($O4703,Règles!$A$5:$A$17,0)),""),IF($P4703="au prix",IF(AND(ISNUMBER($R4703),N(INDEX(Règles!$E$5:$E$17,MATCH($O4703,Règles!$A$5:$A$17,0)))&gt;0),$R4703/INDEX(Règles!$E$5:$E$17,MATCH($O4703,Règles!$A$5:$A$17,0)),""),IF(OR($P4703="ne compte pas",$P4703="absence"),0,""))),"")</f>
        <v/>
      </c>
      <c r="T4703" s="26" t="n">
        <f aca="false">IF(AND(ISNUMBER($A4703),$B4703&lt;&gt;"",$G4703&lt;&gt;"",$P4703&lt;&gt;"absence"),1,0)</f>
        <v>0</v>
      </c>
      <c r="U4703" s="26" t="n">
        <f aca="false">IF($T4703=1,IF(COUNTIFS($B$2:$B4703,$B4703,$A$2:$A4703,$A4703,$T$2:$T4703,1)=1,1,0),0)</f>
        <v>0</v>
      </c>
      <c r="V4703" s="29" t="str">
        <f aca="false">IF(AND($A4703="",$B4703="",$G4703=""),"",IF(NOT(ISNUMBER($A4703)),"Date manquante ou non reconnue",IF($B4703="","Technicien manquant",IF(COUNTIF(Production!$A$7:$A$21,$B4703)=0,"Technicien absent de la liste (onglet Production)",IF($G4703="","Code BPU manquant (colonne G)",IF($O4703="?","Code BPU inconnu (onglet Prestations)",IF($P4703="?","Catégorie inconnue (onglet Règles)",IF(AND($E4703&lt;&gt;"",NOT(ISNUMBER($E4703))),"Quantité non reconnue",IF(AND($P4703="au prix",NOT(ISNUMBER($Q4703))),"Prix sur devis à saisir (colonne I)",IF($S4703="","Règle à compléter (onglet Règles)",""))))))))))</f>
        <v/>
      </c>
    </row>
    <row r="4704" customFormat="false" ht="15" hidden="false" customHeight="false" outlineLevel="0" collapsed="false">
      <c r="A4704" s="23"/>
      <c r="I4704" s="24"/>
      <c r="J4704" s="24"/>
      <c r="N4704" s="25"/>
      <c r="O4704" s="26" t="str">
        <f aca="false">IF($G4704="","",IFERROR(INDEX(Prestations!$F$5:$F$256,MATCH($G4704,Prestations!$B$5:$B$256,0)),"?"))</f>
        <v/>
      </c>
      <c r="P4704" s="26" t="str">
        <f aca="false">IF($O4704="","",IF($O4704="?","?",IFERROR(INDEX(Règles!$C$5:$C$17,MATCH($O4704,Règles!$A$5:$A$17,0)),"?")))</f>
        <v/>
      </c>
      <c r="Q4704" s="27" t="str">
        <f aca="false">IF($G4704="","",IF(ISNUMBER($I4704),$I4704,IFERROR(IF(ISNUMBER(INDEX(Prestations!$E$5:$E$256,MATCH($G4704,Prestations!$B$5:$B$256,0))),INDEX(Prestations!$E$5:$E$256,MATCH($G4704,Prestations!$B$5:$B$256,0)),""),"")))</f>
        <v/>
      </c>
      <c r="R4704" s="27" t="str">
        <f aca="false">IFERROR(IF(ISNUMBER($Q4704),$Q4704*IF($E4704="",1,$E4704),""),"")</f>
        <v/>
      </c>
      <c r="S4704" s="28" t="str">
        <f aca="false">IFERROR(IF($P4704="au nombre",IF(N(INDEX(Règles!$D$5:$D$17,MATCH($O4704,Règles!$A$5:$A$17,0)))&gt;0,IF($E4704="",1,$E4704)/INDEX(Règles!$D$5:$D$17,MATCH($O4704,Règles!$A$5:$A$17,0)),""),IF($P4704="au prix",IF(AND(ISNUMBER($R4704),N(INDEX(Règles!$E$5:$E$17,MATCH($O4704,Règles!$A$5:$A$17,0)))&gt;0),$R4704/INDEX(Règles!$E$5:$E$17,MATCH($O4704,Règles!$A$5:$A$17,0)),""),IF(OR($P4704="ne compte pas",$P4704="absence"),0,""))),"")</f>
        <v/>
      </c>
      <c r="T4704" s="26" t="n">
        <f aca="false">IF(AND(ISNUMBER($A4704),$B4704&lt;&gt;"",$G4704&lt;&gt;"",$P4704&lt;&gt;"absence"),1,0)</f>
        <v>0</v>
      </c>
      <c r="U4704" s="26" t="n">
        <f aca="false">IF($T4704=1,IF(COUNTIFS($B$2:$B4704,$B4704,$A$2:$A4704,$A4704,$T$2:$T4704,1)=1,1,0),0)</f>
        <v>0</v>
      </c>
      <c r="V4704" s="29" t="str">
        <f aca="false">IF(AND($A4704="",$B4704="",$G4704=""),"",IF(NOT(ISNUMBER($A4704)),"Date manquante ou non reconnue",IF($B4704="","Technicien manquant",IF(COUNTIF(Production!$A$7:$A$21,$B4704)=0,"Technicien absent de la liste (onglet Production)",IF($G4704="","Code BPU manquant (colonne G)",IF($O4704="?","Code BPU inconnu (onglet Prestations)",IF($P4704="?","Catégorie inconnue (onglet Règles)",IF(AND($E4704&lt;&gt;"",NOT(ISNUMBER($E4704))),"Quantité non reconnue",IF(AND($P4704="au prix",NOT(ISNUMBER($Q4704))),"Prix sur devis à saisir (colonne I)",IF($S4704="","Règle à compléter (onglet Règles)",""))))))))))</f>
        <v/>
      </c>
    </row>
    <row r="4705" customFormat="false" ht="15" hidden="false" customHeight="false" outlineLevel="0" collapsed="false">
      <c r="A4705" s="23"/>
      <c r="I4705" s="24"/>
      <c r="J4705" s="24"/>
      <c r="N4705" s="25"/>
      <c r="O4705" s="26" t="str">
        <f aca="false">IF($G4705="","",IFERROR(INDEX(Prestations!$F$5:$F$256,MATCH($G4705,Prestations!$B$5:$B$256,0)),"?"))</f>
        <v/>
      </c>
      <c r="P4705" s="26" t="str">
        <f aca="false">IF($O4705="","",IF($O4705="?","?",IFERROR(INDEX(Règles!$C$5:$C$17,MATCH($O4705,Règles!$A$5:$A$17,0)),"?")))</f>
        <v/>
      </c>
      <c r="Q4705" s="27" t="str">
        <f aca="false">IF($G4705="","",IF(ISNUMBER($I4705),$I4705,IFERROR(IF(ISNUMBER(INDEX(Prestations!$E$5:$E$256,MATCH($G4705,Prestations!$B$5:$B$256,0))),INDEX(Prestations!$E$5:$E$256,MATCH($G4705,Prestations!$B$5:$B$256,0)),""),"")))</f>
        <v/>
      </c>
      <c r="R4705" s="27" t="str">
        <f aca="false">IFERROR(IF(ISNUMBER($Q4705),$Q4705*IF($E4705="",1,$E4705),""),"")</f>
        <v/>
      </c>
      <c r="S4705" s="28" t="str">
        <f aca="false">IFERROR(IF($P4705="au nombre",IF(N(INDEX(Règles!$D$5:$D$17,MATCH($O4705,Règles!$A$5:$A$17,0)))&gt;0,IF($E4705="",1,$E4705)/INDEX(Règles!$D$5:$D$17,MATCH($O4705,Règles!$A$5:$A$17,0)),""),IF($P4705="au prix",IF(AND(ISNUMBER($R4705),N(INDEX(Règles!$E$5:$E$17,MATCH($O4705,Règles!$A$5:$A$17,0)))&gt;0),$R4705/INDEX(Règles!$E$5:$E$17,MATCH($O4705,Règles!$A$5:$A$17,0)),""),IF(OR($P4705="ne compte pas",$P4705="absence"),0,""))),"")</f>
        <v/>
      </c>
      <c r="T4705" s="26" t="n">
        <f aca="false">IF(AND(ISNUMBER($A4705),$B4705&lt;&gt;"",$G4705&lt;&gt;"",$P4705&lt;&gt;"absence"),1,0)</f>
        <v>0</v>
      </c>
      <c r="U4705" s="26" t="n">
        <f aca="false">IF($T4705=1,IF(COUNTIFS($B$2:$B4705,$B4705,$A$2:$A4705,$A4705,$T$2:$T4705,1)=1,1,0),0)</f>
        <v>0</v>
      </c>
      <c r="V4705" s="29" t="str">
        <f aca="false">IF(AND($A4705="",$B4705="",$G4705=""),"",IF(NOT(ISNUMBER($A4705)),"Date manquante ou non reconnue",IF($B4705="","Technicien manquant",IF(COUNTIF(Production!$A$7:$A$21,$B4705)=0,"Technicien absent de la liste (onglet Production)",IF($G4705="","Code BPU manquant (colonne G)",IF($O4705="?","Code BPU inconnu (onglet Prestations)",IF($P4705="?","Catégorie inconnue (onglet Règles)",IF(AND($E4705&lt;&gt;"",NOT(ISNUMBER($E4705))),"Quantité non reconnue",IF(AND($P4705="au prix",NOT(ISNUMBER($Q4705))),"Prix sur devis à saisir (colonne I)",IF($S4705="","Règle à compléter (onglet Règles)",""))))))))))</f>
        <v/>
      </c>
    </row>
    <row r="4706" customFormat="false" ht="15" hidden="false" customHeight="false" outlineLevel="0" collapsed="false">
      <c r="A4706" s="23"/>
      <c r="I4706" s="24"/>
      <c r="J4706" s="24"/>
      <c r="N4706" s="25"/>
      <c r="O4706" s="26" t="str">
        <f aca="false">IF($G4706="","",IFERROR(INDEX(Prestations!$F$5:$F$256,MATCH($G4706,Prestations!$B$5:$B$256,0)),"?"))</f>
        <v/>
      </c>
      <c r="P4706" s="26" t="str">
        <f aca="false">IF($O4706="","",IF($O4706="?","?",IFERROR(INDEX(Règles!$C$5:$C$17,MATCH($O4706,Règles!$A$5:$A$17,0)),"?")))</f>
        <v/>
      </c>
      <c r="Q4706" s="27" t="str">
        <f aca="false">IF($G4706="","",IF(ISNUMBER($I4706),$I4706,IFERROR(IF(ISNUMBER(INDEX(Prestations!$E$5:$E$256,MATCH($G4706,Prestations!$B$5:$B$256,0))),INDEX(Prestations!$E$5:$E$256,MATCH($G4706,Prestations!$B$5:$B$256,0)),""),"")))</f>
        <v/>
      </c>
      <c r="R4706" s="27" t="str">
        <f aca="false">IFERROR(IF(ISNUMBER($Q4706),$Q4706*IF($E4706="",1,$E4706),""),"")</f>
        <v/>
      </c>
      <c r="S4706" s="28" t="str">
        <f aca="false">IFERROR(IF($P4706="au nombre",IF(N(INDEX(Règles!$D$5:$D$17,MATCH($O4706,Règles!$A$5:$A$17,0)))&gt;0,IF($E4706="",1,$E4706)/INDEX(Règles!$D$5:$D$17,MATCH($O4706,Règles!$A$5:$A$17,0)),""),IF($P4706="au prix",IF(AND(ISNUMBER($R4706),N(INDEX(Règles!$E$5:$E$17,MATCH($O4706,Règles!$A$5:$A$17,0)))&gt;0),$R4706/INDEX(Règles!$E$5:$E$17,MATCH($O4706,Règles!$A$5:$A$17,0)),""),IF(OR($P4706="ne compte pas",$P4706="absence"),0,""))),"")</f>
        <v/>
      </c>
      <c r="T4706" s="26" t="n">
        <f aca="false">IF(AND(ISNUMBER($A4706),$B4706&lt;&gt;"",$G4706&lt;&gt;"",$P4706&lt;&gt;"absence"),1,0)</f>
        <v>0</v>
      </c>
      <c r="U4706" s="26" t="n">
        <f aca="false">IF($T4706=1,IF(COUNTIFS($B$2:$B4706,$B4706,$A$2:$A4706,$A4706,$T$2:$T4706,1)=1,1,0),0)</f>
        <v>0</v>
      </c>
      <c r="V4706" s="29" t="str">
        <f aca="false">IF(AND($A4706="",$B4706="",$G4706=""),"",IF(NOT(ISNUMBER($A4706)),"Date manquante ou non reconnue",IF($B4706="","Technicien manquant",IF(COUNTIF(Production!$A$7:$A$21,$B4706)=0,"Technicien absent de la liste (onglet Production)",IF($G4706="","Code BPU manquant (colonne G)",IF($O4706="?","Code BPU inconnu (onglet Prestations)",IF($P4706="?","Catégorie inconnue (onglet Règles)",IF(AND($E4706&lt;&gt;"",NOT(ISNUMBER($E4706))),"Quantité non reconnue",IF(AND($P4706="au prix",NOT(ISNUMBER($Q4706))),"Prix sur devis à saisir (colonne I)",IF($S4706="","Règle à compléter (onglet Règles)",""))))))))))</f>
        <v/>
      </c>
    </row>
    <row r="4707" customFormat="false" ht="15" hidden="false" customHeight="false" outlineLevel="0" collapsed="false">
      <c r="A4707" s="23"/>
      <c r="I4707" s="24"/>
      <c r="J4707" s="24"/>
      <c r="N4707" s="25"/>
      <c r="O4707" s="26" t="str">
        <f aca="false">IF($G4707="","",IFERROR(INDEX(Prestations!$F$5:$F$256,MATCH($G4707,Prestations!$B$5:$B$256,0)),"?"))</f>
        <v/>
      </c>
      <c r="P4707" s="26" t="str">
        <f aca="false">IF($O4707="","",IF($O4707="?","?",IFERROR(INDEX(Règles!$C$5:$C$17,MATCH($O4707,Règles!$A$5:$A$17,0)),"?")))</f>
        <v/>
      </c>
      <c r="Q4707" s="27" t="str">
        <f aca="false">IF($G4707="","",IF(ISNUMBER($I4707),$I4707,IFERROR(IF(ISNUMBER(INDEX(Prestations!$E$5:$E$256,MATCH($G4707,Prestations!$B$5:$B$256,0))),INDEX(Prestations!$E$5:$E$256,MATCH($G4707,Prestations!$B$5:$B$256,0)),""),"")))</f>
        <v/>
      </c>
      <c r="R4707" s="27" t="str">
        <f aca="false">IFERROR(IF(ISNUMBER($Q4707),$Q4707*IF($E4707="",1,$E4707),""),"")</f>
        <v/>
      </c>
      <c r="S4707" s="28" t="str">
        <f aca="false">IFERROR(IF($P4707="au nombre",IF(N(INDEX(Règles!$D$5:$D$17,MATCH($O4707,Règles!$A$5:$A$17,0)))&gt;0,IF($E4707="",1,$E4707)/INDEX(Règles!$D$5:$D$17,MATCH($O4707,Règles!$A$5:$A$17,0)),""),IF($P4707="au prix",IF(AND(ISNUMBER($R4707),N(INDEX(Règles!$E$5:$E$17,MATCH($O4707,Règles!$A$5:$A$17,0)))&gt;0),$R4707/INDEX(Règles!$E$5:$E$17,MATCH($O4707,Règles!$A$5:$A$17,0)),""),IF(OR($P4707="ne compte pas",$P4707="absence"),0,""))),"")</f>
        <v/>
      </c>
      <c r="T4707" s="26" t="n">
        <f aca="false">IF(AND(ISNUMBER($A4707),$B4707&lt;&gt;"",$G4707&lt;&gt;"",$P4707&lt;&gt;"absence"),1,0)</f>
        <v>0</v>
      </c>
      <c r="U4707" s="26" t="n">
        <f aca="false">IF($T4707=1,IF(COUNTIFS($B$2:$B4707,$B4707,$A$2:$A4707,$A4707,$T$2:$T4707,1)=1,1,0),0)</f>
        <v>0</v>
      </c>
      <c r="V4707" s="29" t="str">
        <f aca="false">IF(AND($A4707="",$B4707="",$G4707=""),"",IF(NOT(ISNUMBER($A4707)),"Date manquante ou non reconnue",IF($B4707="","Technicien manquant",IF(COUNTIF(Production!$A$7:$A$21,$B4707)=0,"Technicien absent de la liste (onglet Production)",IF($G4707="","Code BPU manquant (colonne G)",IF($O4707="?","Code BPU inconnu (onglet Prestations)",IF($P4707="?","Catégorie inconnue (onglet Règles)",IF(AND($E4707&lt;&gt;"",NOT(ISNUMBER($E4707))),"Quantité non reconnue",IF(AND($P4707="au prix",NOT(ISNUMBER($Q4707))),"Prix sur devis à saisir (colonne I)",IF($S4707="","Règle à compléter (onglet Règles)",""))))))))))</f>
        <v/>
      </c>
    </row>
    <row r="4708" customFormat="false" ht="15" hidden="false" customHeight="false" outlineLevel="0" collapsed="false">
      <c r="A4708" s="23"/>
      <c r="I4708" s="24"/>
      <c r="J4708" s="24"/>
      <c r="N4708" s="25"/>
      <c r="O4708" s="26" t="str">
        <f aca="false">IF($G4708="","",IFERROR(INDEX(Prestations!$F$5:$F$256,MATCH($G4708,Prestations!$B$5:$B$256,0)),"?"))</f>
        <v/>
      </c>
      <c r="P4708" s="26" t="str">
        <f aca="false">IF($O4708="","",IF($O4708="?","?",IFERROR(INDEX(Règles!$C$5:$C$17,MATCH($O4708,Règles!$A$5:$A$17,0)),"?")))</f>
        <v/>
      </c>
      <c r="Q4708" s="27" t="str">
        <f aca="false">IF($G4708="","",IF(ISNUMBER($I4708),$I4708,IFERROR(IF(ISNUMBER(INDEX(Prestations!$E$5:$E$256,MATCH($G4708,Prestations!$B$5:$B$256,0))),INDEX(Prestations!$E$5:$E$256,MATCH($G4708,Prestations!$B$5:$B$256,0)),""),"")))</f>
        <v/>
      </c>
      <c r="R4708" s="27" t="str">
        <f aca="false">IFERROR(IF(ISNUMBER($Q4708),$Q4708*IF($E4708="",1,$E4708),""),"")</f>
        <v/>
      </c>
      <c r="S4708" s="28" t="str">
        <f aca="false">IFERROR(IF($P4708="au nombre",IF(N(INDEX(Règles!$D$5:$D$17,MATCH($O4708,Règles!$A$5:$A$17,0)))&gt;0,IF($E4708="",1,$E4708)/INDEX(Règles!$D$5:$D$17,MATCH($O4708,Règles!$A$5:$A$17,0)),""),IF($P4708="au prix",IF(AND(ISNUMBER($R4708),N(INDEX(Règles!$E$5:$E$17,MATCH($O4708,Règles!$A$5:$A$17,0)))&gt;0),$R4708/INDEX(Règles!$E$5:$E$17,MATCH($O4708,Règles!$A$5:$A$17,0)),""),IF(OR($P4708="ne compte pas",$P4708="absence"),0,""))),"")</f>
        <v/>
      </c>
      <c r="T4708" s="26" t="n">
        <f aca="false">IF(AND(ISNUMBER($A4708),$B4708&lt;&gt;"",$G4708&lt;&gt;"",$P4708&lt;&gt;"absence"),1,0)</f>
        <v>0</v>
      </c>
      <c r="U4708" s="26" t="n">
        <f aca="false">IF($T4708=1,IF(COUNTIFS($B$2:$B4708,$B4708,$A$2:$A4708,$A4708,$T$2:$T4708,1)=1,1,0),0)</f>
        <v>0</v>
      </c>
      <c r="V4708" s="29" t="str">
        <f aca="false">IF(AND($A4708="",$B4708="",$G4708=""),"",IF(NOT(ISNUMBER($A4708)),"Date manquante ou non reconnue",IF($B4708="","Technicien manquant",IF(COUNTIF(Production!$A$7:$A$21,$B4708)=0,"Technicien absent de la liste (onglet Production)",IF($G4708="","Code BPU manquant (colonne G)",IF($O4708="?","Code BPU inconnu (onglet Prestations)",IF($P4708="?","Catégorie inconnue (onglet Règles)",IF(AND($E4708&lt;&gt;"",NOT(ISNUMBER($E4708))),"Quantité non reconnue",IF(AND($P4708="au prix",NOT(ISNUMBER($Q4708))),"Prix sur devis à saisir (colonne I)",IF($S4708="","Règle à compléter (onglet Règles)",""))))))))))</f>
        <v/>
      </c>
    </row>
    <row r="4709" customFormat="false" ht="15" hidden="false" customHeight="false" outlineLevel="0" collapsed="false">
      <c r="A4709" s="23"/>
      <c r="I4709" s="24"/>
      <c r="J4709" s="24"/>
      <c r="N4709" s="25"/>
      <c r="O4709" s="26" t="str">
        <f aca="false">IF($G4709="","",IFERROR(INDEX(Prestations!$F$5:$F$256,MATCH($G4709,Prestations!$B$5:$B$256,0)),"?"))</f>
        <v/>
      </c>
      <c r="P4709" s="26" t="str">
        <f aca="false">IF($O4709="","",IF($O4709="?","?",IFERROR(INDEX(Règles!$C$5:$C$17,MATCH($O4709,Règles!$A$5:$A$17,0)),"?")))</f>
        <v/>
      </c>
      <c r="Q4709" s="27" t="str">
        <f aca="false">IF($G4709="","",IF(ISNUMBER($I4709),$I4709,IFERROR(IF(ISNUMBER(INDEX(Prestations!$E$5:$E$256,MATCH($G4709,Prestations!$B$5:$B$256,0))),INDEX(Prestations!$E$5:$E$256,MATCH($G4709,Prestations!$B$5:$B$256,0)),""),"")))</f>
        <v/>
      </c>
      <c r="R4709" s="27" t="str">
        <f aca="false">IFERROR(IF(ISNUMBER($Q4709),$Q4709*IF($E4709="",1,$E4709),""),"")</f>
        <v/>
      </c>
      <c r="S4709" s="28" t="str">
        <f aca="false">IFERROR(IF($P4709="au nombre",IF(N(INDEX(Règles!$D$5:$D$17,MATCH($O4709,Règles!$A$5:$A$17,0)))&gt;0,IF($E4709="",1,$E4709)/INDEX(Règles!$D$5:$D$17,MATCH($O4709,Règles!$A$5:$A$17,0)),""),IF($P4709="au prix",IF(AND(ISNUMBER($R4709),N(INDEX(Règles!$E$5:$E$17,MATCH($O4709,Règles!$A$5:$A$17,0)))&gt;0),$R4709/INDEX(Règles!$E$5:$E$17,MATCH($O4709,Règles!$A$5:$A$17,0)),""),IF(OR($P4709="ne compte pas",$P4709="absence"),0,""))),"")</f>
        <v/>
      </c>
      <c r="T4709" s="26" t="n">
        <f aca="false">IF(AND(ISNUMBER($A4709),$B4709&lt;&gt;"",$G4709&lt;&gt;"",$P4709&lt;&gt;"absence"),1,0)</f>
        <v>0</v>
      </c>
      <c r="U4709" s="26" t="n">
        <f aca="false">IF($T4709=1,IF(COUNTIFS($B$2:$B4709,$B4709,$A$2:$A4709,$A4709,$T$2:$T4709,1)=1,1,0),0)</f>
        <v>0</v>
      </c>
      <c r="V4709" s="29" t="str">
        <f aca="false">IF(AND($A4709="",$B4709="",$G4709=""),"",IF(NOT(ISNUMBER($A4709)),"Date manquante ou non reconnue",IF($B4709="","Technicien manquant",IF(COUNTIF(Production!$A$7:$A$21,$B4709)=0,"Technicien absent de la liste (onglet Production)",IF($G4709="","Code BPU manquant (colonne G)",IF($O4709="?","Code BPU inconnu (onglet Prestations)",IF($P4709="?","Catégorie inconnue (onglet Règles)",IF(AND($E4709&lt;&gt;"",NOT(ISNUMBER($E4709))),"Quantité non reconnue",IF(AND($P4709="au prix",NOT(ISNUMBER($Q4709))),"Prix sur devis à saisir (colonne I)",IF($S4709="","Règle à compléter (onglet Règles)",""))))))))))</f>
        <v/>
      </c>
    </row>
    <row r="4710" customFormat="false" ht="15" hidden="false" customHeight="false" outlineLevel="0" collapsed="false">
      <c r="A4710" s="23"/>
      <c r="I4710" s="24"/>
      <c r="J4710" s="24"/>
      <c r="N4710" s="25"/>
      <c r="O4710" s="26" t="str">
        <f aca="false">IF($G4710="","",IFERROR(INDEX(Prestations!$F$5:$F$256,MATCH($G4710,Prestations!$B$5:$B$256,0)),"?"))</f>
        <v/>
      </c>
      <c r="P4710" s="26" t="str">
        <f aca="false">IF($O4710="","",IF($O4710="?","?",IFERROR(INDEX(Règles!$C$5:$C$17,MATCH($O4710,Règles!$A$5:$A$17,0)),"?")))</f>
        <v/>
      </c>
      <c r="Q4710" s="27" t="str">
        <f aca="false">IF($G4710="","",IF(ISNUMBER($I4710),$I4710,IFERROR(IF(ISNUMBER(INDEX(Prestations!$E$5:$E$256,MATCH($G4710,Prestations!$B$5:$B$256,0))),INDEX(Prestations!$E$5:$E$256,MATCH($G4710,Prestations!$B$5:$B$256,0)),""),"")))</f>
        <v/>
      </c>
      <c r="R4710" s="27" t="str">
        <f aca="false">IFERROR(IF(ISNUMBER($Q4710),$Q4710*IF($E4710="",1,$E4710),""),"")</f>
        <v/>
      </c>
      <c r="S4710" s="28" t="str">
        <f aca="false">IFERROR(IF($P4710="au nombre",IF(N(INDEX(Règles!$D$5:$D$17,MATCH($O4710,Règles!$A$5:$A$17,0)))&gt;0,IF($E4710="",1,$E4710)/INDEX(Règles!$D$5:$D$17,MATCH($O4710,Règles!$A$5:$A$17,0)),""),IF($P4710="au prix",IF(AND(ISNUMBER($R4710),N(INDEX(Règles!$E$5:$E$17,MATCH($O4710,Règles!$A$5:$A$17,0)))&gt;0),$R4710/INDEX(Règles!$E$5:$E$17,MATCH($O4710,Règles!$A$5:$A$17,0)),""),IF(OR($P4710="ne compte pas",$P4710="absence"),0,""))),"")</f>
        <v/>
      </c>
      <c r="T4710" s="26" t="n">
        <f aca="false">IF(AND(ISNUMBER($A4710),$B4710&lt;&gt;"",$G4710&lt;&gt;"",$P4710&lt;&gt;"absence"),1,0)</f>
        <v>0</v>
      </c>
      <c r="U4710" s="26" t="n">
        <f aca="false">IF($T4710=1,IF(COUNTIFS($B$2:$B4710,$B4710,$A$2:$A4710,$A4710,$T$2:$T4710,1)=1,1,0),0)</f>
        <v>0</v>
      </c>
      <c r="V4710" s="29" t="str">
        <f aca="false">IF(AND($A4710="",$B4710="",$G4710=""),"",IF(NOT(ISNUMBER($A4710)),"Date manquante ou non reconnue",IF($B4710="","Technicien manquant",IF(COUNTIF(Production!$A$7:$A$21,$B4710)=0,"Technicien absent de la liste (onglet Production)",IF($G4710="","Code BPU manquant (colonne G)",IF($O4710="?","Code BPU inconnu (onglet Prestations)",IF($P4710="?","Catégorie inconnue (onglet Règles)",IF(AND($E4710&lt;&gt;"",NOT(ISNUMBER($E4710))),"Quantité non reconnue",IF(AND($P4710="au prix",NOT(ISNUMBER($Q4710))),"Prix sur devis à saisir (colonne I)",IF($S4710="","Règle à compléter (onglet Règles)",""))))))))))</f>
        <v/>
      </c>
    </row>
    <row r="4711" customFormat="false" ht="15" hidden="false" customHeight="false" outlineLevel="0" collapsed="false">
      <c r="A4711" s="23"/>
      <c r="I4711" s="24"/>
      <c r="J4711" s="24"/>
      <c r="N4711" s="25"/>
      <c r="O4711" s="26" t="str">
        <f aca="false">IF($G4711="","",IFERROR(INDEX(Prestations!$F$5:$F$256,MATCH($G4711,Prestations!$B$5:$B$256,0)),"?"))</f>
        <v/>
      </c>
      <c r="P4711" s="26" t="str">
        <f aca="false">IF($O4711="","",IF($O4711="?","?",IFERROR(INDEX(Règles!$C$5:$C$17,MATCH($O4711,Règles!$A$5:$A$17,0)),"?")))</f>
        <v/>
      </c>
      <c r="Q4711" s="27" t="str">
        <f aca="false">IF($G4711="","",IF(ISNUMBER($I4711),$I4711,IFERROR(IF(ISNUMBER(INDEX(Prestations!$E$5:$E$256,MATCH($G4711,Prestations!$B$5:$B$256,0))),INDEX(Prestations!$E$5:$E$256,MATCH($G4711,Prestations!$B$5:$B$256,0)),""),"")))</f>
        <v/>
      </c>
      <c r="R4711" s="27" t="str">
        <f aca="false">IFERROR(IF(ISNUMBER($Q4711),$Q4711*IF($E4711="",1,$E4711),""),"")</f>
        <v/>
      </c>
      <c r="S4711" s="28" t="str">
        <f aca="false">IFERROR(IF($P4711="au nombre",IF(N(INDEX(Règles!$D$5:$D$17,MATCH($O4711,Règles!$A$5:$A$17,0)))&gt;0,IF($E4711="",1,$E4711)/INDEX(Règles!$D$5:$D$17,MATCH($O4711,Règles!$A$5:$A$17,0)),""),IF($P4711="au prix",IF(AND(ISNUMBER($R4711),N(INDEX(Règles!$E$5:$E$17,MATCH($O4711,Règles!$A$5:$A$17,0)))&gt;0),$R4711/INDEX(Règles!$E$5:$E$17,MATCH($O4711,Règles!$A$5:$A$17,0)),""),IF(OR($P4711="ne compte pas",$P4711="absence"),0,""))),"")</f>
        <v/>
      </c>
      <c r="T4711" s="26" t="n">
        <f aca="false">IF(AND(ISNUMBER($A4711),$B4711&lt;&gt;"",$G4711&lt;&gt;"",$P4711&lt;&gt;"absence"),1,0)</f>
        <v>0</v>
      </c>
      <c r="U4711" s="26" t="n">
        <f aca="false">IF($T4711=1,IF(COUNTIFS($B$2:$B4711,$B4711,$A$2:$A4711,$A4711,$T$2:$T4711,1)=1,1,0),0)</f>
        <v>0</v>
      </c>
      <c r="V4711" s="29" t="str">
        <f aca="false">IF(AND($A4711="",$B4711="",$G4711=""),"",IF(NOT(ISNUMBER($A4711)),"Date manquante ou non reconnue",IF($B4711="","Technicien manquant",IF(COUNTIF(Production!$A$7:$A$21,$B4711)=0,"Technicien absent de la liste (onglet Production)",IF($G4711="","Code BPU manquant (colonne G)",IF($O4711="?","Code BPU inconnu (onglet Prestations)",IF($P4711="?","Catégorie inconnue (onglet Règles)",IF(AND($E4711&lt;&gt;"",NOT(ISNUMBER($E4711))),"Quantité non reconnue",IF(AND($P4711="au prix",NOT(ISNUMBER($Q4711))),"Prix sur devis à saisir (colonne I)",IF($S4711="","Règle à compléter (onglet Règles)",""))))))))))</f>
        <v/>
      </c>
    </row>
    <row r="4712" customFormat="false" ht="15" hidden="false" customHeight="false" outlineLevel="0" collapsed="false">
      <c r="A4712" s="23"/>
      <c r="I4712" s="24"/>
      <c r="J4712" s="24"/>
      <c r="N4712" s="25"/>
      <c r="O4712" s="26" t="str">
        <f aca="false">IF($G4712="","",IFERROR(INDEX(Prestations!$F$5:$F$256,MATCH($G4712,Prestations!$B$5:$B$256,0)),"?"))</f>
        <v/>
      </c>
      <c r="P4712" s="26" t="str">
        <f aca="false">IF($O4712="","",IF($O4712="?","?",IFERROR(INDEX(Règles!$C$5:$C$17,MATCH($O4712,Règles!$A$5:$A$17,0)),"?")))</f>
        <v/>
      </c>
      <c r="Q4712" s="27" t="str">
        <f aca="false">IF($G4712="","",IF(ISNUMBER($I4712),$I4712,IFERROR(IF(ISNUMBER(INDEX(Prestations!$E$5:$E$256,MATCH($G4712,Prestations!$B$5:$B$256,0))),INDEX(Prestations!$E$5:$E$256,MATCH($G4712,Prestations!$B$5:$B$256,0)),""),"")))</f>
        <v/>
      </c>
      <c r="R4712" s="27" t="str">
        <f aca="false">IFERROR(IF(ISNUMBER($Q4712),$Q4712*IF($E4712="",1,$E4712),""),"")</f>
        <v/>
      </c>
      <c r="S4712" s="28" t="str">
        <f aca="false">IFERROR(IF($P4712="au nombre",IF(N(INDEX(Règles!$D$5:$D$17,MATCH($O4712,Règles!$A$5:$A$17,0)))&gt;0,IF($E4712="",1,$E4712)/INDEX(Règles!$D$5:$D$17,MATCH($O4712,Règles!$A$5:$A$17,0)),""),IF($P4712="au prix",IF(AND(ISNUMBER($R4712),N(INDEX(Règles!$E$5:$E$17,MATCH($O4712,Règles!$A$5:$A$17,0)))&gt;0),$R4712/INDEX(Règles!$E$5:$E$17,MATCH($O4712,Règles!$A$5:$A$17,0)),""),IF(OR($P4712="ne compte pas",$P4712="absence"),0,""))),"")</f>
        <v/>
      </c>
      <c r="T4712" s="26" t="n">
        <f aca="false">IF(AND(ISNUMBER($A4712),$B4712&lt;&gt;"",$G4712&lt;&gt;"",$P4712&lt;&gt;"absence"),1,0)</f>
        <v>0</v>
      </c>
      <c r="U4712" s="26" t="n">
        <f aca="false">IF($T4712=1,IF(COUNTIFS($B$2:$B4712,$B4712,$A$2:$A4712,$A4712,$T$2:$T4712,1)=1,1,0),0)</f>
        <v>0</v>
      </c>
      <c r="V4712" s="29" t="str">
        <f aca="false">IF(AND($A4712="",$B4712="",$G4712=""),"",IF(NOT(ISNUMBER($A4712)),"Date manquante ou non reconnue",IF($B4712="","Technicien manquant",IF(COUNTIF(Production!$A$7:$A$21,$B4712)=0,"Technicien absent de la liste (onglet Production)",IF($G4712="","Code BPU manquant (colonne G)",IF($O4712="?","Code BPU inconnu (onglet Prestations)",IF($P4712="?","Catégorie inconnue (onglet Règles)",IF(AND($E4712&lt;&gt;"",NOT(ISNUMBER($E4712))),"Quantité non reconnue",IF(AND($P4712="au prix",NOT(ISNUMBER($Q4712))),"Prix sur devis à saisir (colonne I)",IF($S4712="","Règle à compléter (onglet Règles)",""))))))))))</f>
        <v/>
      </c>
    </row>
    <row r="4713" customFormat="false" ht="15" hidden="false" customHeight="false" outlineLevel="0" collapsed="false">
      <c r="A4713" s="23"/>
      <c r="I4713" s="24"/>
      <c r="J4713" s="24"/>
      <c r="N4713" s="25"/>
      <c r="O4713" s="26" t="str">
        <f aca="false">IF($G4713="","",IFERROR(INDEX(Prestations!$F$5:$F$256,MATCH($G4713,Prestations!$B$5:$B$256,0)),"?"))</f>
        <v/>
      </c>
      <c r="P4713" s="26" t="str">
        <f aca="false">IF($O4713="","",IF($O4713="?","?",IFERROR(INDEX(Règles!$C$5:$C$17,MATCH($O4713,Règles!$A$5:$A$17,0)),"?")))</f>
        <v/>
      </c>
      <c r="Q4713" s="27" t="str">
        <f aca="false">IF($G4713="","",IF(ISNUMBER($I4713),$I4713,IFERROR(IF(ISNUMBER(INDEX(Prestations!$E$5:$E$256,MATCH($G4713,Prestations!$B$5:$B$256,0))),INDEX(Prestations!$E$5:$E$256,MATCH($G4713,Prestations!$B$5:$B$256,0)),""),"")))</f>
        <v/>
      </c>
      <c r="R4713" s="27" t="str">
        <f aca="false">IFERROR(IF(ISNUMBER($Q4713),$Q4713*IF($E4713="",1,$E4713),""),"")</f>
        <v/>
      </c>
      <c r="S4713" s="28" t="str">
        <f aca="false">IFERROR(IF($P4713="au nombre",IF(N(INDEX(Règles!$D$5:$D$17,MATCH($O4713,Règles!$A$5:$A$17,0)))&gt;0,IF($E4713="",1,$E4713)/INDEX(Règles!$D$5:$D$17,MATCH($O4713,Règles!$A$5:$A$17,0)),""),IF($P4713="au prix",IF(AND(ISNUMBER($R4713),N(INDEX(Règles!$E$5:$E$17,MATCH($O4713,Règles!$A$5:$A$17,0)))&gt;0),$R4713/INDEX(Règles!$E$5:$E$17,MATCH($O4713,Règles!$A$5:$A$17,0)),""),IF(OR($P4713="ne compte pas",$P4713="absence"),0,""))),"")</f>
        <v/>
      </c>
      <c r="T4713" s="26" t="n">
        <f aca="false">IF(AND(ISNUMBER($A4713),$B4713&lt;&gt;"",$G4713&lt;&gt;"",$P4713&lt;&gt;"absence"),1,0)</f>
        <v>0</v>
      </c>
      <c r="U4713" s="26" t="n">
        <f aca="false">IF($T4713=1,IF(COUNTIFS($B$2:$B4713,$B4713,$A$2:$A4713,$A4713,$T$2:$T4713,1)=1,1,0),0)</f>
        <v>0</v>
      </c>
      <c r="V4713" s="29" t="str">
        <f aca="false">IF(AND($A4713="",$B4713="",$G4713=""),"",IF(NOT(ISNUMBER($A4713)),"Date manquante ou non reconnue",IF($B4713="","Technicien manquant",IF(COUNTIF(Production!$A$7:$A$21,$B4713)=0,"Technicien absent de la liste (onglet Production)",IF($G4713="","Code BPU manquant (colonne G)",IF($O4713="?","Code BPU inconnu (onglet Prestations)",IF($P4713="?","Catégorie inconnue (onglet Règles)",IF(AND($E4713&lt;&gt;"",NOT(ISNUMBER($E4713))),"Quantité non reconnue",IF(AND($P4713="au prix",NOT(ISNUMBER($Q4713))),"Prix sur devis à saisir (colonne I)",IF($S4713="","Règle à compléter (onglet Règles)",""))))))))))</f>
        <v/>
      </c>
    </row>
    <row r="4714" customFormat="false" ht="15" hidden="false" customHeight="false" outlineLevel="0" collapsed="false">
      <c r="A4714" s="23"/>
      <c r="I4714" s="24"/>
      <c r="J4714" s="24"/>
      <c r="N4714" s="25"/>
      <c r="O4714" s="26" t="str">
        <f aca="false">IF($G4714="","",IFERROR(INDEX(Prestations!$F$5:$F$256,MATCH($G4714,Prestations!$B$5:$B$256,0)),"?"))</f>
        <v/>
      </c>
      <c r="P4714" s="26" t="str">
        <f aca="false">IF($O4714="","",IF($O4714="?","?",IFERROR(INDEX(Règles!$C$5:$C$17,MATCH($O4714,Règles!$A$5:$A$17,0)),"?")))</f>
        <v/>
      </c>
      <c r="Q4714" s="27" t="str">
        <f aca="false">IF($G4714="","",IF(ISNUMBER($I4714),$I4714,IFERROR(IF(ISNUMBER(INDEX(Prestations!$E$5:$E$256,MATCH($G4714,Prestations!$B$5:$B$256,0))),INDEX(Prestations!$E$5:$E$256,MATCH($G4714,Prestations!$B$5:$B$256,0)),""),"")))</f>
        <v/>
      </c>
      <c r="R4714" s="27" t="str">
        <f aca="false">IFERROR(IF(ISNUMBER($Q4714),$Q4714*IF($E4714="",1,$E4714),""),"")</f>
        <v/>
      </c>
      <c r="S4714" s="28" t="str">
        <f aca="false">IFERROR(IF($P4714="au nombre",IF(N(INDEX(Règles!$D$5:$D$17,MATCH($O4714,Règles!$A$5:$A$17,0)))&gt;0,IF($E4714="",1,$E4714)/INDEX(Règles!$D$5:$D$17,MATCH($O4714,Règles!$A$5:$A$17,0)),""),IF($P4714="au prix",IF(AND(ISNUMBER($R4714),N(INDEX(Règles!$E$5:$E$17,MATCH($O4714,Règles!$A$5:$A$17,0)))&gt;0),$R4714/INDEX(Règles!$E$5:$E$17,MATCH($O4714,Règles!$A$5:$A$17,0)),""),IF(OR($P4714="ne compte pas",$P4714="absence"),0,""))),"")</f>
        <v/>
      </c>
      <c r="T4714" s="26" t="n">
        <f aca="false">IF(AND(ISNUMBER($A4714),$B4714&lt;&gt;"",$G4714&lt;&gt;"",$P4714&lt;&gt;"absence"),1,0)</f>
        <v>0</v>
      </c>
      <c r="U4714" s="26" t="n">
        <f aca="false">IF($T4714=1,IF(COUNTIFS($B$2:$B4714,$B4714,$A$2:$A4714,$A4714,$T$2:$T4714,1)=1,1,0),0)</f>
        <v>0</v>
      </c>
      <c r="V4714" s="29" t="str">
        <f aca="false">IF(AND($A4714="",$B4714="",$G4714=""),"",IF(NOT(ISNUMBER($A4714)),"Date manquante ou non reconnue",IF($B4714="","Technicien manquant",IF(COUNTIF(Production!$A$7:$A$21,$B4714)=0,"Technicien absent de la liste (onglet Production)",IF($G4714="","Code BPU manquant (colonne G)",IF($O4714="?","Code BPU inconnu (onglet Prestations)",IF($P4714="?","Catégorie inconnue (onglet Règles)",IF(AND($E4714&lt;&gt;"",NOT(ISNUMBER($E4714))),"Quantité non reconnue",IF(AND($P4714="au prix",NOT(ISNUMBER($Q4714))),"Prix sur devis à saisir (colonne I)",IF($S4714="","Règle à compléter (onglet Règles)",""))))))))))</f>
        <v/>
      </c>
    </row>
    <row r="4715" customFormat="false" ht="15" hidden="false" customHeight="false" outlineLevel="0" collapsed="false">
      <c r="A4715" s="23"/>
      <c r="I4715" s="24"/>
      <c r="J4715" s="24"/>
      <c r="N4715" s="25"/>
      <c r="O4715" s="26" t="str">
        <f aca="false">IF($G4715="","",IFERROR(INDEX(Prestations!$F$5:$F$256,MATCH($G4715,Prestations!$B$5:$B$256,0)),"?"))</f>
        <v/>
      </c>
      <c r="P4715" s="26" t="str">
        <f aca="false">IF($O4715="","",IF($O4715="?","?",IFERROR(INDEX(Règles!$C$5:$C$17,MATCH($O4715,Règles!$A$5:$A$17,0)),"?")))</f>
        <v/>
      </c>
      <c r="Q4715" s="27" t="str">
        <f aca="false">IF($G4715="","",IF(ISNUMBER($I4715),$I4715,IFERROR(IF(ISNUMBER(INDEX(Prestations!$E$5:$E$256,MATCH($G4715,Prestations!$B$5:$B$256,0))),INDEX(Prestations!$E$5:$E$256,MATCH($G4715,Prestations!$B$5:$B$256,0)),""),"")))</f>
        <v/>
      </c>
      <c r="R4715" s="27" t="str">
        <f aca="false">IFERROR(IF(ISNUMBER($Q4715),$Q4715*IF($E4715="",1,$E4715),""),"")</f>
        <v/>
      </c>
      <c r="S4715" s="28" t="str">
        <f aca="false">IFERROR(IF($P4715="au nombre",IF(N(INDEX(Règles!$D$5:$D$17,MATCH($O4715,Règles!$A$5:$A$17,0)))&gt;0,IF($E4715="",1,$E4715)/INDEX(Règles!$D$5:$D$17,MATCH($O4715,Règles!$A$5:$A$17,0)),""),IF($P4715="au prix",IF(AND(ISNUMBER($R4715),N(INDEX(Règles!$E$5:$E$17,MATCH($O4715,Règles!$A$5:$A$17,0)))&gt;0),$R4715/INDEX(Règles!$E$5:$E$17,MATCH($O4715,Règles!$A$5:$A$17,0)),""),IF(OR($P4715="ne compte pas",$P4715="absence"),0,""))),"")</f>
        <v/>
      </c>
      <c r="T4715" s="26" t="n">
        <f aca="false">IF(AND(ISNUMBER($A4715),$B4715&lt;&gt;"",$G4715&lt;&gt;"",$P4715&lt;&gt;"absence"),1,0)</f>
        <v>0</v>
      </c>
      <c r="U4715" s="26" t="n">
        <f aca="false">IF($T4715=1,IF(COUNTIFS($B$2:$B4715,$B4715,$A$2:$A4715,$A4715,$T$2:$T4715,1)=1,1,0),0)</f>
        <v>0</v>
      </c>
      <c r="V4715" s="29" t="str">
        <f aca="false">IF(AND($A4715="",$B4715="",$G4715=""),"",IF(NOT(ISNUMBER($A4715)),"Date manquante ou non reconnue",IF($B4715="","Technicien manquant",IF(COUNTIF(Production!$A$7:$A$21,$B4715)=0,"Technicien absent de la liste (onglet Production)",IF($G4715="","Code BPU manquant (colonne G)",IF($O4715="?","Code BPU inconnu (onglet Prestations)",IF($P4715="?","Catégorie inconnue (onglet Règles)",IF(AND($E4715&lt;&gt;"",NOT(ISNUMBER($E4715))),"Quantité non reconnue",IF(AND($P4715="au prix",NOT(ISNUMBER($Q4715))),"Prix sur devis à saisir (colonne I)",IF($S4715="","Règle à compléter (onglet Règles)",""))))))))))</f>
        <v/>
      </c>
    </row>
    <row r="4716" customFormat="false" ht="15" hidden="false" customHeight="false" outlineLevel="0" collapsed="false">
      <c r="A4716" s="23"/>
      <c r="I4716" s="24"/>
      <c r="J4716" s="24"/>
      <c r="N4716" s="25"/>
      <c r="O4716" s="26" t="str">
        <f aca="false">IF($G4716="","",IFERROR(INDEX(Prestations!$F$5:$F$256,MATCH($G4716,Prestations!$B$5:$B$256,0)),"?"))</f>
        <v/>
      </c>
      <c r="P4716" s="26" t="str">
        <f aca="false">IF($O4716="","",IF($O4716="?","?",IFERROR(INDEX(Règles!$C$5:$C$17,MATCH($O4716,Règles!$A$5:$A$17,0)),"?")))</f>
        <v/>
      </c>
      <c r="Q4716" s="27" t="str">
        <f aca="false">IF($G4716="","",IF(ISNUMBER($I4716),$I4716,IFERROR(IF(ISNUMBER(INDEX(Prestations!$E$5:$E$256,MATCH($G4716,Prestations!$B$5:$B$256,0))),INDEX(Prestations!$E$5:$E$256,MATCH($G4716,Prestations!$B$5:$B$256,0)),""),"")))</f>
        <v/>
      </c>
      <c r="R4716" s="27" t="str">
        <f aca="false">IFERROR(IF(ISNUMBER($Q4716),$Q4716*IF($E4716="",1,$E4716),""),"")</f>
        <v/>
      </c>
      <c r="S4716" s="28" t="str">
        <f aca="false">IFERROR(IF($P4716="au nombre",IF(N(INDEX(Règles!$D$5:$D$17,MATCH($O4716,Règles!$A$5:$A$17,0)))&gt;0,IF($E4716="",1,$E4716)/INDEX(Règles!$D$5:$D$17,MATCH($O4716,Règles!$A$5:$A$17,0)),""),IF($P4716="au prix",IF(AND(ISNUMBER($R4716),N(INDEX(Règles!$E$5:$E$17,MATCH($O4716,Règles!$A$5:$A$17,0)))&gt;0),$R4716/INDEX(Règles!$E$5:$E$17,MATCH($O4716,Règles!$A$5:$A$17,0)),""),IF(OR($P4716="ne compte pas",$P4716="absence"),0,""))),"")</f>
        <v/>
      </c>
      <c r="T4716" s="26" t="n">
        <f aca="false">IF(AND(ISNUMBER($A4716),$B4716&lt;&gt;"",$G4716&lt;&gt;"",$P4716&lt;&gt;"absence"),1,0)</f>
        <v>0</v>
      </c>
      <c r="U4716" s="26" t="n">
        <f aca="false">IF($T4716=1,IF(COUNTIFS($B$2:$B4716,$B4716,$A$2:$A4716,$A4716,$T$2:$T4716,1)=1,1,0),0)</f>
        <v>0</v>
      </c>
      <c r="V4716" s="29" t="str">
        <f aca="false">IF(AND($A4716="",$B4716="",$G4716=""),"",IF(NOT(ISNUMBER($A4716)),"Date manquante ou non reconnue",IF($B4716="","Technicien manquant",IF(COUNTIF(Production!$A$7:$A$21,$B4716)=0,"Technicien absent de la liste (onglet Production)",IF($G4716="","Code BPU manquant (colonne G)",IF($O4716="?","Code BPU inconnu (onglet Prestations)",IF($P4716="?","Catégorie inconnue (onglet Règles)",IF(AND($E4716&lt;&gt;"",NOT(ISNUMBER($E4716))),"Quantité non reconnue",IF(AND($P4716="au prix",NOT(ISNUMBER($Q4716))),"Prix sur devis à saisir (colonne I)",IF($S4716="","Règle à compléter (onglet Règles)",""))))))))))</f>
        <v/>
      </c>
    </row>
    <row r="4717" customFormat="false" ht="15" hidden="false" customHeight="false" outlineLevel="0" collapsed="false">
      <c r="A4717" s="23"/>
      <c r="I4717" s="24"/>
      <c r="J4717" s="24"/>
      <c r="N4717" s="25"/>
      <c r="O4717" s="26" t="str">
        <f aca="false">IF($G4717="","",IFERROR(INDEX(Prestations!$F$5:$F$256,MATCH($G4717,Prestations!$B$5:$B$256,0)),"?"))</f>
        <v/>
      </c>
      <c r="P4717" s="26" t="str">
        <f aca="false">IF($O4717="","",IF($O4717="?","?",IFERROR(INDEX(Règles!$C$5:$C$17,MATCH($O4717,Règles!$A$5:$A$17,0)),"?")))</f>
        <v/>
      </c>
      <c r="Q4717" s="27" t="str">
        <f aca="false">IF($G4717="","",IF(ISNUMBER($I4717),$I4717,IFERROR(IF(ISNUMBER(INDEX(Prestations!$E$5:$E$256,MATCH($G4717,Prestations!$B$5:$B$256,0))),INDEX(Prestations!$E$5:$E$256,MATCH($G4717,Prestations!$B$5:$B$256,0)),""),"")))</f>
        <v/>
      </c>
      <c r="R4717" s="27" t="str">
        <f aca="false">IFERROR(IF(ISNUMBER($Q4717),$Q4717*IF($E4717="",1,$E4717),""),"")</f>
        <v/>
      </c>
      <c r="S4717" s="28" t="str">
        <f aca="false">IFERROR(IF($P4717="au nombre",IF(N(INDEX(Règles!$D$5:$D$17,MATCH($O4717,Règles!$A$5:$A$17,0)))&gt;0,IF($E4717="",1,$E4717)/INDEX(Règles!$D$5:$D$17,MATCH($O4717,Règles!$A$5:$A$17,0)),""),IF($P4717="au prix",IF(AND(ISNUMBER($R4717),N(INDEX(Règles!$E$5:$E$17,MATCH($O4717,Règles!$A$5:$A$17,0)))&gt;0),$R4717/INDEX(Règles!$E$5:$E$17,MATCH($O4717,Règles!$A$5:$A$17,0)),""),IF(OR($P4717="ne compte pas",$P4717="absence"),0,""))),"")</f>
        <v/>
      </c>
      <c r="T4717" s="26" t="n">
        <f aca="false">IF(AND(ISNUMBER($A4717),$B4717&lt;&gt;"",$G4717&lt;&gt;"",$P4717&lt;&gt;"absence"),1,0)</f>
        <v>0</v>
      </c>
      <c r="U4717" s="26" t="n">
        <f aca="false">IF($T4717=1,IF(COUNTIFS($B$2:$B4717,$B4717,$A$2:$A4717,$A4717,$T$2:$T4717,1)=1,1,0),0)</f>
        <v>0</v>
      </c>
      <c r="V4717" s="29" t="str">
        <f aca="false">IF(AND($A4717="",$B4717="",$G4717=""),"",IF(NOT(ISNUMBER($A4717)),"Date manquante ou non reconnue",IF($B4717="","Technicien manquant",IF(COUNTIF(Production!$A$7:$A$21,$B4717)=0,"Technicien absent de la liste (onglet Production)",IF($G4717="","Code BPU manquant (colonne G)",IF($O4717="?","Code BPU inconnu (onglet Prestations)",IF($P4717="?","Catégorie inconnue (onglet Règles)",IF(AND($E4717&lt;&gt;"",NOT(ISNUMBER($E4717))),"Quantité non reconnue",IF(AND($P4717="au prix",NOT(ISNUMBER($Q4717))),"Prix sur devis à saisir (colonne I)",IF($S4717="","Règle à compléter (onglet Règles)",""))))))))))</f>
        <v/>
      </c>
    </row>
    <row r="4718" customFormat="false" ht="15" hidden="false" customHeight="false" outlineLevel="0" collapsed="false">
      <c r="A4718" s="23"/>
      <c r="I4718" s="24"/>
      <c r="J4718" s="24"/>
      <c r="N4718" s="25"/>
      <c r="O4718" s="26" t="str">
        <f aca="false">IF($G4718="","",IFERROR(INDEX(Prestations!$F$5:$F$256,MATCH($G4718,Prestations!$B$5:$B$256,0)),"?"))</f>
        <v/>
      </c>
      <c r="P4718" s="26" t="str">
        <f aca="false">IF($O4718="","",IF($O4718="?","?",IFERROR(INDEX(Règles!$C$5:$C$17,MATCH($O4718,Règles!$A$5:$A$17,0)),"?")))</f>
        <v/>
      </c>
      <c r="Q4718" s="27" t="str">
        <f aca="false">IF($G4718="","",IF(ISNUMBER($I4718),$I4718,IFERROR(IF(ISNUMBER(INDEX(Prestations!$E$5:$E$256,MATCH($G4718,Prestations!$B$5:$B$256,0))),INDEX(Prestations!$E$5:$E$256,MATCH($G4718,Prestations!$B$5:$B$256,0)),""),"")))</f>
        <v/>
      </c>
      <c r="R4718" s="27" t="str">
        <f aca="false">IFERROR(IF(ISNUMBER($Q4718),$Q4718*IF($E4718="",1,$E4718),""),"")</f>
        <v/>
      </c>
      <c r="S4718" s="28" t="str">
        <f aca="false">IFERROR(IF($P4718="au nombre",IF(N(INDEX(Règles!$D$5:$D$17,MATCH($O4718,Règles!$A$5:$A$17,0)))&gt;0,IF($E4718="",1,$E4718)/INDEX(Règles!$D$5:$D$17,MATCH($O4718,Règles!$A$5:$A$17,0)),""),IF($P4718="au prix",IF(AND(ISNUMBER($R4718),N(INDEX(Règles!$E$5:$E$17,MATCH($O4718,Règles!$A$5:$A$17,0)))&gt;0),$R4718/INDEX(Règles!$E$5:$E$17,MATCH($O4718,Règles!$A$5:$A$17,0)),""),IF(OR($P4718="ne compte pas",$P4718="absence"),0,""))),"")</f>
        <v/>
      </c>
      <c r="T4718" s="26" t="n">
        <f aca="false">IF(AND(ISNUMBER($A4718),$B4718&lt;&gt;"",$G4718&lt;&gt;"",$P4718&lt;&gt;"absence"),1,0)</f>
        <v>0</v>
      </c>
      <c r="U4718" s="26" t="n">
        <f aca="false">IF($T4718=1,IF(COUNTIFS($B$2:$B4718,$B4718,$A$2:$A4718,$A4718,$T$2:$T4718,1)=1,1,0),0)</f>
        <v>0</v>
      </c>
      <c r="V4718" s="29" t="str">
        <f aca="false">IF(AND($A4718="",$B4718="",$G4718=""),"",IF(NOT(ISNUMBER($A4718)),"Date manquante ou non reconnue",IF($B4718="","Technicien manquant",IF(COUNTIF(Production!$A$7:$A$21,$B4718)=0,"Technicien absent de la liste (onglet Production)",IF($G4718="","Code BPU manquant (colonne G)",IF($O4718="?","Code BPU inconnu (onglet Prestations)",IF($P4718="?","Catégorie inconnue (onglet Règles)",IF(AND($E4718&lt;&gt;"",NOT(ISNUMBER($E4718))),"Quantité non reconnue",IF(AND($P4718="au prix",NOT(ISNUMBER($Q4718))),"Prix sur devis à saisir (colonne I)",IF($S4718="","Règle à compléter (onglet Règles)",""))))))))))</f>
        <v/>
      </c>
    </row>
    <row r="4719" customFormat="false" ht="15" hidden="false" customHeight="false" outlineLevel="0" collapsed="false">
      <c r="A4719" s="23"/>
      <c r="I4719" s="24"/>
      <c r="J4719" s="24"/>
      <c r="N4719" s="25"/>
      <c r="O4719" s="26" t="str">
        <f aca="false">IF($G4719="","",IFERROR(INDEX(Prestations!$F$5:$F$256,MATCH($G4719,Prestations!$B$5:$B$256,0)),"?"))</f>
        <v/>
      </c>
      <c r="P4719" s="26" t="str">
        <f aca="false">IF($O4719="","",IF($O4719="?","?",IFERROR(INDEX(Règles!$C$5:$C$17,MATCH($O4719,Règles!$A$5:$A$17,0)),"?")))</f>
        <v/>
      </c>
      <c r="Q4719" s="27" t="str">
        <f aca="false">IF($G4719="","",IF(ISNUMBER($I4719),$I4719,IFERROR(IF(ISNUMBER(INDEX(Prestations!$E$5:$E$256,MATCH($G4719,Prestations!$B$5:$B$256,0))),INDEX(Prestations!$E$5:$E$256,MATCH($G4719,Prestations!$B$5:$B$256,0)),""),"")))</f>
        <v/>
      </c>
      <c r="R4719" s="27" t="str">
        <f aca="false">IFERROR(IF(ISNUMBER($Q4719),$Q4719*IF($E4719="",1,$E4719),""),"")</f>
        <v/>
      </c>
      <c r="S4719" s="28" t="str">
        <f aca="false">IFERROR(IF($P4719="au nombre",IF(N(INDEX(Règles!$D$5:$D$17,MATCH($O4719,Règles!$A$5:$A$17,0)))&gt;0,IF($E4719="",1,$E4719)/INDEX(Règles!$D$5:$D$17,MATCH($O4719,Règles!$A$5:$A$17,0)),""),IF($P4719="au prix",IF(AND(ISNUMBER($R4719),N(INDEX(Règles!$E$5:$E$17,MATCH($O4719,Règles!$A$5:$A$17,0)))&gt;0),$R4719/INDEX(Règles!$E$5:$E$17,MATCH($O4719,Règles!$A$5:$A$17,0)),""),IF(OR($P4719="ne compte pas",$P4719="absence"),0,""))),"")</f>
        <v/>
      </c>
      <c r="T4719" s="26" t="n">
        <f aca="false">IF(AND(ISNUMBER($A4719),$B4719&lt;&gt;"",$G4719&lt;&gt;"",$P4719&lt;&gt;"absence"),1,0)</f>
        <v>0</v>
      </c>
      <c r="U4719" s="26" t="n">
        <f aca="false">IF($T4719=1,IF(COUNTIFS($B$2:$B4719,$B4719,$A$2:$A4719,$A4719,$T$2:$T4719,1)=1,1,0),0)</f>
        <v>0</v>
      </c>
      <c r="V4719" s="29" t="str">
        <f aca="false">IF(AND($A4719="",$B4719="",$G4719=""),"",IF(NOT(ISNUMBER($A4719)),"Date manquante ou non reconnue",IF($B4719="","Technicien manquant",IF(COUNTIF(Production!$A$7:$A$21,$B4719)=0,"Technicien absent de la liste (onglet Production)",IF($G4719="","Code BPU manquant (colonne G)",IF($O4719="?","Code BPU inconnu (onglet Prestations)",IF($P4719="?","Catégorie inconnue (onglet Règles)",IF(AND($E4719&lt;&gt;"",NOT(ISNUMBER($E4719))),"Quantité non reconnue",IF(AND($P4719="au prix",NOT(ISNUMBER($Q4719))),"Prix sur devis à saisir (colonne I)",IF($S4719="","Règle à compléter (onglet Règles)",""))))))))))</f>
        <v/>
      </c>
    </row>
    <row r="4720" customFormat="false" ht="15" hidden="false" customHeight="false" outlineLevel="0" collapsed="false">
      <c r="A4720" s="23"/>
      <c r="I4720" s="24"/>
      <c r="J4720" s="24"/>
      <c r="N4720" s="25"/>
      <c r="O4720" s="26" t="str">
        <f aca="false">IF($G4720="","",IFERROR(INDEX(Prestations!$F$5:$F$256,MATCH($G4720,Prestations!$B$5:$B$256,0)),"?"))</f>
        <v/>
      </c>
      <c r="P4720" s="26" t="str">
        <f aca="false">IF($O4720="","",IF($O4720="?","?",IFERROR(INDEX(Règles!$C$5:$C$17,MATCH($O4720,Règles!$A$5:$A$17,0)),"?")))</f>
        <v/>
      </c>
      <c r="Q4720" s="27" t="str">
        <f aca="false">IF($G4720="","",IF(ISNUMBER($I4720),$I4720,IFERROR(IF(ISNUMBER(INDEX(Prestations!$E$5:$E$256,MATCH($G4720,Prestations!$B$5:$B$256,0))),INDEX(Prestations!$E$5:$E$256,MATCH($G4720,Prestations!$B$5:$B$256,0)),""),"")))</f>
        <v/>
      </c>
      <c r="R4720" s="27" t="str">
        <f aca="false">IFERROR(IF(ISNUMBER($Q4720),$Q4720*IF($E4720="",1,$E4720),""),"")</f>
        <v/>
      </c>
      <c r="S4720" s="28" t="str">
        <f aca="false">IFERROR(IF($P4720="au nombre",IF(N(INDEX(Règles!$D$5:$D$17,MATCH($O4720,Règles!$A$5:$A$17,0)))&gt;0,IF($E4720="",1,$E4720)/INDEX(Règles!$D$5:$D$17,MATCH($O4720,Règles!$A$5:$A$17,0)),""),IF($P4720="au prix",IF(AND(ISNUMBER($R4720),N(INDEX(Règles!$E$5:$E$17,MATCH($O4720,Règles!$A$5:$A$17,0)))&gt;0),$R4720/INDEX(Règles!$E$5:$E$17,MATCH($O4720,Règles!$A$5:$A$17,0)),""),IF(OR($P4720="ne compte pas",$P4720="absence"),0,""))),"")</f>
        <v/>
      </c>
      <c r="T4720" s="26" t="n">
        <f aca="false">IF(AND(ISNUMBER($A4720),$B4720&lt;&gt;"",$G4720&lt;&gt;"",$P4720&lt;&gt;"absence"),1,0)</f>
        <v>0</v>
      </c>
      <c r="U4720" s="26" t="n">
        <f aca="false">IF($T4720=1,IF(COUNTIFS($B$2:$B4720,$B4720,$A$2:$A4720,$A4720,$T$2:$T4720,1)=1,1,0),0)</f>
        <v>0</v>
      </c>
      <c r="V4720" s="29" t="str">
        <f aca="false">IF(AND($A4720="",$B4720="",$G4720=""),"",IF(NOT(ISNUMBER($A4720)),"Date manquante ou non reconnue",IF($B4720="","Technicien manquant",IF(COUNTIF(Production!$A$7:$A$21,$B4720)=0,"Technicien absent de la liste (onglet Production)",IF($G4720="","Code BPU manquant (colonne G)",IF($O4720="?","Code BPU inconnu (onglet Prestations)",IF($P4720="?","Catégorie inconnue (onglet Règles)",IF(AND($E4720&lt;&gt;"",NOT(ISNUMBER($E4720))),"Quantité non reconnue",IF(AND($P4720="au prix",NOT(ISNUMBER($Q4720))),"Prix sur devis à saisir (colonne I)",IF($S4720="","Règle à compléter (onglet Règles)",""))))))))))</f>
        <v/>
      </c>
    </row>
    <row r="4721" customFormat="false" ht="15" hidden="false" customHeight="false" outlineLevel="0" collapsed="false">
      <c r="A4721" s="23"/>
      <c r="I4721" s="24"/>
      <c r="J4721" s="24"/>
      <c r="N4721" s="25"/>
      <c r="O4721" s="26" t="str">
        <f aca="false">IF($G4721="","",IFERROR(INDEX(Prestations!$F$5:$F$256,MATCH($G4721,Prestations!$B$5:$B$256,0)),"?"))</f>
        <v/>
      </c>
      <c r="P4721" s="26" t="str">
        <f aca="false">IF($O4721="","",IF($O4721="?","?",IFERROR(INDEX(Règles!$C$5:$C$17,MATCH($O4721,Règles!$A$5:$A$17,0)),"?")))</f>
        <v/>
      </c>
      <c r="Q4721" s="27" t="str">
        <f aca="false">IF($G4721="","",IF(ISNUMBER($I4721),$I4721,IFERROR(IF(ISNUMBER(INDEX(Prestations!$E$5:$E$256,MATCH($G4721,Prestations!$B$5:$B$256,0))),INDEX(Prestations!$E$5:$E$256,MATCH($G4721,Prestations!$B$5:$B$256,0)),""),"")))</f>
        <v/>
      </c>
      <c r="R4721" s="27" t="str">
        <f aca="false">IFERROR(IF(ISNUMBER($Q4721),$Q4721*IF($E4721="",1,$E4721),""),"")</f>
        <v/>
      </c>
      <c r="S4721" s="28" t="str">
        <f aca="false">IFERROR(IF($P4721="au nombre",IF(N(INDEX(Règles!$D$5:$D$17,MATCH($O4721,Règles!$A$5:$A$17,0)))&gt;0,IF($E4721="",1,$E4721)/INDEX(Règles!$D$5:$D$17,MATCH($O4721,Règles!$A$5:$A$17,0)),""),IF($P4721="au prix",IF(AND(ISNUMBER($R4721),N(INDEX(Règles!$E$5:$E$17,MATCH($O4721,Règles!$A$5:$A$17,0)))&gt;0),$R4721/INDEX(Règles!$E$5:$E$17,MATCH($O4721,Règles!$A$5:$A$17,0)),""),IF(OR($P4721="ne compte pas",$P4721="absence"),0,""))),"")</f>
        <v/>
      </c>
      <c r="T4721" s="26" t="n">
        <f aca="false">IF(AND(ISNUMBER($A4721),$B4721&lt;&gt;"",$G4721&lt;&gt;"",$P4721&lt;&gt;"absence"),1,0)</f>
        <v>0</v>
      </c>
      <c r="U4721" s="26" t="n">
        <f aca="false">IF($T4721=1,IF(COUNTIFS($B$2:$B4721,$B4721,$A$2:$A4721,$A4721,$T$2:$T4721,1)=1,1,0),0)</f>
        <v>0</v>
      </c>
      <c r="V4721" s="29" t="str">
        <f aca="false">IF(AND($A4721="",$B4721="",$G4721=""),"",IF(NOT(ISNUMBER($A4721)),"Date manquante ou non reconnue",IF($B4721="","Technicien manquant",IF(COUNTIF(Production!$A$7:$A$21,$B4721)=0,"Technicien absent de la liste (onglet Production)",IF($G4721="","Code BPU manquant (colonne G)",IF($O4721="?","Code BPU inconnu (onglet Prestations)",IF($P4721="?","Catégorie inconnue (onglet Règles)",IF(AND($E4721&lt;&gt;"",NOT(ISNUMBER($E4721))),"Quantité non reconnue",IF(AND($P4721="au prix",NOT(ISNUMBER($Q4721))),"Prix sur devis à saisir (colonne I)",IF($S4721="","Règle à compléter (onglet Règles)",""))))))))))</f>
        <v/>
      </c>
    </row>
    <row r="4722" customFormat="false" ht="15" hidden="false" customHeight="false" outlineLevel="0" collapsed="false">
      <c r="A4722" s="23"/>
      <c r="I4722" s="24"/>
      <c r="J4722" s="24"/>
      <c r="N4722" s="25"/>
      <c r="O4722" s="26" t="str">
        <f aca="false">IF($G4722="","",IFERROR(INDEX(Prestations!$F$5:$F$256,MATCH($G4722,Prestations!$B$5:$B$256,0)),"?"))</f>
        <v/>
      </c>
      <c r="P4722" s="26" t="str">
        <f aca="false">IF($O4722="","",IF($O4722="?","?",IFERROR(INDEX(Règles!$C$5:$C$17,MATCH($O4722,Règles!$A$5:$A$17,0)),"?")))</f>
        <v/>
      </c>
      <c r="Q4722" s="27" t="str">
        <f aca="false">IF($G4722="","",IF(ISNUMBER($I4722),$I4722,IFERROR(IF(ISNUMBER(INDEX(Prestations!$E$5:$E$256,MATCH($G4722,Prestations!$B$5:$B$256,0))),INDEX(Prestations!$E$5:$E$256,MATCH($G4722,Prestations!$B$5:$B$256,0)),""),"")))</f>
        <v/>
      </c>
      <c r="R4722" s="27" t="str">
        <f aca="false">IFERROR(IF(ISNUMBER($Q4722),$Q4722*IF($E4722="",1,$E4722),""),"")</f>
        <v/>
      </c>
      <c r="S4722" s="28" t="str">
        <f aca="false">IFERROR(IF($P4722="au nombre",IF(N(INDEX(Règles!$D$5:$D$17,MATCH($O4722,Règles!$A$5:$A$17,0)))&gt;0,IF($E4722="",1,$E4722)/INDEX(Règles!$D$5:$D$17,MATCH($O4722,Règles!$A$5:$A$17,0)),""),IF($P4722="au prix",IF(AND(ISNUMBER($R4722),N(INDEX(Règles!$E$5:$E$17,MATCH($O4722,Règles!$A$5:$A$17,0)))&gt;0),$R4722/INDEX(Règles!$E$5:$E$17,MATCH($O4722,Règles!$A$5:$A$17,0)),""),IF(OR($P4722="ne compte pas",$P4722="absence"),0,""))),"")</f>
        <v/>
      </c>
      <c r="T4722" s="26" t="n">
        <f aca="false">IF(AND(ISNUMBER($A4722),$B4722&lt;&gt;"",$G4722&lt;&gt;"",$P4722&lt;&gt;"absence"),1,0)</f>
        <v>0</v>
      </c>
      <c r="U4722" s="26" t="n">
        <f aca="false">IF($T4722=1,IF(COUNTIFS($B$2:$B4722,$B4722,$A$2:$A4722,$A4722,$T$2:$T4722,1)=1,1,0),0)</f>
        <v>0</v>
      </c>
      <c r="V4722" s="29" t="str">
        <f aca="false">IF(AND($A4722="",$B4722="",$G4722=""),"",IF(NOT(ISNUMBER($A4722)),"Date manquante ou non reconnue",IF($B4722="","Technicien manquant",IF(COUNTIF(Production!$A$7:$A$21,$B4722)=0,"Technicien absent de la liste (onglet Production)",IF($G4722="","Code BPU manquant (colonne G)",IF($O4722="?","Code BPU inconnu (onglet Prestations)",IF($P4722="?","Catégorie inconnue (onglet Règles)",IF(AND($E4722&lt;&gt;"",NOT(ISNUMBER($E4722))),"Quantité non reconnue",IF(AND($P4722="au prix",NOT(ISNUMBER($Q4722))),"Prix sur devis à saisir (colonne I)",IF($S4722="","Règle à compléter (onglet Règles)",""))))))))))</f>
        <v/>
      </c>
    </row>
    <row r="4723" customFormat="false" ht="15" hidden="false" customHeight="false" outlineLevel="0" collapsed="false">
      <c r="A4723" s="23"/>
      <c r="I4723" s="24"/>
      <c r="J4723" s="24"/>
      <c r="N4723" s="25"/>
      <c r="O4723" s="26" t="str">
        <f aca="false">IF($G4723="","",IFERROR(INDEX(Prestations!$F$5:$F$256,MATCH($G4723,Prestations!$B$5:$B$256,0)),"?"))</f>
        <v/>
      </c>
      <c r="P4723" s="26" t="str">
        <f aca="false">IF($O4723="","",IF($O4723="?","?",IFERROR(INDEX(Règles!$C$5:$C$17,MATCH($O4723,Règles!$A$5:$A$17,0)),"?")))</f>
        <v/>
      </c>
      <c r="Q4723" s="27" t="str">
        <f aca="false">IF($G4723="","",IF(ISNUMBER($I4723),$I4723,IFERROR(IF(ISNUMBER(INDEX(Prestations!$E$5:$E$256,MATCH($G4723,Prestations!$B$5:$B$256,0))),INDEX(Prestations!$E$5:$E$256,MATCH($G4723,Prestations!$B$5:$B$256,0)),""),"")))</f>
        <v/>
      </c>
      <c r="R4723" s="27" t="str">
        <f aca="false">IFERROR(IF(ISNUMBER($Q4723),$Q4723*IF($E4723="",1,$E4723),""),"")</f>
        <v/>
      </c>
      <c r="S4723" s="28" t="str">
        <f aca="false">IFERROR(IF($P4723="au nombre",IF(N(INDEX(Règles!$D$5:$D$17,MATCH($O4723,Règles!$A$5:$A$17,0)))&gt;0,IF($E4723="",1,$E4723)/INDEX(Règles!$D$5:$D$17,MATCH($O4723,Règles!$A$5:$A$17,0)),""),IF($P4723="au prix",IF(AND(ISNUMBER($R4723),N(INDEX(Règles!$E$5:$E$17,MATCH($O4723,Règles!$A$5:$A$17,0)))&gt;0),$R4723/INDEX(Règles!$E$5:$E$17,MATCH($O4723,Règles!$A$5:$A$17,0)),""),IF(OR($P4723="ne compte pas",$P4723="absence"),0,""))),"")</f>
        <v/>
      </c>
      <c r="T4723" s="26" t="n">
        <f aca="false">IF(AND(ISNUMBER($A4723),$B4723&lt;&gt;"",$G4723&lt;&gt;"",$P4723&lt;&gt;"absence"),1,0)</f>
        <v>0</v>
      </c>
      <c r="U4723" s="26" t="n">
        <f aca="false">IF($T4723=1,IF(COUNTIFS($B$2:$B4723,$B4723,$A$2:$A4723,$A4723,$T$2:$T4723,1)=1,1,0),0)</f>
        <v>0</v>
      </c>
      <c r="V4723" s="29" t="str">
        <f aca="false">IF(AND($A4723="",$B4723="",$G4723=""),"",IF(NOT(ISNUMBER($A4723)),"Date manquante ou non reconnue",IF($B4723="","Technicien manquant",IF(COUNTIF(Production!$A$7:$A$21,$B4723)=0,"Technicien absent de la liste (onglet Production)",IF($G4723="","Code BPU manquant (colonne G)",IF($O4723="?","Code BPU inconnu (onglet Prestations)",IF($P4723="?","Catégorie inconnue (onglet Règles)",IF(AND($E4723&lt;&gt;"",NOT(ISNUMBER($E4723))),"Quantité non reconnue",IF(AND($P4723="au prix",NOT(ISNUMBER($Q4723))),"Prix sur devis à saisir (colonne I)",IF($S4723="","Règle à compléter (onglet Règles)",""))))))))))</f>
        <v/>
      </c>
    </row>
    <row r="4724" customFormat="false" ht="15" hidden="false" customHeight="false" outlineLevel="0" collapsed="false">
      <c r="A4724" s="23"/>
      <c r="I4724" s="24"/>
      <c r="J4724" s="24"/>
      <c r="N4724" s="25"/>
      <c r="O4724" s="26" t="str">
        <f aca="false">IF($G4724="","",IFERROR(INDEX(Prestations!$F$5:$F$256,MATCH($G4724,Prestations!$B$5:$B$256,0)),"?"))</f>
        <v/>
      </c>
      <c r="P4724" s="26" t="str">
        <f aca="false">IF($O4724="","",IF($O4724="?","?",IFERROR(INDEX(Règles!$C$5:$C$17,MATCH($O4724,Règles!$A$5:$A$17,0)),"?")))</f>
        <v/>
      </c>
      <c r="Q4724" s="27" t="str">
        <f aca="false">IF($G4724="","",IF(ISNUMBER($I4724),$I4724,IFERROR(IF(ISNUMBER(INDEX(Prestations!$E$5:$E$256,MATCH($G4724,Prestations!$B$5:$B$256,0))),INDEX(Prestations!$E$5:$E$256,MATCH($G4724,Prestations!$B$5:$B$256,0)),""),"")))</f>
        <v/>
      </c>
      <c r="R4724" s="27" t="str">
        <f aca="false">IFERROR(IF(ISNUMBER($Q4724),$Q4724*IF($E4724="",1,$E4724),""),"")</f>
        <v/>
      </c>
      <c r="S4724" s="28" t="str">
        <f aca="false">IFERROR(IF($P4724="au nombre",IF(N(INDEX(Règles!$D$5:$D$17,MATCH($O4724,Règles!$A$5:$A$17,0)))&gt;0,IF($E4724="",1,$E4724)/INDEX(Règles!$D$5:$D$17,MATCH($O4724,Règles!$A$5:$A$17,0)),""),IF($P4724="au prix",IF(AND(ISNUMBER($R4724),N(INDEX(Règles!$E$5:$E$17,MATCH($O4724,Règles!$A$5:$A$17,0)))&gt;0),$R4724/INDEX(Règles!$E$5:$E$17,MATCH($O4724,Règles!$A$5:$A$17,0)),""),IF(OR($P4724="ne compte pas",$P4724="absence"),0,""))),"")</f>
        <v/>
      </c>
      <c r="T4724" s="26" t="n">
        <f aca="false">IF(AND(ISNUMBER($A4724),$B4724&lt;&gt;"",$G4724&lt;&gt;"",$P4724&lt;&gt;"absence"),1,0)</f>
        <v>0</v>
      </c>
      <c r="U4724" s="26" t="n">
        <f aca="false">IF($T4724=1,IF(COUNTIFS($B$2:$B4724,$B4724,$A$2:$A4724,$A4724,$T$2:$T4724,1)=1,1,0),0)</f>
        <v>0</v>
      </c>
      <c r="V4724" s="29" t="str">
        <f aca="false">IF(AND($A4724="",$B4724="",$G4724=""),"",IF(NOT(ISNUMBER($A4724)),"Date manquante ou non reconnue",IF($B4724="","Technicien manquant",IF(COUNTIF(Production!$A$7:$A$21,$B4724)=0,"Technicien absent de la liste (onglet Production)",IF($G4724="","Code BPU manquant (colonne G)",IF($O4724="?","Code BPU inconnu (onglet Prestations)",IF($P4724="?","Catégorie inconnue (onglet Règles)",IF(AND($E4724&lt;&gt;"",NOT(ISNUMBER($E4724))),"Quantité non reconnue",IF(AND($P4724="au prix",NOT(ISNUMBER($Q4724))),"Prix sur devis à saisir (colonne I)",IF($S4724="","Règle à compléter (onglet Règles)",""))))))))))</f>
        <v/>
      </c>
    </row>
    <row r="4725" customFormat="false" ht="15" hidden="false" customHeight="false" outlineLevel="0" collapsed="false">
      <c r="A4725" s="23"/>
      <c r="I4725" s="24"/>
      <c r="J4725" s="24"/>
      <c r="N4725" s="25"/>
      <c r="O4725" s="26" t="str">
        <f aca="false">IF($G4725="","",IFERROR(INDEX(Prestations!$F$5:$F$256,MATCH($G4725,Prestations!$B$5:$B$256,0)),"?"))</f>
        <v/>
      </c>
      <c r="P4725" s="26" t="str">
        <f aca="false">IF($O4725="","",IF($O4725="?","?",IFERROR(INDEX(Règles!$C$5:$C$17,MATCH($O4725,Règles!$A$5:$A$17,0)),"?")))</f>
        <v/>
      </c>
      <c r="Q4725" s="27" t="str">
        <f aca="false">IF($G4725="","",IF(ISNUMBER($I4725),$I4725,IFERROR(IF(ISNUMBER(INDEX(Prestations!$E$5:$E$256,MATCH($G4725,Prestations!$B$5:$B$256,0))),INDEX(Prestations!$E$5:$E$256,MATCH($G4725,Prestations!$B$5:$B$256,0)),""),"")))</f>
        <v/>
      </c>
      <c r="R4725" s="27" t="str">
        <f aca="false">IFERROR(IF(ISNUMBER($Q4725),$Q4725*IF($E4725="",1,$E4725),""),"")</f>
        <v/>
      </c>
      <c r="S4725" s="28" t="str">
        <f aca="false">IFERROR(IF($P4725="au nombre",IF(N(INDEX(Règles!$D$5:$D$17,MATCH($O4725,Règles!$A$5:$A$17,0)))&gt;0,IF($E4725="",1,$E4725)/INDEX(Règles!$D$5:$D$17,MATCH($O4725,Règles!$A$5:$A$17,0)),""),IF($P4725="au prix",IF(AND(ISNUMBER($R4725),N(INDEX(Règles!$E$5:$E$17,MATCH($O4725,Règles!$A$5:$A$17,0)))&gt;0),$R4725/INDEX(Règles!$E$5:$E$17,MATCH($O4725,Règles!$A$5:$A$17,0)),""),IF(OR($P4725="ne compte pas",$P4725="absence"),0,""))),"")</f>
        <v/>
      </c>
      <c r="T4725" s="26" t="n">
        <f aca="false">IF(AND(ISNUMBER($A4725),$B4725&lt;&gt;"",$G4725&lt;&gt;"",$P4725&lt;&gt;"absence"),1,0)</f>
        <v>0</v>
      </c>
      <c r="U4725" s="26" t="n">
        <f aca="false">IF($T4725=1,IF(COUNTIFS($B$2:$B4725,$B4725,$A$2:$A4725,$A4725,$T$2:$T4725,1)=1,1,0),0)</f>
        <v>0</v>
      </c>
      <c r="V4725" s="29" t="str">
        <f aca="false">IF(AND($A4725="",$B4725="",$G4725=""),"",IF(NOT(ISNUMBER($A4725)),"Date manquante ou non reconnue",IF($B4725="","Technicien manquant",IF(COUNTIF(Production!$A$7:$A$21,$B4725)=0,"Technicien absent de la liste (onglet Production)",IF($G4725="","Code BPU manquant (colonne G)",IF($O4725="?","Code BPU inconnu (onglet Prestations)",IF($P4725="?","Catégorie inconnue (onglet Règles)",IF(AND($E4725&lt;&gt;"",NOT(ISNUMBER($E4725))),"Quantité non reconnue",IF(AND($P4725="au prix",NOT(ISNUMBER($Q4725))),"Prix sur devis à saisir (colonne I)",IF($S4725="","Règle à compléter (onglet Règles)",""))))))))))</f>
        <v/>
      </c>
    </row>
    <row r="4726" customFormat="false" ht="15" hidden="false" customHeight="false" outlineLevel="0" collapsed="false">
      <c r="A4726" s="23"/>
      <c r="I4726" s="24"/>
      <c r="J4726" s="24"/>
      <c r="N4726" s="25"/>
      <c r="O4726" s="26" t="str">
        <f aca="false">IF($G4726="","",IFERROR(INDEX(Prestations!$F$5:$F$256,MATCH($G4726,Prestations!$B$5:$B$256,0)),"?"))</f>
        <v/>
      </c>
      <c r="P4726" s="26" t="str">
        <f aca="false">IF($O4726="","",IF($O4726="?","?",IFERROR(INDEX(Règles!$C$5:$C$17,MATCH($O4726,Règles!$A$5:$A$17,0)),"?")))</f>
        <v/>
      </c>
      <c r="Q4726" s="27" t="str">
        <f aca="false">IF($G4726="","",IF(ISNUMBER($I4726),$I4726,IFERROR(IF(ISNUMBER(INDEX(Prestations!$E$5:$E$256,MATCH($G4726,Prestations!$B$5:$B$256,0))),INDEX(Prestations!$E$5:$E$256,MATCH($G4726,Prestations!$B$5:$B$256,0)),""),"")))</f>
        <v/>
      </c>
      <c r="R4726" s="27" t="str">
        <f aca="false">IFERROR(IF(ISNUMBER($Q4726),$Q4726*IF($E4726="",1,$E4726),""),"")</f>
        <v/>
      </c>
      <c r="S4726" s="28" t="str">
        <f aca="false">IFERROR(IF($P4726="au nombre",IF(N(INDEX(Règles!$D$5:$D$17,MATCH($O4726,Règles!$A$5:$A$17,0)))&gt;0,IF($E4726="",1,$E4726)/INDEX(Règles!$D$5:$D$17,MATCH($O4726,Règles!$A$5:$A$17,0)),""),IF($P4726="au prix",IF(AND(ISNUMBER($R4726),N(INDEX(Règles!$E$5:$E$17,MATCH($O4726,Règles!$A$5:$A$17,0)))&gt;0),$R4726/INDEX(Règles!$E$5:$E$17,MATCH($O4726,Règles!$A$5:$A$17,0)),""),IF(OR($P4726="ne compte pas",$P4726="absence"),0,""))),"")</f>
        <v/>
      </c>
      <c r="T4726" s="26" t="n">
        <f aca="false">IF(AND(ISNUMBER($A4726),$B4726&lt;&gt;"",$G4726&lt;&gt;"",$P4726&lt;&gt;"absence"),1,0)</f>
        <v>0</v>
      </c>
      <c r="U4726" s="26" t="n">
        <f aca="false">IF($T4726=1,IF(COUNTIFS($B$2:$B4726,$B4726,$A$2:$A4726,$A4726,$T$2:$T4726,1)=1,1,0),0)</f>
        <v>0</v>
      </c>
      <c r="V4726" s="29" t="str">
        <f aca="false">IF(AND($A4726="",$B4726="",$G4726=""),"",IF(NOT(ISNUMBER($A4726)),"Date manquante ou non reconnue",IF($B4726="","Technicien manquant",IF(COUNTIF(Production!$A$7:$A$21,$B4726)=0,"Technicien absent de la liste (onglet Production)",IF($G4726="","Code BPU manquant (colonne G)",IF($O4726="?","Code BPU inconnu (onglet Prestations)",IF($P4726="?","Catégorie inconnue (onglet Règles)",IF(AND($E4726&lt;&gt;"",NOT(ISNUMBER($E4726))),"Quantité non reconnue",IF(AND($P4726="au prix",NOT(ISNUMBER($Q4726))),"Prix sur devis à saisir (colonne I)",IF($S4726="","Règle à compléter (onglet Règles)",""))))))))))</f>
        <v/>
      </c>
    </row>
    <row r="4727" customFormat="false" ht="15" hidden="false" customHeight="false" outlineLevel="0" collapsed="false">
      <c r="A4727" s="23"/>
      <c r="I4727" s="24"/>
      <c r="J4727" s="24"/>
      <c r="N4727" s="25"/>
      <c r="O4727" s="26" t="str">
        <f aca="false">IF($G4727="","",IFERROR(INDEX(Prestations!$F$5:$F$256,MATCH($G4727,Prestations!$B$5:$B$256,0)),"?"))</f>
        <v/>
      </c>
      <c r="P4727" s="26" t="str">
        <f aca="false">IF($O4727="","",IF($O4727="?","?",IFERROR(INDEX(Règles!$C$5:$C$17,MATCH($O4727,Règles!$A$5:$A$17,0)),"?")))</f>
        <v/>
      </c>
      <c r="Q4727" s="27" t="str">
        <f aca="false">IF($G4727="","",IF(ISNUMBER($I4727),$I4727,IFERROR(IF(ISNUMBER(INDEX(Prestations!$E$5:$E$256,MATCH($G4727,Prestations!$B$5:$B$256,0))),INDEX(Prestations!$E$5:$E$256,MATCH($G4727,Prestations!$B$5:$B$256,0)),""),"")))</f>
        <v/>
      </c>
      <c r="R4727" s="27" t="str">
        <f aca="false">IFERROR(IF(ISNUMBER($Q4727),$Q4727*IF($E4727="",1,$E4727),""),"")</f>
        <v/>
      </c>
      <c r="S4727" s="28" t="str">
        <f aca="false">IFERROR(IF($P4727="au nombre",IF(N(INDEX(Règles!$D$5:$D$17,MATCH($O4727,Règles!$A$5:$A$17,0)))&gt;0,IF($E4727="",1,$E4727)/INDEX(Règles!$D$5:$D$17,MATCH($O4727,Règles!$A$5:$A$17,0)),""),IF($P4727="au prix",IF(AND(ISNUMBER($R4727),N(INDEX(Règles!$E$5:$E$17,MATCH($O4727,Règles!$A$5:$A$17,0)))&gt;0),$R4727/INDEX(Règles!$E$5:$E$17,MATCH($O4727,Règles!$A$5:$A$17,0)),""),IF(OR($P4727="ne compte pas",$P4727="absence"),0,""))),"")</f>
        <v/>
      </c>
      <c r="T4727" s="26" t="n">
        <f aca="false">IF(AND(ISNUMBER($A4727),$B4727&lt;&gt;"",$G4727&lt;&gt;"",$P4727&lt;&gt;"absence"),1,0)</f>
        <v>0</v>
      </c>
      <c r="U4727" s="26" t="n">
        <f aca="false">IF($T4727=1,IF(COUNTIFS($B$2:$B4727,$B4727,$A$2:$A4727,$A4727,$T$2:$T4727,1)=1,1,0),0)</f>
        <v>0</v>
      </c>
      <c r="V4727" s="29" t="str">
        <f aca="false">IF(AND($A4727="",$B4727="",$G4727=""),"",IF(NOT(ISNUMBER($A4727)),"Date manquante ou non reconnue",IF($B4727="","Technicien manquant",IF(COUNTIF(Production!$A$7:$A$21,$B4727)=0,"Technicien absent de la liste (onglet Production)",IF($G4727="","Code BPU manquant (colonne G)",IF($O4727="?","Code BPU inconnu (onglet Prestations)",IF($P4727="?","Catégorie inconnue (onglet Règles)",IF(AND($E4727&lt;&gt;"",NOT(ISNUMBER($E4727))),"Quantité non reconnue",IF(AND($P4727="au prix",NOT(ISNUMBER($Q4727))),"Prix sur devis à saisir (colonne I)",IF($S4727="","Règle à compléter (onglet Règles)",""))))))))))</f>
        <v/>
      </c>
    </row>
    <row r="4728" customFormat="false" ht="15" hidden="false" customHeight="false" outlineLevel="0" collapsed="false">
      <c r="A4728" s="23"/>
      <c r="I4728" s="24"/>
      <c r="J4728" s="24"/>
      <c r="N4728" s="25"/>
      <c r="O4728" s="26" t="str">
        <f aca="false">IF($G4728="","",IFERROR(INDEX(Prestations!$F$5:$F$256,MATCH($G4728,Prestations!$B$5:$B$256,0)),"?"))</f>
        <v/>
      </c>
      <c r="P4728" s="26" t="str">
        <f aca="false">IF($O4728="","",IF($O4728="?","?",IFERROR(INDEX(Règles!$C$5:$C$17,MATCH($O4728,Règles!$A$5:$A$17,0)),"?")))</f>
        <v/>
      </c>
      <c r="Q4728" s="27" t="str">
        <f aca="false">IF($G4728="","",IF(ISNUMBER($I4728),$I4728,IFERROR(IF(ISNUMBER(INDEX(Prestations!$E$5:$E$256,MATCH($G4728,Prestations!$B$5:$B$256,0))),INDEX(Prestations!$E$5:$E$256,MATCH($G4728,Prestations!$B$5:$B$256,0)),""),"")))</f>
        <v/>
      </c>
      <c r="R4728" s="27" t="str">
        <f aca="false">IFERROR(IF(ISNUMBER($Q4728),$Q4728*IF($E4728="",1,$E4728),""),"")</f>
        <v/>
      </c>
      <c r="S4728" s="28" t="str">
        <f aca="false">IFERROR(IF($P4728="au nombre",IF(N(INDEX(Règles!$D$5:$D$17,MATCH($O4728,Règles!$A$5:$A$17,0)))&gt;0,IF($E4728="",1,$E4728)/INDEX(Règles!$D$5:$D$17,MATCH($O4728,Règles!$A$5:$A$17,0)),""),IF($P4728="au prix",IF(AND(ISNUMBER($R4728),N(INDEX(Règles!$E$5:$E$17,MATCH($O4728,Règles!$A$5:$A$17,0)))&gt;0),$R4728/INDEX(Règles!$E$5:$E$17,MATCH($O4728,Règles!$A$5:$A$17,0)),""),IF(OR($P4728="ne compte pas",$P4728="absence"),0,""))),"")</f>
        <v/>
      </c>
      <c r="T4728" s="26" t="n">
        <f aca="false">IF(AND(ISNUMBER($A4728),$B4728&lt;&gt;"",$G4728&lt;&gt;"",$P4728&lt;&gt;"absence"),1,0)</f>
        <v>0</v>
      </c>
      <c r="U4728" s="26" t="n">
        <f aca="false">IF($T4728=1,IF(COUNTIFS($B$2:$B4728,$B4728,$A$2:$A4728,$A4728,$T$2:$T4728,1)=1,1,0),0)</f>
        <v>0</v>
      </c>
      <c r="V4728" s="29" t="str">
        <f aca="false">IF(AND($A4728="",$B4728="",$G4728=""),"",IF(NOT(ISNUMBER($A4728)),"Date manquante ou non reconnue",IF($B4728="","Technicien manquant",IF(COUNTIF(Production!$A$7:$A$21,$B4728)=0,"Technicien absent de la liste (onglet Production)",IF($G4728="","Code BPU manquant (colonne G)",IF($O4728="?","Code BPU inconnu (onglet Prestations)",IF($P4728="?","Catégorie inconnue (onglet Règles)",IF(AND($E4728&lt;&gt;"",NOT(ISNUMBER($E4728))),"Quantité non reconnue",IF(AND($P4728="au prix",NOT(ISNUMBER($Q4728))),"Prix sur devis à saisir (colonne I)",IF($S4728="","Règle à compléter (onglet Règles)",""))))))))))</f>
        <v/>
      </c>
    </row>
    <row r="4729" customFormat="false" ht="15" hidden="false" customHeight="false" outlineLevel="0" collapsed="false">
      <c r="A4729" s="23"/>
      <c r="I4729" s="24"/>
      <c r="J4729" s="24"/>
      <c r="N4729" s="25"/>
      <c r="O4729" s="26" t="str">
        <f aca="false">IF($G4729="","",IFERROR(INDEX(Prestations!$F$5:$F$256,MATCH($G4729,Prestations!$B$5:$B$256,0)),"?"))</f>
        <v/>
      </c>
      <c r="P4729" s="26" t="str">
        <f aca="false">IF($O4729="","",IF($O4729="?","?",IFERROR(INDEX(Règles!$C$5:$C$17,MATCH($O4729,Règles!$A$5:$A$17,0)),"?")))</f>
        <v/>
      </c>
      <c r="Q4729" s="27" t="str">
        <f aca="false">IF($G4729="","",IF(ISNUMBER($I4729),$I4729,IFERROR(IF(ISNUMBER(INDEX(Prestations!$E$5:$E$256,MATCH($G4729,Prestations!$B$5:$B$256,0))),INDEX(Prestations!$E$5:$E$256,MATCH($G4729,Prestations!$B$5:$B$256,0)),""),"")))</f>
        <v/>
      </c>
      <c r="R4729" s="27" t="str">
        <f aca="false">IFERROR(IF(ISNUMBER($Q4729),$Q4729*IF($E4729="",1,$E4729),""),"")</f>
        <v/>
      </c>
      <c r="S4729" s="28" t="str">
        <f aca="false">IFERROR(IF($P4729="au nombre",IF(N(INDEX(Règles!$D$5:$D$17,MATCH($O4729,Règles!$A$5:$A$17,0)))&gt;0,IF($E4729="",1,$E4729)/INDEX(Règles!$D$5:$D$17,MATCH($O4729,Règles!$A$5:$A$17,0)),""),IF($P4729="au prix",IF(AND(ISNUMBER($R4729),N(INDEX(Règles!$E$5:$E$17,MATCH($O4729,Règles!$A$5:$A$17,0)))&gt;0),$R4729/INDEX(Règles!$E$5:$E$17,MATCH($O4729,Règles!$A$5:$A$17,0)),""),IF(OR($P4729="ne compte pas",$P4729="absence"),0,""))),"")</f>
        <v/>
      </c>
      <c r="T4729" s="26" t="n">
        <f aca="false">IF(AND(ISNUMBER($A4729),$B4729&lt;&gt;"",$G4729&lt;&gt;"",$P4729&lt;&gt;"absence"),1,0)</f>
        <v>0</v>
      </c>
      <c r="U4729" s="26" t="n">
        <f aca="false">IF($T4729=1,IF(COUNTIFS($B$2:$B4729,$B4729,$A$2:$A4729,$A4729,$T$2:$T4729,1)=1,1,0),0)</f>
        <v>0</v>
      </c>
      <c r="V4729" s="29" t="str">
        <f aca="false">IF(AND($A4729="",$B4729="",$G4729=""),"",IF(NOT(ISNUMBER($A4729)),"Date manquante ou non reconnue",IF($B4729="","Technicien manquant",IF(COUNTIF(Production!$A$7:$A$21,$B4729)=0,"Technicien absent de la liste (onglet Production)",IF($G4729="","Code BPU manquant (colonne G)",IF($O4729="?","Code BPU inconnu (onglet Prestations)",IF($P4729="?","Catégorie inconnue (onglet Règles)",IF(AND($E4729&lt;&gt;"",NOT(ISNUMBER($E4729))),"Quantité non reconnue",IF(AND($P4729="au prix",NOT(ISNUMBER($Q4729))),"Prix sur devis à saisir (colonne I)",IF($S4729="","Règle à compléter (onglet Règles)",""))))))))))</f>
        <v/>
      </c>
    </row>
    <row r="4730" customFormat="false" ht="15" hidden="false" customHeight="false" outlineLevel="0" collapsed="false">
      <c r="A4730" s="23"/>
      <c r="I4730" s="24"/>
      <c r="J4730" s="24"/>
      <c r="N4730" s="25"/>
      <c r="O4730" s="26" t="str">
        <f aca="false">IF($G4730="","",IFERROR(INDEX(Prestations!$F$5:$F$256,MATCH($G4730,Prestations!$B$5:$B$256,0)),"?"))</f>
        <v/>
      </c>
      <c r="P4730" s="26" t="str">
        <f aca="false">IF($O4730="","",IF($O4730="?","?",IFERROR(INDEX(Règles!$C$5:$C$17,MATCH($O4730,Règles!$A$5:$A$17,0)),"?")))</f>
        <v/>
      </c>
      <c r="Q4730" s="27" t="str">
        <f aca="false">IF($G4730="","",IF(ISNUMBER($I4730),$I4730,IFERROR(IF(ISNUMBER(INDEX(Prestations!$E$5:$E$256,MATCH($G4730,Prestations!$B$5:$B$256,0))),INDEX(Prestations!$E$5:$E$256,MATCH($G4730,Prestations!$B$5:$B$256,0)),""),"")))</f>
        <v/>
      </c>
      <c r="R4730" s="27" t="str">
        <f aca="false">IFERROR(IF(ISNUMBER($Q4730),$Q4730*IF($E4730="",1,$E4730),""),"")</f>
        <v/>
      </c>
      <c r="S4730" s="28" t="str">
        <f aca="false">IFERROR(IF($P4730="au nombre",IF(N(INDEX(Règles!$D$5:$D$17,MATCH($O4730,Règles!$A$5:$A$17,0)))&gt;0,IF($E4730="",1,$E4730)/INDEX(Règles!$D$5:$D$17,MATCH($O4730,Règles!$A$5:$A$17,0)),""),IF($P4730="au prix",IF(AND(ISNUMBER($R4730),N(INDEX(Règles!$E$5:$E$17,MATCH($O4730,Règles!$A$5:$A$17,0)))&gt;0),$R4730/INDEX(Règles!$E$5:$E$17,MATCH($O4730,Règles!$A$5:$A$17,0)),""),IF(OR($P4730="ne compte pas",$P4730="absence"),0,""))),"")</f>
        <v/>
      </c>
      <c r="T4730" s="26" t="n">
        <f aca="false">IF(AND(ISNUMBER($A4730),$B4730&lt;&gt;"",$G4730&lt;&gt;"",$P4730&lt;&gt;"absence"),1,0)</f>
        <v>0</v>
      </c>
      <c r="U4730" s="26" t="n">
        <f aca="false">IF($T4730=1,IF(COUNTIFS($B$2:$B4730,$B4730,$A$2:$A4730,$A4730,$T$2:$T4730,1)=1,1,0),0)</f>
        <v>0</v>
      </c>
      <c r="V4730" s="29" t="str">
        <f aca="false">IF(AND($A4730="",$B4730="",$G4730=""),"",IF(NOT(ISNUMBER($A4730)),"Date manquante ou non reconnue",IF($B4730="","Technicien manquant",IF(COUNTIF(Production!$A$7:$A$21,$B4730)=0,"Technicien absent de la liste (onglet Production)",IF($G4730="","Code BPU manquant (colonne G)",IF($O4730="?","Code BPU inconnu (onglet Prestations)",IF($P4730="?","Catégorie inconnue (onglet Règles)",IF(AND($E4730&lt;&gt;"",NOT(ISNUMBER($E4730))),"Quantité non reconnue",IF(AND($P4730="au prix",NOT(ISNUMBER($Q4730))),"Prix sur devis à saisir (colonne I)",IF($S4730="","Règle à compléter (onglet Règles)",""))))))))))</f>
        <v/>
      </c>
    </row>
    <row r="4731" customFormat="false" ht="15" hidden="false" customHeight="false" outlineLevel="0" collapsed="false">
      <c r="A4731" s="23"/>
      <c r="I4731" s="24"/>
      <c r="J4731" s="24"/>
      <c r="N4731" s="25"/>
      <c r="O4731" s="26" t="str">
        <f aca="false">IF($G4731="","",IFERROR(INDEX(Prestations!$F$5:$F$256,MATCH($G4731,Prestations!$B$5:$B$256,0)),"?"))</f>
        <v/>
      </c>
      <c r="P4731" s="26" t="str">
        <f aca="false">IF($O4731="","",IF($O4731="?","?",IFERROR(INDEX(Règles!$C$5:$C$17,MATCH($O4731,Règles!$A$5:$A$17,0)),"?")))</f>
        <v/>
      </c>
      <c r="Q4731" s="27" t="str">
        <f aca="false">IF($G4731="","",IF(ISNUMBER($I4731),$I4731,IFERROR(IF(ISNUMBER(INDEX(Prestations!$E$5:$E$256,MATCH($G4731,Prestations!$B$5:$B$256,0))),INDEX(Prestations!$E$5:$E$256,MATCH($G4731,Prestations!$B$5:$B$256,0)),""),"")))</f>
        <v/>
      </c>
      <c r="R4731" s="27" t="str">
        <f aca="false">IFERROR(IF(ISNUMBER($Q4731),$Q4731*IF($E4731="",1,$E4731),""),"")</f>
        <v/>
      </c>
      <c r="S4731" s="28" t="str">
        <f aca="false">IFERROR(IF($P4731="au nombre",IF(N(INDEX(Règles!$D$5:$D$17,MATCH($O4731,Règles!$A$5:$A$17,0)))&gt;0,IF($E4731="",1,$E4731)/INDEX(Règles!$D$5:$D$17,MATCH($O4731,Règles!$A$5:$A$17,0)),""),IF($P4731="au prix",IF(AND(ISNUMBER($R4731),N(INDEX(Règles!$E$5:$E$17,MATCH($O4731,Règles!$A$5:$A$17,0)))&gt;0),$R4731/INDEX(Règles!$E$5:$E$17,MATCH($O4731,Règles!$A$5:$A$17,0)),""),IF(OR($P4731="ne compte pas",$P4731="absence"),0,""))),"")</f>
        <v/>
      </c>
      <c r="T4731" s="26" t="n">
        <f aca="false">IF(AND(ISNUMBER($A4731),$B4731&lt;&gt;"",$G4731&lt;&gt;"",$P4731&lt;&gt;"absence"),1,0)</f>
        <v>0</v>
      </c>
      <c r="U4731" s="26" t="n">
        <f aca="false">IF($T4731=1,IF(COUNTIFS($B$2:$B4731,$B4731,$A$2:$A4731,$A4731,$T$2:$T4731,1)=1,1,0),0)</f>
        <v>0</v>
      </c>
      <c r="V4731" s="29" t="str">
        <f aca="false">IF(AND($A4731="",$B4731="",$G4731=""),"",IF(NOT(ISNUMBER($A4731)),"Date manquante ou non reconnue",IF($B4731="","Technicien manquant",IF(COUNTIF(Production!$A$7:$A$21,$B4731)=0,"Technicien absent de la liste (onglet Production)",IF($G4731="","Code BPU manquant (colonne G)",IF($O4731="?","Code BPU inconnu (onglet Prestations)",IF($P4731="?","Catégorie inconnue (onglet Règles)",IF(AND($E4731&lt;&gt;"",NOT(ISNUMBER($E4731))),"Quantité non reconnue",IF(AND($P4731="au prix",NOT(ISNUMBER($Q4731))),"Prix sur devis à saisir (colonne I)",IF($S4731="","Règle à compléter (onglet Règles)",""))))))))))</f>
        <v/>
      </c>
    </row>
    <row r="4732" customFormat="false" ht="15" hidden="false" customHeight="false" outlineLevel="0" collapsed="false">
      <c r="A4732" s="23"/>
      <c r="I4732" s="24"/>
      <c r="J4732" s="24"/>
      <c r="N4732" s="25"/>
      <c r="O4732" s="26" t="str">
        <f aca="false">IF($G4732="","",IFERROR(INDEX(Prestations!$F$5:$F$256,MATCH($G4732,Prestations!$B$5:$B$256,0)),"?"))</f>
        <v/>
      </c>
      <c r="P4732" s="26" t="str">
        <f aca="false">IF($O4732="","",IF($O4732="?","?",IFERROR(INDEX(Règles!$C$5:$C$17,MATCH($O4732,Règles!$A$5:$A$17,0)),"?")))</f>
        <v/>
      </c>
      <c r="Q4732" s="27" t="str">
        <f aca="false">IF($G4732="","",IF(ISNUMBER($I4732),$I4732,IFERROR(IF(ISNUMBER(INDEX(Prestations!$E$5:$E$256,MATCH($G4732,Prestations!$B$5:$B$256,0))),INDEX(Prestations!$E$5:$E$256,MATCH($G4732,Prestations!$B$5:$B$256,0)),""),"")))</f>
        <v/>
      </c>
      <c r="R4732" s="27" t="str">
        <f aca="false">IFERROR(IF(ISNUMBER($Q4732),$Q4732*IF($E4732="",1,$E4732),""),"")</f>
        <v/>
      </c>
      <c r="S4732" s="28" t="str">
        <f aca="false">IFERROR(IF($P4732="au nombre",IF(N(INDEX(Règles!$D$5:$D$17,MATCH($O4732,Règles!$A$5:$A$17,0)))&gt;0,IF($E4732="",1,$E4732)/INDEX(Règles!$D$5:$D$17,MATCH($O4732,Règles!$A$5:$A$17,0)),""),IF($P4732="au prix",IF(AND(ISNUMBER($R4732),N(INDEX(Règles!$E$5:$E$17,MATCH($O4732,Règles!$A$5:$A$17,0)))&gt;0),$R4732/INDEX(Règles!$E$5:$E$17,MATCH($O4732,Règles!$A$5:$A$17,0)),""),IF(OR($P4732="ne compte pas",$P4732="absence"),0,""))),"")</f>
        <v/>
      </c>
      <c r="T4732" s="26" t="n">
        <f aca="false">IF(AND(ISNUMBER($A4732),$B4732&lt;&gt;"",$G4732&lt;&gt;"",$P4732&lt;&gt;"absence"),1,0)</f>
        <v>0</v>
      </c>
      <c r="U4732" s="26" t="n">
        <f aca="false">IF($T4732=1,IF(COUNTIFS($B$2:$B4732,$B4732,$A$2:$A4732,$A4732,$T$2:$T4732,1)=1,1,0),0)</f>
        <v>0</v>
      </c>
      <c r="V4732" s="29" t="str">
        <f aca="false">IF(AND($A4732="",$B4732="",$G4732=""),"",IF(NOT(ISNUMBER($A4732)),"Date manquante ou non reconnue",IF($B4732="","Technicien manquant",IF(COUNTIF(Production!$A$7:$A$21,$B4732)=0,"Technicien absent de la liste (onglet Production)",IF($G4732="","Code BPU manquant (colonne G)",IF($O4732="?","Code BPU inconnu (onglet Prestations)",IF($P4732="?","Catégorie inconnue (onglet Règles)",IF(AND($E4732&lt;&gt;"",NOT(ISNUMBER($E4732))),"Quantité non reconnue",IF(AND($P4732="au prix",NOT(ISNUMBER($Q4732))),"Prix sur devis à saisir (colonne I)",IF($S4732="","Règle à compléter (onglet Règles)",""))))))))))</f>
        <v/>
      </c>
    </row>
    <row r="4733" customFormat="false" ht="15" hidden="false" customHeight="false" outlineLevel="0" collapsed="false">
      <c r="A4733" s="23"/>
      <c r="I4733" s="24"/>
      <c r="J4733" s="24"/>
      <c r="N4733" s="25"/>
      <c r="O4733" s="26" t="str">
        <f aca="false">IF($G4733="","",IFERROR(INDEX(Prestations!$F$5:$F$256,MATCH($G4733,Prestations!$B$5:$B$256,0)),"?"))</f>
        <v/>
      </c>
      <c r="P4733" s="26" t="str">
        <f aca="false">IF($O4733="","",IF($O4733="?","?",IFERROR(INDEX(Règles!$C$5:$C$17,MATCH($O4733,Règles!$A$5:$A$17,0)),"?")))</f>
        <v/>
      </c>
      <c r="Q4733" s="27" t="str">
        <f aca="false">IF($G4733="","",IF(ISNUMBER($I4733),$I4733,IFERROR(IF(ISNUMBER(INDEX(Prestations!$E$5:$E$256,MATCH($G4733,Prestations!$B$5:$B$256,0))),INDEX(Prestations!$E$5:$E$256,MATCH($G4733,Prestations!$B$5:$B$256,0)),""),"")))</f>
        <v/>
      </c>
      <c r="R4733" s="27" t="str">
        <f aca="false">IFERROR(IF(ISNUMBER($Q4733),$Q4733*IF($E4733="",1,$E4733),""),"")</f>
        <v/>
      </c>
      <c r="S4733" s="28" t="str">
        <f aca="false">IFERROR(IF($P4733="au nombre",IF(N(INDEX(Règles!$D$5:$D$17,MATCH($O4733,Règles!$A$5:$A$17,0)))&gt;0,IF($E4733="",1,$E4733)/INDEX(Règles!$D$5:$D$17,MATCH($O4733,Règles!$A$5:$A$17,0)),""),IF($P4733="au prix",IF(AND(ISNUMBER($R4733),N(INDEX(Règles!$E$5:$E$17,MATCH($O4733,Règles!$A$5:$A$17,0)))&gt;0),$R4733/INDEX(Règles!$E$5:$E$17,MATCH($O4733,Règles!$A$5:$A$17,0)),""),IF(OR($P4733="ne compte pas",$P4733="absence"),0,""))),"")</f>
        <v/>
      </c>
      <c r="T4733" s="26" t="n">
        <f aca="false">IF(AND(ISNUMBER($A4733),$B4733&lt;&gt;"",$G4733&lt;&gt;"",$P4733&lt;&gt;"absence"),1,0)</f>
        <v>0</v>
      </c>
      <c r="U4733" s="26" t="n">
        <f aca="false">IF($T4733=1,IF(COUNTIFS($B$2:$B4733,$B4733,$A$2:$A4733,$A4733,$T$2:$T4733,1)=1,1,0),0)</f>
        <v>0</v>
      </c>
      <c r="V4733" s="29" t="str">
        <f aca="false">IF(AND($A4733="",$B4733="",$G4733=""),"",IF(NOT(ISNUMBER($A4733)),"Date manquante ou non reconnue",IF($B4733="","Technicien manquant",IF(COUNTIF(Production!$A$7:$A$21,$B4733)=0,"Technicien absent de la liste (onglet Production)",IF($G4733="","Code BPU manquant (colonne G)",IF($O4733="?","Code BPU inconnu (onglet Prestations)",IF($P4733="?","Catégorie inconnue (onglet Règles)",IF(AND($E4733&lt;&gt;"",NOT(ISNUMBER($E4733))),"Quantité non reconnue",IF(AND($P4733="au prix",NOT(ISNUMBER($Q4733))),"Prix sur devis à saisir (colonne I)",IF($S4733="","Règle à compléter (onglet Règles)",""))))))))))</f>
        <v/>
      </c>
    </row>
    <row r="4734" customFormat="false" ht="15" hidden="false" customHeight="false" outlineLevel="0" collapsed="false">
      <c r="A4734" s="23"/>
      <c r="I4734" s="24"/>
      <c r="J4734" s="24"/>
      <c r="N4734" s="25"/>
      <c r="O4734" s="26" t="str">
        <f aca="false">IF($G4734="","",IFERROR(INDEX(Prestations!$F$5:$F$256,MATCH($G4734,Prestations!$B$5:$B$256,0)),"?"))</f>
        <v/>
      </c>
      <c r="P4734" s="26" t="str">
        <f aca="false">IF($O4734="","",IF($O4734="?","?",IFERROR(INDEX(Règles!$C$5:$C$17,MATCH($O4734,Règles!$A$5:$A$17,0)),"?")))</f>
        <v/>
      </c>
      <c r="Q4734" s="27" t="str">
        <f aca="false">IF($G4734="","",IF(ISNUMBER($I4734),$I4734,IFERROR(IF(ISNUMBER(INDEX(Prestations!$E$5:$E$256,MATCH($G4734,Prestations!$B$5:$B$256,0))),INDEX(Prestations!$E$5:$E$256,MATCH($G4734,Prestations!$B$5:$B$256,0)),""),"")))</f>
        <v/>
      </c>
      <c r="R4734" s="27" t="str">
        <f aca="false">IFERROR(IF(ISNUMBER($Q4734),$Q4734*IF($E4734="",1,$E4734),""),"")</f>
        <v/>
      </c>
      <c r="S4734" s="28" t="str">
        <f aca="false">IFERROR(IF($P4734="au nombre",IF(N(INDEX(Règles!$D$5:$D$17,MATCH($O4734,Règles!$A$5:$A$17,0)))&gt;0,IF($E4734="",1,$E4734)/INDEX(Règles!$D$5:$D$17,MATCH($O4734,Règles!$A$5:$A$17,0)),""),IF($P4734="au prix",IF(AND(ISNUMBER($R4734),N(INDEX(Règles!$E$5:$E$17,MATCH($O4734,Règles!$A$5:$A$17,0)))&gt;0),$R4734/INDEX(Règles!$E$5:$E$17,MATCH($O4734,Règles!$A$5:$A$17,0)),""),IF(OR($P4734="ne compte pas",$P4734="absence"),0,""))),"")</f>
        <v/>
      </c>
      <c r="T4734" s="26" t="n">
        <f aca="false">IF(AND(ISNUMBER($A4734),$B4734&lt;&gt;"",$G4734&lt;&gt;"",$P4734&lt;&gt;"absence"),1,0)</f>
        <v>0</v>
      </c>
      <c r="U4734" s="26" t="n">
        <f aca="false">IF($T4734=1,IF(COUNTIFS($B$2:$B4734,$B4734,$A$2:$A4734,$A4734,$T$2:$T4734,1)=1,1,0),0)</f>
        <v>0</v>
      </c>
      <c r="V4734" s="29" t="str">
        <f aca="false">IF(AND($A4734="",$B4734="",$G4734=""),"",IF(NOT(ISNUMBER($A4734)),"Date manquante ou non reconnue",IF($B4734="","Technicien manquant",IF(COUNTIF(Production!$A$7:$A$21,$B4734)=0,"Technicien absent de la liste (onglet Production)",IF($G4734="","Code BPU manquant (colonne G)",IF($O4734="?","Code BPU inconnu (onglet Prestations)",IF($P4734="?","Catégorie inconnue (onglet Règles)",IF(AND($E4734&lt;&gt;"",NOT(ISNUMBER($E4734))),"Quantité non reconnue",IF(AND($P4734="au prix",NOT(ISNUMBER($Q4734))),"Prix sur devis à saisir (colonne I)",IF($S4734="","Règle à compléter (onglet Règles)",""))))))))))</f>
        <v/>
      </c>
    </row>
    <row r="4735" customFormat="false" ht="15" hidden="false" customHeight="false" outlineLevel="0" collapsed="false">
      <c r="A4735" s="23"/>
      <c r="I4735" s="24"/>
      <c r="J4735" s="24"/>
      <c r="N4735" s="25"/>
      <c r="O4735" s="26" t="str">
        <f aca="false">IF($G4735="","",IFERROR(INDEX(Prestations!$F$5:$F$256,MATCH($G4735,Prestations!$B$5:$B$256,0)),"?"))</f>
        <v/>
      </c>
      <c r="P4735" s="26" t="str">
        <f aca="false">IF($O4735="","",IF($O4735="?","?",IFERROR(INDEX(Règles!$C$5:$C$17,MATCH($O4735,Règles!$A$5:$A$17,0)),"?")))</f>
        <v/>
      </c>
      <c r="Q4735" s="27" t="str">
        <f aca="false">IF($G4735="","",IF(ISNUMBER($I4735),$I4735,IFERROR(IF(ISNUMBER(INDEX(Prestations!$E$5:$E$256,MATCH($G4735,Prestations!$B$5:$B$256,0))),INDEX(Prestations!$E$5:$E$256,MATCH($G4735,Prestations!$B$5:$B$256,0)),""),"")))</f>
        <v/>
      </c>
      <c r="R4735" s="27" t="str">
        <f aca="false">IFERROR(IF(ISNUMBER($Q4735),$Q4735*IF($E4735="",1,$E4735),""),"")</f>
        <v/>
      </c>
      <c r="S4735" s="28" t="str">
        <f aca="false">IFERROR(IF($P4735="au nombre",IF(N(INDEX(Règles!$D$5:$D$17,MATCH($O4735,Règles!$A$5:$A$17,0)))&gt;0,IF($E4735="",1,$E4735)/INDEX(Règles!$D$5:$D$17,MATCH($O4735,Règles!$A$5:$A$17,0)),""),IF($P4735="au prix",IF(AND(ISNUMBER($R4735),N(INDEX(Règles!$E$5:$E$17,MATCH($O4735,Règles!$A$5:$A$17,0)))&gt;0),$R4735/INDEX(Règles!$E$5:$E$17,MATCH($O4735,Règles!$A$5:$A$17,0)),""),IF(OR($P4735="ne compte pas",$P4735="absence"),0,""))),"")</f>
        <v/>
      </c>
      <c r="T4735" s="26" t="n">
        <f aca="false">IF(AND(ISNUMBER($A4735),$B4735&lt;&gt;"",$G4735&lt;&gt;"",$P4735&lt;&gt;"absence"),1,0)</f>
        <v>0</v>
      </c>
      <c r="U4735" s="26" t="n">
        <f aca="false">IF($T4735=1,IF(COUNTIFS($B$2:$B4735,$B4735,$A$2:$A4735,$A4735,$T$2:$T4735,1)=1,1,0),0)</f>
        <v>0</v>
      </c>
      <c r="V4735" s="29" t="str">
        <f aca="false">IF(AND($A4735="",$B4735="",$G4735=""),"",IF(NOT(ISNUMBER($A4735)),"Date manquante ou non reconnue",IF($B4735="","Technicien manquant",IF(COUNTIF(Production!$A$7:$A$21,$B4735)=0,"Technicien absent de la liste (onglet Production)",IF($G4735="","Code BPU manquant (colonne G)",IF($O4735="?","Code BPU inconnu (onglet Prestations)",IF($P4735="?","Catégorie inconnue (onglet Règles)",IF(AND($E4735&lt;&gt;"",NOT(ISNUMBER($E4735))),"Quantité non reconnue",IF(AND($P4735="au prix",NOT(ISNUMBER($Q4735))),"Prix sur devis à saisir (colonne I)",IF($S4735="","Règle à compléter (onglet Règles)",""))))))))))</f>
        <v/>
      </c>
    </row>
    <row r="4736" customFormat="false" ht="15" hidden="false" customHeight="false" outlineLevel="0" collapsed="false">
      <c r="A4736" s="23"/>
      <c r="I4736" s="24"/>
      <c r="J4736" s="24"/>
      <c r="N4736" s="25"/>
      <c r="O4736" s="26" t="str">
        <f aca="false">IF($G4736="","",IFERROR(INDEX(Prestations!$F$5:$F$256,MATCH($G4736,Prestations!$B$5:$B$256,0)),"?"))</f>
        <v/>
      </c>
      <c r="P4736" s="26" t="str">
        <f aca="false">IF($O4736="","",IF($O4736="?","?",IFERROR(INDEX(Règles!$C$5:$C$17,MATCH($O4736,Règles!$A$5:$A$17,0)),"?")))</f>
        <v/>
      </c>
      <c r="Q4736" s="27" t="str">
        <f aca="false">IF($G4736="","",IF(ISNUMBER($I4736),$I4736,IFERROR(IF(ISNUMBER(INDEX(Prestations!$E$5:$E$256,MATCH($G4736,Prestations!$B$5:$B$256,0))),INDEX(Prestations!$E$5:$E$256,MATCH($G4736,Prestations!$B$5:$B$256,0)),""),"")))</f>
        <v/>
      </c>
      <c r="R4736" s="27" t="str">
        <f aca="false">IFERROR(IF(ISNUMBER($Q4736),$Q4736*IF($E4736="",1,$E4736),""),"")</f>
        <v/>
      </c>
      <c r="S4736" s="28" t="str">
        <f aca="false">IFERROR(IF($P4736="au nombre",IF(N(INDEX(Règles!$D$5:$D$17,MATCH($O4736,Règles!$A$5:$A$17,0)))&gt;0,IF($E4736="",1,$E4736)/INDEX(Règles!$D$5:$D$17,MATCH($O4736,Règles!$A$5:$A$17,0)),""),IF($P4736="au prix",IF(AND(ISNUMBER($R4736),N(INDEX(Règles!$E$5:$E$17,MATCH($O4736,Règles!$A$5:$A$17,0)))&gt;0),$R4736/INDEX(Règles!$E$5:$E$17,MATCH($O4736,Règles!$A$5:$A$17,0)),""),IF(OR($P4736="ne compte pas",$P4736="absence"),0,""))),"")</f>
        <v/>
      </c>
      <c r="T4736" s="26" t="n">
        <f aca="false">IF(AND(ISNUMBER($A4736),$B4736&lt;&gt;"",$G4736&lt;&gt;"",$P4736&lt;&gt;"absence"),1,0)</f>
        <v>0</v>
      </c>
      <c r="U4736" s="26" t="n">
        <f aca="false">IF($T4736=1,IF(COUNTIFS($B$2:$B4736,$B4736,$A$2:$A4736,$A4736,$T$2:$T4736,1)=1,1,0),0)</f>
        <v>0</v>
      </c>
      <c r="V4736" s="29" t="str">
        <f aca="false">IF(AND($A4736="",$B4736="",$G4736=""),"",IF(NOT(ISNUMBER($A4736)),"Date manquante ou non reconnue",IF($B4736="","Technicien manquant",IF(COUNTIF(Production!$A$7:$A$21,$B4736)=0,"Technicien absent de la liste (onglet Production)",IF($G4736="","Code BPU manquant (colonne G)",IF($O4736="?","Code BPU inconnu (onglet Prestations)",IF($P4736="?","Catégorie inconnue (onglet Règles)",IF(AND($E4736&lt;&gt;"",NOT(ISNUMBER($E4736))),"Quantité non reconnue",IF(AND($P4736="au prix",NOT(ISNUMBER($Q4736))),"Prix sur devis à saisir (colonne I)",IF($S4736="","Règle à compléter (onglet Règles)",""))))))))))</f>
        <v/>
      </c>
    </row>
    <row r="4737" customFormat="false" ht="15" hidden="false" customHeight="false" outlineLevel="0" collapsed="false">
      <c r="A4737" s="23"/>
      <c r="I4737" s="24"/>
      <c r="J4737" s="24"/>
      <c r="N4737" s="25"/>
      <c r="O4737" s="26" t="str">
        <f aca="false">IF($G4737="","",IFERROR(INDEX(Prestations!$F$5:$F$256,MATCH($G4737,Prestations!$B$5:$B$256,0)),"?"))</f>
        <v/>
      </c>
      <c r="P4737" s="26" t="str">
        <f aca="false">IF($O4737="","",IF($O4737="?","?",IFERROR(INDEX(Règles!$C$5:$C$17,MATCH($O4737,Règles!$A$5:$A$17,0)),"?")))</f>
        <v/>
      </c>
      <c r="Q4737" s="27" t="str">
        <f aca="false">IF($G4737="","",IF(ISNUMBER($I4737),$I4737,IFERROR(IF(ISNUMBER(INDEX(Prestations!$E$5:$E$256,MATCH($G4737,Prestations!$B$5:$B$256,0))),INDEX(Prestations!$E$5:$E$256,MATCH($G4737,Prestations!$B$5:$B$256,0)),""),"")))</f>
        <v/>
      </c>
      <c r="R4737" s="27" t="str">
        <f aca="false">IFERROR(IF(ISNUMBER($Q4737),$Q4737*IF($E4737="",1,$E4737),""),"")</f>
        <v/>
      </c>
      <c r="S4737" s="28" t="str">
        <f aca="false">IFERROR(IF($P4737="au nombre",IF(N(INDEX(Règles!$D$5:$D$17,MATCH($O4737,Règles!$A$5:$A$17,0)))&gt;0,IF($E4737="",1,$E4737)/INDEX(Règles!$D$5:$D$17,MATCH($O4737,Règles!$A$5:$A$17,0)),""),IF($P4737="au prix",IF(AND(ISNUMBER($R4737),N(INDEX(Règles!$E$5:$E$17,MATCH($O4737,Règles!$A$5:$A$17,0)))&gt;0),$R4737/INDEX(Règles!$E$5:$E$17,MATCH($O4737,Règles!$A$5:$A$17,0)),""),IF(OR($P4737="ne compte pas",$P4737="absence"),0,""))),"")</f>
        <v/>
      </c>
      <c r="T4737" s="26" t="n">
        <f aca="false">IF(AND(ISNUMBER($A4737),$B4737&lt;&gt;"",$G4737&lt;&gt;"",$P4737&lt;&gt;"absence"),1,0)</f>
        <v>0</v>
      </c>
      <c r="U4737" s="26" t="n">
        <f aca="false">IF($T4737=1,IF(COUNTIFS($B$2:$B4737,$B4737,$A$2:$A4737,$A4737,$T$2:$T4737,1)=1,1,0),0)</f>
        <v>0</v>
      </c>
      <c r="V4737" s="29" t="str">
        <f aca="false">IF(AND($A4737="",$B4737="",$G4737=""),"",IF(NOT(ISNUMBER($A4737)),"Date manquante ou non reconnue",IF($B4737="","Technicien manquant",IF(COUNTIF(Production!$A$7:$A$21,$B4737)=0,"Technicien absent de la liste (onglet Production)",IF($G4737="","Code BPU manquant (colonne G)",IF($O4737="?","Code BPU inconnu (onglet Prestations)",IF($P4737="?","Catégorie inconnue (onglet Règles)",IF(AND($E4737&lt;&gt;"",NOT(ISNUMBER($E4737))),"Quantité non reconnue",IF(AND($P4737="au prix",NOT(ISNUMBER($Q4737))),"Prix sur devis à saisir (colonne I)",IF($S4737="","Règle à compléter (onglet Règles)",""))))))))))</f>
        <v/>
      </c>
    </row>
    <row r="4738" customFormat="false" ht="15" hidden="false" customHeight="false" outlineLevel="0" collapsed="false">
      <c r="A4738" s="23"/>
      <c r="I4738" s="24"/>
      <c r="J4738" s="24"/>
      <c r="N4738" s="25"/>
      <c r="O4738" s="26" t="str">
        <f aca="false">IF($G4738="","",IFERROR(INDEX(Prestations!$F$5:$F$256,MATCH($G4738,Prestations!$B$5:$B$256,0)),"?"))</f>
        <v/>
      </c>
      <c r="P4738" s="26" t="str">
        <f aca="false">IF($O4738="","",IF($O4738="?","?",IFERROR(INDEX(Règles!$C$5:$C$17,MATCH($O4738,Règles!$A$5:$A$17,0)),"?")))</f>
        <v/>
      </c>
      <c r="Q4738" s="27" t="str">
        <f aca="false">IF($G4738="","",IF(ISNUMBER($I4738),$I4738,IFERROR(IF(ISNUMBER(INDEX(Prestations!$E$5:$E$256,MATCH($G4738,Prestations!$B$5:$B$256,0))),INDEX(Prestations!$E$5:$E$256,MATCH($G4738,Prestations!$B$5:$B$256,0)),""),"")))</f>
        <v/>
      </c>
      <c r="R4738" s="27" t="str">
        <f aca="false">IFERROR(IF(ISNUMBER($Q4738),$Q4738*IF($E4738="",1,$E4738),""),"")</f>
        <v/>
      </c>
      <c r="S4738" s="28" t="str">
        <f aca="false">IFERROR(IF($P4738="au nombre",IF(N(INDEX(Règles!$D$5:$D$17,MATCH($O4738,Règles!$A$5:$A$17,0)))&gt;0,IF($E4738="",1,$E4738)/INDEX(Règles!$D$5:$D$17,MATCH($O4738,Règles!$A$5:$A$17,0)),""),IF($P4738="au prix",IF(AND(ISNUMBER($R4738),N(INDEX(Règles!$E$5:$E$17,MATCH($O4738,Règles!$A$5:$A$17,0)))&gt;0),$R4738/INDEX(Règles!$E$5:$E$17,MATCH($O4738,Règles!$A$5:$A$17,0)),""),IF(OR($P4738="ne compte pas",$P4738="absence"),0,""))),"")</f>
        <v/>
      </c>
      <c r="T4738" s="26" t="n">
        <f aca="false">IF(AND(ISNUMBER($A4738),$B4738&lt;&gt;"",$G4738&lt;&gt;"",$P4738&lt;&gt;"absence"),1,0)</f>
        <v>0</v>
      </c>
      <c r="U4738" s="26" t="n">
        <f aca="false">IF($T4738=1,IF(COUNTIFS($B$2:$B4738,$B4738,$A$2:$A4738,$A4738,$T$2:$T4738,1)=1,1,0),0)</f>
        <v>0</v>
      </c>
      <c r="V4738" s="29" t="str">
        <f aca="false">IF(AND($A4738="",$B4738="",$G4738=""),"",IF(NOT(ISNUMBER($A4738)),"Date manquante ou non reconnue",IF($B4738="","Technicien manquant",IF(COUNTIF(Production!$A$7:$A$21,$B4738)=0,"Technicien absent de la liste (onglet Production)",IF($G4738="","Code BPU manquant (colonne G)",IF($O4738="?","Code BPU inconnu (onglet Prestations)",IF($P4738="?","Catégorie inconnue (onglet Règles)",IF(AND($E4738&lt;&gt;"",NOT(ISNUMBER($E4738))),"Quantité non reconnue",IF(AND($P4738="au prix",NOT(ISNUMBER($Q4738))),"Prix sur devis à saisir (colonne I)",IF($S4738="","Règle à compléter (onglet Règles)",""))))))))))</f>
        <v/>
      </c>
    </row>
    <row r="4739" customFormat="false" ht="15" hidden="false" customHeight="false" outlineLevel="0" collapsed="false">
      <c r="A4739" s="23"/>
      <c r="I4739" s="24"/>
      <c r="J4739" s="24"/>
      <c r="N4739" s="25"/>
      <c r="O4739" s="26" t="str">
        <f aca="false">IF($G4739="","",IFERROR(INDEX(Prestations!$F$5:$F$256,MATCH($G4739,Prestations!$B$5:$B$256,0)),"?"))</f>
        <v/>
      </c>
      <c r="P4739" s="26" t="str">
        <f aca="false">IF($O4739="","",IF($O4739="?","?",IFERROR(INDEX(Règles!$C$5:$C$17,MATCH($O4739,Règles!$A$5:$A$17,0)),"?")))</f>
        <v/>
      </c>
      <c r="Q4739" s="27" t="str">
        <f aca="false">IF($G4739="","",IF(ISNUMBER($I4739),$I4739,IFERROR(IF(ISNUMBER(INDEX(Prestations!$E$5:$E$256,MATCH($G4739,Prestations!$B$5:$B$256,0))),INDEX(Prestations!$E$5:$E$256,MATCH($G4739,Prestations!$B$5:$B$256,0)),""),"")))</f>
        <v/>
      </c>
      <c r="R4739" s="27" t="str">
        <f aca="false">IFERROR(IF(ISNUMBER($Q4739),$Q4739*IF($E4739="",1,$E4739),""),"")</f>
        <v/>
      </c>
      <c r="S4739" s="28" t="str">
        <f aca="false">IFERROR(IF($P4739="au nombre",IF(N(INDEX(Règles!$D$5:$D$17,MATCH($O4739,Règles!$A$5:$A$17,0)))&gt;0,IF($E4739="",1,$E4739)/INDEX(Règles!$D$5:$D$17,MATCH($O4739,Règles!$A$5:$A$17,0)),""),IF($P4739="au prix",IF(AND(ISNUMBER($R4739),N(INDEX(Règles!$E$5:$E$17,MATCH($O4739,Règles!$A$5:$A$17,0)))&gt;0),$R4739/INDEX(Règles!$E$5:$E$17,MATCH($O4739,Règles!$A$5:$A$17,0)),""),IF(OR($P4739="ne compte pas",$P4739="absence"),0,""))),"")</f>
        <v/>
      </c>
      <c r="T4739" s="26" t="n">
        <f aca="false">IF(AND(ISNUMBER($A4739),$B4739&lt;&gt;"",$G4739&lt;&gt;"",$P4739&lt;&gt;"absence"),1,0)</f>
        <v>0</v>
      </c>
      <c r="U4739" s="26" t="n">
        <f aca="false">IF($T4739=1,IF(COUNTIFS($B$2:$B4739,$B4739,$A$2:$A4739,$A4739,$T$2:$T4739,1)=1,1,0),0)</f>
        <v>0</v>
      </c>
      <c r="V4739" s="29" t="str">
        <f aca="false">IF(AND($A4739="",$B4739="",$G4739=""),"",IF(NOT(ISNUMBER($A4739)),"Date manquante ou non reconnue",IF($B4739="","Technicien manquant",IF(COUNTIF(Production!$A$7:$A$21,$B4739)=0,"Technicien absent de la liste (onglet Production)",IF($G4739="","Code BPU manquant (colonne G)",IF($O4739="?","Code BPU inconnu (onglet Prestations)",IF($P4739="?","Catégorie inconnue (onglet Règles)",IF(AND($E4739&lt;&gt;"",NOT(ISNUMBER($E4739))),"Quantité non reconnue",IF(AND($P4739="au prix",NOT(ISNUMBER($Q4739))),"Prix sur devis à saisir (colonne I)",IF($S4739="","Règle à compléter (onglet Règles)",""))))))))))</f>
        <v/>
      </c>
    </row>
    <row r="4740" customFormat="false" ht="15" hidden="false" customHeight="false" outlineLevel="0" collapsed="false">
      <c r="A4740" s="23"/>
      <c r="I4740" s="24"/>
      <c r="J4740" s="24"/>
      <c r="N4740" s="25"/>
      <c r="O4740" s="26" t="str">
        <f aca="false">IF($G4740="","",IFERROR(INDEX(Prestations!$F$5:$F$256,MATCH($G4740,Prestations!$B$5:$B$256,0)),"?"))</f>
        <v/>
      </c>
      <c r="P4740" s="26" t="str">
        <f aca="false">IF($O4740="","",IF($O4740="?","?",IFERROR(INDEX(Règles!$C$5:$C$17,MATCH($O4740,Règles!$A$5:$A$17,0)),"?")))</f>
        <v/>
      </c>
      <c r="Q4740" s="27" t="str">
        <f aca="false">IF($G4740="","",IF(ISNUMBER($I4740),$I4740,IFERROR(IF(ISNUMBER(INDEX(Prestations!$E$5:$E$256,MATCH($G4740,Prestations!$B$5:$B$256,0))),INDEX(Prestations!$E$5:$E$256,MATCH($G4740,Prestations!$B$5:$B$256,0)),""),"")))</f>
        <v/>
      </c>
      <c r="R4740" s="27" t="str">
        <f aca="false">IFERROR(IF(ISNUMBER($Q4740),$Q4740*IF($E4740="",1,$E4740),""),"")</f>
        <v/>
      </c>
      <c r="S4740" s="28" t="str">
        <f aca="false">IFERROR(IF($P4740="au nombre",IF(N(INDEX(Règles!$D$5:$D$17,MATCH($O4740,Règles!$A$5:$A$17,0)))&gt;0,IF($E4740="",1,$E4740)/INDEX(Règles!$D$5:$D$17,MATCH($O4740,Règles!$A$5:$A$17,0)),""),IF($P4740="au prix",IF(AND(ISNUMBER($R4740),N(INDEX(Règles!$E$5:$E$17,MATCH($O4740,Règles!$A$5:$A$17,0)))&gt;0),$R4740/INDEX(Règles!$E$5:$E$17,MATCH($O4740,Règles!$A$5:$A$17,0)),""),IF(OR($P4740="ne compte pas",$P4740="absence"),0,""))),"")</f>
        <v/>
      </c>
      <c r="T4740" s="26" t="n">
        <f aca="false">IF(AND(ISNUMBER($A4740),$B4740&lt;&gt;"",$G4740&lt;&gt;"",$P4740&lt;&gt;"absence"),1,0)</f>
        <v>0</v>
      </c>
      <c r="U4740" s="26" t="n">
        <f aca="false">IF($T4740=1,IF(COUNTIFS($B$2:$B4740,$B4740,$A$2:$A4740,$A4740,$T$2:$T4740,1)=1,1,0),0)</f>
        <v>0</v>
      </c>
      <c r="V4740" s="29" t="str">
        <f aca="false">IF(AND($A4740="",$B4740="",$G4740=""),"",IF(NOT(ISNUMBER($A4740)),"Date manquante ou non reconnue",IF($B4740="","Technicien manquant",IF(COUNTIF(Production!$A$7:$A$21,$B4740)=0,"Technicien absent de la liste (onglet Production)",IF($G4740="","Code BPU manquant (colonne G)",IF($O4740="?","Code BPU inconnu (onglet Prestations)",IF($P4740="?","Catégorie inconnue (onglet Règles)",IF(AND($E4740&lt;&gt;"",NOT(ISNUMBER($E4740))),"Quantité non reconnue",IF(AND($P4740="au prix",NOT(ISNUMBER($Q4740))),"Prix sur devis à saisir (colonne I)",IF($S4740="","Règle à compléter (onglet Règles)",""))))))))))</f>
        <v/>
      </c>
    </row>
    <row r="4741" customFormat="false" ht="15" hidden="false" customHeight="false" outlineLevel="0" collapsed="false">
      <c r="A4741" s="23"/>
      <c r="I4741" s="24"/>
      <c r="J4741" s="24"/>
      <c r="N4741" s="25"/>
      <c r="O4741" s="26" t="str">
        <f aca="false">IF($G4741="","",IFERROR(INDEX(Prestations!$F$5:$F$256,MATCH($G4741,Prestations!$B$5:$B$256,0)),"?"))</f>
        <v/>
      </c>
      <c r="P4741" s="26" t="str">
        <f aca="false">IF($O4741="","",IF($O4741="?","?",IFERROR(INDEX(Règles!$C$5:$C$17,MATCH($O4741,Règles!$A$5:$A$17,0)),"?")))</f>
        <v/>
      </c>
      <c r="Q4741" s="27" t="str">
        <f aca="false">IF($G4741="","",IF(ISNUMBER($I4741),$I4741,IFERROR(IF(ISNUMBER(INDEX(Prestations!$E$5:$E$256,MATCH($G4741,Prestations!$B$5:$B$256,0))),INDEX(Prestations!$E$5:$E$256,MATCH($G4741,Prestations!$B$5:$B$256,0)),""),"")))</f>
        <v/>
      </c>
      <c r="R4741" s="27" t="str">
        <f aca="false">IFERROR(IF(ISNUMBER($Q4741),$Q4741*IF($E4741="",1,$E4741),""),"")</f>
        <v/>
      </c>
      <c r="S4741" s="28" t="str">
        <f aca="false">IFERROR(IF($P4741="au nombre",IF(N(INDEX(Règles!$D$5:$D$17,MATCH($O4741,Règles!$A$5:$A$17,0)))&gt;0,IF($E4741="",1,$E4741)/INDEX(Règles!$D$5:$D$17,MATCH($O4741,Règles!$A$5:$A$17,0)),""),IF($P4741="au prix",IF(AND(ISNUMBER($R4741),N(INDEX(Règles!$E$5:$E$17,MATCH($O4741,Règles!$A$5:$A$17,0)))&gt;0),$R4741/INDEX(Règles!$E$5:$E$17,MATCH($O4741,Règles!$A$5:$A$17,0)),""),IF(OR($P4741="ne compte pas",$P4741="absence"),0,""))),"")</f>
        <v/>
      </c>
      <c r="T4741" s="26" t="n">
        <f aca="false">IF(AND(ISNUMBER($A4741),$B4741&lt;&gt;"",$G4741&lt;&gt;"",$P4741&lt;&gt;"absence"),1,0)</f>
        <v>0</v>
      </c>
      <c r="U4741" s="26" t="n">
        <f aca="false">IF($T4741=1,IF(COUNTIFS($B$2:$B4741,$B4741,$A$2:$A4741,$A4741,$T$2:$T4741,1)=1,1,0),0)</f>
        <v>0</v>
      </c>
      <c r="V4741" s="29" t="str">
        <f aca="false">IF(AND($A4741="",$B4741="",$G4741=""),"",IF(NOT(ISNUMBER($A4741)),"Date manquante ou non reconnue",IF($B4741="","Technicien manquant",IF(COUNTIF(Production!$A$7:$A$21,$B4741)=0,"Technicien absent de la liste (onglet Production)",IF($G4741="","Code BPU manquant (colonne G)",IF($O4741="?","Code BPU inconnu (onglet Prestations)",IF($P4741="?","Catégorie inconnue (onglet Règles)",IF(AND($E4741&lt;&gt;"",NOT(ISNUMBER($E4741))),"Quantité non reconnue",IF(AND($P4741="au prix",NOT(ISNUMBER($Q4741))),"Prix sur devis à saisir (colonne I)",IF($S4741="","Règle à compléter (onglet Règles)",""))))))))))</f>
        <v/>
      </c>
    </row>
    <row r="4742" customFormat="false" ht="15" hidden="false" customHeight="false" outlineLevel="0" collapsed="false">
      <c r="A4742" s="23"/>
      <c r="I4742" s="24"/>
      <c r="J4742" s="24"/>
      <c r="N4742" s="25"/>
      <c r="O4742" s="26" t="str">
        <f aca="false">IF($G4742="","",IFERROR(INDEX(Prestations!$F$5:$F$256,MATCH($G4742,Prestations!$B$5:$B$256,0)),"?"))</f>
        <v/>
      </c>
      <c r="P4742" s="26" t="str">
        <f aca="false">IF($O4742="","",IF($O4742="?","?",IFERROR(INDEX(Règles!$C$5:$C$17,MATCH($O4742,Règles!$A$5:$A$17,0)),"?")))</f>
        <v/>
      </c>
      <c r="Q4742" s="27" t="str">
        <f aca="false">IF($G4742="","",IF(ISNUMBER($I4742),$I4742,IFERROR(IF(ISNUMBER(INDEX(Prestations!$E$5:$E$256,MATCH($G4742,Prestations!$B$5:$B$256,0))),INDEX(Prestations!$E$5:$E$256,MATCH($G4742,Prestations!$B$5:$B$256,0)),""),"")))</f>
        <v/>
      </c>
      <c r="R4742" s="27" t="str">
        <f aca="false">IFERROR(IF(ISNUMBER($Q4742),$Q4742*IF($E4742="",1,$E4742),""),"")</f>
        <v/>
      </c>
      <c r="S4742" s="28" t="str">
        <f aca="false">IFERROR(IF($P4742="au nombre",IF(N(INDEX(Règles!$D$5:$D$17,MATCH($O4742,Règles!$A$5:$A$17,0)))&gt;0,IF($E4742="",1,$E4742)/INDEX(Règles!$D$5:$D$17,MATCH($O4742,Règles!$A$5:$A$17,0)),""),IF($P4742="au prix",IF(AND(ISNUMBER($R4742),N(INDEX(Règles!$E$5:$E$17,MATCH($O4742,Règles!$A$5:$A$17,0)))&gt;0),$R4742/INDEX(Règles!$E$5:$E$17,MATCH($O4742,Règles!$A$5:$A$17,0)),""),IF(OR($P4742="ne compte pas",$P4742="absence"),0,""))),"")</f>
        <v/>
      </c>
      <c r="T4742" s="26" t="n">
        <f aca="false">IF(AND(ISNUMBER($A4742),$B4742&lt;&gt;"",$G4742&lt;&gt;"",$P4742&lt;&gt;"absence"),1,0)</f>
        <v>0</v>
      </c>
      <c r="U4742" s="26" t="n">
        <f aca="false">IF($T4742=1,IF(COUNTIFS($B$2:$B4742,$B4742,$A$2:$A4742,$A4742,$T$2:$T4742,1)=1,1,0),0)</f>
        <v>0</v>
      </c>
      <c r="V4742" s="29" t="str">
        <f aca="false">IF(AND($A4742="",$B4742="",$G4742=""),"",IF(NOT(ISNUMBER($A4742)),"Date manquante ou non reconnue",IF($B4742="","Technicien manquant",IF(COUNTIF(Production!$A$7:$A$21,$B4742)=0,"Technicien absent de la liste (onglet Production)",IF($G4742="","Code BPU manquant (colonne G)",IF($O4742="?","Code BPU inconnu (onglet Prestations)",IF($P4742="?","Catégorie inconnue (onglet Règles)",IF(AND($E4742&lt;&gt;"",NOT(ISNUMBER($E4742))),"Quantité non reconnue",IF(AND($P4742="au prix",NOT(ISNUMBER($Q4742))),"Prix sur devis à saisir (colonne I)",IF($S4742="","Règle à compléter (onglet Règles)",""))))))))))</f>
        <v/>
      </c>
    </row>
    <row r="4743" customFormat="false" ht="15" hidden="false" customHeight="false" outlineLevel="0" collapsed="false">
      <c r="A4743" s="23"/>
      <c r="I4743" s="24"/>
      <c r="J4743" s="24"/>
      <c r="N4743" s="25"/>
      <c r="O4743" s="26" t="str">
        <f aca="false">IF($G4743="","",IFERROR(INDEX(Prestations!$F$5:$F$256,MATCH($G4743,Prestations!$B$5:$B$256,0)),"?"))</f>
        <v/>
      </c>
      <c r="P4743" s="26" t="str">
        <f aca="false">IF($O4743="","",IF($O4743="?","?",IFERROR(INDEX(Règles!$C$5:$C$17,MATCH($O4743,Règles!$A$5:$A$17,0)),"?")))</f>
        <v/>
      </c>
      <c r="Q4743" s="27" t="str">
        <f aca="false">IF($G4743="","",IF(ISNUMBER($I4743),$I4743,IFERROR(IF(ISNUMBER(INDEX(Prestations!$E$5:$E$256,MATCH($G4743,Prestations!$B$5:$B$256,0))),INDEX(Prestations!$E$5:$E$256,MATCH($G4743,Prestations!$B$5:$B$256,0)),""),"")))</f>
        <v/>
      </c>
      <c r="R4743" s="27" t="str">
        <f aca="false">IFERROR(IF(ISNUMBER($Q4743),$Q4743*IF($E4743="",1,$E4743),""),"")</f>
        <v/>
      </c>
      <c r="S4743" s="28" t="str">
        <f aca="false">IFERROR(IF($P4743="au nombre",IF(N(INDEX(Règles!$D$5:$D$17,MATCH($O4743,Règles!$A$5:$A$17,0)))&gt;0,IF($E4743="",1,$E4743)/INDEX(Règles!$D$5:$D$17,MATCH($O4743,Règles!$A$5:$A$17,0)),""),IF($P4743="au prix",IF(AND(ISNUMBER($R4743),N(INDEX(Règles!$E$5:$E$17,MATCH($O4743,Règles!$A$5:$A$17,0)))&gt;0),$R4743/INDEX(Règles!$E$5:$E$17,MATCH($O4743,Règles!$A$5:$A$17,0)),""),IF(OR($P4743="ne compte pas",$P4743="absence"),0,""))),"")</f>
        <v/>
      </c>
      <c r="T4743" s="26" t="n">
        <f aca="false">IF(AND(ISNUMBER($A4743),$B4743&lt;&gt;"",$G4743&lt;&gt;"",$P4743&lt;&gt;"absence"),1,0)</f>
        <v>0</v>
      </c>
      <c r="U4743" s="26" t="n">
        <f aca="false">IF($T4743=1,IF(COUNTIFS($B$2:$B4743,$B4743,$A$2:$A4743,$A4743,$T$2:$T4743,1)=1,1,0),0)</f>
        <v>0</v>
      </c>
      <c r="V4743" s="29" t="str">
        <f aca="false">IF(AND($A4743="",$B4743="",$G4743=""),"",IF(NOT(ISNUMBER($A4743)),"Date manquante ou non reconnue",IF($B4743="","Technicien manquant",IF(COUNTIF(Production!$A$7:$A$21,$B4743)=0,"Technicien absent de la liste (onglet Production)",IF($G4743="","Code BPU manquant (colonne G)",IF($O4743="?","Code BPU inconnu (onglet Prestations)",IF($P4743="?","Catégorie inconnue (onglet Règles)",IF(AND($E4743&lt;&gt;"",NOT(ISNUMBER($E4743))),"Quantité non reconnue",IF(AND($P4743="au prix",NOT(ISNUMBER($Q4743))),"Prix sur devis à saisir (colonne I)",IF($S4743="","Règle à compléter (onglet Règles)",""))))))))))</f>
        <v/>
      </c>
    </row>
    <row r="4744" customFormat="false" ht="15" hidden="false" customHeight="false" outlineLevel="0" collapsed="false">
      <c r="A4744" s="23"/>
      <c r="I4744" s="24"/>
      <c r="J4744" s="24"/>
      <c r="N4744" s="25"/>
      <c r="O4744" s="26" t="str">
        <f aca="false">IF($G4744="","",IFERROR(INDEX(Prestations!$F$5:$F$256,MATCH($G4744,Prestations!$B$5:$B$256,0)),"?"))</f>
        <v/>
      </c>
      <c r="P4744" s="26" t="str">
        <f aca="false">IF($O4744="","",IF($O4744="?","?",IFERROR(INDEX(Règles!$C$5:$C$17,MATCH($O4744,Règles!$A$5:$A$17,0)),"?")))</f>
        <v/>
      </c>
      <c r="Q4744" s="27" t="str">
        <f aca="false">IF($G4744="","",IF(ISNUMBER($I4744),$I4744,IFERROR(IF(ISNUMBER(INDEX(Prestations!$E$5:$E$256,MATCH($G4744,Prestations!$B$5:$B$256,0))),INDEX(Prestations!$E$5:$E$256,MATCH($G4744,Prestations!$B$5:$B$256,0)),""),"")))</f>
        <v/>
      </c>
      <c r="R4744" s="27" t="str">
        <f aca="false">IFERROR(IF(ISNUMBER($Q4744),$Q4744*IF($E4744="",1,$E4744),""),"")</f>
        <v/>
      </c>
      <c r="S4744" s="28" t="str">
        <f aca="false">IFERROR(IF($P4744="au nombre",IF(N(INDEX(Règles!$D$5:$D$17,MATCH($O4744,Règles!$A$5:$A$17,0)))&gt;0,IF($E4744="",1,$E4744)/INDEX(Règles!$D$5:$D$17,MATCH($O4744,Règles!$A$5:$A$17,0)),""),IF($P4744="au prix",IF(AND(ISNUMBER($R4744),N(INDEX(Règles!$E$5:$E$17,MATCH($O4744,Règles!$A$5:$A$17,0)))&gt;0),$R4744/INDEX(Règles!$E$5:$E$17,MATCH($O4744,Règles!$A$5:$A$17,0)),""),IF(OR($P4744="ne compte pas",$P4744="absence"),0,""))),"")</f>
        <v/>
      </c>
      <c r="T4744" s="26" t="n">
        <f aca="false">IF(AND(ISNUMBER($A4744),$B4744&lt;&gt;"",$G4744&lt;&gt;"",$P4744&lt;&gt;"absence"),1,0)</f>
        <v>0</v>
      </c>
      <c r="U4744" s="26" t="n">
        <f aca="false">IF($T4744=1,IF(COUNTIFS($B$2:$B4744,$B4744,$A$2:$A4744,$A4744,$T$2:$T4744,1)=1,1,0),0)</f>
        <v>0</v>
      </c>
      <c r="V4744" s="29" t="str">
        <f aca="false">IF(AND($A4744="",$B4744="",$G4744=""),"",IF(NOT(ISNUMBER($A4744)),"Date manquante ou non reconnue",IF($B4744="","Technicien manquant",IF(COUNTIF(Production!$A$7:$A$21,$B4744)=0,"Technicien absent de la liste (onglet Production)",IF($G4744="","Code BPU manquant (colonne G)",IF($O4744="?","Code BPU inconnu (onglet Prestations)",IF($P4744="?","Catégorie inconnue (onglet Règles)",IF(AND($E4744&lt;&gt;"",NOT(ISNUMBER($E4744))),"Quantité non reconnue",IF(AND($P4744="au prix",NOT(ISNUMBER($Q4744))),"Prix sur devis à saisir (colonne I)",IF($S4744="","Règle à compléter (onglet Règles)",""))))))))))</f>
        <v/>
      </c>
    </row>
    <row r="4745" customFormat="false" ht="15" hidden="false" customHeight="false" outlineLevel="0" collapsed="false">
      <c r="A4745" s="23"/>
      <c r="I4745" s="24"/>
      <c r="J4745" s="24"/>
      <c r="N4745" s="25"/>
      <c r="O4745" s="26" t="str">
        <f aca="false">IF($G4745="","",IFERROR(INDEX(Prestations!$F$5:$F$256,MATCH($G4745,Prestations!$B$5:$B$256,0)),"?"))</f>
        <v/>
      </c>
      <c r="P4745" s="26" t="str">
        <f aca="false">IF($O4745="","",IF($O4745="?","?",IFERROR(INDEX(Règles!$C$5:$C$17,MATCH($O4745,Règles!$A$5:$A$17,0)),"?")))</f>
        <v/>
      </c>
      <c r="Q4745" s="27" t="str">
        <f aca="false">IF($G4745="","",IF(ISNUMBER($I4745),$I4745,IFERROR(IF(ISNUMBER(INDEX(Prestations!$E$5:$E$256,MATCH($G4745,Prestations!$B$5:$B$256,0))),INDEX(Prestations!$E$5:$E$256,MATCH($G4745,Prestations!$B$5:$B$256,0)),""),"")))</f>
        <v/>
      </c>
      <c r="R4745" s="27" t="str">
        <f aca="false">IFERROR(IF(ISNUMBER($Q4745),$Q4745*IF($E4745="",1,$E4745),""),"")</f>
        <v/>
      </c>
      <c r="S4745" s="28" t="str">
        <f aca="false">IFERROR(IF($P4745="au nombre",IF(N(INDEX(Règles!$D$5:$D$17,MATCH($O4745,Règles!$A$5:$A$17,0)))&gt;0,IF($E4745="",1,$E4745)/INDEX(Règles!$D$5:$D$17,MATCH($O4745,Règles!$A$5:$A$17,0)),""),IF($P4745="au prix",IF(AND(ISNUMBER($R4745),N(INDEX(Règles!$E$5:$E$17,MATCH($O4745,Règles!$A$5:$A$17,0)))&gt;0),$R4745/INDEX(Règles!$E$5:$E$17,MATCH($O4745,Règles!$A$5:$A$17,0)),""),IF(OR($P4745="ne compte pas",$P4745="absence"),0,""))),"")</f>
        <v/>
      </c>
      <c r="T4745" s="26" t="n">
        <f aca="false">IF(AND(ISNUMBER($A4745),$B4745&lt;&gt;"",$G4745&lt;&gt;"",$P4745&lt;&gt;"absence"),1,0)</f>
        <v>0</v>
      </c>
      <c r="U4745" s="26" t="n">
        <f aca="false">IF($T4745=1,IF(COUNTIFS($B$2:$B4745,$B4745,$A$2:$A4745,$A4745,$T$2:$T4745,1)=1,1,0),0)</f>
        <v>0</v>
      </c>
      <c r="V4745" s="29" t="str">
        <f aca="false">IF(AND($A4745="",$B4745="",$G4745=""),"",IF(NOT(ISNUMBER($A4745)),"Date manquante ou non reconnue",IF($B4745="","Technicien manquant",IF(COUNTIF(Production!$A$7:$A$21,$B4745)=0,"Technicien absent de la liste (onglet Production)",IF($G4745="","Code BPU manquant (colonne G)",IF($O4745="?","Code BPU inconnu (onglet Prestations)",IF($P4745="?","Catégorie inconnue (onglet Règles)",IF(AND($E4745&lt;&gt;"",NOT(ISNUMBER($E4745))),"Quantité non reconnue",IF(AND($P4745="au prix",NOT(ISNUMBER($Q4745))),"Prix sur devis à saisir (colonne I)",IF($S4745="","Règle à compléter (onglet Règles)",""))))))))))</f>
        <v/>
      </c>
    </row>
    <row r="4746" customFormat="false" ht="15" hidden="false" customHeight="false" outlineLevel="0" collapsed="false">
      <c r="A4746" s="23"/>
      <c r="I4746" s="24"/>
      <c r="J4746" s="24"/>
      <c r="N4746" s="25"/>
      <c r="O4746" s="26" t="str">
        <f aca="false">IF($G4746="","",IFERROR(INDEX(Prestations!$F$5:$F$256,MATCH($G4746,Prestations!$B$5:$B$256,0)),"?"))</f>
        <v/>
      </c>
      <c r="P4746" s="26" t="str">
        <f aca="false">IF($O4746="","",IF($O4746="?","?",IFERROR(INDEX(Règles!$C$5:$C$17,MATCH($O4746,Règles!$A$5:$A$17,0)),"?")))</f>
        <v/>
      </c>
      <c r="Q4746" s="27" t="str">
        <f aca="false">IF($G4746="","",IF(ISNUMBER($I4746),$I4746,IFERROR(IF(ISNUMBER(INDEX(Prestations!$E$5:$E$256,MATCH($G4746,Prestations!$B$5:$B$256,0))),INDEX(Prestations!$E$5:$E$256,MATCH($G4746,Prestations!$B$5:$B$256,0)),""),"")))</f>
        <v/>
      </c>
      <c r="R4746" s="27" t="str">
        <f aca="false">IFERROR(IF(ISNUMBER($Q4746),$Q4746*IF($E4746="",1,$E4746),""),"")</f>
        <v/>
      </c>
      <c r="S4746" s="28" t="str">
        <f aca="false">IFERROR(IF($P4746="au nombre",IF(N(INDEX(Règles!$D$5:$D$17,MATCH($O4746,Règles!$A$5:$A$17,0)))&gt;0,IF($E4746="",1,$E4746)/INDEX(Règles!$D$5:$D$17,MATCH($O4746,Règles!$A$5:$A$17,0)),""),IF($P4746="au prix",IF(AND(ISNUMBER($R4746),N(INDEX(Règles!$E$5:$E$17,MATCH($O4746,Règles!$A$5:$A$17,0)))&gt;0),$R4746/INDEX(Règles!$E$5:$E$17,MATCH($O4746,Règles!$A$5:$A$17,0)),""),IF(OR($P4746="ne compte pas",$P4746="absence"),0,""))),"")</f>
        <v/>
      </c>
      <c r="T4746" s="26" t="n">
        <f aca="false">IF(AND(ISNUMBER($A4746),$B4746&lt;&gt;"",$G4746&lt;&gt;"",$P4746&lt;&gt;"absence"),1,0)</f>
        <v>0</v>
      </c>
      <c r="U4746" s="26" t="n">
        <f aca="false">IF($T4746=1,IF(COUNTIFS($B$2:$B4746,$B4746,$A$2:$A4746,$A4746,$T$2:$T4746,1)=1,1,0),0)</f>
        <v>0</v>
      </c>
      <c r="V4746" s="29" t="str">
        <f aca="false">IF(AND($A4746="",$B4746="",$G4746=""),"",IF(NOT(ISNUMBER($A4746)),"Date manquante ou non reconnue",IF($B4746="","Technicien manquant",IF(COUNTIF(Production!$A$7:$A$21,$B4746)=0,"Technicien absent de la liste (onglet Production)",IF($G4746="","Code BPU manquant (colonne G)",IF($O4746="?","Code BPU inconnu (onglet Prestations)",IF($P4746="?","Catégorie inconnue (onglet Règles)",IF(AND($E4746&lt;&gt;"",NOT(ISNUMBER($E4746))),"Quantité non reconnue",IF(AND($P4746="au prix",NOT(ISNUMBER($Q4746))),"Prix sur devis à saisir (colonne I)",IF($S4746="","Règle à compléter (onglet Règles)",""))))))))))</f>
        <v/>
      </c>
    </row>
    <row r="4747" customFormat="false" ht="15" hidden="false" customHeight="false" outlineLevel="0" collapsed="false">
      <c r="A4747" s="23"/>
      <c r="I4747" s="24"/>
      <c r="J4747" s="24"/>
      <c r="N4747" s="25"/>
      <c r="O4747" s="26" t="str">
        <f aca="false">IF($G4747="","",IFERROR(INDEX(Prestations!$F$5:$F$256,MATCH($G4747,Prestations!$B$5:$B$256,0)),"?"))</f>
        <v/>
      </c>
      <c r="P4747" s="26" t="str">
        <f aca="false">IF($O4747="","",IF($O4747="?","?",IFERROR(INDEX(Règles!$C$5:$C$17,MATCH($O4747,Règles!$A$5:$A$17,0)),"?")))</f>
        <v/>
      </c>
      <c r="Q4747" s="27" t="str">
        <f aca="false">IF($G4747="","",IF(ISNUMBER($I4747),$I4747,IFERROR(IF(ISNUMBER(INDEX(Prestations!$E$5:$E$256,MATCH($G4747,Prestations!$B$5:$B$256,0))),INDEX(Prestations!$E$5:$E$256,MATCH($G4747,Prestations!$B$5:$B$256,0)),""),"")))</f>
        <v/>
      </c>
      <c r="R4747" s="27" t="str">
        <f aca="false">IFERROR(IF(ISNUMBER($Q4747),$Q4747*IF($E4747="",1,$E4747),""),"")</f>
        <v/>
      </c>
      <c r="S4747" s="28" t="str">
        <f aca="false">IFERROR(IF($P4747="au nombre",IF(N(INDEX(Règles!$D$5:$D$17,MATCH($O4747,Règles!$A$5:$A$17,0)))&gt;0,IF($E4747="",1,$E4747)/INDEX(Règles!$D$5:$D$17,MATCH($O4747,Règles!$A$5:$A$17,0)),""),IF($P4747="au prix",IF(AND(ISNUMBER($R4747),N(INDEX(Règles!$E$5:$E$17,MATCH($O4747,Règles!$A$5:$A$17,0)))&gt;0),$R4747/INDEX(Règles!$E$5:$E$17,MATCH($O4747,Règles!$A$5:$A$17,0)),""),IF(OR($P4747="ne compte pas",$P4747="absence"),0,""))),"")</f>
        <v/>
      </c>
      <c r="T4747" s="26" t="n">
        <f aca="false">IF(AND(ISNUMBER($A4747),$B4747&lt;&gt;"",$G4747&lt;&gt;"",$P4747&lt;&gt;"absence"),1,0)</f>
        <v>0</v>
      </c>
      <c r="U4747" s="26" t="n">
        <f aca="false">IF($T4747=1,IF(COUNTIFS($B$2:$B4747,$B4747,$A$2:$A4747,$A4747,$T$2:$T4747,1)=1,1,0),0)</f>
        <v>0</v>
      </c>
      <c r="V4747" s="29" t="str">
        <f aca="false">IF(AND($A4747="",$B4747="",$G4747=""),"",IF(NOT(ISNUMBER($A4747)),"Date manquante ou non reconnue",IF($B4747="","Technicien manquant",IF(COUNTIF(Production!$A$7:$A$21,$B4747)=0,"Technicien absent de la liste (onglet Production)",IF($G4747="","Code BPU manquant (colonne G)",IF($O4747="?","Code BPU inconnu (onglet Prestations)",IF($P4747="?","Catégorie inconnue (onglet Règles)",IF(AND($E4747&lt;&gt;"",NOT(ISNUMBER($E4747))),"Quantité non reconnue",IF(AND($P4747="au prix",NOT(ISNUMBER($Q4747))),"Prix sur devis à saisir (colonne I)",IF($S4747="","Règle à compléter (onglet Règles)",""))))))))))</f>
        <v/>
      </c>
    </row>
    <row r="4748" customFormat="false" ht="15" hidden="false" customHeight="false" outlineLevel="0" collapsed="false">
      <c r="A4748" s="23"/>
      <c r="I4748" s="24"/>
      <c r="J4748" s="24"/>
      <c r="N4748" s="25"/>
      <c r="O4748" s="26" t="str">
        <f aca="false">IF($G4748="","",IFERROR(INDEX(Prestations!$F$5:$F$256,MATCH($G4748,Prestations!$B$5:$B$256,0)),"?"))</f>
        <v/>
      </c>
      <c r="P4748" s="26" t="str">
        <f aca="false">IF($O4748="","",IF($O4748="?","?",IFERROR(INDEX(Règles!$C$5:$C$17,MATCH($O4748,Règles!$A$5:$A$17,0)),"?")))</f>
        <v/>
      </c>
      <c r="Q4748" s="27" t="str">
        <f aca="false">IF($G4748="","",IF(ISNUMBER($I4748),$I4748,IFERROR(IF(ISNUMBER(INDEX(Prestations!$E$5:$E$256,MATCH($G4748,Prestations!$B$5:$B$256,0))),INDEX(Prestations!$E$5:$E$256,MATCH($G4748,Prestations!$B$5:$B$256,0)),""),"")))</f>
        <v/>
      </c>
      <c r="R4748" s="27" t="str">
        <f aca="false">IFERROR(IF(ISNUMBER($Q4748),$Q4748*IF($E4748="",1,$E4748),""),"")</f>
        <v/>
      </c>
      <c r="S4748" s="28" t="str">
        <f aca="false">IFERROR(IF($P4748="au nombre",IF(N(INDEX(Règles!$D$5:$D$17,MATCH($O4748,Règles!$A$5:$A$17,0)))&gt;0,IF($E4748="",1,$E4748)/INDEX(Règles!$D$5:$D$17,MATCH($O4748,Règles!$A$5:$A$17,0)),""),IF($P4748="au prix",IF(AND(ISNUMBER($R4748),N(INDEX(Règles!$E$5:$E$17,MATCH($O4748,Règles!$A$5:$A$17,0)))&gt;0),$R4748/INDEX(Règles!$E$5:$E$17,MATCH($O4748,Règles!$A$5:$A$17,0)),""),IF(OR($P4748="ne compte pas",$P4748="absence"),0,""))),"")</f>
        <v/>
      </c>
      <c r="T4748" s="26" t="n">
        <f aca="false">IF(AND(ISNUMBER($A4748),$B4748&lt;&gt;"",$G4748&lt;&gt;"",$P4748&lt;&gt;"absence"),1,0)</f>
        <v>0</v>
      </c>
      <c r="U4748" s="26" t="n">
        <f aca="false">IF($T4748=1,IF(COUNTIFS($B$2:$B4748,$B4748,$A$2:$A4748,$A4748,$T$2:$T4748,1)=1,1,0),0)</f>
        <v>0</v>
      </c>
      <c r="V4748" s="29" t="str">
        <f aca="false">IF(AND($A4748="",$B4748="",$G4748=""),"",IF(NOT(ISNUMBER($A4748)),"Date manquante ou non reconnue",IF($B4748="","Technicien manquant",IF(COUNTIF(Production!$A$7:$A$21,$B4748)=0,"Technicien absent de la liste (onglet Production)",IF($G4748="","Code BPU manquant (colonne G)",IF($O4748="?","Code BPU inconnu (onglet Prestations)",IF($P4748="?","Catégorie inconnue (onglet Règles)",IF(AND($E4748&lt;&gt;"",NOT(ISNUMBER($E4748))),"Quantité non reconnue",IF(AND($P4748="au prix",NOT(ISNUMBER($Q4748))),"Prix sur devis à saisir (colonne I)",IF($S4748="","Règle à compléter (onglet Règles)",""))))))))))</f>
        <v/>
      </c>
    </row>
    <row r="4749" customFormat="false" ht="15" hidden="false" customHeight="false" outlineLevel="0" collapsed="false">
      <c r="A4749" s="23"/>
      <c r="I4749" s="24"/>
      <c r="J4749" s="24"/>
      <c r="N4749" s="25"/>
      <c r="O4749" s="26" t="str">
        <f aca="false">IF($G4749="","",IFERROR(INDEX(Prestations!$F$5:$F$256,MATCH($G4749,Prestations!$B$5:$B$256,0)),"?"))</f>
        <v/>
      </c>
      <c r="P4749" s="26" t="str">
        <f aca="false">IF($O4749="","",IF($O4749="?","?",IFERROR(INDEX(Règles!$C$5:$C$17,MATCH($O4749,Règles!$A$5:$A$17,0)),"?")))</f>
        <v/>
      </c>
      <c r="Q4749" s="27" t="str">
        <f aca="false">IF($G4749="","",IF(ISNUMBER($I4749),$I4749,IFERROR(IF(ISNUMBER(INDEX(Prestations!$E$5:$E$256,MATCH($G4749,Prestations!$B$5:$B$256,0))),INDEX(Prestations!$E$5:$E$256,MATCH($G4749,Prestations!$B$5:$B$256,0)),""),"")))</f>
        <v/>
      </c>
      <c r="R4749" s="27" t="str">
        <f aca="false">IFERROR(IF(ISNUMBER($Q4749),$Q4749*IF($E4749="",1,$E4749),""),"")</f>
        <v/>
      </c>
      <c r="S4749" s="28" t="str">
        <f aca="false">IFERROR(IF($P4749="au nombre",IF(N(INDEX(Règles!$D$5:$D$17,MATCH($O4749,Règles!$A$5:$A$17,0)))&gt;0,IF($E4749="",1,$E4749)/INDEX(Règles!$D$5:$D$17,MATCH($O4749,Règles!$A$5:$A$17,0)),""),IF($P4749="au prix",IF(AND(ISNUMBER($R4749),N(INDEX(Règles!$E$5:$E$17,MATCH($O4749,Règles!$A$5:$A$17,0)))&gt;0),$R4749/INDEX(Règles!$E$5:$E$17,MATCH($O4749,Règles!$A$5:$A$17,0)),""),IF(OR($P4749="ne compte pas",$P4749="absence"),0,""))),"")</f>
        <v/>
      </c>
      <c r="T4749" s="26" t="n">
        <f aca="false">IF(AND(ISNUMBER($A4749),$B4749&lt;&gt;"",$G4749&lt;&gt;"",$P4749&lt;&gt;"absence"),1,0)</f>
        <v>0</v>
      </c>
      <c r="U4749" s="26" t="n">
        <f aca="false">IF($T4749=1,IF(COUNTIFS($B$2:$B4749,$B4749,$A$2:$A4749,$A4749,$T$2:$T4749,1)=1,1,0),0)</f>
        <v>0</v>
      </c>
      <c r="V4749" s="29" t="str">
        <f aca="false">IF(AND($A4749="",$B4749="",$G4749=""),"",IF(NOT(ISNUMBER($A4749)),"Date manquante ou non reconnue",IF($B4749="","Technicien manquant",IF(COUNTIF(Production!$A$7:$A$21,$B4749)=0,"Technicien absent de la liste (onglet Production)",IF($G4749="","Code BPU manquant (colonne G)",IF($O4749="?","Code BPU inconnu (onglet Prestations)",IF($P4749="?","Catégorie inconnue (onglet Règles)",IF(AND($E4749&lt;&gt;"",NOT(ISNUMBER($E4749))),"Quantité non reconnue",IF(AND($P4749="au prix",NOT(ISNUMBER($Q4749))),"Prix sur devis à saisir (colonne I)",IF($S4749="","Règle à compléter (onglet Règles)",""))))))))))</f>
        <v/>
      </c>
    </row>
    <row r="4750" customFormat="false" ht="15" hidden="false" customHeight="false" outlineLevel="0" collapsed="false">
      <c r="A4750" s="23"/>
      <c r="I4750" s="24"/>
      <c r="J4750" s="24"/>
      <c r="N4750" s="25"/>
      <c r="O4750" s="26" t="str">
        <f aca="false">IF($G4750="","",IFERROR(INDEX(Prestations!$F$5:$F$256,MATCH($G4750,Prestations!$B$5:$B$256,0)),"?"))</f>
        <v/>
      </c>
      <c r="P4750" s="26" t="str">
        <f aca="false">IF($O4750="","",IF($O4750="?","?",IFERROR(INDEX(Règles!$C$5:$C$17,MATCH($O4750,Règles!$A$5:$A$17,0)),"?")))</f>
        <v/>
      </c>
      <c r="Q4750" s="27" t="str">
        <f aca="false">IF($G4750="","",IF(ISNUMBER($I4750),$I4750,IFERROR(IF(ISNUMBER(INDEX(Prestations!$E$5:$E$256,MATCH($G4750,Prestations!$B$5:$B$256,0))),INDEX(Prestations!$E$5:$E$256,MATCH($G4750,Prestations!$B$5:$B$256,0)),""),"")))</f>
        <v/>
      </c>
      <c r="R4750" s="27" t="str">
        <f aca="false">IFERROR(IF(ISNUMBER($Q4750),$Q4750*IF($E4750="",1,$E4750),""),"")</f>
        <v/>
      </c>
      <c r="S4750" s="28" t="str">
        <f aca="false">IFERROR(IF($P4750="au nombre",IF(N(INDEX(Règles!$D$5:$D$17,MATCH($O4750,Règles!$A$5:$A$17,0)))&gt;0,IF($E4750="",1,$E4750)/INDEX(Règles!$D$5:$D$17,MATCH($O4750,Règles!$A$5:$A$17,0)),""),IF($P4750="au prix",IF(AND(ISNUMBER($R4750),N(INDEX(Règles!$E$5:$E$17,MATCH($O4750,Règles!$A$5:$A$17,0)))&gt;0),$R4750/INDEX(Règles!$E$5:$E$17,MATCH($O4750,Règles!$A$5:$A$17,0)),""),IF(OR($P4750="ne compte pas",$P4750="absence"),0,""))),"")</f>
        <v/>
      </c>
      <c r="T4750" s="26" t="n">
        <f aca="false">IF(AND(ISNUMBER($A4750),$B4750&lt;&gt;"",$G4750&lt;&gt;"",$P4750&lt;&gt;"absence"),1,0)</f>
        <v>0</v>
      </c>
      <c r="U4750" s="26" t="n">
        <f aca="false">IF($T4750=1,IF(COUNTIFS($B$2:$B4750,$B4750,$A$2:$A4750,$A4750,$T$2:$T4750,1)=1,1,0),0)</f>
        <v>0</v>
      </c>
      <c r="V4750" s="29" t="str">
        <f aca="false">IF(AND($A4750="",$B4750="",$G4750=""),"",IF(NOT(ISNUMBER($A4750)),"Date manquante ou non reconnue",IF($B4750="","Technicien manquant",IF(COUNTIF(Production!$A$7:$A$21,$B4750)=0,"Technicien absent de la liste (onglet Production)",IF($G4750="","Code BPU manquant (colonne G)",IF($O4750="?","Code BPU inconnu (onglet Prestations)",IF($P4750="?","Catégorie inconnue (onglet Règles)",IF(AND($E4750&lt;&gt;"",NOT(ISNUMBER($E4750))),"Quantité non reconnue",IF(AND($P4750="au prix",NOT(ISNUMBER($Q4750))),"Prix sur devis à saisir (colonne I)",IF($S4750="","Règle à compléter (onglet Règles)",""))))))))))</f>
        <v/>
      </c>
    </row>
    <row r="4751" customFormat="false" ht="15" hidden="false" customHeight="false" outlineLevel="0" collapsed="false">
      <c r="A4751" s="23"/>
      <c r="I4751" s="24"/>
      <c r="J4751" s="24"/>
      <c r="N4751" s="25"/>
      <c r="O4751" s="26" t="str">
        <f aca="false">IF($G4751="","",IFERROR(INDEX(Prestations!$F$5:$F$256,MATCH($G4751,Prestations!$B$5:$B$256,0)),"?"))</f>
        <v/>
      </c>
      <c r="P4751" s="26" t="str">
        <f aca="false">IF($O4751="","",IF($O4751="?","?",IFERROR(INDEX(Règles!$C$5:$C$17,MATCH($O4751,Règles!$A$5:$A$17,0)),"?")))</f>
        <v/>
      </c>
      <c r="Q4751" s="27" t="str">
        <f aca="false">IF($G4751="","",IF(ISNUMBER($I4751),$I4751,IFERROR(IF(ISNUMBER(INDEX(Prestations!$E$5:$E$256,MATCH($G4751,Prestations!$B$5:$B$256,0))),INDEX(Prestations!$E$5:$E$256,MATCH($G4751,Prestations!$B$5:$B$256,0)),""),"")))</f>
        <v/>
      </c>
      <c r="R4751" s="27" t="str">
        <f aca="false">IFERROR(IF(ISNUMBER($Q4751),$Q4751*IF($E4751="",1,$E4751),""),"")</f>
        <v/>
      </c>
      <c r="S4751" s="28" t="str">
        <f aca="false">IFERROR(IF($P4751="au nombre",IF(N(INDEX(Règles!$D$5:$D$17,MATCH($O4751,Règles!$A$5:$A$17,0)))&gt;0,IF($E4751="",1,$E4751)/INDEX(Règles!$D$5:$D$17,MATCH($O4751,Règles!$A$5:$A$17,0)),""),IF($P4751="au prix",IF(AND(ISNUMBER($R4751),N(INDEX(Règles!$E$5:$E$17,MATCH($O4751,Règles!$A$5:$A$17,0)))&gt;0),$R4751/INDEX(Règles!$E$5:$E$17,MATCH($O4751,Règles!$A$5:$A$17,0)),""),IF(OR($P4751="ne compte pas",$P4751="absence"),0,""))),"")</f>
        <v/>
      </c>
      <c r="T4751" s="26" t="n">
        <f aca="false">IF(AND(ISNUMBER($A4751),$B4751&lt;&gt;"",$G4751&lt;&gt;"",$P4751&lt;&gt;"absence"),1,0)</f>
        <v>0</v>
      </c>
      <c r="U4751" s="26" t="n">
        <f aca="false">IF($T4751=1,IF(COUNTIFS($B$2:$B4751,$B4751,$A$2:$A4751,$A4751,$T$2:$T4751,1)=1,1,0),0)</f>
        <v>0</v>
      </c>
      <c r="V4751" s="29" t="str">
        <f aca="false">IF(AND($A4751="",$B4751="",$G4751=""),"",IF(NOT(ISNUMBER($A4751)),"Date manquante ou non reconnue",IF($B4751="","Technicien manquant",IF(COUNTIF(Production!$A$7:$A$21,$B4751)=0,"Technicien absent de la liste (onglet Production)",IF($G4751="","Code BPU manquant (colonne G)",IF($O4751="?","Code BPU inconnu (onglet Prestations)",IF($P4751="?","Catégorie inconnue (onglet Règles)",IF(AND($E4751&lt;&gt;"",NOT(ISNUMBER($E4751))),"Quantité non reconnue",IF(AND($P4751="au prix",NOT(ISNUMBER($Q4751))),"Prix sur devis à saisir (colonne I)",IF($S4751="","Règle à compléter (onglet Règles)",""))))))))))</f>
        <v/>
      </c>
    </row>
    <row r="4752" customFormat="false" ht="15" hidden="false" customHeight="false" outlineLevel="0" collapsed="false">
      <c r="A4752" s="23"/>
      <c r="I4752" s="24"/>
      <c r="J4752" s="24"/>
      <c r="N4752" s="25"/>
      <c r="O4752" s="26" t="str">
        <f aca="false">IF($G4752="","",IFERROR(INDEX(Prestations!$F$5:$F$256,MATCH($G4752,Prestations!$B$5:$B$256,0)),"?"))</f>
        <v/>
      </c>
      <c r="P4752" s="26" t="str">
        <f aca="false">IF($O4752="","",IF($O4752="?","?",IFERROR(INDEX(Règles!$C$5:$C$17,MATCH($O4752,Règles!$A$5:$A$17,0)),"?")))</f>
        <v/>
      </c>
      <c r="Q4752" s="27" t="str">
        <f aca="false">IF($G4752="","",IF(ISNUMBER($I4752),$I4752,IFERROR(IF(ISNUMBER(INDEX(Prestations!$E$5:$E$256,MATCH($G4752,Prestations!$B$5:$B$256,0))),INDEX(Prestations!$E$5:$E$256,MATCH($G4752,Prestations!$B$5:$B$256,0)),""),"")))</f>
        <v/>
      </c>
      <c r="R4752" s="27" t="str">
        <f aca="false">IFERROR(IF(ISNUMBER($Q4752),$Q4752*IF($E4752="",1,$E4752),""),"")</f>
        <v/>
      </c>
      <c r="S4752" s="28" t="str">
        <f aca="false">IFERROR(IF($P4752="au nombre",IF(N(INDEX(Règles!$D$5:$D$17,MATCH($O4752,Règles!$A$5:$A$17,0)))&gt;0,IF($E4752="",1,$E4752)/INDEX(Règles!$D$5:$D$17,MATCH($O4752,Règles!$A$5:$A$17,0)),""),IF($P4752="au prix",IF(AND(ISNUMBER($R4752),N(INDEX(Règles!$E$5:$E$17,MATCH($O4752,Règles!$A$5:$A$17,0)))&gt;0),$R4752/INDEX(Règles!$E$5:$E$17,MATCH($O4752,Règles!$A$5:$A$17,0)),""),IF(OR($P4752="ne compte pas",$P4752="absence"),0,""))),"")</f>
        <v/>
      </c>
      <c r="T4752" s="26" t="n">
        <f aca="false">IF(AND(ISNUMBER($A4752),$B4752&lt;&gt;"",$G4752&lt;&gt;"",$P4752&lt;&gt;"absence"),1,0)</f>
        <v>0</v>
      </c>
      <c r="U4752" s="26" t="n">
        <f aca="false">IF($T4752=1,IF(COUNTIFS($B$2:$B4752,$B4752,$A$2:$A4752,$A4752,$T$2:$T4752,1)=1,1,0),0)</f>
        <v>0</v>
      </c>
      <c r="V4752" s="29" t="str">
        <f aca="false">IF(AND($A4752="",$B4752="",$G4752=""),"",IF(NOT(ISNUMBER($A4752)),"Date manquante ou non reconnue",IF($B4752="","Technicien manquant",IF(COUNTIF(Production!$A$7:$A$21,$B4752)=0,"Technicien absent de la liste (onglet Production)",IF($G4752="","Code BPU manquant (colonne G)",IF($O4752="?","Code BPU inconnu (onglet Prestations)",IF($P4752="?","Catégorie inconnue (onglet Règles)",IF(AND($E4752&lt;&gt;"",NOT(ISNUMBER($E4752))),"Quantité non reconnue",IF(AND($P4752="au prix",NOT(ISNUMBER($Q4752))),"Prix sur devis à saisir (colonne I)",IF($S4752="","Règle à compléter (onglet Règles)",""))))))))))</f>
        <v/>
      </c>
    </row>
    <row r="4753" customFormat="false" ht="15" hidden="false" customHeight="false" outlineLevel="0" collapsed="false">
      <c r="A4753" s="23"/>
      <c r="I4753" s="24"/>
      <c r="J4753" s="24"/>
      <c r="N4753" s="25"/>
      <c r="O4753" s="26" t="str">
        <f aca="false">IF($G4753="","",IFERROR(INDEX(Prestations!$F$5:$F$256,MATCH($G4753,Prestations!$B$5:$B$256,0)),"?"))</f>
        <v/>
      </c>
      <c r="P4753" s="26" t="str">
        <f aca="false">IF($O4753="","",IF($O4753="?","?",IFERROR(INDEX(Règles!$C$5:$C$17,MATCH($O4753,Règles!$A$5:$A$17,0)),"?")))</f>
        <v/>
      </c>
      <c r="Q4753" s="27" t="str">
        <f aca="false">IF($G4753="","",IF(ISNUMBER($I4753),$I4753,IFERROR(IF(ISNUMBER(INDEX(Prestations!$E$5:$E$256,MATCH($G4753,Prestations!$B$5:$B$256,0))),INDEX(Prestations!$E$5:$E$256,MATCH($G4753,Prestations!$B$5:$B$256,0)),""),"")))</f>
        <v/>
      </c>
      <c r="R4753" s="27" t="str">
        <f aca="false">IFERROR(IF(ISNUMBER($Q4753),$Q4753*IF($E4753="",1,$E4753),""),"")</f>
        <v/>
      </c>
      <c r="S4753" s="28" t="str">
        <f aca="false">IFERROR(IF($P4753="au nombre",IF(N(INDEX(Règles!$D$5:$D$17,MATCH($O4753,Règles!$A$5:$A$17,0)))&gt;0,IF($E4753="",1,$E4753)/INDEX(Règles!$D$5:$D$17,MATCH($O4753,Règles!$A$5:$A$17,0)),""),IF($P4753="au prix",IF(AND(ISNUMBER($R4753),N(INDEX(Règles!$E$5:$E$17,MATCH($O4753,Règles!$A$5:$A$17,0)))&gt;0),$R4753/INDEX(Règles!$E$5:$E$17,MATCH($O4753,Règles!$A$5:$A$17,0)),""),IF(OR($P4753="ne compte pas",$P4753="absence"),0,""))),"")</f>
        <v/>
      </c>
      <c r="T4753" s="26" t="n">
        <f aca="false">IF(AND(ISNUMBER($A4753),$B4753&lt;&gt;"",$G4753&lt;&gt;"",$P4753&lt;&gt;"absence"),1,0)</f>
        <v>0</v>
      </c>
      <c r="U4753" s="26" t="n">
        <f aca="false">IF($T4753=1,IF(COUNTIFS($B$2:$B4753,$B4753,$A$2:$A4753,$A4753,$T$2:$T4753,1)=1,1,0),0)</f>
        <v>0</v>
      </c>
      <c r="V4753" s="29" t="str">
        <f aca="false">IF(AND($A4753="",$B4753="",$G4753=""),"",IF(NOT(ISNUMBER($A4753)),"Date manquante ou non reconnue",IF($B4753="","Technicien manquant",IF(COUNTIF(Production!$A$7:$A$21,$B4753)=0,"Technicien absent de la liste (onglet Production)",IF($G4753="","Code BPU manquant (colonne G)",IF($O4753="?","Code BPU inconnu (onglet Prestations)",IF($P4753="?","Catégorie inconnue (onglet Règles)",IF(AND($E4753&lt;&gt;"",NOT(ISNUMBER($E4753))),"Quantité non reconnue",IF(AND($P4753="au prix",NOT(ISNUMBER($Q4753))),"Prix sur devis à saisir (colonne I)",IF($S4753="","Règle à compléter (onglet Règles)",""))))))))))</f>
        <v/>
      </c>
    </row>
    <row r="4754" customFormat="false" ht="15" hidden="false" customHeight="false" outlineLevel="0" collapsed="false">
      <c r="A4754" s="23"/>
      <c r="I4754" s="24"/>
      <c r="J4754" s="24"/>
      <c r="N4754" s="25"/>
      <c r="O4754" s="26" t="str">
        <f aca="false">IF($G4754="","",IFERROR(INDEX(Prestations!$F$5:$F$256,MATCH($G4754,Prestations!$B$5:$B$256,0)),"?"))</f>
        <v/>
      </c>
      <c r="P4754" s="26" t="str">
        <f aca="false">IF($O4754="","",IF($O4754="?","?",IFERROR(INDEX(Règles!$C$5:$C$17,MATCH($O4754,Règles!$A$5:$A$17,0)),"?")))</f>
        <v/>
      </c>
      <c r="Q4754" s="27" t="str">
        <f aca="false">IF($G4754="","",IF(ISNUMBER($I4754),$I4754,IFERROR(IF(ISNUMBER(INDEX(Prestations!$E$5:$E$256,MATCH($G4754,Prestations!$B$5:$B$256,0))),INDEX(Prestations!$E$5:$E$256,MATCH($G4754,Prestations!$B$5:$B$256,0)),""),"")))</f>
        <v/>
      </c>
      <c r="R4754" s="27" t="str">
        <f aca="false">IFERROR(IF(ISNUMBER($Q4754),$Q4754*IF($E4754="",1,$E4754),""),"")</f>
        <v/>
      </c>
      <c r="S4754" s="28" t="str">
        <f aca="false">IFERROR(IF($P4754="au nombre",IF(N(INDEX(Règles!$D$5:$D$17,MATCH($O4754,Règles!$A$5:$A$17,0)))&gt;0,IF($E4754="",1,$E4754)/INDEX(Règles!$D$5:$D$17,MATCH($O4754,Règles!$A$5:$A$17,0)),""),IF($P4754="au prix",IF(AND(ISNUMBER($R4754),N(INDEX(Règles!$E$5:$E$17,MATCH($O4754,Règles!$A$5:$A$17,0)))&gt;0),$R4754/INDEX(Règles!$E$5:$E$17,MATCH($O4754,Règles!$A$5:$A$17,0)),""),IF(OR($P4754="ne compte pas",$P4754="absence"),0,""))),"")</f>
        <v/>
      </c>
      <c r="T4754" s="26" t="n">
        <f aca="false">IF(AND(ISNUMBER($A4754),$B4754&lt;&gt;"",$G4754&lt;&gt;"",$P4754&lt;&gt;"absence"),1,0)</f>
        <v>0</v>
      </c>
      <c r="U4754" s="26" t="n">
        <f aca="false">IF($T4754=1,IF(COUNTIFS($B$2:$B4754,$B4754,$A$2:$A4754,$A4754,$T$2:$T4754,1)=1,1,0),0)</f>
        <v>0</v>
      </c>
      <c r="V4754" s="29" t="str">
        <f aca="false">IF(AND($A4754="",$B4754="",$G4754=""),"",IF(NOT(ISNUMBER($A4754)),"Date manquante ou non reconnue",IF($B4754="","Technicien manquant",IF(COUNTIF(Production!$A$7:$A$21,$B4754)=0,"Technicien absent de la liste (onglet Production)",IF($G4754="","Code BPU manquant (colonne G)",IF($O4754="?","Code BPU inconnu (onglet Prestations)",IF($P4754="?","Catégorie inconnue (onglet Règles)",IF(AND($E4754&lt;&gt;"",NOT(ISNUMBER($E4754))),"Quantité non reconnue",IF(AND($P4754="au prix",NOT(ISNUMBER($Q4754))),"Prix sur devis à saisir (colonne I)",IF($S4754="","Règle à compléter (onglet Règles)",""))))))))))</f>
        <v/>
      </c>
    </row>
    <row r="4755" customFormat="false" ht="15" hidden="false" customHeight="false" outlineLevel="0" collapsed="false">
      <c r="A4755" s="23"/>
      <c r="I4755" s="24"/>
      <c r="J4755" s="24"/>
      <c r="N4755" s="25"/>
      <c r="O4755" s="26" t="str">
        <f aca="false">IF($G4755="","",IFERROR(INDEX(Prestations!$F$5:$F$256,MATCH($G4755,Prestations!$B$5:$B$256,0)),"?"))</f>
        <v/>
      </c>
      <c r="P4755" s="26" t="str">
        <f aca="false">IF($O4755="","",IF($O4755="?","?",IFERROR(INDEX(Règles!$C$5:$C$17,MATCH($O4755,Règles!$A$5:$A$17,0)),"?")))</f>
        <v/>
      </c>
      <c r="Q4755" s="27" t="str">
        <f aca="false">IF($G4755="","",IF(ISNUMBER($I4755),$I4755,IFERROR(IF(ISNUMBER(INDEX(Prestations!$E$5:$E$256,MATCH($G4755,Prestations!$B$5:$B$256,0))),INDEX(Prestations!$E$5:$E$256,MATCH($G4755,Prestations!$B$5:$B$256,0)),""),"")))</f>
        <v/>
      </c>
      <c r="R4755" s="27" t="str">
        <f aca="false">IFERROR(IF(ISNUMBER($Q4755),$Q4755*IF($E4755="",1,$E4755),""),"")</f>
        <v/>
      </c>
      <c r="S4755" s="28" t="str">
        <f aca="false">IFERROR(IF($P4755="au nombre",IF(N(INDEX(Règles!$D$5:$D$17,MATCH($O4755,Règles!$A$5:$A$17,0)))&gt;0,IF($E4755="",1,$E4755)/INDEX(Règles!$D$5:$D$17,MATCH($O4755,Règles!$A$5:$A$17,0)),""),IF($P4755="au prix",IF(AND(ISNUMBER($R4755),N(INDEX(Règles!$E$5:$E$17,MATCH($O4755,Règles!$A$5:$A$17,0)))&gt;0),$R4755/INDEX(Règles!$E$5:$E$17,MATCH($O4755,Règles!$A$5:$A$17,0)),""),IF(OR($P4755="ne compte pas",$P4755="absence"),0,""))),"")</f>
        <v/>
      </c>
      <c r="T4755" s="26" t="n">
        <f aca="false">IF(AND(ISNUMBER($A4755),$B4755&lt;&gt;"",$G4755&lt;&gt;"",$P4755&lt;&gt;"absence"),1,0)</f>
        <v>0</v>
      </c>
      <c r="U4755" s="26" t="n">
        <f aca="false">IF($T4755=1,IF(COUNTIFS($B$2:$B4755,$B4755,$A$2:$A4755,$A4755,$T$2:$T4755,1)=1,1,0),0)</f>
        <v>0</v>
      </c>
      <c r="V4755" s="29" t="str">
        <f aca="false">IF(AND($A4755="",$B4755="",$G4755=""),"",IF(NOT(ISNUMBER($A4755)),"Date manquante ou non reconnue",IF($B4755="","Technicien manquant",IF(COUNTIF(Production!$A$7:$A$21,$B4755)=0,"Technicien absent de la liste (onglet Production)",IF($G4755="","Code BPU manquant (colonne G)",IF($O4755="?","Code BPU inconnu (onglet Prestations)",IF($P4755="?","Catégorie inconnue (onglet Règles)",IF(AND($E4755&lt;&gt;"",NOT(ISNUMBER($E4755))),"Quantité non reconnue",IF(AND($P4755="au prix",NOT(ISNUMBER($Q4755))),"Prix sur devis à saisir (colonne I)",IF($S4755="","Règle à compléter (onglet Règles)",""))))))))))</f>
        <v/>
      </c>
    </row>
    <row r="4756" customFormat="false" ht="15" hidden="false" customHeight="false" outlineLevel="0" collapsed="false">
      <c r="A4756" s="23"/>
      <c r="I4756" s="24"/>
      <c r="J4756" s="24"/>
      <c r="N4756" s="25"/>
      <c r="O4756" s="26" t="str">
        <f aca="false">IF($G4756="","",IFERROR(INDEX(Prestations!$F$5:$F$256,MATCH($G4756,Prestations!$B$5:$B$256,0)),"?"))</f>
        <v/>
      </c>
      <c r="P4756" s="26" t="str">
        <f aca="false">IF($O4756="","",IF($O4756="?","?",IFERROR(INDEX(Règles!$C$5:$C$17,MATCH($O4756,Règles!$A$5:$A$17,0)),"?")))</f>
        <v/>
      </c>
      <c r="Q4756" s="27" t="str">
        <f aca="false">IF($G4756="","",IF(ISNUMBER($I4756),$I4756,IFERROR(IF(ISNUMBER(INDEX(Prestations!$E$5:$E$256,MATCH($G4756,Prestations!$B$5:$B$256,0))),INDEX(Prestations!$E$5:$E$256,MATCH($G4756,Prestations!$B$5:$B$256,0)),""),"")))</f>
        <v/>
      </c>
      <c r="R4756" s="27" t="str">
        <f aca="false">IFERROR(IF(ISNUMBER($Q4756),$Q4756*IF($E4756="",1,$E4756),""),"")</f>
        <v/>
      </c>
      <c r="S4756" s="28" t="str">
        <f aca="false">IFERROR(IF($P4756="au nombre",IF(N(INDEX(Règles!$D$5:$D$17,MATCH($O4756,Règles!$A$5:$A$17,0)))&gt;0,IF($E4756="",1,$E4756)/INDEX(Règles!$D$5:$D$17,MATCH($O4756,Règles!$A$5:$A$17,0)),""),IF($P4756="au prix",IF(AND(ISNUMBER($R4756),N(INDEX(Règles!$E$5:$E$17,MATCH($O4756,Règles!$A$5:$A$17,0)))&gt;0),$R4756/INDEX(Règles!$E$5:$E$17,MATCH($O4756,Règles!$A$5:$A$17,0)),""),IF(OR($P4756="ne compte pas",$P4756="absence"),0,""))),"")</f>
        <v/>
      </c>
      <c r="T4756" s="26" t="n">
        <f aca="false">IF(AND(ISNUMBER($A4756),$B4756&lt;&gt;"",$G4756&lt;&gt;"",$P4756&lt;&gt;"absence"),1,0)</f>
        <v>0</v>
      </c>
      <c r="U4756" s="26" t="n">
        <f aca="false">IF($T4756=1,IF(COUNTIFS($B$2:$B4756,$B4756,$A$2:$A4756,$A4756,$T$2:$T4756,1)=1,1,0),0)</f>
        <v>0</v>
      </c>
      <c r="V4756" s="29" t="str">
        <f aca="false">IF(AND($A4756="",$B4756="",$G4756=""),"",IF(NOT(ISNUMBER($A4756)),"Date manquante ou non reconnue",IF($B4756="","Technicien manquant",IF(COUNTIF(Production!$A$7:$A$21,$B4756)=0,"Technicien absent de la liste (onglet Production)",IF($G4756="","Code BPU manquant (colonne G)",IF($O4756="?","Code BPU inconnu (onglet Prestations)",IF($P4756="?","Catégorie inconnue (onglet Règles)",IF(AND($E4756&lt;&gt;"",NOT(ISNUMBER($E4756))),"Quantité non reconnue",IF(AND($P4756="au prix",NOT(ISNUMBER($Q4756))),"Prix sur devis à saisir (colonne I)",IF($S4756="","Règle à compléter (onglet Règles)",""))))))))))</f>
        <v/>
      </c>
    </row>
    <row r="4757" customFormat="false" ht="15" hidden="false" customHeight="false" outlineLevel="0" collapsed="false">
      <c r="A4757" s="23"/>
      <c r="I4757" s="24"/>
      <c r="J4757" s="24"/>
      <c r="N4757" s="25"/>
      <c r="O4757" s="26" t="str">
        <f aca="false">IF($G4757="","",IFERROR(INDEX(Prestations!$F$5:$F$256,MATCH($G4757,Prestations!$B$5:$B$256,0)),"?"))</f>
        <v/>
      </c>
      <c r="P4757" s="26" t="str">
        <f aca="false">IF($O4757="","",IF($O4757="?","?",IFERROR(INDEX(Règles!$C$5:$C$17,MATCH($O4757,Règles!$A$5:$A$17,0)),"?")))</f>
        <v/>
      </c>
      <c r="Q4757" s="27" t="str">
        <f aca="false">IF($G4757="","",IF(ISNUMBER($I4757),$I4757,IFERROR(IF(ISNUMBER(INDEX(Prestations!$E$5:$E$256,MATCH($G4757,Prestations!$B$5:$B$256,0))),INDEX(Prestations!$E$5:$E$256,MATCH($G4757,Prestations!$B$5:$B$256,0)),""),"")))</f>
        <v/>
      </c>
      <c r="R4757" s="27" t="str">
        <f aca="false">IFERROR(IF(ISNUMBER($Q4757),$Q4757*IF($E4757="",1,$E4757),""),"")</f>
        <v/>
      </c>
      <c r="S4757" s="28" t="str">
        <f aca="false">IFERROR(IF($P4757="au nombre",IF(N(INDEX(Règles!$D$5:$D$17,MATCH($O4757,Règles!$A$5:$A$17,0)))&gt;0,IF($E4757="",1,$E4757)/INDEX(Règles!$D$5:$D$17,MATCH($O4757,Règles!$A$5:$A$17,0)),""),IF($P4757="au prix",IF(AND(ISNUMBER($R4757),N(INDEX(Règles!$E$5:$E$17,MATCH($O4757,Règles!$A$5:$A$17,0)))&gt;0),$R4757/INDEX(Règles!$E$5:$E$17,MATCH($O4757,Règles!$A$5:$A$17,0)),""),IF(OR($P4757="ne compte pas",$P4757="absence"),0,""))),"")</f>
        <v/>
      </c>
      <c r="T4757" s="26" t="n">
        <f aca="false">IF(AND(ISNUMBER($A4757),$B4757&lt;&gt;"",$G4757&lt;&gt;"",$P4757&lt;&gt;"absence"),1,0)</f>
        <v>0</v>
      </c>
      <c r="U4757" s="26" t="n">
        <f aca="false">IF($T4757=1,IF(COUNTIFS($B$2:$B4757,$B4757,$A$2:$A4757,$A4757,$T$2:$T4757,1)=1,1,0),0)</f>
        <v>0</v>
      </c>
      <c r="V4757" s="29" t="str">
        <f aca="false">IF(AND($A4757="",$B4757="",$G4757=""),"",IF(NOT(ISNUMBER($A4757)),"Date manquante ou non reconnue",IF($B4757="","Technicien manquant",IF(COUNTIF(Production!$A$7:$A$21,$B4757)=0,"Technicien absent de la liste (onglet Production)",IF($G4757="","Code BPU manquant (colonne G)",IF($O4757="?","Code BPU inconnu (onglet Prestations)",IF($P4757="?","Catégorie inconnue (onglet Règles)",IF(AND($E4757&lt;&gt;"",NOT(ISNUMBER($E4757))),"Quantité non reconnue",IF(AND($P4757="au prix",NOT(ISNUMBER($Q4757))),"Prix sur devis à saisir (colonne I)",IF($S4757="","Règle à compléter (onglet Règles)",""))))))))))</f>
        <v/>
      </c>
    </row>
    <row r="4758" customFormat="false" ht="15" hidden="false" customHeight="false" outlineLevel="0" collapsed="false">
      <c r="A4758" s="23"/>
      <c r="I4758" s="24"/>
      <c r="J4758" s="24"/>
      <c r="N4758" s="25"/>
      <c r="O4758" s="26" t="str">
        <f aca="false">IF($G4758="","",IFERROR(INDEX(Prestations!$F$5:$F$256,MATCH($G4758,Prestations!$B$5:$B$256,0)),"?"))</f>
        <v/>
      </c>
      <c r="P4758" s="26" t="str">
        <f aca="false">IF($O4758="","",IF($O4758="?","?",IFERROR(INDEX(Règles!$C$5:$C$17,MATCH($O4758,Règles!$A$5:$A$17,0)),"?")))</f>
        <v/>
      </c>
      <c r="Q4758" s="27" t="str">
        <f aca="false">IF($G4758="","",IF(ISNUMBER($I4758),$I4758,IFERROR(IF(ISNUMBER(INDEX(Prestations!$E$5:$E$256,MATCH($G4758,Prestations!$B$5:$B$256,0))),INDEX(Prestations!$E$5:$E$256,MATCH($G4758,Prestations!$B$5:$B$256,0)),""),"")))</f>
        <v/>
      </c>
      <c r="R4758" s="27" t="str">
        <f aca="false">IFERROR(IF(ISNUMBER($Q4758),$Q4758*IF($E4758="",1,$E4758),""),"")</f>
        <v/>
      </c>
      <c r="S4758" s="28" t="str">
        <f aca="false">IFERROR(IF($P4758="au nombre",IF(N(INDEX(Règles!$D$5:$D$17,MATCH($O4758,Règles!$A$5:$A$17,0)))&gt;0,IF($E4758="",1,$E4758)/INDEX(Règles!$D$5:$D$17,MATCH($O4758,Règles!$A$5:$A$17,0)),""),IF($P4758="au prix",IF(AND(ISNUMBER($R4758),N(INDEX(Règles!$E$5:$E$17,MATCH($O4758,Règles!$A$5:$A$17,0)))&gt;0),$R4758/INDEX(Règles!$E$5:$E$17,MATCH($O4758,Règles!$A$5:$A$17,0)),""),IF(OR($P4758="ne compte pas",$P4758="absence"),0,""))),"")</f>
        <v/>
      </c>
      <c r="T4758" s="26" t="n">
        <f aca="false">IF(AND(ISNUMBER($A4758),$B4758&lt;&gt;"",$G4758&lt;&gt;"",$P4758&lt;&gt;"absence"),1,0)</f>
        <v>0</v>
      </c>
      <c r="U4758" s="26" t="n">
        <f aca="false">IF($T4758=1,IF(COUNTIFS($B$2:$B4758,$B4758,$A$2:$A4758,$A4758,$T$2:$T4758,1)=1,1,0),0)</f>
        <v>0</v>
      </c>
      <c r="V4758" s="29" t="str">
        <f aca="false">IF(AND($A4758="",$B4758="",$G4758=""),"",IF(NOT(ISNUMBER($A4758)),"Date manquante ou non reconnue",IF($B4758="","Technicien manquant",IF(COUNTIF(Production!$A$7:$A$21,$B4758)=0,"Technicien absent de la liste (onglet Production)",IF($G4758="","Code BPU manquant (colonne G)",IF($O4758="?","Code BPU inconnu (onglet Prestations)",IF($P4758="?","Catégorie inconnue (onglet Règles)",IF(AND($E4758&lt;&gt;"",NOT(ISNUMBER($E4758))),"Quantité non reconnue",IF(AND($P4758="au prix",NOT(ISNUMBER($Q4758))),"Prix sur devis à saisir (colonne I)",IF($S4758="","Règle à compléter (onglet Règles)",""))))))))))</f>
        <v/>
      </c>
    </row>
    <row r="4759" customFormat="false" ht="15" hidden="false" customHeight="false" outlineLevel="0" collapsed="false">
      <c r="A4759" s="23"/>
      <c r="I4759" s="24"/>
      <c r="J4759" s="24"/>
      <c r="N4759" s="25"/>
      <c r="O4759" s="26" t="str">
        <f aca="false">IF($G4759="","",IFERROR(INDEX(Prestations!$F$5:$F$256,MATCH($G4759,Prestations!$B$5:$B$256,0)),"?"))</f>
        <v/>
      </c>
      <c r="P4759" s="26" t="str">
        <f aca="false">IF($O4759="","",IF($O4759="?","?",IFERROR(INDEX(Règles!$C$5:$C$17,MATCH($O4759,Règles!$A$5:$A$17,0)),"?")))</f>
        <v/>
      </c>
      <c r="Q4759" s="27" t="str">
        <f aca="false">IF($G4759="","",IF(ISNUMBER($I4759),$I4759,IFERROR(IF(ISNUMBER(INDEX(Prestations!$E$5:$E$256,MATCH($G4759,Prestations!$B$5:$B$256,0))),INDEX(Prestations!$E$5:$E$256,MATCH($G4759,Prestations!$B$5:$B$256,0)),""),"")))</f>
        <v/>
      </c>
      <c r="R4759" s="27" t="str">
        <f aca="false">IFERROR(IF(ISNUMBER($Q4759),$Q4759*IF($E4759="",1,$E4759),""),"")</f>
        <v/>
      </c>
      <c r="S4759" s="28" t="str">
        <f aca="false">IFERROR(IF($P4759="au nombre",IF(N(INDEX(Règles!$D$5:$D$17,MATCH($O4759,Règles!$A$5:$A$17,0)))&gt;0,IF($E4759="",1,$E4759)/INDEX(Règles!$D$5:$D$17,MATCH($O4759,Règles!$A$5:$A$17,0)),""),IF($P4759="au prix",IF(AND(ISNUMBER($R4759),N(INDEX(Règles!$E$5:$E$17,MATCH($O4759,Règles!$A$5:$A$17,0)))&gt;0),$R4759/INDEX(Règles!$E$5:$E$17,MATCH($O4759,Règles!$A$5:$A$17,0)),""),IF(OR($P4759="ne compte pas",$P4759="absence"),0,""))),"")</f>
        <v/>
      </c>
      <c r="T4759" s="26" t="n">
        <f aca="false">IF(AND(ISNUMBER($A4759),$B4759&lt;&gt;"",$G4759&lt;&gt;"",$P4759&lt;&gt;"absence"),1,0)</f>
        <v>0</v>
      </c>
      <c r="U4759" s="26" t="n">
        <f aca="false">IF($T4759=1,IF(COUNTIFS($B$2:$B4759,$B4759,$A$2:$A4759,$A4759,$T$2:$T4759,1)=1,1,0),0)</f>
        <v>0</v>
      </c>
      <c r="V4759" s="29" t="str">
        <f aca="false">IF(AND($A4759="",$B4759="",$G4759=""),"",IF(NOT(ISNUMBER($A4759)),"Date manquante ou non reconnue",IF($B4759="","Technicien manquant",IF(COUNTIF(Production!$A$7:$A$21,$B4759)=0,"Technicien absent de la liste (onglet Production)",IF($G4759="","Code BPU manquant (colonne G)",IF($O4759="?","Code BPU inconnu (onglet Prestations)",IF($P4759="?","Catégorie inconnue (onglet Règles)",IF(AND($E4759&lt;&gt;"",NOT(ISNUMBER($E4759))),"Quantité non reconnue",IF(AND($P4759="au prix",NOT(ISNUMBER($Q4759))),"Prix sur devis à saisir (colonne I)",IF($S4759="","Règle à compléter (onglet Règles)",""))))))))))</f>
        <v/>
      </c>
    </row>
    <row r="4760" customFormat="false" ht="15" hidden="false" customHeight="false" outlineLevel="0" collapsed="false">
      <c r="A4760" s="23"/>
      <c r="I4760" s="24"/>
      <c r="J4760" s="24"/>
      <c r="N4760" s="25"/>
      <c r="O4760" s="26" t="str">
        <f aca="false">IF($G4760="","",IFERROR(INDEX(Prestations!$F$5:$F$256,MATCH($G4760,Prestations!$B$5:$B$256,0)),"?"))</f>
        <v/>
      </c>
      <c r="P4760" s="26" t="str">
        <f aca="false">IF($O4760="","",IF($O4760="?","?",IFERROR(INDEX(Règles!$C$5:$C$17,MATCH($O4760,Règles!$A$5:$A$17,0)),"?")))</f>
        <v/>
      </c>
      <c r="Q4760" s="27" t="str">
        <f aca="false">IF($G4760="","",IF(ISNUMBER($I4760),$I4760,IFERROR(IF(ISNUMBER(INDEX(Prestations!$E$5:$E$256,MATCH($G4760,Prestations!$B$5:$B$256,0))),INDEX(Prestations!$E$5:$E$256,MATCH($G4760,Prestations!$B$5:$B$256,0)),""),"")))</f>
        <v/>
      </c>
      <c r="R4760" s="27" t="str">
        <f aca="false">IFERROR(IF(ISNUMBER($Q4760),$Q4760*IF($E4760="",1,$E4760),""),"")</f>
        <v/>
      </c>
      <c r="S4760" s="28" t="str">
        <f aca="false">IFERROR(IF($P4760="au nombre",IF(N(INDEX(Règles!$D$5:$D$17,MATCH($O4760,Règles!$A$5:$A$17,0)))&gt;0,IF($E4760="",1,$E4760)/INDEX(Règles!$D$5:$D$17,MATCH($O4760,Règles!$A$5:$A$17,0)),""),IF($P4760="au prix",IF(AND(ISNUMBER($R4760),N(INDEX(Règles!$E$5:$E$17,MATCH($O4760,Règles!$A$5:$A$17,0)))&gt;0),$R4760/INDEX(Règles!$E$5:$E$17,MATCH($O4760,Règles!$A$5:$A$17,0)),""),IF(OR($P4760="ne compte pas",$P4760="absence"),0,""))),"")</f>
        <v/>
      </c>
      <c r="T4760" s="26" t="n">
        <f aca="false">IF(AND(ISNUMBER($A4760),$B4760&lt;&gt;"",$G4760&lt;&gt;"",$P4760&lt;&gt;"absence"),1,0)</f>
        <v>0</v>
      </c>
      <c r="U4760" s="26" t="n">
        <f aca="false">IF($T4760=1,IF(COUNTIFS($B$2:$B4760,$B4760,$A$2:$A4760,$A4760,$T$2:$T4760,1)=1,1,0),0)</f>
        <v>0</v>
      </c>
      <c r="V4760" s="29" t="str">
        <f aca="false">IF(AND($A4760="",$B4760="",$G4760=""),"",IF(NOT(ISNUMBER($A4760)),"Date manquante ou non reconnue",IF($B4760="","Technicien manquant",IF(COUNTIF(Production!$A$7:$A$21,$B4760)=0,"Technicien absent de la liste (onglet Production)",IF($G4760="","Code BPU manquant (colonne G)",IF($O4760="?","Code BPU inconnu (onglet Prestations)",IF($P4760="?","Catégorie inconnue (onglet Règles)",IF(AND($E4760&lt;&gt;"",NOT(ISNUMBER($E4760))),"Quantité non reconnue",IF(AND($P4760="au prix",NOT(ISNUMBER($Q4760))),"Prix sur devis à saisir (colonne I)",IF($S4760="","Règle à compléter (onglet Règles)",""))))))))))</f>
        <v/>
      </c>
    </row>
    <row r="4761" customFormat="false" ht="15" hidden="false" customHeight="false" outlineLevel="0" collapsed="false">
      <c r="A4761" s="23"/>
      <c r="I4761" s="24"/>
      <c r="J4761" s="24"/>
      <c r="N4761" s="25"/>
      <c r="O4761" s="26" t="str">
        <f aca="false">IF($G4761="","",IFERROR(INDEX(Prestations!$F$5:$F$256,MATCH($G4761,Prestations!$B$5:$B$256,0)),"?"))</f>
        <v/>
      </c>
      <c r="P4761" s="26" t="str">
        <f aca="false">IF($O4761="","",IF($O4761="?","?",IFERROR(INDEX(Règles!$C$5:$C$17,MATCH($O4761,Règles!$A$5:$A$17,0)),"?")))</f>
        <v/>
      </c>
      <c r="Q4761" s="27" t="str">
        <f aca="false">IF($G4761="","",IF(ISNUMBER($I4761),$I4761,IFERROR(IF(ISNUMBER(INDEX(Prestations!$E$5:$E$256,MATCH($G4761,Prestations!$B$5:$B$256,0))),INDEX(Prestations!$E$5:$E$256,MATCH($G4761,Prestations!$B$5:$B$256,0)),""),"")))</f>
        <v/>
      </c>
      <c r="R4761" s="27" t="str">
        <f aca="false">IFERROR(IF(ISNUMBER($Q4761),$Q4761*IF($E4761="",1,$E4761),""),"")</f>
        <v/>
      </c>
      <c r="S4761" s="28" t="str">
        <f aca="false">IFERROR(IF($P4761="au nombre",IF(N(INDEX(Règles!$D$5:$D$17,MATCH($O4761,Règles!$A$5:$A$17,0)))&gt;0,IF($E4761="",1,$E4761)/INDEX(Règles!$D$5:$D$17,MATCH($O4761,Règles!$A$5:$A$17,0)),""),IF($P4761="au prix",IF(AND(ISNUMBER($R4761),N(INDEX(Règles!$E$5:$E$17,MATCH($O4761,Règles!$A$5:$A$17,0)))&gt;0),$R4761/INDEX(Règles!$E$5:$E$17,MATCH($O4761,Règles!$A$5:$A$17,0)),""),IF(OR($P4761="ne compte pas",$P4761="absence"),0,""))),"")</f>
        <v/>
      </c>
      <c r="T4761" s="26" t="n">
        <f aca="false">IF(AND(ISNUMBER($A4761),$B4761&lt;&gt;"",$G4761&lt;&gt;"",$P4761&lt;&gt;"absence"),1,0)</f>
        <v>0</v>
      </c>
      <c r="U4761" s="26" t="n">
        <f aca="false">IF($T4761=1,IF(COUNTIFS($B$2:$B4761,$B4761,$A$2:$A4761,$A4761,$T$2:$T4761,1)=1,1,0),0)</f>
        <v>0</v>
      </c>
      <c r="V4761" s="29" t="str">
        <f aca="false">IF(AND($A4761="",$B4761="",$G4761=""),"",IF(NOT(ISNUMBER($A4761)),"Date manquante ou non reconnue",IF($B4761="","Technicien manquant",IF(COUNTIF(Production!$A$7:$A$21,$B4761)=0,"Technicien absent de la liste (onglet Production)",IF($G4761="","Code BPU manquant (colonne G)",IF($O4761="?","Code BPU inconnu (onglet Prestations)",IF($P4761="?","Catégorie inconnue (onglet Règles)",IF(AND($E4761&lt;&gt;"",NOT(ISNUMBER($E4761))),"Quantité non reconnue",IF(AND($P4761="au prix",NOT(ISNUMBER($Q4761))),"Prix sur devis à saisir (colonne I)",IF($S4761="","Règle à compléter (onglet Règles)",""))))))))))</f>
        <v/>
      </c>
    </row>
    <row r="4762" customFormat="false" ht="15" hidden="false" customHeight="false" outlineLevel="0" collapsed="false">
      <c r="A4762" s="23"/>
      <c r="I4762" s="24"/>
      <c r="J4762" s="24"/>
      <c r="N4762" s="25"/>
      <c r="O4762" s="26" t="str">
        <f aca="false">IF($G4762="","",IFERROR(INDEX(Prestations!$F$5:$F$256,MATCH($G4762,Prestations!$B$5:$B$256,0)),"?"))</f>
        <v/>
      </c>
      <c r="P4762" s="26" t="str">
        <f aca="false">IF($O4762="","",IF($O4762="?","?",IFERROR(INDEX(Règles!$C$5:$C$17,MATCH($O4762,Règles!$A$5:$A$17,0)),"?")))</f>
        <v/>
      </c>
      <c r="Q4762" s="27" t="str">
        <f aca="false">IF($G4762="","",IF(ISNUMBER($I4762),$I4762,IFERROR(IF(ISNUMBER(INDEX(Prestations!$E$5:$E$256,MATCH($G4762,Prestations!$B$5:$B$256,0))),INDEX(Prestations!$E$5:$E$256,MATCH($G4762,Prestations!$B$5:$B$256,0)),""),"")))</f>
        <v/>
      </c>
      <c r="R4762" s="27" t="str">
        <f aca="false">IFERROR(IF(ISNUMBER($Q4762),$Q4762*IF($E4762="",1,$E4762),""),"")</f>
        <v/>
      </c>
      <c r="S4762" s="28" t="str">
        <f aca="false">IFERROR(IF($P4762="au nombre",IF(N(INDEX(Règles!$D$5:$D$17,MATCH($O4762,Règles!$A$5:$A$17,0)))&gt;0,IF($E4762="",1,$E4762)/INDEX(Règles!$D$5:$D$17,MATCH($O4762,Règles!$A$5:$A$17,0)),""),IF($P4762="au prix",IF(AND(ISNUMBER($R4762),N(INDEX(Règles!$E$5:$E$17,MATCH($O4762,Règles!$A$5:$A$17,0)))&gt;0),$R4762/INDEX(Règles!$E$5:$E$17,MATCH($O4762,Règles!$A$5:$A$17,0)),""),IF(OR($P4762="ne compte pas",$P4762="absence"),0,""))),"")</f>
        <v/>
      </c>
      <c r="T4762" s="26" t="n">
        <f aca="false">IF(AND(ISNUMBER($A4762),$B4762&lt;&gt;"",$G4762&lt;&gt;"",$P4762&lt;&gt;"absence"),1,0)</f>
        <v>0</v>
      </c>
      <c r="U4762" s="26" t="n">
        <f aca="false">IF($T4762=1,IF(COUNTIFS($B$2:$B4762,$B4762,$A$2:$A4762,$A4762,$T$2:$T4762,1)=1,1,0),0)</f>
        <v>0</v>
      </c>
      <c r="V4762" s="29" t="str">
        <f aca="false">IF(AND($A4762="",$B4762="",$G4762=""),"",IF(NOT(ISNUMBER($A4762)),"Date manquante ou non reconnue",IF($B4762="","Technicien manquant",IF(COUNTIF(Production!$A$7:$A$21,$B4762)=0,"Technicien absent de la liste (onglet Production)",IF($G4762="","Code BPU manquant (colonne G)",IF($O4762="?","Code BPU inconnu (onglet Prestations)",IF($P4762="?","Catégorie inconnue (onglet Règles)",IF(AND($E4762&lt;&gt;"",NOT(ISNUMBER($E4762))),"Quantité non reconnue",IF(AND($P4762="au prix",NOT(ISNUMBER($Q4762))),"Prix sur devis à saisir (colonne I)",IF($S4762="","Règle à compléter (onglet Règles)",""))))))))))</f>
        <v/>
      </c>
    </row>
    <row r="4763" customFormat="false" ht="15" hidden="false" customHeight="false" outlineLevel="0" collapsed="false">
      <c r="A4763" s="23"/>
      <c r="I4763" s="24"/>
      <c r="J4763" s="24"/>
      <c r="N4763" s="25"/>
      <c r="O4763" s="26" t="str">
        <f aca="false">IF($G4763="","",IFERROR(INDEX(Prestations!$F$5:$F$256,MATCH($G4763,Prestations!$B$5:$B$256,0)),"?"))</f>
        <v/>
      </c>
      <c r="P4763" s="26" t="str">
        <f aca="false">IF($O4763="","",IF($O4763="?","?",IFERROR(INDEX(Règles!$C$5:$C$17,MATCH($O4763,Règles!$A$5:$A$17,0)),"?")))</f>
        <v/>
      </c>
      <c r="Q4763" s="27" t="str">
        <f aca="false">IF($G4763="","",IF(ISNUMBER($I4763),$I4763,IFERROR(IF(ISNUMBER(INDEX(Prestations!$E$5:$E$256,MATCH($G4763,Prestations!$B$5:$B$256,0))),INDEX(Prestations!$E$5:$E$256,MATCH($G4763,Prestations!$B$5:$B$256,0)),""),"")))</f>
        <v/>
      </c>
      <c r="R4763" s="27" t="str">
        <f aca="false">IFERROR(IF(ISNUMBER($Q4763),$Q4763*IF($E4763="",1,$E4763),""),"")</f>
        <v/>
      </c>
      <c r="S4763" s="28" t="str">
        <f aca="false">IFERROR(IF($P4763="au nombre",IF(N(INDEX(Règles!$D$5:$D$17,MATCH($O4763,Règles!$A$5:$A$17,0)))&gt;0,IF($E4763="",1,$E4763)/INDEX(Règles!$D$5:$D$17,MATCH($O4763,Règles!$A$5:$A$17,0)),""),IF($P4763="au prix",IF(AND(ISNUMBER($R4763),N(INDEX(Règles!$E$5:$E$17,MATCH($O4763,Règles!$A$5:$A$17,0)))&gt;0),$R4763/INDEX(Règles!$E$5:$E$17,MATCH($O4763,Règles!$A$5:$A$17,0)),""),IF(OR($P4763="ne compte pas",$P4763="absence"),0,""))),"")</f>
        <v/>
      </c>
      <c r="T4763" s="26" t="n">
        <f aca="false">IF(AND(ISNUMBER($A4763),$B4763&lt;&gt;"",$G4763&lt;&gt;"",$P4763&lt;&gt;"absence"),1,0)</f>
        <v>0</v>
      </c>
      <c r="U4763" s="26" t="n">
        <f aca="false">IF($T4763=1,IF(COUNTIFS($B$2:$B4763,$B4763,$A$2:$A4763,$A4763,$T$2:$T4763,1)=1,1,0),0)</f>
        <v>0</v>
      </c>
      <c r="V4763" s="29" t="str">
        <f aca="false">IF(AND($A4763="",$B4763="",$G4763=""),"",IF(NOT(ISNUMBER($A4763)),"Date manquante ou non reconnue",IF($B4763="","Technicien manquant",IF(COUNTIF(Production!$A$7:$A$21,$B4763)=0,"Technicien absent de la liste (onglet Production)",IF($G4763="","Code BPU manquant (colonne G)",IF($O4763="?","Code BPU inconnu (onglet Prestations)",IF($P4763="?","Catégorie inconnue (onglet Règles)",IF(AND($E4763&lt;&gt;"",NOT(ISNUMBER($E4763))),"Quantité non reconnue",IF(AND($P4763="au prix",NOT(ISNUMBER($Q4763))),"Prix sur devis à saisir (colonne I)",IF($S4763="","Règle à compléter (onglet Règles)",""))))))))))</f>
        <v/>
      </c>
    </row>
    <row r="4764" customFormat="false" ht="15" hidden="false" customHeight="false" outlineLevel="0" collapsed="false">
      <c r="A4764" s="23"/>
      <c r="I4764" s="24"/>
      <c r="J4764" s="24"/>
      <c r="N4764" s="25"/>
      <c r="O4764" s="26" t="str">
        <f aca="false">IF($G4764="","",IFERROR(INDEX(Prestations!$F$5:$F$256,MATCH($G4764,Prestations!$B$5:$B$256,0)),"?"))</f>
        <v/>
      </c>
      <c r="P4764" s="26" t="str">
        <f aca="false">IF($O4764="","",IF($O4764="?","?",IFERROR(INDEX(Règles!$C$5:$C$17,MATCH($O4764,Règles!$A$5:$A$17,0)),"?")))</f>
        <v/>
      </c>
      <c r="Q4764" s="27" t="str">
        <f aca="false">IF($G4764="","",IF(ISNUMBER($I4764),$I4764,IFERROR(IF(ISNUMBER(INDEX(Prestations!$E$5:$E$256,MATCH($G4764,Prestations!$B$5:$B$256,0))),INDEX(Prestations!$E$5:$E$256,MATCH($G4764,Prestations!$B$5:$B$256,0)),""),"")))</f>
        <v/>
      </c>
      <c r="R4764" s="27" t="str">
        <f aca="false">IFERROR(IF(ISNUMBER($Q4764),$Q4764*IF($E4764="",1,$E4764),""),"")</f>
        <v/>
      </c>
      <c r="S4764" s="28" t="str">
        <f aca="false">IFERROR(IF($P4764="au nombre",IF(N(INDEX(Règles!$D$5:$D$17,MATCH($O4764,Règles!$A$5:$A$17,0)))&gt;0,IF($E4764="",1,$E4764)/INDEX(Règles!$D$5:$D$17,MATCH($O4764,Règles!$A$5:$A$17,0)),""),IF($P4764="au prix",IF(AND(ISNUMBER($R4764),N(INDEX(Règles!$E$5:$E$17,MATCH($O4764,Règles!$A$5:$A$17,0)))&gt;0),$R4764/INDEX(Règles!$E$5:$E$17,MATCH($O4764,Règles!$A$5:$A$17,0)),""),IF(OR($P4764="ne compte pas",$P4764="absence"),0,""))),"")</f>
        <v/>
      </c>
      <c r="T4764" s="26" t="n">
        <f aca="false">IF(AND(ISNUMBER($A4764),$B4764&lt;&gt;"",$G4764&lt;&gt;"",$P4764&lt;&gt;"absence"),1,0)</f>
        <v>0</v>
      </c>
      <c r="U4764" s="26" t="n">
        <f aca="false">IF($T4764=1,IF(COUNTIFS($B$2:$B4764,$B4764,$A$2:$A4764,$A4764,$T$2:$T4764,1)=1,1,0),0)</f>
        <v>0</v>
      </c>
      <c r="V4764" s="29" t="str">
        <f aca="false">IF(AND($A4764="",$B4764="",$G4764=""),"",IF(NOT(ISNUMBER($A4764)),"Date manquante ou non reconnue",IF($B4764="","Technicien manquant",IF(COUNTIF(Production!$A$7:$A$21,$B4764)=0,"Technicien absent de la liste (onglet Production)",IF($G4764="","Code BPU manquant (colonne G)",IF($O4764="?","Code BPU inconnu (onglet Prestations)",IF($P4764="?","Catégorie inconnue (onglet Règles)",IF(AND($E4764&lt;&gt;"",NOT(ISNUMBER($E4764))),"Quantité non reconnue",IF(AND($P4764="au prix",NOT(ISNUMBER($Q4764))),"Prix sur devis à saisir (colonne I)",IF($S4764="","Règle à compléter (onglet Règles)",""))))))))))</f>
        <v/>
      </c>
    </row>
    <row r="4765" customFormat="false" ht="15" hidden="false" customHeight="false" outlineLevel="0" collapsed="false">
      <c r="A4765" s="23"/>
      <c r="I4765" s="24"/>
      <c r="J4765" s="24"/>
      <c r="N4765" s="25"/>
      <c r="O4765" s="26" t="str">
        <f aca="false">IF($G4765="","",IFERROR(INDEX(Prestations!$F$5:$F$256,MATCH($G4765,Prestations!$B$5:$B$256,0)),"?"))</f>
        <v/>
      </c>
      <c r="P4765" s="26" t="str">
        <f aca="false">IF($O4765="","",IF($O4765="?","?",IFERROR(INDEX(Règles!$C$5:$C$17,MATCH($O4765,Règles!$A$5:$A$17,0)),"?")))</f>
        <v/>
      </c>
      <c r="Q4765" s="27" t="str">
        <f aca="false">IF($G4765="","",IF(ISNUMBER($I4765),$I4765,IFERROR(IF(ISNUMBER(INDEX(Prestations!$E$5:$E$256,MATCH($G4765,Prestations!$B$5:$B$256,0))),INDEX(Prestations!$E$5:$E$256,MATCH($G4765,Prestations!$B$5:$B$256,0)),""),"")))</f>
        <v/>
      </c>
      <c r="R4765" s="27" t="str">
        <f aca="false">IFERROR(IF(ISNUMBER($Q4765),$Q4765*IF($E4765="",1,$E4765),""),"")</f>
        <v/>
      </c>
      <c r="S4765" s="28" t="str">
        <f aca="false">IFERROR(IF($P4765="au nombre",IF(N(INDEX(Règles!$D$5:$D$17,MATCH($O4765,Règles!$A$5:$A$17,0)))&gt;0,IF($E4765="",1,$E4765)/INDEX(Règles!$D$5:$D$17,MATCH($O4765,Règles!$A$5:$A$17,0)),""),IF($P4765="au prix",IF(AND(ISNUMBER($R4765),N(INDEX(Règles!$E$5:$E$17,MATCH($O4765,Règles!$A$5:$A$17,0)))&gt;0),$R4765/INDEX(Règles!$E$5:$E$17,MATCH($O4765,Règles!$A$5:$A$17,0)),""),IF(OR($P4765="ne compte pas",$P4765="absence"),0,""))),"")</f>
        <v/>
      </c>
      <c r="T4765" s="26" t="n">
        <f aca="false">IF(AND(ISNUMBER($A4765),$B4765&lt;&gt;"",$G4765&lt;&gt;"",$P4765&lt;&gt;"absence"),1,0)</f>
        <v>0</v>
      </c>
      <c r="U4765" s="26" t="n">
        <f aca="false">IF($T4765=1,IF(COUNTIFS($B$2:$B4765,$B4765,$A$2:$A4765,$A4765,$T$2:$T4765,1)=1,1,0),0)</f>
        <v>0</v>
      </c>
      <c r="V4765" s="29" t="str">
        <f aca="false">IF(AND($A4765="",$B4765="",$G4765=""),"",IF(NOT(ISNUMBER($A4765)),"Date manquante ou non reconnue",IF($B4765="","Technicien manquant",IF(COUNTIF(Production!$A$7:$A$21,$B4765)=0,"Technicien absent de la liste (onglet Production)",IF($G4765="","Code BPU manquant (colonne G)",IF($O4765="?","Code BPU inconnu (onglet Prestations)",IF($P4765="?","Catégorie inconnue (onglet Règles)",IF(AND($E4765&lt;&gt;"",NOT(ISNUMBER($E4765))),"Quantité non reconnue",IF(AND($P4765="au prix",NOT(ISNUMBER($Q4765))),"Prix sur devis à saisir (colonne I)",IF($S4765="","Règle à compléter (onglet Règles)",""))))))))))</f>
        <v/>
      </c>
    </row>
    <row r="4766" customFormat="false" ht="15" hidden="false" customHeight="false" outlineLevel="0" collapsed="false">
      <c r="A4766" s="23"/>
      <c r="I4766" s="24"/>
      <c r="J4766" s="24"/>
      <c r="N4766" s="25"/>
      <c r="O4766" s="26" t="str">
        <f aca="false">IF($G4766="","",IFERROR(INDEX(Prestations!$F$5:$F$256,MATCH($G4766,Prestations!$B$5:$B$256,0)),"?"))</f>
        <v/>
      </c>
      <c r="P4766" s="26" t="str">
        <f aca="false">IF($O4766="","",IF($O4766="?","?",IFERROR(INDEX(Règles!$C$5:$C$17,MATCH($O4766,Règles!$A$5:$A$17,0)),"?")))</f>
        <v/>
      </c>
      <c r="Q4766" s="27" t="str">
        <f aca="false">IF($G4766="","",IF(ISNUMBER($I4766),$I4766,IFERROR(IF(ISNUMBER(INDEX(Prestations!$E$5:$E$256,MATCH($G4766,Prestations!$B$5:$B$256,0))),INDEX(Prestations!$E$5:$E$256,MATCH($G4766,Prestations!$B$5:$B$256,0)),""),"")))</f>
        <v/>
      </c>
      <c r="R4766" s="27" t="str">
        <f aca="false">IFERROR(IF(ISNUMBER($Q4766),$Q4766*IF($E4766="",1,$E4766),""),"")</f>
        <v/>
      </c>
      <c r="S4766" s="28" t="str">
        <f aca="false">IFERROR(IF($P4766="au nombre",IF(N(INDEX(Règles!$D$5:$D$17,MATCH($O4766,Règles!$A$5:$A$17,0)))&gt;0,IF($E4766="",1,$E4766)/INDEX(Règles!$D$5:$D$17,MATCH($O4766,Règles!$A$5:$A$17,0)),""),IF($P4766="au prix",IF(AND(ISNUMBER($R4766),N(INDEX(Règles!$E$5:$E$17,MATCH($O4766,Règles!$A$5:$A$17,0)))&gt;0),$R4766/INDEX(Règles!$E$5:$E$17,MATCH($O4766,Règles!$A$5:$A$17,0)),""),IF(OR($P4766="ne compte pas",$P4766="absence"),0,""))),"")</f>
        <v/>
      </c>
      <c r="T4766" s="26" t="n">
        <f aca="false">IF(AND(ISNUMBER($A4766),$B4766&lt;&gt;"",$G4766&lt;&gt;"",$P4766&lt;&gt;"absence"),1,0)</f>
        <v>0</v>
      </c>
      <c r="U4766" s="26" t="n">
        <f aca="false">IF($T4766=1,IF(COUNTIFS($B$2:$B4766,$B4766,$A$2:$A4766,$A4766,$T$2:$T4766,1)=1,1,0),0)</f>
        <v>0</v>
      </c>
      <c r="V4766" s="29" t="str">
        <f aca="false">IF(AND($A4766="",$B4766="",$G4766=""),"",IF(NOT(ISNUMBER($A4766)),"Date manquante ou non reconnue",IF($B4766="","Technicien manquant",IF(COUNTIF(Production!$A$7:$A$21,$B4766)=0,"Technicien absent de la liste (onglet Production)",IF($G4766="","Code BPU manquant (colonne G)",IF($O4766="?","Code BPU inconnu (onglet Prestations)",IF($P4766="?","Catégorie inconnue (onglet Règles)",IF(AND($E4766&lt;&gt;"",NOT(ISNUMBER($E4766))),"Quantité non reconnue",IF(AND($P4766="au prix",NOT(ISNUMBER($Q4766))),"Prix sur devis à saisir (colonne I)",IF($S4766="","Règle à compléter (onglet Règles)",""))))))))))</f>
        <v/>
      </c>
    </row>
    <row r="4767" customFormat="false" ht="15" hidden="false" customHeight="false" outlineLevel="0" collapsed="false">
      <c r="A4767" s="23"/>
      <c r="I4767" s="24"/>
      <c r="J4767" s="24"/>
      <c r="N4767" s="25"/>
      <c r="O4767" s="26" t="str">
        <f aca="false">IF($G4767="","",IFERROR(INDEX(Prestations!$F$5:$F$256,MATCH($G4767,Prestations!$B$5:$B$256,0)),"?"))</f>
        <v/>
      </c>
      <c r="P4767" s="26" t="str">
        <f aca="false">IF($O4767="","",IF($O4767="?","?",IFERROR(INDEX(Règles!$C$5:$C$17,MATCH($O4767,Règles!$A$5:$A$17,0)),"?")))</f>
        <v/>
      </c>
      <c r="Q4767" s="27" t="str">
        <f aca="false">IF($G4767="","",IF(ISNUMBER($I4767),$I4767,IFERROR(IF(ISNUMBER(INDEX(Prestations!$E$5:$E$256,MATCH($G4767,Prestations!$B$5:$B$256,0))),INDEX(Prestations!$E$5:$E$256,MATCH($G4767,Prestations!$B$5:$B$256,0)),""),"")))</f>
        <v/>
      </c>
      <c r="R4767" s="27" t="str">
        <f aca="false">IFERROR(IF(ISNUMBER($Q4767),$Q4767*IF($E4767="",1,$E4767),""),"")</f>
        <v/>
      </c>
      <c r="S4767" s="28" t="str">
        <f aca="false">IFERROR(IF($P4767="au nombre",IF(N(INDEX(Règles!$D$5:$D$17,MATCH($O4767,Règles!$A$5:$A$17,0)))&gt;0,IF($E4767="",1,$E4767)/INDEX(Règles!$D$5:$D$17,MATCH($O4767,Règles!$A$5:$A$17,0)),""),IF($P4767="au prix",IF(AND(ISNUMBER($R4767),N(INDEX(Règles!$E$5:$E$17,MATCH($O4767,Règles!$A$5:$A$17,0)))&gt;0),$R4767/INDEX(Règles!$E$5:$E$17,MATCH($O4767,Règles!$A$5:$A$17,0)),""),IF(OR($P4767="ne compte pas",$P4767="absence"),0,""))),"")</f>
        <v/>
      </c>
      <c r="T4767" s="26" t="n">
        <f aca="false">IF(AND(ISNUMBER($A4767),$B4767&lt;&gt;"",$G4767&lt;&gt;"",$P4767&lt;&gt;"absence"),1,0)</f>
        <v>0</v>
      </c>
      <c r="U4767" s="26" t="n">
        <f aca="false">IF($T4767=1,IF(COUNTIFS($B$2:$B4767,$B4767,$A$2:$A4767,$A4767,$T$2:$T4767,1)=1,1,0),0)</f>
        <v>0</v>
      </c>
      <c r="V4767" s="29" t="str">
        <f aca="false">IF(AND($A4767="",$B4767="",$G4767=""),"",IF(NOT(ISNUMBER($A4767)),"Date manquante ou non reconnue",IF($B4767="","Technicien manquant",IF(COUNTIF(Production!$A$7:$A$21,$B4767)=0,"Technicien absent de la liste (onglet Production)",IF($G4767="","Code BPU manquant (colonne G)",IF($O4767="?","Code BPU inconnu (onglet Prestations)",IF($P4767="?","Catégorie inconnue (onglet Règles)",IF(AND($E4767&lt;&gt;"",NOT(ISNUMBER($E4767))),"Quantité non reconnue",IF(AND($P4767="au prix",NOT(ISNUMBER($Q4767))),"Prix sur devis à saisir (colonne I)",IF($S4767="","Règle à compléter (onglet Règles)",""))))))))))</f>
        <v/>
      </c>
    </row>
    <row r="4768" customFormat="false" ht="15" hidden="false" customHeight="false" outlineLevel="0" collapsed="false">
      <c r="A4768" s="23"/>
      <c r="I4768" s="24"/>
      <c r="J4768" s="24"/>
      <c r="N4768" s="25"/>
      <c r="O4768" s="26" t="str">
        <f aca="false">IF($G4768="","",IFERROR(INDEX(Prestations!$F$5:$F$256,MATCH($G4768,Prestations!$B$5:$B$256,0)),"?"))</f>
        <v/>
      </c>
      <c r="P4768" s="26" t="str">
        <f aca="false">IF($O4768="","",IF($O4768="?","?",IFERROR(INDEX(Règles!$C$5:$C$17,MATCH($O4768,Règles!$A$5:$A$17,0)),"?")))</f>
        <v/>
      </c>
      <c r="Q4768" s="27" t="str">
        <f aca="false">IF($G4768="","",IF(ISNUMBER($I4768),$I4768,IFERROR(IF(ISNUMBER(INDEX(Prestations!$E$5:$E$256,MATCH($G4768,Prestations!$B$5:$B$256,0))),INDEX(Prestations!$E$5:$E$256,MATCH($G4768,Prestations!$B$5:$B$256,0)),""),"")))</f>
        <v/>
      </c>
      <c r="R4768" s="27" t="str">
        <f aca="false">IFERROR(IF(ISNUMBER($Q4768),$Q4768*IF($E4768="",1,$E4768),""),"")</f>
        <v/>
      </c>
      <c r="S4768" s="28" t="str">
        <f aca="false">IFERROR(IF($P4768="au nombre",IF(N(INDEX(Règles!$D$5:$D$17,MATCH($O4768,Règles!$A$5:$A$17,0)))&gt;0,IF($E4768="",1,$E4768)/INDEX(Règles!$D$5:$D$17,MATCH($O4768,Règles!$A$5:$A$17,0)),""),IF($P4768="au prix",IF(AND(ISNUMBER($R4768),N(INDEX(Règles!$E$5:$E$17,MATCH($O4768,Règles!$A$5:$A$17,0)))&gt;0),$R4768/INDEX(Règles!$E$5:$E$17,MATCH($O4768,Règles!$A$5:$A$17,0)),""),IF(OR($P4768="ne compte pas",$P4768="absence"),0,""))),"")</f>
        <v/>
      </c>
      <c r="T4768" s="26" t="n">
        <f aca="false">IF(AND(ISNUMBER($A4768),$B4768&lt;&gt;"",$G4768&lt;&gt;"",$P4768&lt;&gt;"absence"),1,0)</f>
        <v>0</v>
      </c>
      <c r="U4768" s="26" t="n">
        <f aca="false">IF($T4768=1,IF(COUNTIFS($B$2:$B4768,$B4768,$A$2:$A4768,$A4768,$T$2:$T4768,1)=1,1,0),0)</f>
        <v>0</v>
      </c>
      <c r="V4768" s="29" t="str">
        <f aca="false">IF(AND($A4768="",$B4768="",$G4768=""),"",IF(NOT(ISNUMBER($A4768)),"Date manquante ou non reconnue",IF($B4768="","Technicien manquant",IF(COUNTIF(Production!$A$7:$A$21,$B4768)=0,"Technicien absent de la liste (onglet Production)",IF($G4768="","Code BPU manquant (colonne G)",IF($O4768="?","Code BPU inconnu (onglet Prestations)",IF($P4768="?","Catégorie inconnue (onglet Règles)",IF(AND($E4768&lt;&gt;"",NOT(ISNUMBER($E4768))),"Quantité non reconnue",IF(AND($P4768="au prix",NOT(ISNUMBER($Q4768))),"Prix sur devis à saisir (colonne I)",IF($S4768="","Règle à compléter (onglet Règles)",""))))))))))</f>
        <v/>
      </c>
    </row>
    <row r="4769" customFormat="false" ht="15" hidden="false" customHeight="false" outlineLevel="0" collapsed="false">
      <c r="A4769" s="23"/>
      <c r="I4769" s="24"/>
      <c r="J4769" s="24"/>
      <c r="N4769" s="25"/>
      <c r="O4769" s="26" t="str">
        <f aca="false">IF($G4769="","",IFERROR(INDEX(Prestations!$F$5:$F$256,MATCH($G4769,Prestations!$B$5:$B$256,0)),"?"))</f>
        <v/>
      </c>
      <c r="P4769" s="26" t="str">
        <f aca="false">IF($O4769="","",IF($O4769="?","?",IFERROR(INDEX(Règles!$C$5:$C$17,MATCH($O4769,Règles!$A$5:$A$17,0)),"?")))</f>
        <v/>
      </c>
      <c r="Q4769" s="27" t="str">
        <f aca="false">IF($G4769="","",IF(ISNUMBER($I4769),$I4769,IFERROR(IF(ISNUMBER(INDEX(Prestations!$E$5:$E$256,MATCH($G4769,Prestations!$B$5:$B$256,0))),INDEX(Prestations!$E$5:$E$256,MATCH($G4769,Prestations!$B$5:$B$256,0)),""),"")))</f>
        <v/>
      </c>
      <c r="R4769" s="27" t="str">
        <f aca="false">IFERROR(IF(ISNUMBER($Q4769),$Q4769*IF($E4769="",1,$E4769),""),"")</f>
        <v/>
      </c>
      <c r="S4769" s="28" t="str">
        <f aca="false">IFERROR(IF($P4769="au nombre",IF(N(INDEX(Règles!$D$5:$D$17,MATCH($O4769,Règles!$A$5:$A$17,0)))&gt;0,IF($E4769="",1,$E4769)/INDEX(Règles!$D$5:$D$17,MATCH($O4769,Règles!$A$5:$A$17,0)),""),IF($P4769="au prix",IF(AND(ISNUMBER($R4769),N(INDEX(Règles!$E$5:$E$17,MATCH($O4769,Règles!$A$5:$A$17,0)))&gt;0),$R4769/INDEX(Règles!$E$5:$E$17,MATCH($O4769,Règles!$A$5:$A$17,0)),""),IF(OR($P4769="ne compte pas",$P4769="absence"),0,""))),"")</f>
        <v/>
      </c>
      <c r="T4769" s="26" t="n">
        <f aca="false">IF(AND(ISNUMBER($A4769),$B4769&lt;&gt;"",$G4769&lt;&gt;"",$P4769&lt;&gt;"absence"),1,0)</f>
        <v>0</v>
      </c>
      <c r="U4769" s="26" t="n">
        <f aca="false">IF($T4769=1,IF(COUNTIFS($B$2:$B4769,$B4769,$A$2:$A4769,$A4769,$T$2:$T4769,1)=1,1,0),0)</f>
        <v>0</v>
      </c>
      <c r="V4769" s="29" t="str">
        <f aca="false">IF(AND($A4769="",$B4769="",$G4769=""),"",IF(NOT(ISNUMBER($A4769)),"Date manquante ou non reconnue",IF($B4769="","Technicien manquant",IF(COUNTIF(Production!$A$7:$A$21,$B4769)=0,"Technicien absent de la liste (onglet Production)",IF($G4769="","Code BPU manquant (colonne G)",IF($O4769="?","Code BPU inconnu (onglet Prestations)",IF($P4769="?","Catégorie inconnue (onglet Règles)",IF(AND($E4769&lt;&gt;"",NOT(ISNUMBER($E4769))),"Quantité non reconnue",IF(AND($P4769="au prix",NOT(ISNUMBER($Q4769))),"Prix sur devis à saisir (colonne I)",IF($S4769="","Règle à compléter (onglet Règles)",""))))))))))</f>
        <v/>
      </c>
    </row>
    <row r="4770" customFormat="false" ht="15" hidden="false" customHeight="false" outlineLevel="0" collapsed="false">
      <c r="A4770" s="23"/>
      <c r="I4770" s="24"/>
      <c r="J4770" s="24"/>
      <c r="N4770" s="25"/>
      <c r="O4770" s="26" t="str">
        <f aca="false">IF($G4770="","",IFERROR(INDEX(Prestations!$F$5:$F$256,MATCH($G4770,Prestations!$B$5:$B$256,0)),"?"))</f>
        <v/>
      </c>
      <c r="P4770" s="26" t="str">
        <f aca="false">IF($O4770="","",IF($O4770="?","?",IFERROR(INDEX(Règles!$C$5:$C$17,MATCH($O4770,Règles!$A$5:$A$17,0)),"?")))</f>
        <v/>
      </c>
      <c r="Q4770" s="27" t="str">
        <f aca="false">IF($G4770="","",IF(ISNUMBER($I4770),$I4770,IFERROR(IF(ISNUMBER(INDEX(Prestations!$E$5:$E$256,MATCH($G4770,Prestations!$B$5:$B$256,0))),INDEX(Prestations!$E$5:$E$256,MATCH($G4770,Prestations!$B$5:$B$256,0)),""),"")))</f>
        <v/>
      </c>
      <c r="R4770" s="27" t="str">
        <f aca="false">IFERROR(IF(ISNUMBER($Q4770),$Q4770*IF($E4770="",1,$E4770),""),"")</f>
        <v/>
      </c>
      <c r="S4770" s="28" t="str">
        <f aca="false">IFERROR(IF($P4770="au nombre",IF(N(INDEX(Règles!$D$5:$D$17,MATCH($O4770,Règles!$A$5:$A$17,0)))&gt;0,IF($E4770="",1,$E4770)/INDEX(Règles!$D$5:$D$17,MATCH($O4770,Règles!$A$5:$A$17,0)),""),IF($P4770="au prix",IF(AND(ISNUMBER($R4770),N(INDEX(Règles!$E$5:$E$17,MATCH($O4770,Règles!$A$5:$A$17,0)))&gt;0),$R4770/INDEX(Règles!$E$5:$E$17,MATCH($O4770,Règles!$A$5:$A$17,0)),""),IF(OR($P4770="ne compte pas",$P4770="absence"),0,""))),"")</f>
        <v/>
      </c>
      <c r="T4770" s="26" t="n">
        <f aca="false">IF(AND(ISNUMBER($A4770),$B4770&lt;&gt;"",$G4770&lt;&gt;"",$P4770&lt;&gt;"absence"),1,0)</f>
        <v>0</v>
      </c>
      <c r="U4770" s="26" t="n">
        <f aca="false">IF($T4770=1,IF(COUNTIFS($B$2:$B4770,$B4770,$A$2:$A4770,$A4770,$T$2:$T4770,1)=1,1,0),0)</f>
        <v>0</v>
      </c>
      <c r="V4770" s="29" t="str">
        <f aca="false">IF(AND($A4770="",$B4770="",$G4770=""),"",IF(NOT(ISNUMBER($A4770)),"Date manquante ou non reconnue",IF($B4770="","Technicien manquant",IF(COUNTIF(Production!$A$7:$A$21,$B4770)=0,"Technicien absent de la liste (onglet Production)",IF($G4770="","Code BPU manquant (colonne G)",IF($O4770="?","Code BPU inconnu (onglet Prestations)",IF($P4770="?","Catégorie inconnue (onglet Règles)",IF(AND($E4770&lt;&gt;"",NOT(ISNUMBER($E4770))),"Quantité non reconnue",IF(AND($P4770="au prix",NOT(ISNUMBER($Q4770))),"Prix sur devis à saisir (colonne I)",IF($S4770="","Règle à compléter (onglet Règles)",""))))))))))</f>
        <v/>
      </c>
    </row>
    <row r="4771" customFormat="false" ht="15" hidden="false" customHeight="false" outlineLevel="0" collapsed="false">
      <c r="A4771" s="23"/>
      <c r="I4771" s="24"/>
      <c r="J4771" s="24"/>
      <c r="N4771" s="25"/>
      <c r="O4771" s="26" t="str">
        <f aca="false">IF($G4771="","",IFERROR(INDEX(Prestations!$F$5:$F$256,MATCH($G4771,Prestations!$B$5:$B$256,0)),"?"))</f>
        <v/>
      </c>
      <c r="P4771" s="26" t="str">
        <f aca="false">IF($O4771="","",IF($O4771="?","?",IFERROR(INDEX(Règles!$C$5:$C$17,MATCH($O4771,Règles!$A$5:$A$17,0)),"?")))</f>
        <v/>
      </c>
      <c r="Q4771" s="27" t="str">
        <f aca="false">IF($G4771="","",IF(ISNUMBER($I4771),$I4771,IFERROR(IF(ISNUMBER(INDEX(Prestations!$E$5:$E$256,MATCH($G4771,Prestations!$B$5:$B$256,0))),INDEX(Prestations!$E$5:$E$256,MATCH($G4771,Prestations!$B$5:$B$256,0)),""),"")))</f>
        <v/>
      </c>
      <c r="R4771" s="27" t="str">
        <f aca="false">IFERROR(IF(ISNUMBER($Q4771),$Q4771*IF($E4771="",1,$E4771),""),"")</f>
        <v/>
      </c>
      <c r="S4771" s="28" t="str">
        <f aca="false">IFERROR(IF($P4771="au nombre",IF(N(INDEX(Règles!$D$5:$D$17,MATCH($O4771,Règles!$A$5:$A$17,0)))&gt;0,IF($E4771="",1,$E4771)/INDEX(Règles!$D$5:$D$17,MATCH($O4771,Règles!$A$5:$A$17,0)),""),IF($P4771="au prix",IF(AND(ISNUMBER($R4771),N(INDEX(Règles!$E$5:$E$17,MATCH($O4771,Règles!$A$5:$A$17,0)))&gt;0),$R4771/INDEX(Règles!$E$5:$E$17,MATCH($O4771,Règles!$A$5:$A$17,0)),""),IF(OR($P4771="ne compte pas",$P4771="absence"),0,""))),"")</f>
        <v/>
      </c>
      <c r="T4771" s="26" t="n">
        <f aca="false">IF(AND(ISNUMBER($A4771),$B4771&lt;&gt;"",$G4771&lt;&gt;"",$P4771&lt;&gt;"absence"),1,0)</f>
        <v>0</v>
      </c>
      <c r="U4771" s="26" t="n">
        <f aca="false">IF($T4771=1,IF(COUNTIFS($B$2:$B4771,$B4771,$A$2:$A4771,$A4771,$T$2:$T4771,1)=1,1,0),0)</f>
        <v>0</v>
      </c>
      <c r="V4771" s="29" t="str">
        <f aca="false">IF(AND($A4771="",$B4771="",$G4771=""),"",IF(NOT(ISNUMBER($A4771)),"Date manquante ou non reconnue",IF($B4771="","Technicien manquant",IF(COUNTIF(Production!$A$7:$A$21,$B4771)=0,"Technicien absent de la liste (onglet Production)",IF($G4771="","Code BPU manquant (colonne G)",IF($O4771="?","Code BPU inconnu (onglet Prestations)",IF($P4771="?","Catégorie inconnue (onglet Règles)",IF(AND($E4771&lt;&gt;"",NOT(ISNUMBER($E4771))),"Quantité non reconnue",IF(AND($P4771="au prix",NOT(ISNUMBER($Q4771))),"Prix sur devis à saisir (colonne I)",IF($S4771="","Règle à compléter (onglet Règles)",""))))))))))</f>
        <v/>
      </c>
    </row>
    <row r="4772" customFormat="false" ht="15" hidden="false" customHeight="false" outlineLevel="0" collapsed="false">
      <c r="A4772" s="23"/>
      <c r="I4772" s="24"/>
      <c r="J4772" s="24"/>
      <c r="N4772" s="25"/>
      <c r="O4772" s="26" t="str">
        <f aca="false">IF($G4772="","",IFERROR(INDEX(Prestations!$F$5:$F$256,MATCH($G4772,Prestations!$B$5:$B$256,0)),"?"))</f>
        <v/>
      </c>
      <c r="P4772" s="26" t="str">
        <f aca="false">IF($O4772="","",IF($O4772="?","?",IFERROR(INDEX(Règles!$C$5:$C$17,MATCH($O4772,Règles!$A$5:$A$17,0)),"?")))</f>
        <v/>
      </c>
      <c r="Q4772" s="27" t="str">
        <f aca="false">IF($G4772="","",IF(ISNUMBER($I4772),$I4772,IFERROR(IF(ISNUMBER(INDEX(Prestations!$E$5:$E$256,MATCH($G4772,Prestations!$B$5:$B$256,0))),INDEX(Prestations!$E$5:$E$256,MATCH($G4772,Prestations!$B$5:$B$256,0)),""),"")))</f>
        <v/>
      </c>
      <c r="R4772" s="27" t="str">
        <f aca="false">IFERROR(IF(ISNUMBER($Q4772),$Q4772*IF($E4772="",1,$E4772),""),"")</f>
        <v/>
      </c>
      <c r="S4772" s="28" t="str">
        <f aca="false">IFERROR(IF($P4772="au nombre",IF(N(INDEX(Règles!$D$5:$D$17,MATCH($O4772,Règles!$A$5:$A$17,0)))&gt;0,IF($E4772="",1,$E4772)/INDEX(Règles!$D$5:$D$17,MATCH($O4772,Règles!$A$5:$A$17,0)),""),IF($P4772="au prix",IF(AND(ISNUMBER($R4772),N(INDEX(Règles!$E$5:$E$17,MATCH($O4772,Règles!$A$5:$A$17,0)))&gt;0),$R4772/INDEX(Règles!$E$5:$E$17,MATCH($O4772,Règles!$A$5:$A$17,0)),""),IF(OR($P4772="ne compte pas",$P4772="absence"),0,""))),"")</f>
        <v/>
      </c>
      <c r="T4772" s="26" t="n">
        <f aca="false">IF(AND(ISNUMBER($A4772),$B4772&lt;&gt;"",$G4772&lt;&gt;"",$P4772&lt;&gt;"absence"),1,0)</f>
        <v>0</v>
      </c>
      <c r="U4772" s="26" t="n">
        <f aca="false">IF($T4772=1,IF(COUNTIFS($B$2:$B4772,$B4772,$A$2:$A4772,$A4772,$T$2:$T4772,1)=1,1,0),0)</f>
        <v>0</v>
      </c>
      <c r="V4772" s="29" t="str">
        <f aca="false">IF(AND($A4772="",$B4772="",$G4772=""),"",IF(NOT(ISNUMBER($A4772)),"Date manquante ou non reconnue",IF($B4772="","Technicien manquant",IF(COUNTIF(Production!$A$7:$A$21,$B4772)=0,"Technicien absent de la liste (onglet Production)",IF($G4772="","Code BPU manquant (colonne G)",IF($O4772="?","Code BPU inconnu (onglet Prestations)",IF($P4772="?","Catégorie inconnue (onglet Règles)",IF(AND($E4772&lt;&gt;"",NOT(ISNUMBER($E4772))),"Quantité non reconnue",IF(AND($P4772="au prix",NOT(ISNUMBER($Q4772))),"Prix sur devis à saisir (colonne I)",IF($S4772="","Règle à compléter (onglet Règles)",""))))))))))</f>
        <v/>
      </c>
    </row>
    <row r="4773" customFormat="false" ht="15" hidden="false" customHeight="false" outlineLevel="0" collapsed="false">
      <c r="A4773" s="23"/>
      <c r="I4773" s="24"/>
      <c r="J4773" s="24"/>
      <c r="N4773" s="25"/>
      <c r="O4773" s="26" t="str">
        <f aca="false">IF($G4773="","",IFERROR(INDEX(Prestations!$F$5:$F$256,MATCH($G4773,Prestations!$B$5:$B$256,0)),"?"))</f>
        <v/>
      </c>
      <c r="P4773" s="26" t="str">
        <f aca="false">IF($O4773="","",IF($O4773="?","?",IFERROR(INDEX(Règles!$C$5:$C$17,MATCH($O4773,Règles!$A$5:$A$17,0)),"?")))</f>
        <v/>
      </c>
      <c r="Q4773" s="27" t="str">
        <f aca="false">IF($G4773="","",IF(ISNUMBER($I4773),$I4773,IFERROR(IF(ISNUMBER(INDEX(Prestations!$E$5:$E$256,MATCH($G4773,Prestations!$B$5:$B$256,0))),INDEX(Prestations!$E$5:$E$256,MATCH($G4773,Prestations!$B$5:$B$256,0)),""),"")))</f>
        <v/>
      </c>
      <c r="R4773" s="27" t="str">
        <f aca="false">IFERROR(IF(ISNUMBER($Q4773),$Q4773*IF($E4773="",1,$E4773),""),"")</f>
        <v/>
      </c>
      <c r="S4773" s="28" t="str">
        <f aca="false">IFERROR(IF($P4773="au nombre",IF(N(INDEX(Règles!$D$5:$D$17,MATCH($O4773,Règles!$A$5:$A$17,0)))&gt;0,IF($E4773="",1,$E4773)/INDEX(Règles!$D$5:$D$17,MATCH($O4773,Règles!$A$5:$A$17,0)),""),IF($P4773="au prix",IF(AND(ISNUMBER($R4773),N(INDEX(Règles!$E$5:$E$17,MATCH($O4773,Règles!$A$5:$A$17,0)))&gt;0),$R4773/INDEX(Règles!$E$5:$E$17,MATCH($O4773,Règles!$A$5:$A$17,0)),""),IF(OR($P4773="ne compte pas",$P4773="absence"),0,""))),"")</f>
        <v/>
      </c>
      <c r="T4773" s="26" t="n">
        <f aca="false">IF(AND(ISNUMBER($A4773),$B4773&lt;&gt;"",$G4773&lt;&gt;"",$P4773&lt;&gt;"absence"),1,0)</f>
        <v>0</v>
      </c>
      <c r="U4773" s="26" t="n">
        <f aca="false">IF($T4773=1,IF(COUNTIFS($B$2:$B4773,$B4773,$A$2:$A4773,$A4773,$T$2:$T4773,1)=1,1,0),0)</f>
        <v>0</v>
      </c>
      <c r="V4773" s="29" t="str">
        <f aca="false">IF(AND($A4773="",$B4773="",$G4773=""),"",IF(NOT(ISNUMBER($A4773)),"Date manquante ou non reconnue",IF($B4773="","Technicien manquant",IF(COUNTIF(Production!$A$7:$A$21,$B4773)=0,"Technicien absent de la liste (onglet Production)",IF($G4773="","Code BPU manquant (colonne G)",IF($O4773="?","Code BPU inconnu (onglet Prestations)",IF($P4773="?","Catégorie inconnue (onglet Règles)",IF(AND($E4773&lt;&gt;"",NOT(ISNUMBER($E4773))),"Quantité non reconnue",IF(AND($P4773="au prix",NOT(ISNUMBER($Q4773))),"Prix sur devis à saisir (colonne I)",IF($S4773="","Règle à compléter (onglet Règles)",""))))))))))</f>
        <v/>
      </c>
    </row>
    <row r="4774" customFormat="false" ht="15" hidden="false" customHeight="false" outlineLevel="0" collapsed="false">
      <c r="A4774" s="23"/>
      <c r="I4774" s="24"/>
      <c r="J4774" s="24"/>
      <c r="N4774" s="25"/>
      <c r="O4774" s="26" t="str">
        <f aca="false">IF($G4774="","",IFERROR(INDEX(Prestations!$F$5:$F$256,MATCH($G4774,Prestations!$B$5:$B$256,0)),"?"))</f>
        <v/>
      </c>
      <c r="P4774" s="26" t="str">
        <f aca="false">IF($O4774="","",IF($O4774="?","?",IFERROR(INDEX(Règles!$C$5:$C$17,MATCH($O4774,Règles!$A$5:$A$17,0)),"?")))</f>
        <v/>
      </c>
      <c r="Q4774" s="27" t="str">
        <f aca="false">IF($G4774="","",IF(ISNUMBER($I4774),$I4774,IFERROR(IF(ISNUMBER(INDEX(Prestations!$E$5:$E$256,MATCH($G4774,Prestations!$B$5:$B$256,0))),INDEX(Prestations!$E$5:$E$256,MATCH($G4774,Prestations!$B$5:$B$256,0)),""),"")))</f>
        <v/>
      </c>
      <c r="R4774" s="27" t="str">
        <f aca="false">IFERROR(IF(ISNUMBER($Q4774),$Q4774*IF($E4774="",1,$E4774),""),"")</f>
        <v/>
      </c>
      <c r="S4774" s="28" t="str">
        <f aca="false">IFERROR(IF($P4774="au nombre",IF(N(INDEX(Règles!$D$5:$D$17,MATCH($O4774,Règles!$A$5:$A$17,0)))&gt;0,IF($E4774="",1,$E4774)/INDEX(Règles!$D$5:$D$17,MATCH($O4774,Règles!$A$5:$A$17,0)),""),IF($P4774="au prix",IF(AND(ISNUMBER($R4774),N(INDEX(Règles!$E$5:$E$17,MATCH($O4774,Règles!$A$5:$A$17,0)))&gt;0),$R4774/INDEX(Règles!$E$5:$E$17,MATCH($O4774,Règles!$A$5:$A$17,0)),""),IF(OR($P4774="ne compte pas",$P4774="absence"),0,""))),"")</f>
        <v/>
      </c>
      <c r="T4774" s="26" t="n">
        <f aca="false">IF(AND(ISNUMBER($A4774),$B4774&lt;&gt;"",$G4774&lt;&gt;"",$P4774&lt;&gt;"absence"),1,0)</f>
        <v>0</v>
      </c>
      <c r="U4774" s="26" t="n">
        <f aca="false">IF($T4774=1,IF(COUNTIFS($B$2:$B4774,$B4774,$A$2:$A4774,$A4774,$T$2:$T4774,1)=1,1,0),0)</f>
        <v>0</v>
      </c>
      <c r="V4774" s="29" t="str">
        <f aca="false">IF(AND($A4774="",$B4774="",$G4774=""),"",IF(NOT(ISNUMBER($A4774)),"Date manquante ou non reconnue",IF($B4774="","Technicien manquant",IF(COUNTIF(Production!$A$7:$A$21,$B4774)=0,"Technicien absent de la liste (onglet Production)",IF($G4774="","Code BPU manquant (colonne G)",IF($O4774="?","Code BPU inconnu (onglet Prestations)",IF($P4774="?","Catégorie inconnue (onglet Règles)",IF(AND($E4774&lt;&gt;"",NOT(ISNUMBER($E4774))),"Quantité non reconnue",IF(AND($P4774="au prix",NOT(ISNUMBER($Q4774))),"Prix sur devis à saisir (colonne I)",IF($S4774="","Règle à compléter (onglet Règles)",""))))))))))</f>
        <v/>
      </c>
    </row>
    <row r="4775" customFormat="false" ht="15" hidden="false" customHeight="false" outlineLevel="0" collapsed="false">
      <c r="A4775" s="23"/>
      <c r="I4775" s="24"/>
      <c r="J4775" s="24"/>
      <c r="N4775" s="25"/>
      <c r="O4775" s="26" t="str">
        <f aca="false">IF($G4775="","",IFERROR(INDEX(Prestations!$F$5:$F$256,MATCH($G4775,Prestations!$B$5:$B$256,0)),"?"))</f>
        <v/>
      </c>
      <c r="P4775" s="26" t="str">
        <f aca="false">IF($O4775="","",IF($O4775="?","?",IFERROR(INDEX(Règles!$C$5:$C$17,MATCH($O4775,Règles!$A$5:$A$17,0)),"?")))</f>
        <v/>
      </c>
      <c r="Q4775" s="27" t="str">
        <f aca="false">IF($G4775="","",IF(ISNUMBER($I4775),$I4775,IFERROR(IF(ISNUMBER(INDEX(Prestations!$E$5:$E$256,MATCH($G4775,Prestations!$B$5:$B$256,0))),INDEX(Prestations!$E$5:$E$256,MATCH($G4775,Prestations!$B$5:$B$256,0)),""),"")))</f>
        <v/>
      </c>
      <c r="R4775" s="27" t="str">
        <f aca="false">IFERROR(IF(ISNUMBER($Q4775),$Q4775*IF($E4775="",1,$E4775),""),"")</f>
        <v/>
      </c>
      <c r="S4775" s="28" t="str">
        <f aca="false">IFERROR(IF($P4775="au nombre",IF(N(INDEX(Règles!$D$5:$D$17,MATCH($O4775,Règles!$A$5:$A$17,0)))&gt;0,IF($E4775="",1,$E4775)/INDEX(Règles!$D$5:$D$17,MATCH($O4775,Règles!$A$5:$A$17,0)),""),IF($P4775="au prix",IF(AND(ISNUMBER($R4775),N(INDEX(Règles!$E$5:$E$17,MATCH($O4775,Règles!$A$5:$A$17,0)))&gt;0),$R4775/INDEX(Règles!$E$5:$E$17,MATCH($O4775,Règles!$A$5:$A$17,0)),""),IF(OR($P4775="ne compte pas",$P4775="absence"),0,""))),"")</f>
        <v/>
      </c>
      <c r="T4775" s="26" t="n">
        <f aca="false">IF(AND(ISNUMBER($A4775),$B4775&lt;&gt;"",$G4775&lt;&gt;"",$P4775&lt;&gt;"absence"),1,0)</f>
        <v>0</v>
      </c>
      <c r="U4775" s="26" t="n">
        <f aca="false">IF($T4775=1,IF(COUNTIFS($B$2:$B4775,$B4775,$A$2:$A4775,$A4775,$T$2:$T4775,1)=1,1,0),0)</f>
        <v>0</v>
      </c>
      <c r="V4775" s="29" t="str">
        <f aca="false">IF(AND($A4775="",$B4775="",$G4775=""),"",IF(NOT(ISNUMBER($A4775)),"Date manquante ou non reconnue",IF($B4775="","Technicien manquant",IF(COUNTIF(Production!$A$7:$A$21,$B4775)=0,"Technicien absent de la liste (onglet Production)",IF($G4775="","Code BPU manquant (colonne G)",IF($O4775="?","Code BPU inconnu (onglet Prestations)",IF($P4775="?","Catégorie inconnue (onglet Règles)",IF(AND($E4775&lt;&gt;"",NOT(ISNUMBER($E4775))),"Quantité non reconnue",IF(AND($P4775="au prix",NOT(ISNUMBER($Q4775))),"Prix sur devis à saisir (colonne I)",IF($S4775="","Règle à compléter (onglet Règles)",""))))))))))</f>
        <v/>
      </c>
    </row>
    <row r="4776" customFormat="false" ht="15" hidden="false" customHeight="false" outlineLevel="0" collapsed="false">
      <c r="A4776" s="23"/>
      <c r="I4776" s="24"/>
      <c r="J4776" s="24"/>
      <c r="N4776" s="25"/>
      <c r="O4776" s="26" t="str">
        <f aca="false">IF($G4776="","",IFERROR(INDEX(Prestations!$F$5:$F$256,MATCH($G4776,Prestations!$B$5:$B$256,0)),"?"))</f>
        <v/>
      </c>
      <c r="P4776" s="26" t="str">
        <f aca="false">IF($O4776="","",IF($O4776="?","?",IFERROR(INDEX(Règles!$C$5:$C$17,MATCH($O4776,Règles!$A$5:$A$17,0)),"?")))</f>
        <v/>
      </c>
      <c r="Q4776" s="27" t="str">
        <f aca="false">IF($G4776="","",IF(ISNUMBER($I4776),$I4776,IFERROR(IF(ISNUMBER(INDEX(Prestations!$E$5:$E$256,MATCH($G4776,Prestations!$B$5:$B$256,0))),INDEX(Prestations!$E$5:$E$256,MATCH($G4776,Prestations!$B$5:$B$256,0)),""),"")))</f>
        <v/>
      </c>
      <c r="R4776" s="27" t="str">
        <f aca="false">IFERROR(IF(ISNUMBER($Q4776),$Q4776*IF($E4776="",1,$E4776),""),"")</f>
        <v/>
      </c>
      <c r="S4776" s="28" t="str">
        <f aca="false">IFERROR(IF($P4776="au nombre",IF(N(INDEX(Règles!$D$5:$D$17,MATCH($O4776,Règles!$A$5:$A$17,0)))&gt;0,IF($E4776="",1,$E4776)/INDEX(Règles!$D$5:$D$17,MATCH($O4776,Règles!$A$5:$A$17,0)),""),IF($P4776="au prix",IF(AND(ISNUMBER($R4776),N(INDEX(Règles!$E$5:$E$17,MATCH($O4776,Règles!$A$5:$A$17,0)))&gt;0),$R4776/INDEX(Règles!$E$5:$E$17,MATCH($O4776,Règles!$A$5:$A$17,0)),""),IF(OR($P4776="ne compte pas",$P4776="absence"),0,""))),"")</f>
        <v/>
      </c>
      <c r="T4776" s="26" t="n">
        <f aca="false">IF(AND(ISNUMBER($A4776),$B4776&lt;&gt;"",$G4776&lt;&gt;"",$P4776&lt;&gt;"absence"),1,0)</f>
        <v>0</v>
      </c>
      <c r="U4776" s="26" t="n">
        <f aca="false">IF($T4776=1,IF(COUNTIFS($B$2:$B4776,$B4776,$A$2:$A4776,$A4776,$T$2:$T4776,1)=1,1,0),0)</f>
        <v>0</v>
      </c>
      <c r="V4776" s="29" t="str">
        <f aca="false">IF(AND($A4776="",$B4776="",$G4776=""),"",IF(NOT(ISNUMBER($A4776)),"Date manquante ou non reconnue",IF($B4776="","Technicien manquant",IF(COUNTIF(Production!$A$7:$A$21,$B4776)=0,"Technicien absent de la liste (onglet Production)",IF($G4776="","Code BPU manquant (colonne G)",IF($O4776="?","Code BPU inconnu (onglet Prestations)",IF($P4776="?","Catégorie inconnue (onglet Règles)",IF(AND($E4776&lt;&gt;"",NOT(ISNUMBER($E4776))),"Quantité non reconnue",IF(AND($P4776="au prix",NOT(ISNUMBER($Q4776))),"Prix sur devis à saisir (colonne I)",IF($S4776="","Règle à compléter (onglet Règles)",""))))))))))</f>
        <v/>
      </c>
    </row>
    <row r="4777" customFormat="false" ht="15" hidden="false" customHeight="false" outlineLevel="0" collapsed="false">
      <c r="A4777" s="23"/>
      <c r="I4777" s="24"/>
      <c r="J4777" s="24"/>
      <c r="N4777" s="25"/>
      <c r="O4777" s="26" t="str">
        <f aca="false">IF($G4777="","",IFERROR(INDEX(Prestations!$F$5:$F$256,MATCH($G4777,Prestations!$B$5:$B$256,0)),"?"))</f>
        <v/>
      </c>
      <c r="P4777" s="26" t="str">
        <f aca="false">IF($O4777="","",IF($O4777="?","?",IFERROR(INDEX(Règles!$C$5:$C$17,MATCH($O4777,Règles!$A$5:$A$17,0)),"?")))</f>
        <v/>
      </c>
      <c r="Q4777" s="27" t="str">
        <f aca="false">IF($G4777="","",IF(ISNUMBER($I4777),$I4777,IFERROR(IF(ISNUMBER(INDEX(Prestations!$E$5:$E$256,MATCH($G4777,Prestations!$B$5:$B$256,0))),INDEX(Prestations!$E$5:$E$256,MATCH($G4777,Prestations!$B$5:$B$256,0)),""),"")))</f>
        <v/>
      </c>
      <c r="R4777" s="27" t="str">
        <f aca="false">IFERROR(IF(ISNUMBER($Q4777),$Q4777*IF($E4777="",1,$E4777),""),"")</f>
        <v/>
      </c>
      <c r="S4777" s="28" t="str">
        <f aca="false">IFERROR(IF($P4777="au nombre",IF(N(INDEX(Règles!$D$5:$D$17,MATCH($O4777,Règles!$A$5:$A$17,0)))&gt;0,IF($E4777="",1,$E4777)/INDEX(Règles!$D$5:$D$17,MATCH($O4777,Règles!$A$5:$A$17,0)),""),IF($P4777="au prix",IF(AND(ISNUMBER($R4777),N(INDEX(Règles!$E$5:$E$17,MATCH($O4777,Règles!$A$5:$A$17,0)))&gt;0),$R4777/INDEX(Règles!$E$5:$E$17,MATCH($O4777,Règles!$A$5:$A$17,0)),""),IF(OR($P4777="ne compte pas",$P4777="absence"),0,""))),"")</f>
        <v/>
      </c>
      <c r="T4777" s="26" t="n">
        <f aca="false">IF(AND(ISNUMBER($A4777),$B4777&lt;&gt;"",$G4777&lt;&gt;"",$P4777&lt;&gt;"absence"),1,0)</f>
        <v>0</v>
      </c>
      <c r="U4777" s="26" t="n">
        <f aca="false">IF($T4777=1,IF(COUNTIFS($B$2:$B4777,$B4777,$A$2:$A4777,$A4777,$T$2:$T4777,1)=1,1,0),0)</f>
        <v>0</v>
      </c>
      <c r="V4777" s="29" t="str">
        <f aca="false">IF(AND($A4777="",$B4777="",$G4777=""),"",IF(NOT(ISNUMBER($A4777)),"Date manquante ou non reconnue",IF($B4777="","Technicien manquant",IF(COUNTIF(Production!$A$7:$A$21,$B4777)=0,"Technicien absent de la liste (onglet Production)",IF($G4777="","Code BPU manquant (colonne G)",IF($O4777="?","Code BPU inconnu (onglet Prestations)",IF($P4777="?","Catégorie inconnue (onglet Règles)",IF(AND($E4777&lt;&gt;"",NOT(ISNUMBER($E4777))),"Quantité non reconnue",IF(AND($P4777="au prix",NOT(ISNUMBER($Q4777))),"Prix sur devis à saisir (colonne I)",IF($S4777="","Règle à compléter (onglet Règles)",""))))))))))</f>
        <v/>
      </c>
    </row>
    <row r="4778" customFormat="false" ht="15" hidden="false" customHeight="false" outlineLevel="0" collapsed="false">
      <c r="A4778" s="23"/>
      <c r="I4778" s="24"/>
      <c r="J4778" s="24"/>
      <c r="N4778" s="25"/>
      <c r="O4778" s="26" t="str">
        <f aca="false">IF($G4778="","",IFERROR(INDEX(Prestations!$F$5:$F$256,MATCH($G4778,Prestations!$B$5:$B$256,0)),"?"))</f>
        <v/>
      </c>
      <c r="P4778" s="26" t="str">
        <f aca="false">IF($O4778="","",IF($O4778="?","?",IFERROR(INDEX(Règles!$C$5:$C$17,MATCH($O4778,Règles!$A$5:$A$17,0)),"?")))</f>
        <v/>
      </c>
      <c r="Q4778" s="27" t="str">
        <f aca="false">IF($G4778="","",IF(ISNUMBER($I4778),$I4778,IFERROR(IF(ISNUMBER(INDEX(Prestations!$E$5:$E$256,MATCH($G4778,Prestations!$B$5:$B$256,0))),INDEX(Prestations!$E$5:$E$256,MATCH($G4778,Prestations!$B$5:$B$256,0)),""),"")))</f>
        <v/>
      </c>
      <c r="R4778" s="27" t="str">
        <f aca="false">IFERROR(IF(ISNUMBER($Q4778),$Q4778*IF($E4778="",1,$E4778),""),"")</f>
        <v/>
      </c>
      <c r="S4778" s="28" t="str">
        <f aca="false">IFERROR(IF($P4778="au nombre",IF(N(INDEX(Règles!$D$5:$D$17,MATCH($O4778,Règles!$A$5:$A$17,0)))&gt;0,IF($E4778="",1,$E4778)/INDEX(Règles!$D$5:$D$17,MATCH($O4778,Règles!$A$5:$A$17,0)),""),IF($P4778="au prix",IF(AND(ISNUMBER($R4778),N(INDEX(Règles!$E$5:$E$17,MATCH($O4778,Règles!$A$5:$A$17,0)))&gt;0),$R4778/INDEX(Règles!$E$5:$E$17,MATCH($O4778,Règles!$A$5:$A$17,0)),""),IF(OR($P4778="ne compte pas",$P4778="absence"),0,""))),"")</f>
        <v/>
      </c>
      <c r="T4778" s="26" t="n">
        <f aca="false">IF(AND(ISNUMBER($A4778),$B4778&lt;&gt;"",$G4778&lt;&gt;"",$P4778&lt;&gt;"absence"),1,0)</f>
        <v>0</v>
      </c>
      <c r="U4778" s="26" t="n">
        <f aca="false">IF($T4778=1,IF(COUNTIFS($B$2:$B4778,$B4778,$A$2:$A4778,$A4778,$T$2:$T4778,1)=1,1,0),0)</f>
        <v>0</v>
      </c>
      <c r="V4778" s="29" t="str">
        <f aca="false">IF(AND($A4778="",$B4778="",$G4778=""),"",IF(NOT(ISNUMBER($A4778)),"Date manquante ou non reconnue",IF($B4778="","Technicien manquant",IF(COUNTIF(Production!$A$7:$A$21,$B4778)=0,"Technicien absent de la liste (onglet Production)",IF($G4778="","Code BPU manquant (colonne G)",IF($O4778="?","Code BPU inconnu (onglet Prestations)",IF($P4778="?","Catégorie inconnue (onglet Règles)",IF(AND($E4778&lt;&gt;"",NOT(ISNUMBER($E4778))),"Quantité non reconnue",IF(AND($P4778="au prix",NOT(ISNUMBER($Q4778))),"Prix sur devis à saisir (colonne I)",IF($S4778="","Règle à compléter (onglet Règles)",""))))))))))</f>
        <v/>
      </c>
    </row>
    <row r="4779" customFormat="false" ht="15" hidden="false" customHeight="false" outlineLevel="0" collapsed="false">
      <c r="A4779" s="23"/>
      <c r="I4779" s="24"/>
      <c r="J4779" s="24"/>
      <c r="N4779" s="25"/>
      <c r="O4779" s="26" t="str">
        <f aca="false">IF($G4779="","",IFERROR(INDEX(Prestations!$F$5:$F$256,MATCH($G4779,Prestations!$B$5:$B$256,0)),"?"))</f>
        <v/>
      </c>
      <c r="P4779" s="26" t="str">
        <f aca="false">IF($O4779="","",IF($O4779="?","?",IFERROR(INDEX(Règles!$C$5:$C$17,MATCH($O4779,Règles!$A$5:$A$17,0)),"?")))</f>
        <v/>
      </c>
      <c r="Q4779" s="27" t="str">
        <f aca="false">IF($G4779="","",IF(ISNUMBER($I4779),$I4779,IFERROR(IF(ISNUMBER(INDEX(Prestations!$E$5:$E$256,MATCH($G4779,Prestations!$B$5:$B$256,0))),INDEX(Prestations!$E$5:$E$256,MATCH($G4779,Prestations!$B$5:$B$256,0)),""),"")))</f>
        <v/>
      </c>
      <c r="R4779" s="27" t="str">
        <f aca="false">IFERROR(IF(ISNUMBER($Q4779),$Q4779*IF($E4779="",1,$E4779),""),"")</f>
        <v/>
      </c>
      <c r="S4779" s="28" t="str">
        <f aca="false">IFERROR(IF($P4779="au nombre",IF(N(INDEX(Règles!$D$5:$D$17,MATCH($O4779,Règles!$A$5:$A$17,0)))&gt;0,IF($E4779="",1,$E4779)/INDEX(Règles!$D$5:$D$17,MATCH($O4779,Règles!$A$5:$A$17,0)),""),IF($P4779="au prix",IF(AND(ISNUMBER($R4779),N(INDEX(Règles!$E$5:$E$17,MATCH($O4779,Règles!$A$5:$A$17,0)))&gt;0),$R4779/INDEX(Règles!$E$5:$E$17,MATCH($O4779,Règles!$A$5:$A$17,0)),""),IF(OR($P4779="ne compte pas",$P4779="absence"),0,""))),"")</f>
        <v/>
      </c>
      <c r="T4779" s="26" t="n">
        <f aca="false">IF(AND(ISNUMBER($A4779),$B4779&lt;&gt;"",$G4779&lt;&gt;"",$P4779&lt;&gt;"absence"),1,0)</f>
        <v>0</v>
      </c>
      <c r="U4779" s="26" t="n">
        <f aca="false">IF($T4779=1,IF(COUNTIFS($B$2:$B4779,$B4779,$A$2:$A4779,$A4779,$T$2:$T4779,1)=1,1,0),0)</f>
        <v>0</v>
      </c>
      <c r="V4779" s="29" t="str">
        <f aca="false">IF(AND($A4779="",$B4779="",$G4779=""),"",IF(NOT(ISNUMBER($A4779)),"Date manquante ou non reconnue",IF($B4779="","Technicien manquant",IF(COUNTIF(Production!$A$7:$A$21,$B4779)=0,"Technicien absent de la liste (onglet Production)",IF($G4779="","Code BPU manquant (colonne G)",IF($O4779="?","Code BPU inconnu (onglet Prestations)",IF($P4779="?","Catégorie inconnue (onglet Règles)",IF(AND($E4779&lt;&gt;"",NOT(ISNUMBER($E4779))),"Quantité non reconnue",IF(AND($P4779="au prix",NOT(ISNUMBER($Q4779))),"Prix sur devis à saisir (colonne I)",IF($S4779="","Règle à compléter (onglet Règles)",""))))))))))</f>
        <v/>
      </c>
    </row>
    <row r="4780" customFormat="false" ht="15" hidden="false" customHeight="false" outlineLevel="0" collapsed="false">
      <c r="A4780" s="23"/>
      <c r="I4780" s="24"/>
      <c r="J4780" s="24"/>
      <c r="N4780" s="25"/>
      <c r="O4780" s="26" t="str">
        <f aca="false">IF($G4780="","",IFERROR(INDEX(Prestations!$F$5:$F$256,MATCH($G4780,Prestations!$B$5:$B$256,0)),"?"))</f>
        <v/>
      </c>
      <c r="P4780" s="26" t="str">
        <f aca="false">IF($O4780="","",IF($O4780="?","?",IFERROR(INDEX(Règles!$C$5:$C$17,MATCH($O4780,Règles!$A$5:$A$17,0)),"?")))</f>
        <v/>
      </c>
      <c r="Q4780" s="27" t="str">
        <f aca="false">IF($G4780="","",IF(ISNUMBER($I4780),$I4780,IFERROR(IF(ISNUMBER(INDEX(Prestations!$E$5:$E$256,MATCH($G4780,Prestations!$B$5:$B$256,0))),INDEX(Prestations!$E$5:$E$256,MATCH($G4780,Prestations!$B$5:$B$256,0)),""),"")))</f>
        <v/>
      </c>
      <c r="R4780" s="27" t="str">
        <f aca="false">IFERROR(IF(ISNUMBER($Q4780),$Q4780*IF($E4780="",1,$E4780),""),"")</f>
        <v/>
      </c>
      <c r="S4780" s="28" t="str">
        <f aca="false">IFERROR(IF($P4780="au nombre",IF(N(INDEX(Règles!$D$5:$D$17,MATCH($O4780,Règles!$A$5:$A$17,0)))&gt;0,IF($E4780="",1,$E4780)/INDEX(Règles!$D$5:$D$17,MATCH($O4780,Règles!$A$5:$A$17,0)),""),IF($P4780="au prix",IF(AND(ISNUMBER($R4780),N(INDEX(Règles!$E$5:$E$17,MATCH($O4780,Règles!$A$5:$A$17,0)))&gt;0),$R4780/INDEX(Règles!$E$5:$E$17,MATCH($O4780,Règles!$A$5:$A$17,0)),""),IF(OR($P4780="ne compte pas",$P4780="absence"),0,""))),"")</f>
        <v/>
      </c>
      <c r="T4780" s="26" t="n">
        <f aca="false">IF(AND(ISNUMBER($A4780),$B4780&lt;&gt;"",$G4780&lt;&gt;"",$P4780&lt;&gt;"absence"),1,0)</f>
        <v>0</v>
      </c>
      <c r="U4780" s="26" t="n">
        <f aca="false">IF($T4780=1,IF(COUNTIFS($B$2:$B4780,$B4780,$A$2:$A4780,$A4780,$T$2:$T4780,1)=1,1,0),0)</f>
        <v>0</v>
      </c>
      <c r="V4780" s="29" t="str">
        <f aca="false">IF(AND($A4780="",$B4780="",$G4780=""),"",IF(NOT(ISNUMBER($A4780)),"Date manquante ou non reconnue",IF($B4780="","Technicien manquant",IF(COUNTIF(Production!$A$7:$A$21,$B4780)=0,"Technicien absent de la liste (onglet Production)",IF($G4780="","Code BPU manquant (colonne G)",IF($O4780="?","Code BPU inconnu (onglet Prestations)",IF($P4780="?","Catégorie inconnue (onglet Règles)",IF(AND($E4780&lt;&gt;"",NOT(ISNUMBER($E4780))),"Quantité non reconnue",IF(AND($P4780="au prix",NOT(ISNUMBER($Q4780))),"Prix sur devis à saisir (colonne I)",IF($S4780="","Règle à compléter (onglet Règles)",""))))))))))</f>
        <v/>
      </c>
    </row>
    <row r="4781" customFormat="false" ht="15" hidden="false" customHeight="false" outlineLevel="0" collapsed="false">
      <c r="A4781" s="23"/>
      <c r="I4781" s="24"/>
      <c r="J4781" s="24"/>
      <c r="N4781" s="25"/>
      <c r="O4781" s="26" t="str">
        <f aca="false">IF($G4781="","",IFERROR(INDEX(Prestations!$F$5:$F$256,MATCH($G4781,Prestations!$B$5:$B$256,0)),"?"))</f>
        <v/>
      </c>
      <c r="P4781" s="26" t="str">
        <f aca="false">IF($O4781="","",IF($O4781="?","?",IFERROR(INDEX(Règles!$C$5:$C$17,MATCH($O4781,Règles!$A$5:$A$17,0)),"?")))</f>
        <v/>
      </c>
      <c r="Q4781" s="27" t="str">
        <f aca="false">IF($G4781="","",IF(ISNUMBER($I4781),$I4781,IFERROR(IF(ISNUMBER(INDEX(Prestations!$E$5:$E$256,MATCH($G4781,Prestations!$B$5:$B$256,0))),INDEX(Prestations!$E$5:$E$256,MATCH($G4781,Prestations!$B$5:$B$256,0)),""),"")))</f>
        <v/>
      </c>
      <c r="R4781" s="27" t="str">
        <f aca="false">IFERROR(IF(ISNUMBER($Q4781),$Q4781*IF($E4781="",1,$E4781),""),"")</f>
        <v/>
      </c>
      <c r="S4781" s="28" t="str">
        <f aca="false">IFERROR(IF($P4781="au nombre",IF(N(INDEX(Règles!$D$5:$D$17,MATCH($O4781,Règles!$A$5:$A$17,0)))&gt;0,IF($E4781="",1,$E4781)/INDEX(Règles!$D$5:$D$17,MATCH($O4781,Règles!$A$5:$A$17,0)),""),IF($P4781="au prix",IF(AND(ISNUMBER($R4781),N(INDEX(Règles!$E$5:$E$17,MATCH($O4781,Règles!$A$5:$A$17,0)))&gt;0),$R4781/INDEX(Règles!$E$5:$E$17,MATCH($O4781,Règles!$A$5:$A$17,0)),""),IF(OR($P4781="ne compte pas",$P4781="absence"),0,""))),"")</f>
        <v/>
      </c>
      <c r="T4781" s="26" t="n">
        <f aca="false">IF(AND(ISNUMBER($A4781),$B4781&lt;&gt;"",$G4781&lt;&gt;"",$P4781&lt;&gt;"absence"),1,0)</f>
        <v>0</v>
      </c>
      <c r="U4781" s="26" t="n">
        <f aca="false">IF($T4781=1,IF(COUNTIFS($B$2:$B4781,$B4781,$A$2:$A4781,$A4781,$T$2:$T4781,1)=1,1,0),0)</f>
        <v>0</v>
      </c>
      <c r="V4781" s="29" t="str">
        <f aca="false">IF(AND($A4781="",$B4781="",$G4781=""),"",IF(NOT(ISNUMBER($A4781)),"Date manquante ou non reconnue",IF($B4781="","Technicien manquant",IF(COUNTIF(Production!$A$7:$A$21,$B4781)=0,"Technicien absent de la liste (onglet Production)",IF($G4781="","Code BPU manquant (colonne G)",IF($O4781="?","Code BPU inconnu (onglet Prestations)",IF($P4781="?","Catégorie inconnue (onglet Règles)",IF(AND($E4781&lt;&gt;"",NOT(ISNUMBER($E4781))),"Quantité non reconnue",IF(AND($P4781="au prix",NOT(ISNUMBER($Q4781))),"Prix sur devis à saisir (colonne I)",IF($S4781="","Règle à compléter (onglet Règles)",""))))))))))</f>
        <v/>
      </c>
    </row>
    <row r="4782" customFormat="false" ht="15" hidden="false" customHeight="false" outlineLevel="0" collapsed="false">
      <c r="A4782" s="23"/>
      <c r="I4782" s="24"/>
      <c r="J4782" s="24"/>
      <c r="N4782" s="25"/>
      <c r="O4782" s="26" t="str">
        <f aca="false">IF($G4782="","",IFERROR(INDEX(Prestations!$F$5:$F$256,MATCH($G4782,Prestations!$B$5:$B$256,0)),"?"))</f>
        <v/>
      </c>
      <c r="P4782" s="26" t="str">
        <f aca="false">IF($O4782="","",IF($O4782="?","?",IFERROR(INDEX(Règles!$C$5:$C$17,MATCH($O4782,Règles!$A$5:$A$17,0)),"?")))</f>
        <v/>
      </c>
      <c r="Q4782" s="27" t="str">
        <f aca="false">IF($G4782="","",IF(ISNUMBER($I4782),$I4782,IFERROR(IF(ISNUMBER(INDEX(Prestations!$E$5:$E$256,MATCH($G4782,Prestations!$B$5:$B$256,0))),INDEX(Prestations!$E$5:$E$256,MATCH($G4782,Prestations!$B$5:$B$256,0)),""),"")))</f>
        <v/>
      </c>
      <c r="R4782" s="27" t="str">
        <f aca="false">IFERROR(IF(ISNUMBER($Q4782),$Q4782*IF($E4782="",1,$E4782),""),"")</f>
        <v/>
      </c>
      <c r="S4782" s="28" t="str">
        <f aca="false">IFERROR(IF($P4782="au nombre",IF(N(INDEX(Règles!$D$5:$D$17,MATCH($O4782,Règles!$A$5:$A$17,0)))&gt;0,IF($E4782="",1,$E4782)/INDEX(Règles!$D$5:$D$17,MATCH($O4782,Règles!$A$5:$A$17,0)),""),IF($P4782="au prix",IF(AND(ISNUMBER($R4782),N(INDEX(Règles!$E$5:$E$17,MATCH($O4782,Règles!$A$5:$A$17,0)))&gt;0),$R4782/INDEX(Règles!$E$5:$E$17,MATCH($O4782,Règles!$A$5:$A$17,0)),""),IF(OR($P4782="ne compte pas",$P4782="absence"),0,""))),"")</f>
        <v/>
      </c>
      <c r="T4782" s="26" t="n">
        <f aca="false">IF(AND(ISNUMBER($A4782),$B4782&lt;&gt;"",$G4782&lt;&gt;"",$P4782&lt;&gt;"absence"),1,0)</f>
        <v>0</v>
      </c>
      <c r="U4782" s="26" t="n">
        <f aca="false">IF($T4782=1,IF(COUNTIFS($B$2:$B4782,$B4782,$A$2:$A4782,$A4782,$T$2:$T4782,1)=1,1,0),0)</f>
        <v>0</v>
      </c>
      <c r="V4782" s="29" t="str">
        <f aca="false">IF(AND($A4782="",$B4782="",$G4782=""),"",IF(NOT(ISNUMBER($A4782)),"Date manquante ou non reconnue",IF($B4782="","Technicien manquant",IF(COUNTIF(Production!$A$7:$A$21,$B4782)=0,"Technicien absent de la liste (onglet Production)",IF($G4782="","Code BPU manquant (colonne G)",IF($O4782="?","Code BPU inconnu (onglet Prestations)",IF($P4782="?","Catégorie inconnue (onglet Règles)",IF(AND($E4782&lt;&gt;"",NOT(ISNUMBER($E4782))),"Quantité non reconnue",IF(AND($P4782="au prix",NOT(ISNUMBER($Q4782))),"Prix sur devis à saisir (colonne I)",IF($S4782="","Règle à compléter (onglet Règles)",""))))))))))</f>
        <v/>
      </c>
    </row>
    <row r="4783" customFormat="false" ht="15" hidden="false" customHeight="false" outlineLevel="0" collapsed="false">
      <c r="A4783" s="23"/>
      <c r="I4783" s="24"/>
      <c r="J4783" s="24"/>
      <c r="N4783" s="25"/>
      <c r="O4783" s="26" t="str">
        <f aca="false">IF($G4783="","",IFERROR(INDEX(Prestations!$F$5:$F$256,MATCH($G4783,Prestations!$B$5:$B$256,0)),"?"))</f>
        <v/>
      </c>
      <c r="P4783" s="26" t="str">
        <f aca="false">IF($O4783="","",IF($O4783="?","?",IFERROR(INDEX(Règles!$C$5:$C$17,MATCH($O4783,Règles!$A$5:$A$17,0)),"?")))</f>
        <v/>
      </c>
      <c r="Q4783" s="27" t="str">
        <f aca="false">IF($G4783="","",IF(ISNUMBER($I4783),$I4783,IFERROR(IF(ISNUMBER(INDEX(Prestations!$E$5:$E$256,MATCH($G4783,Prestations!$B$5:$B$256,0))),INDEX(Prestations!$E$5:$E$256,MATCH($G4783,Prestations!$B$5:$B$256,0)),""),"")))</f>
        <v/>
      </c>
      <c r="R4783" s="27" t="str">
        <f aca="false">IFERROR(IF(ISNUMBER($Q4783),$Q4783*IF($E4783="",1,$E4783),""),"")</f>
        <v/>
      </c>
      <c r="S4783" s="28" t="str">
        <f aca="false">IFERROR(IF($P4783="au nombre",IF(N(INDEX(Règles!$D$5:$D$17,MATCH($O4783,Règles!$A$5:$A$17,0)))&gt;0,IF($E4783="",1,$E4783)/INDEX(Règles!$D$5:$D$17,MATCH($O4783,Règles!$A$5:$A$17,0)),""),IF($P4783="au prix",IF(AND(ISNUMBER($R4783),N(INDEX(Règles!$E$5:$E$17,MATCH($O4783,Règles!$A$5:$A$17,0)))&gt;0),$R4783/INDEX(Règles!$E$5:$E$17,MATCH($O4783,Règles!$A$5:$A$17,0)),""),IF(OR($P4783="ne compte pas",$P4783="absence"),0,""))),"")</f>
        <v/>
      </c>
      <c r="T4783" s="26" t="n">
        <f aca="false">IF(AND(ISNUMBER($A4783),$B4783&lt;&gt;"",$G4783&lt;&gt;"",$P4783&lt;&gt;"absence"),1,0)</f>
        <v>0</v>
      </c>
      <c r="U4783" s="26" t="n">
        <f aca="false">IF($T4783=1,IF(COUNTIFS($B$2:$B4783,$B4783,$A$2:$A4783,$A4783,$T$2:$T4783,1)=1,1,0),0)</f>
        <v>0</v>
      </c>
      <c r="V4783" s="29" t="str">
        <f aca="false">IF(AND($A4783="",$B4783="",$G4783=""),"",IF(NOT(ISNUMBER($A4783)),"Date manquante ou non reconnue",IF($B4783="","Technicien manquant",IF(COUNTIF(Production!$A$7:$A$21,$B4783)=0,"Technicien absent de la liste (onglet Production)",IF($G4783="","Code BPU manquant (colonne G)",IF($O4783="?","Code BPU inconnu (onglet Prestations)",IF($P4783="?","Catégorie inconnue (onglet Règles)",IF(AND($E4783&lt;&gt;"",NOT(ISNUMBER($E4783))),"Quantité non reconnue",IF(AND($P4783="au prix",NOT(ISNUMBER($Q4783))),"Prix sur devis à saisir (colonne I)",IF($S4783="","Règle à compléter (onglet Règles)",""))))))))))</f>
        <v/>
      </c>
    </row>
    <row r="4784" customFormat="false" ht="15" hidden="false" customHeight="false" outlineLevel="0" collapsed="false">
      <c r="A4784" s="23"/>
      <c r="I4784" s="24"/>
      <c r="J4784" s="24"/>
      <c r="N4784" s="25"/>
      <c r="O4784" s="26" t="str">
        <f aca="false">IF($G4784="","",IFERROR(INDEX(Prestations!$F$5:$F$256,MATCH($G4784,Prestations!$B$5:$B$256,0)),"?"))</f>
        <v/>
      </c>
      <c r="P4784" s="26" t="str">
        <f aca="false">IF($O4784="","",IF($O4784="?","?",IFERROR(INDEX(Règles!$C$5:$C$17,MATCH($O4784,Règles!$A$5:$A$17,0)),"?")))</f>
        <v/>
      </c>
      <c r="Q4784" s="27" t="str">
        <f aca="false">IF($G4784="","",IF(ISNUMBER($I4784),$I4784,IFERROR(IF(ISNUMBER(INDEX(Prestations!$E$5:$E$256,MATCH($G4784,Prestations!$B$5:$B$256,0))),INDEX(Prestations!$E$5:$E$256,MATCH($G4784,Prestations!$B$5:$B$256,0)),""),"")))</f>
        <v/>
      </c>
      <c r="R4784" s="27" t="str">
        <f aca="false">IFERROR(IF(ISNUMBER($Q4784),$Q4784*IF($E4784="",1,$E4784),""),"")</f>
        <v/>
      </c>
      <c r="S4784" s="28" t="str">
        <f aca="false">IFERROR(IF($P4784="au nombre",IF(N(INDEX(Règles!$D$5:$D$17,MATCH($O4784,Règles!$A$5:$A$17,0)))&gt;0,IF($E4784="",1,$E4784)/INDEX(Règles!$D$5:$D$17,MATCH($O4784,Règles!$A$5:$A$17,0)),""),IF($P4784="au prix",IF(AND(ISNUMBER($R4784),N(INDEX(Règles!$E$5:$E$17,MATCH($O4784,Règles!$A$5:$A$17,0)))&gt;0),$R4784/INDEX(Règles!$E$5:$E$17,MATCH($O4784,Règles!$A$5:$A$17,0)),""),IF(OR($P4784="ne compte pas",$P4784="absence"),0,""))),"")</f>
        <v/>
      </c>
      <c r="T4784" s="26" t="n">
        <f aca="false">IF(AND(ISNUMBER($A4784),$B4784&lt;&gt;"",$G4784&lt;&gt;"",$P4784&lt;&gt;"absence"),1,0)</f>
        <v>0</v>
      </c>
      <c r="U4784" s="26" t="n">
        <f aca="false">IF($T4784=1,IF(COUNTIFS($B$2:$B4784,$B4784,$A$2:$A4784,$A4784,$T$2:$T4784,1)=1,1,0),0)</f>
        <v>0</v>
      </c>
      <c r="V4784" s="29" t="str">
        <f aca="false">IF(AND($A4784="",$B4784="",$G4784=""),"",IF(NOT(ISNUMBER($A4784)),"Date manquante ou non reconnue",IF($B4784="","Technicien manquant",IF(COUNTIF(Production!$A$7:$A$21,$B4784)=0,"Technicien absent de la liste (onglet Production)",IF($G4784="","Code BPU manquant (colonne G)",IF($O4784="?","Code BPU inconnu (onglet Prestations)",IF($P4784="?","Catégorie inconnue (onglet Règles)",IF(AND($E4784&lt;&gt;"",NOT(ISNUMBER($E4784))),"Quantité non reconnue",IF(AND($P4784="au prix",NOT(ISNUMBER($Q4784))),"Prix sur devis à saisir (colonne I)",IF($S4784="","Règle à compléter (onglet Règles)",""))))))))))</f>
        <v/>
      </c>
    </row>
    <row r="4785" customFormat="false" ht="15" hidden="false" customHeight="false" outlineLevel="0" collapsed="false">
      <c r="A4785" s="23"/>
      <c r="I4785" s="24"/>
      <c r="J4785" s="24"/>
      <c r="N4785" s="25"/>
      <c r="O4785" s="26" t="str">
        <f aca="false">IF($G4785="","",IFERROR(INDEX(Prestations!$F$5:$F$256,MATCH($G4785,Prestations!$B$5:$B$256,0)),"?"))</f>
        <v/>
      </c>
      <c r="P4785" s="26" t="str">
        <f aca="false">IF($O4785="","",IF($O4785="?","?",IFERROR(INDEX(Règles!$C$5:$C$17,MATCH($O4785,Règles!$A$5:$A$17,0)),"?")))</f>
        <v/>
      </c>
      <c r="Q4785" s="27" t="str">
        <f aca="false">IF($G4785="","",IF(ISNUMBER($I4785),$I4785,IFERROR(IF(ISNUMBER(INDEX(Prestations!$E$5:$E$256,MATCH($G4785,Prestations!$B$5:$B$256,0))),INDEX(Prestations!$E$5:$E$256,MATCH($G4785,Prestations!$B$5:$B$256,0)),""),"")))</f>
        <v/>
      </c>
      <c r="R4785" s="27" t="str">
        <f aca="false">IFERROR(IF(ISNUMBER($Q4785),$Q4785*IF($E4785="",1,$E4785),""),"")</f>
        <v/>
      </c>
      <c r="S4785" s="28" t="str">
        <f aca="false">IFERROR(IF($P4785="au nombre",IF(N(INDEX(Règles!$D$5:$D$17,MATCH($O4785,Règles!$A$5:$A$17,0)))&gt;0,IF($E4785="",1,$E4785)/INDEX(Règles!$D$5:$D$17,MATCH($O4785,Règles!$A$5:$A$17,0)),""),IF($P4785="au prix",IF(AND(ISNUMBER($R4785),N(INDEX(Règles!$E$5:$E$17,MATCH($O4785,Règles!$A$5:$A$17,0)))&gt;0),$R4785/INDEX(Règles!$E$5:$E$17,MATCH($O4785,Règles!$A$5:$A$17,0)),""),IF(OR($P4785="ne compte pas",$P4785="absence"),0,""))),"")</f>
        <v/>
      </c>
      <c r="T4785" s="26" t="n">
        <f aca="false">IF(AND(ISNUMBER($A4785),$B4785&lt;&gt;"",$G4785&lt;&gt;"",$P4785&lt;&gt;"absence"),1,0)</f>
        <v>0</v>
      </c>
      <c r="U4785" s="26" t="n">
        <f aca="false">IF($T4785=1,IF(COUNTIFS($B$2:$B4785,$B4785,$A$2:$A4785,$A4785,$T$2:$T4785,1)=1,1,0),0)</f>
        <v>0</v>
      </c>
      <c r="V4785" s="29" t="str">
        <f aca="false">IF(AND($A4785="",$B4785="",$G4785=""),"",IF(NOT(ISNUMBER($A4785)),"Date manquante ou non reconnue",IF($B4785="","Technicien manquant",IF(COUNTIF(Production!$A$7:$A$21,$B4785)=0,"Technicien absent de la liste (onglet Production)",IF($G4785="","Code BPU manquant (colonne G)",IF($O4785="?","Code BPU inconnu (onglet Prestations)",IF($P4785="?","Catégorie inconnue (onglet Règles)",IF(AND($E4785&lt;&gt;"",NOT(ISNUMBER($E4785))),"Quantité non reconnue",IF(AND($P4785="au prix",NOT(ISNUMBER($Q4785))),"Prix sur devis à saisir (colonne I)",IF($S4785="","Règle à compléter (onglet Règles)",""))))))))))</f>
        <v/>
      </c>
    </row>
    <row r="4786" customFormat="false" ht="15" hidden="false" customHeight="false" outlineLevel="0" collapsed="false">
      <c r="A4786" s="23"/>
      <c r="I4786" s="24"/>
      <c r="J4786" s="24"/>
      <c r="N4786" s="25"/>
      <c r="O4786" s="26" t="str">
        <f aca="false">IF($G4786="","",IFERROR(INDEX(Prestations!$F$5:$F$256,MATCH($G4786,Prestations!$B$5:$B$256,0)),"?"))</f>
        <v/>
      </c>
      <c r="P4786" s="26" t="str">
        <f aca="false">IF($O4786="","",IF($O4786="?","?",IFERROR(INDEX(Règles!$C$5:$C$17,MATCH($O4786,Règles!$A$5:$A$17,0)),"?")))</f>
        <v/>
      </c>
      <c r="Q4786" s="27" t="str">
        <f aca="false">IF($G4786="","",IF(ISNUMBER($I4786),$I4786,IFERROR(IF(ISNUMBER(INDEX(Prestations!$E$5:$E$256,MATCH($G4786,Prestations!$B$5:$B$256,0))),INDEX(Prestations!$E$5:$E$256,MATCH($G4786,Prestations!$B$5:$B$256,0)),""),"")))</f>
        <v/>
      </c>
      <c r="R4786" s="27" t="str">
        <f aca="false">IFERROR(IF(ISNUMBER($Q4786),$Q4786*IF($E4786="",1,$E4786),""),"")</f>
        <v/>
      </c>
      <c r="S4786" s="28" t="str">
        <f aca="false">IFERROR(IF($P4786="au nombre",IF(N(INDEX(Règles!$D$5:$D$17,MATCH($O4786,Règles!$A$5:$A$17,0)))&gt;0,IF($E4786="",1,$E4786)/INDEX(Règles!$D$5:$D$17,MATCH($O4786,Règles!$A$5:$A$17,0)),""),IF($P4786="au prix",IF(AND(ISNUMBER($R4786),N(INDEX(Règles!$E$5:$E$17,MATCH($O4786,Règles!$A$5:$A$17,0)))&gt;0),$R4786/INDEX(Règles!$E$5:$E$17,MATCH($O4786,Règles!$A$5:$A$17,0)),""),IF(OR($P4786="ne compte pas",$P4786="absence"),0,""))),"")</f>
        <v/>
      </c>
      <c r="T4786" s="26" t="n">
        <f aca="false">IF(AND(ISNUMBER($A4786),$B4786&lt;&gt;"",$G4786&lt;&gt;"",$P4786&lt;&gt;"absence"),1,0)</f>
        <v>0</v>
      </c>
      <c r="U4786" s="26" t="n">
        <f aca="false">IF($T4786=1,IF(COUNTIFS($B$2:$B4786,$B4786,$A$2:$A4786,$A4786,$T$2:$T4786,1)=1,1,0),0)</f>
        <v>0</v>
      </c>
      <c r="V4786" s="29" t="str">
        <f aca="false">IF(AND($A4786="",$B4786="",$G4786=""),"",IF(NOT(ISNUMBER($A4786)),"Date manquante ou non reconnue",IF($B4786="","Technicien manquant",IF(COUNTIF(Production!$A$7:$A$21,$B4786)=0,"Technicien absent de la liste (onglet Production)",IF($G4786="","Code BPU manquant (colonne G)",IF($O4786="?","Code BPU inconnu (onglet Prestations)",IF($P4786="?","Catégorie inconnue (onglet Règles)",IF(AND($E4786&lt;&gt;"",NOT(ISNUMBER($E4786))),"Quantité non reconnue",IF(AND($P4786="au prix",NOT(ISNUMBER($Q4786))),"Prix sur devis à saisir (colonne I)",IF($S4786="","Règle à compléter (onglet Règles)",""))))))))))</f>
        <v/>
      </c>
    </row>
    <row r="4787" customFormat="false" ht="15" hidden="false" customHeight="false" outlineLevel="0" collapsed="false">
      <c r="A4787" s="23"/>
      <c r="I4787" s="24"/>
      <c r="J4787" s="24"/>
      <c r="N4787" s="25"/>
      <c r="O4787" s="26" t="str">
        <f aca="false">IF($G4787="","",IFERROR(INDEX(Prestations!$F$5:$F$256,MATCH($G4787,Prestations!$B$5:$B$256,0)),"?"))</f>
        <v/>
      </c>
      <c r="P4787" s="26" t="str">
        <f aca="false">IF($O4787="","",IF($O4787="?","?",IFERROR(INDEX(Règles!$C$5:$C$17,MATCH($O4787,Règles!$A$5:$A$17,0)),"?")))</f>
        <v/>
      </c>
      <c r="Q4787" s="27" t="str">
        <f aca="false">IF($G4787="","",IF(ISNUMBER($I4787),$I4787,IFERROR(IF(ISNUMBER(INDEX(Prestations!$E$5:$E$256,MATCH($G4787,Prestations!$B$5:$B$256,0))),INDEX(Prestations!$E$5:$E$256,MATCH($G4787,Prestations!$B$5:$B$256,0)),""),"")))</f>
        <v/>
      </c>
      <c r="R4787" s="27" t="str">
        <f aca="false">IFERROR(IF(ISNUMBER($Q4787),$Q4787*IF($E4787="",1,$E4787),""),"")</f>
        <v/>
      </c>
      <c r="S4787" s="28" t="str">
        <f aca="false">IFERROR(IF($P4787="au nombre",IF(N(INDEX(Règles!$D$5:$D$17,MATCH($O4787,Règles!$A$5:$A$17,0)))&gt;0,IF($E4787="",1,$E4787)/INDEX(Règles!$D$5:$D$17,MATCH($O4787,Règles!$A$5:$A$17,0)),""),IF($P4787="au prix",IF(AND(ISNUMBER($R4787),N(INDEX(Règles!$E$5:$E$17,MATCH($O4787,Règles!$A$5:$A$17,0)))&gt;0),$R4787/INDEX(Règles!$E$5:$E$17,MATCH($O4787,Règles!$A$5:$A$17,0)),""),IF(OR($P4787="ne compte pas",$P4787="absence"),0,""))),"")</f>
        <v/>
      </c>
      <c r="T4787" s="26" t="n">
        <f aca="false">IF(AND(ISNUMBER($A4787),$B4787&lt;&gt;"",$G4787&lt;&gt;"",$P4787&lt;&gt;"absence"),1,0)</f>
        <v>0</v>
      </c>
      <c r="U4787" s="26" t="n">
        <f aca="false">IF($T4787=1,IF(COUNTIFS($B$2:$B4787,$B4787,$A$2:$A4787,$A4787,$T$2:$T4787,1)=1,1,0),0)</f>
        <v>0</v>
      </c>
      <c r="V4787" s="29" t="str">
        <f aca="false">IF(AND($A4787="",$B4787="",$G4787=""),"",IF(NOT(ISNUMBER($A4787)),"Date manquante ou non reconnue",IF($B4787="","Technicien manquant",IF(COUNTIF(Production!$A$7:$A$21,$B4787)=0,"Technicien absent de la liste (onglet Production)",IF($G4787="","Code BPU manquant (colonne G)",IF($O4787="?","Code BPU inconnu (onglet Prestations)",IF($P4787="?","Catégorie inconnue (onglet Règles)",IF(AND($E4787&lt;&gt;"",NOT(ISNUMBER($E4787))),"Quantité non reconnue",IF(AND($P4787="au prix",NOT(ISNUMBER($Q4787))),"Prix sur devis à saisir (colonne I)",IF($S4787="","Règle à compléter (onglet Règles)",""))))))))))</f>
        <v/>
      </c>
    </row>
    <row r="4788" customFormat="false" ht="15" hidden="false" customHeight="false" outlineLevel="0" collapsed="false">
      <c r="A4788" s="23"/>
      <c r="I4788" s="24"/>
      <c r="J4788" s="24"/>
      <c r="N4788" s="25"/>
      <c r="O4788" s="26" t="str">
        <f aca="false">IF($G4788="","",IFERROR(INDEX(Prestations!$F$5:$F$256,MATCH($G4788,Prestations!$B$5:$B$256,0)),"?"))</f>
        <v/>
      </c>
      <c r="P4788" s="26" t="str">
        <f aca="false">IF($O4788="","",IF($O4788="?","?",IFERROR(INDEX(Règles!$C$5:$C$17,MATCH($O4788,Règles!$A$5:$A$17,0)),"?")))</f>
        <v/>
      </c>
      <c r="Q4788" s="27" t="str">
        <f aca="false">IF($G4788="","",IF(ISNUMBER($I4788),$I4788,IFERROR(IF(ISNUMBER(INDEX(Prestations!$E$5:$E$256,MATCH($G4788,Prestations!$B$5:$B$256,0))),INDEX(Prestations!$E$5:$E$256,MATCH($G4788,Prestations!$B$5:$B$256,0)),""),"")))</f>
        <v/>
      </c>
      <c r="R4788" s="27" t="str">
        <f aca="false">IFERROR(IF(ISNUMBER($Q4788),$Q4788*IF($E4788="",1,$E4788),""),"")</f>
        <v/>
      </c>
      <c r="S4788" s="28" t="str">
        <f aca="false">IFERROR(IF($P4788="au nombre",IF(N(INDEX(Règles!$D$5:$D$17,MATCH($O4788,Règles!$A$5:$A$17,0)))&gt;0,IF($E4788="",1,$E4788)/INDEX(Règles!$D$5:$D$17,MATCH($O4788,Règles!$A$5:$A$17,0)),""),IF($P4788="au prix",IF(AND(ISNUMBER($R4788),N(INDEX(Règles!$E$5:$E$17,MATCH($O4788,Règles!$A$5:$A$17,0)))&gt;0),$R4788/INDEX(Règles!$E$5:$E$17,MATCH($O4788,Règles!$A$5:$A$17,0)),""),IF(OR($P4788="ne compte pas",$P4788="absence"),0,""))),"")</f>
        <v/>
      </c>
      <c r="T4788" s="26" t="n">
        <f aca="false">IF(AND(ISNUMBER($A4788),$B4788&lt;&gt;"",$G4788&lt;&gt;"",$P4788&lt;&gt;"absence"),1,0)</f>
        <v>0</v>
      </c>
      <c r="U4788" s="26" t="n">
        <f aca="false">IF($T4788=1,IF(COUNTIFS($B$2:$B4788,$B4788,$A$2:$A4788,$A4788,$T$2:$T4788,1)=1,1,0),0)</f>
        <v>0</v>
      </c>
      <c r="V4788" s="29" t="str">
        <f aca="false">IF(AND($A4788="",$B4788="",$G4788=""),"",IF(NOT(ISNUMBER($A4788)),"Date manquante ou non reconnue",IF($B4788="","Technicien manquant",IF(COUNTIF(Production!$A$7:$A$21,$B4788)=0,"Technicien absent de la liste (onglet Production)",IF($G4788="","Code BPU manquant (colonne G)",IF($O4788="?","Code BPU inconnu (onglet Prestations)",IF($P4788="?","Catégorie inconnue (onglet Règles)",IF(AND($E4788&lt;&gt;"",NOT(ISNUMBER($E4788))),"Quantité non reconnue",IF(AND($P4788="au prix",NOT(ISNUMBER($Q4788))),"Prix sur devis à saisir (colonne I)",IF($S4788="","Règle à compléter (onglet Règles)",""))))))))))</f>
        <v/>
      </c>
    </row>
    <row r="4789" customFormat="false" ht="15" hidden="false" customHeight="false" outlineLevel="0" collapsed="false">
      <c r="A4789" s="23"/>
      <c r="I4789" s="24"/>
      <c r="J4789" s="24"/>
      <c r="N4789" s="25"/>
      <c r="O4789" s="26" t="str">
        <f aca="false">IF($G4789="","",IFERROR(INDEX(Prestations!$F$5:$F$256,MATCH($G4789,Prestations!$B$5:$B$256,0)),"?"))</f>
        <v/>
      </c>
      <c r="P4789" s="26" t="str">
        <f aca="false">IF($O4789="","",IF($O4789="?","?",IFERROR(INDEX(Règles!$C$5:$C$17,MATCH($O4789,Règles!$A$5:$A$17,0)),"?")))</f>
        <v/>
      </c>
      <c r="Q4789" s="27" t="str">
        <f aca="false">IF($G4789="","",IF(ISNUMBER($I4789),$I4789,IFERROR(IF(ISNUMBER(INDEX(Prestations!$E$5:$E$256,MATCH($G4789,Prestations!$B$5:$B$256,0))),INDEX(Prestations!$E$5:$E$256,MATCH($G4789,Prestations!$B$5:$B$256,0)),""),"")))</f>
        <v/>
      </c>
      <c r="R4789" s="27" t="str">
        <f aca="false">IFERROR(IF(ISNUMBER($Q4789),$Q4789*IF($E4789="",1,$E4789),""),"")</f>
        <v/>
      </c>
      <c r="S4789" s="28" t="str">
        <f aca="false">IFERROR(IF($P4789="au nombre",IF(N(INDEX(Règles!$D$5:$D$17,MATCH($O4789,Règles!$A$5:$A$17,0)))&gt;0,IF($E4789="",1,$E4789)/INDEX(Règles!$D$5:$D$17,MATCH($O4789,Règles!$A$5:$A$17,0)),""),IF($P4789="au prix",IF(AND(ISNUMBER($R4789),N(INDEX(Règles!$E$5:$E$17,MATCH($O4789,Règles!$A$5:$A$17,0)))&gt;0),$R4789/INDEX(Règles!$E$5:$E$17,MATCH($O4789,Règles!$A$5:$A$17,0)),""),IF(OR($P4789="ne compte pas",$P4789="absence"),0,""))),"")</f>
        <v/>
      </c>
      <c r="T4789" s="26" t="n">
        <f aca="false">IF(AND(ISNUMBER($A4789),$B4789&lt;&gt;"",$G4789&lt;&gt;"",$P4789&lt;&gt;"absence"),1,0)</f>
        <v>0</v>
      </c>
      <c r="U4789" s="26" t="n">
        <f aca="false">IF($T4789=1,IF(COUNTIFS($B$2:$B4789,$B4789,$A$2:$A4789,$A4789,$T$2:$T4789,1)=1,1,0),0)</f>
        <v>0</v>
      </c>
      <c r="V4789" s="29" t="str">
        <f aca="false">IF(AND($A4789="",$B4789="",$G4789=""),"",IF(NOT(ISNUMBER($A4789)),"Date manquante ou non reconnue",IF($B4789="","Technicien manquant",IF(COUNTIF(Production!$A$7:$A$21,$B4789)=0,"Technicien absent de la liste (onglet Production)",IF($G4789="","Code BPU manquant (colonne G)",IF($O4789="?","Code BPU inconnu (onglet Prestations)",IF($P4789="?","Catégorie inconnue (onglet Règles)",IF(AND($E4789&lt;&gt;"",NOT(ISNUMBER($E4789))),"Quantité non reconnue",IF(AND($P4789="au prix",NOT(ISNUMBER($Q4789))),"Prix sur devis à saisir (colonne I)",IF($S4789="","Règle à compléter (onglet Règles)",""))))))))))</f>
        <v/>
      </c>
    </row>
    <row r="4790" customFormat="false" ht="15" hidden="false" customHeight="false" outlineLevel="0" collapsed="false">
      <c r="A4790" s="23"/>
      <c r="I4790" s="24"/>
      <c r="J4790" s="24"/>
      <c r="N4790" s="25"/>
      <c r="O4790" s="26" t="str">
        <f aca="false">IF($G4790="","",IFERROR(INDEX(Prestations!$F$5:$F$256,MATCH($G4790,Prestations!$B$5:$B$256,0)),"?"))</f>
        <v/>
      </c>
      <c r="P4790" s="26" t="str">
        <f aca="false">IF($O4790="","",IF($O4790="?","?",IFERROR(INDEX(Règles!$C$5:$C$17,MATCH($O4790,Règles!$A$5:$A$17,0)),"?")))</f>
        <v/>
      </c>
      <c r="Q4790" s="27" t="str">
        <f aca="false">IF($G4790="","",IF(ISNUMBER($I4790),$I4790,IFERROR(IF(ISNUMBER(INDEX(Prestations!$E$5:$E$256,MATCH($G4790,Prestations!$B$5:$B$256,0))),INDEX(Prestations!$E$5:$E$256,MATCH($G4790,Prestations!$B$5:$B$256,0)),""),"")))</f>
        <v/>
      </c>
      <c r="R4790" s="27" t="str">
        <f aca="false">IFERROR(IF(ISNUMBER($Q4790),$Q4790*IF($E4790="",1,$E4790),""),"")</f>
        <v/>
      </c>
      <c r="S4790" s="28" t="str">
        <f aca="false">IFERROR(IF($P4790="au nombre",IF(N(INDEX(Règles!$D$5:$D$17,MATCH($O4790,Règles!$A$5:$A$17,0)))&gt;0,IF($E4790="",1,$E4790)/INDEX(Règles!$D$5:$D$17,MATCH($O4790,Règles!$A$5:$A$17,0)),""),IF($P4790="au prix",IF(AND(ISNUMBER($R4790),N(INDEX(Règles!$E$5:$E$17,MATCH($O4790,Règles!$A$5:$A$17,0)))&gt;0),$R4790/INDEX(Règles!$E$5:$E$17,MATCH($O4790,Règles!$A$5:$A$17,0)),""),IF(OR($P4790="ne compte pas",$P4790="absence"),0,""))),"")</f>
        <v/>
      </c>
      <c r="T4790" s="26" t="n">
        <f aca="false">IF(AND(ISNUMBER($A4790),$B4790&lt;&gt;"",$G4790&lt;&gt;"",$P4790&lt;&gt;"absence"),1,0)</f>
        <v>0</v>
      </c>
      <c r="U4790" s="26" t="n">
        <f aca="false">IF($T4790=1,IF(COUNTIFS($B$2:$B4790,$B4790,$A$2:$A4790,$A4790,$T$2:$T4790,1)=1,1,0),0)</f>
        <v>0</v>
      </c>
      <c r="V4790" s="29" t="str">
        <f aca="false">IF(AND($A4790="",$B4790="",$G4790=""),"",IF(NOT(ISNUMBER($A4790)),"Date manquante ou non reconnue",IF($B4790="","Technicien manquant",IF(COUNTIF(Production!$A$7:$A$21,$B4790)=0,"Technicien absent de la liste (onglet Production)",IF($G4790="","Code BPU manquant (colonne G)",IF($O4790="?","Code BPU inconnu (onglet Prestations)",IF($P4790="?","Catégorie inconnue (onglet Règles)",IF(AND($E4790&lt;&gt;"",NOT(ISNUMBER($E4790))),"Quantité non reconnue",IF(AND($P4790="au prix",NOT(ISNUMBER($Q4790))),"Prix sur devis à saisir (colonne I)",IF($S4790="","Règle à compléter (onglet Règles)",""))))))))))</f>
        <v/>
      </c>
    </row>
    <row r="4791" customFormat="false" ht="15" hidden="false" customHeight="false" outlineLevel="0" collapsed="false">
      <c r="A4791" s="23"/>
      <c r="I4791" s="24"/>
      <c r="J4791" s="24"/>
      <c r="N4791" s="25"/>
      <c r="O4791" s="26" t="str">
        <f aca="false">IF($G4791="","",IFERROR(INDEX(Prestations!$F$5:$F$256,MATCH($G4791,Prestations!$B$5:$B$256,0)),"?"))</f>
        <v/>
      </c>
      <c r="P4791" s="26" t="str">
        <f aca="false">IF($O4791="","",IF($O4791="?","?",IFERROR(INDEX(Règles!$C$5:$C$17,MATCH($O4791,Règles!$A$5:$A$17,0)),"?")))</f>
        <v/>
      </c>
      <c r="Q4791" s="27" t="str">
        <f aca="false">IF($G4791="","",IF(ISNUMBER($I4791),$I4791,IFERROR(IF(ISNUMBER(INDEX(Prestations!$E$5:$E$256,MATCH($G4791,Prestations!$B$5:$B$256,0))),INDEX(Prestations!$E$5:$E$256,MATCH($G4791,Prestations!$B$5:$B$256,0)),""),"")))</f>
        <v/>
      </c>
      <c r="R4791" s="27" t="str">
        <f aca="false">IFERROR(IF(ISNUMBER($Q4791),$Q4791*IF($E4791="",1,$E4791),""),"")</f>
        <v/>
      </c>
      <c r="S4791" s="28" t="str">
        <f aca="false">IFERROR(IF($P4791="au nombre",IF(N(INDEX(Règles!$D$5:$D$17,MATCH($O4791,Règles!$A$5:$A$17,0)))&gt;0,IF($E4791="",1,$E4791)/INDEX(Règles!$D$5:$D$17,MATCH($O4791,Règles!$A$5:$A$17,0)),""),IF($P4791="au prix",IF(AND(ISNUMBER($R4791),N(INDEX(Règles!$E$5:$E$17,MATCH($O4791,Règles!$A$5:$A$17,0)))&gt;0),$R4791/INDEX(Règles!$E$5:$E$17,MATCH($O4791,Règles!$A$5:$A$17,0)),""),IF(OR($P4791="ne compte pas",$P4791="absence"),0,""))),"")</f>
        <v/>
      </c>
      <c r="T4791" s="26" t="n">
        <f aca="false">IF(AND(ISNUMBER($A4791),$B4791&lt;&gt;"",$G4791&lt;&gt;"",$P4791&lt;&gt;"absence"),1,0)</f>
        <v>0</v>
      </c>
      <c r="U4791" s="26" t="n">
        <f aca="false">IF($T4791=1,IF(COUNTIFS($B$2:$B4791,$B4791,$A$2:$A4791,$A4791,$T$2:$T4791,1)=1,1,0),0)</f>
        <v>0</v>
      </c>
      <c r="V4791" s="29" t="str">
        <f aca="false">IF(AND($A4791="",$B4791="",$G4791=""),"",IF(NOT(ISNUMBER($A4791)),"Date manquante ou non reconnue",IF($B4791="","Technicien manquant",IF(COUNTIF(Production!$A$7:$A$21,$B4791)=0,"Technicien absent de la liste (onglet Production)",IF($G4791="","Code BPU manquant (colonne G)",IF($O4791="?","Code BPU inconnu (onglet Prestations)",IF($P4791="?","Catégorie inconnue (onglet Règles)",IF(AND($E4791&lt;&gt;"",NOT(ISNUMBER($E4791))),"Quantité non reconnue",IF(AND($P4791="au prix",NOT(ISNUMBER($Q4791))),"Prix sur devis à saisir (colonne I)",IF($S4791="","Règle à compléter (onglet Règles)",""))))))))))</f>
        <v/>
      </c>
    </row>
    <row r="4792" customFormat="false" ht="15" hidden="false" customHeight="false" outlineLevel="0" collapsed="false">
      <c r="A4792" s="23"/>
      <c r="I4792" s="24"/>
      <c r="J4792" s="24"/>
      <c r="N4792" s="25"/>
      <c r="O4792" s="26" t="str">
        <f aca="false">IF($G4792="","",IFERROR(INDEX(Prestations!$F$5:$F$256,MATCH($G4792,Prestations!$B$5:$B$256,0)),"?"))</f>
        <v/>
      </c>
      <c r="P4792" s="26" t="str">
        <f aca="false">IF($O4792="","",IF($O4792="?","?",IFERROR(INDEX(Règles!$C$5:$C$17,MATCH($O4792,Règles!$A$5:$A$17,0)),"?")))</f>
        <v/>
      </c>
      <c r="Q4792" s="27" t="str">
        <f aca="false">IF($G4792="","",IF(ISNUMBER($I4792),$I4792,IFERROR(IF(ISNUMBER(INDEX(Prestations!$E$5:$E$256,MATCH($G4792,Prestations!$B$5:$B$256,0))),INDEX(Prestations!$E$5:$E$256,MATCH($G4792,Prestations!$B$5:$B$256,0)),""),"")))</f>
        <v/>
      </c>
      <c r="R4792" s="27" t="str">
        <f aca="false">IFERROR(IF(ISNUMBER($Q4792),$Q4792*IF($E4792="",1,$E4792),""),"")</f>
        <v/>
      </c>
      <c r="S4792" s="28" t="str">
        <f aca="false">IFERROR(IF($P4792="au nombre",IF(N(INDEX(Règles!$D$5:$D$17,MATCH($O4792,Règles!$A$5:$A$17,0)))&gt;0,IF($E4792="",1,$E4792)/INDEX(Règles!$D$5:$D$17,MATCH($O4792,Règles!$A$5:$A$17,0)),""),IF($P4792="au prix",IF(AND(ISNUMBER($R4792),N(INDEX(Règles!$E$5:$E$17,MATCH($O4792,Règles!$A$5:$A$17,0)))&gt;0),$R4792/INDEX(Règles!$E$5:$E$17,MATCH($O4792,Règles!$A$5:$A$17,0)),""),IF(OR($P4792="ne compte pas",$P4792="absence"),0,""))),"")</f>
        <v/>
      </c>
      <c r="T4792" s="26" t="n">
        <f aca="false">IF(AND(ISNUMBER($A4792),$B4792&lt;&gt;"",$G4792&lt;&gt;"",$P4792&lt;&gt;"absence"),1,0)</f>
        <v>0</v>
      </c>
      <c r="U4792" s="26" t="n">
        <f aca="false">IF($T4792=1,IF(COUNTIFS($B$2:$B4792,$B4792,$A$2:$A4792,$A4792,$T$2:$T4792,1)=1,1,0),0)</f>
        <v>0</v>
      </c>
      <c r="V4792" s="29" t="str">
        <f aca="false">IF(AND($A4792="",$B4792="",$G4792=""),"",IF(NOT(ISNUMBER($A4792)),"Date manquante ou non reconnue",IF($B4792="","Technicien manquant",IF(COUNTIF(Production!$A$7:$A$21,$B4792)=0,"Technicien absent de la liste (onglet Production)",IF($G4792="","Code BPU manquant (colonne G)",IF($O4792="?","Code BPU inconnu (onglet Prestations)",IF($P4792="?","Catégorie inconnue (onglet Règles)",IF(AND($E4792&lt;&gt;"",NOT(ISNUMBER($E4792))),"Quantité non reconnue",IF(AND($P4792="au prix",NOT(ISNUMBER($Q4792))),"Prix sur devis à saisir (colonne I)",IF($S4792="","Règle à compléter (onglet Règles)",""))))))))))</f>
        <v/>
      </c>
    </row>
    <row r="4793" customFormat="false" ht="15" hidden="false" customHeight="false" outlineLevel="0" collapsed="false">
      <c r="A4793" s="23"/>
      <c r="I4793" s="24"/>
      <c r="J4793" s="24"/>
      <c r="N4793" s="25"/>
      <c r="O4793" s="26" t="str">
        <f aca="false">IF($G4793="","",IFERROR(INDEX(Prestations!$F$5:$F$256,MATCH($G4793,Prestations!$B$5:$B$256,0)),"?"))</f>
        <v/>
      </c>
      <c r="P4793" s="26" t="str">
        <f aca="false">IF($O4793="","",IF($O4793="?","?",IFERROR(INDEX(Règles!$C$5:$C$17,MATCH($O4793,Règles!$A$5:$A$17,0)),"?")))</f>
        <v/>
      </c>
      <c r="Q4793" s="27" t="str">
        <f aca="false">IF($G4793="","",IF(ISNUMBER($I4793),$I4793,IFERROR(IF(ISNUMBER(INDEX(Prestations!$E$5:$E$256,MATCH($G4793,Prestations!$B$5:$B$256,0))),INDEX(Prestations!$E$5:$E$256,MATCH($G4793,Prestations!$B$5:$B$256,0)),""),"")))</f>
        <v/>
      </c>
      <c r="R4793" s="27" t="str">
        <f aca="false">IFERROR(IF(ISNUMBER($Q4793),$Q4793*IF($E4793="",1,$E4793),""),"")</f>
        <v/>
      </c>
      <c r="S4793" s="28" t="str">
        <f aca="false">IFERROR(IF($P4793="au nombre",IF(N(INDEX(Règles!$D$5:$D$17,MATCH($O4793,Règles!$A$5:$A$17,0)))&gt;0,IF($E4793="",1,$E4793)/INDEX(Règles!$D$5:$D$17,MATCH($O4793,Règles!$A$5:$A$17,0)),""),IF($P4793="au prix",IF(AND(ISNUMBER($R4793),N(INDEX(Règles!$E$5:$E$17,MATCH($O4793,Règles!$A$5:$A$17,0)))&gt;0),$R4793/INDEX(Règles!$E$5:$E$17,MATCH($O4793,Règles!$A$5:$A$17,0)),""),IF(OR($P4793="ne compte pas",$P4793="absence"),0,""))),"")</f>
        <v/>
      </c>
      <c r="T4793" s="26" t="n">
        <f aca="false">IF(AND(ISNUMBER($A4793),$B4793&lt;&gt;"",$G4793&lt;&gt;"",$P4793&lt;&gt;"absence"),1,0)</f>
        <v>0</v>
      </c>
      <c r="U4793" s="26" t="n">
        <f aca="false">IF($T4793=1,IF(COUNTIFS($B$2:$B4793,$B4793,$A$2:$A4793,$A4793,$T$2:$T4793,1)=1,1,0),0)</f>
        <v>0</v>
      </c>
      <c r="V4793" s="29" t="str">
        <f aca="false">IF(AND($A4793="",$B4793="",$G4793=""),"",IF(NOT(ISNUMBER($A4793)),"Date manquante ou non reconnue",IF($B4793="","Technicien manquant",IF(COUNTIF(Production!$A$7:$A$21,$B4793)=0,"Technicien absent de la liste (onglet Production)",IF($G4793="","Code BPU manquant (colonne G)",IF($O4793="?","Code BPU inconnu (onglet Prestations)",IF($P4793="?","Catégorie inconnue (onglet Règles)",IF(AND($E4793&lt;&gt;"",NOT(ISNUMBER($E4793))),"Quantité non reconnue",IF(AND($P4793="au prix",NOT(ISNUMBER($Q4793))),"Prix sur devis à saisir (colonne I)",IF($S4793="","Règle à compléter (onglet Règles)",""))))))))))</f>
        <v/>
      </c>
    </row>
    <row r="4794" customFormat="false" ht="15" hidden="false" customHeight="false" outlineLevel="0" collapsed="false">
      <c r="A4794" s="23"/>
      <c r="I4794" s="24"/>
      <c r="J4794" s="24"/>
      <c r="N4794" s="25"/>
      <c r="O4794" s="26" t="str">
        <f aca="false">IF($G4794="","",IFERROR(INDEX(Prestations!$F$5:$F$256,MATCH($G4794,Prestations!$B$5:$B$256,0)),"?"))</f>
        <v/>
      </c>
      <c r="P4794" s="26" t="str">
        <f aca="false">IF($O4794="","",IF($O4794="?","?",IFERROR(INDEX(Règles!$C$5:$C$17,MATCH($O4794,Règles!$A$5:$A$17,0)),"?")))</f>
        <v/>
      </c>
      <c r="Q4794" s="27" t="str">
        <f aca="false">IF($G4794="","",IF(ISNUMBER($I4794),$I4794,IFERROR(IF(ISNUMBER(INDEX(Prestations!$E$5:$E$256,MATCH($G4794,Prestations!$B$5:$B$256,0))),INDEX(Prestations!$E$5:$E$256,MATCH($G4794,Prestations!$B$5:$B$256,0)),""),"")))</f>
        <v/>
      </c>
      <c r="R4794" s="27" t="str">
        <f aca="false">IFERROR(IF(ISNUMBER($Q4794),$Q4794*IF($E4794="",1,$E4794),""),"")</f>
        <v/>
      </c>
      <c r="S4794" s="28" t="str">
        <f aca="false">IFERROR(IF($P4794="au nombre",IF(N(INDEX(Règles!$D$5:$D$17,MATCH($O4794,Règles!$A$5:$A$17,0)))&gt;0,IF($E4794="",1,$E4794)/INDEX(Règles!$D$5:$D$17,MATCH($O4794,Règles!$A$5:$A$17,0)),""),IF($P4794="au prix",IF(AND(ISNUMBER($R4794),N(INDEX(Règles!$E$5:$E$17,MATCH($O4794,Règles!$A$5:$A$17,0)))&gt;0),$R4794/INDEX(Règles!$E$5:$E$17,MATCH($O4794,Règles!$A$5:$A$17,0)),""),IF(OR($P4794="ne compte pas",$P4794="absence"),0,""))),"")</f>
        <v/>
      </c>
      <c r="T4794" s="26" t="n">
        <f aca="false">IF(AND(ISNUMBER($A4794),$B4794&lt;&gt;"",$G4794&lt;&gt;"",$P4794&lt;&gt;"absence"),1,0)</f>
        <v>0</v>
      </c>
      <c r="U4794" s="26" t="n">
        <f aca="false">IF($T4794=1,IF(COUNTIFS($B$2:$B4794,$B4794,$A$2:$A4794,$A4794,$T$2:$T4794,1)=1,1,0),0)</f>
        <v>0</v>
      </c>
      <c r="V4794" s="29" t="str">
        <f aca="false">IF(AND($A4794="",$B4794="",$G4794=""),"",IF(NOT(ISNUMBER($A4794)),"Date manquante ou non reconnue",IF($B4794="","Technicien manquant",IF(COUNTIF(Production!$A$7:$A$21,$B4794)=0,"Technicien absent de la liste (onglet Production)",IF($G4794="","Code BPU manquant (colonne G)",IF($O4794="?","Code BPU inconnu (onglet Prestations)",IF($P4794="?","Catégorie inconnue (onglet Règles)",IF(AND($E4794&lt;&gt;"",NOT(ISNUMBER($E4794))),"Quantité non reconnue",IF(AND($P4794="au prix",NOT(ISNUMBER($Q4794))),"Prix sur devis à saisir (colonne I)",IF($S4794="","Règle à compléter (onglet Règles)",""))))))))))</f>
        <v/>
      </c>
    </row>
    <row r="4795" customFormat="false" ht="15" hidden="false" customHeight="false" outlineLevel="0" collapsed="false">
      <c r="A4795" s="23"/>
      <c r="I4795" s="24"/>
      <c r="J4795" s="24"/>
      <c r="N4795" s="25"/>
      <c r="O4795" s="26" t="str">
        <f aca="false">IF($G4795="","",IFERROR(INDEX(Prestations!$F$5:$F$256,MATCH($G4795,Prestations!$B$5:$B$256,0)),"?"))</f>
        <v/>
      </c>
      <c r="P4795" s="26" t="str">
        <f aca="false">IF($O4795="","",IF($O4795="?","?",IFERROR(INDEX(Règles!$C$5:$C$17,MATCH($O4795,Règles!$A$5:$A$17,0)),"?")))</f>
        <v/>
      </c>
      <c r="Q4795" s="27" t="str">
        <f aca="false">IF($G4795="","",IF(ISNUMBER($I4795),$I4795,IFERROR(IF(ISNUMBER(INDEX(Prestations!$E$5:$E$256,MATCH($G4795,Prestations!$B$5:$B$256,0))),INDEX(Prestations!$E$5:$E$256,MATCH($G4795,Prestations!$B$5:$B$256,0)),""),"")))</f>
        <v/>
      </c>
      <c r="R4795" s="27" t="str">
        <f aca="false">IFERROR(IF(ISNUMBER($Q4795),$Q4795*IF($E4795="",1,$E4795),""),"")</f>
        <v/>
      </c>
      <c r="S4795" s="28" t="str">
        <f aca="false">IFERROR(IF($P4795="au nombre",IF(N(INDEX(Règles!$D$5:$D$17,MATCH($O4795,Règles!$A$5:$A$17,0)))&gt;0,IF($E4795="",1,$E4795)/INDEX(Règles!$D$5:$D$17,MATCH($O4795,Règles!$A$5:$A$17,0)),""),IF($P4795="au prix",IF(AND(ISNUMBER($R4795),N(INDEX(Règles!$E$5:$E$17,MATCH($O4795,Règles!$A$5:$A$17,0)))&gt;0),$R4795/INDEX(Règles!$E$5:$E$17,MATCH($O4795,Règles!$A$5:$A$17,0)),""),IF(OR($P4795="ne compte pas",$P4795="absence"),0,""))),"")</f>
        <v/>
      </c>
      <c r="T4795" s="26" t="n">
        <f aca="false">IF(AND(ISNUMBER($A4795),$B4795&lt;&gt;"",$G4795&lt;&gt;"",$P4795&lt;&gt;"absence"),1,0)</f>
        <v>0</v>
      </c>
      <c r="U4795" s="26" t="n">
        <f aca="false">IF($T4795=1,IF(COUNTIFS($B$2:$B4795,$B4795,$A$2:$A4795,$A4795,$T$2:$T4795,1)=1,1,0),0)</f>
        <v>0</v>
      </c>
      <c r="V4795" s="29" t="str">
        <f aca="false">IF(AND($A4795="",$B4795="",$G4795=""),"",IF(NOT(ISNUMBER($A4795)),"Date manquante ou non reconnue",IF($B4795="","Technicien manquant",IF(COUNTIF(Production!$A$7:$A$21,$B4795)=0,"Technicien absent de la liste (onglet Production)",IF($G4795="","Code BPU manquant (colonne G)",IF($O4795="?","Code BPU inconnu (onglet Prestations)",IF($P4795="?","Catégorie inconnue (onglet Règles)",IF(AND($E4795&lt;&gt;"",NOT(ISNUMBER($E4795))),"Quantité non reconnue",IF(AND($P4795="au prix",NOT(ISNUMBER($Q4795))),"Prix sur devis à saisir (colonne I)",IF($S4795="","Règle à compléter (onglet Règles)",""))))))))))</f>
        <v/>
      </c>
    </row>
    <row r="4796" customFormat="false" ht="15" hidden="false" customHeight="false" outlineLevel="0" collapsed="false">
      <c r="A4796" s="23"/>
      <c r="I4796" s="24"/>
      <c r="J4796" s="24"/>
      <c r="N4796" s="25"/>
      <c r="O4796" s="26" t="str">
        <f aca="false">IF($G4796="","",IFERROR(INDEX(Prestations!$F$5:$F$256,MATCH($G4796,Prestations!$B$5:$B$256,0)),"?"))</f>
        <v/>
      </c>
      <c r="P4796" s="26" t="str">
        <f aca="false">IF($O4796="","",IF($O4796="?","?",IFERROR(INDEX(Règles!$C$5:$C$17,MATCH($O4796,Règles!$A$5:$A$17,0)),"?")))</f>
        <v/>
      </c>
      <c r="Q4796" s="27" t="str">
        <f aca="false">IF($G4796="","",IF(ISNUMBER($I4796),$I4796,IFERROR(IF(ISNUMBER(INDEX(Prestations!$E$5:$E$256,MATCH($G4796,Prestations!$B$5:$B$256,0))),INDEX(Prestations!$E$5:$E$256,MATCH($G4796,Prestations!$B$5:$B$256,0)),""),"")))</f>
        <v/>
      </c>
      <c r="R4796" s="27" t="str">
        <f aca="false">IFERROR(IF(ISNUMBER($Q4796),$Q4796*IF($E4796="",1,$E4796),""),"")</f>
        <v/>
      </c>
      <c r="S4796" s="28" t="str">
        <f aca="false">IFERROR(IF($P4796="au nombre",IF(N(INDEX(Règles!$D$5:$D$17,MATCH($O4796,Règles!$A$5:$A$17,0)))&gt;0,IF($E4796="",1,$E4796)/INDEX(Règles!$D$5:$D$17,MATCH($O4796,Règles!$A$5:$A$17,0)),""),IF($P4796="au prix",IF(AND(ISNUMBER($R4796),N(INDEX(Règles!$E$5:$E$17,MATCH($O4796,Règles!$A$5:$A$17,0)))&gt;0),$R4796/INDEX(Règles!$E$5:$E$17,MATCH($O4796,Règles!$A$5:$A$17,0)),""),IF(OR($P4796="ne compte pas",$P4796="absence"),0,""))),"")</f>
        <v/>
      </c>
      <c r="T4796" s="26" t="n">
        <f aca="false">IF(AND(ISNUMBER($A4796),$B4796&lt;&gt;"",$G4796&lt;&gt;"",$P4796&lt;&gt;"absence"),1,0)</f>
        <v>0</v>
      </c>
      <c r="U4796" s="26" t="n">
        <f aca="false">IF($T4796=1,IF(COUNTIFS($B$2:$B4796,$B4796,$A$2:$A4796,$A4796,$T$2:$T4796,1)=1,1,0),0)</f>
        <v>0</v>
      </c>
      <c r="V4796" s="29" t="str">
        <f aca="false">IF(AND($A4796="",$B4796="",$G4796=""),"",IF(NOT(ISNUMBER($A4796)),"Date manquante ou non reconnue",IF($B4796="","Technicien manquant",IF(COUNTIF(Production!$A$7:$A$21,$B4796)=0,"Technicien absent de la liste (onglet Production)",IF($G4796="","Code BPU manquant (colonne G)",IF($O4796="?","Code BPU inconnu (onglet Prestations)",IF($P4796="?","Catégorie inconnue (onglet Règles)",IF(AND($E4796&lt;&gt;"",NOT(ISNUMBER($E4796))),"Quantité non reconnue",IF(AND($P4796="au prix",NOT(ISNUMBER($Q4796))),"Prix sur devis à saisir (colonne I)",IF($S4796="","Règle à compléter (onglet Règles)",""))))))))))</f>
        <v/>
      </c>
    </row>
    <row r="4797" customFormat="false" ht="15" hidden="false" customHeight="false" outlineLevel="0" collapsed="false">
      <c r="A4797" s="23"/>
      <c r="I4797" s="24"/>
      <c r="J4797" s="24"/>
      <c r="N4797" s="25"/>
      <c r="O4797" s="26" t="str">
        <f aca="false">IF($G4797="","",IFERROR(INDEX(Prestations!$F$5:$F$256,MATCH($G4797,Prestations!$B$5:$B$256,0)),"?"))</f>
        <v/>
      </c>
      <c r="P4797" s="26" t="str">
        <f aca="false">IF($O4797="","",IF($O4797="?","?",IFERROR(INDEX(Règles!$C$5:$C$17,MATCH($O4797,Règles!$A$5:$A$17,0)),"?")))</f>
        <v/>
      </c>
      <c r="Q4797" s="27" t="str">
        <f aca="false">IF($G4797="","",IF(ISNUMBER($I4797),$I4797,IFERROR(IF(ISNUMBER(INDEX(Prestations!$E$5:$E$256,MATCH($G4797,Prestations!$B$5:$B$256,0))),INDEX(Prestations!$E$5:$E$256,MATCH($G4797,Prestations!$B$5:$B$256,0)),""),"")))</f>
        <v/>
      </c>
      <c r="R4797" s="27" t="str">
        <f aca="false">IFERROR(IF(ISNUMBER($Q4797),$Q4797*IF($E4797="",1,$E4797),""),"")</f>
        <v/>
      </c>
      <c r="S4797" s="28" t="str">
        <f aca="false">IFERROR(IF($P4797="au nombre",IF(N(INDEX(Règles!$D$5:$D$17,MATCH($O4797,Règles!$A$5:$A$17,0)))&gt;0,IF($E4797="",1,$E4797)/INDEX(Règles!$D$5:$D$17,MATCH($O4797,Règles!$A$5:$A$17,0)),""),IF($P4797="au prix",IF(AND(ISNUMBER($R4797),N(INDEX(Règles!$E$5:$E$17,MATCH($O4797,Règles!$A$5:$A$17,0)))&gt;0),$R4797/INDEX(Règles!$E$5:$E$17,MATCH($O4797,Règles!$A$5:$A$17,0)),""),IF(OR($P4797="ne compte pas",$P4797="absence"),0,""))),"")</f>
        <v/>
      </c>
      <c r="T4797" s="26" t="n">
        <f aca="false">IF(AND(ISNUMBER($A4797),$B4797&lt;&gt;"",$G4797&lt;&gt;"",$P4797&lt;&gt;"absence"),1,0)</f>
        <v>0</v>
      </c>
      <c r="U4797" s="26" t="n">
        <f aca="false">IF($T4797=1,IF(COUNTIFS($B$2:$B4797,$B4797,$A$2:$A4797,$A4797,$T$2:$T4797,1)=1,1,0),0)</f>
        <v>0</v>
      </c>
      <c r="V4797" s="29" t="str">
        <f aca="false">IF(AND($A4797="",$B4797="",$G4797=""),"",IF(NOT(ISNUMBER($A4797)),"Date manquante ou non reconnue",IF($B4797="","Technicien manquant",IF(COUNTIF(Production!$A$7:$A$21,$B4797)=0,"Technicien absent de la liste (onglet Production)",IF($G4797="","Code BPU manquant (colonne G)",IF($O4797="?","Code BPU inconnu (onglet Prestations)",IF($P4797="?","Catégorie inconnue (onglet Règles)",IF(AND($E4797&lt;&gt;"",NOT(ISNUMBER($E4797))),"Quantité non reconnue",IF(AND($P4797="au prix",NOT(ISNUMBER($Q4797))),"Prix sur devis à saisir (colonne I)",IF($S4797="","Règle à compléter (onglet Règles)",""))))))))))</f>
        <v/>
      </c>
    </row>
    <row r="4798" customFormat="false" ht="15" hidden="false" customHeight="false" outlineLevel="0" collapsed="false">
      <c r="A4798" s="23"/>
      <c r="I4798" s="24"/>
      <c r="J4798" s="24"/>
      <c r="N4798" s="25"/>
      <c r="O4798" s="26" t="str">
        <f aca="false">IF($G4798="","",IFERROR(INDEX(Prestations!$F$5:$F$256,MATCH($G4798,Prestations!$B$5:$B$256,0)),"?"))</f>
        <v/>
      </c>
      <c r="P4798" s="26" t="str">
        <f aca="false">IF($O4798="","",IF($O4798="?","?",IFERROR(INDEX(Règles!$C$5:$C$17,MATCH($O4798,Règles!$A$5:$A$17,0)),"?")))</f>
        <v/>
      </c>
      <c r="Q4798" s="27" t="str">
        <f aca="false">IF($G4798="","",IF(ISNUMBER($I4798),$I4798,IFERROR(IF(ISNUMBER(INDEX(Prestations!$E$5:$E$256,MATCH($G4798,Prestations!$B$5:$B$256,0))),INDEX(Prestations!$E$5:$E$256,MATCH($G4798,Prestations!$B$5:$B$256,0)),""),"")))</f>
        <v/>
      </c>
      <c r="R4798" s="27" t="str">
        <f aca="false">IFERROR(IF(ISNUMBER($Q4798),$Q4798*IF($E4798="",1,$E4798),""),"")</f>
        <v/>
      </c>
      <c r="S4798" s="28" t="str">
        <f aca="false">IFERROR(IF($P4798="au nombre",IF(N(INDEX(Règles!$D$5:$D$17,MATCH($O4798,Règles!$A$5:$A$17,0)))&gt;0,IF($E4798="",1,$E4798)/INDEX(Règles!$D$5:$D$17,MATCH($O4798,Règles!$A$5:$A$17,0)),""),IF($P4798="au prix",IF(AND(ISNUMBER($R4798),N(INDEX(Règles!$E$5:$E$17,MATCH($O4798,Règles!$A$5:$A$17,0)))&gt;0),$R4798/INDEX(Règles!$E$5:$E$17,MATCH($O4798,Règles!$A$5:$A$17,0)),""),IF(OR($P4798="ne compte pas",$P4798="absence"),0,""))),"")</f>
        <v/>
      </c>
      <c r="T4798" s="26" t="n">
        <f aca="false">IF(AND(ISNUMBER($A4798),$B4798&lt;&gt;"",$G4798&lt;&gt;"",$P4798&lt;&gt;"absence"),1,0)</f>
        <v>0</v>
      </c>
      <c r="U4798" s="26" t="n">
        <f aca="false">IF($T4798=1,IF(COUNTIFS($B$2:$B4798,$B4798,$A$2:$A4798,$A4798,$T$2:$T4798,1)=1,1,0),0)</f>
        <v>0</v>
      </c>
      <c r="V4798" s="29" t="str">
        <f aca="false">IF(AND($A4798="",$B4798="",$G4798=""),"",IF(NOT(ISNUMBER($A4798)),"Date manquante ou non reconnue",IF($B4798="","Technicien manquant",IF(COUNTIF(Production!$A$7:$A$21,$B4798)=0,"Technicien absent de la liste (onglet Production)",IF($G4798="","Code BPU manquant (colonne G)",IF($O4798="?","Code BPU inconnu (onglet Prestations)",IF($P4798="?","Catégorie inconnue (onglet Règles)",IF(AND($E4798&lt;&gt;"",NOT(ISNUMBER($E4798))),"Quantité non reconnue",IF(AND($P4798="au prix",NOT(ISNUMBER($Q4798))),"Prix sur devis à saisir (colonne I)",IF($S4798="","Règle à compléter (onglet Règles)",""))))))))))</f>
        <v/>
      </c>
    </row>
    <row r="4799" customFormat="false" ht="15" hidden="false" customHeight="false" outlineLevel="0" collapsed="false">
      <c r="A4799" s="23"/>
      <c r="I4799" s="24"/>
      <c r="J4799" s="24"/>
      <c r="N4799" s="25"/>
      <c r="O4799" s="26" t="str">
        <f aca="false">IF($G4799="","",IFERROR(INDEX(Prestations!$F$5:$F$256,MATCH($G4799,Prestations!$B$5:$B$256,0)),"?"))</f>
        <v/>
      </c>
      <c r="P4799" s="26" t="str">
        <f aca="false">IF($O4799="","",IF($O4799="?","?",IFERROR(INDEX(Règles!$C$5:$C$17,MATCH($O4799,Règles!$A$5:$A$17,0)),"?")))</f>
        <v/>
      </c>
      <c r="Q4799" s="27" t="str">
        <f aca="false">IF($G4799="","",IF(ISNUMBER($I4799),$I4799,IFERROR(IF(ISNUMBER(INDEX(Prestations!$E$5:$E$256,MATCH($G4799,Prestations!$B$5:$B$256,0))),INDEX(Prestations!$E$5:$E$256,MATCH($G4799,Prestations!$B$5:$B$256,0)),""),"")))</f>
        <v/>
      </c>
      <c r="R4799" s="27" t="str">
        <f aca="false">IFERROR(IF(ISNUMBER($Q4799),$Q4799*IF($E4799="",1,$E4799),""),"")</f>
        <v/>
      </c>
      <c r="S4799" s="28" t="str">
        <f aca="false">IFERROR(IF($P4799="au nombre",IF(N(INDEX(Règles!$D$5:$D$17,MATCH($O4799,Règles!$A$5:$A$17,0)))&gt;0,IF($E4799="",1,$E4799)/INDEX(Règles!$D$5:$D$17,MATCH($O4799,Règles!$A$5:$A$17,0)),""),IF($P4799="au prix",IF(AND(ISNUMBER($R4799),N(INDEX(Règles!$E$5:$E$17,MATCH($O4799,Règles!$A$5:$A$17,0)))&gt;0),$R4799/INDEX(Règles!$E$5:$E$17,MATCH($O4799,Règles!$A$5:$A$17,0)),""),IF(OR($P4799="ne compte pas",$P4799="absence"),0,""))),"")</f>
        <v/>
      </c>
      <c r="T4799" s="26" t="n">
        <f aca="false">IF(AND(ISNUMBER($A4799),$B4799&lt;&gt;"",$G4799&lt;&gt;"",$P4799&lt;&gt;"absence"),1,0)</f>
        <v>0</v>
      </c>
      <c r="U4799" s="26" t="n">
        <f aca="false">IF($T4799=1,IF(COUNTIFS($B$2:$B4799,$B4799,$A$2:$A4799,$A4799,$T$2:$T4799,1)=1,1,0),0)</f>
        <v>0</v>
      </c>
      <c r="V4799" s="29" t="str">
        <f aca="false">IF(AND($A4799="",$B4799="",$G4799=""),"",IF(NOT(ISNUMBER($A4799)),"Date manquante ou non reconnue",IF($B4799="","Technicien manquant",IF(COUNTIF(Production!$A$7:$A$21,$B4799)=0,"Technicien absent de la liste (onglet Production)",IF($G4799="","Code BPU manquant (colonne G)",IF($O4799="?","Code BPU inconnu (onglet Prestations)",IF($P4799="?","Catégorie inconnue (onglet Règles)",IF(AND($E4799&lt;&gt;"",NOT(ISNUMBER($E4799))),"Quantité non reconnue",IF(AND($P4799="au prix",NOT(ISNUMBER($Q4799))),"Prix sur devis à saisir (colonne I)",IF($S4799="","Règle à compléter (onglet Règles)",""))))))))))</f>
        <v/>
      </c>
    </row>
    <row r="4800" customFormat="false" ht="15" hidden="false" customHeight="false" outlineLevel="0" collapsed="false">
      <c r="A4800" s="23"/>
      <c r="I4800" s="24"/>
      <c r="J4800" s="24"/>
      <c r="N4800" s="25"/>
      <c r="O4800" s="26" t="str">
        <f aca="false">IF($G4800="","",IFERROR(INDEX(Prestations!$F$5:$F$256,MATCH($G4800,Prestations!$B$5:$B$256,0)),"?"))</f>
        <v/>
      </c>
      <c r="P4800" s="26" t="str">
        <f aca="false">IF($O4800="","",IF($O4800="?","?",IFERROR(INDEX(Règles!$C$5:$C$17,MATCH($O4800,Règles!$A$5:$A$17,0)),"?")))</f>
        <v/>
      </c>
      <c r="Q4800" s="27" t="str">
        <f aca="false">IF($G4800="","",IF(ISNUMBER($I4800),$I4800,IFERROR(IF(ISNUMBER(INDEX(Prestations!$E$5:$E$256,MATCH($G4800,Prestations!$B$5:$B$256,0))),INDEX(Prestations!$E$5:$E$256,MATCH($G4800,Prestations!$B$5:$B$256,0)),""),"")))</f>
        <v/>
      </c>
      <c r="R4800" s="27" t="str">
        <f aca="false">IFERROR(IF(ISNUMBER($Q4800),$Q4800*IF($E4800="",1,$E4800),""),"")</f>
        <v/>
      </c>
      <c r="S4800" s="28" t="str">
        <f aca="false">IFERROR(IF($P4800="au nombre",IF(N(INDEX(Règles!$D$5:$D$17,MATCH($O4800,Règles!$A$5:$A$17,0)))&gt;0,IF($E4800="",1,$E4800)/INDEX(Règles!$D$5:$D$17,MATCH($O4800,Règles!$A$5:$A$17,0)),""),IF($P4800="au prix",IF(AND(ISNUMBER($R4800),N(INDEX(Règles!$E$5:$E$17,MATCH($O4800,Règles!$A$5:$A$17,0)))&gt;0),$R4800/INDEX(Règles!$E$5:$E$17,MATCH($O4800,Règles!$A$5:$A$17,0)),""),IF(OR($P4800="ne compte pas",$P4800="absence"),0,""))),"")</f>
        <v/>
      </c>
      <c r="T4800" s="26" t="n">
        <f aca="false">IF(AND(ISNUMBER($A4800),$B4800&lt;&gt;"",$G4800&lt;&gt;"",$P4800&lt;&gt;"absence"),1,0)</f>
        <v>0</v>
      </c>
      <c r="U4800" s="26" t="n">
        <f aca="false">IF($T4800=1,IF(COUNTIFS($B$2:$B4800,$B4800,$A$2:$A4800,$A4800,$T$2:$T4800,1)=1,1,0),0)</f>
        <v>0</v>
      </c>
      <c r="V4800" s="29" t="str">
        <f aca="false">IF(AND($A4800="",$B4800="",$G4800=""),"",IF(NOT(ISNUMBER($A4800)),"Date manquante ou non reconnue",IF($B4800="","Technicien manquant",IF(COUNTIF(Production!$A$7:$A$21,$B4800)=0,"Technicien absent de la liste (onglet Production)",IF($G4800="","Code BPU manquant (colonne G)",IF($O4800="?","Code BPU inconnu (onglet Prestations)",IF($P4800="?","Catégorie inconnue (onglet Règles)",IF(AND($E4800&lt;&gt;"",NOT(ISNUMBER($E4800))),"Quantité non reconnue",IF(AND($P4800="au prix",NOT(ISNUMBER($Q4800))),"Prix sur devis à saisir (colonne I)",IF($S4800="","Règle à compléter (onglet Règles)",""))))))))))</f>
        <v/>
      </c>
    </row>
    <row r="4801" customFormat="false" ht="15" hidden="false" customHeight="false" outlineLevel="0" collapsed="false">
      <c r="A4801" s="23"/>
      <c r="I4801" s="24"/>
      <c r="J4801" s="24"/>
      <c r="N4801" s="25"/>
      <c r="O4801" s="26" t="str">
        <f aca="false">IF($G4801="","",IFERROR(INDEX(Prestations!$F$5:$F$256,MATCH($G4801,Prestations!$B$5:$B$256,0)),"?"))</f>
        <v/>
      </c>
      <c r="P4801" s="26" t="str">
        <f aca="false">IF($O4801="","",IF($O4801="?","?",IFERROR(INDEX(Règles!$C$5:$C$17,MATCH($O4801,Règles!$A$5:$A$17,0)),"?")))</f>
        <v/>
      </c>
      <c r="Q4801" s="27" t="str">
        <f aca="false">IF($G4801="","",IF(ISNUMBER($I4801),$I4801,IFERROR(IF(ISNUMBER(INDEX(Prestations!$E$5:$E$256,MATCH($G4801,Prestations!$B$5:$B$256,0))),INDEX(Prestations!$E$5:$E$256,MATCH($G4801,Prestations!$B$5:$B$256,0)),""),"")))</f>
        <v/>
      </c>
      <c r="R4801" s="27" t="str">
        <f aca="false">IFERROR(IF(ISNUMBER($Q4801),$Q4801*IF($E4801="",1,$E4801),""),"")</f>
        <v/>
      </c>
      <c r="S4801" s="28" t="str">
        <f aca="false">IFERROR(IF($P4801="au nombre",IF(N(INDEX(Règles!$D$5:$D$17,MATCH($O4801,Règles!$A$5:$A$17,0)))&gt;0,IF($E4801="",1,$E4801)/INDEX(Règles!$D$5:$D$17,MATCH($O4801,Règles!$A$5:$A$17,0)),""),IF($P4801="au prix",IF(AND(ISNUMBER($R4801),N(INDEX(Règles!$E$5:$E$17,MATCH($O4801,Règles!$A$5:$A$17,0)))&gt;0),$R4801/INDEX(Règles!$E$5:$E$17,MATCH($O4801,Règles!$A$5:$A$17,0)),""),IF(OR($P4801="ne compte pas",$P4801="absence"),0,""))),"")</f>
        <v/>
      </c>
      <c r="T4801" s="26" t="n">
        <f aca="false">IF(AND(ISNUMBER($A4801),$B4801&lt;&gt;"",$G4801&lt;&gt;"",$P4801&lt;&gt;"absence"),1,0)</f>
        <v>0</v>
      </c>
      <c r="U4801" s="26" t="n">
        <f aca="false">IF($T4801=1,IF(COUNTIFS($B$2:$B4801,$B4801,$A$2:$A4801,$A4801,$T$2:$T4801,1)=1,1,0),0)</f>
        <v>0</v>
      </c>
      <c r="V4801" s="29" t="str">
        <f aca="false">IF(AND($A4801="",$B4801="",$G4801=""),"",IF(NOT(ISNUMBER($A4801)),"Date manquante ou non reconnue",IF($B4801="","Technicien manquant",IF(COUNTIF(Production!$A$7:$A$21,$B4801)=0,"Technicien absent de la liste (onglet Production)",IF($G4801="","Code BPU manquant (colonne G)",IF($O4801="?","Code BPU inconnu (onglet Prestations)",IF($P4801="?","Catégorie inconnue (onglet Règles)",IF(AND($E4801&lt;&gt;"",NOT(ISNUMBER($E4801))),"Quantité non reconnue",IF(AND($P4801="au prix",NOT(ISNUMBER($Q4801))),"Prix sur devis à saisir (colonne I)",IF($S4801="","Règle à compléter (onglet Règles)",""))))))))))</f>
        <v/>
      </c>
    </row>
    <row r="4802" customFormat="false" ht="15" hidden="false" customHeight="false" outlineLevel="0" collapsed="false">
      <c r="A4802" s="23"/>
      <c r="I4802" s="24"/>
      <c r="J4802" s="24"/>
      <c r="N4802" s="25"/>
      <c r="O4802" s="26" t="str">
        <f aca="false">IF($G4802="","",IFERROR(INDEX(Prestations!$F$5:$F$256,MATCH($G4802,Prestations!$B$5:$B$256,0)),"?"))</f>
        <v/>
      </c>
      <c r="P4802" s="26" t="str">
        <f aca="false">IF($O4802="","",IF($O4802="?","?",IFERROR(INDEX(Règles!$C$5:$C$17,MATCH($O4802,Règles!$A$5:$A$17,0)),"?")))</f>
        <v/>
      </c>
      <c r="Q4802" s="27" t="str">
        <f aca="false">IF($G4802="","",IF(ISNUMBER($I4802),$I4802,IFERROR(IF(ISNUMBER(INDEX(Prestations!$E$5:$E$256,MATCH($G4802,Prestations!$B$5:$B$256,0))),INDEX(Prestations!$E$5:$E$256,MATCH($G4802,Prestations!$B$5:$B$256,0)),""),"")))</f>
        <v/>
      </c>
      <c r="R4802" s="27" t="str">
        <f aca="false">IFERROR(IF(ISNUMBER($Q4802),$Q4802*IF($E4802="",1,$E4802),""),"")</f>
        <v/>
      </c>
      <c r="S4802" s="28" t="str">
        <f aca="false">IFERROR(IF($P4802="au nombre",IF(N(INDEX(Règles!$D$5:$D$17,MATCH($O4802,Règles!$A$5:$A$17,0)))&gt;0,IF($E4802="",1,$E4802)/INDEX(Règles!$D$5:$D$17,MATCH($O4802,Règles!$A$5:$A$17,0)),""),IF($P4802="au prix",IF(AND(ISNUMBER($R4802),N(INDEX(Règles!$E$5:$E$17,MATCH($O4802,Règles!$A$5:$A$17,0)))&gt;0),$R4802/INDEX(Règles!$E$5:$E$17,MATCH($O4802,Règles!$A$5:$A$17,0)),""),IF(OR($P4802="ne compte pas",$P4802="absence"),0,""))),"")</f>
        <v/>
      </c>
      <c r="T4802" s="26" t="n">
        <f aca="false">IF(AND(ISNUMBER($A4802),$B4802&lt;&gt;"",$G4802&lt;&gt;"",$P4802&lt;&gt;"absence"),1,0)</f>
        <v>0</v>
      </c>
      <c r="U4802" s="26" t="n">
        <f aca="false">IF($T4802=1,IF(COUNTIFS($B$2:$B4802,$B4802,$A$2:$A4802,$A4802,$T$2:$T4802,1)=1,1,0),0)</f>
        <v>0</v>
      </c>
      <c r="V4802" s="29" t="str">
        <f aca="false">IF(AND($A4802="",$B4802="",$G4802=""),"",IF(NOT(ISNUMBER($A4802)),"Date manquante ou non reconnue",IF($B4802="","Technicien manquant",IF(COUNTIF(Production!$A$7:$A$21,$B4802)=0,"Technicien absent de la liste (onglet Production)",IF($G4802="","Code BPU manquant (colonne G)",IF($O4802="?","Code BPU inconnu (onglet Prestations)",IF($P4802="?","Catégorie inconnue (onglet Règles)",IF(AND($E4802&lt;&gt;"",NOT(ISNUMBER($E4802))),"Quantité non reconnue",IF(AND($P4802="au prix",NOT(ISNUMBER($Q4802))),"Prix sur devis à saisir (colonne I)",IF($S4802="","Règle à compléter (onglet Règles)",""))))))))))</f>
        <v/>
      </c>
    </row>
    <row r="4803" customFormat="false" ht="15" hidden="false" customHeight="false" outlineLevel="0" collapsed="false">
      <c r="A4803" s="23"/>
      <c r="I4803" s="24"/>
      <c r="J4803" s="24"/>
      <c r="N4803" s="25"/>
      <c r="O4803" s="26" t="str">
        <f aca="false">IF($G4803="","",IFERROR(INDEX(Prestations!$F$5:$F$256,MATCH($G4803,Prestations!$B$5:$B$256,0)),"?"))</f>
        <v/>
      </c>
      <c r="P4803" s="26" t="str">
        <f aca="false">IF($O4803="","",IF($O4803="?","?",IFERROR(INDEX(Règles!$C$5:$C$17,MATCH($O4803,Règles!$A$5:$A$17,0)),"?")))</f>
        <v/>
      </c>
      <c r="Q4803" s="27" t="str">
        <f aca="false">IF($G4803="","",IF(ISNUMBER($I4803),$I4803,IFERROR(IF(ISNUMBER(INDEX(Prestations!$E$5:$E$256,MATCH($G4803,Prestations!$B$5:$B$256,0))),INDEX(Prestations!$E$5:$E$256,MATCH($G4803,Prestations!$B$5:$B$256,0)),""),"")))</f>
        <v/>
      </c>
      <c r="R4803" s="27" t="str">
        <f aca="false">IFERROR(IF(ISNUMBER($Q4803),$Q4803*IF($E4803="",1,$E4803),""),"")</f>
        <v/>
      </c>
      <c r="S4803" s="28" t="str">
        <f aca="false">IFERROR(IF($P4803="au nombre",IF(N(INDEX(Règles!$D$5:$D$17,MATCH($O4803,Règles!$A$5:$A$17,0)))&gt;0,IF($E4803="",1,$E4803)/INDEX(Règles!$D$5:$D$17,MATCH($O4803,Règles!$A$5:$A$17,0)),""),IF($P4803="au prix",IF(AND(ISNUMBER($R4803),N(INDEX(Règles!$E$5:$E$17,MATCH($O4803,Règles!$A$5:$A$17,0)))&gt;0),$R4803/INDEX(Règles!$E$5:$E$17,MATCH($O4803,Règles!$A$5:$A$17,0)),""),IF(OR($P4803="ne compte pas",$P4803="absence"),0,""))),"")</f>
        <v/>
      </c>
      <c r="T4803" s="26" t="n">
        <f aca="false">IF(AND(ISNUMBER($A4803),$B4803&lt;&gt;"",$G4803&lt;&gt;"",$P4803&lt;&gt;"absence"),1,0)</f>
        <v>0</v>
      </c>
      <c r="U4803" s="26" t="n">
        <f aca="false">IF($T4803=1,IF(COUNTIFS($B$2:$B4803,$B4803,$A$2:$A4803,$A4803,$T$2:$T4803,1)=1,1,0),0)</f>
        <v>0</v>
      </c>
      <c r="V4803" s="29" t="str">
        <f aca="false">IF(AND($A4803="",$B4803="",$G4803=""),"",IF(NOT(ISNUMBER($A4803)),"Date manquante ou non reconnue",IF($B4803="","Technicien manquant",IF(COUNTIF(Production!$A$7:$A$21,$B4803)=0,"Technicien absent de la liste (onglet Production)",IF($G4803="","Code BPU manquant (colonne G)",IF($O4803="?","Code BPU inconnu (onglet Prestations)",IF($P4803="?","Catégorie inconnue (onglet Règles)",IF(AND($E4803&lt;&gt;"",NOT(ISNUMBER($E4803))),"Quantité non reconnue",IF(AND($P4803="au prix",NOT(ISNUMBER($Q4803))),"Prix sur devis à saisir (colonne I)",IF($S4803="","Règle à compléter (onglet Règles)",""))))))))))</f>
        <v/>
      </c>
    </row>
    <row r="4804" customFormat="false" ht="15" hidden="false" customHeight="false" outlineLevel="0" collapsed="false">
      <c r="A4804" s="23"/>
      <c r="I4804" s="24"/>
      <c r="J4804" s="24"/>
      <c r="N4804" s="25"/>
      <c r="O4804" s="26" t="str">
        <f aca="false">IF($G4804="","",IFERROR(INDEX(Prestations!$F$5:$F$256,MATCH($G4804,Prestations!$B$5:$B$256,0)),"?"))</f>
        <v/>
      </c>
      <c r="P4804" s="26" t="str">
        <f aca="false">IF($O4804="","",IF($O4804="?","?",IFERROR(INDEX(Règles!$C$5:$C$17,MATCH($O4804,Règles!$A$5:$A$17,0)),"?")))</f>
        <v/>
      </c>
      <c r="Q4804" s="27" t="str">
        <f aca="false">IF($G4804="","",IF(ISNUMBER($I4804),$I4804,IFERROR(IF(ISNUMBER(INDEX(Prestations!$E$5:$E$256,MATCH($G4804,Prestations!$B$5:$B$256,0))),INDEX(Prestations!$E$5:$E$256,MATCH($G4804,Prestations!$B$5:$B$256,0)),""),"")))</f>
        <v/>
      </c>
      <c r="R4804" s="27" t="str">
        <f aca="false">IFERROR(IF(ISNUMBER($Q4804),$Q4804*IF($E4804="",1,$E4804),""),"")</f>
        <v/>
      </c>
      <c r="S4804" s="28" t="str">
        <f aca="false">IFERROR(IF($P4804="au nombre",IF(N(INDEX(Règles!$D$5:$D$17,MATCH($O4804,Règles!$A$5:$A$17,0)))&gt;0,IF($E4804="",1,$E4804)/INDEX(Règles!$D$5:$D$17,MATCH($O4804,Règles!$A$5:$A$17,0)),""),IF($P4804="au prix",IF(AND(ISNUMBER($R4804),N(INDEX(Règles!$E$5:$E$17,MATCH($O4804,Règles!$A$5:$A$17,0)))&gt;0),$R4804/INDEX(Règles!$E$5:$E$17,MATCH($O4804,Règles!$A$5:$A$17,0)),""),IF(OR($P4804="ne compte pas",$P4804="absence"),0,""))),"")</f>
        <v/>
      </c>
      <c r="T4804" s="26" t="n">
        <f aca="false">IF(AND(ISNUMBER($A4804),$B4804&lt;&gt;"",$G4804&lt;&gt;"",$P4804&lt;&gt;"absence"),1,0)</f>
        <v>0</v>
      </c>
      <c r="U4804" s="26" t="n">
        <f aca="false">IF($T4804=1,IF(COUNTIFS($B$2:$B4804,$B4804,$A$2:$A4804,$A4804,$T$2:$T4804,1)=1,1,0),0)</f>
        <v>0</v>
      </c>
      <c r="V4804" s="29" t="str">
        <f aca="false">IF(AND($A4804="",$B4804="",$G4804=""),"",IF(NOT(ISNUMBER($A4804)),"Date manquante ou non reconnue",IF($B4804="","Technicien manquant",IF(COUNTIF(Production!$A$7:$A$21,$B4804)=0,"Technicien absent de la liste (onglet Production)",IF($G4804="","Code BPU manquant (colonne G)",IF($O4804="?","Code BPU inconnu (onglet Prestations)",IF($P4804="?","Catégorie inconnue (onglet Règles)",IF(AND($E4804&lt;&gt;"",NOT(ISNUMBER($E4804))),"Quantité non reconnue",IF(AND($P4804="au prix",NOT(ISNUMBER($Q4804))),"Prix sur devis à saisir (colonne I)",IF($S4804="","Règle à compléter (onglet Règles)",""))))))))))</f>
        <v/>
      </c>
    </row>
    <row r="4805" customFormat="false" ht="15" hidden="false" customHeight="false" outlineLevel="0" collapsed="false">
      <c r="A4805" s="23"/>
      <c r="I4805" s="24"/>
      <c r="J4805" s="24"/>
      <c r="N4805" s="25"/>
      <c r="O4805" s="26" t="str">
        <f aca="false">IF($G4805="","",IFERROR(INDEX(Prestations!$F$5:$F$256,MATCH($G4805,Prestations!$B$5:$B$256,0)),"?"))</f>
        <v/>
      </c>
      <c r="P4805" s="26" t="str">
        <f aca="false">IF($O4805="","",IF($O4805="?","?",IFERROR(INDEX(Règles!$C$5:$C$17,MATCH($O4805,Règles!$A$5:$A$17,0)),"?")))</f>
        <v/>
      </c>
      <c r="Q4805" s="27" t="str">
        <f aca="false">IF($G4805="","",IF(ISNUMBER($I4805),$I4805,IFERROR(IF(ISNUMBER(INDEX(Prestations!$E$5:$E$256,MATCH($G4805,Prestations!$B$5:$B$256,0))),INDEX(Prestations!$E$5:$E$256,MATCH($G4805,Prestations!$B$5:$B$256,0)),""),"")))</f>
        <v/>
      </c>
      <c r="R4805" s="27" t="str">
        <f aca="false">IFERROR(IF(ISNUMBER($Q4805),$Q4805*IF($E4805="",1,$E4805),""),"")</f>
        <v/>
      </c>
      <c r="S4805" s="28" t="str">
        <f aca="false">IFERROR(IF($P4805="au nombre",IF(N(INDEX(Règles!$D$5:$D$17,MATCH($O4805,Règles!$A$5:$A$17,0)))&gt;0,IF($E4805="",1,$E4805)/INDEX(Règles!$D$5:$D$17,MATCH($O4805,Règles!$A$5:$A$17,0)),""),IF($P4805="au prix",IF(AND(ISNUMBER($R4805),N(INDEX(Règles!$E$5:$E$17,MATCH($O4805,Règles!$A$5:$A$17,0)))&gt;0),$R4805/INDEX(Règles!$E$5:$E$17,MATCH($O4805,Règles!$A$5:$A$17,0)),""),IF(OR($P4805="ne compte pas",$P4805="absence"),0,""))),"")</f>
        <v/>
      </c>
      <c r="T4805" s="26" t="n">
        <f aca="false">IF(AND(ISNUMBER($A4805),$B4805&lt;&gt;"",$G4805&lt;&gt;"",$P4805&lt;&gt;"absence"),1,0)</f>
        <v>0</v>
      </c>
      <c r="U4805" s="26" t="n">
        <f aca="false">IF($T4805=1,IF(COUNTIFS($B$2:$B4805,$B4805,$A$2:$A4805,$A4805,$T$2:$T4805,1)=1,1,0),0)</f>
        <v>0</v>
      </c>
      <c r="V4805" s="29" t="str">
        <f aca="false">IF(AND($A4805="",$B4805="",$G4805=""),"",IF(NOT(ISNUMBER($A4805)),"Date manquante ou non reconnue",IF($B4805="","Technicien manquant",IF(COUNTIF(Production!$A$7:$A$21,$B4805)=0,"Technicien absent de la liste (onglet Production)",IF($G4805="","Code BPU manquant (colonne G)",IF($O4805="?","Code BPU inconnu (onglet Prestations)",IF($P4805="?","Catégorie inconnue (onglet Règles)",IF(AND($E4805&lt;&gt;"",NOT(ISNUMBER($E4805))),"Quantité non reconnue",IF(AND($P4805="au prix",NOT(ISNUMBER($Q4805))),"Prix sur devis à saisir (colonne I)",IF($S4805="","Règle à compléter (onglet Règles)",""))))))))))</f>
        <v/>
      </c>
    </row>
    <row r="4806" customFormat="false" ht="15" hidden="false" customHeight="false" outlineLevel="0" collapsed="false">
      <c r="A4806" s="23"/>
      <c r="I4806" s="24"/>
      <c r="J4806" s="24"/>
      <c r="N4806" s="25"/>
      <c r="O4806" s="26" t="str">
        <f aca="false">IF($G4806="","",IFERROR(INDEX(Prestations!$F$5:$F$256,MATCH($G4806,Prestations!$B$5:$B$256,0)),"?"))</f>
        <v/>
      </c>
      <c r="P4806" s="26" t="str">
        <f aca="false">IF($O4806="","",IF($O4806="?","?",IFERROR(INDEX(Règles!$C$5:$C$17,MATCH($O4806,Règles!$A$5:$A$17,0)),"?")))</f>
        <v/>
      </c>
      <c r="Q4806" s="27" t="str">
        <f aca="false">IF($G4806="","",IF(ISNUMBER($I4806),$I4806,IFERROR(IF(ISNUMBER(INDEX(Prestations!$E$5:$E$256,MATCH($G4806,Prestations!$B$5:$B$256,0))),INDEX(Prestations!$E$5:$E$256,MATCH($G4806,Prestations!$B$5:$B$256,0)),""),"")))</f>
        <v/>
      </c>
      <c r="R4806" s="27" t="str">
        <f aca="false">IFERROR(IF(ISNUMBER($Q4806),$Q4806*IF($E4806="",1,$E4806),""),"")</f>
        <v/>
      </c>
      <c r="S4806" s="28" t="str">
        <f aca="false">IFERROR(IF($P4806="au nombre",IF(N(INDEX(Règles!$D$5:$D$17,MATCH($O4806,Règles!$A$5:$A$17,0)))&gt;0,IF($E4806="",1,$E4806)/INDEX(Règles!$D$5:$D$17,MATCH($O4806,Règles!$A$5:$A$17,0)),""),IF($P4806="au prix",IF(AND(ISNUMBER($R4806),N(INDEX(Règles!$E$5:$E$17,MATCH($O4806,Règles!$A$5:$A$17,0)))&gt;0),$R4806/INDEX(Règles!$E$5:$E$17,MATCH($O4806,Règles!$A$5:$A$17,0)),""),IF(OR($P4806="ne compte pas",$P4806="absence"),0,""))),"")</f>
        <v/>
      </c>
      <c r="T4806" s="26" t="n">
        <f aca="false">IF(AND(ISNUMBER($A4806),$B4806&lt;&gt;"",$G4806&lt;&gt;"",$P4806&lt;&gt;"absence"),1,0)</f>
        <v>0</v>
      </c>
      <c r="U4806" s="26" t="n">
        <f aca="false">IF($T4806=1,IF(COUNTIFS($B$2:$B4806,$B4806,$A$2:$A4806,$A4806,$T$2:$T4806,1)=1,1,0),0)</f>
        <v>0</v>
      </c>
      <c r="V4806" s="29" t="str">
        <f aca="false">IF(AND($A4806="",$B4806="",$G4806=""),"",IF(NOT(ISNUMBER($A4806)),"Date manquante ou non reconnue",IF($B4806="","Technicien manquant",IF(COUNTIF(Production!$A$7:$A$21,$B4806)=0,"Technicien absent de la liste (onglet Production)",IF($G4806="","Code BPU manquant (colonne G)",IF($O4806="?","Code BPU inconnu (onglet Prestations)",IF($P4806="?","Catégorie inconnue (onglet Règles)",IF(AND($E4806&lt;&gt;"",NOT(ISNUMBER($E4806))),"Quantité non reconnue",IF(AND($P4806="au prix",NOT(ISNUMBER($Q4806))),"Prix sur devis à saisir (colonne I)",IF($S4806="","Règle à compléter (onglet Règles)",""))))))))))</f>
        <v/>
      </c>
    </row>
    <row r="4807" customFormat="false" ht="15" hidden="false" customHeight="false" outlineLevel="0" collapsed="false">
      <c r="A4807" s="23"/>
      <c r="I4807" s="24"/>
      <c r="J4807" s="24"/>
      <c r="N4807" s="25"/>
      <c r="O4807" s="26" t="str">
        <f aca="false">IF($G4807="","",IFERROR(INDEX(Prestations!$F$5:$F$256,MATCH($G4807,Prestations!$B$5:$B$256,0)),"?"))</f>
        <v/>
      </c>
      <c r="P4807" s="26" t="str">
        <f aca="false">IF($O4807="","",IF($O4807="?","?",IFERROR(INDEX(Règles!$C$5:$C$17,MATCH($O4807,Règles!$A$5:$A$17,0)),"?")))</f>
        <v/>
      </c>
      <c r="Q4807" s="27" t="str">
        <f aca="false">IF($G4807="","",IF(ISNUMBER($I4807),$I4807,IFERROR(IF(ISNUMBER(INDEX(Prestations!$E$5:$E$256,MATCH($G4807,Prestations!$B$5:$B$256,0))),INDEX(Prestations!$E$5:$E$256,MATCH($G4807,Prestations!$B$5:$B$256,0)),""),"")))</f>
        <v/>
      </c>
      <c r="R4807" s="27" t="str">
        <f aca="false">IFERROR(IF(ISNUMBER($Q4807),$Q4807*IF($E4807="",1,$E4807),""),"")</f>
        <v/>
      </c>
      <c r="S4807" s="28" t="str">
        <f aca="false">IFERROR(IF($P4807="au nombre",IF(N(INDEX(Règles!$D$5:$D$17,MATCH($O4807,Règles!$A$5:$A$17,0)))&gt;0,IF($E4807="",1,$E4807)/INDEX(Règles!$D$5:$D$17,MATCH($O4807,Règles!$A$5:$A$17,0)),""),IF($P4807="au prix",IF(AND(ISNUMBER($R4807),N(INDEX(Règles!$E$5:$E$17,MATCH($O4807,Règles!$A$5:$A$17,0)))&gt;0),$R4807/INDEX(Règles!$E$5:$E$17,MATCH($O4807,Règles!$A$5:$A$17,0)),""),IF(OR($P4807="ne compte pas",$P4807="absence"),0,""))),"")</f>
        <v/>
      </c>
      <c r="T4807" s="26" t="n">
        <f aca="false">IF(AND(ISNUMBER($A4807),$B4807&lt;&gt;"",$G4807&lt;&gt;"",$P4807&lt;&gt;"absence"),1,0)</f>
        <v>0</v>
      </c>
      <c r="U4807" s="26" t="n">
        <f aca="false">IF($T4807=1,IF(COUNTIFS($B$2:$B4807,$B4807,$A$2:$A4807,$A4807,$T$2:$T4807,1)=1,1,0),0)</f>
        <v>0</v>
      </c>
      <c r="V4807" s="29" t="str">
        <f aca="false">IF(AND($A4807="",$B4807="",$G4807=""),"",IF(NOT(ISNUMBER($A4807)),"Date manquante ou non reconnue",IF($B4807="","Technicien manquant",IF(COUNTIF(Production!$A$7:$A$21,$B4807)=0,"Technicien absent de la liste (onglet Production)",IF($G4807="","Code BPU manquant (colonne G)",IF($O4807="?","Code BPU inconnu (onglet Prestations)",IF($P4807="?","Catégorie inconnue (onglet Règles)",IF(AND($E4807&lt;&gt;"",NOT(ISNUMBER($E4807))),"Quantité non reconnue",IF(AND($P4807="au prix",NOT(ISNUMBER($Q4807))),"Prix sur devis à saisir (colonne I)",IF($S4807="","Règle à compléter (onglet Règles)",""))))))))))</f>
        <v/>
      </c>
    </row>
    <row r="4808" customFormat="false" ht="15" hidden="false" customHeight="false" outlineLevel="0" collapsed="false">
      <c r="A4808" s="23"/>
      <c r="I4808" s="24"/>
      <c r="J4808" s="24"/>
      <c r="N4808" s="25"/>
      <c r="O4808" s="26" t="str">
        <f aca="false">IF($G4808="","",IFERROR(INDEX(Prestations!$F$5:$F$256,MATCH($G4808,Prestations!$B$5:$B$256,0)),"?"))</f>
        <v/>
      </c>
      <c r="P4808" s="26" t="str">
        <f aca="false">IF($O4808="","",IF($O4808="?","?",IFERROR(INDEX(Règles!$C$5:$C$17,MATCH($O4808,Règles!$A$5:$A$17,0)),"?")))</f>
        <v/>
      </c>
      <c r="Q4808" s="27" t="str">
        <f aca="false">IF($G4808="","",IF(ISNUMBER($I4808),$I4808,IFERROR(IF(ISNUMBER(INDEX(Prestations!$E$5:$E$256,MATCH($G4808,Prestations!$B$5:$B$256,0))),INDEX(Prestations!$E$5:$E$256,MATCH($G4808,Prestations!$B$5:$B$256,0)),""),"")))</f>
        <v/>
      </c>
      <c r="R4808" s="27" t="str">
        <f aca="false">IFERROR(IF(ISNUMBER($Q4808),$Q4808*IF($E4808="",1,$E4808),""),"")</f>
        <v/>
      </c>
      <c r="S4808" s="28" t="str">
        <f aca="false">IFERROR(IF($P4808="au nombre",IF(N(INDEX(Règles!$D$5:$D$17,MATCH($O4808,Règles!$A$5:$A$17,0)))&gt;0,IF($E4808="",1,$E4808)/INDEX(Règles!$D$5:$D$17,MATCH($O4808,Règles!$A$5:$A$17,0)),""),IF($P4808="au prix",IF(AND(ISNUMBER($R4808),N(INDEX(Règles!$E$5:$E$17,MATCH($O4808,Règles!$A$5:$A$17,0)))&gt;0),$R4808/INDEX(Règles!$E$5:$E$17,MATCH($O4808,Règles!$A$5:$A$17,0)),""),IF(OR($P4808="ne compte pas",$P4808="absence"),0,""))),"")</f>
        <v/>
      </c>
      <c r="T4808" s="26" t="n">
        <f aca="false">IF(AND(ISNUMBER($A4808),$B4808&lt;&gt;"",$G4808&lt;&gt;"",$P4808&lt;&gt;"absence"),1,0)</f>
        <v>0</v>
      </c>
      <c r="U4808" s="26" t="n">
        <f aca="false">IF($T4808=1,IF(COUNTIFS($B$2:$B4808,$B4808,$A$2:$A4808,$A4808,$T$2:$T4808,1)=1,1,0),0)</f>
        <v>0</v>
      </c>
      <c r="V4808" s="29" t="str">
        <f aca="false">IF(AND($A4808="",$B4808="",$G4808=""),"",IF(NOT(ISNUMBER($A4808)),"Date manquante ou non reconnue",IF($B4808="","Technicien manquant",IF(COUNTIF(Production!$A$7:$A$21,$B4808)=0,"Technicien absent de la liste (onglet Production)",IF($G4808="","Code BPU manquant (colonne G)",IF($O4808="?","Code BPU inconnu (onglet Prestations)",IF($P4808="?","Catégorie inconnue (onglet Règles)",IF(AND($E4808&lt;&gt;"",NOT(ISNUMBER($E4808))),"Quantité non reconnue",IF(AND($P4808="au prix",NOT(ISNUMBER($Q4808))),"Prix sur devis à saisir (colonne I)",IF($S4808="","Règle à compléter (onglet Règles)",""))))))))))</f>
        <v/>
      </c>
    </row>
    <row r="4809" customFormat="false" ht="15" hidden="false" customHeight="false" outlineLevel="0" collapsed="false">
      <c r="A4809" s="23"/>
      <c r="I4809" s="24"/>
      <c r="J4809" s="24"/>
      <c r="N4809" s="25"/>
      <c r="O4809" s="26" t="str">
        <f aca="false">IF($G4809="","",IFERROR(INDEX(Prestations!$F$5:$F$256,MATCH($G4809,Prestations!$B$5:$B$256,0)),"?"))</f>
        <v/>
      </c>
      <c r="P4809" s="26" t="str">
        <f aca="false">IF($O4809="","",IF($O4809="?","?",IFERROR(INDEX(Règles!$C$5:$C$17,MATCH($O4809,Règles!$A$5:$A$17,0)),"?")))</f>
        <v/>
      </c>
      <c r="Q4809" s="27" t="str">
        <f aca="false">IF($G4809="","",IF(ISNUMBER($I4809),$I4809,IFERROR(IF(ISNUMBER(INDEX(Prestations!$E$5:$E$256,MATCH($G4809,Prestations!$B$5:$B$256,0))),INDEX(Prestations!$E$5:$E$256,MATCH($G4809,Prestations!$B$5:$B$256,0)),""),"")))</f>
        <v/>
      </c>
      <c r="R4809" s="27" t="str">
        <f aca="false">IFERROR(IF(ISNUMBER($Q4809),$Q4809*IF($E4809="",1,$E4809),""),"")</f>
        <v/>
      </c>
      <c r="S4809" s="28" t="str">
        <f aca="false">IFERROR(IF($P4809="au nombre",IF(N(INDEX(Règles!$D$5:$D$17,MATCH($O4809,Règles!$A$5:$A$17,0)))&gt;0,IF($E4809="",1,$E4809)/INDEX(Règles!$D$5:$D$17,MATCH($O4809,Règles!$A$5:$A$17,0)),""),IF($P4809="au prix",IF(AND(ISNUMBER($R4809),N(INDEX(Règles!$E$5:$E$17,MATCH($O4809,Règles!$A$5:$A$17,0)))&gt;0),$R4809/INDEX(Règles!$E$5:$E$17,MATCH($O4809,Règles!$A$5:$A$17,0)),""),IF(OR($P4809="ne compte pas",$P4809="absence"),0,""))),"")</f>
        <v/>
      </c>
      <c r="T4809" s="26" t="n">
        <f aca="false">IF(AND(ISNUMBER($A4809),$B4809&lt;&gt;"",$G4809&lt;&gt;"",$P4809&lt;&gt;"absence"),1,0)</f>
        <v>0</v>
      </c>
      <c r="U4809" s="26" t="n">
        <f aca="false">IF($T4809=1,IF(COUNTIFS($B$2:$B4809,$B4809,$A$2:$A4809,$A4809,$T$2:$T4809,1)=1,1,0),0)</f>
        <v>0</v>
      </c>
      <c r="V4809" s="29" t="str">
        <f aca="false">IF(AND($A4809="",$B4809="",$G4809=""),"",IF(NOT(ISNUMBER($A4809)),"Date manquante ou non reconnue",IF($B4809="","Technicien manquant",IF(COUNTIF(Production!$A$7:$A$21,$B4809)=0,"Technicien absent de la liste (onglet Production)",IF($G4809="","Code BPU manquant (colonne G)",IF($O4809="?","Code BPU inconnu (onglet Prestations)",IF($P4809="?","Catégorie inconnue (onglet Règles)",IF(AND($E4809&lt;&gt;"",NOT(ISNUMBER($E4809))),"Quantité non reconnue",IF(AND($P4809="au prix",NOT(ISNUMBER($Q4809))),"Prix sur devis à saisir (colonne I)",IF($S4809="","Règle à compléter (onglet Règles)",""))))))))))</f>
        <v/>
      </c>
    </row>
    <row r="4810" customFormat="false" ht="15" hidden="false" customHeight="false" outlineLevel="0" collapsed="false">
      <c r="A4810" s="23"/>
      <c r="I4810" s="24"/>
      <c r="J4810" s="24"/>
      <c r="N4810" s="25"/>
      <c r="O4810" s="26" t="str">
        <f aca="false">IF($G4810="","",IFERROR(INDEX(Prestations!$F$5:$F$256,MATCH($G4810,Prestations!$B$5:$B$256,0)),"?"))</f>
        <v/>
      </c>
      <c r="P4810" s="26" t="str">
        <f aca="false">IF($O4810="","",IF($O4810="?","?",IFERROR(INDEX(Règles!$C$5:$C$17,MATCH($O4810,Règles!$A$5:$A$17,0)),"?")))</f>
        <v/>
      </c>
      <c r="Q4810" s="27" t="str">
        <f aca="false">IF($G4810="","",IF(ISNUMBER($I4810),$I4810,IFERROR(IF(ISNUMBER(INDEX(Prestations!$E$5:$E$256,MATCH($G4810,Prestations!$B$5:$B$256,0))),INDEX(Prestations!$E$5:$E$256,MATCH($G4810,Prestations!$B$5:$B$256,0)),""),"")))</f>
        <v/>
      </c>
      <c r="R4810" s="27" t="str">
        <f aca="false">IFERROR(IF(ISNUMBER($Q4810),$Q4810*IF($E4810="",1,$E4810),""),"")</f>
        <v/>
      </c>
      <c r="S4810" s="28" t="str">
        <f aca="false">IFERROR(IF($P4810="au nombre",IF(N(INDEX(Règles!$D$5:$D$17,MATCH($O4810,Règles!$A$5:$A$17,0)))&gt;0,IF($E4810="",1,$E4810)/INDEX(Règles!$D$5:$D$17,MATCH($O4810,Règles!$A$5:$A$17,0)),""),IF($P4810="au prix",IF(AND(ISNUMBER($R4810),N(INDEX(Règles!$E$5:$E$17,MATCH($O4810,Règles!$A$5:$A$17,0)))&gt;0),$R4810/INDEX(Règles!$E$5:$E$17,MATCH($O4810,Règles!$A$5:$A$17,0)),""),IF(OR($P4810="ne compte pas",$P4810="absence"),0,""))),"")</f>
        <v/>
      </c>
      <c r="T4810" s="26" t="n">
        <f aca="false">IF(AND(ISNUMBER($A4810),$B4810&lt;&gt;"",$G4810&lt;&gt;"",$P4810&lt;&gt;"absence"),1,0)</f>
        <v>0</v>
      </c>
      <c r="U4810" s="26" t="n">
        <f aca="false">IF($T4810=1,IF(COUNTIFS($B$2:$B4810,$B4810,$A$2:$A4810,$A4810,$T$2:$T4810,1)=1,1,0),0)</f>
        <v>0</v>
      </c>
      <c r="V4810" s="29" t="str">
        <f aca="false">IF(AND($A4810="",$B4810="",$G4810=""),"",IF(NOT(ISNUMBER($A4810)),"Date manquante ou non reconnue",IF($B4810="","Technicien manquant",IF(COUNTIF(Production!$A$7:$A$21,$B4810)=0,"Technicien absent de la liste (onglet Production)",IF($G4810="","Code BPU manquant (colonne G)",IF($O4810="?","Code BPU inconnu (onglet Prestations)",IF($P4810="?","Catégorie inconnue (onglet Règles)",IF(AND($E4810&lt;&gt;"",NOT(ISNUMBER($E4810))),"Quantité non reconnue",IF(AND($P4810="au prix",NOT(ISNUMBER($Q4810))),"Prix sur devis à saisir (colonne I)",IF($S4810="","Règle à compléter (onglet Règles)",""))))))))))</f>
        <v/>
      </c>
    </row>
    <row r="4811" customFormat="false" ht="15" hidden="false" customHeight="false" outlineLevel="0" collapsed="false">
      <c r="A4811" s="23"/>
      <c r="I4811" s="24"/>
      <c r="J4811" s="24"/>
      <c r="N4811" s="25"/>
      <c r="O4811" s="26" t="str">
        <f aca="false">IF($G4811="","",IFERROR(INDEX(Prestations!$F$5:$F$256,MATCH($G4811,Prestations!$B$5:$B$256,0)),"?"))</f>
        <v/>
      </c>
      <c r="P4811" s="26" t="str">
        <f aca="false">IF($O4811="","",IF($O4811="?","?",IFERROR(INDEX(Règles!$C$5:$C$17,MATCH($O4811,Règles!$A$5:$A$17,0)),"?")))</f>
        <v/>
      </c>
      <c r="Q4811" s="27" t="str">
        <f aca="false">IF($G4811="","",IF(ISNUMBER($I4811),$I4811,IFERROR(IF(ISNUMBER(INDEX(Prestations!$E$5:$E$256,MATCH($G4811,Prestations!$B$5:$B$256,0))),INDEX(Prestations!$E$5:$E$256,MATCH($G4811,Prestations!$B$5:$B$256,0)),""),"")))</f>
        <v/>
      </c>
      <c r="R4811" s="27" t="str">
        <f aca="false">IFERROR(IF(ISNUMBER($Q4811),$Q4811*IF($E4811="",1,$E4811),""),"")</f>
        <v/>
      </c>
      <c r="S4811" s="28" t="str">
        <f aca="false">IFERROR(IF($P4811="au nombre",IF(N(INDEX(Règles!$D$5:$D$17,MATCH($O4811,Règles!$A$5:$A$17,0)))&gt;0,IF($E4811="",1,$E4811)/INDEX(Règles!$D$5:$D$17,MATCH($O4811,Règles!$A$5:$A$17,0)),""),IF($P4811="au prix",IF(AND(ISNUMBER($R4811),N(INDEX(Règles!$E$5:$E$17,MATCH($O4811,Règles!$A$5:$A$17,0)))&gt;0),$R4811/INDEX(Règles!$E$5:$E$17,MATCH($O4811,Règles!$A$5:$A$17,0)),""),IF(OR($P4811="ne compte pas",$P4811="absence"),0,""))),"")</f>
        <v/>
      </c>
      <c r="T4811" s="26" t="n">
        <f aca="false">IF(AND(ISNUMBER($A4811),$B4811&lt;&gt;"",$G4811&lt;&gt;"",$P4811&lt;&gt;"absence"),1,0)</f>
        <v>0</v>
      </c>
      <c r="U4811" s="26" t="n">
        <f aca="false">IF($T4811=1,IF(COUNTIFS($B$2:$B4811,$B4811,$A$2:$A4811,$A4811,$T$2:$T4811,1)=1,1,0),0)</f>
        <v>0</v>
      </c>
      <c r="V4811" s="29" t="str">
        <f aca="false">IF(AND($A4811="",$B4811="",$G4811=""),"",IF(NOT(ISNUMBER($A4811)),"Date manquante ou non reconnue",IF($B4811="","Technicien manquant",IF(COUNTIF(Production!$A$7:$A$21,$B4811)=0,"Technicien absent de la liste (onglet Production)",IF($G4811="","Code BPU manquant (colonne G)",IF($O4811="?","Code BPU inconnu (onglet Prestations)",IF($P4811="?","Catégorie inconnue (onglet Règles)",IF(AND($E4811&lt;&gt;"",NOT(ISNUMBER($E4811))),"Quantité non reconnue",IF(AND($P4811="au prix",NOT(ISNUMBER($Q4811))),"Prix sur devis à saisir (colonne I)",IF($S4811="","Règle à compléter (onglet Règles)",""))))))))))</f>
        <v/>
      </c>
    </row>
    <row r="4812" customFormat="false" ht="15" hidden="false" customHeight="false" outlineLevel="0" collapsed="false">
      <c r="A4812" s="23"/>
      <c r="I4812" s="24"/>
      <c r="J4812" s="24"/>
      <c r="N4812" s="25"/>
      <c r="O4812" s="26" t="str">
        <f aca="false">IF($G4812="","",IFERROR(INDEX(Prestations!$F$5:$F$256,MATCH($G4812,Prestations!$B$5:$B$256,0)),"?"))</f>
        <v/>
      </c>
      <c r="P4812" s="26" t="str">
        <f aca="false">IF($O4812="","",IF($O4812="?","?",IFERROR(INDEX(Règles!$C$5:$C$17,MATCH($O4812,Règles!$A$5:$A$17,0)),"?")))</f>
        <v/>
      </c>
      <c r="Q4812" s="27" t="str">
        <f aca="false">IF($G4812="","",IF(ISNUMBER($I4812),$I4812,IFERROR(IF(ISNUMBER(INDEX(Prestations!$E$5:$E$256,MATCH($G4812,Prestations!$B$5:$B$256,0))),INDEX(Prestations!$E$5:$E$256,MATCH($G4812,Prestations!$B$5:$B$256,0)),""),"")))</f>
        <v/>
      </c>
      <c r="R4812" s="27" t="str">
        <f aca="false">IFERROR(IF(ISNUMBER($Q4812),$Q4812*IF($E4812="",1,$E4812),""),"")</f>
        <v/>
      </c>
      <c r="S4812" s="28" t="str">
        <f aca="false">IFERROR(IF($P4812="au nombre",IF(N(INDEX(Règles!$D$5:$D$17,MATCH($O4812,Règles!$A$5:$A$17,0)))&gt;0,IF($E4812="",1,$E4812)/INDEX(Règles!$D$5:$D$17,MATCH($O4812,Règles!$A$5:$A$17,0)),""),IF($P4812="au prix",IF(AND(ISNUMBER($R4812),N(INDEX(Règles!$E$5:$E$17,MATCH($O4812,Règles!$A$5:$A$17,0)))&gt;0),$R4812/INDEX(Règles!$E$5:$E$17,MATCH($O4812,Règles!$A$5:$A$17,0)),""),IF(OR($P4812="ne compte pas",$P4812="absence"),0,""))),"")</f>
        <v/>
      </c>
      <c r="T4812" s="26" t="n">
        <f aca="false">IF(AND(ISNUMBER($A4812),$B4812&lt;&gt;"",$G4812&lt;&gt;"",$P4812&lt;&gt;"absence"),1,0)</f>
        <v>0</v>
      </c>
      <c r="U4812" s="26" t="n">
        <f aca="false">IF($T4812=1,IF(COUNTIFS($B$2:$B4812,$B4812,$A$2:$A4812,$A4812,$T$2:$T4812,1)=1,1,0),0)</f>
        <v>0</v>
      </c>
      <c r="V4812" s="29" t="str">
        <f aca="false">IF(AND($A4812="",$B4812="",$G4812=""),"",IF(NOT(ISNUMBER($A4812)),"Date manquante ou non reconnue",IF($B4812="","Technicien manquant",IF(COUNTIF(Production!$A$7:$A$21,$B4812)=0,"Technicien absent de la liste (onglet Production)",IF($G4812="","Code BPU manquant (colonne G)",IF($O4812="?","Code BPU inconnu (onglet Prestations)",IF($P4812="?","Catégorie inconnue (onglet Règles)",IF(AND($E4812&lt;&gt;"",NOT(ISNUMBER($E4812))),"Quantité non reconnue",IF(AND($P4812="au prix",NOT(ISNUMBER($Q4812))),"Prix sur devis à saisir (colonne I)",IF($S4812="","Règle à compléter (onglet Règles)",""))))))))))</f>
        <v/>
      </c>
    </row>
    <row r="4813" customFormat="false" ht="15" hidden="false" customHeight="false" outlineLevel="0" collapsed="false">
      <c r="A4813" s="23"/>
      <c r="I4813" s="24"/>
      <c r="J4813" s="24"/>
      <c r="N4813" s="25"/>
      <c r="O4813" s="26" t="str">
        <f aca="false">IF($G4813="","",IFERROR(INDEX(Prestations!$F$5:$F$256,MATCH($G4813,Prestations!$B$5:$B$256,0)),"?"))</f>
        <v/>
      </c>
      <c r="P4813" s="26" t="str">
        <f aca="false">IF($O4813="","",IF($O4813="?","?",IFERROR(INDEX(Règles!$C$5:$C$17,MATCH($O4813,Règles!$A$5:$A$17,0)),"?")))</f>
        <v/>
      </c>
      <c r="Q4813" s="27" t="str">
        <f aca="false">IF($G4813="","",IF(ISNUMBER($I4813),$I4813,IFERROR(IF(ISNUMBER(INDEX(Prestations!$E$5:$E$256,MATCH($G4813,Prestations!$B$5:$B$256,0))),INDEX(Prestations!$E$5:$E$256,MATCH($G4813,Prestations!$B$5:$B$256,0)),""),"")))</f>
        <v/>
      </c>
      <c r="R4813" s="27" t="str">
        <f aca="false">IFERROR(IF(ISNUMBER($Q4813),$Q4813*IF($E4813="",1,$E4813),""),"")</f>
        <v/>
      </c>
      <c r="S4813" s="28" t="str">
        <f aca="false">IFERROR(IF($P4813="au nombre",IF(N(INDEX(Règles!$D$5:$D$17,MATCH($O4813,Règles!$A$5:$A$17,0)))&gt;0,IF($E4813="",1,$E4813)/INDEX(Règles!$D$5:$D$17,MATCH($O4813,Règles!$A$5:$A$17,0)),""),IF($P4813="au prix",IF(AND(ISNUMBER($R4813),N(INDEX(Règles!$E$5:$E$17,MATCH($O4813,Règles!$A$5:$A$17,0)))&gt;0),$R4813/INDEX(Règles!$E$5:$E$17,MATCH($O4813,Règles!$A$5:$A$17,0)),""),IF(OR($P4813="ne compte pas",$P4813="absence"),0,""))),"")</f>
        <v/>
      </c>
      <c r="T4813" s="26" t="n">
        <f aca="false">IF(AND(ISNUMBER($A4813),$B4813&lt;&gt;"",$G4813&lt;&gt;"",$P4813&lt;&gt;"absence"),1,0)</f>
        <v>0</v>
      </c>
      <c r="U4813" s="26" t="n">
        <f aca="false">IF($T4813=1,IF(COUNTIFS($B$2:$B4813,$B4813,$A$2:$A4813,$A4813,$T$2:$T4813,1)=1,1,0),0)</f>
        <v>0</v>
      </c>
      <c r="V4813" s="29" t="str">
        <f aca="false">IF(AND($A4813="",$B4813="",$G4813=""),"",IF(NOT(ISNUMBER($A4813)),"Date manquante ou non reconnue",IF($B4813="","Technicien manquant",IF(COUNTIF(Production!$A$7:$A$21,$B4813)=0,"Technicien absent de la liste (onglet Production)",IF($G4813="","Code BPU manquant (colonne G)",IF($O4813="?","Code BPU inconnu (onglet Prestations)",IF($P4813="?","Catégorie inconnue (onglet Règles)",IF(AND($E4813&lt;&gt;"",NOT(ISNUMBER($E4813))),"Quantité non reconnue",IF(AND($P4813="au prix",NOT(ISNUMBER($Q4813))),"Prix sur devis à saisir (colonne I)",IF($S4813="","Règle à compléter (onglet Règles)",""))))))))))</f>
        <v/>
      </c>
    </row>
    <row r="4814" customFormat="false" ht="15" hidden="false" customHeight="false" outlineLevel="0" collapsed="false">
      <c r="A4814" s="23"/>
      <c r="I4814" s="24"/>
      <c r="J4814" s="24"/>
      <c r="N4814" s="25"/>
      <c r="O4814" s="26" t="str">
        <f aca="false">IF($G4814="","",IFERROR(INDEX(Prestations!$F$5:$F$256,MATCH($G4814,Prestations!$B$5:$B$256,0)),"?"))</f>
        <v/>
      </c>
      <c r="P4814" s="26" t="str">
        <f aca="false">IF($O4814="","",IF($O4814="?","?",IFERROR(INDEX(Règles!$C$5:$C$17,MATCH($O4814,Règles!$A$5:$A$17,0)),"?")))</f>
        <v/>
      </c>
      <c r="Q4814" s="27" t="str">
        <f aca="false">IF($G4814="","",IF(ISNUMBER($I4814),$I4814,IFERROR(IF(ISNUMBER(INDEX(Prestations!$E$5:$E$256,MATCH($G4814,Prestations!$B$5:$B$256,0))),INDEX(Prestations!$E$5:$E$256,MATCH($G4814,Prestations!$B$5:$B$256,0)),""),"")))</f>
        <v/>
      </c>
      <c r="R4814" s="27" t="str">
        <f aca="false">IFERROR(IF(ISNUMBER($Q4814),$Q4814*IF($E4814="",1,$E4814),""),"")</f>
        <v/>
      </c>
      <c r="S4814" s="28" t="str">
        <f aca="false">IFERROR(IF($P4814="au nombre",IF(N(INDEX(Règles!$D$5:$D$17,MATCH($O4814,Règles!$A$5:$A$17,0)))&gt;0,IF($E4814="",1,$E4814)/INDEX(Règles!$D$5:$D$17,MATCH($O4814,Règles!$A$5:$A$17,0)),""),IF($P4814="au prix",IF(AND(ISNUMBER($R4814),N(INDEX(Règles!$E$5:$E$17,MATCH($O4814,Règles!$A$5:$A$17,0)))&gt;0),$R4814/INDEX(Règles!$E$5:$E$17,MATCH($O4814,Règles!$A$5:$A$17,0)),""),IF(OR($P4814="ne compte pas",$P4814="absence"),0,""))),"")</f>
        <v/>
      </c>
      <c r="T4814" s="26" t="n">
        <f aca="false">IF(AND(ISNUMBER($A4814),$B4814&lt;&gt;"",$G4814&lt;&gt;"",$P4814&lt;&gt;"absence"),1,0)</f>
        <v>0</v>
      </c>
      <c r="U4814" s="26" t="n">
        <f aca="false">IF($T4814=1,IF(COUNTIFS($B$2:$B4814,$B4814,$A$2:$A4814,$A4814,$T$2:$T4814,1)=1,1,0),0)</f>
        <v>0</v>
      </c>
      <c r="V4814" s="29" t="str">
        <f aca="false">IF(AND($A4814="",$B4814="",$G4814=""),"",IF(NOT(ISNUMBER($A4814)),"Date manquante ou non reconnue",IF($B4814="","Technicien manquant",IF(COUNTIF(Production!$A$7:$A$21,$B4814)=0,"Technicien absent de la liste (onglet Production)",IF($G4814="","Code BPU manquant (colonne G)",IF($O4814="?","Code BPU inconnu (onglet Prestations)",IF($P4814="?","Catégorie inconnue (onglet Règles)",IF(AND($E4814&lt;&gt;"",NOT(ISNUMBER($E4814))),"Quantité non reconnue",IF(AND($P4814="au prix",NOT(ISNUMBER($Q4814))),"Prix sur devis à saisir (colonne I)",IF($S4814="","Règle à compléter (onglet Règles)",""))))))))))</f>
        <v/>
      </c>
    </row>
    <row r="4815" customFormat="false" ht="15" hidden="false" customHeight="false" outlineLevel="0" collapsed="false">
      <c r="A4815" s="23"/>
      <c r="I4815" s="24"/>
      <c r="J4815" s="24"/>
      <c r="N4815" s="25"/>
      <c r="O4815" s="26" t="str">
        <f aca="false">IF($G4815="","",IFERROR(INDEX(Prestations!$F$5:$F$256,MATCH($G4815,Prestations!$B$5:$B$256,0)),"?"))</f>
        <v/>
      </c>
      <c r="P4815" s="26" t="str">
        <f aca="false">IF($O4815="","",IF($O4815="?","?",IFERROR(INDEX(Règles!$C$5:$C$17,MATCH($O4815,Règles!$A$5:$A$17,0)),"?")))</f>
        <v/>
      </c>
      <c r="Q4815" s="27" t="str">
        <f aca="false">IF($G4815="","",IF(ISNUMBER($I4815),$I4815,IFERROR(IF(ISNUMBER(INDEX(Prestations!$E$5:$E$256,MATCH($G4815,Prestations!$B$5:$B$256,0))),INDEX(Prestations!$E$5:$E$256,MATCH($G4815,Prestations!$B$5:$B$256,0)),""),"")))</f>
        <v/>
      </c>
      <c r="R4815" s="27" t="str">
        <f aca="false">IFERROR(IF(ISNUMBER($Q4815),$Q4815*IF($E4815="",1,$E4815),""),"")</f>
        <v/>
      </c>
      <c r="S4815" s="28" t="str">
        <f aca="false">IFERROR(IF($P4815="au nombre",IF(N(INDEX(Règles!$D$5:$D$17,MATCH($O4815,Règles!$A$5:$A$17,0)))&gt;0,IF($E4815="",1,$E4815)/INDEX(Règles!$D$5:$D$17,MATCH($O4815,Règles!$A$5:$A$17,0)),""),IF($P4815="au prix",IF(AND(ISNUMBER($R4815),N(INDEX(Règles!$E$5:$E$17,MATCH($O4815,Règles!$A$5:$A$17,0)))&gt;0),$R4815/INDEX(Règles!$E$5:$E$17,MATCH($O4815,Règles!$A$5:$A$17,0)),""),IF(OR($P4815="ne compte pas",$P4815="absence"),0,""))),"")</f>
        <v/>
      </c>
      <c r="T4815" s="26" t="n">
        <f aca="false">IF(AND(ISNUMBER($A4815),$B4815&lt;&gt;"",$G4815&lt;&gt;"",$P4815&lt;&gt;"absence"),1,0)</f>
        <v>0</v>
      </c>
      <c r="U4815" s="26" t="n">
        <f aca="false">IF($T4815=1,IF(COUNTIFS($B$2:$B4815,$B4815,$A$2:$A4815,$A4815,$T$2:$T4815,1)=1,1,0),0)</f>
        <v>0</v>
      </c>
      <c r="V4815" s="29" t="str">
        <f aca="false">IF(AND($A4815="",$B4815="",$G4815=""),"",IF(NOT(ISNUMBER($A4815)),"Date manquante ou non reconnue",IF($B4815="","Technicien manquant",IF(COUNTIF(Production!$A$7:$A$21,$B4815)=0,"Technicien absent de la liste (onglet Production)",IF($G4815="","Code BPU manquant (colonne G)",IF($O4815="?","Code BPU inconnu (onglet Prestations)",IF($P4815="?","Catégorie inconnue (onglet Règles)",IF(AND($E4815&lt;&gt;"",NOT(ISNUMBER($E4815))),"Quantité non reconnue",IF(AND($P4815="au prix",NOT(ISNUMBER($Q4815))),"Prix sur devis à saisir (colonne I)",IF($S4815="","Règle à compléter (onglet Règles)",""))))))))))</f>
        <v/>
      </c>
    </row>
    <row r="4816" customFormat="false" ht="15" hidden="false" customHeight="false" outlineLevel="0" collapsed="false">
      <c r="A4816" s="23"/>
      <c r="I4816" s="24"/>
      <c r="J4816" s="24"/>
      <c r="N4816" s="25"/>
      <c r="O4816" s="26" t="str">
        <f aca="false">IF($G4816="","",IFERROR(INDEX(Prestations!$F$5:$F$256,MATCH($G4816,Prestations!$B$5:$B$256,0)),"?"))</f>
        <v/>
      </c>
      <c r="P4816" s="26" t="str">
        <f aca="false">IF($O4816="","",IF($O4816="?","?",IFERROR(INDEX(Règles!$C$5:$C$17,MATCH($O4816,Règles!$A$5:$A$17,0)),"?")))</f>
        <v/>
      </c>
      <c r="Q4816" s="27" t="str">
        <f aca="false">IF($G4816="","",IF(ISNUMBER($I4816),$I4816,IFERROR(IF(ISNUMBER(INDEX(Prestations!$E$5:$E$256,MATCH($G4816,Prestations!$B$5:$B$256,0))),INDEX(Prestations!$E$5:$E$256,MATCH($G4816,Prestations!$B$5:$B$256,0)),""),"")))</f>
        <v/>
      </c>
      <c r="R4816" s="27" t="str">
        <f aca="false">IFERROR(IF(ISNUMBER($Q4816),$Q4816*IF($E4816="",1,$E4816),""),"")</f>
        <v/>
      </c>
      <c r="S4816" s="28" t="str">
        <f aca="false">IFERROR(IF($P4816="au nombre",IF(N(INDEX(Règles!$D$5:$D$17,MATCH($O4816,Règles!$A$5:$A$17,0)))&gt;0,IF($E4816="",1,$E4816)/INDEX(Règles!$D$5:$D$17,MATCH($O4816,Règles!$A$5:$A$17,0)),""),IF($P4816="au prix",IF(AND(ISNUMBER($R4816),N(INDEX(Règles!$E$5:$E$17,MATCH($O4816,Règles!$A$5:$A$17,0)))&gt;0),$R4816/INDEX(Règles!$E$5:$E$17,MATCH($O4816,Règles!$A$5:$A$17,0)),""),IF(OR($P4816="ne compte pas",$P4816="absence"),0,""))),"")</f>
        <v/>
      </c>
      <c r="T4816" s="26" t="n">
        <f aca="false">IF(AND(ISNUMBER($A4816),$B4816&lt;&gt;"",$G4816&lt;&gt;"",$P4816&lt;&gt;"absence"),1,0)</f>
        <v>0</v>
      </c>
      <c r="U4816" s="26" t="n">
        <f aca="false">IF($T4816=1,IF(COUNTIFS($B$2:$B4816,$B4816,$A$2:$A4816,$A4816,$T$2:$T4816,1)=1,1,0),0)</f>
        <v>0</v>
      </c>
      <c r="V4816" s="29" t="str">
        <f aca="false">IF(AND($A4816="",$B4816="",$G4816=""),"",IF(NOT(ISNUMBER($A4816)),"Date manquante ou non reconnue",IF($B4816="","Technicien manquant",IF(COUNTIF(Production!$A$7:$A$21,$B4816)=0,"Technicien absent de la liste (onglet Production)",IF($G4816="","Code BPU manquant (colonne G)",IF($O4816="?","Code BPU inconnu (onglet Prestations)",IF($P4816="?","Catégorie inconnue (onglet Règles)",IF(AND($E4816&lt;&gt;"",NOT(ISNUMBER($E4816))),"Quantité non reconnue",IF(AND($P4816="au prix",NOT(ISNUMBER($Q4816))),"Prix sur devis à saisir (colonne I)",IF($S4816="","Règle à compléter (onglet Règles)",""))))))))))</f>
        <v/>
      </c>
    </row>
    <row r="4817" customFormat="false" ht="15" hidden="false" customHeight="false" outlineLevel="0" collapsed="false">
      <c r="A4817" s="23"/>
      <c r="I4817" s="24"/>
      <c r="J4817" s="24"/>
      <c r="N4817" s="25"/>
      <c r="O4817" s="26" t="str">
        <f aca="false">IF($G4817="","",IFERROR(INDEX(Prestations!$F$5:$F$256,MATCH($G4817,Prestations!$B$5:$B$256,0)),"?"))</f>
        <v/>
      </c>
      <c r="P4817" s="26" t="str">
        <f aca="false">IF($O4817="","",IF($O4817="?","?",IFERROR(INDEX(Règles!$C$5:$C$17,MATCH($O4817,Règles!$A$5:$A$17,0)),"?")))</f>
        <v/>
      </c>
      <c r="Q4817" s="27" t="str">
        <f aca="false">IF($G4817="","",IF(ISNUMBER($I4817),$I4817,IFERROR(IF(ISNUMBER(INDEX(Prestations!$E$5:$E$256,MATCH($G4817,Prestations!$B$5:$B$256,0))),INDEX(Prestations!$E$5:$E$256,MATCH($G4817,Prestations!$B$5:$B$256,0)),""),"")))</f>
        <v/>
      </c>
      <c r="R4817" s="27" t="str">
        <f aca="false">IFERROR(IF(ISNUMBER($Q4817),$Q4817*IF($E4817="",1,$E4817),""),"")</f>
        <v/>
      </c>
      <c r="S4817" s="28" t="str">
        <f aca="false">IFERROR(IF($P4817="au nombre",IF(N(INDEX(Règles!$D$5:$D$17,MATCH($O4817,Règles!$A$5:$A$17,0)))&gt;0,IF($E4817="",1,$E4817)/INDEX(Règles!$D$5:$D$17,MATCH($O4817,Règles!$A$5:$A$17,0)),""),IF($P4817="au prix",IF(AND(ISNUMBER($R4817),N(INDEX(Règles!$E$5:$E$17,MATCH($O4817,Règles!$A$5:$A$17,0)))&gt;0),$R4817/INDEX(Règles!$E$5:$E$17,MATCH($O4817,Règles!$A$5:$A$17,0)),""),IF(OR($P4817="ne compte pas",$P4817="absence"),0,""))),"")</f>
        <v/>
      </c>
      <c r="T4817" s="26" t="n">
        <f aca="false">IF(AND(ISNUMBER($A4817),$B4817&lt;&gt;"",$G4817&lt;&gt;"",$P4817&lt;&gt;"absence"),1,0)</f>
        <v>0</v>
      </c>
      <c r="U4817" s="26" t="n">
        <f aca="false">IF($T4817=1,IF(COUNTIFS($B$2:$B4817,$B4817,$A$2:$A4817,$A4817,$T$2:$T4817,1)=1,1,0),0)</f>
        <v>0</v>
      </c>
      <c r="V4817" s="29" t="str">
        <f aca="false">IF(AND($A4817="",$B4817="",$G4817=""),"",IF(NOT(ISNUMBER($A4817)),"Date manquante ou non reconnue",IF($B4817="","Technicien manquant",IF(COUNTIF(Production!$A$7:$A$21,$B4817)=0,"Technicien absent de la liste (onglet Production)",IF($G4817="","Code BPU manquant (colonne G)",IF($O4817="?","Code BPU inconnu (onglet Prestations)",IF($P4817="?","Catégorie inconnue (onglet Règles)",IF(AND($E4817&lt;&gt;"",NOT(ISNUMBER($E4817))),"Quantité non reconnue",IF(AND($P4817="au prix",NOT(ISNUMBER($Q4817))),"Prix sur devis à saisir (colonne I)",IF($S4817="","Règle à compléter (onglet Règles)",""))))))))))</f>
        <v/>
      </c>
    </row>
    <row r="4818" customFormat="false" ht="15" hidden="false" customHeight="false" outlineLevel="0" collapsed="false">
      <c r="A4818" s="23"/>
      <c r="I4818" s="24"/>
      <c r="J4818" s="24"/>
      <c r="N4818" s="25"/>
      <c r="O4818" s="26" t="str">
        <f aca="false">IF($G4818="","",IFERROR(INDEX(Prestations!$F$5:$F$256,MATCH($G4818,Prestations!$B$5:$B$256,0)),"?"))</f>
        <v/>
      </c>
      <c r="P4818" s="26" t="str">
        <f aca="false">IF($O4818="","",IF($O4818="?","?",IFERROR(INDEX(Règles!$C$5:$C$17,MATCH($O4818,Règles!$A$5:$A$17,0)),"?")))</f>
        <v/>
      </c>
      <c r="Q4818" s="27" t="str">
        <f aca="false">IF($G4818="","",IF(ISNUMBER($I4818),$I4818,IFERROR(IF(ISNUMBER(INDEX(Prestations!$E$5:$E$256,MATCH($G4818,Prestations!$B$5:$B$256,0))),INDEX(Prestations!$E$5:$E$256,MATCH($G4818,Prestations!$B$5:$B$256,0)),""),"")))</f>
        <v/>
      </c>
      <c r="R4818" s="27" t="str">
        <f aca="false">IFERROR(IF(ISNUMBER($Q4818),$Q4818*IF($E4818="",1,$E4818),""),"")</f>
        <v/>
      </c>
      <c r="S4818" s="28" t="str">
        <f aca="false">IFERROR(IF($P4818="au nombre",IF(N(INDEX(Règles!$D$5:$D$17,MATCH($O4818,Règles!$A$5:$A$17,0)))&gt;0,IF($E4818="",1,$E4818)/INDEX(Règles!$D$5:$D$17,MATCH($O4818,Règles!$A$5:$A$17,0)),""),IF($P4818="au prix",IF(AND(ISNUMBER($R4818),N(INDEX(Règles!$E$5:$E$17,MATCH($O4818,Règles!$A$5:$A$17,0)))&gt;0),$R4818/INDEX(Règles!$E$5:$E$17,MATCH($O4818,Règles!$A$5:$A$17,0)),""),IF(OR($P4818="ne compte pas",$P4818="absence"),0,""))),"")</f>
        <v/>
      </c>
      <c r="T4818" s="26" t="n">
        <f aca="false">IF(AND(ISNUMBER($A4818),$B4818&lt;&gt;"",$G4818&lt;&gt;"",$P4818&lt;&gt;"absence"),1,0)</f>
        <v>0</v>
      </c>
      <c r="U4818" s="26" t="n">
        <f aca="false">IF($T4818=1,IF(COUNTIFS($B$2:$B4818,$B4818,$A$2:$A4818,$A4818,$T$2:$T4818,1)=1,1,0),0)</f>
        <v>0</v>
      </c>
      <c r="V4818" s="29" t="str">
        <f aca="false">IF(AND($A4818="",$B4818="",$G4818=""),"",IF(NOT(ISNUMBER($A4818)),"Date manquante ou non reconnue",IF($B4818="","Technicien manquant",IF(COUNTIF(Production!$A$7:$A$21,$B4818)=0,"Technicien absent de la liste (onglet Production)",IF($G4818="","Code BPU manquant (colonne G)",IF($O4818="?","Code BPU inconnu (onglet Prestations)",IF($P4818="?","Catégorie inconnue (onglet Règles)",IF(AND($E4818&lt;&gt;"",NOT(ISNUMBER($E4818))),"Quantité non reconnue",IF(AND($P4818="au prix",NOT(ISNUMBER($Q4818))),"Prix sur devis à saisir (colonne I)",IF($S4818="","Règle à compléter (onglet Règles)",""))))))))))</f>
        <v/>
      </c>
    </row>
    <row r="4819" customFormat="false" ht="15" hidden="false" customHeight="false" outlineLevel="0" collapsed="false">
      <c r="A4819" s="23"/>
      <c r="I4819" s="24"/>
      <c r="J4819" s="24"/>
      <c r="N4819" s="25"/>
      <c r="O4819" s="26" t="str">
        <f aca="false">IF($G4819="","",IFERROR(INDEX(Prestations!$F$5:$F$256,MATCH($G4819,Prestations!$B$5:$B$256,0)),"?"))</f>
        <v/>
      </c>
      <c r="P4819" s="26" t="str">
        <f aca="false">IF($O4819="","",IF($O4819="?","?",IFERROR(INDEX(Règles!$C$5:$C$17,MATCH($O4819,Règles!$A$5:$A$17,0)),"?")))</f>
        <v/>
      </c>
      <c r="Q4819" s="27" t="str">
        <f aca="false">IF($G4819="","",IF(ISNUMBER($I4819),$I4819,IFERROR(IF(ISNUMBER(INDEX(Prestations!$E$5:$E$256,MATCH($G4819,Prestations!$B$5:$B$256,0))),INDEX(Prestations!$E$5:$E$256,MATCH($G4819,Prestations!$B$5:$B$256,0)),""),"")))</f>
        <v/>
      </c>
      <c r="R4819" s="27" t="str">
        <f aca="false">IFERROR(IF(ISNUMBER($Q4819),$Q4819*IF($E4819="",1,$E4819),""),"")</f>
        <v/>
      </c>
      <c r="S4819" s="28" t="str">
        <f aca="false">IFERROR(IF($P4819="au nombre",IF(N(INDEX(Règles!$D$5:$D$17,MATCH($O4819,Règles!$A$5:$A$17,0)))&gt;0,IF($E4819="",1,$E4819)/INDEX(Règles!$D$5:$D$17,MATCH($O4819,Règles!$A$5:$A$17,0)),""),IF($P4819="au prix",IF(AND(ISNUMBER($R4819),N(INDEX(Règles!$E$5:$E$17,MATCH($O4819,Règles!$A$5:$A$17,0)))&gt;0),$R4819/INDEX(Règles!$E$5:$E$17,MATCH($O4819,Règles!$A$5:$A$17,0)),""),IF(OR($P4819="ne compte pas",$P4819="absence"),0,""))),"")</f>
        <v/>
      </c>
      <c r="T4819" s="26" t="n">
        <f aca="false">IF(AND(ISNUMBER($A4819),$B4819&lt;&gt;"",$G4819&lt;&gt;"",$P4819&lt;&gt;"absence"),1,0)</f>
        <v>0</v>
      </c>
      <c r="U4819" s="26" t="n">
        <f aca="false">IF($T4819=1,IF(COUNTIFS($B$2:$B4819,$B4819,$A$2:$A4819,$A4819,$T$2:$T4819,1)=1,1,0),0)</f>
        <v>0</v>
      </c>
      <c r="V4819" s="29" t="str">
        <f aca="false">IF(AND($A4819="",$B4819="",$G4819=""),"",IF(NOT(ISNUMBER($A4819)),"Date manquante ou non reconnue",IF($B4819="","Technicien manquant",IF(COUNTIF(Production!$A$7:$A$21,$B4819)=0,"Technicien absent de la liste (onglet Production)",IF($G4819="","Code BPU manquant (colonne G)",IF($O4819="?","Code BPU inconnu (onglet Prestations)",IF($P4819="?","Catégorie inconnue (onglet Règles)",IF(AND($E4819&lt;&gt;"",NOT(ISNUMBER($E4819))),"Quantité non reconnue",IF(AND($P4819="au prix",NOT(ISNUMBER($Q4819))),"Prix sur devis à saisir (colonne I)",IF($S4819="","Règle à compléter (onglet Règles)",""))))))))))</f>
        <v/>
      </c>
    </row>
    <row r="4820" customFormat="false" ht="15" hidden="false" customHeight="false" outlineLevel="0" collapsed="false">
      <c r="A4820" s="23"/>
      <c r="I4820" s="24"/>
      <c r="J4820" s="24"/>
      <c r="N4820" s="25"/>
      <c r="O4820" s="26" t="str">
        <f aca="false">IF($G4820="","",IFERROR(INDEX(Prestations!$F$5:$F$256,MATCH($G4820,Prestations!$B$5:$B$256,0)),"?"))</f>
        <v/>
      </c>
      <c r="P4820" s="26" t="str">
        <f aca="false">IF($O4820="","",IF($O4820="?","?",IFERROR(INDEX(Règles!$C$5:$C$17,MATCH($O4820,Règles!$A$5:$A$17,0)),"?")))</f>
        <v/>
      </c>
      <c r="Q4820" s="27" t="str">
        <f aca="false">IF($G4820="","",IF(ISNUMBER($I4820),$I4820,IFERROR(IF(ISNUMBER(INDEX(Prestations!$E$5:$E$256,MATCH($G4820,Prestations!$B$5:$B$256,0))),INDEX(Prestations!$E$5:$E$256,MATCH($G4820,Prestations!$B$5:$B$256,0)),""),"")))</f>
        <v/>
      </c>
      <c r="R4820" s="27" t="str">
        <f aca="false">IFERROR(IF(ISNUMBER($Q4820),$Q4820*IF($E4820="",1,$E4820),""),"")</f>
        <v/>
      </c>
      <c r="S4820" s="28" t="str">
        <f aca="false">IFERROR(IF($P4820="au nombre",IF(N(INDEX(Règles!$D$5:$D$17,MATCH($O4820,Règles!$A$5:$A$17,0)))&gt;0,IF($E4820="",1,$E4820)/INDEX(Règles!$D$5:$D$17,MATCH($O4820,Règles!$A$5:$A$17,0)),""),IF($P4820="au prix",IF(AND(ISNUMBER($R4820),N(INDEX(Règles!$E$5:$E$17,MATCH($O4820,Règles!$A$5:$A$17,0)))&gt;0),$R4820/INDEX(Règles!$E$5:$E$17,MATCH($O4820,Règles!$A$5:$A$17,0)),""),IF(OR($P4820="ne compte pas",$P4820="absence"),0,""))),"")</f>
        <v/>
      </c>
      <c r="T4820" s="26" t="n">
        <f aca="false">IF(AND(ISNUMBER($A4820),$B4820&lt;&gt;"",$G4820&lt;&gt;"",$P4820&lt;&gt;"absence"),1,0)</f>
        <v>0</v>
      </c>
      <c r="U4820" s="26" t="n">
        <f aca="false">IF($T4820=1,IF(COUNTIFS($B$2:$B4820,$B4820,$A$2:$A4820,$A4820,$T$2:$T4820,1)=1,1,0),0)</f>
        <v>0</v>
      </c>
      <c r="V4820" s="29" t="str">
        <f aca="false">IF(AND($A4820="",$B4820="",$G4820=""),"",IF(NOT(ISNUMBER($A4820)),"Date manquante ou non reconnue",IF($B4820="","Technicien manquant",IF(COUNTIF(Production!$A$7:$A$21,$B4820)=0,"Technicien absent de la liste (onglet Production)",IF($G4820="","Code BPU manquant (colonne G)",IF($O4820="?","Code BPU inconnu (onglet Prestations)",IF($P4820="?","Catégorie inconnue (onglet Règles)",IF(AND($E4820&lt;&gt;"",NOT(ISNUMBER($E4820))),"Quantité non reconnue",IF(AND($P4820="au prix",NOT(ISNUMBER($Q4820))),"Prix sur devis à saisir (colonne I)",IF($S4820="","Règle à compléter (onglet Règles)",""))))))))))</f>
        <v/>
      </c>
    </row>
    <row r="4821" customFormat="false" ht="15" hidden="false" customHeight="false" outlineLevel="0" collapsed="false">
      <c r="A4821" s="23"/>
      <c r="I4821" s="24"/>
      <c r="J4821" s="24"/>
      <c r="N4821" s="25"/>
      <c r="O4821" s="26" t="str">
        <f aca="false">IF($G4821="","",IFERROR(INDEX(Prestations!$F$5:$F$256,MATCH($G4821,Prestations!$B$5:$B$256,0)),"?"))</f>
        <v/>
      </c>
      <c r="P4821" s="26" t="str">
        <f aca="false">IF($O4821="","",IF($O4821="?","?",IFERROR(INDEX(Règles!$C$5:$C$17,MATCH($O4821,Règles!$A$5:$A$17,0)),"?")))</f>
        <v/>
      </c>
      <c r="Q4821" s="27" t="str">
        <f aca="false">IF($G4821="","",IF(ISNUMBER($I4821),$I4821,IFERROR(IF(ISNUMBER(INDEX(Prestations!$E$5:$E$256,MATCH($G4821,Prestations!$B$5:$B$256,0))),INDEX(Prestations!$E$5:$E$256,MATCH($G4821,Prestations!$B$5:$B$256,0)),""),"")))</f>
        <v/>
      </c>
      <c r="R4821" s="27" t="str">
        <f aca="false">IFERROR(IF(ISNUMBER($Q4821),$Q4821*IF($E4821="",1,$E4821),""),"")</f>
        <v/>
      </c>
      <c r="S4821" s="28" t="str">
        <f aca="false">IFERROR(IF($P4821="au nombre",IF(N(INDEX(Règles!$D$5:$D$17,MATCH($O4821,Règles!$A$5:$A$17,0)))&gt;0,IF($E4821="",1,$E4821)/INDEX(Règles!$D$5:$D$17,MATCH($O4821,Règles!$A$5:$A$17,0)),""),IF($P4821="au prix",IF(AND(ISNUMBER($R4821),N(INDEX(Règles!$E$5:$E$17,MATCH($O4821,Règles!$A$5:$A$17,0)))&gt;0),$R4821/INDEX(Règles!$E$5:$E$17,MATCH($O4821,Règles!$A$5:$A$17,0)),""),IF(OR($P4821="ne compte pas",$P4821="absence"),0,""))),"")</f>
        <v/>
      </c>
      <c r="T4821" s="26" t="n">
        <f aca="false">IF(AND(ISNUMBER($A4821),$B4821&lt;&gt;"",$G4821&lt;&gt;"",$P4821&lt;&gt;"absence"),1,0)</f>
        <v>0</v>
      </c>
      <c r="U4821" s="26" t="n">
        <f aca="false">IF($T4821=1,IF(COUNTIFS($B$2:$B4821,$B4821,$A$2:$A4821,$A4821,$T$2:$T4821,1)=1,1,0),0)</f>
        <v>0</v>
      </c>
      <c r="V4821" s="29" t="str">
        <f aca="false">IF(AND($A4821="",$B4821="",$G4821=""),"",IF(NOT(ISNUMBER($A4821)),"Date manquante ou non reconnue",IF($B4821="","Technicien manquant",IF(COUNTIF(Production!$A$7:$A$21,$B4821)=0,"Technicien absent de la liste (onglet Production)",IF($G4821="","Code BPU manquant (colonne G)",IF($O4821="?","Code BPU inconnu (onglet Prestations)",IF($P4821="?","Catégorie inconnue (onglet Règles)",IF(AND($E4821&lt;&gt;"",NOT(ISNUMBER($E4821))),"Quantité non reconnue",IF(AND($P4821="au prix",NOT(ISNUMBER($Q4821))),"Prix sur devis à saisir (colonne I)",IF($S4821="","Règle à compléter (onglet Règles)",""))))))))))</f>
        <v/>
      </c>
    </row>
    <row r="4822" customFormat="false" ht="15" hidden="false" customHeight="false" outlineLevel="0" collapsed="false">
      <c r="A4822" s="23"/>
      <c r="I4822" s="24"/>
      <c r="J4822" s="24"/>
      <c r="N4822" s="25"/>
      <c r="O4822" s="26" t="str">
        <f aca="false">IF($G4822="","",IFERROR(INDEX(Prestations!$F$5:$F$256,MATCH($G4822,Prestations!$B$5:$B$256,0)),"?"))</f>
        <v/>
      </c>
      <c r="P4822" s="26" t="str">
        <f aca="false">IF($O4822="","",IF($O4822="?","?",IFERROR(INDEX(Règles!$C$5:$C$17,MATCH($O4822,Règles!$A$5:$A$17,0)),"?")))</f>
        <v/>
      </c>
      <c r="Q4822" s="27" t="str">
        <f aca="false">IF($G4822="","",IF(ISNUMBER($I4822),$I4822,IFERROR(IF(ISNUMBER(INDEX(Prestations!$E$5:$E$256,MATCH($G4822,Prestations!$B$5:$B$256,0))),INDEX(Prestations!$E$5:$E$256,MATCH($G4822,Prestations!$B$5:$B$256,0)),""),"")))</f>
        <v/>
      </c>
      <c r="R4822" s="27" t="str">
        <f aca="false">IFERROR(IF(ISNUMBER($Q4822),$Q4822*IF($E4822="",1,$E4822),""),"")</f>
        <v/>
      </c>
      <c r="S4822" s="28" t="str">
        <f aca="false">IFERROR(IF($P4822="au nombre",IF(N(INDEX(Règles!$D$5:$D$17,MATCH($O4822,Règles!$A$5:$A$17,0)))&gt;0,IF($E4822="",1,$E4822)/INDEX(Règles!$D$5:$D$17,MATCH($O4822,Règles!$A$5:$A$17,0)),""),IF($P4822="au prix",IF(AND(ISNUMBER($R4822),N(INDEX(Règles!$E$5:$E$17,MATCH($O4822,Règles!$A$5:$A$17,0)))&gt;0),$R4822/INDEX(Règles!$E$5:$E$17,MATCH($O4822,Règles!$A$5:$A$17,0)),""),IF(OR($P4822="ne compte pas",$P4822="absence"),0,""))),"")</f>
        <v/>
      </c>
      <c r="T4822" s="26" t="n">
        <f aca="false">IF(AND(ISNUMBER($A4822),$B4822&lt;&gt;"",$G4822&lt;&gt;"",$P4822&lt;&gt;"absence"),1,0)</f>
        <v>0</v>
      </c>
      <c r="U4822" s="26" t="n">
        <f aca="false">IF($T4822=1,IF(COUNTIFS($B$2:$B4822,$B4822,$A$2:$A4822,$A4822,$T$2:$T4822,1)=1,1,0),0)</f>
        <v>0</v>
      </c>
      <c r="V4822" s="29" t="str">
        <f aca="false">IF(AND($A4822="",$B4822="",$G4822=""),"",IF(NOT(ISNUMBER($A4822)),"Date manquante ou non reconnue",IF($B4822="","Technicien manquant",IF(COUNTIF(Production!$A$7:$A$21,$B4822)=0,"Technicien absent de la liste (onglet Production)",IF($G4822="","Code BPU manquant (colonne G)",IF($O4822="?","Code BPU inconnu (onglet Prestations)",IF($P4822="?","Catégorie inconnue (onglet Règles)",IF(AND($E4822&lt;&gt;"",NOT(ISNUMBER($E4822))),"Quantité non reconnue",IF(AND($P4822="au prix",NOT(ISNUMBER($Q4822))),"Prix sur devis à saisir (colonne I)",IF($S4822="","Règle à compléter (onglet Règles)",""))))))))))</f>
        <v/>
      </c>
    </row>
    <row r="4823" customFormat="false" ht="15" hidden="false" customHeight="false" outlineLevel="0" collapsed="false">
      <c r="A4823" s="23"/>
      <c r="I4823" s="24"/>
      <c r="J4823" s="24"/>
      <c r="N4823" s="25"/>
      <c r="O4823" s="26" t="str">
        <f aca="false">IF($G4823="","",IFERROR(INDEX(Prestations!$F$5:$F$256,MATCH($G4823,Prestations!$B$5:$B$256,0)),"?"))</f>
        <v/>
      </c>
      <c r="P4823" s="26" t="str">
        <f aca="false">IF($O4823="","",IF($O4823="?","?",IFERROR(INDEX(Règles!$C$5:$C$17,MATCH($O4823,Règles!$A$5:$A$17,0)),"?")))</f>
        <v/>
      </c>
      <c r="Q4823" s="27" t="str">
        <f aca="false">IF($G4823="","",IF(ISNUMBER($I4823),$I4823,IFERROR(IF(ISNUMBER(INDEX(Prestations!$E$5:$E$256,MATCH($G4823,Prestations!$B$5:$B$256,0))),INDEX(Prestations!$E$5:$E$256,MATCH($G4823,Prestations!$B$5:$B$256,0)),""),"")))</f>
        <v/>
      </c>
      <c r="R4823" s="27" t="str">
        <f aca="false">IFERROR(IF(ISNUMBER($Q4823),$Q4823*IF($E4823="",1,$E4823),""),"")</f>
        <v/>
      </c>
      <c r="S4823" s="28" t="str">
        <f aca="false">IFERROR(IF($P4823="au nombre",IF(N(INDEX(Règles!$D$5:$D$17,MATCH($O4823,Règles!$A$5:$A$17,0)))&gt;0,IF($E4823="",1,$E4823)/INDEX(Règles!$D$5:$D$17,MATCH($O4823,Règles!$A$5:$A$17,0)),""),IF($P4823="au prix",IF(AND(ISNUMBER($R4823),N(INDEX(Règles!$E$5:$E$17,MATCH($O4823,Règles!$A$5:$A$17,0)))&gt;0),$R4823/INDEX(Règles!$E$5:$E$17,MATCH($O4823,Règles!$A$5:$A$17,0)),""),IF(OR($P4823="ne compte pas",$P4823="absence"),0,""))),"")</f>
        <v/>
      </c>
      <c r="T4823" s="26" t="n">
        <f aca="false">IF(AND(ISNUMBER($A4823),$B4823&lt;&gt;"",$G4823&lt;&gt;"",$P4823&lt;&gt;"absence"),1,0)</f>
        <v>0</v>
      </c>
      <c r="U4823" s="26" t="n">
        <f aca="false">IF($T4823=1,IF(COUNTIFS($B$2:$B4823,$B4823,$A$2:$A4823,$A4823,$T$2:$T4823,1)=1,1,0),0)</f>
        <v>0</v>
      </c>
      <c r="V4823" s="29" t="str">
        <f aca="false">IF(AND($A4823="",$B4823="",$G4823=""),"",IF(NOT(ISNUMBER($A4823)),"Date manquante ou non reconnue",IF($B4823="","Technicien manquant",IF(COUNTIF(Production!$A$7:$A$21,$B4823)=0,"Technicien absent de la liste (onglet Production)",IF($G4823="","Code BPU manquant (colonne G)",IF($O4823="?","Code BPU inconnu (onglet Prestations)",IF($P4823="?","Catégorie inconnue (onglet Règles)",IF(AND($E4823&lt;&gt;"",NOT(ISNUMBER($E4823))),"Quantité non reconnue",IF(AND($P4823="au prix",NOT(ISNUMBER($Q4823))),"Prix sur devis à saisir (colonne I)",IF($S4823="","Règle à compléter (onglet Règles)",""))))))))))</f>
        <v/>
      </c>
    </row>
    <row r="4824" customFormat="false" ht="15" hidden="false" customHeight="false" outlineLevel="0" collapsed="false">
      <c r="A4824" s="23"/>
      <c r="I4824" s="24"/>
      <c r="J4824" s="24"/>
      <c r="N4824" s="25"/>
      <c r="O4824" s="26" t="str">
        <f aca="false">IF($G4824="","",IFERROR(INDEX(Prestations!$F$5:$F$256,MATCH($G4824,Prestations!$B$5:$B$256,0)),"?"))</f>
        <v/>
      </c>
      <c r="P4824" s="26" t="str">
        <f aca="false">IF($O4824="","",IF($O4824="?","?",IFERROR(INDEX(Règles!$C$5:$C$17,MATCH($O4824,Règles!$A$5:$A$17,0)),"?")))</f>
        <v/>
      </c>
      <c r="Q4824" s="27" t="str">
        <f aca="false">IF($G4824="","",IF(ISNUMBER($I4824),$I4824,IFERROR(IF(ISNUMBER(INDEX(Prestations!$E$5:$E$256,MATCH($G4824,Prestations!$B$5:$B$256,0))),INDEX(Prestations!$E$5:$E$256,MATCH($G4824,Prestations!$B$5:$B$256,0)),""),"")))</f>
        <v/>
      </c>
      <c r="R4824" s="27" t="str">
        <f aca="false">IFERROR(IF(ISNUMBER($Q4824),$Q4824*IF($E4824="",1,$E4824),""),"")</f>
        <v/>
      </c>
      <c r="S4824" s="28" t="str">
        <f aca="false">IFERROR(IF($P4824="au nombre",IF(N(INDEX(Règles!$D$5:$D$17,MATCH($O4824,Règles!$A$5:$A$17,0)))&gt;0,IF($E4824="",1,$E4824)/INDEX(Règles!$D$5:$D$17,MATCH($O4824,Règles!$A$5:$A$17,0)),""),IF($P4824="au prix",IF(AND(ISNUMBER($R4824),N(INDEX(Règles!$E$5:$E$17,MATCH($O4824,Règles!$A$5:$A$17,0)))&gt;0),$R4824/INDEX(Règles!$E$5:$E$17,MATCH($O4824,Règles!$A$5:$A$17,0)),""),IF(OR($P4824="ne compte pas",$P4824="absence"),0,""))),"")</f>
        <v/>
      </c>
      <c r="T4824" s="26" t="n">
        <f aca="false">IF(AND(ISNUMBER($A4824),$B4824&lt;&gt;"",$G4824&lt;&gt;"",$P4824&lt;&gt;"absence"),1,0)</f>
        <v>0</v>
      </c>
      <c r="U4824" s="26" t="n">
        <f aca="false">IF($T4824=1,IF(COUNTIFS($B$2:$B4824,$B4824,$A$2:$A4824,$A4824,$T$2:$T4824,1)=1,1,0),0)</f>
        <v>0</v>
      </c>
      <c r="V4824" s="29" t="str">
        <f aca="false">IF(AND($A4824="",$B4824="",$G4824=""),"",IF(NOT(ISNUMBER($A4824)),"Date manquante ou non reconnue",IF($B4824="","Technicien manquant",IF(COUNTIF(Production!$A$7:$A$21,$B4824)=0,"Technicien absent de la liste (onglet Production)",IF($G4824="","Code BPU manquant (colonne G)",IF($O4824="?","Code BPU inconnu (onglet Prestations)",IF($P4824="?","Catégorie inconnue (onglet Règles)",IF(AND($E4824&lt;&gt;"",NOT(ISNUMBER($E4824))),"Quantité non reconnue",IF(AND($P4824="au prix",NOT(ISNUMBER($Q4824))),"Prix sur devis à saisir (colonne I)",IF($S4824="","Règle à compléter (onglet Règles)",""))))))))))</f>
        <v/>
      </c>
    </row>
    <row r="4825" customFormat="false" ht="15" hidden="false" customHeight="false" outlineLevel="0" collapsed="false">
      <c r="A4825" s="23"/>
      <c r="I4825" s="24"/>
      <c r="J4825" s="24"/>
      <c r="N4825" s="25"/>
      <c r="O4825" s="26" t="str">
        <f aca="false">IF($G4825="","",IFERROR(INDEX(Prestations!$F$5:$F$256,MATCH($G4825,Prestations!$B$5:$B$256,0)),"?"))</f>
        <v/>
      </c>
      <c r="P4825" s="26" t="str">
        <f aca="false">IF($O4825="","",IF($O4825="?","?",IFERROR(INDEX(Règles!$C$5:$C$17,MATCH($O4825,Règles!$A$5:$A$17,0)),"?")))</f>
        <v/>
      </c>
      <c r="Q4825" s="27" t="str">
        <f aca="false">IF($G4825="","",IF(ISNUMBER($I4825),$I4825,IFERROR(IF(ISNUMBER(INDEX(Prestations!$E$5:$E$256,MATCH($G4825,Prestations!$B$5:$B$256,0))),INDEX(Prestations!$E$5:$E$256,MATCH($G4825,Prestations!$B$5:$B$256,0)),""),"")))</f>
        <v/>
      </c>
      <c r="R4825" s="27" t="str">
        <f aca="false">IFERROR(IF(ISNUMBER($Q4825),$Q4825*IF($E4825="",1,$E4825),""),"")</f>
        <v/>
      </c>
      <c r="S4825" s="28" t="str">
        <f aca="false">IFERROR(IF($P4825="au nombre",IF(N(INDEX(Règles!$D$5:$D$17,MATCH($O4825,Règles!$A$5:$A$17,0)))&gt;0,IF($E4825="",1,$E4825)/INDEX(Règles!$D$5:$D$17,MATCH($O4825,Règles!$A$5:$A$17,0)),""),IF($P4825="au prix",IF(AND(ISNUMBER($R4825),N(INDEX(Règles!$E$5:$E$17,MATCH($O4825,Règles!$A$5:$A$17,0)))&gt;0),$R4825/INDEX(Règles!$E$5:$E$17,MATCH($O4825,Règles!$A$5:$A$17,0)),""),IF(OR($P4825="ne compte pas",$P4825="absence"),0,""))),"")</f>
        <v/>
      </c>
      <c r="T4825" s="26" t="n">
        <f aca="false">IF(AND(ISNUMBER($A4825),$B4825&lt;&gt;"",$G4825&lt;&gt;"",$P4825&lt;&gt;"absence"),1,0)</f>
        <v>0</v>
      </c>
      <c r="U4825" s="26" t="n">
        <f aca="false">IF($T4825=1,IF(COUNTIFS($B$2:$B4825,$B4825,$A$2:$A4825,$A4825,$T$2:$T4825,1)=1,1,0),0)</f>
        <v>0</v>
      </c>
      <c r="V4825" s="29" t="str">
        <f aca="false">IF(AND($A4825="",$B4825="",$G4825=""),"",IF(NOT(ISNUMBER($A4825)),"Date manquante ou non reconnue",IF($B4825="","Technicien manquant",IF(COUNTIF(Production!$A$7:$A$21,$B4825)=0,"Technicien absent de la liste (onglet Production)",IF($G4825="","Code BPU manquant (colonne G)",IF($O4825="?","Code BPU inconnu (onglet Prestations)",IF($P4825="?","Catégorie inconnue (onglet Règles)",IF(AND($E4825&lt;&gt;"",NOT(ISNUMBER($E4825))),"Quantité non reconnue",IF(AND($P4825="au prix",NOT(ISNUMBER($Q4825))),"Prix sur devis à saisir (colonne I)",IF($S4825="","Règle à compléter (onglet Règles)",""))))))))))</f>
        <v/>
      </c>
    </row>
    <row r="4826" customFormat="false" ht="15" hidden="false" customHeight="false" outlineLevel="0" collapsed="false">
      <c r="A4826" s="23"/>
      <c r="I4826" s="24"/>
      <c r="J4826" s="24"/>
      <c r="N4826" s="25"/>
      <c r="O4826" s="26" t="str">
        <f aca="false">IF($G4826="","",IFERROR(INDEX(Prestations!$F$5:$F$256,MATCH($G4826,Prestations!$B$5:$B$256,0)),"?"))</f>
        <v/>
      </c>
      <c r="P4826" s="26" t="str">
        <f aca="false">IF($O4826="","",IF($O4826="?","?",IFERROR(INDEX(Règles!$C$5:$C$17,MATCH($O4826,Règles!$A$5:$A$17,0)),"?")))</f>
        <v/>
      </c>
      <c r="Q4826" s="27" t="str">
        <f aca="false">IF($G4826="","",IF(ISNUMBER($I4826),$I4826,IFERROR(IF(ISNUMBER(INDEX(Prestations!$E$5:$E$256,MATCH($G4826,Prestations!$B$5:$B$256,0))),INDEX(Prestations!$E$5:$E$256,MATCH($G4826,Prestations!$B$5:$B$256,0)),""),"")))</f>
        <v/>
      </c>
      <c r="R4826" s="27" t="str">
        <f aca="false">IFERROR(IF(ISNUMBER($Q4826),$Q4826*IF($E4826="",1,$E4826),""),"")</f>
        <v/>
      </c>
      <c r="S4826" s="28" t="str">
        <f aca="false">IFERROR(IF($P4826="au nombre",IF(N(INDEX(Règles!$D$5:$D$17,MATCH($O4826,Règles!$A$5:$A$17,0)))&gt;0,IF($E4826="",1,$E4826)/INDEX(Règles!$D$5:$D$17,MATCH($O4826,Règles!$A$5:$A$17,0)),""),IF($P4826="au prix",IF(AND(ISNUMBER($R4826),N(INDEX(Règles!$E$5:$E$17,MATCH($O4826,Règles!$A$5:$A$17,0)))&gt;0),$R4826/INDEX(Règles!$E$5:$E$17,MATCH($O4826,Règles!$A$5:$A$17,0)),""),IF(OR($P4826="ne compte pas",$P4826="absence"),0,""))),"")</f>
        <v/>
      </c>
      <c r="T4826" s="26" t="n">
        <f aca="false">IF(AND(ISNUMBER($A4826),$B4826&lt;&gt;"",$G4826&lt;&gt;"",$P4826&lt;&gt;"absence"),1,0)</f>
        <v>0</v>
      </c>
      <c r="U4826" s="26" t="n">
        <f aca="false">IF($T4826=1,IF(COUNTIFS($B$2:$B4826,$B4826,$A$2:$A4826,$A4826,$T$2:$T4826,1)=1,1,0),0)</f>
        <v>0</v>
      </c>
      <c r="V4826" s="29" t="str">
        <f aca="false">IF(AND($A4826="",$B4826="",$G4826=""),"",IF(NOT(ISNUMBER($A4826)),"Date manquante ou non reconnue",IF($B4826="","Technicien manquant",IF(COUNTIF(Production!$A$7:$A$21,$B4826)=0,"Technicien absent de la liste (onglet Production)",IF($G4826="","Code BPU manquant (colonne G)",IF($O4826="?","Code BPU inconnu (onglet Prestations)",IF($P4826="?","Catégorie inconnue (onglet Règles)",IF(AND($E4826&lt;&gt;"",NOT(ISNUMBER($E4826))),"Quantité non reconnue",IF(AND($P4826="au prix",NOT(ISNUMBER($Q4826))),"Prix sur devis à saisir (colonne I)",IF($S4826="","Règle à compléter (onglet Règles)",""))))))))))</f>
        <v/>
      </c>
    </row>
    <row r="4827" customFormat="false" ht="15" hidden="false" customHeight="false" outlineLevel="0" collapsed="false">
      <c r="A4827" s="23"/>
      <c r="I4827" s="24"/>
      <c r="J4827" s="24"/>
      <c r="N4827" s="25"/>
      <c r="O4827" s="26" t="str">
        <f aca="false">IF($G4827="","",IFERROR(INDEX(Prestations!$F$5:$F$256,MATCH($G4827,Prestations!$B$5:$B$256,0)),"?"))</f>
        <v/>
      </c>
      <c r="P4827" s="26" t="str">
        <f aca="false">IF($O4827="","",IF($O4827="?","?",IFERROR(INDEX(Règles!$C$5:$C$17,MATCH($O4827,Règles!$A$5:$A$17,0)),"?")))</f>
        <v/>
      </c>
      <c r="Q4827" s="27" t="str">
        <f aca="false">IF($G4827="","",IF(ISNUMBER($I4827),$I4827,IFERROR(IF(ISNUMBER(INDEX(Prestations!$E$5:$E$256,MATCH($G4827,Prestations!$B$5:$B$256,0))),INDEX(Prestations!$E$5:$E$256,MATCH($G4827,Prestations!$B$5:$B$256,0)),""),"")))</f>
        <v/>
      </c>
      <c r="R4827" s="27" t="str">
        <f aca="false">IFERROR(IF(ISNUMBER($Q4827),$Q4827*IF($E4827="",1,$E4827),""),"")</f>
        <v/>
      </c>
      <c r="S4827" s="28" t="str">
        <f aca="false">IFERROR(IF($P4827="au nombre",IF(N(INDEX(Règles!$D$5:$D$17,MATCH($O4827,Règles!$A$5:$A$17,0)))&gt;0,IF($E4827="",1,$E4827)/INDEX(Règles!$D$5:$D$17,MATCH($O4827,Règles!$A$5:$A$17,0)),""),IF($P4827="au prix",IF(AND(ISNUMBER($R4827),N(INDEX(Règles!$E$5:$E$17,MATCH($O4827,Règles!$A$5:$A$17,0)))&gt;0),$R4827/INDEX(Règles!$E$5:$E$17,MATCH($O4827,Règles!$A$5:$A$17,0)),""),IF(OR($P4827="ne compte pas",$P4827="absence"),0,""))),"")</f>
        <v/>
      </c>
      <c r="T4827" s="26" t="n">
        <f aca="false">IF(AND(ISNUMBER($A4827),$B4827&lt;&gt;"",$G4827&lt;&gt;"",$P4827&lt;&gt;"absence"),1,0)</f>
        <v>0</v>
      </c>
      <c r="U4827" s="26" t="n">
        <f aca="false">IF($T4827=1,IF(COUNTIFS($B$2:$B4827,$B4827,$A$2:$A4827,$A4827,$T$2:$T4827,1)=1,1,0),0)</f>
        <v>0</v>
      </c>
      <c r="V4827" s="29" t="str">
        <f aca="false">IF(AND($A4827="",$B4827="",$G4827=""),"",IF(NOT(ISNUMBER($A4827)),"Date manquante ou non reconnue",IF($B4827="","Technicien manquant",IF(COUNTIF(Production!$A$7:$A$21,$B4827)=0,"Technicien absent de la liste (onglet Production)",IF($G4827="","Code BPU manquant (colonne G)",IF($O4827="?","Code BPU inconnu (onglet Prestations)",IF($P4827="?","Catégorie inconnue (onglet Règles)",IF(AND($E4827&lt;&gt;"",NOT(ISNUMBER($E4827))),"Quantité non reconnue",IF(AND($P4827="au prix",NOT(ISNUMBER($Q4827))),"Prix sur devis à saisir (colonne I)",IF($S4827="","Règle à compléter (onglet Règles)",""))))))))))</f>
        <v/>
      </c>
    </row>
    <row r="4828" customFormat="false" ht="15" hidden="false" customHeight="false" outlineLevel="0" collapsed="false">
      <c r="A4828" s="23"/>
      <c r="I4828" s="24"/>
      <c r="J4828" s="24"/>
      <c r="N4828" s="25"/>
      <c r="O4828" s="26" t="str">
        <f aca="false">IF($G4828="","",IFERROR(INDEX(Prestations!$F$5:$F$256,MATCH($G4828,Prestations!$B$5:$B$256,0)),"?"))</f>
        <v/>
      </c>
      <c r="P4828" s="26" t="str">
        <f aca="false">IF($O4828="","",IF($O4828="?","?",IFERROR(INDEX(Règles!$C$5:$C$17,MATCH($O4828,Règles!$A$5:$A$17,0)),"?")))</f>
        <v/>
      </c>
      <c r="Q4828" s="27" t="str">
        <f aca="false">IF($G4828="","",IF(ISNUMBER($I4828),$I4828,IFERROR(IF(ISNUMBER(INDEX(Prestations!$E$5:$E$256,MATCH($G4828,Prestations!$B$5:$B$256,0))),INDEX(Prestations!$E$5:$E$256,MATCH($G4828,Prestations!$B$5:$B$256,0)),""),"")))</f>
        <v/>
      </c>
      <c r="R4828" s="27" t="str">
        <f aca="false">IFERROR(IF(ISNUMBER($Q4828),$Q4828*IF($E4828="",1,$E4828),""),"")</f>
        <v/>
      </c>
      <c r="S4828" s="28" t="str">
        <f aca="false">IFERROR(IF($P4828="au nombre",IF(N(INDEX(Règles!$D$5:$D$17,MATCH($O4828,Règles!$A$5:$A$17,0)))&gt;0,IF($E4828="",1,$E4828)/INDEX(Règles!$D$5:$D$17,MATCH($O4828,Règles!$A$5:$A$17,0)),""),IF($P4828="au prix",IF(AND(ISNUMBER($R4828),N(INDEX(Règles!$E$5:$E$17,MATCH($O4828,Règles!$A$5:$A$17,0)))&gt;0),$R4828/INDEX(Règles!$E$5:$E$17,MATCH($O4828,Règles!$A$5:$A$17,0)),""),IF(OR($P4828="ne compte pas",$P4828="absence"),0,""))),"")</f>
        <v/>
      </c>
      <c r="T4828" s="26" t="n">
        <f aca="false">IF(AND(ISNUMBER($A4828),$B4828&lt;&gt;"",$G4828&lt;&gt;"",$P4828&lt;&gt;"absence"),1,0)</f>
        <v>0</v>
      </c>
      <c r="U4828" s="26" t="n">
        <f aca="false">IF($T4828=1,IF(COUNTIFS($B$2:$B4828,$B4828,$A$2:$A4828,$A4828,$T$2:$T4828,1)=1,1,0),0)</f>
        <v>0</v>
      </c>
      <c r="V4828" s="29" t="str">
        <f aca="false">IF(AND($A4828="",$B4828="",$G4828=""),"",IF(NOT(ISNUMBER($A4828)),"Date manquante ou non reconnue",IF($B4828="","Technicien manquant",IF(COUNTIF(Production!$A$7:$A$21,$B4828)=0,"Technicien absent de la liste (onglet Production)",IF($G4828="","Code BPU manquant (colonne G)",IF($O4828="?","Code BPU inconnu (onglet Prestations)",IF($P4828="?","Catégorie inconnue (onglet Règles)",IF(AND($E4828&lt;&gt;"",NOT(ISNUMBER($E4828))),"Quantité non reconnue",IF(AND($P4828="au prix",NOT(ISNUMBER($Q4828))),"Prix sur devis à saisir (colonne I)",IF($S4828="","Règle à compléter (onglet Règles)",""))))))))))</f>
        <v/>
      </c>
    </row>
    <row r="4829" customFormat="false" ht="15" hidden="false" customHeight="false" outlineLevel="0" collapsed="false">
      <c r="A4829" s="23"/>
      <c r="I4829" s="24"/>
      <c r="J4829" s="24"/>
      <c r="N4829" s="25"/>
      <c r="O4829" s="26" t="str">
        <f aca="false">IF($G4829="","",IFERROR(INDEX(Prestations!$F$5:$F$256,MATCH($G4829,Prestations!$B$5:$B$256,0)),"?"))</f>
        <v/>
      </c>
      <c r="P4829" s="26" t="str">
        <f aca="false">IF($O4829="","",IF($O4829="?","?",IFERROR(INDEX(Règles!$C$5:$C$17,MATCH($O4829,Règles!$A$5:$A$17,0)),"?")))</f>
        <v/>
      </c>
      <c r="Q4829" s="27" t="str">
        <f aca="false">IF($G4829="","",IF(ISNUMBER($I4829),$I4829,IFERROR(IF(ISNUMBER(INDEX(Prestations!$E$5:$E$256,MATCH($G4829,Prestations!$B$5:$B$256,0))),INDEX(Prestations!$E$5:$E$256,MATCH($G4829,Prestations!$B$5:$B$256,0)),""),"")))</f>
        <v/>
      </c>
      <c r="R4829" s="27" t="str">
        <f aca="false">IFERROR(IF(ISNUMBER($Q4829),$Q4829*IF($E4829="",1,$E4829),""),"")</f>
        <v/>
      </c>
      <c r="S4829" s="28" t="str">
        <f aca="false">IFERROR(IF($P4829="au nombre",IF(N(INDEX(Règles!$D$5:$D$17,MATCH($O4829,Règles!$A$5:$A$17,0)))&gt;0,IF($E4829="",1,$E4829)/INDEX(Règles!$D$5:$D$17,MATCH($O4829,Règles!$A$5:$A$17,0)),""),IF($P4829="au prix",IF(AND(ISNUMBER($R4829),N(INDEX(Règles!$E$5:$E$17,MATCH($O4829,Règles!$A$5:$A$17,0)))&gt;0),$R4829/INDEX(Règles!$E$5:$E$17,MATCH($O4829,Règles!$A$5:$A$17,0)),""),IF(OR($P4829="ne compte pas",$P4829="absence"),0,""))),"")</f>
        <v/>
      </c>
      <c r="T4829" s="26" t="n">
        <f aca="false">IF(AND(ISNUMBER($A4829),$B4829&lt;&gt;"",$G4829&lt;&gt;"",$P4829&lt;&gt;"absence"),1,0)</f>
        <v>0</v>
      </c>
      <c r="U4829" s="26" t="n">
        <f aca="false">IF($T4829=1,IF(COUNTIFS($B$2:$B4829,$B4829,$A$2:$A4829,$A4829,$T$2:$T4829,1)=1,1,0),0)</f>
        <v>0</v>
      </c>
      <c r="V4829" s="29" t="str">
        <f aca="false">IF(AND($A4829="",$B4829="",$G4829=""),"",IF(NOT(ISNUMBER($A4829)),"Date manquante ou non reconnue",IF($B4829="","Technicien manquant",IF(COUNTIF(Production!$A$7:$A$21,$B4829)=0,"Technicien absent de la liste (onglet Production)",IF($G4829="","Code BPU manquant (colonne G)",IF($O4829="?","Code BPU inconnu (onglet Prestations)",IF($P4829="?","Catégorie inconnue (onglet Règles)",IF(AND($E4829&lt;&gt;"",NOT(ISNUMBER($E4829))),"Quantité non reconnue",IF(AND($P4829="au prix",NOT(ISNUMBER($Q4829))),"Prix sur devis à saisir (colonne I)",IF($S4829="","Règle à compléter (onglet Règles)",""))))))))))</f>
        <v/>
      </c>
    </row>
    <row r="4830" customFormat="false" ht="15" hidden="false" customHeight="false" outlineLevel="0" collapsed="false">
      <c r="A4830" s="23"/>
      <c r="I4830" s="24"/>
      <c r="J4830" s="24"/>
      <c r="N4830" s="25"/>
      <c r="O4830" s="26" t="str">
        <f aca="false">IF($G4830="","",IFERROR(INDEX(Prestations!$F$5:$F$256,MATCH($G4830,Prestations!$B$5:$B$256,0)),"?"))</f>
        <v/>
      </c>
      <c r="P4830" s="26" t="str">
        <f aca="false">IF($O4830="","",IF($O4830="?","?",IFERROR(INDEX(Règles!$C$5:$C$17,MATCH($O4830,Règles!$A$5:$A$17,0)),"?")))</f>
        <v/>
      </c>
      <c r="Q4830" s="27" t="str">
        <f aca="false">IF($G4830="","",IF(ISNUMBER($I4830),$I4830,IFERROR(IF(ISNUMBER(INDEX(Prestations!$E$5:$E$256,MATCH($G4830,Prestations!$B$5:$B$256,0))),INDEX(Prestations!$E$5:$E$256,MATCH($G4830,Prestations!$B$5:$B$256,0)),""),"")))</f>
        <v/>
      </c>
      <c r="R4830" s="27" t="str">
        <f aca="false">IFERROR(IF(ISNUMBER($Q4830),$Q4830*IF($E4830="",1,$E4830),""),"")</f>
        <v/>
      </c>
      <c r="S4830" s="28" t="str">
        <f aca="false">IFERROR(IF($P4830="au nombre",IF(N(INDEX(Règles!$D$5:$D$17,MATCH($O4830,Règles!$A$5:$A$17,0)))&gt;0,IF($E4830="",1,$E4830)/INDEX(Règles!$D$5:$D$17,MATCH($O4830,Règles!$A$5:$A$17,0)),""),IF($P4830="au prix",IF(AND(ISNUMBER($R4830),N(INDEX(Règles!$E$5:$E$17,MATCH($O4830,Règles!$A$5:$A$17,0)))&gt;0),$R4830/INDEX(Règles!$E$5:$E$17,MATCH($O4830,Règles!$A$5:$A$17,0)),""),IF(OR($P4830="ne compte pas",$P4830="absence"),0,""))),"")</f>
        <v/>
      </c>
      <c r="T4830" s="26" t="n">
        <f aca="false">IF(AND(ISNUMBER($A4830),$B4830&lt;&gt;"",$G4830&lt;&gt;"",$P4830&lt;&gt;"absence"),1,0)</f>
        <v>0</v>
      </c>
      <c r="U4830" s="26" t="n">
        <f aca="false">IF($T4830=1,IF(COUNTIFS($B$2:$B4830,$B4830,$A$2:$A4830,$A4830,$T$2:$T4830,1)=1,1,0),0)</f>
        <v>0</v>
      </c>
      <c r="V4830" s="29" t="str">
        <f aca="false">IF(AND($A4830="",$B4830="",$G4830=""),"",IF(NOT(ISNUMBER($A4830)),"Date manquante ou non reconnue",IF($B4830="","Technicien manquant",IF(COUNTIF(Production!$A$7:$A$21,$B4830)=0,"Technicien absent de la liste (onglet Production)",IF($G4830="","Code BPU manquant (colonne G)",IF($O4830="?","Code BPU inconnu (onglet Prestations)",IF($P4830="?","Catégorie inconnue (onglet Règles)",IF(AND($E4830&lt;&gt;"",NOT(ISNUMBER($E4830))),"Quantité non reconnue",IF(AND($P4830="au prix",NOT(ISNUMBER($Q4830))),"Prix sur devis à saisir (colonne I)",IF($S4830="","Règle à compléter (onglet Règles)",""))))))))))</f>
        <v/>
      </c>
    </row>
    <row r="4831" customFormat="false" ht="15" hidden="false" customHeight="false" outlineLevel="0" collapsed="false">
      <c r="A4831" s="23"/>
      <c r="I4831" s="24"/>
      <c r="J4831" s="24"/>
      <c r="N4831" s="25"/>
      <c r="O4831" s="26" t="str">
        <f aca="false">IF($G4831="","",IFERROR(INDEX(Prestations!$F$5:$F$256,MATCH($G4831,Prestations!$B$5:$B$256,0)),"?"))</f>
        <v/>
      </c>
      <c r="P4831" s="26" t="str">
        <f aca="false">IF($O4831="","",IF($O4831="?","?",IFERROR(INDEX(Règles!$C$5:$C$17,MATCH($O4831,Règles!$A$5:$A$17,0)),"?")))</f>
        <v/>
      </c>
      <c r="Q4831" s="27" t="str">
        <f aca="false">IF($G4831="","",IF(ISNUMBER($I4831),$I4831,IFERROR(IF(ISNUMBER(INDEX(Prestations!$E$5:$E$256,MATCH($G4831,Prestations!$B$5:$B$256,0))),INDEX(Prestations!$E$5:$E$256,MATCH($G4831,Prestations!$B$5:$B$256,0)),""),"")))</f>
        <v/>
      </c>
      <c r="R4831" s="27" t="str">
        <f aca="false">IFERROR(IF(ISNUMBER($Q4831),$Q4831*IF($E4831="",1,$E4831),""),"")</f>
        <v/>
      </c>
      <c r="S4831" s="28" t="str">
        <f aca="false">IFERROR(IF($P4831="au nombre",IF(N(INDEX(Règles!$D$5:$D$17,MATCH($O4831,Règles!$A$5:$A$17,0)))&gt;0,IF($E4831="",1,$E4831)/INDEX(Règles!$D$5:$D$17,MATCH($O4831,Règles!$A$5:$A$17,0)),""),IF($P4831="au prix",IF(AND(ISNUMBER($R4831),N(INDEX(Règles!$E$5:$E$17,MATCH($O4831,Règles!$A$5:$A$17,0)))&gt;0),$R4831/INDEX(Règles!$E$5:$E$17,MATCH($O4831,Règles!$A$5:$A$17,0)),""),IF(OR($P4831="ne compte pas",$P4831="absence"),0,""))),"")</f>
        <v/>
      </c>
      <c r="T4831" s="26" t="n">
        <f aca="false">IF(AND(ISNUMBER($A4831),$B4831&lt;&gt;"",$G4831&lt;&gt;"",$P4831&lt;&gt;"absence"),1,0)</f>
        <v>0</v>
      </c>
      <c r="U4831" s="26" t="n">
        <f aca="false">IF($T4831=1,IF(COUNTIFS($B$2:$B4831,$B4831,$A$2:$A4831,$A4831,$T$2:$T4831,1)=1,1,0),0)</f>
        <v>0</v>
      </c>
      <c r="V4831" s="29" t="str">
        <f aca="false">IF(AND($A4831="",$B4831="",$G4831=""),"",IF(NOT(ISNUMBER($A4831)),"Date manquante ou non reconnue",IF($B4831="","Technicien manquant",IF(COUNTIF(Production!$A$7:$A$21,$B4831)=0,"Technicien absent de la liste (onglet Production)",IF($G4831="","Code BPU manquant (colonne G)",IF($O4831="?","Code BPU inconnu (onglet Prestations)",IF($P4831="?","Catégorie inconnue (onglet Règles)",IF(AND($E4831&lt;&gt;"",NOT(ISNUMBER($E4831))),"Quantité non reconnue",IF(AND($P4831="au prix",NOT(ISNUMBER($Q4831))),"Prix sur devis à saisir (colonne I)",IF($S4831="","Règle à compléter (onglet Règles)",""))))))))))</f>
        <v/>
      </c>
    </row>
    <row r="4832" customFormat="false" ht="15" hidden="false" customHeight="false" outlineLevel="0" collapsed="false">
      <c r="A4832" s="23"/>
      <c r="I4832" s="24"/>
      <c r="J4832" s="24"/>
      <c r="N4832" s="25"/>
      <c r="O4832" s="26" t="str">
        <f aca="false">IF($G4832="","",IFERROR(INDEX(Prestations!$F$5:$F$256,MATCH($G4832,Prestations!$B$5:$B$256,0)),"?"))</f>
        <v/>
      </c>
      <c r="P4832" s="26" t="str">
        <f aca="false">IF($O4832="","",IF($O4832="?","?",IFERROR(INDEX(Règles!$C$5:$C$17,MATCH($O4832,Règles!$A$5:$A$17,0)),"?")))</f>
        <v/>
      </c>
      <c r="Q4832" s="27" t="str">
        <f aca="false">IF($G4832="","",IF(ISNUMBER($I4832),$I4832,IFERROR(IF(ISNUMBER(INDEX(Prestations!$E$5:$E$256,MATCH($G4832,Prestations!$B$5:$B$256,0))),INDEX(Prestations!$E$5:$E$256,MATCH($G4832,Prestations!$B$5:$B$256,0)),""),"")))</f>
        <v/>
      </c>
      <c r="R4832" s="27" t="str">
        <f aca="false">IFERROR(IF(ISNUMBER($Q4832),$Q4832*IF($E4832="",1,$E4832),""),"")</f>
        <v/>
      </c>
      <c r="S4832" s="28" t="str">
        <f aca="false">IFERROR(IF($P4832="au nombre",IF(N(INDEX(Règles!$D$5:$D$17,MATCH($O4832,Règles!$A$5:$A$17,0)))&gt;0,IF($E4832="",1,$E4832)/INDEX(Règles!$D$5:$D$17,MATCH($O4832,Règles!$A$5:$A$17,0)),""),IF($P4832="au prix",IF(AND(ISNUMBER($R4832),N(INDEX(Règles!$E$5:$E$17,MATCH($O4832,Règles!$A$5:$A$17,0)))&gt;0),$R4832/INDEX(Règles!$E$5:$E$17,MATCH($O4832,Règles!$A$5:$A$17,0)),""),IF(OR($P4832="ne compte pas",$P4832="absence"),0,""))),"")</f>
        <v/>
      </c>
      <c r="T4832" s="26" t="n">
        <f aca="false">IF(AND(ISNUMBER($A4832),$B4832&lt;&gt;"",$G4832&lt;&gt;"",$P4832&lt;&gt;"absence"),1,0)</f>
        <v>0</v>
      </c>
      <c r="U4832" s="26" t="n">
        <f aca="false">IF($T4832=1,IF(COUNTIFS($B$2:$B4832,$B4832,$A$2:$A4832,$A4832,$T$2:$T4832,1)=1,1,0),0)</f>
        <v>0</v>
      </c>
      <c r="V4832" s="29" t="str">
        <f aca="false">IF(AND($A4832="",$B4832="",$G4832=""),"",IF(NOT(ISNUMBER($A4832)),"Date manquante ou non reconnue",IF($B4832="","Technicien manquant",IF(COUNTIF(Production!$A$7:$A$21,$B4832)=0,"Technicien absent de la liste (onglet Production)",IF($G4832="","Code BPU manquant (colonne G)",IF($O4832="?","Code BPU inconnu (onglet Prestations)",IF($P4832="?","Catégorie inconnue (onglet Règles)",IF(AND($E4832&lt;&gt;"",NOT(ISNUMBER($E4832))),"Quantité non reconnue",IF(AND($P4832="au prix",NOT(ISNUMBER($Q4832))),"Prix sur devis à saisir (colonne I)",IF($S4832="","Règle à compléter (onglet Règles)",""))))))))))</f>
        <v/>
      </c>
    </row>
    <row r="4833" customFormat="false" ht="15" hidden="false" customHeight="false" outlineLevel="0" collapsed="false">
      <c r="A4833" s="23"/>
      <c r="I4833" s="24"/>
      <c r="J4833" s="24"/>
      <c r="N4833" s="25"/>
      <c r="O4833" s="26" t="str">
        <f aca="false">IF($G4833="","",IFERROR(INDEX(Prestations!$F$5:$F$256,MATCH($G4833,Prestations!$B$5:$B$256,0)),"?"))</f>
        <v/>
      </c>
      <c r="P4833" s="26" t="str">
        <f aca="false">IF($O4833="","",IF($O4833="?","?",IFERROR(INDEX(Règles!$C$5:$C$17,MATCH($O4833,Règles!$A$5:$A$17,0)),"?")))</f>
        <v/>
      </c>
      <c r="Q4833" s="27" t="str">
        <f aca="false">IF($G4833="","",IF(ISNUMBER($I4833),$I4833,IFERROR(IF(ISNUMBER(INDEX(Prestations!$E$5:$E$256,MATCH($G4833,Prestations!$B$5:$B$256,0))),INDEX(Prestations!$E$5:$E$256,MATCH($G4833,Prestations!$B$5:$B$256,0)),""),"")))</f>
        <v/>
      </c>
      <c r="R4833" s="27" t="str">
        <f aca="false">IFERROR(IF(ISNUMBER($Q4833),$Q4833*IF($E4833="",1,$E4833),""),"")</f>
        <v/>
      </c>
      <c r="S4833" s="28" t="str">
        <f aca="false">IFERROR(IF($P4833="au nombre",IF(N(INDEX(Règles!$D$5:$D$17,MATCH($O4833,Règles!$A$5:$A$17,0)))&gt;0,IF($E4833="",1,$E4833)/INDEX(Règles!$D$5:$D$17,MATCH($O4833,Règles!$A$5:$A$17,0)),""),IF($P4833="au prix",IF(AND(ISNUMBER($R4833),N(INDEX(Règles!$E$5:$E$17,MATCH($O4833,Règles!$A$5:$A$17,0)))&gt;0),$R4833/INDEX(Règles!$E$5:$E$17,MATCH($O4833,Règles!$A$5:$A$17,0)),""),IF(OR($P4833="ne compte pas",$P4833="absence"),0,""))),"")</f>
        <v/>
      </c>
      <c r="T4833" s="26" t="n">
        <f aca="false">IF(AND(ISNUMBER($A4833),$B4833&lt;&gt;"",$G4833&lt;&gt;"",$P4833&lt;&gt;"absence"),1,0)</f>
        <v>0</v>
      </c>
      <c r="U4833" s="26" t="n">
        <f aca="false">IF($T4833=1,IF(COUNTIFS($B$2:$B4833,$B4833,$A$2:$A4833,$A4833,$T$2:$T4833,1)=1,1,0),0)</f>
        <v>0</v>
      </c>
      <c r="V4833" s="29" t="str">
        <f aca="false">IF(AND($A4833="",$B4833="",$G4833=""),"",IF(NOT(ISNUMBER($A4833)),"Date manquante ou non reconnue",IF($B4833="","Technicien manquant",IF(COUNTIF(Production!$A$7:$A$21,$B4833)=0,"Technicien absent de la liste (onglet Production)",IF($G4833="","Code BPU manquant (colonne G)",IF($O4833="?","Code BPU inconnu (onglet Prestations)",IF($P4833="?","Catégorie inconnue (onglet Règles)",IF(AND($E4833&lt;&gt;"",NOT(ISNUMBER($E4833))),"Quantité non reconnue",IF(AND($P4833="au prix",NOT(ISNUMBER($Q4833))),"Prix sur devis à saisir (colonne I)",IF($S4833="","Règle à compléter (onglet Règles)",""))))))))))</f>
        <v/>
      </c>
    </row>
    <row r="4834" customFormat="false" ht="15" hidden="false" customHeight="false" outlineLevel="0" collapsed="false">
      <c r="A4834" s="23"/>
      <c r="I4834" s="24"/>
      <c r="J4834" s="24"/>
      <c r="N4834" s="25"/>
      <c r="O4834" s="26" t="str">
        <f aca="false">IF($G4834="","",IFERROR(INDEX(Prestations!$F$5:$F$256,MATCH($G4834,Prestations!$B$5:$B$256,0)),"?"))</f>
        <v/>
      </c>
      <c r="P4834" s="26" t="str">
        <f aca="false">IF($O4834="","",IF($O4834="?","?",IFERROR(INDEX(Règles!$C$5:$C$17,MATCH($O4834,Règles!$A$5:$A$17,0)),"?")))</f>
        <v/>
      </c>
      <c r="Q4834" s="27" t="str">
        <f aca="false">IF($G4834="","",IF(ISNUMBER($I4834),$I4834,IFERROR(IF(ISNUMBER(INDEX(Prestations!$E$5:$E$256,MATCH($G4834,Prestations!$B$5:$B$256,0))),INDEX(Prestations!$E$5:$E$256,MATCH($G4834,Prestations!$B$5:$B$256,0)),""),"")))</f>
        <v/>
      </c>
      <c r="R4834" s="27" t="str">
        <f aca="false">IFERROR(IF(ISNUMBER($Q4834),$Q4834*IF($E4834="",1,$E4834),""),"")</f>
        <v/>
      </c>
      <c r="S4834" s="28" t="str">
        <f aca="false">IFERROR(IF($P4834="au nombre",IF(N(INDEX(Règles!$D$5:$D$17,MATCH($O4834,Règles!$A$5:$A$17,0)))&gt;0,IF($E4834="",1,$E4834)/INDEX(Règles!$D$5:$D$17,MATCH($O4834,Règles!$A$5:$A$17,0)),""),IF($P4834="au prix",IF(AND(ISNUMBER($R4834),N(INDEX(Règles!$E$5:$E$17,MATCH($O4834,Règles!$A$5:$A$17,0)))&gt;0),$R4834/INDEX(Règles!$E$5:$E$17,MATCH($O4834,Règles!$A$5:$A$17,0)),""),IF(OR($P4834="ne compte pas",$P4834="absence"),0,""))),"")</f>
        <v/>
      </c>
      <c r="T4834" s="26" t="n">
        <f aca="false">IF(AND(ISNUMBER($A4834),$B4834&lt;&gt;"",$G4834&lt;&gt;"",$P4834&lt;&gt;"absence"),1,0)</f>
        <v>0</v>
      </c>
      <c r="U4834" s="26" t="n">
        <f aca="false">IF($T4834=1,IF(COUNTIFS($B$2:$B4834,$B4834,$A$2:$A4834,$A4834,$T$2:$T4834,1)=1,1,0),0)</f>
        <v>0</v>
      </c>
      <c r="V4834" s="29" t="str">
        <f aca="false">IF(AND($A4834="",$B4834="",$G4834=""),"",IF(NOT(ISNUMBER($A4834)),"Date manquante ou non reconnue",IF($B4834="","Technicien manquant",IF(COUNTIF(Production!$A$7:$A$21,$B4834)=0,"Technicien absent de la liste (onglet Production)",IF($G4834="","Code BPU manquant (colonne G)",IF($O4834="?","Code BPU inconnu (onglet Prestations)",IF($P4834="?","Catégorie inconnue (onglet Règles)",IF(AND($E4834&lt;&gt;"",NOT(ISNUMBER($E4834))),"Quantité non reconnue",IF(AND($P4834="au prix",NOT(ISNUMBER($Q4834))),"Prix sur devis à saisir (colonne I)",IF($S4834="","Règle à compléter (onglet Règles)",""))))))))))</f>
        <v/>
      </c>
    </row>
    <row r="4835" customFormat="false" ht="15" hidden="false" customHeight="false" outlineLevel="0" collapsed="false">
      <c r="A4835" s="23"/>
      <c r="I4835" s="24"/>
      <c r="J4835" s="24"/>
      <c r="N4835" s="25"/>
      <c r="O4835" s="26" t="str">
        <f aca="false">IF($G4835="","",IFERROR(INDEX(Prestations!$F$5:$F$256,MATCH($G4835,Prestations!$B$5:$B$256,0)),"?"))</f>
        <v/>
      </c>
      <c r="P4835" s="26" t="str">
        <f aca="false">IF($O4835="","",IF($O4835="?","?",IFERROR(INDEX(Règles!$C$5:$C$17,MATCH($O4835,Règles!$A$5:$A$17,0)),"?")))</f>
        <v/>
      </c>
      <c r="Q4835" s="27" t="str">
        <f aca="false">IF($G4835="","",IF(ISNUMBER($I4835),$I4835,IFERROR(IF(ISNUMBER(INDEX(Prestations!$E$5:$E$256,MATCH($G4835,Prestations!$B$5:$B$256,0))),INDEX(Prestations!$E$5:$E$256,MATCH($G4835,Prestations!$B$5:$B$256,0)),""),"")))</f>
        <v/>
      </c>
      <c r="R4835" s="27" t="str">
        <f aca="false">IFERROR(IF(ISNUMBER($Q4835),$Q4835*IF($E4835="",1,$E4835),""),"")</f>
        <v/>
      </c>
      <c r="S4835" s="28" t="str">
        <f aca="false">IFERROR(IF($P4835="au nombre",IF(N(INDEX(Règles!$D$5:$D$17,MATCH($O4835,Règles!$A$5:$A$17,0)))&gt;0,IF($E4835="",1,$E4835)/INDEX(Règles!$D$5:$D$17,MATCH($O4835,Règles!$A$5:$A$17,0)),""),IF($P4835="au prix",IF(AND(ISNUMBER($R4835),N(INDEX(Règles!$E$5:$E$17,MATCH($O4835,Règles!$A$5:$A$17,0)))&gt;0),$R4835/INDEX(Règles!$E$5:$E$17,MATCH($O4835,Règles!$A$5:$A$17,0)),""),IF(OR($P4835="ne compte pas",$P4835="absence"),0,""))),"")</f>
        <v/>
      </c>
      <c r="T4835" s="26" t="n">
        <f aca="false">IF(AND(ISNUMBER($A4835),$B4835&lt;&gt;"",$G4835&lt;&gt;"",$P4835&lt;&gt;"absence"),1,0)</f>
        <v>0</v>
      </c>
      <c r="U4835" s="26" t="n">
        <f aca="false">IF($T4835=1,IF(COUNTIFS($B$2:$B4835,$B4835,$A$2:$A4835,$A4835,$T$2:$T4835,1)=1,1,0),0)</f>
        <v>0</v>
      </c>
      <c r="V4835" s="29" t="str">
        <f aca="false">IF(AND($A4835="",$B4835="",$G4835=""),"",IF(NOT(ISNUMBER($A4835)),"Date manquante ou non reconnue",IF($B4835="","Technicien manquant",IF(COUNTIF(Production!$A$7:$A$21,$B4835)=0,"Technicien absent de la liste (onglet Production)",IF($G4835="","Code BPU manquant (colonne G)",IF($O4835="?","Code BPU inconnu (onglet Prestations)",IF($P4835="?","Catégorie inconnue (onglet Règles)",IF(AND($E4835&lt;&gt;"",NOT(ISNUMBER($E4835))),"Quantité non reconnue",IF(AND($P4835="au prix",NOT(ISNUMBER($Q4835))),"Prix sur devis à saisir (colonne I)",IF($S4835="","Règle à compléter (onglet Règles)",""))))))))))</f>
        <v/>
      </c>
    </row>
    <row r="4836" customFormat="false" ht="15" hidden="false" customHeight="false" outlineLevel="0" collapsed="false">
      <c r="A4836" s="23"/>
      <c r="I4836" s="24"/>
      <c r="J4836" s="24"/>
      <c r="N4836" s="25"/>
      <c r="O4836" s="26" t="str">
        <f aca="false">IF($G4836="","",IFERROR(INDEX(Prestations!$F$5:$F$256,MATCH($G4836,Prestations!$B$5:$B$256,0)),"?"))</f>
        <v/>
      </c>
      <c r="P4836" s="26" t="str">
        <f aca="false">IF($O4836="","",IF($O4836="?","?",IFERROR(INDEX(Règles!$C$5:$C$17,MATCH($O4836,Règles!$A$5:$A$17,0)),"?")))</f>
        <v/>
      </c>
      <c r="Q4836" s="27" t="str">
        <f aca="false">IF($G4836="","",IF(ISNUMBER($I4836),$I4836,IFERROR(IF(ISNUMBER(INDEX(Prestations!$E$5:$E$256,MATCH($G4836,Prestations!$B$5:$B$256,0))),INDEX(Prestations!$E$5:$E$256,MATCH($G4836,Prestations!$B$5:$B$256,0)),""),"")))</f>
        <v/>
      </c>
      <c r="R4836" s="27" t="str">
        <f aca="false">IFERROR(IF(ISNUMBER($Q4836),$Q4836*IF($E4836="",1,$E4836),""),"")</f>
        <v/>
      </c>
      <c r="S4836" s="28" t="str">
        <f aca="false">IFERROR(IF($P4836="au nombre",IF(N(INDEX(Règles!$D$5:$D$17,MATCH($O4836,Règles!$A$5:$A$17,0)))&gt;0,IF($E4836="",1,$E4836)/INDEX(Règles!$D$5:$D$17,MATCH($O4836,Règles!$A$5:$A$17,0)),""),IF($P4836="au prix",IF(AND(ISNUMBER($R4836),N(INDEX(Règles!$E$5:$E$17,MATCH($O4836,Règles!$A$5:$A$17,0)))&gt;0),$R4836/INDEX(Règles!$E$5:$E$17,MATCH($O4836,Règles!$A$5:$A$17,0)),""),IF(OR($P4836="ne compte pas",$P4836="absence"),0,""))),"")</f>
        <v/>
      </c>
      <c r="T4836" s="26" t="n">
        <f aca="false">IF(AND(ISNUMBER($A4836),$B4836&lt;&gt;"",$G4836&lt;&gt;"",$P4836&lt;&gt;"absence"),1,0)</f>
        <v>0</v>
      </c>
      <c r="U4836" s="26" t="n">
        <f aca="false">IF($T4836=1,IF(COUNTIFS($B$2:$B4836,$B4836,$A$2:$A4836,$A4836,$T$2:$T4836,1)=1,1,0),0)</f>
        <v>0</v>
      </c>
      <c r="V4836" s="29" t="str">
        <f aca="false">IF(AND($A4836="",$B4836="",$G4836=""),"",IF(NOT(ISNUMBER($A4836)),"Date manquante ou non reconnue",IF($B4836="","Technicien manquant",IF(COUNTIF(Production!$A$7:$A$21,$B4836)=0,"Technicien absent de la liste (onglet Production)",IF($G4836="","Code BPU manquant (colonne G)",IF($O4836="?","Code BPU inconnu (onglet Prestations)",IF($P4836="?","Catégorie inconnue (onglet Règles)",IF(AND($E4836&lt;&gt;"",NOT(ISNUMBER($E4836))),"Quantité non reconnue",IF(AND($P4836="au prix",NOT(ISNUMBER($Q4836))),"Prix sur devis à saisir (colonne I)",IF($S4836="","Règle à compléter (onglet Règles)",""))))))))))</f>
        <v/>
      </c>
    </row>
    <row r="4837" customFormat="false" ht="15" hidden="false" customHeight="false" outlineLevel="0" collapsed="false">
      <c r="A4837" s="23"/>
      <c r="I4837" s="24"/>
      <c r="J4837" s="24"/>
      <c r="N4837" s="25"/>
      <c r="O4837" s="26" t="str">
        <f aca="false">IF($G4837="","",IFERROR(INDEX(Prestations!$F$5:$F$256,MATCH($G4837,Prestations!$B$5:$B$256,0)),"?"))</f>
        <v/>
      </c>
      <c r="P4837" s="26" t="str">
        <f aca="false">IF($O4837="","",IF($O4837="?","?",IFERROR(INDEX(Règles!$C$5:$C$17,MATCH($O4837,Règles!$A$5:$A$17,0)),"?")))</f>
        <v/>
      </c>
      <c r="Q4837" s="27" t="str">
        <f aca="false">IF($G4837="","",IF(ISNUMBER($I4837),$I4837,IFERROR(IF(ISNUMBER(INDEX(Prestations!$E$5:$E$256,MATCH($G4837,Prestations!$B$5:$B$256,0))),INDEX(Prestations!$E$5:$E$256,MATCH($G4837,Prestations!$B$5:$B$256,0)),""),"")))</f>
        <v/>
      </c>
      <c r="R4837" s="27" t="str">
        <f aca="false">IFERROR(IF(ISNUMBER($Q4837),$Q4837*IF($E4837="",1,$E4837),""),"")</f>
        <v/>
      </c>
      <c r="S4837" s="28" t="str">
        <f aca="false">IFERROR(IF($P4837="au nombre",IF(N(INDEX(Règles!$D$5:$D$17,MATCH($O4837,Règles!$A$5:$A$17,0)))&gt;0,IF($E4837="",1,$E4837)/INDEX(Règles!$D$5:$D$17,MATCH($O4837,Règles!$A$5:$A$17,0)),""),IF($P4837="au prix",IF(AND(ISNUMBER($R4837),N(INDEX(Règles!$E$5:$E$17,MATCH($O4837,Règles!$A$5:$A$17,0)))&gt;0),$R4837/INDEX(Règles!$E$5:$E$17,MATCH($O4837,Règles!$A$5:$A$17,0)),""),IF(OR($P4837="ne compte pas",$P4837="absence"),0,""))),"")</f>
        <v/>
      </c>
      <c r="T4837" s="26" t="n">
        <f aca="false">IF(AND(ISNUMBER($A4837),$B4837&lt;&gt;"",$G4837&lt;&gt;"",$P4837&lt;&gt;"absence"),1,0)</f>
        <v>0</v>
      </c>
      <c r="U4837" s="26" t="n">
        <f aca="false">IF($T4837=1,IF(COUNTIFS($B$2:$B4837,$B4837,$A$2:$A4837,$A4837,$T$2:$T4837,1)=1,1,0),0)</f>
        <v>0</v>
      </c>
      <c r="V4837" s="29" t="str">
        <f aca="false">IF(AND($A4837="",$B4837="",$G4837=""),"",IF(NOT(ISNUMBER($A4837)),"Date manquante ou non reconnue",IF($B4837="","Technicien manquant",IF(COUNTIF(Production!$A$7:$A$21,$B4837)=0,"Technicien absent de la liste (onglet Production)",IF($G4837="","Code BPU manquant (colonne G)",IF($O4837="?","Code BPU inconnu (onglet Prestations)",IF($P4837="?","Catégorie inconnue (onglet Règles)",IF(AND($E4837&lt;&gt;"",NOT(ISNUMBER($E4837))),"Quantité non reconnue",IF(AND($P4837="au prix",NOT(ISNUMBER($Q4837))),"Prix sur devis à saisir (colonne I)",IF($S4837="","Règle à compléter (onglet Règles)",""))))))))))</f>
        <v/>
      </c>
    </row>
    <row r="4838" customFormat="false" ht="15" hidden="false" customHeight="false" outlineLevel="0" collapsed="false">
      <c r="A4838" s="23"/>
      <c r="I4838" s="24"/>
      <c r="J4838" s="24"/>
      <c r="N4838" s="25"/>
      <c r="O4838" s="26" t="str">
        <f aca="false">IF($G4838="","",IFERROR(INDEX(Prestations!$F$5:$F$256,MATCH($G4838,Prestations!$B$5:$B$256,0)),"?"))</f>
        <v/>
      </c>
      <c r="P4838" s="26" t="str">
        <f aca="false">IF($O4838="","",IF($O4838="?","?",IFERROR(INDEX(Règles!$C$5:$C$17,MATCH($O4838,Règles!$A$5:$A$17,0)),"?")))</f>
        <v/>
      </c>
      <c r="Q4838" s="27" t="str">
        <f aca="false">IF($G4838="","",IF(ISNUMBER($I4838),$I4838,IFERROR(IF(ISNUMBER(INDEX(Prestations!$E$5:$E$256,MATCH($G4838,Prestations!$B$5:$B$256,0))),INDEX(Prestations!$E$5:$E$256,MATCH($G4838,Prestations!$B$5:$B$256,0)),""),"")))</f>
        <v/>
      </c>
      <c r="R4838" s="27" t="str">
        <f aca="false">IFERROR(IF(ISNUMBER($Q4838),$Q4838*IF($E4838="",1,$E4838),""),"")</f>
        <v/>
      </c>
      <c r="S4838" s="28" t="str">
        <f aca="false">IFERROR(IF($P4838="au nombre",IF(N(INDEX(Règles!$D$5:$D$17,MATCH($O4838,Règles!$A$5:$A$17,0)))&gt;0,IF($E4838="",1,$E4838)/INDEX(Règles!$D$5:$D$17,MATCH($O4838,Règles!$A$5:$A$17,0)),""),IF($P4838="au prix",IF(AND(ISNUMBER($R4838),N(INDEX(Règles!$E$5:$E$17,MATCH($O4838,Règles!$A$5:$A$17,0)))&gt;0),$R4838/INDEX(Règles!$E$5:$E$17,MATCH($O4838,Règles!$A$5:$A$17,0)),""),IF(OR($P4838="ne compte pas",$P4838="absence"),0,""))),"")</f>
        <v/>
      </c>
      <c r="T4838" s="26" t="n">
        <f aca="false">IF(AND(ISNUMBER($A4838),$B4838&lt;&gt;"",$G4838&lt;&gt;"",$P4838&lt;&gt;"absence"),1,0)</f>
        <v>0</v>
      </c>
      <c r="U4838" s="26" t="n">
        <f aca="false">IF($T4838=1,IF(COUNTIFS($B$2:$B4838,$B4838,$A$2:$A4838,$A4838,$T$2:$T4838,1)=1,1,0),0)</f>
        <v>0</v>
      </c>
      <c r="V4838" s="29" t="str">
        <f aca="false">IF(AND($A4838="",$B4838="",$G4838=""),"",IF(NOT(ISNUMBER($A4838)),"Date manquante ou non reconnue",IF($B4838="","Technicien manquant",IF(COUNTIF(Production!$A$7:$A$21,$B4838)=0,"Technicien absent de la liste (onglet Production)",IF($G4838="","Code BPU manquant (colonne G)",IF($O4838="?","Code BPU inconnu (onglet Prestations)",IF($P4838="?","Catégorie inconnue (onglet Règles)",IF(AND($E4838&lt;&gt;"",NOT(ISNUMBER($E4838))),"Quantité non reconnue",IF(AND($P4838="au prix",NOT(ISNUMBER($Q4838))),"Prix sur devis à saisir (colonne I)",IF($S4838="","Règle à compléter (onglet Règles)",""))))))))))</f>
        <v/>
      </c>
    </row>
    <row r="4839" customFormat="false" ht="15" hidden="false" customHeight="false" outlineLevel="0" collapsed="false">
      <c r="A4839" s="23"/>
      <c r="I4839" s="24"/>
      <c r="J4839" s="24"/>
      <c r="N4839" s="25"/>
      <c r="O4839" s="26" t="str">
        <f aca="false">IF($G4839="","",IFERROR(INDEX(Prestations!$F$5:$F$256,MATCH($G4839,Prestations!$B$5:$B$256,0)),"?"))</f>
        <v/>
      </c>
      <c r="P4839" s="26" t="str">
        <f aca="false">IF($O4839="","",IF($O4839="?","?",IFERROR(INDEX(Règles!$C$5:$C$17,MATCH($O4839,Règles!$A$5:$A$17,0)),"?")))</f>
        <v/>
      </c>
      <c r="Q4839" s="27" t="str">
        <f aca="false">IF($G4839="","",IF(ISNUMBER($I4839),$I4839,IFERROR(IF(ISNUMBER(INDEX(Prestations!$E$5:$E$256,MATCH($G4839,Prestations!$B$5:$B$256,0))),INDEX(Prestations!$E$5:$E$256,MATCH($G4839,Prestations!$B$5:$B$256,0)),""),"")))</f>
        <v/>
      </c>
      <c r="R4839" s="27" t="str">
        <f aca="false">IFERROR(IF(ISNUMBER($Q4839),$Q4839*IF($E4839="",1,$E4839),""),"")</f>
        <v/>
      </c>
      <c r="S4839" s="28" t="str">
        <f aca="false">IFERROR(IF($P4839="au nombre",IF(N(INDEX(Règles!$D$5:$D$17,MATCH($O4839,Règles!$A$5:$A$17,0)))&gt;0,IF($E4839="",1,$E4839)/INDEX(Règles!$D$5:$D$17,MATCH($O4839,Règles!$A$5:$A$17,0)),""),IF($P4839="au prix",IF(AND(ISNUMBER($R4839),N(INDEX(Règles!$E$5:$E$17,MATCH($O4839,Règles!$A$5:$A$17,0)))&gt;0),$R4839/INDEX(Règles!$E$5:$E$17,MATCH($O4839,Règles!$A$5:$A$17,0)),""),IF(OR($P4839="ne compte pas",$P4839="absence"),0,""))),"")</f>
        <v/>
      </c>
      <c r="T4839" s="26" t="n">
        <f aca="false">IF(AND(ISNUMBER($A4839),$B4839&lt;&gt;"",$G4839&lt;&gt;"",$P4839&lt;&gt;"absence"),1,0)</f>
        <v>0</v>
      </c>
      <c r="U4839" s="26" t="n">
        <f aca="false">IF($T4839=1,IF(COUNTIFS($B$2:$B4839,$B4839,$A$2:$A4839,$A4839,$T$2:$T4839,1)=1,1,0),0)</f>
        <v>0</v>
      </c>
      <c r="V4839" s="29" t="str">
        <f aca="false">IF(AND($A4839="",$B4839="",$G4839=""),"",IF(NOT(ISNUMBER($A4839)),"Date manquante ou non reconnue",IF($B4839="","Technicien manquant",IF(COUNTIF(Production!$A$7:$A$21,$B4839)=0,"Technicien absent de la liste (onglet Production)",IF($G4839="","Code BPU manquant (colonne G)",IF($O4839="?","Code BPU inconnu (onglet Prestations)",IF($P4839="?","Catégorie inconnue (onglet Règles)",IF(AND($E4839&lt;&gt;"",NOT(ISNUMBER($E4839))),"Quantité non reconnue",IF(AND($P4839="au prix",NOT(ISNUMBER($Q4839))),"Prix sur devis à saisir (colonne I)",IF($S4839="","Règle à compléter (onglet Règles)",""))))))))))</f>
        <v/>
      </c>
    </row>
    <row r="4840" customFormat="false" ht="15" hidden="false" customHeight="false" outlineLevel="0" collapsed="false">
      <c r="A4840" s="23"/>
      <c r="I4840" s="24"/>
      <c r="J4840" s="24"/>
      <c r="N4840" s="25"/>
      <c r="O4840" s="26" t="str">
        <f aca="false">IF($G4840="","",IFERROR(INDEX(Prestations!$F$5:$F$256,MATCH($G4840,Prestations!$B$5:$B$256,0)),"?"))</f>
        <v/>
      </c>
      <c r="P4840" s="26" t="str">
        <f aca="false">IF($O4840="","",IF($O4840="?","?",IFERROR(INDEX(Règles!$C$5:$C$17,MATCH($O4840,Règles!$A$5:$A$17,0)),"?")))</f>
        <v/>
      </c>
      <c r="Q4840" s="27" t="str">
        <f aca="false">IF($G4840="","",IF(ISNUMBER($I4840),$I4840,IFERROR(IF(ISNUMBER(INDEX(Prestations!$E$5:$E$256,MATCH($G4840,Prestations!$B$5:$B$256,0))),INDEX(Prestations!$E$5:$E$256,MATCH($G4840,Prestations!$B$5:$B$256,0)),""),"")))</f>
        <v/>
      </c>
      <c r="R4840" s="27" t="str">
        <f aca="false">IFERROR(IF(ISNUMBER($Q4840),$Q4840*IF($E4840="",1,$E4840),""),"")</f>
        <v/>
      </c>
      <c r="S4840" s="28" t="str">
        <f aca="false">IFERROR(IF($P4840="au nombre",IF(N(INDEX(Règles!$D$5:$D$17,MATCH($O4840,Règles!$A$5:$A$17,0)))&gt;0,IF($E4840="",1,$E4840)/INDEX(Règles!$D$5:$D$17,MATCH($O4840,Règles!$A$5:$A$17,0)),""),IF($P4840="au prix",IF(AND(ISNUMBER($R4840),N(INDEX(Règles!$E$5:$E$17,MATCH($O4840,Règles!$A$5:$A$17,0)))&gt;0),$R4840/INDEX(Règles!$E$5:$E$17,MATCH($O4840,Règles!$A$5:$A$17,0)),""),IF(OR($P4840="ne compte pas",$P4840="absence"),0,""))),"")</f>
        <v/>
      </c>
      <c r="T4840" s="26" t="n">
        <f aca="false">IF(AND(ISNUMBER($A4840),$B4840&lt;&gt;"",$G4840&lt;&gt;"",$P4840&lt;&gt;"absence"),1,0)</f>
        <v>0</v>
      </c>
      <c r="U4840" s="26" t="n">
        <f aca="false">IF($T4840=1,IF(COUNTIFS($B$2:$B4840,$B4840,$A$2:$A4840,$A4840,$T$2:$T4840,1)=1,1,0),0)</f>
        <v>0</v>
      </c>
      <c r="V4840" s="29" t="str">
        <f aca="false">IF(AND($A4840="",$B4840="",$G4840=""),"",IF(NOT(ISNUMBER($A4840)),"Date manquante ou non reconnue",IF($B4840="","Technicien manquant",IF(COUNTIF(Production!$A$7:$A$21,$B4840)=0,"Technicien absent de la liste (onglet Production)",IF($G4840="","Code BPU manquant (colonne G)",IF($O4840="?","Code BPU inconnu (onglet Prestations)",IF($P4840="?","Catégorie inconnue (onglet Règles)",IF(AND($E4840&lt;&gt;"",NOT(ISNUMBER($E4840))),"Quantité non reconnue",IF(AND($P4840="au prix",NOT(ISNUMBER($Q4840))),"Prix sur devis à saisir (colonne I)",IF($S4840="","Règle à compléter (onglet Règles)",""))))))))))</f>
        <v/>
      </c>
    </row>
    <row r="4841" customFormat="false" ht="15" hidden="false" customHeight="false" outlineLevel="0" collapsed="false">
      <c r="A4841" s="23"/>
      <c r="I4841" s="24"/>
      <c r="J4841" s="24"/>
      <c r="N4841" s="25"/>
      <c r="O4841" s="26" t="str">
        <f aca="false">IF($G4841="","",IFERROR(INDEX(Prestations!$F$5:$F$256,MATCH($G4841,Prestations!$B$5:$B$256,0)),"?"))</f>
        <v/>
      </c>
      <c r="P4841" s="26" t="str">
        <f aca="false">IF($O4841="","",IF($O4841="?","?",IFERROR(INDEX(Règles!$C$5:$C$17,MATCH($O4841,Règles!$A$5:$A$17,0)),"?")))</f>
        <v/>
      </c>
      <c r="Q4841" s="27" t="str">
        <f aca="false">IF($G4841="","",IF(ISNUMBER($I4841),$I4841,IFERROR(IF(ISNUMBER(INDEX(Prestations!$E$5:$E$256,MATCH($G4841,Prestations!$B$5:$B$256,0))),INDEX(Prestations!$E$5:$E$256,MATCH($G4841,Prestations!$B$5:$B$256,0)),""),"")))</f>
        <v/>
      </c>
      <c r="R4841" s="27" t="str">
        <f aca="false">IFERROR(IF(ISNUMBER($Q4841),$Q4841*IF($E4841="",1,$E4841),""),"")</f>
        <v/>
      </c>
      <c r="S4841" s="28" t="str">
        <f aca="false">IFERROR(IF($P4841="au nombre",IF(N(INDEX(Règles!$D$5:$D$17,MATCH($O4841,Règles!$A$5:$A$17,0)))&gt;0,IF($E4841="",1,$E4841)/INDEX(Règles!$D$5:$D$17,MATCH($O4841,Règles!$A$5:$A$17,0)),""),IF($P4841="au prix",IF(AND(ISNUMBER($R4841),N(INDEX(Règles!$E$5:$E$17,MATCH($O4841,Règles!$A$5:$A$17,0)))&gt;0),$R4841/INDEX(Règles!$E$5:$E$17,MATCH($O4841,Règles!$A$5:$A$17,0)),""),IF(OR($P4841="ne compte pas",$P4841="absence"),0,""))),"")</f>
        <v/>
      </c>
      <c r="T4841" s="26" t="n">
        <f aca="false">IF(AND(ISNUMBER($A4841),$B4841&lt;&gt;"",$G4841&lt;&gt;"",$P4841&lt;&gt;"absence"),1,0)</f>
        <v>0</v>
      </c>
      <c r="U4841" s="26" t="n">
        <f aca="false">IF($T4841=1,IF(COUNTIFS($B$2:$B4841,$B4841,$A$2:$A4841,$A4841,$T$2:$T4841,1)=1,1,0),0)</f>
        <v>0</v>
      </c>
      <c r="V4841" s="29" t="str">
        <f aca="false">IF(AND($A4841="",$B4841="",$G4841=""),"",IF(NOT(ISNUMBER($A4841)),"Date manquante ou non reconnue",IF($B4841="","Technicien manquant",IF(COUNTIF(Production!$A$7:$A$21,$B4841)=0,"Technicien absent de la liste (onglet Production)",IF($G4841="","Code BPU manquant (colonne G)",IF($O4841="?","Code BPU inconnu (onglet Prestations)",IF($P4841="?","Catégorie inconnue (onglet Règles)",IF(AND($E4841&lt;&gt;"",NOT(ISNUMBER($E4841))),"Quantité non reconnue",IF(AND($P4841="au prix",NOT(ISNUMBER($Q4841))),"Prix sur devis à saisir (colonne I)",IF($S4841="","Règle à compléter (onglet Règles)",""))))))))))</f>
        <v/>
      </c>
    </row>
    <row r="4842" customFormat="false" ht="15" hidden="false" customHeight="false" outlineLevel="0" collapsed="false">
      <c r="A4842" s="23"/>
      <c r="I4842" s="24"/>
      <c r="J4842" s="24"/>
      <c r="N4842" s="25"/>
      <c r="O4842" s="26" t="str">
        <f aca="false">IF($G4842="","",IFERROR(INDEX(Prestations!$F$5:$F$256,MATCH($G4842,Prestations!$B$5:$B$256,0)),"?"))</f>
        <v/>
      </c>
      <c r="P4842" s="26" t="str">
        <f aca="false">IF($O4842="","",IF($O4842="?","?",IFERROR(INDEX(Règles!$C$5:$C$17,MATCH($O4842,Règles!$A$5:$A$17,0)),"?")))</f>
        <v/>
      </c>
      <c r="Q4842" s="27" t="str">
        <f aca="false">IF($G4842="","",IF(ISNUMBER($I4842),$I4842,IFERROR(IF(ISNUMBER(INDEX(Prestations!$E$5:$E$256,MATCH($G4842,Prestations!$B$5:$B$256,0))),INDEX(Prestations!$E$5:$E$256,MATCH($G4842,Prestations!$B$5:$B$256,0)),""),"")))</f>
        <v/>
      </c>
      <c r="R4842" s="27" t="str">
        <f aca="false">IFERROR(IF(ISNUMBER($Q4842),$Q4842*IF($E4842="",1,$E4842),""),"")</f>
        <v/>
      </c>
      <c r="S4842" s="28" t="str">
        <f aca="false">IFERROR(IF($P4842="au nombre",IF(N(INDEX(Règles!$D$5:$D$17,MATCH($O4842,Règles!$A$5:$A$17,0)))&gt;0,IF($E4842="",1,$E4842)/INDEX(Règles!$D$5:$D$17,MATCH($O4842,Règles!$A$5:$A$17,0)),""),IF($P4842="au prix",IF(AND(ISNUMBER($R4842),N(INDEX(Règles!$E$5:$E$17,MATCH($O4842,Règles!$A$5:$A$17,0)))&gt;0),$R4842/INDEX(Règles!$E$5:$E$17,MATCH($O4842,Règles!$A$5:$A$17,0)),""),IF(OR($P4842="ne compte pas",$P4842="absence"),0,""))),"")</f>
        <v/>
      </c>
      <c r="T4842" s="26" t="n">
        <f aca="false">IF(AND(ISNUMBER($A4842),$B4842&lt;&gt;"",$G4842&lt;&gt;"",$P4842&lt;&gt;"absence"),1,0)</f>
        <v>0</v>
      </c>
      <c r="U4842" s="26" t="n">
        <f aca="false">IF($T4842=1,IF(COUNTIFS($B$2:$B4842,$B4842,$A$2:$A4842,$A4842,$T$2:$T4842,1)=1,1,0),0)</f>
        <v>0</v>
      </c>
      <c r="V4842" s="29" t="str">
        <f aca="false">IF(AND($A4842="",$B4842="",$G4842=""),"",IF(NOT(ISNUMBER($A4842)),"Date manquante ou non reconnue",IF($B4842="","Technicien manquant",IF(COUNTIF(Production!$A$7:$A$21,$B4842)=0,"Technicien absent de la liste (onglet Production)",IF($G4842="","Code BPU manquant (colonne G)",IF($O4842="?","Code BPU inconnu (onglet Prestations)",IF($P4842="?","Catégorie inconnue (onglet Règles)",IF(AND($E4842&lt;&gt;"",NOT(ISNUMBER($E4842))),"Quantité non reconnue",IF(AND($P4842="au prix",NOT(ISNUMBER($Q4842))),"Prix sur devis à saisir (colonne I)",IF($S4842="","Règle à compléter (onglet Règles)",""))))))))))</f>
        <v/>
      </c>
    </row>
    <row r="4843" customFormat="false" ht="15" hidden="false" customHeight="false" outlineLevel="0" collapsed="false">
      <c r="A4843" s="23"/>
      <c r="I4843" s="24"/>
      <c r="J4843" s="24"/>
      <c r="N4843" s="25"/>
      <c r="O4843" s="26" t="str">
        <f aca="false">IF($G4843="","",IFERROR(INDEX(Prestations!$F$5:$F$256,MATCH($G4843,Prestations!$B$5:$B$256,0)),"?"))</f>
        <v/>
      </c>
      <c r="P4843" s="26" t="str">
        <f aca="false">IF($O4843="","",IF($O4843="?","?",IFERROR(INDEX(Règles!$C$5:$C$17,MATCH($O4843,Règles!$A$5:$A$17,0)),"?")))</f>
        <v/>
      </c>
      <c r="Q4843" s="27" t="str">
        <f aca="false">IF($G4843="","",IF(ISNUMBER($I4843),$I4843,IFERROR(IF(ISNUMBER(INDEX(Prestations!$E$5:$E$256,MATCH($G4843,Prestations!$B$5:$B$256,0))),INDEX(Prestations!$E$5:$E$256,MATCH($G4843,Prestations!$B$5:$B$256,0)),""),"")))</f>
        <v/>
      </c>
      <c r="R4843" s="27" t="str">
        <f aca="false">IFERROR(IF(ISNUMBER($Q4843),$Q4843*IF($E4843="",1,$E4843),""),"")</f>
        <v/>
      </c>
      <c r="S4843" s="28" t="str">
        <f aca="false">IFERROR(IF($P4843="au nombre",IF(N(INDEX(Règles!$D$5:$D$17,MATCH($O4843,Règles!$A$5:$A$17,0)))&gt;0,IF($E4843="",1,$E4843)/INDEX(Règles!$D$5:$D$17,MATCH($O4843,Règles!$A$5:$A$17,0)),""),IF($P4843="au prix",IF(AND(ISNUMBER($R4843),N(INDEX(Règles!$E$5:$E$17,MATCH($O4843,Règles!$A$5:$A$17,0)))&gt;0),$R4843/INDEX(Règles!$E$5:$E$17,MATCH($O4843,Règles!$A$5:$A$17,0)),""),IF(OR($P4843="ne compte pas",$P4843="absence"),0,""))),"")</f>
        <v/>
      </c>
      <c r="T4843" s="26" t="n">
        <f aca="false">IF(AND(ISNUMBER($A4843),$B4843&lt;&gt;"",$G4843&lt;&gt;"",$P4843&lt;&gt;"absence"),1,0)</f>
        <v>0</v>
      </c>
      <c r="U4843" s="26" t="n">
        <f aca="false">IF($T4843=1,IF(COUNTIFS($B$2:$B4843,$B4843,$A$2:$A4843,$A4843,$T$2:$T4843,1)=1,1,0),0)</f>
        <v>0</v>
      </c>
      <c r="V4843" s="29" t="str">
        <f aca="false">IF(AND($A4843="",$B4843="",$G4843=""),"",IF(NOT(ISNUMBER($A4843)),"Date manquante ou non reconnue",IF($B4843="","Technicien manquant",IF(COUNTIF(Production!$A$7:$A$21,$B4843)=0,"Technicien absent de la liste (onglet Production)",IF($G4843="","Code BPU manquant (colonne G)",IF($O4843="?","Code BPU inconnu (onglet Prestations)",IF($P4843="?","Catégorie inconnue (onglet Règles)",IF(AND($E4843&lt;&gt;"",NOT(ISNUMBER($E4843))),"Quantité non reconnue",IF(AND($P4843="au prix",NOT(ISNUMBER($Q4843))),"Prix sur devis à saisir (colonne I)",IF($S4843="","Règle à compléter (onglet Règles)",""))))))))))</f>
        <v/>
      </c>
    </row>
    <row r="4844" customFormat="false" ht="15" hidden="false" customHeight="false" outlineLevel="0" collapsed="false">
      <c r="A4844" s="23"/>
      <c r="I4844" s="24"/>
      <c r="J4844" s="24"/>
      <c r="N4844" s="25"/>
      <c r="O4844" s="26" t="str">
        <f aca="false">IF($G4844="","",IFERROR(INDEX(Prestations!$F$5:$F$256,MATCH($G4844,Prestations!$B$5:$B$256,0)),"?"))</f>
        <v/>
      </c>
      <c r="P4844" s="26" t="str">
        <f aca="false">IF($O4844="","",IF($O4844="?","?",IFERROR(INDEX(Règles!$C$5:$C$17,MATCH($O4844,Règles!$A$5:$A$17,0)),"?")))</f>
        <v/>
      </c>
      <c r="Q4844" s="27" t="str">
        <f aca="false">IF($G4844="","",IF(ISNUMBER($I4844),$I4844,IFERROR(IF(ISNUMBER(INDEX(Prestations!$E$5:$E$256,MATCH($G4844,Prestations!$B$5:$B$256,0))),INDEX(Prestations!$E$5:$E$256,MATCH($G4844,Prestations!$B$5:$B$256,0)),""),"")))</f>
        <v/>
      </c>
      <c r="R4844" s="27" t="str">
        <f aca="false">IFERROR(IF(ISNUMBER($Q4844),$Q4844*IF($E4844="",1,$E4844),""),"")</f>
        <v/>
      </c>
      <c r="S4844" s="28" t="str">
        <f aca="false">IFERROR(IF($P4844="au nombre",IF(N(INDEX(Règles!$D$5:$D$17,MATCH($O4844,Règles!$A$5:$A$17,0)))&gt;0,IF($E4844="",1,$E4844)/INDEX(Règles!$D$5:$D$17,MATCH($O4844,Règles!$A$5:$A$17,0)),""),IF($P4844="au prix",IF(AND(ISNUMBER($R4844),N(INDEX(Règles!$E$5:$E$17,MATCH($O4844,Règles!$A$5:$A$17,0)))&gt;0),$R4844/INDEX(Règles!$E$5:$E$17,MATCH($O4844,Règles!$A$5:$A$17,0)),""),IF(OR($P4844="ne compte pas",$P4844="absence"),0,""))),"")</f>
        <v/>
      </c>
      <c r="T4844" s="26" t="n">
        <f aca="false">IF(AND(ISNUMBER($A4844),$B4844&lt;&gt;"",$G4844&lt;&gt;"",$P4844&lt;&gt;"absence"),1,0)</f>
        <v>0</v>
      </c>
      <c r="U4844" s="26" t="n">
        <f aca="false">IF($T4844=1,IF(COUNTIFS($B$2:$B4844,$B4844,$A$2:$A4844,$A4844,$T$2:$T4844,1)=1,1,0),0)</f>
        <v>0</v>
      </c>
      <c r="V4844" s="29" t="str">
        <f aca="false">IF(AND($A4844="",$B4844="",$G4844=""),"",IF(NOT(ISNUMBER($A4844)),"Date manquante ou non reconnue",IF($B4844="","Technicien manquant",IF(COUNTIF(Production!$A$7:$A$21,$B4844)=0,"Technicien absent de la liste (onglet Production)",IF($G4844="","Code BPU manquant (colonne G)",IF($O4844="?","Code BPU inconnu (onglet Prestations)",IF($P4844="?","Catégorie inconnue (onglet Règles)",IF(AND($E4844&lt;&gt;"",NOT(ISNUMBER($E4844))),"Quantité non reconnue",IF(AND($P4844="au prix",NOT(ISNUMBER($Q4844))),"Prix sur devis à saisir (colonne I)",IF($S4844="","Règle à compléter (onglet Règles)",""))))))))))</f>
        <v/>
      </c>
    </row>
    <row r="4845" customFormat="false" ht="15" hidden="false" customHeight="false" outlineLevel="0" collapsed="false">
      <c r="A4845" s="23"/>
      <c r="I4845" s="24"/>
      <c r="J4845" s="24"/>
      <c r="N4845" s="25"/>
      <c r="O4845" s="26" t="str">
        <f aca="false">IF($G4845="","",IFERROR(INDEX(Prestations!$F$5:$F$256,MATCH($G4845,Prestations!$B$5:$B$256,0)),"?"))</f>
        <v/>
      </c>
      <c r="P4845" s="26" t="str">
        <f aca="false">IF($O4845="","",IF($O4845="?","?",IFERROR(INDEX(Règles!$C$5:$C$17,MATCH($O4845,Règles!$A$5:$A$17,0)),"?")))</f>
        <v/>
      </c>
      <c r="Q4845" s="27" t="str">
        <f aca="false">IF($G4845="","",IF(ISNUMBER($I4845),$I4845,IFERROR(IF(ISNUMBER(INDEX(Prestations!$E$5:$E$256,MATCH($G4845,Prestations!$B$5:$B$256,0))),INDEX(Prestations!$E$5:$E$256,MATCH($G4845,Prestations!$B$5:$B$256,0)),""),"")))</f>
        <v/>
      </c>
      <c r="R4845" s="27" t="str">
        <f aca="false">IFERROR(IF(ISNUMBER($Q4845),$Q4845*IF($E4845="",1,$E4845),""),"")</f>
        <v/>
      </c>
      <c r="S4845" s="28" t="str">
        <f aca="false">IFERROR(IF($P4845="au nombre",IF(N(INDEX(Règles!$D$5:$D$17,MATCH($O4845,Règles!$A$5:$A$17,0)))&gt;0,IF($E4845="",1,$E4845)/INDEX(Règles!$D$5:$D$17,MATCH($O4845,Règles!$A$5:$A$17,0)),""),IF($P4845="au prix",IF(AND(ISNUMBER($R4845),N(INDEX(Règles!$E$5:$E$17,MATCH($O4845,Règles!$A$5:$A$17,0)))&gt;0),$R4845/INDEX(Règles!$E$5:$E$17,MATCH($O4845,Règles!$A$5:$A$17,0)),""),IF(OR($P4845="ne compte pas",$P4845="absence"),0,""))),"")</f>
        <v/>
      </c>
      <c r="T4845" s="26" t="n">
        <f aca="false">IF(AND(ISNUMBER($A4845),$B4845&lt;&gt;"",$G4845&lt;&gt;"",$P4845&lt;&gt;"absence"),1,0)</f>
        <v>0</v>
      </c>
      <c r="U4845" s="26" t="n">
        <f aca="false">IF($T4845=1,IF(COUNTIFS($B$2:$B4845,$B4845,$A$2:$A4845,$A4845,$T$2:$T4845,1)=1,1,0),0)</f>
        <v>0</v>
      </c>
      <c r="V4845" s="29" t="str">
        <f aca="false">IF(AND($A4845="",$B4845="",$G4845=""),"",IF(NOT(ISNUMBER($A4845)),"Date manquante ou non reconnue",IF($B4845="","Technicien manquant",IF(COUNTIF(Production!$A$7:$A$21,$B4845)=0,"Technicien absent de la liste (onglet Production)",IF($G4845="","Code BPU manquant (colonne G)",IF($O4845="?","Code BPU inconnu (onglet Prestations)",IF($P4845="?","Catégorie inconnue (onglet Règles)",IF(AND($E4845&lt;&gt;"",NOT(ISNUMBER($E4845))),"Quantité non reconnue",IF(AND($P4845="au prix",NOT(ISNUMBER($Q4845))),"Prix sur devis à saisir (colonne I)",IF($S4845="","Règle à compléter (onglet Règles)",""))))))))))</f>
        <v/>
      </c>
    </row>
    <row r="4846" customFormat="false" ht="15" hidden="false" customHeight="false" outlineLevel="0" collapsed="false">
      <c r="A4846" s="23"/>
      <c r="I4846" s="24"/>
      <c r="J4846" s="24"/>
      <c r="N4846" s="25"/>
      <c r="O4846" s="26" t="str">
        <f aca="false">IF($G4846="","",IFERROR(INDEX(Prestations!$F$5:$F$256,MATCH($G4846,Prestations!$B$5:$B$256,0)),"?"))</f>
        <v/>
      </c>
      <c r="P4846" s="26" t="str">
        <f aca="false">IF($O4846="","",IF($O4846="?","?",IFERROR(INDEX(Règles!$C$5:$C$17,MATCH($O4846,Règles!$A$5:$A$17,0)),"?")))</f>
        <v/>
      </c>
      <c r="Q4846" s="27" t="str">
        <f aca="false">IF($G4846="","",IF(ISNUMBER($I4846),$I4846,IFERROR(IF(ISNUMBER(INDEX(Prestations!$E$5:$E$256,MATCH($G4846,Prestations!$B$5:$B$256,0))),INDEX(Prestations!$E$5:$E$256,MATCH($G4846,Prestations!$B$5:$B$256,0)),""),"")))</f>
        <v/>
      </c>
      <c r="R4846" s="27" t="str">
        <f aca="false">IFERROR(IF(ISNUMBER($Q4846),$Q4846*IF($E4846="",1,$E4846),""),"")</f>
        <v/>
      </c>
      <c r="S4846" s="28" t="str">
        <f aca="false">IFERROR(IF($P4846="au nombre",IF(N(INDEX(Règles!$D$5:$D$17,MATCH($O4846,Règles!$A$5:$A$17,0)))&gt;0,IF($E4846="",1,$E4846)/INDEX(Règles!$D$5:$D$17,MATCH($O4846,Règles!$A$5:$A$17,0)),""),IF($P4846="au prix",IF(AND(ISNUMBER($R4846),N(INDEX(Règles!$E$5:$E$17,MATCH($O4846,Règles!$A$5:$A$17,0)))&gt;0),$R4846/INDEX(Règles!$E$5:$E$17,MATCH($O4846,Règles!$A$5:$A$17,0)),""),IF(OR($P4846="ne compte pas",$P4846="absence"),0,""))),"")</f>
        <v/>
      </c>
      <c r="T4846" s="26" t="n">
        <f aca="false">IF(AND(ISNUMBER($A4846),$B4846&lt;&gt;"",$G4846&lt;&gt;"",$P4846&lt;&gt;"absence"),1,0)</f>
        <v>0</v>
      </c>
      <c r="U4846" s="26" t="n">
        <f aca="false">IF($T4846=1,IF(COUNTIFS($B$2:$B4846,$B4846,$A$2:$A4846,$A4846,$T$2:$T4846,1)=1,1,0),0)</f>
        <v>0</v>
      </c>
      <c r="V4846" s="29" t="str">
        <f aca="false">IF(AND($A4846="",$B4846="",$G4846=""),"",IF(NOT(ISNUMBER($A4846)),"Date manquante ou non reconnue",IF($B4846="","Technicien manquant",IF(COUNTIF(Production!$A$7:$A$21,$B4846)=0,"Technicien absent de la liste (onglet Production)",IF($G4846="","Code BPU manquant (colonne G)",IF($O4846="?","Code BPU inconnu (onglet Prestations)",IF($P4846="?","Catégorie inconnue (onglet Règles)",IF(AND($E4846&lt;&gt;"",NOT(ISNUMBER($E4846))),"Quantité non reconnue",IF(AND($P4846="au prix",NOT(ISNUMBER($Q4846))),"Prix sur devis à saisir (colonne I)",IF($S4846="","Règle à compléter (onglet Règles)",""))))))))))</f>
        <v/>
      </c>
    </row>
    <row r="4847" customFormat="false" ht="15" hidden="false" customHeight="false" outlineLevel="0" collapsed="false">
      <c r="A4847" s="23"/>
      <c r="I4847" s="24"/>
      <c r="J4847" s="24"/>
      <c r="N4847" s="25"/>
      <c r="O4847" s="26" t="str">
        <f aca="false">IF($G4847="","",IFERROR(INDEX(Prestations!$F$5:$F$256,MATCH($G4847,Prestations!$B$5:$B$256,0)),"?"))</f>
        <v/>
      </c>
      <c r="P4847" s="26" t="str">
        <f aca="false">IF($O4847="","",IF($O4847="?","?",IFERROR(INDEX(Règles!$C$5:$C$17,MATCH($O4847,Règles!$A$5:$A$17,0)),"?")))</f>
        <v/>
      </c>
      <c r="Q4847" s="27" t="str">
        <f aca="false">IF($G4847="","",IF(ISNUMBER($I4847),$I4847,IFERROR(IF(ISNUMBER(INDEX(Prestations!$E$5:$E$256,MATCH($G4847,Prestations!$B$5:$B$256,0))),INDEX(Prestations!$E$5:$E$256,MATCH($G4847,Prestations!$B$5:$B$256,0)),""),"")))</f>
        <v/>
      </c>
      <c r="R4847" s="27" t="str">
        <f aca="false">IFERROR(IF(ISNUMBER($Q4847),$Q4847*IF($E4847="",1,$E4847),""),"")</f>
        <v/>
      </c>
      <c r="S4847" s="28" t="str">
        <f aca="false">IFERROR(IF($P4847="au nombre",IF(N(INDEX(Règles!$D$5:$D$17,MATCH($O4847,Règles!$A$5:$A$17,0)))&gt;0,IF($E4847="",1,$E4847)/INDEX(Règles!$D$5:$D$17,MATCH($O4847,Règles!$A$5:$A$17,0)),""),IF($P4847="au prix",IF(AND(ISNUMBER($R4847),N(INDEX(Règles!$E$5:$E$17,MATCH($O4847,Règles!$A$5:$A$17,0)))&gt;0),$R4847/INDEX(Règles!$E$5:$E$17,MATCH($O4847,Règles!$A$5:$A$17,0)),""),IF(OR($P4847="ne compte pas",$P4847="absence"),0,""))),"")</f>
        <v/>
      </c>
      <c r="T4847" s="26" t="n">
        <f aca="false">IF(AND(ISNUMBER($A4847),$B4847&lt;&gt;"",$G4847&lt;&gt;"",$P4847&lt;&gt;"absence"),1,0)</f>
        <v>0</v>
      </c>
      <c r="U4847" s="26" t="n">
        <f aca="false">IF($T4847=1,IF(COUNTIFS($B$2:$B4847,$B4847,$A$2:$A4847,$A4847,$T$2:$T4847,1)=1,1,0),0)</f>
        <v>0</v>
      </c>
      <c r="V4847" s="29" t="str">
        <f aca="false">IF(AND($A4847="",$B4847="",$G4847=""),"",IF(NOT(ISNUMBER($A4847)),"Date manquante ou non reconnue",IF($B4847="","Technicien manquant",IF(COUNTIF(Production!$A$7:$A$21,$B4847)=0,"Technicien absent de la liste (onglet Production)",IF($G4847="","Code BPU manquant (colonne G)",IF($O4847="?","Code BPU inconnu (onglet Prestations)",IF($P4847="?","Catégorie inconnue (onglet Règles)",IF(AND($E4847&lt;&gt;"",NOT(ISNUMBER($E4847))),"Quantité non reconnue",IF(AND($P4847="au prix",NOT(ISNUMBER($Q4847))),"Prix sur devis à saisir (colonne I)",IF($S4847="","Règle à compléter (onglet Règles)",""))))))))))</f>
        <v/>
      </c>
    </row>
    <row r="4848" customFormat="false" ht="15" hidden="false" customHeight="false" outlineLevel="0" collapsed="false">
      <c r="A4848" s="23"/>
      <c r="I4848" s="24"/>
      <c r="J4848" s="24"/>
      <c r="N4848" s="25"/>
      <c r="O4848" s="26" t="str">
        <f aca="false">IF($G4848="","",IFERROR(INDEX(Prestations!$F$5:$F$256,MATCH($G4848,Prestations!$B$5:$B$256,0)),"?"))</f>
        <v/>
      </c>
      <c r="P4848" s="26" t="str">
        <f aca="false">IF($O4848="","",IF($O4848="?","?",IFERROR(INDEX(Règles!$C$5:$C$17,MATCH($O4848,Règles!$A$5:$A$17,0)),"?")))</f>
        <v/>
      </c>
      <c r="Q4848" s="27" t="str">
        <f aca="false">IF($G4848="","",IF(ISNUMBER($I4848),$I4848,IFERROR(IF(ISNUMBER(INDEX(Prestations!$E$5:$E$256,MATCH($G4848,Prestations!$B$5:$B$256,0))),INDEX(Prestations!$E$5:$E$256,MATCH($G4848,Prestations!$B$5:$B$256,0)),""),"")))</f>
        <v/>
      </c>
      <c r="R4848" s="27" t="str">
        <f aca="false">IFERROR(IF(ISNUMBER($Q4848),$Q4848*IF($E4848="",1,$E4848),""),"")</f>
        <v/>
      </c>
      <c r="S4848" s="28" t="str">
        <f aca="false">IFERROR(IF($P4848="au nombre",IF(N(INDEX(Règles!$D$5:$D$17,MATCH($O4848,Règles!$A$5:$A$17,0)))&gt;0,IF($E4848="",1,$E4848)/INDEX(Règles!$D$5:$D$17,MATCH($O4848,Règles!$A$5:$A$17,0)),""),IF($P4848="au prix",IF(AND(ISNUMBER($R4848),N(INDEX(Règles!$E$5:$E$17,MATCH($O4848,Règles!$A$5:$A$17,0)))&gt;0),$R4848/INDEX(Règles!$E$5:$E$17,MATCH($O4848,Règles!$A$5:$A$17,0)),""),IF(OR($P4848="ne compte pas",$P4848="absence"),0,""))),"")</f>
        <v/>
      </c>
      <c r="T4848" s="26" t="n">
        <f aca="false">IF(AND(ISNUMBER($A4848),$B4848&lt;&gt;"",$G4848&lt;&gt;"",$P4848&lt;&gt;"absence"),1,0)</f>
        <v>0</v>
      </c>
      <c r="U4848" s="26" t="n">
        <f aca="false">IF($T4848=1,IF(COUNTIFS($B$2:$B4848,$B4848,$A$2:$A4848,$A4848,$T$2:$T4848,1)=1,1,0),0)</f>
        <v>0</v>
      </c>
      <c r="V4848" s="29" t="str">
        <f aca="false">IF(AND($A4848="",$B4848="",$G4848=""),"",IF(NOT(ISNUMBER($A4848)),"Date manquante ou non reconnue",IF($B4848="","Technicien manquant",IF(COUNTIF(Production!$A$7:$A$21,$B4848)=0,"Technicien absent de la liste (onglet Production)",IF($G4848="","Code BPU manquant (colonne G)",IF($O4848="?","Code BPU inconnu (onglet Prestations)",IF($P4848="?","Catégorie inconnue (onglet Règles)",IF(AND($E4848&lt;&gt;"",NOT(ISNUMBER($E4848))),"Quantité non reconnue",IF(AND($P4848="au prix",NOT(ISNUMBER($Q4848))),"Prix sur devis à saisir (colonne I)",IF($S4848="","Règle à compléter (onglet Règles)",""))))))))))</f>
        <v/>
      </c>
    </row>
    <row r="4849" customFormat="false" ht="15" hidden="false" customHeight="false" outlineLevel="0" collapsed="false">
      <c r="A4849" s="23"/>
      <c r="I4849" s="24"/>
      <c r="J4849" s="24"/>
      <c r="N4849" s="25"/>
      <c r="O4849" s="26" t="str">
        <f aca="false">IF($G4849="","",IFERROR(INDEX(Prestations!$F$5:$F$256,MATCH($G4849,Prestations!$B$5:$B$256,0)),"?"))</f>
        <v/>
      </c>
      <c r="P4849" s="26" t="str">
        <f aca="false">IF($O4849="","",IF($O4849="?","?",IFERROR(INDEX(Règles!$C$5:$C$17,MATCH($O4849,Règles!$A$5:$A$17,0)),"?")))</f>
        <v/>
      </c>
      <c r="Q4849" s="27" t="str">
        <f aca="false">IF($G4849="","",IF(ISNUMBER($I4849),$I4849,IFERROR(IF(ISNUMBER(INDEX(Prestations!$E$5:$E$256,MATCH($G4849,Prestations!$B$5:$B$256,0))),INDEX(Prestations!$E$5:$E$256,MATCH($G4849,Prestations!$B$5:$B$256,0)),""),"")))</f>
        <v/>
      </c>
      <c r="R4849" s="27" t="str">
        <f aca="false">IFERROR(IF(ISNUMBER($Q4849),$Q4849*IF($E4849="",1,$E4849),""),"")</f>
        <v/>
      </c>
      <c r="S4849" s="28" t="str">
        <f aca="false">IFERROR(IF($P4849="au nombre",IF(N(INDEX(Règles!$D$5:$D$17,MATCH($O4849,Règles!$A$5:$A$17,0)))&gt;0,IF($E4849="",1,$E4849)/INDEX(Règles!$D$5:$D$17,MATCH($O4849,Règles!$A$5:$A$17,0)),""),IF($P4849="au prix",IF(AND(ISNUMBER($R4849),N(INDEX(Règles!$E$5:$E$17,MATCH($O4849,Règles!$A$5:$A$17,0)))&gt;0),$R4849/INDEX(Règles!$E$5:$E$17,MATCH($O4849,Règles!$A$5:$A$17,0)),""),IF(OR($P4849="ne compte pas",$P4849="absence"),0,""))),"")</f>
        <v/>
      </c>
      <c r="T4849" s="26" t="n">
        <f aca="false">IF(AND(ISNUMBER($A4849),$B4849&lt;&gt;"",$G4849&lt;&gt;"",$P4849&lt;&gt;"absence"),1,0)</f>
        <v>0</v>
      </c>
      <c r="U4849" s="26" t="n">
        <f aca="false">IF($T4849=1,IF(COUNTIFS($B$2:$B4849,$B4849,$A$2:$A4849,$A4849,$T$2:$T4849,1)=1,1,0),0)</f>
        <v>0</v>
      </c>
      <c r="V4849" s="29" t="str">
        <f aca="false">IF(AND($A4849="",$B4849="",$G4849=""),"",IF(NOT(ISNUMBER($A4849)),"Date manquante ou non reconnue",IF($B4849="","Technicien manquant",IF(COUNTIF(Production!$A$7:$A$21,$B4849)=0,"Technicien absent de la liste (onglet Production)",IF($G4849="","Code BPU manquant (colonne G)",IF($O4849="?","Code BPU inconnu (onglet Prestations)",IF($P4849="?","Catégorie inconnue (onglet Règles)",IF(AND($E4849&lt;&gt;"",NOT(ISNUMBER($E4849))),"Quantité non reconnue",IF(AND($P4849="au prix",NOT(ISNUMBER($Q4849))),"Prix sur devis à saisir (colonne I)",IF($S4849="","Règle à compléter (onglet Règles)",""))))))))))</f>
        <v/>
      </c>
    </row>
    <row r="4850" customFormat="false" ht="15" hidden="false" customHeight="false" outlineLevel="0" collapsed="false">
      <c r="A4850" s="23"/>
      <c r="I4850" s="24"/>
      <c r="J4850" s="24"/>
      <c r="N4850" s="25"/>
      <c r="O4850" s="26" t="str">
        <f aca="false">IF($G4850="","",IFERROR(INDEX(Prestations!$F$5:$F$256,MATCH($G4850,Prestations!$B$5:$B$256,0)),"?"))</f>
        <v/>
      </c>
      <c r="P4850" s="26" t="str">
        <f aca="false">IF($O4850="","",IF($O4850="?","?",IFERROR(INDEX(Règles!$C$5:$C$17,MATCH($O4850,Règles!$A$5:$A$17,0)),"?")))</f>
        <v/>
      </c>
      <c r="Q4850" s="27" t="str">
        <f aca="false">IF($G4850="","",IF(ISNUMBER($I4850),$I4850,IFERROR(IF(ISNUMBER(INDEX(Prestations!$E$5:$E$256,MATCH($G4850,Prestations!$B$5:$B$256,0))),INDEX(Prestations!$E$5:$E$256,MATCH($G4850,Prestations!$B$5:$B$256,0)),""),"")))</f>
        <v/>
      </c>
      <c r="R4850" s="27" t="str">
        <f aca="false">IFERROR(IF(ISNUMBER($Q4850),$Q4850*IF($E4850="",1,$E4850),""),"")</f>
        <v/>
      </c>
      <c r="S4850" s="28" t="str">
        <f aca="false">IFERROR(IF($P4850="au nombre",IF(N(INDEX(Règles!$D$5:$D$17,MATCH($O4850,Règles!$A$5:$A$17,0)))&gt;0,IF($E4850="",1,$E4850)/INDEX(Règles!$D$5:$D$17,MATCH($O4850,Règles!$A$5:$A$17,0)),""),IF($P4850="au prix",IF(AND(ISNUMBER($R4850),N(INDEX(Règles!$E$5:$E$17,MATCH($O4850,Règles!$A$5:$A$17,0)))&gt;0),$R4850/INDEX(Règles!$E$5:$E$17,MATCH($O4850,Règles!$A$5:$A$17,0)),""),IF(OR($P4850="ne compte pas",$P4850="absence"),0,""))),"")</f>
        <v/>
      </c>
      <c r="T4850" s="26" t="n">
        <f aca="false">IF(AND(ISNUMBER($A4850),$B4850&lt;&gt;"",$G4850&lt;&gt;"",$P4850&lt;&gt;"absence"),1,0)</f>
        <v>0</v>
      </c>
      <c r="U4850" s="26" t="n">
        <f aca="false">IF($T4850=1,IF(COUNTIFS($B$2:$B4850,$B4850,$A$2:$A4850,$A4850,$T$2:$T4850,1)=1,1,0),0)</f>
        <v>0</v>
      </c>
      <c r="V4850" s="29" t="str">
        <f aca="false">IF(AND($A4850="",$B4850="",$G4850=""),"",IF(NOT(ISNUMBER($A4850)),"Date manquante ou non reconnue",IF($B4850="","Technicien manquant",IF(COUNTIF(Production!$A$7:$A$21,$B4850)=0,"Technicien absent de la liste (onglet Production)",IF($G4850="","Code BPU manquant (colonne G)",IF($O4850="?","Code BPU inconnu (onglet Prestations)",IF($P4850="?","Catégorie inconnue (onglet Règles)",IF(AND($E4850&lt;&gt;"",NOT(ISNUMBER($E4850))),"Quantité non reconnue",IF(AND($P4850="au prix",NOT(ISNUMBER($Q4850))),"Prix sur devis à saisir (colonne I)",IF($S4850="","Règle à compléter (onglet Règles)",""))))))))))</f>
        <v/>
      </c>
    </row>
    <row r="4851" customFormat="false" ht="15" hidden="false" customHeight="false" outlineLevel="0" collapsed="false">
      <c r="A4851" s="23"/>
      <c r="I4851" s="24"/>
      <c r="J4851" s="24"/>
      <c r="N4851" s="25"/>
      <c r="O4851" s="26" t="str">
        <f aca="false">IF($G4851="","",IFERROR(INDEX(Prestations!$F$5:$F$256,MATCH($G4851,Prestations!$B$5:$B$256,0)),"?"))</f>
        <v/>
      </c>
      <c r="P4851" s="26" t="str">
        <f aca="false">IF($O4851="","",IF($O4851="?","?",IFERROR(INDEX(Règles!$C$5:$C$17,MATCH($O4851,Règles!$A$5:$A$17,0)),"?")))</f>
        <v/>
      </c>
      <c r="Q4851" s="27" t="str">
        <f aca="false">IF($G4851="","",IF(ISNUMBER($I4851),$I4851,IFERROR(IF(ISNUMBER(INDEX(Prestations!$E$5:$E$256,MATCH($G4851,Prestations!$B$5:$B$256,0))),INDEX(Prestations!$E$5:$E$256,MATCH($G4851,Prestations!$B$5:$B$256,0)),""),"")))</f>
        <v/>
      </c>
      <c r="R4851" s="27" t="str">
        <f aca="false">IFERROR(IF(ISNUMBER($Q4851),$Q4851*IF($E4851="",1,$E4851),""),"")</f>
        <v/>
      </c>
      <c r="S4851" s="28" t="str">
        <f aca="false">IFERROR(IF($P4851="au nombre",IF(N(INDEX(Règles!$D$5:$D$17,MATCH($O4851,Règles!$A$5:$A$17,0)))&gt;0,IF($E4851="",1,$E4851)/INDEX(Règles!$D$5:$D$17,MATCH($O4851,Règles!$A$5:$A$17,0)),""),IF($P4851="au prix",IF(AND(ISNUMBER($R4851),N(INDEX(Règles!$E$5:$E$17,MATCH($O4851,Règles!$A$5:$A$17,0)))&gt;0),$R4851/INDEX(Règles!$E$5:$E$17,MATCH($O4851,Règles!$A$5:$A$17,0)),""),IF(OR($P4851="ne compte pas",$P4851="absence"),0,""))),"")</f>
        <v/>
      </c>
      <c r="T4851" s="26" t="n">
        <f aca="false">IF(AND(ISNUMBER($A4851),$B4851&lt;&gt;"",$G4851&lt;&gt;"",$P4851&lt;&gt;"absence"),1,0)</f>
        <v>0</v>
      </c>
      <c r="U4851" s="26" t="n">
        <f aca="false">IF($T4851=1,IF(COUNTIFS($B$2:$B4851,$B4851,$A$2:$A4851,$A4851,$T$2:$T4851,1)=1,1,0),0)</f>
        <v>0</v>
      </c>
      <c r="V4851" s="29" t="str">
        <f aca="false">IF(AND($A4851="",$B4851="",$G4851=""),"",IF(NOT(ISNUMBER($A4851)),"Date manquante ou non reconnue",IF($B4851="","Technicien manquant",IF(COUNTIF(Production!$A$7:$A$21,$B4851)=0,"Technicien absent de la liste (onglet Production)",IF($G4851="","Code BPU manquant (colonne G)",IF($O4851="?","Code BPU inconnu (onglet Prestations)",IF($P4851="?","Catégorie inconnue (onglet Règles)",IF(AND($E4851&lt;&gt;"",NOT(ISNUMBER($E4851))),"Quantité non reconnue",IF(AND($P4851="au prix",NOT(ISNUMBER($Q4851))),"Prix sur devis à saisir (colonne I)",IF($S4851="","Règle à compléter (onglet Règles)",""))))))))))</f>
        <v/>
      </c>
    </row>
    <row r="4852" customFormat="false" ht="15" hidden="false" customHeight="false" outlineLevel="0" collapsed="false">
      <c r="A4852" s="23"/>
      <c r="I4852" s="24"/>
      <c r="J4852" s="24"/>
      <c r="N4852" s="25"/>
      <c r="O4852" s="26" t="str">
        <f aca="false">IF($G4852="","",IFERROR(INDEX(Prestations!$F$5:$F$256,MATCH($G4852,Prestations!$B$5:$B$256,0)),"?"))</f>
        <v/>
      </c>
      <c r="P4852" s="26" t="str">
        <f aca="false">IF($O4852="","",IF($O4852="?","?",IFERROR(INDEX(Règles!$C$5:$C$17,MATCH($O4852,Règles!$A$5:$A$17,0)),"?")))</f>
        <v/>
      </c>
      <c r="Q4852" s="27" t="str">
        <f aca="false">IF($G4852="","",IF(ISNUMBER($I4852),$I4852,IFERROR(IF(ISNUMBER(INDEX(Prestations!$E$5:$E$256,MATCH($G4852,Prestations!$B$5:$B$256,0))),INDEX(Prestations!$E$5:$E$256,MATCH($G4852,Prestations!$B$5:$B$256,0)),""),"")))</f>
        <v/>
      </c>
      <c r="R4852" s="27" t="str">
        <f aca="false">IFERROR(IF(ISNUMBER($Q4852),$Q4852*IF($E4852="",1,$E4852),""),"")</f>
        <v/>
      </c>
      <c r="S4852" s="28" t="str">
        <f aca="false">IFERROR(IF($P4852="au nombre",IF(N(INDEX(Règles!$D$5:$D$17,MATCH($O4852,Règles!$A$5:$A$17,0)))&gt;0,IF($E4852="",1,$E4852)/INDEX(Règles!$D$5:$D$17,MATCH($O4852,Règles!$A$5:$A$17,0)),""),IF($P4852="au prix",IF(AND(ISNUMBER($R4852),N(INDEX(Règles!$E$5:$E$17,MATCH($O4852,Règles!$A$5:$A$17,0)))&gt;0),$R4852/INDEX(Règles!$E$5:$E$17,MATCH($O4852,Règles!$A$5:$A$17,0)),""),IF(OR($P4852="ne compte pas",$P4852="absence"),0,""))),"")</f>
        <v/>
      </c>
      <c r="T4852" s="26" t="n">
        <f aca="false">IF(AND(ISNUMBER($A4852),$B4852&lt;&gt;"",$G4852&lt;&gt;"",$P4852&lt;&gt;"absence"),1,0)</f>
        <v>0</v>
      </c>
      <c r="U4852" s="26" t="n">
        <f aca="false">IF($T4852=1,IF(COUNTIFS($B$2:$B4852,$B4852,$A$2:$A4852,$A4852,$T$2:$T4852,1)=1,1,0),0)</f>
        <v>0</v>
      </c>
      <c r="V4852" s="29" t="str">
        <f aca="false">IF(AND($A4852="",$B4852="",$G4852=""),"",IF(NOT(ISNUMBER($A4852)),"Date manquante ou non reconnue",IF($B4852="","Technicien manquant",IF(COUNTIF(Production!$A$7:$A$21,$B4852)=0,"Technicien absent de la liste (onglet Production)",IF($G4852="","Code BPU manquant (colonne G)",IF($O4852="?","Code BPU inconnu (onglet Prestations)",IF($P4852="?","Catégorie inconnue (onglet Règles)",IF(AND($E4852&lt;&gt;"",NOT(ISNUMBER($E4852))),"Quantité non reconnue",IF(AND($P4852="au prix",NOT(ISNUMBER($Q4852))),"Prix sur devis à saisir (colonne I)",IF($S4852="","Règle à compléter (onglet Règles)",""))))))))))</f>
        <v/>
      </c>
    </row>
    <row r="4853" customFormat="false" ht="15" hidden="false" customHeight="false" outlineLevel="0" collapsed="false">
      <c r="A4853" s="23"/>
      <c r="I4853" s="24"/>
      <c r="J4853" s="24"/>
      <c r="N4853" s="25"/>
      <c r="O4853" s="26" t="str">
        <f aca="false">IF($G4853="","",IFERROR(INDEX(Prestations!$F$5:$F$256,MATCH($G4853,Prestations!$B$5:$B$256,0)),"?"))</f>
        <v/>
      </c>
      <c r="P4853" s="26" t="str">
        <f aca="false">IF($O4853="","",IF($O4853="?","?",IFERROR(INDEX(Règles!$C$5:$C$17,MATCH($O4853,Règles!$A$5:$A$17,0)),"?")))</f>
        <v/>
      </c>
      <c r="Q4853" s="27" t="str">
        <f aca="false">IF($G4853="","",IF(ISNUMBER($I4853),$I4853,IFERROR(IF(ISNUMBER(INDEX(Prestations!$E$5:$E$256,MATCH($G4853,Prestations!$B$5:$B$256,0))),INDEX(Prestations!$E$5:$E$256,MATCH($G4853,Prestations!$B$5:$B$256,0)),""),"")))</f>
        <v/>
      </c>
      <c r="R4853" s="27" t="str">
        <f aca="false">IFERROR(IF(ISNUMBER($Q4853),$Q4853*IF($E4853="",1,$E4853),""),"")</f>
        <v/>
      </c>
      <c r="S4853" s="28" t="str">
        <f aca="false">IFERROR(IF($P4853="au nombre",IF(N(INDEX(Règles!$D$5:$D$17,MATCH($O4853,Règles!$A$5:$A$17,0)))&gt;0,IF($E4853="",1,$E4853)/INDEX(Règles!$D$5:$D$17,MATCH($O4853,Règles!$A$5:$A$17,0)),""),IF($P4853="au prix",IF(AND(ISNUMBER($R4853),N(INDEX(Règles!$E$5:$E$17,MATCH($O4853,Règles!$A$5:$A$17,0)))&gt;0),$R4853/INDEX(Règles!$E$5:$E$17,MATCH($O4853,Règles!$A$5:$A$17,0)),""),IF(OR($P4853="ne compte pas",$P4853="absence"),0,""))),"")</f>
        <v/>
      </c>
      <c r="T4853" s="26" t="n">
        <f aca="false">IF(AND(ISNUMBER($A4853),$B4853&lt;&gt;"",$G4853&lt;&gt;"",$P4853&lt;&gt;"absence"),1,0)</f>
        <v>0</v>
      </c>
      <c r="U4853" s="26" t="n">
        <f aca="false">IF($T4853=1,IF(COUNTIFS($B$2:$B4853,$B4853,$A$2:$A4853,$A4853,$T$2:$T4853,1)=1,1,0),0)</f>
        <v>0</v>
      </c>
      <c r="V4853" s="29" t="str">
        <f aca="false">IF(AND($A4853="",$B4853="",$G4853=""),"",IF(NOT(ISNUMBER($A4853)),"Date manquante ou non reconnue",IF($B4853="","Technicien manquant",IF(COUNTIF(Production!$A$7:$A$21,$B4853)=0,"Technicien absent de la liste (onglet Production)",IF($G4853="","Code BPU manquant (colonne G)",IF($O4853="?","Code BPU inconnu (onglet Prestations)",IF($P4853="?","Catégorie inconnue (onglet Règles)",IF(AND($E4853&lt;&gt;"",NOT(ISNUMBER($E4853))),"Quantité non reconnue",IF(AND($P4853="au prix",NOT(ISNUMBER($Q4853))),"Prix sur devis à saisir (colonne I)",IF($S4853="","Règle à compléter (onglet Règles)",""))))))))))</f>
        <v/>
      </c>
    </row>
    <row r="4854" customFormat="false" ht="15" hidden="false" customHeight="false" outlineLevel="0" collapsed="false">
      <c r="A4854" s="23"/>
      <c r="I4854" s="24"/>
      <c r="J4854" s="24"/>
      <c r="N4854" s="25"/>
      <c r="O4854" s="26" t="str">
        <f aca="false">IF($G4854="","",IFERROR(INDEX(Prestations!$F$5:$F$256,MATCH($G4854,Prestations!$B$5:$B$256,0)),"?"))</f>
        <v/>
      </c>
      <c r="P4854" s="26" t="str">
        <f aca="false">IF($O4854="","",IF($O4854="?","?",IFERROR(INDEX(Règles!$C$5:$C$17,MATCH($O4854,Règles!$A$5:$A$17,0)),"?")))</f>
        <v/>
      </c>
      <c r="Q4854" s="27" t="str">
        <f aca="false">IF($G4854="","",IF(ISNUMBER($I4854),$I4854,IFERROR(IF(ISNUMBER(INDEX(Prestations!$E$5:$E$256,MATCH($G4854,Prestations!$B$5:$B$256,0))),INDEX(Prestations!$E$5:$E$256,MATCH($G4854,Prestations!$B$5:$B$256,0)),""),"")))</f>
        <v/>
      </c>
      <c r="R4854" s="27" t="str">
        <f aca="false">IFERROR(IF(ISNUMBER($Q4854),$Q4854*IF($E4854="",1,$E4854),""),"")</f>
        <v/>
      </c>
      <c r="S4854" s="28" t="str">
        <f aca="false">IFERROR(IF($P4854="au nombre",IF(N(INDEX(Règles!$D$5:$D$17,MATCH($O4854,Règles!$A$5:$A$17,0)))&gt;0,IF($E4854="",1,$E4854)/INDEX(Règles!$D$5:$D$17,MATCH($O4854,Règles!$A$5:$A$17,0)),""),IF($P4854="au prix",IF(AND(ISNUMBER($R4854),N(INDEX(Règles!$E$5:$E$17,MATCH($O4854,Règles!$A$5:$A$17,0)))&gt;0),$R4854/INDEX(Règles!$E$5:$E$17,MATCH($O4854,Règles!$A$5:$A$17,0)),""),IF(OR($P4854="ne compte pas",$P4854="absence"),0,""))),"")</f>
        <v/>
      </c>
      <c r="T4854" s="26" t="n">
        <f aca="false">IF(AND(ISNUMBER($A4854),$B4854&lt;&gt;"",$G4854&lt;&gt;"",$P4854&lt;&gt;"absence"),1,0)</f>
        <v>0</v>
      </c>
      <c r="U4854" s="26" t="n">
        <f aca="false">IF($T4854=1,IF(COUNTIFS($B$2:$B4854,$B4854,$A$2:$A4854,$A4854,$T$2:$T4854,1)=1,1,0),0)</f>
        <v>0</v>
      </c>
      <c r="V4854" s="29" t="str">
        <f aca="false">IF(AND($A4854="",$B4854="",$G4854=""),"",IF(NOT(ISNUMBER($A4854)),"Date manquante ou non reconnue",IF($B4854="","Technicien manquant",IF(COUNTIF(Production!$A$7:$A$21,$B4854)=0,"Technicien absent de la liste (onglet Production)",IF($G4854="","Code BPU manquant (colonne G)",IF($O4854="?","Code BPU inconnu (onglet Prestations)",IF($P4854="?","Catégorie inconnue (onglet Règles)",IF(AND($E4854&lt;&gt;"",NOT(ISNUMBER($E4854))),"Quantité non reconnue",IF(AND($P4854="au prix",NOT(ISNUMBER($Q4854))),"Prix sur devis à saisir (colonne I)",IF($S4854="","Règle à compléter (onglet Règles)",""))))))))))</f>
        <v/>
      </c>
    </row>
    <row r="4855" customFormat="false" ht="15" hidden="false" customHeight="false" outlineLevel="0" collapsed="false">
      <c r="A4855" s="23"/>
      <c r="I4855" s="24"/>
      <c r="J4855" s="24"/>
      <c r="N4855" s="25"/>
      <c r="O4855" s="26" t="str">
        <f aca="false">IF($G4855="","",IFERROR(INDEX(Prestations!$F$5:$F$256,MATCH($G4855,Prestations!$B$5:$B$256,0)),"?"))</f>
        <v/>
      </c>
      <c r="P4855" s="26" t="str">
        <f aca="false">IF($O4855="","",IF($O4855="?","?",IFERROR(INDEX(Règles!$C$5:$C$17,MATCH($O4855,Règles!$A$5:$A$17,0)),"?")))</f>
        <v/>
      </c>
      <c r="Q4855" s="27" t="str">
        <f aca="false">IF($G4855="","",IF(ISNUMBER($I4855),$I4855,IFERROR(IF(ISNUMBER(INDEX(Prestations!$E$5:$E$256,MATCH($G4855,Prestations!$B$5:$B$256,0))),INDEX(Prestations!$E$5:$E$256,MATCH($G4855,Prestations!$B$5:$B$256,0)),""),"")))</f>
        <v/>
      </c>
      <c r="R4855" s="27" t="str">
        <f aca="false">IFERROR(IF(ISNUMBER($Q4855),$Q4855*IF($E4855="",1,$E4855),""),"")</f>
        <v/>
      </c>
      <c r="S4855" s="28" t="str">
        <f aca="false">IFERROR(IF($P4855="au nombre",IF(N(INDEX(Règles!$D$5:$D$17,MATCH($O4855,Règles!$A$5:$A$17,0)))&gt;0,IF($E4855="",1,$E4855)/INDEX(Règles!$D$5:$D$17,MATCH($O4855,Règles!$A$5:$A$17,0)),""),IF($P4855="au prix",IF(AND(ISNUMBER($R4855),N(INDEX(Règles!$E$5:$E$17,MATCH($O4855,Règles!$A$5:$A$17,0)))&gt;0),$R4855/INDEX(Règles!$E$5:$E$17,MATCH($O4855,Règles!$A$5:$A$17,0)),""),IF(OR($P4855="ne compte pas",$P4855="absence"),0,""))),"")</f>
        <v/>
      </c>
      <c r="T4855" s="26" t="n">
        <f aca="false">IF(AND(ISNUMBER($A4855),$B4855&lt;&gt;"",$G4855&lt;&gt;"",$P4855&lt;&gt;"absence"),1,0)</f>
        <v>0</v>
      </c>
      <c r="U4855" s="26" t="n">
        <f aca="false">IF($T4855=1,IF(COUNTIFS($B$2:$B4855,$B4855,$A$2:$A4855,$A4855,$T$2:$T4855,1)=1,1,0),0)</f>
        <v>0</v>
      </c>
      <c r="V4855" s="29" t="str">
        <f aca="false">IF(AND($A4855="",$B4855="",$G4855=""),"",IF(NOT(ISNUMBER($A4855)),"Date manquante ou non reconnue",IF($B4855="","Technicien manquant",IF(COUNTIF(Production!$A$7:$A$21,$B4855)=0,"Technicien absent de la liste (onglet Production)",IF($G4855="","Code BPU manquant (colonne G)",IF($O4855="?","Code BPU inconnu (onglet Prestations)",IF($P4855="?","Catégorie inconnue (onglet Règles)",IF(AND($E4855&lt;&gt;"",NOT(ISNUMBER($E4855))),"Quantité non reconnue",IF(AND($P4855="au prix",NOT(ISNUMBER($Q4855))),"Prix sur devis à saisir (colonne I)",IF($S4855="","Règle à compléter (onglet Règles)",""))))))))))</f>
        <v/>
      </c>
    </row>
    <row r="4856" customFormat="false" ht="15" hidden="false" customHeight="false" outlineLevel="0" collapsed="false">
      <c r="A4856" s="23"/>
      <c r="I4856" s="24"/>
      <c r="J4856" s="24"/>
      <c r="N4856" s="25"/>
      <c r="O4856" s="26" t="str">
        <f aca="false">IF($G4856="","",IFERROR(INDEX(Prestations!$F$5:$F$256,MATCH($G4856,Prestations!$B$5:$B$256,0)),"?"))</f>
        <v/>
      </c>
      <c r="P4856" s="26" t="str">
        <f aca="false">IF($O4856="","",IF($O4856="?","?",IFERROR(INDEX(Règles!$C$5:$C$17,MATCH($O4856,Règles!$A$5:$A$17,0)),"?")))</f>
        <v/>
      </c>
      <c r="Q4856" s="27" t="str">
        <f aca="false">IF($G4856="","",IF(ISNUMBER($I4856),$I4856,IFERROR(IF(ISNUMBER(INDEX(Prestations!$E$5:$E$256,MATCH($G4856,Prestations!$B$5:$B$256,0))),INDEX(Prestations!$E$5:$E$256,MATCH($G4856,Prestations!$B$5:$B$256,0)),""),"")))</f>
        <v/>
      </c>
      <c r="R4856" s="27" t="str">
        <f aca="false">IFERROR(IF(ISNUMBER($Q4856),$Q4856*IF($E4856="",1,$E4856),""),"")</f>
        <v/>
      </c>
      <c r="S4856" s="28" t="str">
        <f aca="false">IFERROR(IF($P4856="au nombre",IF(N(INDEX(Règles!$D$5:$D$17,MATCH($O4856,Règles!$A$5:$A$17,0)))&gt;0,IF($E4856="",1,$E4856)/INDEX(Règles!$D$5:$D$17,MATCH($O4856,Règles!$A$5:$A$17,0)),""),IF($P4856="au prix",IF(AND(ISNUMBER($R4856),N(INDEX(Règles!$E$5:$E$17,MATCH($O4856,Règles!$A$5:$A$17,0)))&gt;0),$R4856/INDEX(Règles!$E$5:$E$17,MATCH($O4856,Règles!$A$5:$A$17,0)),""),IF(OR($P4856="ne compte pas",$P4856="absence"),0,""))),"")</f>
        <v/>
      </c>
      <c r="T4856" s="26" t="n">
        <f aca="false">IF(AND(ISNUMBER($A4856),$B4856&lt;&gt;"",$G4856&lt;&gt;"",$P4856&lt;&gt;"absence"),1,0)</f>
        <v>0</v>
      </c>
      <c r="U4856" s="26" t="n">
        <f aca="false">IF($T4856=1,IF(COUNTIFS($B$2:$B4856,$B4856,$A$2:$A4856,$A4856,$T$2:$T4856,1)=1,1,0),0)</f>
        <v>0</v>
      </c>
      <c r="V4856" s="29" t="str">
        <f aca="false">IF(AND($A4856="",$B4856="",$G4856=""),"",IF(NOT(ISNUMBER($A4856)),"Date manquante ou non reconnue",IF($B4856="","Technicien manquant",IF(COUNTIF(Production!$A$7:$A$21,$B4856)=0,"Technicien absent de la liste (onglet Production)",IF($G4856="","Code BPU manquant (colonne G)",IF($O4856="?","Code BPU inconnu (onglet Prestations)",IF($P4856="?","Catégorie inconnue (onglet Règles)",IF(AND($E4856&lt;&gt;"",NOT(ISNUMBER($E4856))),"Quantité non reconnue",IF(AND($P4856="au prix",NOT(ISNUMBER($Q4856))),"Prix sur devis à saisir (colonne I)",IF($S4856="","Règle à compléter (onglet Règles)",""))))))))))</f>
        <v/>
      </c>
    </row>
    <row r="4857" customFormat="false" ht="15" hidden="false" customHeight="false" outlineLevel="0" collapsed="false">
      <c r="A4857" s="23"/>
      <c r="I4857" s="24"/>
      <c r="J4857" s="24"/>
      <c r="N4857" s="25"/>
      <c r="O4857" s="26" t="str">
        <f aca="false">IF($G4857="","",IFERROR(INDEX(Prestations!$F$5:$F$256,MATCH($G4857,Prestations!$B$5:$B$256,0)),"?"))</f>
        <v/>
      </c>
      <c r="P4857" s="26" t="str">
        <f aca="false">IF($O4857="","",IF($O4857="?","?",IFERROR(INDEX(Règles!$C$5:$C$17,MATCH($O4857,Règles!$A$5:$A$17,0)),"?")))</f>
        <v/>
      </c>
      <c r="Q4857" s="27" t="str">
        <f aca="false">IF($G4857="","",IF(ISNUMBER($I4857),$I4857,IFERROR(IF(ISNUMBER(INDEX(Prestations!$E$5:$E$256,MATCH($G4857,Prestations!$B$5:$B$256,0))),INDEX(Prestations!$E$5:$E$256,MATCH($G4857,Prestations!$B$5:$B$256,0)),""),"")))</f>
        <v/>
      </c>
      <c r="R4857" s="27" t="str">
        <f aca="false">IFERROR(IF(ISNUMBER($Q4857),$Q4857*IF($E4857="",1,$E4857),""),"")</f>
        <v/>
      </c>
      <c r="S4857" s="28" t="str">
        <f aca="false">IFERROR(IF($P4857="au nombre",IF(N(INDEX(Règles!$D$5:$D$17,MATCH($O4857,Règles!$A$5:$A$17,0)))&gt;0,IF($E4857="",1,$E4857)/INDEX(Règles!$D$5:$D$17,MATCH($O4857,Règles!$A$5:$A$17,0)),""),IF($P4857="au prix",IF(AND(ISNUMBER($R4857),N(INDEX(Règles!$E$5:$E$17,MATCH($O4857,Règles!$A$5:$A$17,0)))&gt;0),$R4857/INDEX(Règles!$E$5:$E$17,MATCH($O4857,Règles!$A$5:$A$17,0)),""),IF(OR($P4857="ne compte pas",$P4857="absence"),0,""))),"")</f>
        <v/>
      </c>
      <c r="T4857" s="26" t="n">
        <f aca="false">IF(AND(ISNUMBER($A4857),$B4857&lt;&gt;"",$G4857&lt;&gt;"",$P4857&lt;&gt;"absence"),1,0)</f>
        <v>0</v>
      </c>
      <c r="U4857" s="26" t="n">
        <f aca="false">IF($T4857=1,IF(COUNTIFS($B$2:$B4857,$B4857,$A$2:$A4857,$A4857,$T$2:$T4857,1)=1,1,0),0)</f>
        <v>0</v>
      </c>
      <c r="V4857" s="29" t="str">
        <f aca="false">IF(AND($A4857="",$B4857="",$G4857=""),"",IF(NOT(ISNUMBER($A4857)),"Date manquante ou non reconnue",IF($B4857="","Technicien manquant",IF(COUNTIF(Production!$A$7:$A$21,$B4857)=0,"Technicien absent de la liste (onglet Production)",IF($G4857="","Code BPU manquant (colonne G)",IF($O4857="?","Code BPU inconnu (onglet Prestations)",IF($P4857="?","Catégorie inconnue (onglet Règles)",IF(AND($E4857&lt;&gt;"",NOT(ISNUMBER($E4857))),"Quantité non reconnue",IF(AND($P4857="au prix",NOT(ISNUMBER($Q4857))),"Prix sur devis à saisir (colonne I)",IF($S4857="","Règle à compléter (onglet Règles)",""))))))))))</f>
        <v/>
      </c>
    </row>
    <row r="4858" customFormat="false" ht="15" hidden="false" customHeight="false" outlineLevel="0" collapsed="false">
      <c r="A4858" s="23"/>
      <c r="I4858" s="24"/>
      <c r="J4858" s="24"/>
      <c r="N4858" s="25"/>
      <c r="O4858" s="26" t="str">
        <f aca="false">IF($G4858="","",IFERROR(INDEX(Prestations!$F$5:$F$256,MATCH($G4858,Prestations!$B$5:$B$256,0)),"?"))</f>
        <v/>
      </c>
      <c r="P4858" s="26" t="str">
        <f aca="false">IF($O4858="","",IF($O4858="?","?",IFERROR(INDEX(Règles!$C$5:$C$17,MATCH($O4858,Règles!$A$5:$A$17,0)),"?")))</f>
        <v/>
      </c>
      <c r="Q4858" s="27" t="str">
        <f aca="false">IF($G4858="","",IF(ISNUMBER($I4858),$I4858,IFERROR(IF(ISNUMBER(INDEX(Prestations!$E$5:$E$256,MATCH($G4858,Prestations!$B$5:$B$256,0))),INDEX(Prestations!$E$5:$E$256,MATCH($G4858,Prestations!$B$5:$B$256,0)),""),"")))</f>
        <v/>
      </c>
      <c r="R4858" s="27" t="str">
        <f aca="false">IFERROR(IF(ISNUMBER($Q4858),$Q4858*IF($E4858="",1,$E4858),""),"")</f>
        <v/>
      </c>
      <c r="S4858" s="28" t="str">
        <f aca="false">IFERROR(IF($P4858="au nombre",IF(N(INDEX(Règles!$D$5:$D$17,MATCH($O4858,Règles!$A$5:$A$17,0)))&gt;0,IF($E4858="",1,$E4858)/INDEX(Règles!$D$5:$D$17,MATCH($O4858,Règles!$A$5:$A$17,0)),""),IF($P4858="au prix",IF(AND(ISNUMBER($R4858),N(INDEX(Règles!$E$5:$E$17,MATCH($O4858,Règles!$A$5:$A$17,0)))&gt;0),$R4858/INDEX(Règles!$E$5:$E$17,MATCH($O4858,Règles!$A$5:$A$17,0)),""),IF(OR($P4858="ne compte pas",$P4858="absence"),0,""))),"")</f>
        <v/>
      </c>
      <c r="T4858" s="26" t="n">
        <f aca="false">IF(AND(ISNUMBER($A4858),$B4858&lt;&gt;"",$G4858&lt;&gt;"",$P4858&lt;&gt;"absence"),1,0)</f>
        <v>0</v>
      </c>
      <c r="U4858" s="26" t="n">
        <f aca="false">IF($T4858=1,IF(COUNTIFS($B$2:$B4858,$B4858,$A$2:$A4858,$A4858,$T$2:$T4858,1)=1,1,0),0)</f>
        <v>0</v>
      </c>
      <c r="V4858" s="29" t="str">
        <f aca="false">IF(AND($A4858="",$B4858="",$G4858=""),"",IF(NOT(ISNUMBER($A4858)),"Date manquante ou non reconnue",IF($B4858="","Technicien manquant",IF(COUNTIF(Production!$A$7:$A$21,$B4858)=0,"Technicien absent de la liste (onglet Production)",IF($G4858="","Code BPU manquant (colonne G)",IF($O4858="?","Code BPU inconnu (onglet Prestations)",IF($P4858="?","Catégorie inconnue (onglet Règles)",IF(AND($E4858&lt;&gt;"",NOT(ISNUMBER($E4858))),"Quantité non reconnue",IF(AND($P4858="au prix",NOT(ISNUMBER($Q4858))),"Prix sur devis à saisir (colonne I)",IF($S4858="","Règle à compléter (onglet Règles)",""))))))))))</f>
        <v/>
      </c>
    </row>
    <row r="4859" customFormat="false" ht="15" hidden="false" customHeight="false" outlineLevel="0" collapsed="false">
      <c r="A4859" s="23"/>
      <c r="I4859" s="24"/>
      <c r="J4859" s="24"/>
      <c r="N4859" s="25"/>
      <c r="O4859" s="26" t="str">
        <f aca="false">IF($G4859="","",IFERROR(INDEX(Prestations!$F$5:$F$256,MATCH($G4859,Prestations!$B$5:$B$256,0)),"?"))</f>
        <v/>
      </c>
      <c r="P4859" s="26" t="str">
        <f aca="false">IF($O4859="","",IF($O4859="?","?",IFERROR(INDEX(Règles!$C$5:$C$17,MATCH($O4859,Règles!$A$5:$A$17,0)),"?")))</f>
        <v/>
      </c>
      <c r="Q4859" s="27" t="str">
        <f aca="false">IF($G4859="","",IF(ISNUMBER($I4859),$I4859,IFERROR(IF(ISNUMBER(INDEX(Prestations!$E$5:$E$256,MATCH($G4859,Prestations!$B$5:$B$256,0))),INDEX(Prestations!$E$5:$E$256,MATCH($G4859,Prestations!$B$5:$B$256,0)),""),"")))</f>
        <v/>
      </c>
      <c r="R4859" s="27" t="str">
        <f aca="false">IFERROR(IF(ISNUMBER($Q4859),$Q4859*IF($E4859="",1,$E4859),""),"")</f>
        <v/>
      </c>
      <c r="S4859" s="28" t="str">
        <f aca="false">IFERROR(IF($P4859="au nombre",IF(N(INDEX(Règles!$D$5:$D$17,MATCH($O4859,Règles!$A$5:$A$17,0)))&gt;0,IF($E4859="",1,$E4859)/INDEX(Règles!$D$5:$D$17,MATCH($O4859,Règles!$A$5:$A$17,0)),""),IF($P4859="au prix",IF(AND(ISNUMBER($R4859),N(INDEX(Règles!$E$5:$E$17,MATCH($O4859,Règles!$A$5:$A$17,0)))&gt;0),$R4859/INDEX(Règles!$E$5:$E$17,MATCH($O4859,Règles!$A$5:$A$17,0)),""),IF(OR($P4859="ne compte pas",$P4859="absence"),0,""))),"")</f>
        <v/>
      </c>
      <c r="T4859" s="26" t="n">
        <f aca="false">IF(AND(ISNUMBER($A4859),$B4859&lt;&gt;"",$G4859&lt;&gt;"",$P4859&lt;&gt;"absence"),1,0)</f>
        <v>0</v>
      </c>
      <c r="U4859" s="26" t="n">
        <f aca="false">IF($T4859=1,IF(COUNTIFS($B$2:$B4859,$B4859,$A$2:$A4859,$A4859,$T$2:$T4859,1)=1,1,0),0)</f>
        <v>0</v>
      </c>
      <c r="V4859" s="29" t="str">
        <f aca="false">IF(AND($A4859="",$B4859="",$G4859=""),"",IF(NOT(ISNUMBER($A4859)),"Date manquante ou non reconnue",IF($B4859="","Technicien manquant",IF(COUNTIF(Production!$A$7:$A$21,$B4859)=0,"Technicien absent de la liste (onglet Production)",IF($G4859="","Code BPU manquant (colonne G)",IF($O4859="?","Code BPU inconnu (onglet Prestations)",IF($P4859="?","Catégorie inconnue (onglet Règles)",IF(AND($E4859&lt;&gt;"",NOT(ISNUMBER($E4859))),"Quantité non reconnue",IF(AND($P4859="au prix",NOT(ISNUMBER($Q4859))),"Prix sur devis à saisir (colonne I)",IF($S4859="","Règle à compléter (onglet Règles)",""))))))))))</f>
        <v/>
      </c>
    </row>
    <row r="4860" customFormat="false" ht="15" hidden="false" customHeight="false" outlineLevel="0" collapsed="false">
      <c r="A4860" s="23"/>
      <c r="I4860" s="24"/>
      <c r="J4860" s="24"/>
      <c r="N4860" s="25"/>
      <c r="O4860" s="26" t="str">
        <f aca="false">IF($G4860="","",IFERROR(INDEX(Prestations!$F$5:$F$256,MATCH($G4860,Prestations!$B$5:$B$256,0)),"?"))</f>
        <v/>
      </c>
      <c r="P4860" s="26" t="str">
        <f aca="false">IF($O4860="","",IF($O4860="?","?",IFERROR(INDEX(Règles!$C$5:$C$17,MATCH($O4860,Règles!$A$5:$A$17,0)),"?")))</f>
        <v/>
      </c>
      <c r="Q4860" s="27" t="str">
        <f aca="false">IF($G4860="","",IF(ISNUMBER($I4860),$I4860,IFERROR(IF(ISNUMBER(INDEX(Prestations!$E$5:$E$256,MATCH($G4860,Prestations!$B$5:$B$256,0))),INDEX(Prestations!$E$5:$E$256,MATCH($G4860,Prestations!$B$5:$B$256,0)),""),"")))</f>
        <v/>
      </c>
      <c r="R4860" s="27" t="str">
        <f aca="false">IFERROR(IF(ISNUMBER($Q4860),$Q4860*IF($E4860="",1,$E4860),""),"")</f>
        <v/>
      </c>
      <c r="S4860" s="28" t="str">
        <f aca="false">IFERROR(IF($P4860="au nombre",IF(N(INDEX(Règles!$D$5:$D$17,MATCH($O4860,Règles!$A$5:$A$17,0)))&gt;0,IF($E4860="",1,$E4860)/INDEX(Règles!$D$5:$D$17,MATCH($O4860,Règles!$A$5:$A$17,0)),""),IF($P4860="au prix",IF(AND(ISNUMBER($R4860),N(INDEX(Règles!$E$5:$E$17,MATCH($O4860,Règles!$A$5:$A$17,0)))&gt;0),$R4860/INDEX(Règles!$E$5:$E$17,MATCH($O4860,Règles!$A$5:$A$17,0)),""),IF(OR($P4860="ne compte pas",$P4860="absence"),0,""))),"")</f>
        <v/>
      </c>
      <c r="T4860" s="26" t="n">
        <f aca="false">IF(AND(ISNUMBER($A4860),$B4860&lt;&gt;"",$G4860&lt;&gt;"",$P4860&lt;&gt;"absence"),1,0)</f>
        <v>0</v>
      </c>
      <c r="U4860" s="26" t="n">
        <f aca="false">IF($T4860=1,IF(COUNTIFS($B$2:$B4860,$B4860,$A$2:$A4860,$A4860,$T$2:$T4860,1)=1,1,0),0)</f>
        <v>0</v>
      </c>
      <c r="V4860" s="29" t="str">
        <f aca="false">IF(AND($A4860="",$B4860="",$G4860=""),"",IF(NOT(ISNUMBER($A4860)),"Date manquante ou non reconnue",IF($B4860="","Technicien manquant",IF(COUNTIF(Production!$A$7:$A$21,$B4860)=0,"Technicien absent de la liste (onglet Production)",IF($G4860="","Code BPU manquant (colonne G)",IF($O4860="?","Code BPU inconnu (onglet Prestations)",IF($P4860="?","Catégorie inconnue (onglet Règles)",IF(AND($E4860&lt;&gt;"",NOT(ISNUMBER($E4860))),"Quantité non reconnue",IF(AND($P4860="au prix",NOT(ISNUMBER($Q4860))),"Prix sur devis à saisir (colonne I)",IF($S4860="","Règle à compléter (onglet Règles)",""))))))))))</f>
        <v/>
      </c>
    </row>
    <row r="4861" customFormat="false" ht="15" hidden="false" customHeight="false" outlineLevel="0" collapsed="false">
      <c r="A4861" s="23"/>
      <c r="I4861" s="24"/>
      <c r="J4861" s="24"/>
      <c r="N4861" s="25"/>
      <c r="O4861" s="26" t="str">
        <f aca="false">IF($G4861="","",IFERROR(INDEX(Prestations!$F$5:$F$256,MATCH($G4861,Prestations!$B$5:$B$256,0)),"?"))</f>
        <v/>
      </c>
      <c r="P4861" s="26" t="str">
        <f aca="false">IF($O4861="","",IF($O4861="?","?",IFERROR(INDEX(Règles!$C$5:$C$17,MATCH($O4861,Règles!$A$5:$A$17,0)),"?")))</f>
        <v/>
      </c>
      <c r="Q4861" s="27" t="str">
        <f aca="false">IF($G4861="","",IF(ISNUMBER($I4861),$I4861,IFERROR(IF(ISNUMBER(INDEX(Prestations!$E$5:$E$256,MATCH($G4861,Prestations!$B$5:$B$256,0))),INDEX(Prestations!$E$5:$E$256,MATCH($G4861,Prestations!$B$5:$B$256,0)),""),"")))</f>
        <v/>
      </c>
      <c r="R4861" s="27" t="str">
        <f aca="false">IFERROR(IF(ISNUMBER($Q4861),$Q4861*IF($E4861="",1,$E4861),""),"")</f>
        <v/>
      </c>
      <c r="S4861" s="28" t="str">
        <f aca="false">IFERROR(IF($P4861="au nombre",IF(N(INDEX(Règles!$D$5:$D$17,MATCH($O4861,Règles!$A$5:$A$17,0)))&gt;0,IF($E4861="",1,$E4861)/INDEX(Règles!$D$5:$D$17,MATCH($O4861,Règles!$A$5:$A$17,0)),""),IF($P4861="au prix",IF(AND(ISNUMBER($R4861),N(INDEX(Règles!$E$5:$E$17,MATCH($O4861,Règles!$A$5:$A$17,0)))&gt;0),$R4861/INDEX(Règles!$E$5:$E$17,MATCH($O4861,Règles!$A$5:$A$17,0)),""),IF(OR($P4861="ne compte pas",$P4861="absence"),0,""))),"")</f>
        <v/>
      </c>
      <c r="T4861" s="26" t="n">
        <f aca="false">IF(AND(ISNUMBER($A4861),$B4861&lt;&gt;"",$G4861&lt;&gt;"",$P4861&lt;&gt;"absence"),1,0)</f>
        <v>0</v>
      </c>
      <c r="U4861" s="26" t="n">
        <f aca="false">IF($T4861=1,IF(COUNTIFS($B$2:$B4861,$B4861,$A$2:$A4861,$A4861,$T$2:$T4861,1)=1,1,0),0)</f>
        <v>0</v>
      </c>
      <c r="V4861" s="29" t="str">
        <f aca="false">IF(AND($A4861="",$B4861="",$G4861=""),"",IF(NOT(ISNUMBER($A4861)),"Date manquante ou non reconnue",IF($B4861="","Technicien manquant",IF(COUNTIF(Production!$A$7:$A$21,$B4861)=0,"Technicien absent de la liste (onglet Production)",IF($G4861="","Code BPU manquant (colonne G)",IF($O4861="?","Code BPU inconnu (onglet Prestations)",IF($P4861="?","Catégorie inconnue (onglet Règles)",IF(AND($E4861&lt;&gt;"",NOT(ISNUMBER($E4861))),"Quantité non reconnue",IF(AND($P4861="au prix",NOT(ISNUMBER($Q4861))),"Prix sur devis à saisir (colonne I)",IF($S4861="","Règle à compléter (onglet Règles)",""))))))))))</f>
        <v/>
      </c>
    </row>
    <row r="4862" customFormat="false" ht="15" hidden="false" customHeight="false" outlineLevel="0" collapsed="false">
      <c r="A4862" s="23"/>
      <c r="I4862" s="24"/>
      <c r="J4862" s="24"/>
      <c r="N4862" s="25"/>
      <c r="O4862" s="26" t="str">
        <f aca="false">IF($G4862="","",IFERROR(INDEX(Prestations!$F$5:$F$256,MATCH($G4862,Prestations!$B$5:$B$256,0)),"?"))</f>
        <v/>
      </c>
      <c r="P4862" s="26" t="str">
        <f aca="false">IF($O4862="","",IF($O4862="?","?",IFERROR(INDEX(Règles!$C$5:$C$17,MATCH($O4862,Règles!$A$5:$A$17,0)),"?")))</f>
        <v/>
      </c>
      <c r="Q4862" s="27" t="str">
        <f aca="false">IF($G4862="","",IF(ISNUMBER($I4862),$I4862,IFERROR(IF(ISNUMBER(INDEX(Prestations!$E$5:$E$256,MATCH($G4862,Prestations!$B$5:$B$256,0))),INDEX(Prestations!$E$5:$E$256,MATCH($G4862,Prestations!$B$5:$B$256,0)),""),"")))</f>
        <v/>
      </c>
      <c r="R4862" s="27" t="str">
        <f aca="false">IFERROR(IF(ISNUMBER($Q4862),$Q4862*IF($E4862="",1,$E4862),""),"")</f>
        <v/>
      </c>
      <c r="S4862" s="28" t="str">
        <f aca="false">IFERROR(IF($P4862="au nombre",IF(N(INDEX(Règles!$D$5:$D$17,MATCH($O4862,Règles!$A$5:$A$17,0)))&gt;0,IF($E4862="",1,$E4862)/INDEX(Règles!$D$5:$D$17,MATCH($O4862,Règles!$A$5:$A$17,0)),""),IF($P4862="au prix",IF(AND(ISNUMBER($R4862),N(INDEX(Règles!$E$5:$E$17,MATCH($O4862,Règles!$A$5:$A$17,0)))&gt;0),$R4862/INDEX(Règles!$E$5:$E$17,MATCH($O4862,Règles!$A$5:$A$17,0)),""),IF(OR($P4862="ne compte pas",$P4862="absence"),0,""))),"")</f>
        <v/>
      </c>
      <c r="T4862" s="26" t="n">
        <f aca="false">IF(AND(ISNUMBER($A4862),$B4862&lt;&gt;"",$G4862&lt;&gt;"",$P4862&lt;&gt;"absence"),1,0)</f>
        <v>0</v>
      </c>
      <c r="U4862" s="26" t="n">
        <f aca="false">IF($T4862=1,IF(COUNTIFS($B$2:$B4862,$B4862,$A$2:$A4862,$A4862,$T$2:$T4862,1)=1,1,0),0)</f>
        <v>0</v>
      </c>
      <c r="V4862" s="29" t="str">
        <f aca="false">IF(AND($A4862="",$B4862="",$G4862=""),"",IF(NOT(ISNUMBER($A4862)),"Date manquante ou non reconnue",IF($B4862="","Technicien manquant",IF(COUNTIF(Production!$A$7:$A$21,$B4862)=0,"Technicien absent de la liste (onglet Production)",IF($G4862="","Code BPU manquant (colonne G)",IF($O4862="?","Code BPU inconnu (onglet Prestations)",IF($P4862="?","Catégorie inconnue (onglet Règles)",IF(AND($E4862&lt;&gt;"",NOT(ISNUMBER($E4862))),"Quantité non reconnue",IF(AND($P4862="au prix",NOT(ISNUMBER($Q4862))),"Prix sur devis à saisir (colonne I)",IF($S4862="","Règle à compléter (onglet Règles)",""))))))))))</f>
        <v/>
      </c>
    </row>
    <row r="4863" customFormat="false" ht="15" hidden="false" customHeight="false" outlineLevel="0" collapsed="false">
      <c r="A4863" s="23"/>
      <c r="I4863" s="24"/>
      <c r="J4863" s="24"/>
      <c r="N4863" s="25"/>
      <c r="O4863" s="26" t="str">
        <f aca="false">IF($G4863="","",IFERROR(INDEX(Prestations!$F$5:$F$256,MATCH($G4863,Prestations!$B$5:$B$256,0)),"?"))</f>
        <v/>
      </c>
      <c r="P4863" s="26" t="str">
        <f aca="false">IF($O4863="","",IF($O4863="?","?",IFERROR(INDEX(Règles!$C$5:$C$17,MATCH($O4863,Règles!$A$5:$A$17,0)),"?")))</f>
        <v/>
      </c>
      <c r="Q4863" s="27" t="str">
        <f aca="false">IF($G4863="","",IF(ISNUMBER($I4863),$I4863,IFERROR(IF(ISNUMBER(INDEX(Prestations!$E$5:$E$256,MATCH($G4863,Prestations!$B$5:$B$256,0))),INDEX(Prestations!$E$5:$E$256,MATCH($G4863,Prestations!$B$5:$B$256,0)),""),"")))</f>
        <v/>
      </c>
      <c r="R4863" s="27" t="str">
        <f aca="false">IFERROR(IF(ISNUMBER($Q4863),$Q4863*IF($E4863="",1,$E4863),""),"")</f>
        <v/>
      </c>
      <c r="S4863" s="28" t="str">
        <f aca="false">IFERROR(IF($P4863="au nombre",IF(N(INDEX(Règles!$D$5:$D$17,MATCH($O4863,Règles!$A$5:$A$17,0)))&gt;0,IF($E4863="",1,$E4863)/INDEX(Règles!$D$5:$D$17,MATCH($O4863,Règles!$A$5:$A$17,0)),""),IF($P4863="au prix",IF(AND(ISNUMBER($R4863),N(INDEX(Règles!$E$5:$E$17,MATCH($O4863,Règles!$A$5:$A$17,0)))&gt;0),$R4863/INDEX(Règles!$E$5:$E$17,MATCH($O4863,Règles!$A$5:$A$17,0)),""),IF(OR($P4863="ne compte pas",$P4863="absence"),0,""))),"")</f>
        <v/>
      </c>
      <c r="T4863" s="26" t="n">
        <f aca="false">IF(AND(ISNUMBER($A4863),$B4863&lt;&gt;"",$G4863&lt;&gt;"",$P4863&lt;&gt;"absence"),1,0)</f>
        <v>0</v>
      </c>
      <c r="U4863" s="26" t="n">
        <f aca="false">IF($T4863=1,IF(COUNTIFS($B$2:$B4863,$B4863,$A$2:$A4863,$A4863,$T$2:$T4863,1)=1,1,0),0)</f>
        <v>0</v>
      </c>
      <c r="V4863" s="29" t="str">
        <f aca="false">IF(AND($A4863="",$B4863="",$G4863=""),"",IF(NOT(ISNUMBER($A4863)),"Date manquante ou non reconnue",IF($B4863="","Technicien manquant",IF(COUNTIF(Production!$A$7:$A$21,$B4863)=0,"Technicien absent de la liste (onglet Production)",IF($G4863="","Code BPU manquant (colonne G)",IF($O4863="?","Code BPU inconnu (onglet Prestations)",IF($P4863="?","Catégorie inconnue (onglet Règles)",IF(AND($E4863&lt;&gt;"",NOT(ISNUMBER($E4863))),"Quantité non reconnue",IF(AND($P4863="au prix",NOT(ISNUMBER($Q4863))),"Prix sur devis à saisir (colonne I)",IF($S4863="","Règle à compléter (onglet Règles)",""))))))))))</f>
        <v/>
      </c>
    </row>
    <row r="4864" customFormat="false" ht="15" hidden="false" customHeight="false" outlineLevel="0" collapsed="false">
      <c r="A4864" s="23"/>
      <c r="I4864" s="24"/>
      <c r="J4864" s="24"/>
      <c r="N4864" s="25"/>
      <c r="O4864" s="26" t="str">
        <f aca="false">IF($G4864="","",IFERROR(INDEX(Prestations!$F$5:$F$256,MATCH($G4864,Prestations!$B$5:$B$256,0)),"?"))</f>
        <v/>
      </c>
      <c r="P4864" s="26" t="str">
        <f aca="false">IF($O4864="","",IF($O4864="?","?",IFERROR(INDEX(Règles!$C$5:$C$17,MATCH($O4864,Règles!$A$5:$A$17,0)),"?")))</f>
        <v/>
      </c>
      <c r="Q4864" s="27" t="str">
        <f aca="false">IF($G4864="","",IF(ISNUMBER($I4864),$I4864,IFERROR(IF(ISNUMBER(INDEX(Prestations!$E$5:$E$256,MATCH($G4864,Prestations!$B$5:$B$256,0))),INDEX(Prestations!$E$5:$E$256,MATCH($G4864,Prestations!$B$5:$B$256,0)),""),"")))</f>
        <v/>
      </c>
      <c r="R4864" s="27" t="str">
        <f aca="false">IFERROR(IF(ISNUMBER($Q4864),$Q4864*IF($E4864="",1,$E4864),""),"")</f>
        <v/>
      </c>
      <c r="S4864" s="28" t="str">
        <f aca="false">IFERROR(IF($P4864="au nombre",IF(N(INDEX(Règles!$D$5:$D$17,MATCH($O4864,Règles!$A$5:$A$17,0)))&gt;0,IF($E4864="",1,$E4864)/INDEX(Règles!$D$5:$D$17,MATCH($O4864,Règles!$A$5:$A$17,0)),""),IF($P4864="au prix",IF(AND(ISNUMBER($R4864),N(INDEX(Règles!$E$5:$E$17,MATCH($O4864,Règles!$A$5:$A$17,0)))&gt;0),$R4864/INDEX(Règles!$E$5:$E$17,MATCH($O4864,Règles!$A$5:$A$17,0)),""),IF(OR($P4864="ne compte pas",$P4864="absence"),0,""))),"")</f>
        <v/>
      </c>
      <c r="T4864" s="26" t="n">
        <f aca="false">IF(AND(ISNUMBER($A4864),$B4864&lt;&gt;"",$G4864&lt;&gt;"",$P4864&lt;&gt;"absence"),1,0)</f>
        <v>0</v>
      </c>
      <c r="U4864" s="26" t="n">
        <f aca="false">IF($T4864=1,IF(COUNTIFS($B$2:$B4864,$B4864,$A$2:$A4864,$A4864,$T$2:$T4864,1)=1,1,0),0)</f>
        <v>0</v>
      </c>
      <c r="V4864" s="29" t="str">
        <f aca="false">IF(AND($A4864="",$B4864="",$G4864=""),"",IF(NOT(ISNUMBER($A4864)),"Date manquante ou non reconnue",IF($B4864="","Technicien manquant",IF(COUNTIF(Production!$A$7:$A$21,$B4864)=0,"Technicien absent de la liste (onglet Production)",IF($G4864="","Code BPU manquant (colonne G)",IF($O4864="?","Code BPU inconnu (onglet Prestations)",IF($P4864="?","Catégorie inconnue (onglet Règles)",IF(AND($E4864&lt;&gt;"",NOT(ISNUMBER($E4864))),"Quantité non reconnue",IF(AND($P4864="au prix",NOT(ISNUMBER($Q4864))),"Prix sur devis à saisir (colonne I)",IF($S4864="","Règle à compléter (onglet Règles)",""))))))))))</f>
        <v/>
      </c>
    </row>
    <row r="4865" customFormat="false" ht="15" hidden="false" customHeight="false" outlineLevel="0" collapsed="false">
      <c r="A4865" s="23"/>
      <c r="I4865" s="24"/>
      <c r="J4865" s="24"/>
      <c r="N4865" s="25"/>
      <c r="O4865" s="26" t="str">
        <f aca="false">IF($G4865="","",IFERROR(INDEX(Prestations!$F$5:$F$256,MATCH($G4865,Prestations!$B$5:$B$256,0)),"?"))</f>
        <v/>
      </c>
      <c r="P4865" s="26" t="str">
        <f aca="false">IF($O4865="","",IF($O4865="?","?",IFERROR(INDEX(Règles!$C$5:$C$17,MATCH($O4865,Règles!$A$5:$A$17,0)),"?")))</f>
        <v/>
      </c>
      <c r="Q4865" s="27" t="str">
        <f aca="false">IF($G4865="","",IF(ISNUMBER($I4865),$I4865,IFERROR(IF(ISNUMBER(INDEX(Prestations!$E$5:$E$256,MATCH($G4865,Prestations!$B$5:$B$256,0))),INDEX(Prestations!$E$5:$E$256,MATCH($G4865,Prestations!$B$5:$B$256,0)),""),"")))</f>
        <v/>
      </c>
      <c r="R4865" s="27" t="str">
        <f aca="false">IFERROR(IF(ISNUMBER($Q4865),$Q4865*IF($E4865="",1,$E4865),""),"")</f>
        <v/>
      </c>
      <c r="S4865" s="28" t="str">
        <f aca="false">IFERROR(IF($P4865="au nombre",IF(N(INDEX(Règles!$D$5:$D$17,MATCH($O4865,Règles!$A$5:$A$17,0)))&gt;0,IF($E4865="",1,$E4865)/INDEX(Règles!$D$5:$D$17,MATCH($O4865,Règles!$A$5:$A$17,0)),""),IF($P4865="au prix",IF(AND(ISNUMBER($R4865),N(INDEX(Règles!$E$5:$E$17,MATCH($O4865,Règles!$A$5:$A$17,0)))&gt;0),$R4865/INDEX(Règles!$E$5:$E$17,MATCH($O4865,Règles!$A$5:$A$17,0)),""),IF(OR($P4865="ne compte pas",$P4865="absence"),0,""))),"")</f>
        <v/>
      </c>
      <c r="T4865" s="26" t="n">
        <f aca="false">IF(AND(ISNUMBER($A4865),$B4865&lt;&gt;"",$G4865&lt;&gt;"",$P4865&lt;&gt;"absence"),1,0)</f>
        <v>0</v>
      </c>
      <c r="U4865" s="26" t="n">
        <f aca="false">IF($T4865=1,IF(COUNTIFS($B$2:$B4865,$B4865,$A$2:$A4865,$A4865,$T$2:$T4865,1)=1,1,0),0)</f>
        <v>0</v>
      </c>
      <c r="V4865" s="29" t="str">
        <f aca="false">IF(AND($A4865="",$B4865="",$G4865=""),"",IF(NOT(ISNUMBER($A4865)),"Date manquante ou non reconnue",IF($B4865="","Technicien manquant",IF(COUNTIF(Production!$A$7:$A$21,$B4865)=0,"Technicien absent de la liste (onglet Production)",IF($G4865="","Code BPU manquant (colonne G)",IF($O4865="?","Code BPU inconnu (onglet Prestations)",IF($P4865="?","Catégorie inconnue (onglet Règles)",IF(AND($E4865&lt;&gt;"",NOT(ISNUMBER($E4865))),"Quantité non reconnue",IF(AND($P4865="au prix",NOT(ISNUMBER($Q4865))),"Prix sur devis à saisir (colonne I)",IF($S4865="","Règle à compléter (onglet Règles)",""))))))))))</f>
        <v/>
      </c>
    </row>
    <row r="4866" customFormat="false" ht="15" hidden="false" customHeight="false" outlineLevel="0" collapsed="false">
      <c r="A4866" s="23"/>
      <c r="I4866" s="24"/>
      <c r="J4866" s="24"/>
      <c r="N4866" s="25"/>
      <c r="O4866" s="26" t="str">
        <f aca="false">IF($G4866="","",IFERROR(INDEX(Prestations!$F$5:$F$256,MATCH($G4866,Prestations!$B$5:$B$256,0)),"?"))</f>
        <v/>
      </c>
      <c r="P4866" s="26" t="str">
        <f aca="false">IF($O4866="","",IF($O4866="?","?",IFERROR(INDEX(Règles!$C$5:$C$17,MATCH($O4866,Règles!$A$5:$A$17,0)),"?")))</f>
        <v/>
      </c>
      <c r="Q4866" s="27" t="str">
        <f aca="false">IF($G4866="","",IF(ISNUMBER($I4866),$I4866,IFERROR(IF(ISNUMBER(INDEX(Prestations!$E$5:$E$256,MATCH($G4866,Prestations!$B$5:$B$256,0))),INDEX(Prestations!$E$5:$E$256,MATCH($G4866,Prestations!$B$5:$B$256,0)),""),"")))</f>
        <v/>
      </c>
      <c r="R4866" s="27" t="str">
        <f aca="false">IFERROR(IF(ISNUMBER($Q4866),$Q4866*IF($E4866="",1,$E4866),""),"")</f>
        <v/>
      </c>
      <c r="S4866" s="28" t="str">
        <f aca="false">IFERROR(IF($P4866="au nombre",IF(N(INDEX(Règles!$D$5:$D$17,MATCH($O4866,Règles!$A$5:$A$17,0)))&gt;0,IF($E4866="",1,$E4866)/INDEX(Règles!$D$5:$D$17,MATCH($O4866,Règles!$A$5:$A$17,0)),""),IF($P4866="au prix",IF(AND(ISNUMBER($R4866),N(INDEX(Règles!$E$5:$E$17,MATCH($O4866,Règles!$A$5:$A$17,0)))&gt;0),$R4866/INDEX(Règles!$E$5:$E$17,MATCH($O4866,Règles!$A$5:$A$17,0)),""),IF(OR($P4866="ne compte pas",$P4866="absence"),0,""))),"")</f>
        <v/>
      </c>
      <c r="T4866" s="26" t="n">
        <f aca="false">IF(AND(ISNUMBER($A4866),$B4866&lt;&gt;"",$G4866&lt;&gt;"",$P4866&lt;&gt;"absence"),1,0)</f>
        <v>0</v>
      </c>
      <c r="U4866" s="26" t="n">
        <f aca="false">IF($T4866=1,IF(COUNTIFS($B$2:$B4866,$B4866,$A$2:$A4866,$A4866,$T$2:$T4866,1)=1,1,0),0)</f>
        <v>0</v>
      </c>
      <c r="V4866" s="29" t="str">
        <f aca="false">IF(AND($A4866="",$B4866="",$G4866=""),"",IF(NOT(ISNUMBER($A4866)),"Date manquante ou non reconnue",IF($B4866="","Technicien manquant",IF(COUNTIF(Production!$A$7:$A$21,$B4866)=0,"Technicien absent de la liste (onglet Production)",IF($G4866="","Code BPU manquant (colonne G)",IF($O4866="?","Code BPU inconnu (onglet Prestations)",IF($P4866="?","Catégorie inconnue (onglet Règles)",IF(AND($E4866&lt;&gt;"",NOT(ISNUMBER($E4866))),"Quantité non reconnue",IF(AND($P4866="au prix",NOT(ISNUMBER($Q4866))),"Prix sur devis à saisir (colonne I)",IF($S4866="","Règle à compléter (onglet Règles)",""))))))))))</f>
        <v/>
      </c>
    </row>
    <row r="4867" customFormat="false" ht="15" hidden="false" customHeight="false" outlineLevel="0" collapsed="false">
      <c r="A4867" s="23"/>
      <c r="I4867" s="24"/>
      <c r="J4867" s="24"/>
      <c r="N4867" s="25"/>
      <c r="O4867" s="26" t="str">
        <f aca="false">IF($G4867="","",IFERROR(INDEX(Prestations!$F$5:$F$256,MATCH($G4867,Prestations!$B$5:$B$256,0)),"?"))</f>
        <v/>
      </c>
      <c r="P4867" s="26" t="str">
        <f aca="false">IF($O4867="","",IF($O4867="?","?",IFERROR(INDEX(Règles!$C$5:$C$17,MATCH($O4867,Règles!$A$5:$A$17,0)),"?")))</f>
        <v/>
      </c>
      <c r="Q4867" s="27" t="str">
        <f aca="false">IF($G4867="","",IF(ISNUMBER($I4867),$I4867,IFERROR(IF(ISNUMBER(INDEX(Prestations!$E$5:$E$256,MATCH($G4867,Prestations!$B$5:$B$256,0))),INDEX(Prestations!$E$5:$E$256,MATCH($G4867,Prestations!$B$5:$B$256,0)),""),"")))</f>
        <v/>
      </c>
      <c r="R4867" s="27" t="str">
        <f aca="false">IFERROR(IF(ISNUMBER($Q4867),$Q4867*IF($E4867="",1,$E4867),""),"")</f>
        <v/>
      </c>
      <c r="S4867" s="28" t="str">
        <f aca="false">IFERROR(IF($P4867="au nombre",IF(N(INDEX(Règles!$D$5:$D$17,MATCH($O4867,Règles!$A$5:$A$17,0)))&gt;0,IF($E4867="",1,$E4867)/INDEX(Règles!$D$5:$D$17,MATCH($O4867,Règles!$A$5:$A$17,0)),""),IF($P4867="au prix",IF(AND(ISNUMBER($R4867),N(INDEX(Règles!$E$5:$E$17,MATCH($O4867,Règles!$A$5:$A$17,0)))&gt;0),$R4867/INDEX(Règles!$E$5:$E$17,MATCH($O4867,Règles!$A$5:$A$17,0)),""),IF(OR($P4867="ne compte pas",$P4867="absence"),0,""))),"")</f>
        <v/>
      </c>
      <c r="T4867" s="26" t="n">
        <f aca="false">IF(AND(ISNUMBER($A4867),$B4867&lt;&gt;"",$G4867&lt;&gt;"",$P4867&lt;&gt;"absence"),1,0)</f>
        <v>0</v>
      </c>
      <c r="U4867" s="26" t="n">
        <f aca="false">IF($T4867=1,IF(COUNTIFS($B$2:$B4867,$B4867,$A$2:$A4867,$A4867,$T$2:$T4867,1)=1,1,0),0)</f>
        <v>0</v>
      </c>
      <c r="V4867" s="29" t="str">
        <f aca="false">IF(AND($A4867="",$B4867="",$G4867=""),"",IF(NOT(ISNUMBER($A4867)),"Date manquante ou non reconnue",IF($B4867="","Technicien manquant",IF(COUNTIF(Production!$A$7:$A$21,$B4867)=0,"Technicien absent de la liste (onglet Production)",IF($G4867="","Code BPU manquant (colonne G)",IF($O4867="?","Code BPU inconnu (onglet Prestations)",IF($P4867="?","Catégorie inconnue (onglet Règles)",IF(AND($E4867&lt;&gt;"",NOT(ISNUMBER($E4867))),"Quantité non reconnue",IF(AND($P4867="au prix",NOT(ISNUMBER($Q4867))),"Prix sur devis à saisir (colonne I)",IF($S4867="","Règle à compléter (onglet Règles)",""))))))))))</f>
        <v/>
      </c>
    </row>
    <row r="4868" customFormat="false" ht="15" hidden="false" customHeight="false" outlineLevel="0" collapsed="false">
      <c r="A4868" s="23"/>
      <c r="I4868" s="24"/>
      <c r="J4868" s="24"/>
      <c r="N4868" s="25"/>
      <c r="O4868" s="26" t="str">
        <f aca="false">IF($G4868="","",IFERROR(INDEX(Prestations!$F$5:$F$256,MATCH($G4868,Prestations!$B$5:$B$256,0)),"?"))</f>
        <v/>
      </c>
      <c r="P4868" s="26" t="str">
        <f aca="false">IF($O4868="","",IF($O4868="?","?",IFERROR(INDEX(Règles!$C$5:$C$17,MATCH($O4868,Règles!$A$5:$A$17,0)),"?")))</f>
        <v/>
      </c>
      <c r="Q4868" s="27" t="str">
        <f aca="false">IF($G4868="","",IF(ISNUMBER($I4868),$I4868,IFERROR(IF(ISNUMBER(INDEX(Prestations!$E$5:$E$256,MATCH($G4868,Prestations!$B$5:$B$256,0))),INDEX(Prestations!$E$5:$E$256,MATCH($G4868,Prestations!$B$5:$B$256,0)),""),"")))</f>
        <v/>
      </c>
      <c r="R4868" s="27" t="str">
        <f aca="false">IFERROR(IF(ISNUMBER($Q4868),$Q4868*IF($E4868="",1,$E4868),""),"")</f>
        <v/>
      </c>
      <c r="S4868" s="28" t="str">
        <f aca="false">IFERROR(IF($P4868="au nombre",IF(N(INDEX(Règles!$D$5:$D$17,MATCH($O4868,Règles!$A$5:$A$17,0)))&gt;0,IF($E4868="",1,$E4868)/INDEX(Règles!$D$5:$D$17,MATCH($O4868,Règles!$A$5:$A$17,0)),""),IF($P4868="au prix",IF(AND(ISNUMBER($R4868),N(INDEX(Règles!$E$5:$E$17,MATCH($O4868,Règles!$A$5:$A$17,0)))&gt;0),$R4868/INDEX(Règles!$E$5:$E$17,MATCH($O4868,Règles!$A$5:$A$17,0)),""),IF(OR($P4868="ne compte pas",$P4868="absence"),0,""))),"")</f>
        <v/>
      </c>
      <c r="T4868" s="26" t="n">
        <f aca="false">IF(AND(ISNUMBER($A4868),$B4868&lt;&gt;"",$G4868&lt;&gt;"",$P4868&lt;&gt;"absence"),1,0)</f>
        <v>0</v>
      </c>
      <c r="U4868" s="26" t="n">
        <f aca="false">IF($T4868=1,IF(COUNTIFS($B$2:$B4868,$B4868,$A$2:$A4868,$A4868,$T$2:$T4868,1)=1,1,0),0)</f>
        <v>0</v>
      </c>
      <c r="V4868" s="29" t="str">
        <f aca="false">IF(AND($A4868="",$B4868="",$G4868=""),"",IF(NOT(ISNUMBER($A4868)),"Date manquante ou non reconnue",IF($B4868="","Technicien manquant",IF(COUNTIF(Production!$A$7:$A$21,$B4868)=0,"Technicien absent de la liste (onglet Production)",IF($G4868="","Code BPU manquant (colonne G)",IF($O4868="?","Code BPU inconnu (onglet Prestations)",IF($P4868="?","Catégorie inconnue (onglet Règles)",IF(AND($E4868&lt;&gt;"",NOT(ISNUMBER($E4868))),"Quantité non reconnue",IF(AND($P4868="au prix",NOT(ISNUMBER($Q4868))),"Prix sur devis à saisir (colonne I)",IF($S4868="","Règle à compléter (onglet Règles)",""))))))))))</f>
        <v/>
      </c>
    </row>
    <row r="4869" customFormat="false" ht="15" hidden="false" customHeight="false" outlineLevel="0" collapsed="false">
      <c r="A4869" s="23"/>
      <c r="I4869" s="24"/>
      <c r="J4869" s="24"/>
      <c r="N4869" s="25"/>
      <c r="O4869" s="26" t="str">
        <f aca="false">IF($G4869="","",IFERROR(INDEX(Prestations!$F$5:$F$256,MATCH($G4869,Prestations!$B$5:$B$256,0)),"?"))</f>
        <v/>
      </c>
      <c r="P4869" s="26" t="str">
        <f aca="false">IF($O4869="","",IF($O4869="?","?",IFERROR(INDEX(Règles!$C$5:$C$17,MATCH($O4869,Règles!$A$5:$A$17,0)),"?")))</f>
        <v/>
      </c>
      <c r="Q4869" s="27" t="str">
        <f aca="false">IF($G4869="","",IF(ISNUMBER($I4869),$I4869,IFERROR(IF(ISNUMBER(INDEX(Prestations!$E$5:$E$256,MATCH($G4869,Prestations!$B$5:$B$256,0))),INDEX(Prestations!$E$5:$E$256,MATCH($G4869,Prestations!$B$5:$B$256,0)),""),"")))</f>
        <v/>
      </c>
      <c r="R4869" s="27" t="str">
        <f aca="false">IFERROR(IF(ISNUMBER($Q4869),$Q4869*IF($E4869="",1,$E4869),""),"")</f>
        <v/>
      </c>
      <c r="S4869" s="28" t="str">
        <f aca="false">IFERROR(IF($P4869="au nombre",IF(N(INDEX(Règles!$D$5:$D$17,MATCH($O4869,Règles!$A$5:$A$17,0)))&gt;0,IF($E4869="",1,$E4869)/INDEX(Règles!$D$5:$D$17,MATCH($O4869,Règles!$A$5:$A$17,0)),""),IF($P4869="au prix",IF(AND(ISNUMBER($R4869),N(INDEX(Règles!$E$5:$E$17,MATCH($O4869,Règles!$A$5:$A$17,0)))&gt;0),$R4869/INDEX(Règles!$E$5:$E$17,MATCH($O4869,Règles!$A$5:$A$17,0)),""),IF(OR($P4869="ne compte pas",$P4869="absence"),0,""))),"")</f>
        <v/>
      </c>
      <c r="T4869" s="26" t="n">
        <f aca="false">IF(AND(ISNUMBER($A4869),$B4869&lt;&gt;"",$G4869&lt;&gt;"",$P4869&lt;&gt;"absence"),1,0)</f>
        <v>0</v>
      </c>
      <c r="U4869" s="26" t="n">
        <f aca="false">IF($T4869=1,IF(COUNTIFS($B$2:$B4869,$B4869,$A$2:$A4869,$A4869,$T$2:$T4869,1)=1,1,0),0)</f>
        <v>0</v>
      </c>
      <c r="V4869" s="29" t="str">
        <f aca="false">IF(AND($A4869="",$B4869="",$G4869=""),"",IF(NOT(ISNUMBER($A4869)),"Date manquante ou non reconnue",IF($B4869="","Technicien manquant",IF(COUNTIF(Production!$A$7:$A$21,$B4869)=0,"Technicien absent de la liste (onglet Production)",IF($G4869="","Code BPU manquant (colonne G)",IF($O4869="?","Code BPU inconnu (onglet Prestations)",IF($P4869="?","Catégorie inconnue (onglet Règles)",IF(AND($E4869&lt;&gt;"",NOT(ISNUMBER($E4869))),"Quantité non reconnue",IF(AND($P4869="au prix",NOT(ISNUMBER($Q4869))),"Prix sur devis à saisir (colonne I)",IF($S4869="","Règle à compléter (onglet Règles)",""))))))))))</f>
        <v/>
      </c>
    </row>
    <row r="4870" customFormat="false" ht="15" hidden="false" customHeight="false" outlineLevel="0" collapsed="false">
      <c r="A4870" s="23"/>
      <c r="I4870" s="24"/>
      <c r="J4870" s="24"/>
      <c r="N4870" s="25"/>
      <c r="O4870" s="26" t="str">
        <f aca="false">IF($G4870="","",IFERROR(INDEX(Prestations!$F$5:$F$256,MATCH($G4870,Prestations!$B$5:$B$256,0)),"?"))</f>
        <v/>
      </c>
      <c r="P4870" s="26" t="str">
        <f aca="false">IF($O4870="","",IF($O4870="?","?",IFERROR(INDEX(Règles!$C$5:$C$17,MATCH($O4870,Règles!$A$5:$A$17,0)),"?")))</f>
        <v/>
      </c>
      <c r="Q4870" s="27" t="str">
        <f aca="false">IF($G4870="","",IF(ISNUMBER($I4870),$I4870,IFERROR(IF(ISNUMBER(INDEX(Prestations!$E$5:$E$256,MATCH($G4870,Prestations!$B$5:$B$256,0))),INDEX(Prestations!$E$5:$E$256,MATCH($G4870,Prestations!$B$5:$B$256,0)),""),"")))</f>
        <v/>
      </c>
      <c r="R4870" s="27" t="str">
        <f aca="false">IFERROR(IF(ISNUMBER($Q4870),$Q4870*IF($E4870="",1,$E4870),""),"")</f>
        <v/>
      </c>
      <c r="S4870" s="28" t="str">
        <f aca="false">IFERROR(IF($P4870="au nombre",IF(N(INDEX(Règles!$D$5:$D$17,MATCH($O4870,Règles!$A$5:$A$17,0)))&gt;0,IF($E4870="",1,$E4870)/INDEX(Règles!$D$5:$D$17,MATCH($O4870,Règles!$A$5:$A$17,0)),""),IF($P4870="au prix",IF(AND(ISNUMBER($R4870),N(INDEX(Règles!$E$5:$E$17,MATCH($O4870,Règles!$A$5:$A$17,0)))&gt;0),$R4870/INDEX(Règles!$E$5:$E$17,MATCH($O4870,Règles!$A$5:$A$17,0)),""),IF(OR($P4870="ne compte pas",$P4870="absence"),0,""))),"")</f>
        <v/>
      </c>
      <c r="T4870" s="26" t="n">
        <f aca="false">IF(AND(ISNUMBER($A4870),$B4870&lt;&gt;"",$G4870&lt;&gt;"",$P4870&lt;&gt;"absence"),1,0)</f>
        <v>0</v>
      </c>
      <c r="U4870" s="26" t="n">
        <f aca="false">IF($T4870=1,IF(COUNTIFS($B$2:$B4870,$B4870,$A$2:$A4870,$A4870,$T$2:$T4870,1)=1,1,0),0)</f>
        <v>0</v>
      </c>
      <c r="V4870" s="29" t="str">
        <f aca="false">IF(AND($A4870="",$B4870="",$G4870=""),"",IF(NOT(ISNUMBER($A4870)),"Date manquante ou non reconnue",IF($B4870="","Technicien manquant",IF(COUNTIF(Production!$A$7:$A$21,$B4870)=0,"Technicien absent de la liste (onglet Production)",IF($G4870="","Code BPU manquant (colonne G)",IF($O4870="?","Code BPU inconnu (onglet Prestations)",IF($P4870="?","Catégorie inconnue (onglet Règles)",IF(AND($E4870&lt;&gt;"",NOT(ISNUMBER($E4870))),"Quantité non reconnue",IF(AND($P4870="au prix",NOT(ISNUMBER($Q4870))),"Prix sur devis à saisir (colonne I)",IF($S4870="","Règle à compléter (onglet Règles)",""))))))))))</f>
        <v/>
      </c>
    </row>
    <row r="4871" customFormat="false" ht="15" hidden="false" customHeight="false" outlineLevel="0" collapsed="false">
      <c r="A4871" s="23"/>
      <c r="I4871" s="24"/>
      <c r="J4871" s="24"/>
      <c r="N4871" s="25"/>
      <c r="O4871" s="26" t="str">
        <f aca="false">IF($G4871="","",IFERROR(INDEX(Prestations!$F$5:$F$256,MATCH($G4871,Prestations!$B$5:$B$256,0)),"?"))</f>
        <v/>
      </c>
      <c r="P4871" s="26" t="str">
        <f aca="false">IF($O4871="","",IF($O4871="?","?",IFERROR(INDEX(Règles!$C$5:$C$17,MATCH($O4871,Règles!$A$5:$A$17,0)),"?")))</f>
        <v/>
      </c>
      <c r="Q4871" s="27" t="str">
        <f aca="false">IF($G4871="","",IF(ISNUMBER($I4871),$I4871,IFERROR(IF(ISNUMBER(INDEX(Prestations!$E$5:$E$256,MATCH($G4871,Prestations!$B$5:$B$256,0))),INDEX(Prestations!$E$5:$E$256,MATCH($G4871,Prestations!$B$5:$B$256,0)),""),"")))</f>
        <v/>
      </c>
      <c r="R4871" s="27" t="str">
        <f aca="false">IFERROR(IF(ISNUMBER($Q4871),$Q4871*IF($E4871="",1,$E4871),""),"")</f>
        <v/>
      </c>
      <c r="S4871" s="28" t="str">
        <f aca="false">IFERROR(IF($P4871="au nombre",IF(N(INDEX(Règles!$D$5:$D$17,MATCH($O4871,Règles!$A$5:$A$17,0)))&gt;0,IF($E4871="",1,$E4871)/INDEX(Règles!$D$5:$D$17,MATCH($O4871,Règles!$A$5:$A$17,0)),""),IF($P4871="au prix",IF(AND(ISNUMBER($R4871),N(INDEX(Règles!$E$5:$E$17,MATCH($O4871,Règles!$A$5:$A$17,0)))&gt;0),$R4871/INDEX(Règles!$E$5:$E$17,MATCH($O4871,Règles!$A$5:$A$17,0)),""),IF(OR($P4871="ne compte pas",$P4871="absence"),0,""))),"")</f>
        <v/>
      </c>
      <c r="T4871" s="26" t="n">
        <f aca="false">IF(AND(ISNUMBER($A4871),$B4871&lt;&gt;"",$G4871&lt;&gt;"",$P4871&lt;&gt;"absence"),1,0)</f>
        <v>0</v>
      </c>
      <c r="U4871" s="26" t="n">
        <f aca="false">IF($T4871=1,IF(COUNTIFS($B$2:$B4871,$B4871,$A$2:$A4871,$A4871,$T$2:$T4871,1)=1,1,0),0)</f>
        <v>0</v>
      </c>
      <c r="V4871" s="29" t="str">
        <f aca="false">IF(AND($A4871="",$B4871="",$G4871=""),"",IF(NOT(ISNUMBER($A4871)),"Date manquante ou non reconnue",IF($B4871="","Technicien manquant",IF(COUNTIF(Production!$A$7:$A$21,$B4871)=0,"Technicien absent de la liste (onglet Production)",IF($G4871="","Code BPU manquant (colonne G)",IF($O4871="?","Code BPU inconnu (onglet Prestations)",IF($P4871="?","Catégorie inconnue (onglet Règles)",IF(AND($E4871&lt;&gt;"",NOT(ISNUMBER($E4871))),"Quantité non reconnue",IF(AND($P4871="au prix",NOT(ISNUMBER($Q4871))),"Prix sur devis à saisir (colonne I)",IF($S4871="","Règle à compléter (onglet Règles)",""))))))))))</f>
        <v/>
      </c>
    </row>
    <row r="4872" customFormat="false" ht="15" hidden="false" customHeight="false" outlineLevel="0" collapsed="false">
      <c r="A4872" s="23"/>
      <c r="I4872" s="24"/>
      <c r="J4872" s="24"/>
      <c r="N4872" s="25"/>
      <c r="O4872" s="26" t="str">
        <f aca="false">IF($G4872="","",IFERROR(INDEX(Prestations!$F$5:$F$256,MATCH($G4872,Prestations!$B$5:$B$256,0)),"?"))</f>
        <v/>
      </c>
      <c r="P4872" s="26" t="str">
        <f aca="false">IF($O4872="","",IF($O4872="?","?",IFERROR(INDEX(Règles!$C$5:$C$17,MATCH($O4872,Règles!$A$5:$A$17,0)),"?")))</f>
        <v/>
      </c>
      <c r="Q4872" s="27" t="str">
        <f aca="false">IF($G4872="","",IF(ISNUMBER($I4872),$I4872,IFERROR(IF(ISNUMBER(INDEX(Prestations!$E$5:$E$256,MATCH($G4872,Prestations!$B$5:$B$256,0))),INDEX(Prestations!$E$5:$E$256,MATCH($G4872,Prestations!$B$5:$B$256,0)),""),"")))</f>
        <v/>
      </c>
      <c r="R4872" s="27" t="str">
        <f aca="false">IFERROR(IF(ISNUMBER($Q4872),$Q4872*IF($E4872="",1,$E4872),""),"")</f>
        <v/>
      </c>
      <c r="S4872" s="28" t="str">
        <f aca="false">IFERROR(IF($P4872="au nombre",IF(N(INDEX(Règles!$D$5:$D$17,MATCH($O4872,Règles!$A$5:$A$17,0)))&gt;0,IF($E4872="",1,$E4872)/INDEX(Règles!$D$5:$D$17,MATCH($O4872,Règles!$A$5:$A$17,0)),""),IF($P4872="au prix",IF(AND(ISNUMBER($R4872),N(INDEX(Règles!$E$5:$E$17,MATCH($O4872,Règles!$A$5:$A$17,0)))&gt;0),$R4872/INDEX(Règles!$E$5:$E$17,MATCH($O4872,Règles!$A$5:$A$17,0)),""),IF(OR($P4872="ne compte pas",$P4872="absence"),0,""))),"")</f>
        <v/>
      </c>
      <c r="T4872" s="26" t="n">
        <f aca="false">IF(AND(ISNUMBER($A4872),$B4872&lt;&gt;"",$G4872&lt;&gt;"",$P4872&lt;&gt;"absence"),1,0)</f>
        <v>0</v>
      </c>
      <c r="U4872" s="26" t="n">
        <f aca="false">IF($T4872=1,IF(COUNTIFS($B$2:$B4872,$B4872,$A$2:$A4872,$A4872,$T$2:$T4872,1)=1,1,0),0)</f>
        <v>0</v>
      </c>
      <c r="V4872" s="29" t="str">
        <f aca="false">IF(AND($A4872="",$B4872="",$G4872=""),"",IF(NOT(ISNUMBER($A4872)),"Date manquante ou non reconnue",IF($B4872="","Technicien manquant",IF(COUNTIF(Production!$A$7:$A$21,$B4872)=0,"Technicien absent de la liste (onglet Production)",IF($G4872="","Code BPU manquant (colonne G)",IF($O4872="?","Code BPU inconnu (onglet Prestations)",IF($P4872="?","Catégorie inconnue (onglet Règles)",IF(AND($E4872&lt;&gt;"",NOT(ISNUMBER($E4872))),"Quantité non reconnue",IF(AND($P4872="au prix",NOT(ISNUMBER($Q4872))),"Prix sur devis à saisir (colonne I)",IF($S4872="","Règle à compléter (onglet Règles)",""))))))))))</f>
        <v/>
      </c>
    </row>
    <row r="4873" customFormat="false" ht="15" hidden="false" customHeight="false" outlineLevel="0" collapsed="false">
      <c r="A4873" s="23"/>
      <c r="I4873" s="24"/>
      <c r="J4873" s="24"/>
      <c r="N4873" s="25"/>
      <c r="O4873" s="26" t="str">
        <f aca="false">IF($G4873="","",IFERROR(INDEX(Prestations!$F$5:$F$256,MATCH($G4873,Prestations!$B$5:$B$256,0)),"?"))</f>
        <v/>
      </c>
      <c r="P4873" s="26" t="str">
        <f aca="false">IF($O4873="","",IF($O4873="?","?",IFERROR(INDEX(Règles!$C$5:$C$17,MATCH($O4873,Règles!$A$5:$A$17,0)),"?")))</f>
        <v/>
      </c>
      <c r="Q4873" s="27" t="str">
        <f aca="false">IF($G4873="","",IF(ISNUMBER($I4873),$I4873,IFERROR(IF(ISNUMBER(INDEX(Prestations!$E$5:$E$256,MATCH($G4873,Prestations!$B$5:$B$256,0))),INDEX(Prestations!$E$5:$E$256,MATCH($G4873,Prestations!$B$5:$B$256,0)),""),"")))</f>
        <v/>
      </c>
      <c r="R4873" s="27" t="str">
        <f aca="false">IFERROR(IF(ISNUMBER($Q4873),$Q4873*IF($E4873="",1,$E4873),""),"")</f>
        <v/>
      </c>
      <c r="S4873" s="28" t="str">
        <f aca="false">IFERROR(IF($P4873="au nombre",IF(N(INDEX(Règles!$D$5:$D$17,MATCH($O4873,Règles!$A$5:$A$17,0)))&gt;0,IF($E4873="",1,$E4873)/INDEX(Règles!$D$5:$D$17,MATCH($O4873,Règles!$A$5:$A$17,0)),""),IF($P4873="au prix",IF(AND(ISNUMBER($R4873),N(INDEX(Règles!$E$5:$E$17,MATCH($O4873,Règles!$A$5:$A$17,0)))&gt;0),$R4873/INDEX(Règles!$E$5:$E$17,MATCH($O4873,Règles!$A$5:$A$17,0)),""),IF(OR($P4873="ne compte pas",$P4873="absence"),0,""))),"")</f>
        <v/>
      </c>
      <c r="T4873" s="26" t="n">
        <f aca="false">IF(AND(ISNUMBER($A4873),$B4873&lt;&gt;"",$G4873&lt;&gt;"",$P4873&lt;&gt;"absence"),1,0)</f>
        <v>0</v>
      </c>
      <c r="U4873" s="26" t="n">
        <f aca="false">IF($T4873=1,IF(COUNTIFS($B$2:$B4873,$B4873,$A$2:$A4873,$A4873,$T$2:$T4873,1)=1,1,0),0)</f>
        <v>0</v>
      </c>
      <c r="V4873" s="29" t="str">
        <f aca="false">IF(AND($A4873="",$B4873="",$G4873=""),"",IF(NOT(ISNUMBER($A4873)),"Date manquante ou non reconnue",IF($B4873="","Technicien manquant",IF(COUNTIF(Production!$A$7:$A$21,$B4873)=0,"Technicien absent de la liste (onglet Production)",IF($G4873="","Code BPU manquant (colonne G)",IF($O4873="?","Code BPU inconnu (onglet Prestations)",IF($P4873="?","Catégorie inconnue (onglet Règles)",IF(AND($E4873&lt;&gt;"",NOT(ISNUMBER($E4873))),"Quantité non reconnue",IF(AND($P4873="au prix",NOT(ISNUMBER($Q4873))),"Prix sur devis à saisir (colonne I)",IF($S4873="","Règle à compléter (onglet Règles)",""))))))))))</f>
        <v/>
      </c>
    </row>
    <row r="4874" customFormat="false" ht="15" hidden="false" customHeight="false" outlineLevel="0" collapsed="false">
      <c r="A4874" s="23"/>
      <c r="I4874" s="24"/>
      <c r="J4874" s="24"/>
      <c r="N4874" s="25"/>
      <c r="O4874" s="26" t="str">
        <f aca="false">IF($G4874="","",IFERROR(INDEX(Prestations!$F$5:$F$256,MATCH($G4874,Prestations!$B$5:$B$256,0)),"?"))</f>
        <v/>
      </c>
      <c r="P4874" s="26" t="str">
        <f aca="false">IF($O4874="","",IF($O4874="?","?",IFERROR(INDEX(Règles!$C$5:$C$17,MATCH($O4874,Règles!$A$5:$A$17,0)),"?")))</f>
        <v/>
      </c>
      <c r="Q4874" s="27" t="str">
        <f aca="false">IF($G4874="","",IF(ISNUMBER($I4874),$I4874,IFERROR(IF(ISNUMBER(INDEX(Prestations!$E$5:$E$256,MATCH($G4874,Prestations!$B$5:$B$256,0))),INDEX(Prestations!$E$5:$E$256,MATCH($G4874,Prestations!$B$5:$B$256,0)),""),"")))</f>
        <v/>
      </c>
      <c r="R4874" s="27" t="str">
        <f aca="false">IFERROR(IF(ISNUMBER($Q4874),$Q4874*IF($E4874="",1,$E4874),""),"")</f>
        <v/>
      </c>
      <c r="S4874" s="28" t="str">
        <f aca="false">IFERROR(IF($P4874="au nombre",IF(N(INDEX(Règles!$D$5:$D$17,MATCH($O4874,Règles!$A$5:$A$17,0)))&gt;0,IF($E4874="",1,$E4874)/INDEX(Règles!$D$5:$D$17,MATCH($O4874,Règles!$A$5:$A$17,0)),""),IF($P4874="au prix",IF(AND(ISNUMBER($R4874),N(INDEX(Règles!$E$5:$E$17,MATCH($O4874,Règles!$A$5:$A$17,0)))&gt;0),$R4874/INDEX(Règles!$E$5:$E$17,MATCH($O4874,Règles!$A$5:$A$17,0)),""),IF(OR($P4874="ne compte pas",$P4874="absence"),0,""))),"")</f>
        <v/>
      </c>
      <c r="T4874" s="26" t="n">
        <f aca="false">IF(AND(ISNUMBER($A4874),$B4874&lt;&gt;"",$G4874&lt;&gt;"",$P4874&lt;&gt;"absence"),1,0)</f>
        <v>0</v>
      </c>
      <c r="U4874" s="26" t="n">
        <f aca="false">IF($T4874=1,IF(COUNTIFS($B$2:$B4874,$B4874,$A$2:$A4874,$A4874,$T$2:$T4874,1)=1,1,0),0)</f>
        <v>0</v>
      </c>
      <c r="V4874" s="29" t="str">
        <f aca="false">IF(AND($A4874="",$B4874="",$G4874=""),"",IF(NOT(ISNUMBER($A4874)),"Date manquante ou non reconnue",IF($B4874="","Technicien manquant",IF(COUNTIF(Production!$A$7:$A$21,$B4874)=0,"Technicien absent de la liste (onglet Production)",IF($G4874="","Code BPU manquant (colonne G)",IF($O4874="?","Code BPU inconnu (onglet Prestations)",IF($P4874="?","Catégorie inconnue (onglet Règles)",IF(AND($E4874&lt;&gt;"",NOT(ISNUMBER($E4874))),"Quantité non reconnue",IF(AND($P4874="au prix",NOT(ISNUMBER($Q4874))),"Prix sur devis à saisir (colonne I)",IF($S4874="","Règle à compléter (onglet Règles)",""))))))))))</f>
        <v/>
      </c>
    </row>
    <row r="4875" customFormat="false" ht="15" hidden="false" customHeight="false" outlineLevel="0" collapsed="false">
      <c r="A4875" s="23"/>
      <c r="I4875" s="24"/>
      <c r="J4875" s="24"/>
      <c r="N4875" s="25"/>
      <c r="O4875" s="26" t="str">
        <f aca="false">IF($G4875="","",IFERROR(INDEX(Prestations!$F$5:$F$256,MATCH($G4875,Prestations!$B$5:$B$256,0)),"?"))</f>
        <v/>
      </c>
      <c r="P4875" s="26" t="str">
        <f aca="false">IF($O4875="","",IF($O4875="?","?",IFERROR(INDEX(Règles!$C$5:$C$17,MATCH($O4875,Règles!$A$5:$A$17,0)),"?")))</f>
        <v/>
      </c>
      <c r="Q4875" s="27" t="str">
        <f aca="false">IF($G4875="","",IF(ISNUMBER($I4875),$I4875,IFERROR(IF(ISNUMBER(INDEX(Prestations!$E$5:$E$256,MATCH($G4875,Prestations!$B$5:$B$256,0))),INDEX(Prestations!$E$5:$E$256,MATCH($G4875,Prestations!$B$5:$B$256,0)),""),"")))</f>
        <v/>
      </c>
      <c r="R4875" s="27" t="str">
        <f aca="false">IFERROR(IF(ISNUMBER($Q4875),$Q4875*IF($E4875="",1,$E4875),""),"")</f>
        <v/>
      </c>
      <c r="S4875" s="28" t="str">
        <f aca="false">IFERROR(IF($P4875="au nombre",IF(N(INDEX(Règles!$D$5:$D$17,MATCH($O4875,Règles!$A$5:$A$17,0)))&gt;0,IF($E4875="",1,$E4875)/INDEX(Règles!$D$5:$D$17,MATCH($O4875,Règles!$A$5:$A$17,0)),""),IF($P4875="au prix",IF(AND(ISNUMBER($R4875),N(INDEX(Règles!$E$5:$E$17,MATCH($O4875,Règles!$A$5:$A$17,0)))&gt;0),$R4875/INDEX(Règles!$E$5:$E$17,MATCH($O4875,Règles!$A$5:$A$17,0)),""),IF(OR($P4875="ne compte pas",$P4875="absence"),0,""))),"")</f>
        <v/>
      </c>
      <c r="T4875" s="26" t="n">
        <f aca="false">IF(AND(ISNUMBER($A4875),$B4875&lt;&gt;"",$G4875&lt;&gt;"",$P4875&lt;&gt;"absence"),1,0)</f>
        <v>0</v>
      </c>
      <c r="U4875" s="26" t="n">
        <f aca="false">IF($T4875=1,IF(COUNTIFS($B$2:$B4875,$B4875,$A$2:$A4875,$A4875,$T$2:$T4875,1)=1,1,0),0)</f>
        <v>0</v>
      </c>
      <c r="V4875" s="29" t="str">
        <f aca="false">IF(AND($A4875="",$B4875="",$G4875=""),"",IF(NOT(ISNUMBER($A4875)),"Date manquante ou non reconnue",IF($B4875="","Technicien manquant",IF(COUNTIF(Production!$A$7:$A$21,$B4875)=0,"Technicien absent de la liste (onglet Production)",IF($G4875="","Code BPU manquant (colonne G)",IF($O4875="?","Code BPU inconnu (onglet Prestations)",IF($P4875="?","Catégorie inconnue (onglet Règles)",IF(AND($E4875&lt;&gt;"",NOT(ISNUMBER($E4875))),"Quantité non reconnue",IF(AND($P4875="au prix",NOT(ISNUMBER($Q4875))),"Prix sur devis à saisir (colonne I)",IF($S4875="","Règle à compléter (onglet Règles)",""))))))))))</f>
        <v/>
      </c>
    </row>
    <row r="4876" customFormat="false" ht="15" hidden="false" customHeight="false" outlineLevel="0" collapsed="false">
      <c r="A4876" s="23"/>
      <c r="I4876" s="24"/>
      <c r="J4876" s="24"/>
      <c r="N4876" s="25"/>
      <c r="O4876" s="26" t="str">
        <f aca="false">IF($G4876="","",IFERROR(INDEX(Prestations!$F$5:$F$256,MATCH($G4876,Prestations!$B$5:$B$256,0)),"?"))</f>
        <v/>
      </c>
      <c r="P4876" s="26" t="str">
        <f aca="false">IF($O4876="","",IF($O4876="?","?",IFERROR(INDEX(Règles!$C$5:$C$17,MATCH($O4876,Règles!$A$5:$A$17,0)),"?")))</f>
        <v/>
      </c>
      <c r="Q4876" s="27" t="str">
        <f aca="false">IF($G4876="","",IF(ISNUMBER($I4876),$I4876,IFERROR(IF(ISNUMBER(INDEX(Prestations!$E$5:$E$256,MATCH($G4876,Prestations!$B$5:$B$256,0))),INDEX(Prestations!$E$5:$E$256,MATCH($G4876,Prestations!$B$5:$B$256,0)),""),"")))</f>
        <v/>
      </c>
      <c r="R4876" s="27" t="str">
        <f aca="false">IFERROR(IF(ISNUMBER($Q4876),$Q4876*IF($E4876="",1,$E4876),""),"")</f>
        <v/>
      </c>
      <c r="S4876" s="28" t="str">
        <f aca="false">IFERROR(IF($P4876="au nombre",IF(N(INDEX(Règles!$D$5:$D$17,MATCH($O4876,Règles!$A$5:$A$17,0)))&gt;0,IF($E4876="",1,$E4876)/INDEX(Règles!$D$5:$D$17,MATCH($O4876,Règles!$A$5:$A$17,0)),""),IF($P4876="au prix",IF(AND(ISNUMBER($R4876),N(INDEX(Règles!$E$5:$E$17,MATCH($O4876,Règles!$A$5:$A$17,0)))&gt;0),$R4876/INDEX(Règles!$E$5:$E$17,MATCH($O4876,Règles!$A$5:$A$17,0)),""),IF(OR($P4876="ne compte pas",$P4876="absence"),0,""))),"")</f>
        <v/>
      </c>
      <c r="T4876" s="26" t="n">
        <f aca="false">IF(AND(ISNUMBER($A4876),$B4876&lt;&gt;"",$G4876&lt;&gt;"",$P4876&lt;&gt;"absence"),1,0)</f>
        <v>0</v>
      </c>
      <c r="U4876" s="26" t="n">
        <f aca="false">IF($T4876=1,IF(COUNTIFS($B$2:$B4876,$B4876,$A$2:$A4876,$A4876,$T$2:$T4876,1)=1,1,0),0)</f>
        <v>0</v>
      </c>
      <c r="V4876" s="29" t="str">
        <f aca="false">IF(AND($A4876="",$B4876="",$G4876=""),"",IF(NOT(ISNUMBER($A4876)),"Date manquante ou non reconnue",IF($B4876="","Technicien manquant",IF(COUNTIF(Production!$A$7:$A$21,$B4876)=0,"Technicien absent de la liste (onglet Production)",IF($G4876="","Code BPU manquant (colonne G)",IF($O4876="?","Code BPU inconnu (onglet Prestations)",IF($P4876="?","Catégorie inconnue (onglet Règles)",IF(AND($E4876&lt;&gt;"",NOT(ISNUMBER($E4876))),"Quantité non reconnue",IF(AND($P4876="au prix",NOT(ISNUMBER($Q4876))),"Prix sur devis à saisir (colonne I)",IF($S4876="","Règle à compléter (onglet Règles)",""))))))))))</f>
        <v/>
      </c>
    </row>
    <row r="4877" customFormat="false" ht="15" hidden="false" customHeight="false" outlineLevel="0" collapsed="false">
      <c r="A4877" s="23"/>
      <c r="I4877" s="24"/>
      <c r="J4877" s="24"/>
      <c r="N4877" s="25"/>
      <c r="O4877" s="26" t="str">
        <f aca="false">IF($G4877="","",IFERROR(INDEX(Prestations!$F$5:$F$256,MATCH($G4877,Prestations!$B$5:$B$256,0)),"?"))</f>
        <v/>
      </c>
      <c r="P4877" s="26" t="str">
        <f aca="false">IF($O4877="","",IF($O4877="?","?",IFERROR(INDEX(Règles!$C$5:$C$17,MATCH($O4877,Règles!$A$5:$A$17,0)),"?")))</f>
        <v/>
      </c>
      <c r="Q4877" s="27" t="str">
        <f aca="false">IF($G4877="","",IF(ISNUMBER($I4877),$I4877,IFERROR(IF(ISNUMBER(INDEX(Prestations!$E$5:$E$256,MATCH($G4877,Prestations!$B$5:$B$256,0))),INDEX(Prestations!$E$5:$E$256,MATCH($G4877,Prestations!$B$5:$B$256,0)),""),"")))</f>
        <v/>
      </c>
      <c r="R4877" s="27" t="str">
        <f aca="false">IFERROR(IF(ISNUMBER($Q4877),$Q4877*IF($E4877="",1,$E4877),""),"")</f>
        <v/>
      </c>
      <c r="S4877" s="28" t="str">
        <f aca="false">IFERROR(IF($P4877="au nombre",IF(N(INDEX(Règles!$D$5:$D$17,MATCH($O4877,Règles!$A$5:$A$17,0)))&gt;0,IF($E4877="",1,$E4877)/INDEX(Règles!$D$5:$D$17,MATCH($O4877,Règles!$A$5:$A$17,0)),""),IF($P4877="au prix",IF(AND(ISNUMBER($R4877),N(INDEX(Règles!$E$5:$E$17,MATCH($O4877,Règles!$A$5:$A$17,0)))&gt;0),$R4877/INDEX(Règles!$E$5:$E$17,MATCH($O4877,Règles!$A$5:$A$17,0)),""),IF(OR($P4877="ne compte pas",$P4877="absence"),0,""))),"")</f>
        <v/>
      </c>
      <c r="T4877" s="26" t="n">
        <f aca="false">IF(AND(ISNUMBER($A4877),$B4877&lt;&gt;"",$G4877&lt;&gt;"",$P4877&lt;&gt;"absence"),1,0)</f>
        <v>0</v>
      </c>
      <c r="U4877" s="26" t="n">
        <f aca="false">IF($T4877=1,IF(COUNTIFS($B$2:$B4877,$B4877,$A$2:$A4877,$A4877,$T$2:$T4877,1)=1,1,0),0)</f>
        <v>0</v>
      </c>
      <c r="V4877" s="29" t="str">
        <f aca="false">IF(AND($A4877="",$B4877="",$G4877=""),"",IF(NOT(ISNUMBER($A4877)),"Date manquante ou non reconnue",IF($B4877="","Technicien manquant",IF(COUNTIF(Production!$A$7:$A$21,$B4877)=0,"Technicien absent de la liste (onglet Production)",IF($G4877="","Code BPU manquant (colonne G)",IF($O4877="?","Code BPU inconnu (onglet Prestations)",IF($P4877="?","Catégorie inconnue (onglet Règles)",IF(AND($E4877&lt;&gt;"",NOT(ISNUMBER($E4877))),"Quantité non reconnue",IF(AND($P4877="au prix",NOT(ISNUMBER($Q4877))),"Prix sur devis à saisir (colonne I)",IF($S4877="","Règle à compléter (onglet Règles)",""))))))))))</f>
        <v/>
      </c>
    </row>
    <row r="4878" customFormat="false" ht="15" hidden="false" customHeight="false" outlineLevel="0" collapsed="false">
      <c r="A4878" s="23"/>
      <c r="I4878" s="24"/>
      <c r="J4878" s="24"/>
      <c r="N4878" s="25"/>
      <c r="O4878" s="26" t="str">
        <f aca="false">IF($G4878="","",IFERROR(INDEX(Prestations!$F$5:$F$256,MATCH($G4878,Prestations!$B$5:$B$256,0)),"?"))</f>
        <v/>
      </c>
      <c r="P4878" s="26" t="str">
        <f aca="false">IF($O4878="","",IF($O4878="?","?",IFERROR(INDEX(Règles!$C$5:$C$17,MATCH($O4878,Règles!$A$5:$A$17,0)),"?")))</f>
        <v/>
      </c>
      <c r="Q4878" s="27" t="str">
        <f aca="false">IF($G4878="","",IF(ISNUMBER($I4878),$I4878,IFERROR(IF(ISNUMBER(INDEX(Prestations!$E$5:$E$256,MATCH($G4878,Prestations!$B$5:$B$256,0))),INDEX(Prestations!$E$5:$E$256,MATCH($G4878,Prestations!$B$5:$B$256,0)),""),"")))</f>
        <v/>
      </c>
      <c r="R4878" s="27" t="str">
        <f aca="false">IFERROR(IF(ISNUMBER($Q4878),$Q4878*IF($E4878="",1,$E4878),""),"")</f>
        <v/>
      </c>
      <c r="S4878" s="28" t="str">
        <f aca="false">IFERROR(IF($P4878="au nombre",IF(N(INDEX(Règles!$D$5:$D$17,MATCH($O4878,Règles!$A$5:$A$17,0)))&gt;0,IF($E4878="",1,$E4878)/INDEX(Règles!$D$5:$D$17,MATCH($O4878,Règles!$A$5:$A$17,0)),""),IF($P4878="au prix",IF(AND(ISNUMBER($R4878),N(INDEX(Règles!$E$5:$E$17,MATCH($O4878,Règles!$A$5:$A$17,0)))&gt;0),$R4878/INDEX(Règles!$E$5:$E$17,MATCH($O4878,Règles!$A$5:$A$17,0)),""),IF(OR($P4878="ne compte pas",$P4878="absence"),0,""))),"")</f>
        <v/>
      </c>
      <c r="T4878" s="26" t="n">
        <f aca="false">IF(AND(ISNUMBER($A4878),$B4878&lt;&gt;"",$G4878&lt;&gt;"",$P4878&lt;&gt;"absence"),1,0)</f>
        <v>0</v>
      </c>
      <c r="U4878" s="26" t="n">
        <f aca="false">IF($T4878=1,IF(COUNTIFS($B$2:$B4878,$B4878,$A$2:$A4878,$A4878,$T$2:$T4878,1)=1,1,0),0)</f>
        <v>0</v>
      </c>
      <c r="V4878" s="29" t="str">
        <f aca="false">IF(AND($A4878="",$B4878="",$G4878=""),"",IF(NOT(ISNUMBER($A4878)),"Date manquante ou non reconnue",IF($B4878="","Technicien manquant",IF(COUNTIF(Production!$A$7:$A$21,$B4878)=0,"Technicien absent de la liste (onglet Production)",IF($G4878="","Code BPU manquant (colonne G)",IF($O4878="?","Code BPU inconnu (onglet Prestations)",IF($P4878="?","Catégorie inconnue (onglet Règles)",IF(AND($E4878&lt;&gt;"",NOT(ISNUMBER($E4878))),"Quantité non reconnue",IF(AND($P4878="au prix",NOT(ISNUMBER($Q4878))),"Prix sur devis à saisir (colonne I)",IF($S4878="","Règle à compléter (onglet Règles)",""))))))))))</f>
        <v/>
      </c>
    </row>
    <row r="4879" customFormat="false" ht="15" hidden="false" customHeight="false" outlineLevel="0" collapsed="false">
      <c r="A4879" s="23"/>
      <c r="I4879" s="24"/>
      <c r="J4879" s="24"/>
      <c r="N4879" s="25"/>
      <c r="O4879" s="26" t="str">
        <f aca="false">IF($G4879="","",IFERROR(INDEX(Prestations!$F$5:$F$256,MATCH($G4879,Prestations!$B$5:$B$256,0)),"?"))</f>
        <v/>
      </c>
      <c r="P4879" s="26" t="str">
        <f aca="false">IF($O4879="","",IF($O4879="?","?",IFERROR(INDEX(Règles!$C$5:$C$17,MATCH($O4879,Règles!$A$5:$A$17,0)),"?")))</f>
        <v/>
      </c>
      <c r="Q4879" s="27" t="str">
        <f aca="false">IF($G4879="","",IF(ISNUMBER($I4879),$I4879,IFERROR(IF(ISNUMBER(INDEX(Prestations!$E$5:$E$256,MATCH($G4879,Prestations!$B$5:$B$256,0))),INDEX(Prestations!$E$5:$E$256,MATCH($G4879,Prestations!$B$5:$B$256,0)),""),"")))</f>
        <v/>
      </c>
      <c r="R4879" s="27" t="str">
        <f aca="false">IFERROR(IF(ISNUMBER($Q4879),$Q4879*IF($E4879="",1,$E4879),""),"")</f>
        <v/>
      </c>
      <c r="S4879" s="28" t="str">
        <f aca="false">IFERROR(IF($P4879="au nombre",IF(N(INDEX(Règles!$D$5:$D$17,MATCH($O4879,Règles!$A$5:$A$17,0)))&gt;0,IF($E4879="",1,$E4879)/INDEX(Règles!$D$5:$D$17,MATCH($O4879,Règles!$A$5:$A$17,0)),""),IF($P4879="au prix",IF(AND(ISNUMBER($R4879),N(INDEX(Règles!$E$5:$E$17,MATCH($O4879,Règles!$A$5:$A$17,0)))&gt;0),$R4879/INDEX(Règles!$E$5:$E$17,MATCH($O4879,Règles!$A$5:$A$17,0)),""),IF(OR($P4879="ne compte pas",$P4879="absence"),0,""))),"")</f>
        <v/>
      </c>
      <c r="T4879" s="26" t="n">
        <f aca="false">IF(AND(ISNUMBER($A4879),$B4879&lt;&gt;"",$G4879&lt;&gt;"",$P4879&lt;&gt;"absence"),1,0)</f>
        <v>0</v>
      </c>
      <c r="U4879" s="26" t="n">
        <f aca="false">IF($T4879=1,IF(COUNTIFS($B$2:$B4879,$B4879,$A$2:$A4879,$A4879,$T$2:$T4879,1)=1,1,0),0)</f>
        <v>0</v>
      </c>
      <c r="V4879" s="29" t="str">
        <f aca="false">IF(AND($A4879="",$B4879="",$G4879=""),"",IF(NOT(ISNUMBER($A4879)),"Date manquante ou non reconnue",IF($B4879="","Technicien manquant",IF(COUNTIF(Production!$A$7:$A$21,$B4879)=0,"Technicien absent de la liste (onglet Production)",IF($G4879="","Code BPU manquant (colonne G)",IF($O4879="?","Code BPU inconnu (onglet Prestations)",IF($P4879="?","Catégorie inconnue (onglet Règles)",IF(AND($E4879&lt;&gt;"",NOT(ISNUMBER($E4879))),"Quantité non reconnue",IF(AND($P4879="au prix",NOT(ISNUMBER($Q4879))),"Prix sur devis à saisir (colonne I)",IF($S4879="","Règle à compléter (onglet Règles)",""))))))))))</f>
        <v/>
      </c>
    </row>
    <row r="4880" customFormat="false" ht="15" hidden="false" customHeight="false" outlineLevel="0" collapsed="false">
      <c r="A4880" s="23"/>
      <c r="I4880" s="24"/>
      <c r="J4880" s="24"/>
      <c r="N4880" s="25"/>
      <c r="O4880" s="26" t="str">
        <f aca="false">IF($G4880="","",IFERROR(INDEX(Prestations!$F$5:$F$256,MATCH($G4880,Prestations!$B$5:$B$256,0)),"?"))</f>
        <v/>
      </c>
      <c r="P4880" s="26" t="str">
        <f aca="false">IF($O4880="","",IF($O4880="?","?",IFERROR(INDEX(Règles!$C$5:$C$17,MATCH($O4880,Règles!$A$5:$A$17,0)),"?")))</f>
        <v/>
      </c>
      <c r="Q4880" s="27" t="str">
        <f aca="false">IF($G4880="","",IF(ISNUMBER($I4880),$I4880,IFERROR(IF(ISNUMBER(INDEX(Prestations!$E$5:$E$256,MATCH($G4880,Prestations!$B$5:$B$256,0))),INDEX(Prestations!$E$5:$E$256,MATCH($G4880,Prestations!$B$5:$B$256,0)),""),"")))</f>
        <v/>
      </c>
      <c r="R4880" s="27" t="str">
        <f aca="false">IFERROR(IF(ISNUMBER($Q4880),$Q4880*IF($E4880="",1,$E4880),""),"")</f>
        <v/>
      </c>
      <c r="S4880" s="28" t="str">
        <f aca="false">IFERROR(IF($P4880="au nombre",IF(N(INDEX(Règles!$D$5:$D$17,MATCH($O4880,Règles!$A$5:$A$17,0)))&gt;0,IF($E4880="",1,$E4880)/INDEX(Règles!$D$5:$D$17,MATCH($O4880,Règles!$A$5:$A$17,0)),""),IF($P4880="au prix",IF(AND(ISNUMBER($R4880),N(INDEX(Règles!$E$5:$E$17,MATCH($O4880,Règles!$A$5:$A$17,0)))&gt;0),$R4880/INDEX(Règles!$E$5:$E$17,MATCH($O4880,Règles!$A$5:$A$17,0)),""),IF(OR($P4880="ne compte pas",$P4880="absence"),0,""))),"")</f>
        <v/>
      </c>
      <c r="T4880" s="26" t="n">
        <f aca="false">IF(AND(ISNUMBER($A4880),$B4880&lt;&gt;"",$G4880&lt;&gt;"",$P4880&lt;&gt;"absence"),1,0)</f>
        <v>0</v>
      </c>
      <c r="U4880" s="26" t="n">
        <f aca="false">IF($T4880=1,IF(COUNTIFS($B$2:$B4880,$B4880,$A$2:$A4880,$A4880,$T$2:$T4880,1)=1,1,0),0)</f>
        <v>0</v>
      </c>
      <c r="V4880" s="29" t="str">
        <f aca="false">IF(AND($A4880="",$B4880="",$G4880=""),"",IF(NOT(ISNUMBER($A4880)),"Date manquante ou non reconnue",IF($B4880="","Technicien manquant",IF(COUNTIF(Production!$A$7:$A$21,$B4880)=0,"Technicien absent de la liste (onglet Production)",IF($G4880="","Code BPU manquant (colonne G)",IF($O4880="?","Code BPU inconnu (onglet Prestations)",IF($P4880="?","Catégorie inconnue (onglet Règles)",IF(AND($E4880&lt;&gt;"",NOT(ISNUMBER($E4880))),"Quantité non reconnue",IF(AND($P4880="au prix",NOT(ISNUMBER($Q4880))),"Prix sur devis à saisir (colonne I)",IF($S4880="","Règle à compléter (onglet Règles)",""))))))))))</f>
        <v/>
      </c>
    </row>
    <row r="4881" customFormat="false" ht="15" hidden="false" customHeight="false" outlineLevel="0" collapsed="false">
      <c r="A4881" s="23"/>
      <c r="I4881" s="24"/>
      <c r="J4881" s="24"/>
      <c r="N4881" s="25"/>
      <c r="O4881" s="26" t="str">
        <f aca="false">IF($G4881="","",IFERROR(INDEX(Prestations!$F$5:$F$256,MATCH($G4881,Prestations!$B$5:$B$256,0)),"?"))</f>
        <v/>
      </c>
      <c r="P4881" s="26" t="str">
        <f aca="false">IF($O4881="","",IF($O4881="?","?",IFERROR(INDEX(Règles!$C$5:$C$17,MATCH($O4881,Règles!$A$5:$A$17,0)),"?")))</f>
        <v/>
      </c>
      <c r="Q4881" s="27" t="str">
        <f aca="false">IF($G4881="","",IF(ISNUMBER($I4881),$I4881,IFERROR(IF(ISNUMBER(INDEX(Prestations!$E$5:$E$256,MATCH($G4881,Prestations!$B$5:$B$256,0))),INDEX(Prestations!$E$5:$E$256,MATCH($G4881,Prestations!$B$5:$B$256,0)),""),"")))</f>
        <v/>
      </c>
      <c r="R4881" s="27" t="str">
        <f aca="false">IFERROR(IF(ISNUMBER($Q4881),$Q4881*IF($E4881="",1,$E4881),""),"")</f>
        <v/>
      </c>
      <c r="S4881" s="28" t="str">
        <f aca="false">IFERROR(IF($P4881="au nombre",IF(N(INDEX(Règles!$D$5:$D$17,MATCH($O4881,Règles!$A$5:$A$17,0)))&gt;0,IF($E4881="",1,$E4881)/INDEX(Règles!$D$5:$D$17,MATCH($O4881,Règles!$A$5:$A$17,0)),""),IF($P4881="au prix",IF(AND(ISNUMBER($R4881),N(INDEX(Règles!$E$5:$E$17,MATCH($O4881,Règles!$A$5:$A$17,0)))&gt;0),$R4881/INDEX(Règles!$E$5:$E$17,MATCH($O4881,Règles!$A$5:$A$17,0)),""),IF(OR($P4881="ne compte pas",$P4881="absence"),0,""))),"")</f>
        <v/>
      </c>
      <c r="T4881" s="26" t="n">
        <f aca="false">IF(AND(ISNUMBER($A4881),$B4881&lt;&gt;"",$G4881&lt;&gt;"",$P4881&lt;&gt;"absence"),1,0)</f>
        <v>0</v>
      </c>
      <c r="U4881" s="26" t="n">
        <f aca="false">IF($T4881=1,IF(COUNTIFS($B$2:$B4881,$B4881,$A$2:$A4881,$A4881,$T$2:$T4881,1)=1,1,0),0)</f>
        <v>0</v>
      </c>
      <c r="V4881" s="29" t="str">
        <f aca="false">IF(AND($A4881="",$B4881="",$G4881=""),"",IF(NOT(ISNUMBER($A4881)),"Date manquante ou non reconnue",IF($B4881="","Technicien manquant",IF(COUNTIF(Production!$A$7:$A$21,$B4881)=0,"Technicien absent de la liste (onglet Production)",IF($G4881="","Code BPU manquant (colonne G)",IF($O4881="?","Code BPU inconnu (onglet Prestations)",IF($P4881="?","Catégorie inconnue (onglet Règles)",IF(AND($E4881&lt;&gt;"",NOT(ISNUMBER($E4881))),"Quantité non reconnue",IF(AND($P4881="au prix",NOT(ISNUMBER($Q4881))),"Prix sur devis à saisir (colonne I)",IF($S4881="","Règle à compléter (onglet Règles)",""))))))))))</f>
        <v/>
      </c>
    </row>
    <row r="4882" customFormat="false" ht="15" hidden="false" customHeight="false" outlineLevel="0" collapsed="false">
      <c r="A4882" s="23"/>
      <c r="I4882" s="24"/>
      <c r="J4882" s="24"/>
      <c r="N4882" s="25"/>
      <c r="O4882" s="26" t="str">
        <f aca="false">IF($G4882="","",IFERROR(INDEX(Prestations!$F$5:$F$256,MATCH($G4882,Prestations!$B$5:$B$256,0)),"?"))</f>
        <v/>
      </c>
      <c r="P4882" s="26" t="str">
        <f aca="false">IF($O4882="","",IF($O4882="?","?",IFERROR(INDEX(Règles!$C$5:$C$17,MATCH($O4882,Règles!$A$5:$A$17,0)),"?")))</f>
        <v/>
      </c>
      <c r="Q4882" s="27" t="str">
        <f aca="false">IF($G4882="","",IF(ISNUMBER($I4882),$I4882,IFERROR(IF(ISNUMBER(INDEX(Prestations!$E$5:$E$256,MATCH($G4882,Prestations!$B$5:$B$256,0))),INDEX(Prestations!$E$5:$E$256,MATCH($G4882,Prestations!$B$5:$B$256,0)),""),"")))</f>
        <v/>
      </c>
      <c r="R4882" s="27" t="str">
        <f aca="false">IFERROR(IF(ISNUMBER($Q4882),$Q4882*IF($E4882="",1,$E4882),""),"")</f>
        <v/>
      </c>
      <c r="S4882" s="28" t="str">
        <f aca="false">IFERROR(IF($P4882="au nombre",IF(N(INDEX(Règles!$D$5:$D$17,MATCH($O4882,Règles!$A$5:$A$17,0)))&gt;0,IF($E4882="",1,$E4882)/INDEX(Règles!$D$5:$D$17,MATCH($O4882,Règles!$A$5:$A$17,0)),""),IF($P4882="au prix",IF(AND(ISNUMBER($R4882),N(INDEX(Règles!$E$5:$E$17,MATCH($O4882,Règles!$A$5:$A$17,0)))&gt;0),$R4882/INDEX(Règles!$E$5:$E$17,MATCH($O4882,Règles!$A$5:$A$17,0)),""),IF(OR($P4882="ne compte pas",$P4882="absence"),0,""))),"")</f>
        <v/>
      </c>
      <c r="T4882" s="26" t="n">
        <f aca="false">IF(AND(ISNUMBER($A4882),$B4882&lt;&gt;"",$G4882&lt;&gt;"",$P4882&lt;&gt;"absence"),1,0)</f>
        <v>0</v>
      </c>
      <c r="U4882" s="26" t="n">
        <f aca="false">IF($T4882=1,IF(COUNTIFS($B$2:$B4882,$B4882,$A$2:$A4882,$A4882,$T$2:$T4882,1)=1,1,0),0)</f>
        <v>0</v>
      </c>
      <c r="V4882" s="29" t="str">
        <f aca="false">IF(AND($A4882="",$B4882="",$G4882=""),"",IF(NOT(ISNUMBER($A4882)),"Date manquante ou non reconnue",IF($B4882="","Technicien manquant",IF(COUNTIF(Production!$A$7:$A$21,$B4882)=0,"Technicien absent de la liste (onglet Production)",IF($G4882="","Code BPU manquant (colonne G)",IF($O4882="?","Code BPU inconnu (onglet Prestations)",IF($P4882="?","Catégorie inconnue (onglet Règles)",IF(AND($E4882&lt;&gt;"",NOT(ISNUMBER($E4882))),"Quantité non reconnue",IF(AND($P4882="au prix",NOT(ISNUMBER($Q4882))),"Prix sur devis à saisir (colonne I)",IF($S4882="","Règle à compléter (onglet Règles)",""))))))))))</f>
        <v/>
      </c>
    </row>
    <row r="4883" customFormat="false" ht="15" hidden="false" customHeight="false" outlineLevel="0" collapsed="false">
      <c r="A4883" s="23"/>
      <c r="I4883" s="24"/>
      <c r="J4883" s="24"/>
      <c r="N4883" s="25"/>
      <c r="O4883" s="26" t="str">
        <f aca="false">IF($G4883="","",IFERROR(INDEX(Prestations!$F$5:$F$256,MATCH($G4883,Prestations!$B$5:$B$256,0)),"?"))</f>
        <v/>
      </c>
      <c r="P4883" s="26" t="str">
        <f aca="false">IF($O4883="","",IF($O4883="?","?",IFERROR(INDEX(Règles!$C$5:$C$17,MATCH($O4883,Règles!$A$5:$A$17,0)),"?")))</f>
        <v/>
      </c>
      <c r="Q4883" s="27" t="str">
        <f aca="false">IF($G4883="","",IF(ISNUMBER($I4883),$I4883,IFERROR(IF(ISNUMBER(INDEX(Prestations!$E$5:$E$256,MATCH($G4883,Prestations!$B$5:$B$256,0))),INDEX(Prestations!$E$5:$E$256,MATCH($G4883,Prestations!$B$5:$B$256,0)),""),"")))</f>
        <v/>
      </c>
      <c r="R4883" s="27" t="str">
        <f aca="false">IFERROR(IF(ISNUMBER($Q4883),$Q4883*IF($E4883="",1,$E4883),""),"")</f>
        <v/>
      </c>
      <c r="S4883" s="28" t="str">
        <f aca="false">IFERROR(IF($P4883="au nombre",IF(N(INDEX(Règles!$D$5:$D$17,MATCH($O4883,Règles!$A$5:$A$17,0)))&gt;0,IF($E4883="",1,$E4883)/INDEX(Règles!$D$5:$D$17,MATCH($O4883,Règles!$A$5:$A$17,0)),""),IF($P4883="au prix",IF(AND(ISNUMBER($R4883),N(INDEX(Règles!$E$5:$E$17,MATCH($O4883,Règles!$A$5:$A$17,0)))&gt;0),$R4883/INDEX(Règles!$E$5:$E$17,MATCH($O4883,Règles!$A$5:$A$17,0)),""),IF(OR($P4883="ne compte pas",$P4883="absence"),0,""))),"")</f>
        <v/>
      </c>
      <c r="T4883" s="26" t="n">
        <f aca="false">IF(AND(ISNUMBER($A4883),$B4883&lt;&gt;"",$G4883&lt;&gt;"",$P4883&lt;&gt;"absence"),1,0)</f>
        <v>0</v>
      </c>
      <c r="U4883" s="26" t="n">
        <f aca="false">IF($T4883=1,IF(COUNTIFS($B$2:$B4883,$B4883,$A$2:$A4883,$A4883,$T$2:$T4883,1)=1,1,0),0)</f>
        <v>0</v>
      </c>
      <c r="V4883" s="29" t="str">
        <f aca="false">IF(AND($A4883="",$B4883="",$G4883=""),"",IF(NOT(ISNUMBER($A4883)),"Date manquante ou non reconnue",IF($B4883="","Technicien manquant",IF(COUNTIF(Production!$A$7:$A$21,$B4883)=0,"Technicien absent de la liste (onglet Production)",IF($G4883="","Code BPU manquant (colonne G)",IF($O4883="?","Code BPU inconnu (onglet Prestations)",IF($P4883="?","Catégorie inconnue (onglet Règles)",IF(AND($E4883&lt;&gt;"",NOT(ISNUMBER($E4883))),"Quantité non reconnue",IF(AND($P4883="au prix",NOT(ISNUMBER($Q4883))),"Prix sur devis à saisir (colonne I)",IF($S4883="","Règle à compléter (onglet Règles)",""))))))))))</f>
        <v/>
      </c>
    </row>
    <row r="4884" customFormat="false" ht="15" hidden="false" customHeight="false" outlineLevel="0" collapsed="false">
      <c r="A4884" s="23"/>
      <c r="I4884" s="24"/>
      <c r="J4884" s="24"/>
      <c r="N4884" s="25"/>
      <c r="O4884" s="26" t="str">
        <f aca="false">IF($G4884="","",IFERROR(INDEX(Prestations!$F$5:$F$256,MATCH($G4884,Prestations!$B$5:$B$256,0)),"?"))</f>
        <v/>
      </c>
      <c r="P4884" s="26" t="str">
        <f aca="false">IF($O4884="","",IF($O4884="?","?",IFERROR(INDEX(Règles!$C$5:$C$17,MATCH($O4884,Règles!$A$5:$A$17,0)),"?")))</f>
        <v/>
      </c>
      <c r="Q4884" s="27" t="str">
        <f aca="false">IF($G4884="","",IF(ISNUMBER($I4884),$I4884,IFERROR(IF(ISNUMBER(INDEX(Prestations!$E$5:$E$256,MATCH($G4884,Prestations!$B$5:$B$256,0))),INDEX(Prestations!$E$5:$E$256,MATCH($G4884,Prestations!$B$5:$B$256,0)),""),"")))</f>
        <v/>
      </c>
      <c r="R4884" s="27" t="str">
        <f aca="false">IFERROR(IF(ISNUMBER($Q4884),$Q4884*IF($E4884="",1,$E4884),""),"")</f>
        <v/>
      </c>
      <c r="S4884" s="28" t="str">
        <f aca="false">IFERROR(IF($P4884="au nombre",IF(N(INDEX(Règles!$D$5:$D$17,MATCH($O4884,Règles!$A$5:$A$17,0)))&gt;0,IF($E4884="",1,$E4884)/INDEX(Règles!$D$5:$D$17,MATCH($O4884,Règles!$A$5:$A$17,0)),""),IF($P4884="au prix",IF(AND(ISNUMBER($R4884),N(INDEX(Règles!$E$5:$E$17,MATCH($O4884,Règles!$A$5:$A$17,0)))&gt;0),$R4884/INDEX(Règles!$E$5:$E$17,MATCH($O4884,Règles!$A$5:$A$17,0)),""),IF(OR($P4884="ne compte pas",$P4884="absence"),0,""))),"")</f>
        <v/>
      </c>
      <c r="T4884" s="26" t="n">
        <f aca="false">IF(AND(ISNUMBER($A4884),$B4884&lt;&gt;"",$G4884&lt;&gt;"",$P4884&lt;&gt;"absence"),1,0)</f>
        <v>0</v>
      </c>
      <c r="U4884" s="26" t="n">
        <f aca="false">IF($T4884=1,IF(COUNTIFS($B$2:$B4884,$B4884,$A$2:$A4884,$A4884,$T$2:$T4884,1)=1,1,0),0)</f>
        <v>0</v>
      </c>
      <c r="V4884" s="29" t="str">
        <f aca="false">IF(AND($A4884="",$B4884="",$G4884=""),"",IF(NOT(ISNUMBER($A4884)),"Date manquante ou non reconnue",IF($B4884="","Technicien manquant",IF(COUNTIF(Production!$A$7:$A$21,$B4884)=0,"Technicien absent de la liste (onglet Production)",IF($G4884="","Code BPU manquant (colonne G)",IF($O4884="?","Code BPU inconnu (onglet Prestations)",IF($P4884="?","Catégorie inconnue (onglet Règles)",IF(AND($E4884&lt;&gt;"",NOT(ISNUMBER($E4884))),"Quantité non reconnue",IF(AND($P4884="au prix",NOT(ISNUMBER($Q4884))),"Prix sur devis à saisir (colonne I)",IF($S4884="","Règle à compléter (onglet Règles)",""))))))))))</f>
        <v/>
      </c>
    </row>
    <row r="4885" customFormat="false" ht="15" hidden="false" customHeight="false" outlineLevel="0" collapsed="false">
      <c r="A4885" s="23"/>
      <c r="I4885" s="24"/>
      <c r="J4885" s="24"/>
      <c r="N4885" s="25"/>
      <c r="O4885" s="26" t="str">
        <f aca="false">IF($G4885="","",IFERROR(INDEX(Prestations!$F$5:$F$256,MATCH($G4885,Prestations!$B$5:$B$256,0)),"?"))</f>
        <v/>
      </c>
      <c r="P4885" s="26" t="str">
        <f aca="false">IF($O4885="","",IF($O4885="?","?",IFERROR(INDEX(Règles!$C$5:$C$17,MATCH($O4885,Règles!$A$5:$A$17,0)),"?")))</f>
        <v/>
      </c>
      <c r="Q4885" s="27" t="str">
        <f aca="false">IF($G4885="","",IF(ISNUMBER($I4885),$I4885,IFERROR(IF(ISNUMBER(INDEX(Prestations!$E$5:$E$256,MATCH($G4885,Prestations!$B$5:$B$256,0))),INDEX(Prestations!$E$5:$E$256,MATCH($G4885,Prestations!$B$5:$B$256,0)),""),"")))</f>
        <v/>
      </c>
      <c r="R4885" s="27" t="str">
        <f aca="false">IFERROR(IF(ISNUMBER($Q4885),$Q4885*IF($E4885="",1,$E4885),""),"")</f>
        <v/>
      </c>
      <c r="S4885" s="28" t="str">
        <f aca="false">IFERROR(IF($P4885="au nombre",IF(N(INDEX(Règles!$D$5:$D$17,MATCH($O4885,Règles!$A$5:$A$17,0)))&gt;0,IF($E4885="",1,$E4885)/INDEX(Règles!$D$5:$D$17,MATCH($O4885,Règles!$A$5:$A$17,0)),""),IF($P4885="au prix",IF(AND(ISNUMBER($R4885),N(INDEX(Règles!$E$5:$E$17,MATCH($O4885,Règles!$A$5:$A$17,0)))&gt;0),$R4885/INDEX(Règles!$E$5:$E$17,MATCH($O4885,Règles!$A$5:$A$17,0)),""),IF(OR($P4885="ne compte pas",$P4885="absence"),0,""))),"")</f>
        <v/>
      </c>
      <c r="T4885" s="26" t="n">
        <f aca="false">IF(AND(ISNUMBER($A4885),$B4885&lt;&gt;"",$G4885&lt;&gt;"",$P4885&lt;&gt;"absence"),1,0)</f>
        <v>0</v>
      </c>
      <c r="U4885" s="26" t="n">
        <f aca="false">IF($T4885=1,IF(COUNTIFS($B$2:$B4885,$B4885,$A$2:$A4885,$A4885,$T$2:$T4885,1)=1,1,0),0)</f>
        <v>0</v>
      </c>
      <c r="V4885" s="29" t="str">
        <f aca="false">IF(AND($A4885="",$B4885="",$G4885=""),"",IF(NOT(ISNUMBER($A4885)),"Date manquante ou non reconnue",IF($B4885="","Technicien manquant",IF(COUNTIF(Production!$A$7:$A$21,$B4885)=0,"Technicien absent de la liste (onglet Production)",IF($G4885="","Code BPU manquant (colonne G)",IF($O4885="?","Code BPU inconnu (onglet Prestations)",IF($P4885="?","Catégorie inconnue (onglet Règles)",IF(AND($E4885&lt;&gt;"",NOT(ISNUMBER($E4885))),"Quantité non reconnue",IF(AND($P4885="au prix",NOT(ISNUMBER($Q4885))),"Prix sur devis à saisir (colonne I)",IF($S4885="","Règle à compléter (onglet Règles)",""))))))))))</f>
        <v/>
      </c>
    </row>
    <row r="4886" customFormat="false" ht="15" hidden="false" customHeight="false" outlineLevel="0" collapsed="false">
      <c r="A4886" s="23"/>
      <c r="I4886" s="24"/>
      <c r="J4886" s="24"/>
      <c r="N4886" s="25"/>
      <c r="O4886" s="26" t="str">
        <f aca="false">IF($G4886="","",IFERROR(INDEX(Prestations!$F$5:$F$256,MATCH($G4886,Prestations!$B$5:$B$256,0)),"?"))</f>
        <v/>
      </c>
      <c r="P4886" s="26" t="str">
        <f aca="false">IF($O4886="","",IF($O4886="?","?",IFERROR(INDEX(Règles!$C$5:$C$17,MATCH($O4886,Règles!$A$5:$A$17,0)),"?")))</f>
        <v/>
      </c>
      <c r="Q4886" s="27" t="str">
        <f aca="false">IF($G4886="","",IF(ISNUMBER($I4886),$I4886,IFERROR(IF(ISNUMBER(INDEX(Prestations!$E$5:$E$256,MATCH($G4886,Prestations!$B$5:$B$256,0))),INDEX(Prestations!$E$5:$E$256,MATCH($G4886,Prestations!$B$5:$B$256,0)),""),"")))</f>
        <v/>
      </c>
      <c r="R4886" s="27" t="str">
        <f aca="false">IFERROR(IF(ISNUMBER($Q4886),$Q4886*IF($E4886="",1,$E4886),""),"")</f>
        <v/>
      </c>
      <c r="S4886" s="28" t="str">
        <f aca="false">IFERROR(IF($P4886="au nombre",IF(N(INDEX(Règles!$D$5:$D$17,MATCH($O4886,Règles!$A$5:$A$17,0)))&gt;0,IF($E4886="",1,$E4886)/INDEX(Règles!$D$5:$D$17,MATCH($O4886,Règles!$A$5:$A$17,0)),""),IF($P4886="au prix",IF(AND(ISNUMBER($R4886),N(INDEX(Règles!$E$5:$E$17,MATCH($O4886,Règles!$A$5:$A$17,0)))&gt;0),$R4886/INDEX(Règles!$E$5:$E$17,MATCH($O4886,Règles!$A$5:$A$17,0)),""),IF(OR($P4886="ne compte pas",$P4886="absence"),0,""))),"")</f>
        <v/>
      </c>
      <c r="T4886" s="26" t="n">
        <f aca="false">IF(AND(ISNUMBER($A4886),$B4886&lt;&gt;"",$G4886&lt;&gt;"",$P4886&lt;&gt;"absence"),1,0)</f>
        <v>0</v>
      </c>
      <c r="U4886" s="26" t="n">
        <f aca="false">IF($T4886=1,IF(COUNTIFS($B$2:$B4886,$B4886,$A$2:$A4886,$A4886,$T$2:$T4886,1)=1,1,0),0)</f>
        <v>0</v>
      </c>
      <c r="V4886" s="29" t="str">
        <f aca="false">IF(AND($A4886="",$B4886="",$G4886=""),"",IF(NOT(ISNUMBER($A4886)),"Date manquante ou non reconnue",IF($B4886="","Technicien manquant",IF(COUNTIF(Production!$A$7:$A$21,$B4886)=0,"Technicien absent de la liste (onglet Production)",IF($G4886="","Code BPU manquant (colonne G)",IF($O4886="?","Code BPU inconnu (onglet Prestations)",IF($P4886="?","Catégorie inconnue (onglet Règles)",IF(AND($E4886&lt;&gt;"",NOT(ISNUMBER($E4886))),"Quantité non reconnue",IF(AND($P4886="au prix",NOT(ISNUMBER($Q4886))),"Prix sur devis à saisir (colonne I)",IF($S4886="","Règle à compléter (onglet Règles)",""))))))))))</f>
        <v/>
      </c>
    </row>
    <row r="4887" customFormat="false" ht="15" hidden="false" customHeight="false" outlineLevel="0" collapsed="false">
      <c r="A4887" s="23"/>
      <c r="I4887" s="24"/>
      <c r="J4887" s="24"/>
      <c r="N4887" s="25"/>
      <c r="O4887" s="26" t="str">
        <f aca="false">IF($G4887="","",IFERROR(INDEX(Prestations!$F$5:$F$256,MATCH($G4887,Prestations!$B$5:$B$256,0)),"?"))</f>
        <v/>
      </c>
      <c r="P4887" s="26" t="str">
        <f aca="false">IF($O4887="","",IF($O4887="?","?",IFERROR(INDEX(Règles!$C$5:$C$17,MATCH($O4887,Règles!$A$5:$A$17,0)),"?")))</f>
        <v/>
      </c>
      <c r="Q4887" s="27" t="str">
        <f aca="false">IF($G4887="","",IF(ISNUMBER($I4887),$I4887,IFERROR(IF(ISNUMBER(INDEX(Prestations!$E$5:$E$256,MATCH($G4887,Prestations!$B$5:$B$256,0))),INDEX(Prestations!$E$5:$E$256,MATCH($G4887,Prestations!$B$5:$B$256,0)),""),"")))</f>
        <v/>
      </c>
      <c r="R4887" s="27" t="str">
        <f aca="false">IFERROR(IF(ISNUMBER($Q4887),$Q4887*IF($E4887="",1,$E4887),""),"")</f>
        <v/>
      </c>
      <c r="S4887" s="28" t="str">
        <f aca="false">IFERROR(IF($P4887="au nombre",IF(N(INDEX(Règles!$D$5:$D$17,MATCH($O4887,Règles!$A$5:$A$17,0)))&gt;0,IF($E4887="",1,$E4887)/INDEX(Règles!$D$5:$D$17,MATCH($O4887,Règles!$A$5:$A$17,0)),""),IF($P4887="au prix",IF(AND(ISNUMBER($R4887),N(INDEX(Règles!$E$5:$E$17,MATCH($O4887,Règles!$A$5:$A$17,0)))&gt;0),$R4887/INDEX(Règles!$E$5:$E$17,MATCH($O4887,Règles!$A$5:$A$17,0)),""),IF(OR($P4887="ne compte pas",$P4887="absence"),0,""))),"")</f>
        <v/>
      </c>
      <c r="T4887" s="26" t="n">
        <f aca="false">IF(AND(ISNUMBER($A4887),$B4887&lt;&gt;"",$G4887&lt;&gt;"",$P4887&lt;&gt;"absence"),1,0)</f>
        <v>0</v>
      </c>
      <c r="U4887" s="26" t="n">
        <f aca="false">IF($T4887=1,IF(COUNTIFS($B$2:$B4887,$B4887,$A$2:$A4887,$A4887,$T$2:$T4887,1)=1,1,0),0)</f>
        <v>0</v>
      </c>
      <c r="V4887" s="29" t="str">
        <f aca="false">IF(AND($A4887="",$B4887="",$G4887=""),"",IF(NOT(ISNUMBER($A4887)),"Date manquante ou non reconnue",IF($B4887="","Technicien manquant",IF(COUNTIF(Production!$A$7:$A$21,$B4887)=0,"Technicien absent de la liste (onglet Production)",IF($G4887="","Code BPU manquant (colonne G)",IF($O4887="?","Code BPU inconnu (onglet Prestations)",IF($P4887="?","Catégorie inconnue (onglet Règles)",IF(AND($E4887&lt;&gt;"",NOT(ISNUMBER($E4887))),"Quantité non reconnue",IF(AND($P4887="au prix",NOT(ISNUMBER($Q4887))),"Prix sur devis à saisir (colonne I)",IF($S4887="","Règle à compléter (onglet Règles)",""))))))))))</f>
        <v/>
      </c>
    </row>
    <row r="4888" customFormat="false" ht="15" hidden="false" customHeight="false" outlineLevel="0" collapsed="false">
      <c r="A4888" s="23"/>
      <c r="I4888" s="24"/>
      <c r="J4888" s="24"/>
      <c r="N4888" s="25"/>
      <c r="O4888" s="26" t="str">
        <f aca="false">IF($G4888="","",IFERROR(INDEX(Prestations!$F$5:$F$256,MATCH($G4888,Prestations!$B$5:$B$256,0)),"?"))</f>
        <v/>
      </c>
      <c r="P4888" s="26" t="str">
        <f aca="false">IF($O4888="","",IF($O4888="?","?",IFERROR(INDEX(Règles!$C$5:$C$17,MATCH($O4888,Règles!$A$5:$A$17,0)),"?")))</f>
        <v/>
      </c>
      <c r="Q4888" s="27" t="str">
        <f aca="false">IF($G4888="","",IF(ISNUMBER($I4888),$I4888,IFERROR(IF(ISNUMBER(INDEX(Prestations!$E$5:$E$256,MATCH($G4888,Prestations!$B$5:$B$256,0))),INDEX(Prestations!$E$5:$E$256,MATCH($G4888,Prestations!$B$5:$B$256,0)),""),"")))</f>
        <v/>
      </c>
      <c r="R4888" s="27" t="str">
        <f aca="false">IFERROR(IF(ISNUMBER($Q4888),$Q4888*IF($E4888="",1,$E4888),""),"")</f>
        <v/>
      </c>
      <c r="S4888" s="28" t="str">
        <f aca="false">IFERROR(IF($P4888="au nombre",IF(N(INDEX(Règles!$D$5:$D$17,MATCH($O4888,Règles!$A$5:$A$17,0)))&gt;0,IF($E4888="",1,$E4888)/INDEX(Règles!$D$5:$D$17,MATCH($O4888,Règles!$A$5:$A$17,0)),""),IF($P4888="au prix",IF(AND(ISNUMBER($R4888),N(INDEX(Règles!$E$5:$E$17,MATCH($O4888,Règles!$A$5:$A$17,0)))&gt;0),$R4888/INDEX(Règles!$E$5:$E$17,MATCH($O4888,Règles!$A$5:$A$17,0)),""),IF(OR($P4888="ne compte pas",$P4888="absence"),0,""))),"")</f>
        <v/>
      </c>
      <c r="T4888" s="26" t="n">
        <f aca="false">IF(AND(ISNUMBER($A4888),$B4888&lt;&gt;"",$G4888&lt;&gt;"",$P4888&lt;&gt;"absence"),1,0)</f>
        <v>0</v>
      </c>
      <c r="U4888" s="26" t="n">
        <f aca="false">IF($T4888=1,IF(COUNTIFS($B$2:$B4888,$B4888,$A$2:$A4888,$A4888,$T$2:$T4888,1)=1,1,0),0)</f>
        <v>0</v>
      </c>
      <c r="V4888" s="29" t="str">
        <f aca="false">IF(AND($A4888="",$B4888="",$G4888=""),"",IF(NOT(ISNUMBER($A4888)),"Date manquante ou non reconnue",IF($B4888="","Technicien manquant",IF(COUNTIF(Production!$A$7:$A$21,$B4888)=0,"Technicien absent de la liste (onglet Production)",IF($G4888="","Code BPU manquant (colonne G)",IF($O4888="?","Code BPU inconnu (onglet Prestations)",IF($P4888="?","Catégorie inconnue (onglet Règles)",IF(AND($E4888&lt;&gt;"",NOT(ISNUMBER($E4888))),"Quantité non reconnue",IF(AND($P4888="au prix",NOT(ISNUMBER($Q4888))),"Prix sur devis à saisir (colonne I)",IF($S4888="","Règle à compléter (onglet Règles)",""))))))))))</f>
        <v/>
      </c>
    </row>
    <row r="4889" customFormat="false" ht="15" hidden="false" customHeight="false" outlineLevel="0" collapsed="false">
      <c r="A4889" s="23"/>
      <c r="I4889" s="24"/>
      <c r="J4889" s="24"/>
      <c r="N4889" s="25"/>
      <c r="O4889" s="26" t="str">
        <f aca="false">IF($G4889="","",IFERROR(INDEX(Prestations!$F$5:$F$256,MATCH($G4889,Prestations!$B$5:$B$256,0)),"?"))</f>
        <v/>
      </c>
      <c r="P4889" s="26" t="str">
        <f aca="false">IF($O4889="","",IF($O4889="?","?",IFERROR(INDEX(Règles!$C$5:$C$17,MATCH($O4889,Règles!$A$5:$A$17,0)),"?")))</f>
        <v/>
      </c>
      <c r="Q4889" s="27" t="str">
        <f aca="false">IF($G4889="","",IF(ISNUMBER($I4889),$I4889,IFERROR(IF(ISNUMBER(INDEX(Prestations!$E$5:$E$256,MATCH($G4889,Prestations!$B$5:$B$256,0))),INDEX(Prestations!$E$5:$E$256,MATCH($G4889,Prestations!$B$5:$B$256,0)),""),"")))</f>
        <v/>
      </c>
      <c r="R4889" s="27" t="str">
        <f aca="false">IFERROR(IF(ISNUMBER($Q4889),$Q4889*IF($E4889="",1,$E4889),""),"")</f>
        <v/>
      </c>
      <c r="S4889" s="28" t="str">
        <f aca="false">IFERROR(IF($P4889="au nombre",IF(N(INDEX(Règles!$D$5:$D$17,MATCH($O4889,Règles!$A$5:$A$17,0)))&gt;0,IF($E4889="",1,$E4889)/INDEX(Règles!$D$5:$D$17,MATCH($O4889,Règles!$A$5:$A$17,0)),""),IF($P4889="au prix",IF(AND(ISNUMBER($R4889),N(INDEX(Règles!$E$5:$E$17,MATCH($O4889,Règles!$A$5:$A$17,0)))&gt;0),$R4889/INDEX(Règles!$E$5:$E$17,MATCH($O4889,Règles!$A$5:$A$17,0)),""),IF(OR($P4889="ne compte pas",$P4889="absence"),0,""))),"")</f>
        <v/>
      </c>
      <c r="T4889" s="26" t="n">
        <f aca="false">IF(AND(ISNUMBER($A4889),$B4889&lt;&gt;"",$G4889&lt;&gt;"",$P4889&lt;&gt;"absence"),1,0)</f>
        <v>0</v>
      </c>
      <c r="U4889" s="26" t="n">
        <f aca="false">IF($T4889=1,IF(COUNTIFS($B$2:$B4889,$B4889,$A$2:$A4889,$A4889,$T$2:$T4889,1)=1,1,0),0)</f>
        <v>0</v>
      </c>
      <c r="V4889" s="29" t="str">
        <f aca="false">IF(AND($A4889="",$B4889="",$G4889=""),"",IF(NOT(ISNUMBER($A4889)),"Date manquante ou non reconnue",IF($B4889="","Technicien manquant",IF(COUNTIF(Production!$A$7:$A$21,$B4889)=0,"Technicien absent de la liste (onglet Production)",IF($G4889="","Code BPU manquant (colonne G)",IF($O4889="?","Code BPU inconnu (onglet Prestations)",IF($P4889="?","Catégorie inconnue (onglet Règles)",IF(AND($E4889&lt;&gt;"",NOT(ISNUMBER($E4889))),"Quantité non reconnue",IF(AND($P4889="au prix",NOT(ISNUMBER($Q4889))),"Prix sur devis à saisir (colonne I)",IF($S4889="","Règle à compléter (onglet Règles)",""))))))))))</f>
        <v/>
      </c>
    </row>
    <row r="4890" customFormat="false" ht="15" hidden="false" customHeight="false" outlineLevel="0" collapsed="false">
      <c r="A4890" s="23"/>
      <c r="I4890" s="24"/>
      <c r="J4890" s="24"/>
      <c r="N4890" s="25"/>
      <c r="O4890" s="26" t="str">
        <f aca="false">IF($G4890="","",IFERROR(INDEX(Prestations!$F$5:$F$256,MATCH($G4890,Prestations!$B$5:$B$256,0)),"?"))</f>
        <v/>
      </c>
      <c r="P4890" s="26" t="str">
        <f aca="false">IF($O4890="","",IF($O4890="?","?",IFERROR(INDEX(Règles!$C$5:$C$17,MATCH($O4890,Règles!$A$5:$A$17,0)),"?")))</f>
        <v/>
      </c>
      <c r="Q4890" s="27" t="str">
        <f aca="false">IF($G4890="","",IF(ISNUMBER($I4890),$I4890,IFERROR(IF(ISNUMBER(INDEX(Prestations!$E$5:$E$256,MATCH($G4890,Prestations!$B$5:$B$256,0))),INDEX(Prestations!$E$5:$E$256,MATCH($G4890,Prestations!$B$5:$B$256,0)),""),"")))</f>
        <v/>
      </c>
      <c r="R4890" s="27" t="str">
        <f aca="false">IFERROR(IF(ISNUMBER($Q4890),$Q4890*IF($E4890="",1,$E4890),""),"")</f>
        <v/>
      </c>
      <c r="S4890" s="28" t="str">
        <f aca="false">IFERROR(IF($P4890="au nombre",IF(N(INDEX(Règles!$D$5:$D$17,MATCH($O4890,Règles!$A$5:$A$17,0)))&gt;0,IF($E4890="",1,$E4890)/INDEX(Règles!$D$5:$D$17,MATCH($O4890,Règles!$A$5:$A$17,0)),""),IF($P4890="au prix",IF(AND(ISNUMBER($R4890),N(INDEX(Règles!$E$5:$E$17,MATCH($O4890,Règles!$A$5:$A$17,0)))&gt;0),$R4890/INDEX(Règles!$E$5:$E$17,MATCH($O4890,Règles!$A$5:$A$17,0)),""),IF(OR($P4890="ne compte pas",$P4890="absence"),0,""))),"")</f>
        <v/>
      </c>
      <c r="T4890" s="26" t="n">
        <f aca="false">IF(AND(ISNUMBER($A4890),$B4890&lt;&gt;"",$G4890&lt;&gt;"",$P4890&lt;&gt;"absence"),1,0)</f>
        <v>0</v>
      </c>
      <c r="U4890" s="26" t="n">
        <f aca="false">IF($T4890=1,IF(COUNTIFS($B$2:$B4890,$B4890,$A$2:$A4890,$A4890,$T$2:$T4890,1)=1,1,0),0)</f>
        <v>0</v>
      </c>
      <c r="V4890" s="29" t="str">
        <f aca="false">IF(AND($A4890="",$B4890="",$G4890=""),"",IF(NOT(ISNUMBER($A4890)),"Date manquante ou non reconnue",IF($B4890="","Technicien manquant",IF(COUNTIF(Production!$A$7:$A$21,$B4890)=0,"Technicien absent de la liste (onglet Production)",IF($G4890="","Code BPU manquant (colonne G)",IF($O4890="?","Code BPU inconnu (onglet Prestations)",IF($P4890="?","Catégorie inconnue (onglet Règles)",IF(AND($E4890&lt;&gt;"",NOT(ISNUMBER($E4890))),"Quantité non reconnue",IF(AND($P4890="au prix",NOT(ISNUMBER($Q4890))),"Prix sur devis à saisir (colonne I)",IF($S4890="","Règle à compléter (onglet Règles)",""))))))))))</f>
        <v/>
      </c>
    </row>
    <row r="4891" customFormat="false" ht="15" hidden="false" customHeight="false" outlineLevel="0" collapsed="false">
      <c r="A4891" s="23"/>
      <c r="I4891" s="24"/>
      <c r="J4891" s="24"/>
      <c r="N4891" s="25"/>
      <c r="O4891" s="26" t="str">
        <f aca="false">IF($G4891="","",IFERROR(INDEX(Prestations!$F$5:$F$256,MATCH($G4891,Prestations!$B$5:$B$256,0)),"?"))</f>
        <v/>
      </c>
      <c r="P4891" s="26" t="str">
        <f aca="false">IF($O4891="","",IF($O4891="?","?",IFERROR(INDEX(Règles!$C$5:$C$17,MATCH($O4891,Règles!$A$5:$A$17,0)),"?")))</f>
        <v/>
      </c>
      <c r="Q4891" s="27" t="str">
        <f aca="false">IF($G4891="","",IF(ISNUMBER($I4891),$I4891,IFERROR(IF(ISNUMBER(INDEX(Prestations!$E$5:$E$256,MATCH($G4891,Prestations!$B$5:$B$256,0))),INDEX(Prestations!$E$5:$E$256,MATCH($G4891,Prestations!$B$5:$B$256,0)),""),"")))</f>
        <v/>
      </c>
      <c r="R4891" s="27" t="str">
        <f aca="false">IFERROR(IF(ISNUMBER($Q4891),$Q4891*IF($E4891="",1,$E4891),""),"")</f>
        <v/>
      </c>
      <c r="S4891" s="28" t="str">
        <f aca="false">IFERROR(IF($P4891="au nombre",IF(N(INDEX(Règles!$D$5:$D$17,MATCH($O4891,Règles!$A$5:$A$17,0)))&gt;0,IF($E4891="",1,$E4891)/INDEX(Règles!$D$5:$D$17,MATCH($O4891,Règles!$A$5:$A$17,0)),""),IF($P4891="au prix",IF(AND(ISNUMBER($R4891),N(INDEX(Règles!$E$5:$E$17,MATCH($O4891,Règles!$A$5:$A$17,0)))&gt;0),$R4891/INDEX(Règles!$E$5:$E$17,MATCH($O4891,Règles!$A$5:$A$17,0)),""),IF(OR($P4891="ne compte pas",$P4891="absence"),0,""))),"")</f>
        <v/>
      </c>
      <c r="T4891" s="26" t="n">
        <f aca="false">IF(AND(ISNUMBER($A4891),$B4891&lt;&gt;"",$G4891&lt;&gt;"",$P4891&lt;&gt;"absence"),1,0)</f>
        <v>0</v>
      </c>
      <c r="U4891" s="26" t="n">
        <f aca="false">IF($T4891=1,IF(COUNTIFS($B$2:$B4891,$B4891,$A$2:$A4891,$A4891,$T$2:$T4891,1)=1,1,0),0)</f>
        <v>0</v>
      </c>
      <c r="V4891" s="29" t="str">
        <f aca="false">IF(AND($A4891="",$B4891="",$G4891=""),"",IF(NOT(ISNUMBER($A4891)),"Date manquante ou non reconnue",IF($B4891="","Technicien manquant",IF(COUNTIF(Production!$A$7:$A$21,$B4891)=0,"Technicien absent de la liste (onglet Production)",IF($G4891="","Code BPU manquant (colonne G)",IF($O4891="?","Code BPU inconnu (onglet Prestations)",IF($P4891="?","Catégorie inconnue (onglet Règles)",IF(AND($E4891&lt;&gt;"",NOT(ISNUMBER($E4891))),"Quantité non reconnue",IF(AND($P4891="au prix",NOT(ISNUMBER($Q4891))),"Prix sur devis à saisir (colonne I)",IF($S4891="","Règle à compléter (onglet Règles)",""))))))))))</f>
        <v/>
      </c>
    </row>
    <row r="4892" customFormat="false" ht="15" hidden="false" customHeight="false" outlineLevel="0" collapsed="false">
      <c r="A4892" s="23"/>
      <c r="I4892" s="24"/>
      <c r="J4892" s="24"/>
      <c r="N4892" s="25"/>
      <c r="O4892" s="26" t="str">
        <f aca="false">IF($G4892="","",IFERROR(INDEX(Prestations!$F$5:$F$256,MATCH($G4892,Prestations!$B$5:$B$256,0)),"?"))</f>
        <v/>
      </c>
      <c r="P4892" s="26" t="str">
        <f aca="false">IF($O4892="","",IF($O4892="?","?",IFERROR(INDEX(Règles!$C$5:$C$17,MATCH($O4892,Règles!$A$5:$A$17,0)),"?")))</f>
        <v/>
      </c>
      <c r="Q4892" s="27" t="str">
        <f aca="false">IF($G4892="","",IF(ISNUMBER($I4892),$I4892,IFERROR(IF(ISNUMBER(INDEX(Prestations!$E$5:$E$256,MATCH($G4892,Prestations!$B$5:$B$256,0))),INDEX(Prestations!$E$5:$E$256,MATCH($G4892,Prestations!$B$5:$B$256,0)),""),"")))</f>
        <v/>
      </c>
      <c r="R4892" s="27" t="str">
        <f aca="false">IFERROR(IF(ISNUMBER($Q4892),$Q4892*IF($E4892="",1,$E4892),""),"")</f>
        <v/>
      </c>
      <c r="S4892" s="28" t="str">
        <f aca="false">IFERROR(IF($P4892="au nombre",IF(N(INDEX(Règles!$D$5:$D$17,MATCH($O4892,Règles!$A$5:$A$17,0)))&gt;0,IF($E4892="",1,$E4892)/INDEX(Règles!$D$5:$D$17,MATCH($O4892,Règles!$A$5:$A$17,0)),""),IF($P4892="au prix",IF(AND(ISNUMBER($R4892),N(INDEX(Règles!$E$5:$E$17,MATCH($O4892,Règles!$A$5:$A$17,0)))&gt;0),$R4892/INDEX(Règles!$E$5:$E$17,MATCH($O4892,Règles!$A$5:$A$17,0)),""),IF(OR($P4892="ne compte pas",$P4892="absence"),0,""))),"")</f>
        <v/>
      </c>
      <c r="T4892" s="26" t="n">
        <f aca="false">IF(AND(ISNUMBER($A4892),$B4892&lt;&gt;"",$G4892&lt;&gt;"",$P4892&lt;&gt;"absence"),1,0)</f>
        <v>0</v>
      </c>
      <c r="U4892" s="26" t="n">
        <f aca="false">IF($T4892=1,IF(COUNTIFS($B$2:$B4892,$B4892,$A$2:$A4892,$A4892,$T$2:$T4892,1)=1,1,0),0)</f>
        <v>0</v>
      </c>
      <c r="V4892" s="29" t="str">
        <f aca="false">IF(AND($A4892="",$B4892="",$G4892=""),"",IF(NOT(ISNUMBER($A4892)),"Date manquante ou non reconnue",IF($B4892="","Technicien manquant",IF(COUNTIF(Production!$A$7:$A$21,$B4892)=0,"Technicien absent de la liste (onglet Production)",IF($G4892="","Code BPU manquant (colonne G)",IF($O4892="?","Code BPU inconnu (onglet Prestations)",IF($P4892="?","Catégorie inconnue (onglet Règles)",IF(AND($E4892&lt;&gt;"",NOT(ISNUMBER($E4892))),"Quantité non reconnue",IF(AND($P4892="au prix",NOT(ISNUMBER($Q4892))),"Prix sur devis à saisir (colonne I)",IF($S4892="","Règle à compléter (onglet Règles)",""))))))))))</f>
        <v/>
      </c>
    </row>
    <row r="4893" customFormat="false" ht="15" hidden="false" customHeight="false" outlineLevel="0" collapsed="false">
      <c r="A4893" s="23"/>
      <c r="I4893" s="24"/>
      <c r="J4893" s="24"/>
      <c r="N4893" s="25"/>
      <c r="O4893" s="26" t="str">
        <f aca="false">IF($G4893="","",IFERROR(INDEX(Prestations!$F$5:$F$256,MATCH($G4893,Prestations!$B$5:$B$256,0)),"?"))</f>
        <v/>
      </c>
      <c r="P4893" s="26" t="str">
        <f aca="false">IF($O4893="","",IF($O4893="?","?",IFERROR(INDEX(Règles!$C$5:$C$17,MATCH($O4893,Règles!$A$5:$A$17,0)),"?")))</f>
        <v/>
      </c>
      <c r="Q4893" s="27" t="str">
        <f aca="false">IF($G4893="","",IF(ISNUMBER($I4893),$I4893,IFERROR(IF(ISNUMBER(INDEX(Prestations!$E$5:$E$256,MATCH($G4893,Prestations!$B$5:$B$256,0))),INDEX(Prestations!$E$5:$E$256,MATCH($G4893,Prestations!$B$5:$B$256,0)),""),"")))</f>
        <v/>
      </c>
      <c r="R4893" s="27" t="str">
        <f aca="false">IFERROR(IF(ISNUMBER($Q4893),$Q4893*IF($E4893="",1,$E4893),""),"")</f>
        <v/>
      </c>
      <c r="S4893" s="28" t="str">
        <f aca="false">IFERROR(IF($P4893="au nombre",IF(N(INDEX(Règles!$D$5:$D$17,MATCH($O4893,Règles!$A$5:$A$17,0)))&gt;0,IF($E4893="",1,$E4893)/INDEX(Règles!$D$5:$D$17,MATCH($O4893,Règles!$A$5:$A$17,0)),""),IF($P4893="au prix",IF(AND(ISNUMBER($R4893),N(INDEX(Règles!$E$5:$E$17,MATCH($O4893,Règles!$A$5:$A$17,0)))&gt;0),$R4893/INDEX(Règles!$E$5:$E$17,MATCH($O4893,Règles!$A$5:$A$17,0)),""),IF(OR($P4893="ne compte pas",$P4893="absence"),0,""))),"")</f>
        <v/>
      </c>
      <c r="T4893" s="26" t="n">
        <f aca="false">IF(AND(ISNUMBER($A4893),$B4893&lt;&gt;"",$G4893&lt;&gt;"",$P4893&lt;&gt;"absence"),1,0)</f>
        <v>0</v>
      </c>
      <c r="U4893" s="26" t="n">
        <f aca="false">IF($T4893=1,IF(COUNTIFS($B$2:$B4893,$B4893,$A$2:$A4893,$A4893,$T$2:$T4893,1)=1,1,0),0)</f>
        <v>0</v>
      </c>
      <c r="V4893" s="29" t="str">
        <f aca="false">IF(AND($A4893="",$B4893="",$G4893=""),"",IF(NOT(ISNUMBER($A4893)),"Date manquante ou non reconnue",IF($B4893="","Technicien manquant",IF(COUNTIF(Production!$A$7:$A$21,$B4893)=0,"Technicien absent de la liste (onglet Production)",IF($G4893="","Code BPU manquant (colonne G)",IF($O4893="?","Code BPU inconnu (onglet Prestations)",IF($P4893="?","Catégorie inconnue (onglet Règles)",IF(AND($E4893&lt;&gt;"",NOT(ISNUMBER($E4893))),"Quantité non reconnue",IF(AND($P4893="au prix",NOT(ISNUMBER($Q4893))),"Prix sur devis à saisir (colonne I)",IF($S4893="","Règle à compléter (onglet Règles)",""))))))))))</f>
        <v/>
      </c>
    </row>
    <row r="4894" customFormat="false" ht="15" hidden="false" customHeight="false" outlineLevel="0" collapsed="false">
      <c r="A4894" s="23"/>
      <c r="I4894" s="24"/>
      <c r="J4894" s="24"/>
      <c r="N4894" s="25"/>
      <c r="O4894" s="26" t="str">
        <f aca="false">IF($G4894="","",IFERROR(INDEX(Prestations!$F$5:$F$256,MATCH($G4894,Prestations!$B$5:$B$256,0)),"?"))</f>
        <v/>
      </c>
      <c r="P4894" s="26" t="str">
        <f aca="false">IF($O4894="","",IF($O4894="?","?",IFERROR(INDEX(Règles!$C$5:$C$17,MATCH($O4894,Règles!$A$5:$A$17,0)),"?")))</f>
        <v/>
      </c>
      <c r="Q4894" s="27" t="str">
        <f aca="false">IF($G4894="","",IF(ISNUMBER($I4894),$I4894,IFERROR(IF(ISNUMBER(INDEX(Prestations!$E$5:$E$256,MATCH($G4894,Prestations!$B$5:$B$256,0))),INDEX(Prestations!$E$5:$E$256,MATCH($G4894,Prestations!$B$5:$B$256,0)),""),"")))</f>
        <v/>
      </c>
      <c r="R4894" s="27" t="str">
        <f aca="false">IFERROR(IF(ISNUMBER($Q4894),$Q4894*IF($E4894="",1,$E4894),""),"")</f>
        <v/>
      </c>
      <c r="S4894" s="28" t="str">
        <f aca="false">IFERROR(IF($P4894="au nombre",IF(N(INDEX(Règles!$D$5:$D$17,MATCH($O4894,Règles!$A$5:$A$17,0)))&gt;0,IF($E4894="",1,$E4894)/INDEX(Règles!$D$5:$D$17,MATCH($O4894,Règles!$A$5:$A$17,0)),""),IF($P4894="au prix",IF(AND(ISNUMBER($R4894),N(INDEX(Règles!$E$5:$E$17,MATCH($O4894,Règles!$A$5:$A$17,0)))&gt;0),$R4894/INDEX(Règles!$E$5:$E$17,MATCH($O4894,Règles!$A$5:$A$17,0)),""),IF(OR($P4894="ne compte pas",$P4894="absence"),0,""))),"")</f>
        <v/>
      </c>
      <c r="T4894" s="26" t="n">
        <f aca="false">IF(AND(ISNUMBER($A4894),$B4894&lt;&gt;"",$G4894&lt;&gt;"",$P4894&lt;&gt;"absence"),1,0)</f>
        <v>0</v>
      </c>
      <c r="U4894" s="26" t="n">
        <f aca="false">IF($T4894=1,IF(COUNTIFS($B$2:$B4894,$B4894,$A$2:$A4894,$A4894,$T$2:$T4894,1)=1,1,0),0)</f>
        <v>0</v>
      </c>
      <c r="V4894" s="29" t="str">
        <f aca="false">IF(AND($A4894="",$B4894="",$G4894=""),"",IF(NOT(ISNUMBER($A4894)),"Date manquante ou non reconnue",IF($B4894="","Technicien manquant",IF(COUNTIF(Production!$A$7:$A$21,$B4894)=0,"Technicien absent de la liste (onglet Production)",IF($G4894="","Code BPU manquant (colonne G)",IF($O4894="?","Code BPU inconnu (onglet Prestations)",IF($P4894="?","Catégorie inconnue (onglet Règles)",IF(AND($E4894&lt;&gt;"",NOT(ISNUMBER($E4894))),"Quantité non reconnue",IF(AND($P4894="au prix",NOT(ISNUMBER($Q4894))),"Prix sur devis à saisir (colonne I)",IF($S4894="","Règle à compléter (onglet Règles)",""))))))))))</f>
        <v/>
      </c>
    </row>
    <row r="4895" customFormat="false" ht="15" hidden="false" customHeight="false" outlineLevel="0" collapsed="false">
      <c r="A4895" s="23"/>
      <c r="I4895" s="24"/>
      <c r="J4895" s="24"/>
      <c r="N4895" s="25"/>
      <c r="O4895" s="26" t="str">
        <f aca="false">IF($G4895="","",IFERROR(INDEX(Prestations!$F$5:$F$256,MATCH($G4895,Prestations!$B$5:$B$256,0)),"?"))</f>
        <v/>
      </c>
      <c r="P4895" s="26" t="str">
        <f aca="false">IF($O4895="","",IF($O4895="?","?",IFERROR(INDEX(Règles!$C$5:$C$17,MATCH($O4895,Règles!$A$5:$A$17,0)),"?")))</f>
        <v/>
      </c>
      <c r="Q4895" s="27" t="str">
        <f aca="false">IF($G4895="","",IF(ISNUMBER($I4895),$I4895,IFERROR(IF(ISNUMBER(INDEX(Prestations!$E$5:$E$256,MATCH($G4895,Prestations!$B$5:$B$256,0))),INDEX(Prestations!$E$5:$E$256,MATCH($G4895,Prestations!$B$5:$B$256,0)),""),"")))</f>
        <v/>
      </c>
      <c r="R4895" s="27" t="str">
        <f aca="false">IFERROR(IF(ISNUMBER($Q4895),$Q4895*IF($E4895="",1,$E4895),""),"")</f>
        <v/>
      </c>
      <c r="S4895" s="28" t="str">
        <f aca="false">IFERROR(IF($P4895="au nombre",IF(N(INDEX(Règles!$D$5:$D$17,MATCH($O4895,Règles!$A$5:$A$17,0)))&gt;0,IF($E4895="",1,$E4895)/INDEX(Règles!$D$5:$D$17,MATCH($O4895,Règles!$A$5:$A$17,0)),""),IF($P4895="au prix",IF(AND(ISNUMBER($R4895),N(INDEX(Règles!$E$5:$E$17,MATCH($O4895,Règles!$A$5:$A$17,0)))&gt;0),$R4895/INDEX(Règles!$E$5:$E$17,MATCH($O4895,Règles!$A$5:$A$17,0)),""),IF(OR($P4895="ne compte pas",$P4895="absence"),0,""))),"")</f>
        <v/>
      </c>
      <c r="T4895" s="26" t="n">
        <f aca="false">IF(AND(ISNUMBER($A4895),$B4895&lt;&gt;"",$G4895&lt;&gt;"",$P4895&lt;&gt;"absence"),1,0)</f>
        <v>0</v>
      </c>
      <c r="U4895" s="26" t="n">
        <f aca="false">IF($T4895=1,IF(COUNTIFS($B$2:$B4895,$B4895,$A$2:$A4895,$A4895,$T$2:$T4895,1)=1,1,0),0)</f>
        <v>0</v>
      </c>
      <c r="V4895" s="29" t="str">
        <f aca="false">IF(AND($A4895="",$B4895="",$G4895=""),"",IF(NOT(ISNUMBER($A4895)),"Date manquante ou non reconnue",IF($B4895="","Technicien manquant",IF(COUNTIF(Production!$A$7:$A$21,$B4895)=0,"Technicien absent de la liste (onglet Production)",IF($G4895="","Code BPU manquant (colonne G)",IF($O4895="?","Code BPU inconnu (onglet Prestations)",IF($P4895="?","Catégorie inconnue (onglet Règles)",IF(AND($E4895&lt;&gt;"",NOT(ISNUMBER($E4895))),"Quantité non reconnue",IF(AND($P4895="au prix",NOT(ISNUMBER($Q4895))),"Prix sur devis à saisir (colonne I)",IF($S4895="","Règle à compléter (onglet Règles)",""))))))))))</f>
        <v/>
      </c>
    </row>
    <row r="4896" customFormat="false" ht="15" hidden="false" customHeight="false" outlineLevel="0" collapsed="false">
      <c r="A4896" s="23"/>
      <c r="I4896" s="24"/>
      <c r="J4896" s="24"/>
      <c r="N4896" s="25"/>
      <c r="O4896" s="26" t="str">
        <f aca="false">IF($G4896="","",IFERROR(INDEX(Prestations!$F$5:$F$256,MATCH($G4896,Prestations!$B$5:$B$256,0)),"?"))</f>
        <v/>
      </c>
      <c r="P4896" s="26" t="str">
        <f aca="false">IF($O4896="","",IF($O4896="?","?",IFERROR(INDEX(Règles!$C$5:$C$17,MATCH($O4896,Règles!$A$5:$A$17,0)),"?")))</f>
        <v/>
      </c>
      <c r="Q4896" s="27" t="str">
        <f aca="false">IF($G4896="","",IF(ISNUMBER($I4896),$I4896,IFERROR(IF(ISNUMBER(INDEX(Prestations!$E$5:$E$256,MATCH($G4896,Prestations!$B$5:$B$256,0))),INDEX(Prestations!$E$5:$E$256,MATCH($G4896,Prestations!$B$5:$B$256,0)),""),"")))</f>
        <v/>
      </c>
      <c r="R4896" s="27" t="str">
        <f aca="false">IFERROR(IF(ISNUMBER($Q4896),$Q4896*IF($E4896="",1,$E4896),""),"")</f>
        <v/>
      </c>
      <c r="S4896" s="28" t="str">
        <f aca="false">IFERROR(IF($P4896="au nombre",IF(N(INDEX(Règles!$D$5:$D$17,MATCH($O4896,Règles!$A$5:$A$17,0)))&gt;0,IF($E4896="",1,$E4896)/INDEX(Règles!$D$5:$D$17,MATCH($O4896,Règles!$A$5:$A$17,0)),""),IF($P4896="au prix",IF(AND(ISNUMBER($R4896),N(INDEX(Règles!$E$5:$E$17,MATCH($O4896,Règles!$A$5:$A$17,0)))&gt;0),$R4896/INDEX(Règles!$E$5:$E$17,MATCH($O4896,Règles!$A$5:$A$17,0)),""),IF(OR($P4896="ne compte pas",$P4896="absence"),0,""))),"")</f>
        <v/>
      </c>
      <c r="T4896" s="26" t="n">
        <f aca="false">IF(AND(ISNUMBER($A4896),$B4896&lt;&gt;"",$G4896&lt;&gt;"",$P4896&lt;&gt;"absence"),1,0)</f>
        <v>0</v>
      </c>
      <c r="U4896" s="26" t="n">
        <f aca="false">IF($T4896=1,IF(COUNTIFS($B$2:$B4896,$B4896,$A$2:$A4896,$A4896,$T$2:$T4896,1)=1,1,0),0)</f>
        <v>0</v>
      </c>
      <c r="V4896" s="29" t="str">
        <f aca="false">IF(AND($A4896="",$B4896="",$G4896=""),"",IF(NOT(ISNUMBER($A4896)),"Date manquante ou non reconnue",IF($B4896="","Technicien manquant",IF(COUNTIF(Production!$A$7:$A$21,$B4896)=0,"Technicien absent de la liste (onglet Production)",IF($G4896="","Code BPU manquant (colonne G)",IF($O4896="?","Code BPU inconnu (onglet Prestations)",IF($P4896="?","Catégorie inconnue (onglet Règles)",IF(AND($E4896&lt;&gt;"",NOT(ISNUMBER($E4896))),"Quantité non reconnue",IF(AND($P4896="au prix",NOT(ISNUMBER($Q4896))),"Prix sur devis à saisir (colonne I)",IF($S4896="","Règle à compléter (onglet Règles)",""))))))))))</f>
        <v/>
      </c>
    </row>
    <row r="4897" customFormat="false" ht="15" hidden="false" customHeight="false" outlineLevel="0" collapsed="false">
      <c r="A4897" s="23"/>
      <c r="I4897" s="24"/>
      <c r="J4897" s="24"/>
      <c r="N4897" s="25"/>
      <c r="O4897" s="26" t="str">
        <f aca="false">IF($G4897="","",IFERROR(INDEX(Prestations!$F$5:$F$256,MATCH($G4897,Prestations!$B$5:$B$256,0)),"?"))</f>
        <v/>
      </c>
      <c r="P4897" s="26" t="str">
        <f aca="false">IF($O4897="","",IF($O4897="?","?",IFERROR(INDEX(Règles!$C$5:$C$17,MATCH($O4897,Règles!$A$5:$A$17,0)),"?")))</f>
        <v/>
      </c>
      <c r="Q4897" s="27" t="str">
        <f aca="false">IF($G4897="","",IF(ISNUMBER($I4897),$I4897,IFERROR(IF(ISNUMBER(INDEX(Prestations!$E$5:$E$256,MATCH($G4897,Prestations!$B$5:$B$256,0))),INDEX(Prestations!$E$5:$E$256,MATCH($G4897,Prestations!$B$5:$B$256,0)),""),"")))</f>
        <v/>
      </c>
      <c r="R4897" s="27" t="str">
        <f aca="false">IFERROR(IF(ISNUMBER($Q4897),$Q4897*IF($E4897="",1,$E4897),""),"")</f>
        <v/>
      </c>
      <c r="S4897" s="28" t="str">
        <f aca="false">IFERROR(IF($P4897="au nombre",IF(N(INDEX(Règles!$D$5:$D$17,MATCH($O4897,Règles!$A$5:$A$17,0)))&gt;0,IF($E4897="",1,$E4897)/INDEX(Règles!$D$5:$D$17,MATCH($O4897,Règles!$A$5:$A$17,0)),""),IF($P4897="au prix",IF(AND(ISNUMBER($R4897),N(INDEX(Règles!$E$5:$E$17,MATCH($O4897,Règles!$A$5:$A$17,0)))&gt;0),$R4897/INDEX(Règles!$E$5:$E$17,MATCH($O4897,Règles!$A$5:$A$17,0)),""),IF(OR($P4897="ne compte pas",$P4897="absence"),0,""))),"")</f>
        <v/>
      </c>
      <c r="T4897" s="26" t="n">
        <f aca="false">IF(AND(ISNUMBER($A4897),$B4897&lt;&gt;"",$G4897&lt;&gt;"",$P4897&lt;&gt;"absence"),1,0)</f>
        <v>0</v>
      </c>
      <c r="U4897" s="26" t="n">
        <f aca="false">IF($T4897=1,IF(COUNTIFS($B$2:$B4897,$B4897,$A$2:$A4897,$A4897,$T$2:$T4897,1)=1,1,0),0)</f>
        <v>0</v>
      </c>
      <c r="V4897" s="29" t="str">
        <f aca="false">IF(AND($A4897="",$B4897="",$G4897=""),"",IF(NOT(ISNUMBER($A4897)),"Date manquante ou non reconnue",IF($B4897="","Technicien manquant",IF(COUNTIF(Production!$A$7:$A$21,$B4897)=0,"Technicien absent de la liste (onglet Production)",IF($G4897="","Code BPU manquant (colonne G)",IF($O4897="?","Code BPU inconnu (onglet Prestations)",IF($P4897="?","Catégorie inconnue (onglet Règles)",IF(AND($E4897&lt;&gt;"",NOT(ISNUMBER($E4897))),"Quantité non reconnue",IF(AND($P4897="au prix",NOT(ISNUMBER($Q4897))),"Prix sur devis à saisir (colonne I)",IF($S4897="","Règle à compléter (onglet Règles)",""))))))))))</f>
        <v/>
      </c>
    </row>
    <row r="4898" customFormat="false" ht="15" hidden="false" customHeight="false" outlineLevel="0" collapsed="false">
      <c r="A4898" s="23"/>
      <c r="I4898" s="24"/>
      <c r="J4898" s="24"/>
      <c r="N4898" s="25"/>
      <c r="O4898" s="26" t="str">
        <f aca="false">IF($G4898="","",IFERROR(INDEX(Prestations!$F$5:$F$256,MATCH($G4898,Prestations!$B$5:$B$256,0)),"?"))</f>
        <v/>
      </c>
      <c r="P4898" s="26" t="str">
        <f aca="false">IF($O4898="","",IF($O4898="?","?",IFERROR(INDEX(Règles!$C$5:$C$17,MATCH($O4898,Règles!$A$5:$A$17,0)),"?")))</f>
        <v/>
      </c>
      <c r="Q4898" s="27" t="str">
        <f aca="false">IF($G4898="","",IF(ISNUMBER($I4898),$I4898,IFERROR(IF(ISNUMBER(INDEX(Prestations!$E$5:$E$256,MATCH($G4898,Prestations!$B$5:$B$256,0))),INDEX(Prestations!$E$5:$E$256,MATCH($G4898,Prestations!$B$5:$B$256,0)),""),"")))</f>
        <v/>
      </c>
      <c r="R4898" s="27" t="str">
        <f aca="false">IFERROR(IF(ISNUMBER($Q4898),$Q4898*IF($E4898="",1,$E4898),""),"")</f>
        <v/>
      </c>
      <c r="S4898" s="28" t="str">
        <f aca="false">IFERROR(IF($P4898="au nombre",IF(N(INDEX(Règles!$D$5:$D$17,MATCH($O4898,Règles!$A$5:$A$17,0)))&gt;0,IF($E4898="",1,$E4898)/INDEX(Règles!$D$5:$D$17,MATCH($O4898,Règles!$A$5:$A$17,0)),""),IF($P4898="au prix",IF(AND(ISNUMBER($R4898),N(INDEX(Règles!$E$5:$E$17,MATCH($O4898,Règles!$A$5:$A$17,0)))&gt;0),$R4898/INDEX(Règles!$E$5:$E$17,MATCH($O4898,Règles!$A$5:$A$17,0)),""),IF(OR($P4898="ne compte pas",$P4898="absence"),0,""))),"")</f>
        <v/>
      </c>
      <c r="T4898" s="26" t="n">
        <f aca="false">IF(AND(ISNUMBER($A4898),$B4898&lt;&gt;"",$G4898&lt;&gt;"",$P4898&lt;&gt;"absence"),1,0)</f>
        <v>0</v>
      </c>
      <c r="U4898" s="26" t="n">
        <f aca="false">IF($T4898=1,IF(COUNTIFS($B$2:$B4898,$B4898,$A$2:$A4898,$A4898,$T$2:$T4898,1)=1,1,0),0)</f>
        <v>0</v>
      </c>
      <c r="V4898" s="29" t="str">
        <f aca="false">IF(AND($A4898="",$B4898="",$G4898=""),"",IF(NOT(ISNUMBER($A4898)),"Date manquante ou non reconnue",IF($B4898="","Technicien manquant",IF(COUNTIF(Production!$A$7:$A$21,$B4898)=0,"Technicien absent de la liste (onglet Production)",IF($G4898="","Code BPU manquant (colonne G)",IF($O4898="?","Code BPU inconnu (onglet Prestations)",IF($P4898="?","Catégorie inconnue (onglet Règles)",IF(AND($E4898&lt;&gt;"",NOT(ISNUMBER($E4898))),"Quantité non reconnue",IF(AND($P4898="au prix",NOT(ISNUMBER($Q4898))),"Prix sur devis à saisir (colonne I)",IF($S4898="","Règle à compléter (onglet Règles)",""))))))))))</f>
        <v/>
      </c>
    </row>
    <row r="4899" customFormat="false" ht="15" hidden="false" customHeight="false" outlineLevel="0" collapsed="false">
      <c r="A4899" s="23"/>
      <c r="I4899" s="24"/>
      <c r="J4899" s="24"/>
      <c r="N4899" s="25"/>
      <c r="O4899" s="26" t="str">
        <f aca="false">IF($G4899="","",IFERROR(INDEX(Prestations!$F$5:$F$256,MATCH($G4899,Prestations!$B$5:$B$256,0)),"?"))</f>
        <v/>
      </c>
      <c r="P4899" s="26" t="str">
        <f aca="false">IF($O4899="","",IF($O4899="?","?",IFERROR(INDEX(Règles!$C$5:$C$17,MATCH($O4899,Règles!$A$5:$A$17,0)),"?")))</f>
        <v/>
      </c>
      <c r="Q4899" s="27" t="str">
        <f aca="false">IF($G4899="","",IF(ISNUMBER($I4899),$I4899,IFERROR(IF(ISNUMBER(INDEX(Prestations!$E$5:$E$256,MATCH($G4899,Prestations!$B$5:$B$256,0))),INDEX(Prestations!$E$5:$E$256,MATCH($G4899,Prestations!$B$5:$B$256,0)),""),"")))</f>
        <v/>
      </c>
      <c r="R4899" s="27" t="str">
        <f aca="false">IFERROR(IF(ISNUMBER($Q4899),$Q4899*IF($E4899="",1,$E4899),""),"")</f>
        <v/>
      </c>
      <c r="S4899" s="28" t="str">
        <f aca="false">IFERROR(IF($P4899="au nombre",IF(N(INDEX(Règles!$D$5:$D$17,MATCH($O4899,Règles!$A$5:$A$17,0)))&gt;0,IF($E4899="",1,$E4899)/INDEX(Règles!$D$5:$D$17,MATCH($O4899,Règles!$A$5:$A$17,0)),""),IF($P4899="au prix",IF(AND(ISNUMBER($R4899),N(INDEX(Règles!$E$5:$E$17,MATCH($O4899,Règles!$A$5:$A$17,0)))&gt;0),$R4899/INDEX(Règles!$E$5:$E$17,MATCH($O4899,Règles!$A$5:$A$17,0)),""),IF(OR($P4899="ne compte pas",$P4899="absence"),0,""))),"")</f>
        <v/>
      </c>
      <c r="T4899" s="26" t="n">
        <f aca="false">IF(AND(ISNUMBER($A4899),$B4899&lt;&gt;"",$G4899&lt;&gt;"",$P4899&lt;&gt;"absence"),1,0)</f>
        <v>0</v>
      </c>
      <c r="U4899" s="26" t="n">
        <f aca="false">IF($T4899=1,IF(COUNTIFS($B$2:$B4899,$B4899,$A$2:$A4899,$A4899,$T$2:$T4899,1)=1,1,0),0)</f>
        <v>0</v>
      </c>
      <c r="V4899" s="29" t="str">
        <f aca="false">IF(AND($A4899="",$B4899="",$G4899=""),"",IF(NOT(ISNUMBER($A4899)),"Date manquante ou non reconnue",IF($B4899="","Technicien manquant",IF(COUNTIF(Production!$A$7:$A$21,$B4899)=0,"Technicien absent de la liste (onglet Production)",IF($G4899="","Code BPU manquant (colonne G)",IF($O4899="?","Code BPU inconnu (onglet Prestations)",IF($P4899="?","Catégorie inconnue (onglet Règles)",IF(AND($E4899&lt;&gt;"",NOT(ISNUMBER($E4899))),"Quantité non reconnue",IF(AND($P4899="au prix",NOT(ISNUMBER($Q4899))),"Prix sur devis à saisir (colonne I)",IF($S4899="","Règle à compléter (onglet Règles)",""))))))))))</f>
        <v/>
      </c>
    </row>
    <row r="4900" customFormat="false" ht="15" hidden="false" customHeight="false" outlineLevel="0" collapsed="false">
      <c r="A4900" s="23"/>
      <c r="I4900" s="24"/>
      <c r="J4900" s="24"/>
      <c r="N4900" s="25"/>
      <c r="O4900" s="26" t="str">
        <f aca="false">IF($G4900="","",IFERROR(INDEX(Prestations!$F$5:$F$256,MATCH($G4900,Prestations!$B$5:$B$256,0)),"?"))</f>
        <v/>
      </c>
      <c r="P4900" s="26" t="str">
        <f aca="false">IF($O4900="","",IF($O4900="?","?",IFERROR(INDEX(Règles!$C$5:$C$17,MATCH($O4900,Règles!$A$5:$A$17,0)),"?")))</f>
        <v/>
      </c>
      <c r="Q4900" s="27" t="str">
        <f aca="false">IF($G4900="","",IF(ISNUMBER($I4900),$I4900,IFERROR(IF(ISNUMBER(INDEX(Prestations!$E$5:$E$256,MATCH($G4900,Prestations!$B$5:$B$256,0))),INDEX(Prestations!$E$5:$E$256,MATCH($G4900,Prestations!$B$5:$B$256,0)),""),"")))</f>
        <v/>
      </c>
      <c r="R4900" s="27" t="str">
        <f aca="false">IFERROR(IF(ISNUMBER($Q4900),$Q4900*IF($E4900="",1,$E4900),""),"")</f>
        <v/>
      </c>
      <c r="S4900" s="28" t="str">
        <f aca="false">IFERROR(IF($P4900="au nombre",IF(N(INDEX(Règles!$D$5:$D$17,MATCH($O4900,Règles!$A$5:$A$17,0)))&gt;0,IF($E4900="",1,$E4900)/INDEX(Règles!$D$5:$D$17,MATCH($O4900,Règles!$A$5:$A$17,0)),""),IF($P4900="au prix",IF(AND(ISNUMBER($R4900),N(INDEX(Règles!$E$5:$E$17,MATCH($O4900,Règles!$A$5:$A$17,0)))&gt;0),$R4900/INDEX(Règles!$E$5:$E$17,MATCH($O4900,Règles!$A$5:$A$17,0)),""),IF(OR($P4900="ne compte pas",$P4900="absence"),0,""))),"")</f>
        <v/>
      </c>
      <c r="T4900" s="26" t="n">
        <f aca="false">IF(AND(ISNUMBER($A4900),$B4900&lt;&gt;"",$G4900&lt;&gt;"",$P4900&lt;&gt;"absence"),1,0)</f>
        <v>0</v>
      </c>
      <c r="U4900" s="26" t="n">
        <f aca="false">IF($T4900=1,IF(COUNTIFS($B$2:$B4900,$B4900,$A$2:$A4900,$A4900,$T$2:$T4900,1)=1,1,0),0)</f>
        <v>0</v>
      </c>
      <c r="V4900" s="29" t="str">
        <f aca="false">IF(AND($A4900="",$B4900="",$G4900=""),"",IF(NOT(ISNUMBER($A4900)),"Date manquante ou non reconnue",IF($B4900="","Technicien manquant",IF(COUNTIF(Production!$A$7:$A$21,$B4900)=0,"Technicien absent de la liste (onglet Production)",IF($G4900="","Code BPU manquant (colonne G)",IF($O4900="?","Code BPU inconnu (onglet Prestations)",IF($P4900="?","Catégorie inconnue (onglet Règles)",IF(AND($E4900&lt;&gt;"",NOT(ISNUMBER($E4900))),"Quantité non reconnue",IF(AND($P4900="au prix",NOT(ISNUMBER($Q4900))),"Prix sur devis à saisir (colonne I)",IF($S4900="","Règle à compléter (onglet Règles)",""))))))))))</f>
        <v/>
      </c>
    </row>
    <row r="4901" customFormat="false" ht="15" hidden="false" customHeight="false" outlineLevel="0" collapsed="false">
      <c r="A4901" s="23"/>
      <c r="I4901" s="24"/>
      <c r="J4901" s="24"/>
      <c r="N4901" s="25"/>
      <c r="O4901" s="26" t="str">
        <f aca="false">IF($G4901="","",IFERROR(INDEX(Prestations!$F$5:$F$256,MATCH($G4901,Prestations!$B$5:$B$256,0)),"?"))</f>
        <v/>
      </c>
      <c r="P4901" s="26" t="str">
        <f aca="false">IF($O4901="","",IF($O4901="?","?",IFERROR(INDEX(Règles!$C$5:$C$17,MATCH($O4901,Règles!$A$5:$A$17,0)),"?")))</f>
        <v/>
      </c>
      <c r="Q4901" s="27" t="str">
        <f aca="false">IF($G4901="","",IF(ISNUMBER($I4901),$I4901,IFERROR(IF(ISNUMBER(INDEX(Prestations!$E$5:$E$256,MATCH($G4901,Prestations!$B$5:$B$256,0))),INDEX(Prestations!$E$5:$E$256,MATCH($G4901,Prestations!$B$5:$B$256,0)),""),"")))</f>
        <v/>
      </c>
      <c r="R4901" s="27" t="str">
        <f aca="false">IFERROR(IF(ISNUMBER($Q4901),$Q4901*IF($E4901="",1,$E4901),""),"")</f>
        <v/>
      </c>
      <c r="S4901" s="28" t="str">
        <f aca="false">IFERROR(IF($P4901="au nombre",IF(N(INDEX(Règles!$D$5:$D$17,MATCH($O4901,Règles!$A$5:$A$17,0)))&gt;0,IF($E4901="",1,$E4901)/INDEX(Règles!$D$5:$D$17,MATCH($O4901,Règles!$A$5:$A$17,0)),""),IF($P4901="au prix",IF(AND(ISNUMBER($R4901),N(INDEX(Règles!$E$5:$E$17,MATCH($O4901,Règles!$A$5:$A$17,0)))&gt;0),$R4901/INDEX(Règles!$E$5:$E$17,MATCH($O4901,Règles!$A$5:$A$17,0)),""),IF(OR($P4901="ne compte pas",$P4901="absence"),0,""))),"")</f>
        <v/>
      </c>
      <c r="T4901" s="26" t="n">
        <f aca="false">IF(AND(ISNUMBER($A4901),$B4901&lt;&gt;"",$G4901&lt;&gt;"",$P4901&lt;&gt;"absence"),1,0)</f>
        <v>0</v>
      </c>
      <c r="U4901" s="26" t="n">
        <f aca="false">IF($T4901=1,IF(COUNTIFS($B$2:$B4901,$B4901,$A$2:$A4901,$A4901,$T$2:$T4901,1)=1,1,0),0)</f>
        <v>0</v>
      </c>
      <c r="V4901" s="29" t="str">
        <f aca="false">IF(AND($A4901="",$B4901="",$G4901=""),"",IF(NOT(ISNUMBER($A4901)),"Date manquante ou non reconnue",IF($B4901="","Technicien manquant",IF(COUNTIF(Production!$A$7:$A$21,$B4901)=0,"Technicien absent de la liste (onglet Production)",IF($G4901="","Code BPU manquant (colonne G)",IF($O4901="?","Code BPU inconnu (onglet Prestations)",IF($P4901="?","Catégorie inconnue (onglet Règles)",IF(AND($E4901&lt;&gt;"",NOT(ISNUMBER($E4901))),"Quantité non reconnue",IF(AND($P4901="au prix",NOT(ISNUMBER($Q4901))),"Prix sur devis à saisir (colonne I)",IF($S4901="","Règle à compléter (onglet Règles)",""))))))))))</f>
        <v/>
      </c>
    </row>
    <row r="4902" customFormat="false" ht="15" hidden="false" customHeight="false" outlineLevel="0" collapsed="false">
      <c r="A4902" s="23"/>
      <c r="I4902" s="24"/>
      <c r="J4902" s="24"/>
      <c r="N4902" s="25"/>
      <c r="O4902" s="26" t="str">
        <f aca="false">IF($G4902="","",IFERROR(INDEX(Prestations!$F$5:$F$256,MATCH($G4902,Prestations!$B$5:$B$256,0)),"?"))</f>
        <v/>
      </c>
      <c r="P4902" s="26" t="str">
        <f aca="false">IF($O4902="","",IF($O4902="?","?",IFERROR(INDEX(Règles!$C$5:$C$17,MATCH($O4902,Règles!$A$5:$A$17,0)),"?")))</f>
        <v/>
      </c>
      <c r="Q4902" s="27" t="str">
        <f aca="false">IF($G4902="","",IF(ISNUMBER($I4902),$I4902,IFERROR(IF(ISNUMBER(INDEX(Prestations!$E$5:$E$256,MATCH($G4902,Prestations!$B$5:$B$256,0))),INDEX(Prestations!$E$5:$E$256,MATCH($G4902,Prestations!$B$5:$B$256,0)),""),"")))</f>
        <v/>
      </c>
      <c r="R4902" s="27" t="str">
        <f aca="false">IFERROR(IF(ISNUMBER($Q4902),$Q4902*IF($E4902="",1,$E4902),""),"")</f>
        <v/>
      </c>
      <c r="S4902" s="28" t="str">
        <f aca="false">IFERROR(IF($P4902="au nombre",IF(N(INDEX(Règles!$D$5:$D$17,MATCH($O4902,Règles!$A$5:$A$17,0)))&gt;0,IF($E4902="",1,$E4902)/INDEX(Règles!$D$5:$D$17,MATCH($O4902,Règles!$A$5:$A$17,0)),""),IF($P4902="au prix",IF(AND(ISNUMBER($R4902),N(INDEX(Règles!$E$5:$E$17,MATCH($O4902,Règles!$A$5:$A$17,0)))&gt;0),$R4902/INDEX(Règles!$E$5:$E$17,MATCH($O4902,Règles!$A$5:$A$17,0)),""),IF(OR($P4902="ne compte pas",$P4902="absence"),0,""))),"")</f>
        <v/>
      </c>
      <c r="T4902" s="26" t="n">
        <f aca="false">IF(AND(ISNUMBER($A4902),$B4902&lt;&gt;"",$G4902&lt;&gt;"",$P4902&lt;&gt;"absence"),1,0)</f>
        <v>0</v>
      </c>
      <c r="U4902" s="26" t="n">
        <f aca="false">IF($T4902=1,IF(COUNTIFS($B$2:$B4902,$B4902,$A$2:$A4902,$A4902,$T$2:$T4902,1)=1,1,0),0)</f>
        <v>0</v>
      </c>
      <c r="V4902" s="29" t="str">
        <f aca="false">IF(AND($A4902="",$B4902="",$G4902=""),"",IF(NOT(ISNUMBER($A4902)),"Date manquante ou non reconnue",IF($B4902="","Technicien manquant",IF(COUNTIF(Production!$A$7:$A$21,$B4902)=0,"Technicien absent de la liste (onglet Production)",IF($G4902="","Code BPU manquant (colonne G)",IF($O4902="?","Code BPU inconnu (onglet Prestations)",IF($P4902="?","Catégorie inconnue (onglet Règles)",IF(AND($E4902&lt;&gt;"",NOT(ISNUMBER($E4902))),"Quantité non reconnue",IF(AND($P4902="au prix",NOT(ISNUMBER($Q4902))),"Prix sur devis à saisir (colonne I)",IF($S4902="","Règle à compléter (onglet Règles)",""))))))))))</f>
        <v/>
      </c>
    </row>
    <row r="4903" customFormat="false" ht="15" hidden="false" customHeight="false" outlineLevel="0" collapsed="false">
      <c r="A4903" s="23"/>
      <c r="I4903" s="24"/>
      <c r="J4903" s="24"/>
      <c r="N4903" s="25"/>
      <c r="O4903" s="26" t="str">
        <f aca="false">IF($G4903="","",IFERROR(INDEX(Prestations!$F$5:$F$256,MATCH($G4903,Prestations!$B$5:$B$256,0)),"?"))</f>
        <v/>
      </c>
      <c r="P4903" s="26" t="str">
        <f aca="false">IF($O4903="","",IF($O4903="?","?",IFERROR(INDEX(Règles!$C$5:$C$17,MATCH($O4903,Règles!$A$5:$A$17,0)),"?")))</f>
        <v/>
      </c>
      <c r="Q4903" s="27" t="str">
        <f aca="false">IF($G4903="","",IF(ISNUMBER($I4903),$I4903,IFERROR(IF(ISNUMBER(INDEX(Prestations!$E$5:$E$256,MATCH($G4903,Prestations!$B$5:$B$256,0))),INDEX(Prestations!$E$5:$E$256,MATCH($G4903,Prestations!$B$5:$B$256,0)),""),"")))</f>
        <v/>
      </c>
      <c r="R4903" s="27" t="str">
        <f aca="false">IFERROR(IF(ISNUMBER($Q4903),$Q4903*IF($E4903="",1,$E4903),""),"")</f>
        <v/>
      </c>
      <c r="S4903" s="28" t="str">
        <f aca="false">IFERROR(IF($P4903="au nombre",IF(N(INDEX(Règles!$D$5:$D$17,MATCH($O4903,Règles!$A$5:$A$17,0)))&gt;0,IF($E4903="",1,$E4903)/INDEX(Règles!$D$5:$D$17,MATCH($O4903,Règles!$A$5:$A$17,0)),""),IF($P4903="au prix",IF(AND(ISNUMBER($R4903),N(INDEX(Règles!$E$5:$E$17,MATCH($O4903,Règles!$A$5:$A$17,0)))&gt;0),$R4903/INDEX(Règles!$E$5:$E$17,MATCH($O4903,Règles!$A$5:$A$17,0)),""),IF(OR($P4903="ne compte pas",$P4903="absence"),0,""))),"")</f>
        <v/>
      </c>
      <c r="T4903" s="26" t="n">
        <f aca="false">IF(AND(ISNUMBER($A4903),$B4903&lt;&gt;"",$G4903&lt;&gt;"",$P4903&lt;&gt;"absence"),1,0)</f>
        <v>0</v>
      </c>
      <c r="U4903" s="26" t="n">
        <f aca="false">IF($T4903=1,IF(COUNTIFS($B$2:$B4903,$B4903,$A$2:$A4903,$A4903,$T$2:$T4903,1)=1,1,0),0)</f>
        <v>0</v>
      </c>
      <c r="V4903" s="29" t="str">
        <f aca="false">IF(AND($A4903="",$B4903="",$G4903=""),"",IF(NOT(ISNUMBER($A4903)),"Date manquante ou non reconnue",IF($B4903="","Technicien manquant",IF(COUNTIF(Production!$A$7:$A$21,$B4903)=0,"Technicien absent de la liste (onglet Production)",IF($G4903="","Code BPU manquant (colonne G)",IF($O4903="?","Code BPU inconnu (onglet Prestations)",IF($P4903="?","Catégorie inconnue (onglet Règles)",IF(AND($E4903&lt;&gt;"",NOT(ISNUMBER($E4903))),"Quantité non reconnue",IF(AND($P4903="au prix",NOT(ISNUMBER($Q4903))),"Prix sur devis à saisir (colonne I)",IF($S4903="","Règle à compléter (onglet Règles)",""))))))))))</f>
        <v/>
      </c>
    </row>
    <row r="4904" customFormat="false" ht="15" hidden="false" customHeight="false" outlineLevel="0" collapsed="false">
      <c r="A4904" s="23"/>
      <c r="I4904" s="24"/>
      <c r="J4904" s="24"/>
      <c r="N4904" s="25"/>
      <c r="O4904" s="26" t="str">
        <f aca="false">IF($G4904="","",IFERROR(INDEX(Prestations!$F$5:$F$256,MATCH($G4904,Prestations!$B$5:$B$256,0)),"?"))</f>
        <v/>
      </c>
      <c r="P4904" s="26" t="str">
        <f aca="false">IF($O4904="","",IF($O4904="?","?",IFERROR(INDEX(Règles!$C$5:$C$17,MATCH($O4904,Règles!$A$5:$A$17,0)),"?")))</f>
        <v/>
      </c>
      <c r="Q4904" s="27" t="str">
        <f aca="false">IF($G4904="","",IF(ISNUMBER($I4904),$I4904,IFERROR(IF(ISNUMBER(INDEX(Prestations!$E$5:$E$256,MATCH($G4904,Prestations!$B$5:$B$256,0))),INDEX(Prestations!$E$5:$E$256,MATCH($G4904,Prestations!$B$5:$B$256,0)),""),"")))</f>
        <v/>
      </c>
      <c r="R4904" s="27" t="str">
        <f aca="false">IFERROR(IF(ISNUMBER($Q4904),$Q4904*IF($E4904="",1,$E4904),""),"")</f>
        <v/>
      </c>
      <c r="S4904" s="28" t="str">
        <f aca="false">IFERROR(IF($P4904="au nombre",IF(N(INDEX(Règles!$D$5:$D$17,MATCH($O4904,Règles!$A$5:$A$17,0)))&gt;0,IF($E4904="",1,$E4904)/INDEX(Règles!$D$5:$D$17,MATCH($O4904,Règles!$A$5:$A$17,0)),""),IF($P4904="au prix",IF(AND(ISNUMBER($R4904),N(INDEX(Règles!$E$5:$E$17,MATCH($O4904,Règles!$A$5:$A$17,0)))&gt;0),$R4904/INDEX(Règles!$E$5:$E$17,MATCH($O4904,Règles!$A$5:$A$17,0)),""),IF(OR($P4904="ne compte pas",$P4904="absence"),0,""))),"")</f>
        <v/>
      </c>
      <c r="T4904" s="26" t="n">
        <f aca="false">IF(AND(ISNUMBER($A4904),$B4904&lt;&gt;"",$G4904&lt;&gt;"",$P4904&lt;&gt;"absence"),1,0)</f>
        <v>0</v>
      </c>
      <c r="U4904" s="26" t="n">
        <f aca="false">IF($T4904=1,IF(COUNTIFS($B$2:$B4904,$B4904,$A$2:$A4904,$A4904,$T$2:$T4904,1)=1,1,0),0)</f>
        <v>0</v>
      </c>
      <c r="V4904" s="29" t="str">
        <f aca="false">IF(AND($A4904="",$B4904="",$G4904=""),"",IF(NOT(ISNUMBER($A4904)),"Date manquante ou non reconnue",IF($B4904="","Technicien manquant",IF(COUNTIF(Production!$A$7:$A$21,$B4904)=0,"Technicien absent de la liste (onglet Production)",IF($G4904="","Code BPU manquant (colonne G)",IF($O4904="?","Code BPU inconnu (onglet Prestations)",IF($P4904="?","Catégorie inconnue (onglet Règles)",IF(AND($E4904&lt;&gt;"",NOT(ISNUMBER($E4904))),"Quantité non reconnue",IF(AND($P4904="au prix",NOT(ISNUMBER($Q4904))),"Prix sur devis à saisir (colonne I)",IF($S4904="","Règle à compléter (onglet Règles)",""))))))))))</f>
        <v/>
      </c>
    </row>
    <row r="4905" customFormat="false" ht="15" hidden="false" customHeight="false" outlineLevel="0" collapsed="false">
      <c r="A4905" s="23"/>
      <c r="I4905" s="24"/>
      <c r="J4905" s="24"/>
      <c r="N4905" s="25"/>
      <c r="O4905" s="26" t="str">
        <f aca="false">IF($G4905="","",IFERROR(INDEX(Prestations!$F$5:$F$256,MATCH($G4905,Prestations!$B$5:$B$256,0)),"?"))</f>
        <v/>
      </c>
      <c r="P4905" s="26" t="str">
        <f aca="false">IF($O4905="","",IF($O4905="?","?",IFERROR(INDEX(Règles!$C$5:$C$17,MATCH($O4905,Règles!$A$5:$A$17,0)),"?")))</f>
        <v/>
      </c>
      <c r="Q4905" s="27" t="str">
        <f aca="false">IF($G4905="","",IF(ISNUMBER($I4905),$I4905,IFERROR(IF(ISNUMBER(INDEX(Prestations!$E$5:$E$256,MATCH($G4905,Prestations!$B$5:$B$256,0))),INDEX(Prestations!$E$5:$E$256,MATCH($G4905,Prestations!$B$5:$B$256,0)),""),"")))</f>
        <v/>
      </c>
      <c r="R4905" s="27" t="str">
        <f aca="false">IFERROR(IF(ISNUMBER($Q4905),$Q4905*IF($E4905="",1,$E4905),""),"")</f>
        <v/>
      </c>
      <c r="S4905" s="28" t="str">
        <f aca="false">IFERROR(IF($P4905="au nombre",IF(N(INDEX(Règles!$D$5:$D$17,MATCH($O4905,Règles!$A$5:$A$17,0)))&gt;0,IF($E4905="",1,$E4905)/INDEX(Règles!$D$5:$D$17,MATCH($O4905,Règles!$A$5:$A$17,0)),""),IF($P4905="au prix",IF(AND(ISNUMBER($R4905),N(INDEX(Règles!$E$5:$E$17,MATCH($O4905,Règles!$A$5:$A$17,0)))&gt;0),$R4905/INDEX(Règles!$E$5:$E$17,MATCH($O4905,Règles!$A$5:$A$17,0)),""),IF(OR($P4905="ne compte pas",$P4905="absence"),0,""))),"")</f>
        <v/>
      </c>
      <c r="T4905" s="26" t="n">
        <f aca="false">IF(AND(ISNUMBER($A4905),$B4905&lt;&gt;"",$G4905&lt;&gt;"",$P4905&lt;&gt;"absence"),1,0)</f>
        <v>0</v>
      </c>
      <c r="U4905" s="26" t="n">
        <f aca="false">IF($T4905=1,IF(COUNTIFS($B$2:$B4905,$B4905,$A$2:$A4905,$A4905,$T$2:$T4905,1)=1,1,0),0)</f>
        <v>0</v>
      </c>
      <c r="V4905" s="29" t="str">
        <f aca="false">IF(AND($A4905="",$B4905="",$G4905=""),"",IF(NOT(ISNUMBER($A4905)),"Date manquante ou non reconnue",IF($B4905="","Technicien manquant",IF(COUNTIF(Production!$A$7:$A$21,$B4905)=0,"Technicien absent de la liste (onglet Production)",IF($G4905="","Code BPU manquant (colonne G)",IF($O4905="?","Code BPU inconnu (onglet Prestations)",IF($P4905="?","Catégorie inconnue (onglet Règles)",IF(AND($E4905&lt;&gt;"",NOT(ISNUMBER($E4905))),"Quantité non reconnue",IF(AND($P4905="au prix",NOT(ISNUMBER($Q4905))),"Prix sur devis à saisir (colonne I)",IF($S4905="","Règle à compléter (onglet Règles)",""))))))))))</f>
        <v/>
      </c>
    </row>
    <row r="4906" customFormat="false" ht="15" hidden="false" customHeight="false" outlineLevel="0" collapsed="false">
      <c r="A4906" s="23"/>
      <c r="I4906" s="24"/>
      <c r="J4906" s="24"/>
      <c r="N4906" s="25"/>
      <c r="O4906" s="26" t="str">
        <f aca="false">IF($G4906="","",IFERROR(INDEX(Prestations!$F$5:$F$256,MATCH($G4906,Prestations!$B$5:$B$256,0)),"?"))</f>
        <v/>
      </c>
      <c r="P4906" s="26" t="str">
        <f aca="false">IF($O4906="","",IF($O4906="?","?",IFERROR(INDEX(Règles!$C$5:$C$17,MATCH($O4906,Règles!$A$5:$A$17,0)),"?")))</f>
        <v/>
      </c>
      <c r="Q4906" s="27" t="str">
        <f aca="false">IF($G4906="","",IF(ISNUMBER($I4906),$I4906,IFERROR(IF(ISNUMBER(INDEX(Prestations!$E$5:$E$256,MATCH($G4906,Prestations!$B$5:$B$256,0))),INDEX(Prestations!$E$5:$E$256,MATCH($G4906,Prestations!$B$5:$B$256,0)),""),"")))</f>
        <v/>
      </c>
      <c r="R4906" s="27" t="str">
        <f aca="false">IFERROR(IF(ISNUMBER($Q4906),$Q4906*IF($E4906="",1,$E4906),""),"")</f>
        <v/>
      </c>
      <c r="S4906" s="28" t="str">
        <f aca="false">IFERROR(IF($P4906="au nombre",IF(N(INDEX(Règles!$D$5:$D$17,MATCH($O4906,Règles!$A$5:$A$17,0)))&gt;0,IF($E4906="",1,$E4906)/INDEX(Règles!$D$5:$D$17,MATCH($O4906,Règles!$A$5:$A$17,0)),""),IF($P4906="au prix",IF(AND(ISNUMBER($R4906),N(INDEX(Règles!$E$5:$E$17,MATCH($O4906,Règles!$A$5:$A$17,0)))&gt;0),$R4906/INDEX(Règles!$E$5:$E$17,MATCH($O4906,Règles!$A$5:$A$17,0)),""),IF(OR($P4906="ne compte pas",$P4906="absence"),0,""))),"")</f>
        <v/>
      </c>
      <c r="T4906" s="26" t="n">
        <f aca="false">IF(AND(ISNUMBER($A4906),$B4906&lt;&gt;"",$G4906&lt;&gt;"",$P4906&lt;&gt;"absence"),1,0)</f>
        <v>0</v>
      </c>
      <c r="U4906" s="26" t="n">
        <f aca="false">IF($T4906=1,IF(COUNTIFS($B$2:$B4906,$B4906,$A$2:$A4906,$A4906,$T$2:$T4906,1)=1,1,0),0)</f>
        <v>0</v>
      </c>
      <c r="V4906" s="29" t="str">
        <f aca="false">IF(AND($A4906="",$B4906="",$G4906=""),"",IF(NOT(ISNUMBER($A4906)),"Date manquante ou non reconnue",IF($B4906="","Technicien manquant",IF(COUNTIF(Production!$A$7:$A$21,$B4906)=0,"Technicien absent de la liste (onglet Production)",IF($G4906="","Code BPU manquant (colonne G)",IF($O4906="?","Code BPU inconnu (onglet Prestations)",IF($P4906="?","Catégorie inconnue (onglet Règles)",IF(AND($E4906&lt;&gt;"",NOT(ISNUMBER($E4906))),"Quantité non reconnue",IF(AND($P4906="au prix",NOT(ISNUMBER($Q4906))),"Prix sur devis à saisir (colonne I)",IF($S4906="","Règle à compléter (onglet Règles)",""))))))))))</f>
        <v/>
      </c>
    </row>
    <row r="4907" customFormat="false" ht="15" hidden="false" customHeight="false" outlineLevel="0" collapsed="false">
      <c r="A4907" s="23"/>
      <c r="I4907" s="24"/>
      <c r="J4907" s="24"/>
      <c r="N4907" s="25"/>
      <c r="O4907" s="26" t="str">
        <f aca="false">IF($G4907="","",IFERROR(INDEX(Prestations!$F$5:$F$256,MATCH($G4907,Prestations!$B$5:$B$256,0)),"?"))</f>
        <v/>
      </c>
      <c r="P4907" s="26" t="str">
        <f aca="false">IF($O4907="","",IF($O4907="?","?",IFERROR(INDEX(Règles!$C$5:$C$17,MATCH($O4907,Règles!$A$5:$A$17,0)),"?")))</f>
        <v/>
      </c>
      <c r="Q4907" s="27" t="str">
        <f aca="false">IF($G4907="","",IF(ISNUMBER($I4907),$I4907,IFERROR(IF(ISNUMBER(INDEX(Prestations!$E$5:$E$256,MATCH($G4907,Prestations!$B$5:$B$256,0))),INDEX(Prestations!$E$5:$E$256,MATCH($G4907,Prestations!$B$5:$B$256,0)),""),"")))</f>
        <v/>
      </c>
      <c r="R4907" s="27" t="str">
        <f aca="false">IFERROR(IF(ISNUMBER($Q4907),$Q4907*IF($E4907="",1,$E4907),""),"")</f>
        <v/>
      </c>
      <c r="S4907" s="28" t="str">
        <f aca="false">IFERROR(IF($P4907="au nombre",IF(N(INDEX(Règles!$D$5:$D$17,MATCH($O4907,Règles!$A$5:$A$17,0)))&gt;0,IF($E4907="",1,$E4907)/INDEX(Règles!$D$5:$D$17,MATCH($O4907,Règles!$A$5:$A$17,0)),""),IF($P4907="au prix",IF(AND(ISNUMBER($R4907),N(INDEX(Règles!$E$5:$E$17,MATCH($O4907,Règles!$A$5:$A$17,0)))&gt;0),$R4907/INDEX(Règles!$E$5:$E$17,MATCH($O4907,Règles!$A$5:$A$17,0)),""),IF(OR($P4907="ne compte pas",$P4907="absence"),0,""))),"")</f>
        <v/>
      </c>
      <c r="T4907" s="26" t="n">
        <f aca="false">IF(AND(ISNUMBER($A4907),$B4907&lt;&gt;"",$G4907&lt;&gt;"",$P4907&lt;&gt;"absence"),1,0)</f>
        <v>0</v>
      </c>
      <c r="U4907" s="26" t="n">
        <f aca="false">IF($T4907=1,IF(COUNTIFS($B$2:$B4907,$B4907,$A$2:$A4907,$A4907,$T$2:$T4907,1)=1,1,0),0)</f>
        <v>0</v>
      </c>
      <c r="V4907" s="29" t="str">
        <f aca="false">IF(AND($A4907="",$B4907="",$G4907=""),"",IF(NOT(ISNUMBER($A4907)),"Date manquante ou non reconnue",IF($B4907="","Technicien manquant",IF(COUNTIF(Production!$A$7:$A$21,$B4907)=0,"Technicien absent de la liste (onglet Production)",IF($G4907="","Code BPU manquant (colonne G)",IF($O4907="?","Code BPU inconnu (onglet Prestations)",IF($P4907="?","Catégorie inconnue (onglet Règles)",IF(AND($E4907&lt;&gt;"",NOT(ISNUMBER($E4907))),"Quantité non reconnue",IF(AND($P4907="au prix",NOT(ISNUMBER($Q4907))),"Prix sur devis à saisir (colonne I)",IF($S4907="","Règle à compléter (onglet Règles)",""))))))))))</f>
        <v/>
      </c>
    </row>
    <row r="4908" customFormat="false" ht="15" hidden="false" customHeight="false" outlineLevel="0" collapsed="false">
      <c r="A4908" s="23"/>
      <c r="I4908" s="24"/>
      <c r="J4908" s="24"/>
      <c r="N4908" s="25"/>
      <c r="O4908" s="26" t="str">
        <f aca="false">IF($G4908="","",IFERROR(INDEX(Prestations!$F$5:$F$256,MATCH($G4908,Prestations!$B$5:$B$256,0)),"?"))</f>
        <v/>
      </c>
      <c r="P4908" s="26" t="str">
        <f aca="false">IF($O4908="","",IF($O4908="?","?",IFERROR(INDEX(Règles!$C$5:$C$17,MATCH($O4908,Règles!$A$5:$A$17,0)),"?")))</f>
        <v/>
      </c>
      <c r="Q4908" s="27" t="str">
        <f aca="false">IF($G4908="","",IF(ISNUMBER($I4908),$I4908,IFERROR(IF(ISNUMBER(INDEX(Prestations!$E$5:$E$256,MATCH($G4908,Prestations!$B$5:$B$256,0))),INDEX(Prestations!$E$5:$E$256,MATCH($G4908,Prestations!$B$5:$B$256,0)),""),"")))</f>
        <v/>
      </c>
      <c r="R4908" s="27" t="str">
        <f aca="false">IFERROR(IF(ISNUMBER($Q4908),$Q4908*IF($E4908="",1,$E4908),""),"")</f>
        <v/>
      </c>
      <c r="S4908" s="28" t="str">
        <f aca="false">IFERROR(IF($P4908="au nombre",IF(N(INDEX(Règles!$D$5:$D$17,MATCH($O4908,Règles!$A$5:$A$17,0)))&gt;0,IF($E4908="",1,$E4908)/INDEX(Règles!$D$5:$D$17,MATCH($O4908,Règles!$A$5:$A$17,0)),""),IF($P4908="au prix",IF(AND(ISNUMBER($R4908),N(INDEX(Règles!$E$5:$E$17,MATCH($O4908,Règles!$A$5:$A$17,0)))&gt;0),$R4908/INDEX(Règles!$E$5:$E$17,MATCH($O4908,Règles!$A$5:$A$17,0)),""),IF(OR($P4908="ne compte pas",$P4908="absence"),0,""))),"")</f>
        <v/>
      </c>
      <c r="T4908" s="26" t="n">
        <f aca="false">IF(AND(ISNUMBER($A4908),$B4908&lt;&gt;"",$G4908&lt;&gt;"",$P4908&lt;&gt;"absence"),1,0)</f>
        <v>0</v>
      </c>
      <c r="U4908" s="26" t="n">
        <f aca="false">IF($T4908=1,IF(COUNTIFS($B$2:$B4908,$B4908,$A$2:$A4908,$A4908,$T$2:$T4908,1)=1,1,0),0)</f>
        <v>0</v>
      </c>
      <c r="V4908" s="29" t="str">
        <f aca="false">IF(AND($A4908="",$B4908="",$G4908=""),"",IF(NOT(ISNUMBER($A4908)),"Date manquante ou non reconnue",IF($B4908="","Technicien manquant",IF(COUNTIF(Production!$A$7:$A$21,$B4908)=0,"Technicien absent de la liste (onglet Production)",IF($G4908="","Code BPU manquant (colonne G)",IF($O4908="?","Code BPU inconnu (onglet Prestations)",IF($P4908="?","Catégorie inconnue (onglet Règles)",IF(AND($E4908&lt;&gt;"",NOT(ISNUMBER($E4908))),"Quantité non reconnue",IF(AND($P4908="au prix",NOT(ISNUMBER($Q4908))),"Prix sur devis à saisir (colonne I)",IF($S4908="","Règle à compléter (onglet Règles)",""))))))))))</f>
        <v/>
      </c>
    </row>
    <row r="4909" customFormat="false" ht="15" hidden="false" customHeight="false" outlineLevel="0" collapsed="false">
      <c r="A4909" s="23"/>
      <c r="I4909" s="24"/>
      <c r="J4909" s="24"/>
      <c r="N4909" s="25"/>
      <c r="O4909" s="26" t="str">
        <f aca="false">IF($G4909="","",IFERROR(INDEX(Prestations!$F$5:$F$256,MATCH($G4909,Prestations!$B$5:$B$256,0)),"?"))</f>
        <v/>
      </c>
      <c r="P4909" s="26" t="str">
        <f aca="false">IF($O4909="","",IF($O4909="?","?",IFERROR(INDEX(Règles!$C$5:$C$17,MATCH($O4909,Règles!$A$5:$A$17,0)),"?")))</f>
        <v/>
      </c>
      <c r="Q4909" s="27" t="str">
        <f aca="false">IF($G4909="","",IF(ISNUMBER($I4909),$I4909,IFERROR(IF(ISNUMBER(INDEX(Prestations!$E$5:$E$256,MATCH($G4909,Prestations!$B$5:$B$256,0))),INDEX(Prestations!$E$5:$E$256,MATCH($G4909,Prestations!$B$5:$B$256,0)),""),"")))</f>
        <v/>
      </c>
      <c r="R4909" s="27" t="str">
        <f aca="false">IFERROR(IF(ISNUMBER($Q4909),$Q4909*IF($E4909="",1,$E4909),""),"")</f>
        <v/>
      </c>
      <c r="S4909" s="28" t="str">
        <f aca="false">IFERROR(IF($P4909="au nombre",IF(N(INDEX(Règles!$D$5:$D$17,MATCH($O4909,Règles!$A$5:$A$17,0)))&gt;0,IF($E4909="",1,$E4909)/INDEX(Règles!$D$5:$D$17,MATCH($O4909,Règles!$A$5:$A$17,0)),""),IF($P4909="au prix",IF(AND(ISNUMBER($R4909),N(INDEX(Règles!$E$5:$E$17,MATCH($O4909,Règles!$A$5:$A$17,0)))&gt;0),$R4909/INDEX(Règles!$E$5:$E$17,MATCH($O4909,Règles!$A$5:$A$17,0)),""),IF(OR($P4909="ne compte pas",$P4909="absence"),0,""))),"")</f>
        <v/>
      </c>
      <c r="T4909" s="26" t="n">
        <f aca="false">IF(AND(ISNUMBER($A4909),$B4909&lt;&gt;"",$G4909&lt;&gt;"",$P4909&lt;&gt;"absence"),1,0)</f>
        <v>0</v>
      </c>
      <c r="U4909" s="26" t="n">
        <f aca="false">IF($T4909=1,IF(COUNTIFS($B$2:$B4909,$B4909,$A$2:$A4909,$A4909,$T$2:$T4909,1)=1,1,0),0)</f>
        <v>0</v>
      </c>
      <c r="V4909" s="29" t="str">
        <f aca="false">IF(AND($A4909="",$B4909="",$G4909=""),"",IF(NOT(ISNUMBER($A4909)),"Date manquante ou non reconnue",IF($B4909="","Technicien manquant",IF(COUNTIF(Production!$A$7:$A$21,$B4909)=0,"Technicien absent de la liste (onglet Production)",IF($G4909="","Code BPU manquant (colonne G)",IF($O4909="?","Code BPU inconnu (onglet Prestations)",IF($P4909="?","Catégorie inconnue (onglet Règles)",IF(AND($E4909&lt;&gt;"",NOT(ISNUMBER($E4909))),"Quantité non reconnue",IF(AND($P4909="au prix",NOT(ISNUMBER($Q4909))),"Prix sur devis à saisir (colonne I)",IF($S4909="","Règle à compléter (onglet Règles)",""))))))))))</f>
        <v/>
      </c>
    </row>
    <row r="4910" customFormat="false" ht="15" hidden="false" customHeight="false" outlineLevel="0" collapsed="false">
      <c r="A4910" s="23"/>
      <c r="I4910" s="24"/>
      <c r="J4910" s="24"/>
      <c r="N4910" s="25"/>
      <c r="O4910" s="26" t="str">
        <f aca="false">IF($G4910="","",IFERROR(INDEX(Prestations!$F$5:$F$256,MATCH($G4910,Prestations!$B$5:$B$256,0)),"?"))</f>
        <v/>
      </c>
      <c r="P4910" s="26" t="str">
        <f aca="false">IF($O4910="","",IF($O4910="?","?",IFERROR(INDEX(Règles!$C$5:$C$17,MATCH($O4910,Règles!$A$5:$A$17,0)),"?")))</f>
        <v/>
      </c>
      <c r="Q4910" s="27" t="str">
        <f aca="false">IF($G4910="","",IF(ISNUMBER($I4910),$I4910,IFERROR(IF(ISNUMBER(INDEX(Prestations!$E$5:$E$256,MATCH($G4910,Prestations!$B$5:$B$256,0))),INDEX(Prestations!$E$5:$E$256,MATCH($G4910,Prestations!$B$5:$B$256,0)),""),"")))</f>
        <v/>
      </c>
      <c r="R4910" s="27" t="str">
        <f aca="false">IFERROR(IF(ISNUMBER($Q4910),$Q4910*IF($E4910="",1,$E4910),""),"")</f>
        <v/>
      </c>
      <c r="S4910" s="28" t="str">
        <f aca="false">IFERROR(IF($P4910="au nombre",IF(N(INDEX(Règles!$D$5:$D$17,MATCH($O4910,Règles!$A$5:$A$17,0)))&gt;0,IF($E4910="",1,$E4910)/INDEX(Règles!$D$5:$D$17,MATCH($O4910,Règles!$A$5:$A$17,0)),""),IF($P4910="au prix",IF(AND(ISNUMBER($R4910),N(INDEX(Règles!$E$5:$E$17,MATCH($O4910,Règles!$A$5:$A$17,0)))&gt;0),$R4910/INDEX(Règles!$E$5:$E$17,MATCH($O4910,Règles!$A$5:$A$17,0)),""),IF(OR($P4910="ne compte pas",$P4910="absence"),0,""))),"")</f>
        <v/>
      </c>
      <c r="T4910" s="26" t="n">
        <f aca="false">IF(AND(ISNUMBER($A4910),$B4910&lt;&gt;"",$G4910&lt;&gt;"",$P4910&lt;&gt;"absence"),1,0)</f>
        <v>0</v>
      </c>
      <c r="U4910" s="26" t="n">
        <f aca="false">IF($T4910=1,IF(COUNTIFS($B$2:$B4910,$B4910,$A$2:$A4910,$A4910,$T$2:$T4910,1)=1,1,0),0)</f>
        <v>0</v>
      </c>
      <c r="V4910" s="29" t="str">
        <f aca="false">IF(AND($A4910="",$B4910="",$G4910=""),"",IF(NOT(ISNUMBER($A4910)),"Date manquante ou non reconnue",IF($B4910="","Technicien manquant",IF(COUNTIF(Production!$A$7:$A$21,$B4910)=0,"Technicien absent de la liste (onglet Production)",IF($G4910="","Code BPU manquant (colonne G)",IF($O4910="?","Code BPU inconnu (onglet Prestations)",IF($P4910="?","Catégorie inconnue (onglet Règles)",IF(AND($E4910&lt;&gt;"",NOT(ISNUMBER($E4910))),"Quantité non reconnue",IF(AND($P4910="au prix",NOT(ISNUMBER($Q4910))),"Prix sur devis à saisir (colonne I)",IF($S4910="","Règle à compléter (onglet Règles)",""))))))))))</f>
        <v/>
      </c>
    </row>
    <row r="4911" customFormat="false" ht="15" hidden="false" customHeight="false" outlineLevel="0" collapsed="false">
      <c r="A4911" s="23"/>
      <c r="I4911" s="24"/>
      <c r="J4911" s="24"/>
      <c r="N4911" s="25"/>
      <c r="O4911" s="26" t="str">
        <f aca="false">IF($G4911="","",IFERROR(INDEX(Prestations!$F$5:$F$256,MATCH($G4911,Prestations!$B$5:$B$256,0)),"?"))</f>
        <v/>
      </c>
      <c r="P4911" s="26" t="str">
        <f aca="false">IF($O4911="","",IF($O4911="?","?",IFERROR(INDEX(Règles!$C$5:$C$17,MATCH($O4911,Règles!$A$5:$A$17,0)),"?")))</f>
        <v/>
      </c>
      <c r="Q4911" s="27" t="str">
        <f aca="false">IF($G4911="","",IF(ISNUMBER($I4911),$I4911,IFERROR(IF(ISNUMBER(INDEX(Prestations!$E$5:$E$256,MATCH($G4911,Prestations!$B$5:$B$256,0))),INDEX(Prestations!$E$5:$E$256,MATCH($G4911,Prestations!$B$5:$B$256,0)),""),"")))</f>
        <v/>
      </c>
      <c r="R4911" s="27" t="str">
        <f aca="false">IFERROR(IF(ISNUMBER($Q4911),$Q4911*IF($E4911="",1,$E4911),""),"")</f>
        <v/>
      </c>
      <c r="S4911" s="28" t="str">
        <f aca="false">IFERROR(IF($P4911="au nombre",IF(N(INDEX(Règles!$D$5:$D$17,MATCH($O4911,Règles!$A$5:$A$17,0)))&gt;0,IF($E4911="",1,$E4911)/INDEX(Règles!$D$5:$D$17,MATCH($O4911,Règles!$A$5:$A$17,0)),""),IF($P4911="au prix",IF(AND(ISNUMBER($R4911),N(INDEX(Règles!$E$5:$E$17,MATCH($O4911,Règles!$A$5:$A$17,0)))&gt;0),$R4911/INDEX(Règles!$E$5:$E$17,MATCH($O4911,Règles!$A$5:$A$17,0)),""),IF(OR($P4911="ne compte pas",$P4911="absence"),0,""))),"")</f>
        <v/>
      </c>
      <c r="T4911" s="26" t="n">
        <f aca="false">IF(AND(ISNUMBER($A4911),$B4911&lt;&gt;"",$G4911&lt;&gt;"",$P4911&lt;&gt;"absence"),1,0)</f>
        <v>0</v>
      </c>
      <c r="U4911" s="26" t="n">
        <f aca="false">IF($T4911=1,IF(COUNTIFS($B$2:$B4911,$B4911,$A$2:$A4911,$A4911,$T$2:$T4911,1)=1,1,0),0)</f>
        <v>0</v>
      </c>
      <c r="V4911" s="29" t="str">
        <f aca="false">IF(AND($A4911="",$B4911="",$G4911=""),"",IF(NOT(ISNUMBER($A4911)),"Date manquante ou non reconnue",IF($B4911="","Technicien manquant",IF(COUNTIF(Production!$A$7:$A$21,$B4911)=0,"Technicien absent de la liste (onglet Production)",IF($G4911="","Code BPU manquant (colonne G)",IF($O4911="?","Code BPU inconnu (onglet Prestations)",IF($P4911="?","Catégorie inconnue (onglet Règles)",IF(AND($E4911&lt;&gt;"",NOT(ISNUMBER($E4911))),"Quantité non reconnue",IF(AND($P4911="au prix",NOT(ISNUMBER($Q4911))),"Prix sur devis à saisir (colonne I)",IF($S4911="","Règle à compléter (onglet Règles)",""))))))))))</f>
        <v/>
      </c>
    </row>
    <row r="4912" customFormat="false" ht="15" hidden="false" customHeight="false" outlineLevel="0" collapsed="false">
      <c r="A4912" s="23"/>
      <c r="I4912" s="24"/>
      <c r="J4912" s="24"/>
      <c r="N4912" s="25"/>
      <c r="O4912" s="26" t="str">
        <f aca="false">IF($G4912="","",IFERROR(INDEX(Prestations!$F$5:$F$256,MATCH($G4912,Prestations!$B$5:$B$256,0)),"?"))</f>
        <v/>
      </c>
      <c r="P4912" s="26" t="str">
        <f aca="false">IF($O4912="","",IF($O4912="?","?",IFERROR(INDEX(Règles!$C$5:$C$17,MATCH($O4912,Règles!$A$5:$A$17,0)),"?")))</f>
        <v/>
      </c>
      <c r="Q4912" s="27" t="str">
        <f aca="false">IF($G4912="","",IF(ISNUMBER($I4912),$I4912,IFERROR(IF(ISNUMBER(INDEX(Prestations!$E$5:$E$256,MATCH($G4912,Prestations!$B$5:$B$256,0))),INDEX(Prestations!$E$5:$E$256,MATCH($G4912,Prestations!$B$5:$B$256,0)),""),"")))</f>
        <v/>
      </c>
      <c r="R4912" s="27" t="str">
        <f aca="false">IFERROR(IF(ISNUMBER($Q4912),$Q4912*IF($E4912="",1,$E4912),""),"")</f>
        <v/>
      </c>
      <c r="S4912" s="28" t="str">
        <f aca="false">IFERROR(IF($P4912="au nombre",IF(N(INDEX(Règles!$D$5:$D$17,MATCH($O4912,Règles!$A$5:$A$17,0)))&gt;0,IF($E4912="",1,$E4912)/INDEX(Règles!$D$5:$D$17,MATCH($O4912,Règles!$A$5:$A$17,0)),""),IF($P4912="au prix",IF(AND(ISNUMBER($R4912),N(INDEX(Règles!$E$5:$E$17,MATCH($O4912,Règles!$A$5:$A$17,0)))&gt;0),$R4912/INDEX(Règles!$E$5:$E$17,MATCH($O4912,Règles!$A$5:$A$17,0)),""),IF(OR($P4912="ne compte pas",$P4912="absence"),0,""))),"")</f>
        <v/>
      </c>
      <c r="T4912" s="26" t="n">
        <f aca="false">IF(AND(ISNUMBER($A4912),$B4912&lt;&gt;"",$G4912&lt;&gt;"",$P4912&lt;&gt;"absence"),1,0)</f>
        <v>0</v>
      </c>
      <c r="U4912" s="26" t="n">
        <f aca="false">IF($T4912=1,IF(COUNTIFS($B$2:$B4912,$B4912,$A$2:$A4912,$A4912,$T$2:$T4912,1)=1,1,0),0)</f>
        <v>0</v>
      </c>
      <c r="V4912" s="29" t="str">
        <f aca="false">IF(AND($A4912="",$B4912="",$G4912=""),"",IF(NOT(ISNUMBER($A4912)),"Date manquante ou non reconnue",IF($B4912="","Technicien manquant",IF(COUNTIF(Production!$A$7:$A$21,$B4912)=0,"Technicien absent de la liste (onglet Production)",IF($G4912="","Code BPU manquant (colonne G)",IF($O4912="?","Code BPU inconnu (onglet Prestations)",IF($P4912="?","Catégorie inconnue (onglet Règles)",IF(AND($E4912&lt;&gt;"",NOT(ISNUMBER($E4912))),"Quantité non reconnue",IF(AND($P4912="au prix",NOT(ISNUMBER($Q4912))),"Prix sur devis à saisir (colonne I)",IF($S4912="","Règle à compléter (onglet Règles)",""))))))))))</f>
        <v/>
      </c>
    </row>
    <row r="4913" customFormat="false" ht="15" hidden="false" customHeight="false" outlineLevel="0" collapsed="false">
      <c r="A4913" s="23"/>
      <c r="I4913" s="24"/>
      <c r="J4913" s="24"/>
      <c r="N4913" s="25"/>
      <c r="O4913" s="26" t="str">
        <f aca="false">IF($G4913="","",IFERROR(INDEX(Prestations!$F$5:$F$256,MATCH($G4913,Prestations!$B$5:$B$256,0)),"?"))</f>
        <v/>
      </c>
      <c r="P4913" s="26" t="str">
        <f aca="false">IF($O4913="","",IF($O4913="?","?",IFERROR(INDEX(Règles!$C$5:$C$17,MATCH($O4913,Règles!$A$5:$A$17,0)),"?")))</f>
        <v/>
      </c>
      <c r="Q4913" s="27" t="str">
        <f aca="false">IF($G4913="","",IF(ISNUMBER($I4913),$I4913,IFERROR(IF(ISNUMBER(INDEX(Prestations!$E$5:$E$256,MATCH($G4913,Prestations!$B$5:$B$256,0))),INDEX(Prestations!$E$5:$E$256,MATCH($G4913,Prestations!$B$5:$B$256,0)),""),"")))</f>
        <v/>
      </c>
      <c r="R4913" s="27" t="str">
        <f aca="false">IFERROR(IF(ISNUMBER($Q4913),$Q4913*IF($E4913="",1,$E4913),""),"")</f>
        <v/>
      </c>
      <c r="S4913" s="28" t="str">
        <f aca="false">IFERROR(IF($P4913="au nombre",IF(N(INDEX(Règles!$D$5:$D$17,MATCH($O4913,Règles!$A$5:$A$17,0)))&gt;0,IF($E4913="",1,$E4913)/INDEX(Règles!$D$5:$D$17,MATCH($O4913,Règles!$A$5:$A$17,0)),""),IF($P4913="au prix",IF(AND(ISNUMBER($R4913),N(INDEX(Règles!$E$5:$E$17,MATCH($O4913,Règles!$A$5:$A$17,0)))&gt;0),$R4913/INDEX(Règles!$E$5:$E$17,MATCH($O4913,Règles!$A$5:$A$17,0)),""),IF(OR($P4913="ne compte pas",$P4913="absence"),0,""))),"")</f>
        <v/>
      </c>
      <c r="T4913" s="26" t="n">
        <f aca="false">IF(AND(ISNUMBER($A4913),$B4913&lt;&gt;"",$G4913&lt;&gt;"",$P4913&lt;&gt;"absence"),1,0)</f>
        <v>0</v>
      </c>
      <c r="U4913" s="26" t="n">
        <f aca="false">IF($T4913=1,IF(COUNTIFS($B$2:$B4913,$B4913,$A$2:$A4913,$A4913,$T$2:$T4913,1)=1,1,0),0)</f>
        <v>0</v>
      </c>
      <c r="V4913" s="29" t="str">
        <f aca="false">IF(AND($A4913="",$B4913="",$G4913=""),"",IF(NOT(ISNUMBER($A4913)),"Date manquante ou non reconnue",IF($B4913="","Technicien manquant",IF(COUNTIF(Production!$A$7:$A$21,$B4913)=0,"Technicien absent de la liste (onglet Production)",IF($G4913="","Code BPU manquant (colonne G)",IF($O4913="?","Code BPU inconnu (onglet Prestations)",IF($P4913="?","Catégorie inconnue (onglet Règles)",IF(AND($E4913&lt;&gt;"",NOT(ISNUMBER($E4913))),"Quantité non reconnue",IF(AND($P4913="au prix",NOT(ISNUMBER($Q4913))),"Prix sur devis à saisir (colonne I)",IF($S4913="","Règle à compléter (onglet Règles)",""))))))))))</f>
        <v/>
      </c>
    </row>
    <row r="4914" customFormat="false" ht="15" hidden="false" customHeight="false" outlineLevel="0" collapsed="false">
      <c r="A4914" s="23"/>
      <c r="I4914" s="24"/>
      <c r="J4914" s="24"/>
      <c r="N4914" s="25"/>
      <c r="O4914" s="26" t="str">
        <f aca="false">IF($G4914="","",IFERROR(INDEX(Prestations!$F$5:$F$256,MATCH($G4914,Prestations!$B$5:$B$256,0)),"?"))</f>
        <v/>
      </c>
      <c r="P4914" s="26" t="str">
        <f aca="false">IF($O4914="","",IF($O4914="?","?",IFERROR(INDEX(Règles!$C$5:$C$17,MATCH($O4914,Règles!$A$5:$A$17,0)),"?")))</f>
        <v/>
      </c>
      <c r="Q4914" s="27" t="str">
        <f aca="false">IF($G4914="","",IF(ISNUMBER($I4914),$I4914,IFERROR(IF(ISNUMBER(INDEX(Prestations!$E$5:$E$256,MATCH($G4914,Prestations!$B$5:$B$256,0))),INDEX(Prestations!$E$5:$E$256,MATCH($G4914,Prestations!$B$5:$B$256,0)),""),"")))</f>
        <v/>
      </c>
      <c r="R4914" s="27" t="str">
        <f aca="false">IFERROR(IF(ISNUMBER($Q4914),$Q4914*IF($E4914="",1,$E4914),""),"")</f>
        <v/>
      </c>
      <c r="S4914" s="28" t="str">
        <f aca="false">IFERROR(IF($P4914="au nombre",IF(N(INDEX(Règles!$D$5:$D$17,MATCH($O4914,Règles!$A$5:$A$17,0)))&gt;0,IF($E4914="",1,$E4914)/INDEX(Règles!$D$5:$D$17,MATCH($O4914,Règles!$A$5:$A$17,0)),""),IF($P4914="au prix",IF(AND(ISNUMBER($R4914),N(INDEX(Règles!$E$5:$E$17,MATCH($O4914,Règles!$A$5:$A$17,0)))&gt;0),$R4914/INDEX(Règles!$E$5:$E$17,MATCH($O4914,Règles!$A$5:$A$17,0)),""),IF(OR($P4914="ne compte pas",$P4914="absence"),0,""))),"")</f>
        <v/>
      </c>
      <c r="T4914" s="26" t="n">
        <f aca="false">IF(AND(ISNUMBER($A4914),$B4914&lt;&gt;"",$G4914&lt;&gt;"",$P4914&lt;&gt;"absence"),1,0)</f>
        <v>0</v>
      </c>
      <c r="U4914" s="26" t="n">
        <f aca="false">IF($T4914=1,IF(COUNTIFS($B$2:$B4914,$B4914,$A$2:$A4914,$A4914,$T$2:$T4914,1)=1,1,0),0)</f>
        <v>0</v>
      </c>
      <c r="V4914" s="29" t="str">
        <f aca="false">IF(AND($A4914="",$B4914="",$G4914=""),"",IF(NOT(ISNUMBER($A4914)),"Date manquante ou non reconnue",IF($B4914="","Technicien manquant",IF(COUNTIF(Production!$A$7:$A$21,$B4914)=0,"Technicien absent de la liste (onglet Production)",IF($G4914="","Code BPU manquant (colonne G)",IF($O4914="?","Code BPU inconnu (onglet Prestations)",IF($P4914="?","Catégorie inconnue (onglet Règles)",IF(AND($E4914&lt;&gt;"",NOT(ISNUMBER($E4914))),"Quantité non reconnue",IF(AND($P4914="au prix",NOT(ISNUMBER($Q4914))),"Prix sur devis à saisir (colonne I)",IF($S4914="","Règle à compléter (onglet Règles)",""))))))))))</f>
        <v/>
      </c>
    </row>
    <row r="4915" customFormat="false" ht="15" hidden="false" customHeight="false" outlineLevel="0" collapsed="false">
      <c r="A4915" s="23"/>
      <c r="I4915" s="24"/>
      <c r="J4915" s="24"/>
      <c r="N4915" s="25"/>
      <c r="O4915" s="26" t="str">
        <f aca="false">IF($G4915="","",IFERROR(INDEX(Prestations!$F$5:$F$256,MATCH($G4915,Prestations!$B$5:$B$256,0)),"?"))</f>
        <v/>
      </c>
      <c r="P4915" s="26" t="str">
        <f aca="false">IF($O4915="","",IF($O4915="?","?",IFERROR(INDEX(Règles!$C$5:$C$17,MATCH($O4915,Règles!$A$5:$A$17,0)),"?")))</f>
        <v/>
      </c>
      <c r="Q4915" s="27" t="str">
        <f aca="false">IF($G4915="","",IF(ISNUMBER($I4915),$I4915,IFERROR(IF(ISNUMBER(INDEX(Prestations!$E$5:$E$256,MATCH($G4915,Prestations!$B$5:$B$256,0))),INDEX(Prestations!$E$5:$E$256,MATCH($G4915,Prestations!$B$5:$B$256,0)),""),"")))</f>
        <v/>
      </c>
      <c r="R4915" s="27" t="str">
        <f aca="false">IFERROR(IF(ISNUMBER($Q4915),$Q4915*IF($E4915="",1,$E4915),""),"")</f>
        <v/>
      </c>
      <c r="S4915" s="28" t="str">
        <f aca="false">IFERROR(IF($P4915="au nombre",IF(N(INDEX(Règles!$D$5:$D$17,MATCH($O4915,Règles!$A$5:$A$17,0)))&gt;0,IF($E4915="",1,$E4915)/INDEX(Règles!$D$5:$D$17,MATCH($O4915,Règles!$A$5:$A$17,0)),""),IF($P4915="au prix",IF(AND(ISNUMBER($R4915),N(INDEX(Règles!$E$5:$E$17,MATCH($O4915,Règles!$A$5:$A$17,0)))&gt;0),$R4915/INDEX(Règles!$E$5:$E$17,MATCH($O4915,Règles!$A$5:$A$17,0)),""),IF(OR($P4915="ne compte pas",$P4915="absence"),0,""))),"")</f>
        <v/>
      </c>
      <c r="T4915" s="26" t="n">
        <f aca="false">IF(AND(ISNUMBER($A4915),$B4915&lt;&gt;"",$G4915&lt;&gt;"",$P4915&lt;&gt;"absence"),1,0)</f>
        <v>0</v>
      </c>
      <c r="U4915" s="26" t="n">
        <f aca="false">IF($T4915=1,IF(COUNTIFS($B$2:$B4915,$B4915,$A$2:$A4915,$A4915,$T$2:$T4915,1)=1,1,0),0)</f>
        <v>0</v>
      </c>
      <c r="V4915" s="29" t="str">
        <f aca="false">IF(AND($A4915="",$B4915="",$G4915=""),"",IF(NOT(ISNUMBER($A4915)),"Date manquante ou non reconnue",IF($B4915="","Technicien manquant",IF(COUNTIF(Production!$A$7:$A$21,$B4915)=0,"Technicien absent de la liste (onglet Production)",IF($G4915="","Code BPU manquant (colonne G)",IF($O4915="?","Code BPU inconnu (onglet Prestations)",IF($P4915="?","Catégorie inconnue (onglet Règles)",IF(AND($E4915&lt;&gt;"",NOT(ISNUMBER($E4915))),"Quantité non reconnue",IF(AND($P4915="au prix",NOT(ISNUMBER($Q4915))),"Prix sur devis à saisir (colonne I)",IF($S4915="","Règle à compléter (onglet Règles)",""))))))))))</f>
        <v/>
      </c>
    </row>
    <row r="4916" customFormat="false" ht="15" hidden="false" customHeight="false" outlineLevel="0" collapsed="false">
      <c r="A4916" s="23"/>
      <c r="I4916" s="24"/>
      <c r="J4916" s="24"/>
      <c r="N4916" s="25"/>
      <c r="O4916" s="26" t="str">
        <f aca="false">IF($G4916="","",IFERROR(INDEX(Prestations!$F$5:$F$256,MATCH($G4916,Prestations!$B$5:$B$256,0)),"?"))</f>
        <v/>
      </c>
      <c r="P4916" s="26" t="str">
        <f aca="false">IF($O4916="","",IF($O4916="?","?",IFERROR(INDEX(Règles!$C$5:$C$17,MATCH($O4916,Règles!$A$5:$A$17,0)),"?")))</f>
        <v/>
      </c>
      <c r="Q4916" s="27" t="str">
        <f aca="false">IF($G4916="","",IF(ISNUMBER($I4916),$I4916,IFERROR(IF(ISNUMBER(INDEX(Prestations!$E$5:$E$256,MATCH($G4916,Prestations!$B$5:$B$256,0))),INDEX(Prestations!$E$5:$E$256,MATCH($G4916,Prestations!$B$5:$B$256,0)),""),"")))</f>
        <v/>
      </c>
      <c r="R4916" s="27" t="str">
        <f aca="false">IFERROR(IF(ISNUMBER($Q4916),$Q4916*IF($E4916="",1,$E4916),""),"")</f>
        <v/>
      </c>
      <c r="S4916" s="28" t="str">
        <f aca="false">IFERROR(IF($P4916="au nombre",IF(N(INDEX(Règles!$D$5:$D$17,MATCH($O4916,Règles!$A$5:$A$17,0)))&gt;0,IF($E4916="",1,$E4916)/INDEX(Règles!$D$5:$D$17,MATCH($O4916,Règles!$A$5:$A$17,0)),""),IF($P4916="au prix",IF(AND(ISNUMBER($R4916),N(INDEX(Règles!$E$5:$E$17,MATCH($O4916,Règles!$A$5:$A$17,0)))&gt;0),$R4916/INDEX(Règles!$E$5:$E$17,MATCH($O4916,Règles!$A$5:$A$17,0)),""),IF(OR($P4916="ne compte pas",$P4916="absence"),0,""))),"")</f>
        <v/>
      </c>
      <c r="T4916" s="26" t="n">
        <f aca="false">IF(AND(ISNUMBER($A4916),$B4916&lt;&gt;"",$G4916&lt;&gt;"",$P4916&lt;&gt;"absence"),1,0)</f>
        <v>0</v>
      </c>
      <c r="U4916" s="26" t="n">
        <f aca="false">IF($T4916=1,IF(COUNTIFS($B$2:$B4916,$B4916,$A$2:$A4916,$A4916,$T$2:$T4916,1)=1,1,0),0)</f>
        <v>0</v>
      </c>
      <c r="V4916" s="29" t="str">
        <f aca="false">IF(AND($A4916="",$B4916="",$G4916=""),"",IF(NOT(ISNUMBER($A4916)),"Date manquante ou non reconnue",IF($B4916="","Technicien manquant",IF(COUNTIF(Production!$A$7:$A$21,$B4916)=0,"Technicien absent de la liste (onglet Production)",IF($G4916="","Code BPU manquant (colonne G)",IF($O4916="?","Code BPU inconnu (onglet Prestations)",IF($P4916="?","Catégorie inconnue (onglet Règles)",IF(AND($E4916&lt;&gt;"",NOT(ISNUMBER($E4916))),"Quantité non reconnue",IF(AND($P4916="au prix",NOT(ISNUMBER($Q4916))),"Prix sur devis à saisir (colonne I)",IF($S4916="","Règle à compléter (onglet Règles)",""))))))))))</f>
        <v/>
      </c>
    </row>
    <row r="4917" customFormat="false" ht="15" hidden="false" customHeight="false" outlineLevel="0" collapsed="false">
      <c r="A4917" s="23"/>
      <c r="I4917" s="24"/>
      <c r="J4917" s="24"/>
      <c r="N4917" s="25"/>
      <c r="O4917" s="26" t="str">
        <f aca="false">IF($G4917="","",IFERROR(INDEX(Prestations!$F$5:$F$256,MATCH($G4917,Prestations!$B$5:$B$256,0)),"?"))</f>
        <v/>
      </c>
      <c r="P4917" s="26" t="str">
        <f aca="false">IF($O4917="","",IF($O4917="?","?",IFERROR(INDEX(Règles!$C$5:$C$17,MATCH($O4917,Règles!$A$5:$A$17,0)),"?")))</f>
        <v/>
      </c>
      <c r="Q4917" s="27" t="str">
        <f aca="false">IF($G4917="","",IF(ISNUMBER($I4917),$I4917,IFERROR(IF(ISNUMBER(INDEX(Prestations!$E$5:$E$256,MATCH($G4917,Prestations!$B$5:$B$256,0))),INDEX(Prestations!$E$5:$E$256,MATCH($G4917,Prestations!$B$5:$B$256,0)),""),"")))</f>
        <v/>
      </c>
      <c r="R4917" s="27" t="str">
        <f aca="false">IFERROR(IF(ISNUMBER($Q4917),$Q4917*IF($E4917="",1,$E4917),""),"")</f>
        <v/>
      </c>
      <c r="S4917" s="28" t="str">
        <f aca="false">IFERROR(IF($P4917="au nombre",IF(N(INDEX(Règles!$D$5:$D$17,MATCH($O4917,Règles!$A$5:$A$17,0)))&gt;0,IF($E4917="",1,$E4917)/INDEX(Règles!$D$5:$D$17,MATCH($O4917,Règles!$A$5:$A$17,0)),""),IF($P4917="au prix",IF(AND(ISNUMBER($R4917),N(INDEX(Règles!$E$5:$E$17,MATCH($O4917,Règles!$A$5:$A$17,0)))&gt;0),$R4917/INDEX(Règles!$E$5:$E$17,MATCH($O4917,Règles!$A$5:$A$17,0)),""),IF(OR($P4917="ne compte pas",$P4917="absence"),0,""))),"")</f>
        <v/>
      </c>
      <c r="T4917" s="26" t="n">
        <f aca="false">IF(AND(ISNUMBER($A4917),$B4917&lt;&gt;"",$G4917&lt;&gt;"",$P4917&lt;&gt;"absence"),1,0)</f>
        <v>0</v>
      </c>
      <c r="U4917" s="26" t="n">
        <f aca="false">IF($T4917=1,IF(COUNTIFS($B$2:$B4917,$B4917,$A$2:$A4917,$A4917,$T$2:$T4917,1)=1,1,0),0)</f>
        <v>0</v>
      </c>
      <c r="V4917" s="29" t="str">
        <f aca="false">IF(AND($A4917="",$B4917="",$G4917=""),"",IF(NOT(ISNUMBER($A4917)),"Date manquante ou non reconnue",IF($B4917="","Technicien manquant",IF(COUNTIF(Production!$A$7:$A$21,$B4917)=0,"Technicien absent de la liste (onglet Production)",IF($G4917="","Code BPU manquant (colonne G)",IF($O4917="?","Code BPU inconnu (onglet Prestations)",IF($P4917="?","Catégorie inconnue (onglet Règles)",IF(AND($E4917&lt;&gt;"",NOT(ISNUMBER($E4917))),"Quantité non reconnue",IF(AND($P4917="au prix",NOT(ISNUMBER($Q4917))),"Prix sur devis à saisir (colonne I)",IF($S4917="","Règle à compléter (onglet Règles)",""))))))))))</f>
        <v/>
      </c>
    </row>
    <row r="4918" customFormat="false" ht="15" hidden="false" customHeight="false" outlineLevel="0" collapsed="false">
      <c r="A4918" s="23"/>
      <c r="I4918" s="24"/>
      <c r="J4918" s="24"/>
      <c r="N4918" s="25"/>
      <c r="O4918" s="26" t="str">
        <f aca="false">IF($G4918="","",IFERROR(INDEX(Prestations!$F$5:$F$256,MATCH($G4918,Prestations!$B$5:$B$256,0)),"?"))</f>
        <v/>
      </c>
      <c r="P4918" s="26" t="str">
        <f aca="false">IF($O4918="","",IF($O4918="?","?",IFERROR(INDEX(Règles!$C$5:$C$17,MATCH($O4918,Règles!$A$5:$A$17,0)),"?")))</f>
        <v/>
      </c>
      <c r="Q4918" s="27" t="str">
        <f aca="false">IF($G4918="","",IF(ISNUMBER($I4918),$I4918,IFERROR(IF(ISNUMBER(INDEX(Prestations!$E$5:$E$256,MATCH($G4918,Prestations!$B$5:$B$256,0))),INDEX(Prestations!$E$5:$E$256,MATCH($G4918,Prestations!$B$5:$B$256,0)),""),"")))</f>
        <v/>
      </c>
      <c r="R4918" s="27" t="str">
        <f aca="false">IFERROR(IF(ISNUMBER($Q4918),$Q4918*IF($E4918="",1,$E4918),""),"")</f>
        <v/>
      </c>
      <c r="S4918" s="28" t="str">
        <f aca="false">IFERROR(IF($P4918="au nombre",IF(N(INDEX(Règles!$D$5:$D$17,MATCH($O4918,Règles!$A$5:$A$17,0)))&gt;0,IF($E4918="",1,$E4918)/INDEX(Règles!$D$5:$D$17,MATCH($O4918,Règles!$A$5:$A$17,0)),""),IF($P4918="au prix",IF(AND(ISNUMBER($R4918),N(INDEX(Règles!$E$5:$E$17,MATCH($O4918,Règles!$A$5:$A$17,0)))&gt;0),$R4918/INDEX(Règles!$E$5:$E$17,MATCH($O4918,Règles!$A$5:$A$17,0)),""),IF(OR($P4918="ne compte pas",$P4918="absence"),0,""))),"")</f>
        <v/>
      </c>
      <c r="T4918" s="26" t="n">
        <f aca="false">IF(AND(ISNUMBER($A4918),$B4918&lt;&gt;"",$G4918&lt;&gt;"",$P4918&lt;&gt;"absence"),1,0)</f>
        <v>0</v>
      </c>
      <c r="U4918" s="26" t="n">
        <f aca="false">IF($T4918=1,IF(COUNTIFS($B$2:$B4918,$B4918,$A$2:$A4918,$A4918,$T$2:$T4918,1)=1,1,0),0)</f>
        <v>0</v>
      </c>
      <c r="V4918" s="29" t="str">
        <f aca="false">IF(AND($A4918="",$B4918="",$G4918=""),"",IF(NOT(ISNUMBER($A4918)),"Date manquante ou non reconnue",IF($B4918="","Technicien manquant",IF(COUNTIF(Production!$A$7:$A$21,$B4918)=0,"Technicien absent de la liste (onglet Production)",IF($G4918="","Code BPU manquant (colonne G)",IF($O4918="?","Code BPU inconnu (onglet Prestations)",IF($P4918="?","Catégorie inconnue (onglet Règles)",IF(AND($E4918&lt;&gt;"",NOT(ISNUMBER($E4918))),"Quantité non reconnue",IF(AND($P4918="au prix",NOT(ISNUMBER($Q4918))),"Prix sur devis à saisir (colonne I)",IF($S4918="","Règle à compléter (onglet Règles)",""))))))))))</f>
        <v/>
      </c>
    </row>
    <row r="4919" customFormat="false" ht="15" hidden="false" customHeight="false" outlineLevel="0" collapsed="false">
      <c r="A4919" s="23"/>
      <c r="I4919" s="24"/>
      <c r="J4919" s="24"/>
      <c r="N4919" s="25"/>
      <c r="O4919" s="26" t="str">
        <f aca="false">IF($G4919="","",IFERROR(INDEX(Prestations!$F$5:$F$256,MATCH($G4919,Prestations!$B$5:$B$256,0)),"?"))</f>
        <v/>
      </c>
      <c r="P4919" s="26" t="str">
        <f aca="false">IF($O4919="","",IF($O4919="?","?",IFERROR(INDEX(Règles!$C$5:$C$17,MATCH($O4919,Règles!$A$5:$A$17,0)),"?")))</f>
        <v/>
      </c>
      <c r="Q4919" s="27" t="str">
        <f aca="false">IF($G4919="","",IF(ISNUMBER($I4919),$I4919,IFERROR(IF(ISNUMBER(INDEX(Prestations!$E$5:$E$256,MATCH($G4919,Prestations!$B$5:$B$256,0))),INDEX(Prestations!$E$5:$E$256,MATCH($G4919,Prestations!$B$5:$B$256,0)),""),"")))</f>
        <v/>
      </c>
      <c r="R4919" s="27" t="str">
        <f aca="false">IFERROR(IF(ISNUMBER($Q4919),$Q4919*IF($E4919="",1,$E4919),""),"")</f>
        <v/>
      </c>
      <c r="S4919" s="28" t="str">
        <f aca="false">IFERROR(IF($P4919="au nombre",IF(N(INDEX(Règles!$D$5:$D$17,MATCH($O4919,Règles!$A$5:$A$17,0)))&gt;0,IF($E4919="",1,$E4919)/INDEX(Règles!$D$5:$D$17,MATCH($O4919,Règles!$A$5:$A$17,0)),""),IF($P4919="au prix",IF(AND(ISNUMBER($R4919),N(INDEX(Règles!$E$5:$E$17,MATCH($O4919,Règles!$A$5:$A$17,0)))&gt;0),$R4919/INDEX(Règles!$E$5:$E$17,MATCH($O4919,Règles!$A$5:$A$17,0)),""),IF(OR($P4919="ne compte pas",$P4919="absence"),0,""))),"")</f>
        <v/>
      </c>
      <c r="T4919" s="26" t="n">
        <f aca="false">IF(AND(ISNUMBER($A4919),$B4919&lt;&gt;"",$G4919&lt;&gt;"",$P4919&lt;&gt;"absence"),1,0)</f>
        <v>0</v>
      </c>
      <c r="U4919" s="26" t="n">
        <f aca="false">IF($T4919=1,IF(COUNTIFS($B$2:$B4919,$B4919,$A$2:$A4919,$A4919,$T$2:$T4919,1)=1,1,0),0)</f>
        <v>0</v>
      </c>
      <c r="V4919" s="29" t="str">
        <f aca="false">IF(AND($A4919="",$B4919="",$G4919=""),"",IF(NOT(ISNUMBER($A4919)),"Date manquante ou non reconnue",IF($B4919="","Technicien manquant",IF(COUNTIF(Production!$A$7:$A$21,$B4919)=0,"Technicien absent de la liste (onglet Production)",IF($G4919="","Code BPU manquant (colonne G)",IF($O4919="?","Code BPU inconnu (onglet Prestations)",IF($P4919="?","Catégorie inconnue (onglet Règles)",IF(AND($E4919&lt;&gt;"",NOT(ISNUMBER($E4919))),"Quantité non reconnue",IF(AND($P4919="au prix",NOT(ISNUMBER($Q4919))),"Prix sur devis à saisir (colonne I)",IF($S4919="","Règle à compléter (onglet Règles)",""))))))))))</f>
        <v/>
      </c>
    </row>
    <row r="4920" customFormat="false" ht="15" hidden="false" customHeight="false" outlineLevel="0" collapsed="false">
      <c r="A4920" s="23"/>
      <c r="I4920" s="24"/>
      <c r="J4920" s="24"/>
      <c r="N4920" s="25"/>
      <c r="O4920" s="26" t="str">
        <f aca="false">IF($G4920="","",IFERROR(INDEX(Prestations!$F$5:$F$256,MATCH($G4920,Prestations!$B$5:$B$256,0)),"?"))</f>
        <v/>
      </c>
      <c r="P4920" s="26" t="str">
        <f aca="false">IF($O4920="","",IF($O4920="?","?",IFERROR(INDEX(Règles!$C$5:$C$17,MATCH($O4920,Règles!$A$5:$A$17,0)),"?")))</f>
        <v/>
      </c>
      <c r="Q4920" s="27" t="str">
        <f aca="false">IF($G4920="","",IF(ISNUMBER($I4920),$I4920,IFERROR(IF(ISNUMBER(INDEX(Prestations!$E$5:$E$256,MATCH($G4920,Prestations!$B$5:$B$256,0))),INDEX(Prestations!$E$5:$E$256,MATCH($G4920,Prestations!$B$5:$B$256,0)),""),"")))</f>
        <v/>
      </c>
      <c r="R4920" s="27" t="str">
        <f aca="false">IFERROR(IF(ISNUMBER($Q4920),$Q4920*IF($E4920="",1,$E4920),""),"")</f>
        <v/>
      </c>
      <c r="S4920" s="28" t="str">
        <f aca="false">IFERROR(IF($P4920="au nombre",IF(N(INDEX(Règles!$D$5:$D$17,MATCH($O4920,Règles!$A$5:$A$17,0)))&gt;0,IF($E4920="",1,$E4920)/INDEX(Règles!$D$5:$D$17,MATCH($O4920,Règles!$A$5:$A$17,0)),""),IF($P4920="au prix",IF(AND(ISNUMBER($R4920),N(INDEX(Règles!$E$5:$E$17,MATCH($O4920,Règles!$A$5:$A$17,0)))&gt;0),$R4920/INDEX(Règles!$E$5:$E$17,MATCH($O4920,Règles!$A$5:$A$17,0)),""),IF(OR($P4920="ne compte pas",$P4920="absence"),0,""))),"")</f>
        <v/>
      </c>
      <c r="T4920" s="26" t="n">
        <f aca="false">IF(AND(ISNUMBER($A4920),$B4920&lt;&gt;"",$G4920&lt;&gt;"",$P4920&lt;&gt;"absence"),1,0)</f>
        <v>0</v>
      </c>
      <c r="U4920" s="26" t="n">
        <f aca="false">IF($T4920=1,IF(COUNTIFS($B$2:$B4920,$B4920,$A$2:$A4920,$A4920,$T$2:$T4920,1)=1,1,0),0)</f>
        <v>0</v>
      </c>
      <c r="V4920" s="29" t="str">
        <f aca="false">IF(AND($A4920="",$B4920="",$G4920=""),"",IF(NOT(ISNUMBER($A4920)),"Date manquante ou non reconnue",IF($B4920="","Technicien manquant",IF(COUNTIF(Production!$A$7:$A$21,$B4920)=0,"Technicien absent de la liste (onglet Production)",IF($G4920="","Code BPU manquant (colonne G)",IF($O4920="?","Code BPU inconnu (onglet Prestations)",IF($P4920="?","Catégorie inconnue (onglet Règles)",IF(AND($E4920&lt;&gt;"",NOT(ISNUMBER($E4920))),"Quantité non reconnue",IF(AND($P4920="au prix",NOT(ISNUMBER($Q4920))),"Prix sur devis à saisir (colonne I)",IF($S4920="","Règle à compléter (onglet Règles)",""))))))))))</f>
        <v/>
      </c>
    </row>
    <row r="4921" customFormat="false" ht="15" hidden="false" customHeight="false" outlineLevel="0" collapsed="false">
      <c r="A4921" s="23"/>
      <c r="I4921" s="24"/>
      <c r="J4921" s="24"/>
      <c r="N4921" s="25"/>
      <c r="O4921" s="26" t="str">
        <f aca="false">IF($G4921="","",IFERROR(INDEX(Prestations!$F$5:$F$256,MATCH($G4921,Prestations!$B$5:$B$256,0)),"?"))</f>
        <v/>
      </c>
      <c r="P4921" s="26" t="str">
        <f aca="false">IF($O4921="","",IF($O4921="?","?",IFERROR(INDEX(Règles!$C$5:$C$17,MATCH($O4921,Règles!$A$5:$A$17,0)),"?")))</f>
        <v/>
      </c>
      <c r="Q4921" s="27" t="str">
        <f aca="false">IF($G4921="","",IF(ISNUMBER($I4921),$I4921,IFERROR(IF(ISNUMBER(INDEX(Prestations!$E$5:$E$256,MATCH($G4921,Prestations!$B$5:$B$256,0))),INDEX(Prestations!$E$5:$E$256,MATCH($G4921,Prestations!$B$5:$B$256,0)),""),"")))</f>
        <v/>
      </c>
      <c r="R4921" s="27" t="str">
        <f aca="false">IFERROR(IF(ISNUMBER($Q4921),$Q4921*IF($E4921="",1,$E4921),""),"")</f>
        <v/>
      </c>
      <c r="S4921" s="28" t="str">
        <f aca="false">IFERROR(IF($P4921="au nombre",IF(N(INDEX(Règles!$D$5:$D$17,MATCH($O4921,Règles!$A$5:$A$17,0)))&gt;0,IF($E4921="",1,$E4921)/INDEX(Règles!$D$5:$D$17,MATCH($O4921,Règles!$A$5:$A$17,0)),""),IF($P4921="au prix",IF(AND(ISNUMBER($R4921),N(INDEX(Règles!$E$5:$E$17,MATCH($O4921,Règles!$A$5:$A$17,0)))&gt;0),$R4921/INDEX(Règles!$E$5:$E$17,MATCH($O4921,Règles!$A$5:$A$17,0)),""),IF(OR($P4921="ne compte pas",$P4921="absence"),0,""))),"")</f>
        <v/>
      </c>
      <c r="T4921" s="26" t="n">
        <f aca="false">IF(AND(ISNUMBER($A4921),$B4921&lt;&gt;"",$G4921&lt;&gt;"",$P4921&lt;&gt;"absence"),1,0)</f>
        <v>0</v>
      </c>
      <c r="U4921" s="26" t="n">
        <f aca="false">IF($T4921=1,IF(COUNTIFS($B$2:$B4921,$B4921,$A$2:$A4921,$A4921,$T$2:$T4921,1)=1,1,0),0)</f>
        <v>0</v>
      </c>
      <c r="V4921" s="29" t="str">
        <f aca="false">IF(AND($A4921="",$B4921="",$G4921=""),"",IF(NOT(ISNUMBER($A4921)),"Date manquante ou non reconnue",IF($B4921="","Technicien manquant",IF(COUNTIF(Production!$A$7:$A$21,$B4921)=0,"Technicien absent de la liste (onglet Production)",IF($G4921="","Code BPU manquant (colonne G)",IF($O4921="?","Code BPU inconnu (onglet Prestations)",IF($P4921="?","Catégorie inconnue (onglet Règles)",IF(AND($E4921&lt;&gt;"",NOT(ISNUMBER($E4921))),"Quantité non reconnue",IF(AND($P4921="au prix",NOT(ISNUMBER($Q4921))),"Prix sur devis à saisir (colonne I)",IF($S4921="","Règle à compléter (onglet Règles)",""))))))))))</f>
        <v/>
      </c>
    </row>
    <row r="4922" customFormat="false" ht="15" hidden="false" customHeight="false" outlineLevel="0" collapsed="false">
      <c r="A4922" s="23"/>
      <c r="I4922" s="24"/>
      <c r="J4922" s="24"/>
      <c r="N4922" s="25"/>
      <c r="O4922" s="26" t="str">
        <f aca="false">IF($G4922="","",IFERROR(INDEX(Prestations!$F$5:$F$256,MATCH($G4922,Prestations!$B$5:$B$256,0)),"?"))</f>
        <v/>
      </c>
      <c r="P4922" s="26" t="str">
        <f aca="false">IF($O4922="","",IF($O4922="?","?",IFERROR(INDEX(Règles!$C$5:$C$17,MATCH($O4922,Règles!$A$5:$A$17,0)),"?")))</f>
        <v/>
      </c>
      <c r="Q4922" s="27" t="str">
        <f aca="false">IF($G4922="","",IF(ISNUMBER($I4922),$I4922,IFERROR(IF(ISNUMBER(INDEX(Prestations!$E$5:$E$256,MATCH($G4922,Prestations!$B$5:$B$256,0))),INDEX(Prestations!$E$5:$E$256,MATCH($G4922,Prestations!$B$5:$B$256,0)),""),"")))</f>
        <v/>
      </c>
      <c r="R4922" s="27" t="str">
        <f aca="false">IFERROR(IF(ISNUMBER($Q4922),$Q4922*IF($E4922="",1,$E4922),""),"")</f>
        <v/>
      </c>
      <c r="S4922" s="28" t="str">
        <f aca="false">IFERROR(IF($P4922="au nombre",IF(N(INDEX(Règles!$D$5:$D$17,MATCH($O4922,Règles!$A$5:$A$17,0)))&gt;0,IF($E4922="",1,$E4922)/INDEX(Règles!$D$5:$D$17,MATCH($O4922,Règles!$A$5:$A$17,0)),""),IF($P4922="au prix",IF(AND(ISNUMBER($R4922),N(INDEX(Règles!$E$5:$E$17,MATCH($O4922,Règles!$A$5:$A$17,0)))&gt;0),$R4922/INDEX(Règles!$E$5:$E$17,MATCH($O4922,Règles!$A$5:$A$17,0)),""),IF(OR($P4922="ne compte pas",$P4922="absence"),0,""))),"")</f>
        <v/>
      </c>
      <c r="T4922" s="26" t="n">
        <f aca="false">IF(AND(ISNUMBER($A4922),$B4922&lt;&gt;"",$G4922&lt;&gt;"",$P4922&lt;&gt;"absence"),1,0)</f>
        <v>0</v>
      </c>
      <c r="U4922" s="26" t="n">
        <f aca="false">IF($T4922=1,IF(COUNTIFS($B$2:$B4922,$B4922,$A$2:$A4922,$A4922,$T$2:$T4922,1)=1,1,0),0)</f>
        <v>0</v>
      </c>
      <c r="V4922" s="29" t="str">
        <f aca="false">IF(AND($A4922="",$B4922="",$G4922=""),"",IF(NOT(ISNUMBER($A4922)),"Date manquante ou non reconnue",IF($B4922="","Technicien manquant",IF(COUNTIF(Production!$A$7:$A$21,$B4922)=0,"Technicien absent de la liste (onglet Production)",IF($G4922="","Code BPU manquant (colonne G)",IF($O4922="?","Code BPU inconnu (onglet Prestations)",IF($P4922="?","Catégorie inconnue (onglet Règles)",IF(AND($E4922&lt;&gt;"",NOT(ISNUMBER($E4922))),"Quantité non reconnue",IF(AND($P4922="au prix",NOT(ISNUMBER($Q4922))),"Prix sur devis à saisir (colonne I)",IF($S4922="","Règle à compléter (onglet Règles)",""))))))))))</f>
        <v/>
      </c>
    </row>
    <row r="4923" customFormat="false" ht="15" hidden="false" customHeight="false" outlineLevel="0" collapsed="false">
      <c r="A4923" s="23"/>
      <c r="I4923" s="24"/>
      <c r="J4923" s="24"/>
      <c r="N4923" s="25"/>
      <c r="O4923" s="26" t="str">
        <f aca="false">IF($G4923="","",IFERROR(INDEX(Prestations!$F$5:$F$256,MATCH($G4923,Prestations!$B$5:$B$256,0)),"?"))</f>
        <v/>
      </c>
      <c r="P4923" s="26" t="str">
        <f aca="false">IF($O4923="","",IF($O4923="?","?",IFERROR(INDEX(Règles!$C$5:$C$17,MATCH($O4923,Règles!$A$5:$A$17,0)),"?")))</f>
        <v/>
      </c>
      <c r="Q4923" s="27" t="str">
        <f aca="false">IF($G4923="","",IF(ISNUMBER($I4923),$I4923,IFERROR(IF(ISNUMBER(INDEX(Prestations!$E$5:$E$256,MATCH($G4923,Prestations!$B$5:$B$256,0))),INDEX(Prestations!$E$5:$E$256,MATCH($G4923,Prestations!$B$5:$B$256,0)),""),"")))</f>
        <v/>
      </c>
      <c r="R4923" s="27" t="str">
        <f aca="false">IFERROR(IF(ISNUMBER($Q4923),$Q4923*IF($E4923="",1,$E4923),""),"")</f>
        <v/>
      </c>
      <c r="S4923" s="28" t="str">
        <f aca="false">IFERROR(IF($P4923="au nombre",IF(N(INDEX(Règles!$D$5:$D$17,MATCH($O4923,Règles!$A$5:$A$17,0)))&gt;0,IF($E4923="",1,$E4923)/INDEX(Règles!$D$5:$D$17,MATCH($O4923,Règles!$A$5:$A$17,0)),""),IF($P4923="au prix",IF(AND(ISNUMBER($R4923),N(INDEX(Règles!$E$5:$E$17,MATCH($O4923,Règles!$A$5:$A$17,0)))&gt;0),$R4923/INDEX(Règles!$E$5:$E$17,MATCH($O4923,Règles!$A$5:$A$17,0)),""),IF(OR($P4923="ne compte pas",$P4923="absence"),0,""))),"")</f>
        <v/>
      </c>
      <c r="T4923" s="26" t="n">
        <f aca="false">IF(AND(ISNUMBER($A4923),$B4923&lt;&gt;"",$G4923&lt;&gt;"",$P4923&lt;&gt;"absence"),1,0)</f>
        <v>0</v>
      </c>
      <c r="U4923" s="26" t="n">
        <f aca="false">IF($T4923=1,IF(COUNTIFS($B$2:$B4923,$B4923,$A$2:$A4923,$A4923,$T$2:$T4923,1)=1,1,0),0)</f>
        <v>0</v>
      </c>
      <c r="V4923" s="29" t="str">
        <f aca="false">IF(AND($A4923="",$B4923="",$G4923=""),"",IF(NOT(ISNUMBER($A4923)),"Date manquante ou non reconnue",IF($B4923="","Technicien manquant",IF(COUNTIF(Production!$A$7:$A$21,$B4923)=0,"Technicien absent de la liste (onglet Production)",IF($G4923="","Code BPU manquant (colonne G)",IF($O4923="?","Code BPU inconnu (onglet Prestations)",IF($P4923="?","Catégorie inconnue (onglet Règles)",IF(AND($E4923&lt;&gt;"",NOT(ISNUMBER($E4923))),"Quantité non reconnue",IF(AND($P4923="au prix",NOT(ISNUMBER($Q4923))),"Prix sur devis à saisir (colonne I)",IF($S4923="","Règle à compléter (onglet Règles)",""))))))))))</f>
        <v/>
      </c>
    </row>
    <row r="4924" customFormat="false" ht="15" hidden="false" customHeight="false" outlineLevel="0" collapsed="false">
      <c r="A4924" s="23"/>
      <c r="I4924" s="24"/>
      <c r="J4924" s="24"/>
      <c r="N4924" s="25"/>
      <c r="O4924" s="26" t="str">
        <f aca="false">IF($G4924="","",IFERROR(INDEX(Prestations!$F$5:$F$256,MATCH($G4924,Prestations!$B$5:$B$256,0)),"?"))</f>
        <v/>
      </c>
      <c r="P4924" s="26" t="str">
        <f aca="false">IF($O4924="","",IF($O4924="?","?",IFERROR(INDEX(Règles!$C$5:$C$17,MATCH($O4924,Règles!$A$5:$A$17,0)),"?")))</f>
        <v/>
      </c>
      <c r="Q4924" s="27" t="str">
        <f aca="false">IF($G4924="","",IF(ISNUMBER($I4924),$I4924,IFERROR(IF(ISNUMBER(INDEX(Prestations!$E$5:$E$256,MATCH($G4924,Prestations!$B$5:$B$256,0))),INDEX(Prestations!$E$5:$E$256,MATCH($G4924,Prestations!$B$5:$B$256,0)),""),"")))</f>
        <v/>
      </c>
      <c r="R4924" s="27" t="str">
        <f aca="false">IFERROR(IF(ISNUMBER($Q4924),$Q4924*IF($E4924="",1,$E4924),""),"")</f>
        <v/>
      </c>
      <c r="S4924" s="28" t="str">
        <f aca="false">IFERROR(IF($P4924="au nombre",IF(N(INDEX(Règles!$D$5:$D$17,MATCH($O4924,Règles!$A$5:$A$17,0)))&gt;0,IF($E4924="",1,$E4924)/INDEX(Règles!$D$5:$D$17,MATCH($O4924,Règles!$A$5:$A$17,0)),""),IF($P4924="au prix",IF(AND(ISNUMBER($R4924),N(INDEX(Règles!$E$5:$E$17,MATCH($O4924,Règles!$A$5:$A$17,0)))&gt;0),$R4924/INDEX(Règles!$E$5:$E$17,MATCH($O4924,Règles!$A$5:$A$17,0)),""),IF(OR($P4924="ne compte pas",$P4924="absence"),0,""))),"")</f>
        <v/>
      </c>
      <c r="T4924" s="26" t="n">
        <f aca="false">IF(AND(ISNUMBER($A4924),$B4924&lt;&gt;"",$G4924&lt;&gt;"",$P4924&lt;&gt;"absence"),1,0)</f>
        <v>0</v>
      </c>
      <c r="U4924" s="26" t="n">
        <f aca="false">IF($T4924=1,IF(COUNTIFS($B$2:$B4924,$B4924,$A$2:$A4924,$A4924,$T$2:$T4924,1)=1,1,0),0)</f>
        <v>0</v>
      </c>
      <c r="V4924" s="29" t="str">
        <f aca="false">IF(AND($A4924="",$B4924="",$G4924=""),"",IF(NOT(ISNUMBER($A4924)),"Date manquante ou non reconnue",IF($B4924="","Technicien manquant",IF(COUNTIF(Production!$A$7:$A$21,$B4924)=0,"Technicien absent de la liste (onglet Production)",IF($G4924="","Code BPU manquant (colonne G)",IF($O4924="?","Code BPU inconnu (onglet Prestations)",IF($P4924="?","Catégorie inconnue (onglet Règles)",IF(AND($E4924&lt;&gt;"",NOT(ISNUMBER($E4924))),"Quantité non reconnue",IF(AND($P4924="au prix",NOT(ISNUMBER($Q4924))),"Prix sur devis à saisir (colonne I)",IF($S4924="","Règle à compléter (onglet Règles)",""))))))))))</f>
        <v/>
      </c>
    </row>
    <row r="4925" customFormat="false" ht="15" hidden="false" customHeight="false" outlineLevel="0" collapsed="false">
      <c r="A4925" s="23"/>
      <c r="I4925" s="24"/>
      <c r="J4925" s="24"/>
      <c r="N4925" s="25"/>
      <c r="O4925" s="26" t="str">
        <f aca="false">IF($G4925="","",IFERROR(INDEX(Prestations!$F$5:$F$256,MATCH($G4925,Prestations!$B$5:$B$256,0)),"?"))</f>
        <v/>
      </c>
      <c r="P4925" s="26" t="str">
        <f aca="false">IF($O4925="","",IF($O4925="?","?",IFERROR(INDEX(Règles!$C$5:$C$17,MATCH($O4925,Règles!$A$5:$A$17,0)),"?")))</f>
        <v/>
      </c>
      <c r="Q4925" s="27" t="str">
        <f aca="false">IF($G4925="","",IF(ISNUMBER($I4925),$I4925,IFERROR(IF(ISNUMBER(INDEX(Prestations!$E$5:$E$256,MATCH($G4925,Prestations!$B$5:$B$256,0))),INDEX(Prestations!$E$5:$E$256,MATCH($G4925,Prestations!$B$5:$B$256,0)),""),"")))</f>
        <v/>
      </c>
      <c r="R4925" s="27" t="str">
        <f aca="false">IFERROR(IF(ISNUMBER($Q4925),$Q4925*IF($E4925="",1,$E4925),""),"")</f>
        <v/>
      </c>
      <c r="S4925" s="28" t="str">
        <f aca="false">IFERROR(IF($P4925="au nombre",IF(N(INDEX(Règles!$D$5:$D$17,MATCH($O4925,Règles!$A$5:$A$17,0)))&gt;0,IF($E4925="",1,$E4925)/INDEX(Règles!$D$5:$D$17,MATCH($O4925,Règles!$A$5:$A$17,0)),""),IF($P4925="au prix",IF(AND(ISNUMBER($R4925),N(INDEX(Règles!$E$5:$E$17,MATCH($O4925,Règles!$A$5:$A$17,0)))&gt;0),$R4925/INDEX(Règles!$E$5:$E$17,MATCH($O4925,Règles!$A$5:$A$17,0)),""),IF(OR($P4925="ne compte pas",$P4925="absence"),0,""))),"")</f>
        <v/>
      </c>
      <c r="T4925" s="26" t="n">
        <f aca="false">IF(AND(ISNUMBER($A4925),$B4925&lt;&gt;"",$G4925&lt;&gt;"",$P4925&lt;&gt;"absence"),1,0)</f>
        <v>0</v>
      </c>
      <c r="U4925" s="26" t="n">
        <f aca="false">IF($T4925=1,IF(COUNTIFS($B$2:$B4925,$B4925,$A$2:$A4925,$A4925,$T$2:$T4925,1)=1,1,0),0)</f>
        <v>0</v>
      </c>
      <c r="V4925" s="29" t="str">
        <f aca="false">IF(AND($A4925="",$B4925="",$G4925=""),"",IF(NOT(ISNUMBER($A4925)),"Date manquante ou non reconnue",IF($B4925="","Technicien manquant",IF(COUNTIF(Production!$A$7:$A$21,$B4925)=0,"Technicien absent de la liste (onglet Production)",IF($G4925="","Code BPU manquant (colonne G)",IF($O4925="?","Code BPU inconnu (onglet Prestations)",IF($P4925="?","Catégorie inconnue (onglet Règles)",IF(AND($E4925&lt;&gt;"",NOT(ISNUMBER($E4925))),"Quantité non reconnue",IF(AND($P4925="au prix",NOT(ISNUMBER($Q4925))),"Prix sur devis à saisir (colonne I)",IF($S4925="","Règle à compléter (onglet Règles)",""))))))))))</f>
        <v/>
      </c>
    </row>
    <row r="4926" customFormat="false" ht="15" hidden="false" customHeight="false" outlineLevel="0" collapsed="false">
      <c r="A4926" s="23"/>
      <c r="I4926" s="24"/>
      <c r="J4926" s="24"/>
      <c r="N4926" s="25"/>
      <c r="O4926" s="26" t="str">
        <f aca="false">IF($G4926="","",IFERROR(INDEX(Prestations!$F$5:$F$256,MATCH($G4926,Prestations!$B$5:$B$256,0)),"?"))</f>
        <v/>
      </c>
      <c r="P4926" s="26" t="str">
        <f aca="false">IF($O4926="","",IF($O4926="?","?",IFERROR(INDEX(Règles!$C$5:$C$17,MATCH($O4926,Règles!$A$5:$A$17,0)),"?")))</f>
        <v/>
      </c>
      <c r="Q4926" s="27" t="str">
        <f aca="false">IF($G4926="","",IF(ISNUMBER($I4926),$I4926,IFERROR(IF(ISNUMBER(INDEX(Prestations!$E$5:$E$256,MATCH($G4926,Prestations!$B$5:$B$256,0))),INDEX(Prestations!$E$5:$E$256,MATCH($G4926,Prestations!$B$5:$B$256,0)),""),"")))</f>
        <v/>
      </c>
      <c r="R4926" s="27" t="str">
        <f aca="false">IFERROR(IF(ISNUMBER($Q4926),$Q4926*IF($E4926="",1,$E4926),""),"")</f>
        <v/>
      </c>
      <c r="S4926" s="28" t="str">
        <f aca="false">IFERROR(IF($P4926="au nombre",IF(N(INDEX(Règles!$D$5:$D$17,MATCH($O4926,Règles!$A$5:$A$17,0)))&gt;0,IF($E4926="",1,$E4926)/INDEX(Règles!$D$5:$D$17,MATCH($O4926,Règles!$A$5:$A$17,0)),""),IF($P4926="au prix",IF(AND(ISNUMBER($R4926),N(INDEX(Règles!$E$5:$E$17,MATCH($O4926,Règles!$A$5:$A$17,0)))&gt;0),$R4926/INDEX(Règles!$E$5:$E$17,MATCH($O4926,Règles!$A$5:$A$17,0)),""),IF(OR($P4926="ne compte pas",$P4926="absence"),0,""))),"")</f>
        <v/>
      </c>
      <c r="T4926" s="26" t="n">
        <f aca="false">IF(AND(ISNUMBER($A4926),$B4926&lt;&gt;"",$G4926&lt;&gt;"",$P4926&lt;&gt;"absence"),1,0)</f>
        <v>0</v>
      </c>
      <c r="U4926" s="26" t="n">
        <f aca="false">IF($T4926=1,IF(COUNTIFS($B$2:$B4926,$B4926,$A$2:$A4926,$A4926,$T$2:$T4926,1)=1,1,0),0)</f>
        <v>0</v>
      </c>
      <c r="V4926" s="29" t="str">
        <f aca="false">IF(AND($A4926="",$B4926="",$G4926=""),"",IF(NOT(ISNUMBER($A4926)),"Date manquante ou non reconnue",IF($B4926="","Technicien manquant",IF(COUNTIF(Production!$A$7:$A$21,$B4926)=0,"Technicien absent de la liste (onglet Production)",IF($G4926="","Code BPU manquant (colonne G)",IF($O4926="?","Code BPU inconnu (onglet Prestations)",IF($P4926="?","Catégorie inconnue (onglet Règles)",IF(AND($E4926&lt;&gt;"",NOT(ISNUMBER($E4926))),"Quantité non reconnue",IF(AND($P4926="au prix",NOT(ISNUMBER($Q4926))),"Prix sur devis à saisir (colonne I)",IF($S4926="","Règle à compléter (onglet Règles)",""))))))))))</f>
        <v/>
      </c>
    </row>
    <row r="4927" customFormat="false" ht="15" hidden="false" customHeight="false" outlineLevel="0" collapsed="false">
      <c r="A4927" s="23"/>
      <c r="I4927" s="24"/>
      <c r="J4927" s="24"/>
      <c r="N4927" s="25"/>
      <c r="O4927" s="26" t="str">
        <f aca="false">IF($G4927="","",IFERROR(INDEX(Prestations!$F$5:$F$256,MATCH($G4927,Prestations!$B$5:$B$256,0)),"?"))</f>
        <v/>
      </c>
      <c r="P4927" s="26" t="str">
        <f aca="false">IF($O4927="","",IF($O4927="?","?",IFERROR(INDEX(Règles!$C$5:$C$17,MATCH($O4927,Règles!$A$5:$A$17,0)),"?")))</f>
        <v/>
      </c>
      <c r="Q4927" s="27" t="str">
        <f aca="false">IF($G4927="","",IF(ISNUMBER($I4927),$I4927,IFERROR(IF(ISNUMBER(INDEX(Prestations!$E$5:$E$256,MATCH($G4927,Prestations!$B$5:$B$256,0))),INDEX(Prestations!$E$5:$E$256,MATCH($G4927,Prestations!$B$5:$B$256,0)),""),"")))</f>
        <v/>
      </c>
      <c r="R4927" s="27" t="str">
        <f aca="false">IFERROR(IF(ISNUMBER($Q4927),$Q4927*IF($E4927="",1,$E4927),""),"")</f>
        <v/>
      </c>
      <c r="S4927" s="28" t="str">
        <f aca="false">IFERROR(IF($P4927="au nombre",IF(N(INDEX(Règles!$D$5:$D$17,MATCH($O4927,Règles!$A$5:$A$17,0)))&gt;0,IF($E4927="",1,$E4927)/INDEX(Règles!$D$5:$D$17,MATCH($O4927,Règles!$A$5:$A$17,0)),""),IF($P4927="au prix",IF(AND(ISNUMBER($R4927),N(INDEX(Règles!$E$5:$E$17,MATCH($O4927,Règles!$A$5:$A$17,0)))&gt;0),$R4927/INDEX(Règles!$E$5:$E$17,MATCH($O4927,Règles!$A$5:$A$17,0)),""),IF(OR($P4927="ne compte pas",$P4927="absence"),0,""))),"")</f>
        <v/>
      </c>
      <c r="T4927" s="26" t="n">
        <f aca="false">IF(AND(ISNUMBER($A4927),$B4927&lt;&gt;"",$G4927&lt;&gt;"",$P4927&lt;&gt;"absence"),1,0)</f>
        <v>0</v>
      </c>
      <c r="U4927" s="26" t="n">
        <f aca="false">IF($T4927=1,IF(COUNTIFS($B$2:$B4927,$B4927,$A$2:$A4927,$A4927,$T$2:$T4927,1)=1,1,0),0)</f>
        <v>0</v>
      </c>
      <c r="V4927" s="29" t="str">
        <f aca="false">IF(AND($A4927="",$B4927="",$G4927=""),"",IF(NOT(ISNUMBER($A4927)),"Date manquante ou non reconnue",IF($B4927="","Technicien manquant",IF(COUNTIF(Production!$A$7:$A$21,$B4927)=0,"Technicien absent de la liste (onglet Production)",IF($G4927="","Code BPU manquant (colonne G)",IF($O4927="?","Code BPU inconnu (onglet Prestations)",IF($P4927="?","Catégorie inconnue (onglet Règles)",IF(AND($E4927&lt;&gt;"",NOT(ISNUMBER($E4927))),"Quantité non reconnue",IF(AND($P4927="au prix",NOT(ISNUMBER($Q4927))),"Prix sur devis à saisir (colonne I)",IF($S4927="","Règle à compléter (onglet Règles)",""))))))))))</f>
        <v/>
      </c>
    </row>
    <row r="4928" customFormat="false" ht="15" hidden="false" customHeight="false" outlineLevel="0" collapsed="false">
      <c r="A4928" s="23"/>
      <c r="I4928" s="24"/>
      <c r="J4928" s="24"/>
      <c r="N4928" s="25"/>
      <c r="O4928" s="26" t="str">
        <f aca="false">IF($G4928="","",IFERROR(INDEX(Prestations!$F$5:$F$256,MATCH($G4928,Prestations!$B$5:$B$256,0)),"?"))</f>
        <v/>
      </c>
      <c r="P4928" s="26" t="str">
        <f aca="false">IF($O4928="","",IF($O4928="?","?",IFERROR(INDEX(Règles!$C$5:$C$17,MATCH($O4928,Règles!$A$5:$A$17,0)),"?")))</f>
        <v/>
      </c>
      <c r="Q4928" s="27" t="str">
        <f aca="false">IF($G4928="","",IF(ISNUMBER($I4928),$I4928,IFERROR(IF(ISNUMBER(INDEX(Prestations!$E$5:$E$256,MATCH($G4928,Prestations!$B$5:$B$256,0))),INDEX(Prestations!$E$5:$E$256,MATCH($G4928,Prestations!$B$5:$B$256,0)),""),"")))</f>
        <v/>
      </c>
      <c r="R4928" s="27" t="str">
        <f aca="false">IFERROR(IF(ISNUMBER($Q4928),$Q4928*IF($E4928="",1,$E4928),""),"")</f>
        <v/>
      </c>
      <c r="S4928" s="28" t="str">
        <f aca="false">IFERROR(IF($P4928="au nombre",IF(N(INDEX(Règles!$D$5:$D$17,MATCH($O4928,Règles!$A$5:$A$17,0)))&gt;0,IF($E4928="",1,$E4928)/INDEX(Règles!$D$5:$D$17,MATCH($O4928,Règles!$A$5:$A$17,0)),""),IF($P4928="au prix",IF(AND(ISNUMBER($R4928),N(INDEX(Règles!$E$5:$E$17,MATCH($O4928,Règles!$A$5:$A$17,0)))&gt;0),$R4928/INDEX(Règles!$E$5:$E$17,MATCH($O4928,Règles!$A$5:$A$17,0)),""),IF(OR($P4928="ne compte pas",$P4928="absence"),0,""))),"")</f>
        <v/>
      </c>
      <c r="T4928" s="26" t="n">
        <f aca="false">IF(AND(ISNUMBER($A4928),$B4928&lt;&gt;"",$G4928&lt;&gt;"",$P4928&lt;&gt;"absence"),1,0)</f>
        <v>0</v>
      </c>
      <c r="U4928" s="26" t="n">
        <f aca="false">IF($T4928=1,IF(COUNTIFS($B$2:$B4928,$B4928,$A$2:$A4928,$A4928,$T$2:$T4928,1)=1,1,0),0)</f>
        <v>0</v>
      </c>
      <c r="V4928" s="29" t="str">
        <f aca="false">IF(AND($A4928="",$B4928="",$G4928=""),"",IF(NOT(ISNUMBER($A4928)),"Date manquante ou non reconnue",IF($B4928="","Technicien manquant",IF(COUNTIF(Production!$A$7:$A$21,$B4928)=0,"Technicien absent de la liste (onglet Production)",IF($G4928="","Code BPU manquant (colonne G)",IF($O4928="?","Code BPU inconnu (onglet Prestations)",IF($P4928="?","Catégorie inconnue (onglet Règles)",IF(AND($E4928&lt;&gt;"",NOT(ISNUMBER($E4928))),"Quantité non reconnue",IF(AND($P4928="au prix",NOT(ISNUMBER($Q4928))),"Prix sur devis à saisir (colonne I)",IF($S4928="","Règle à compléter (onglet Règles)",""))))))))))</f>
        <v/>
      </c>
    </row>
    <row r="4929" customFormat="false" ht="15" hidden="false" customHeight="false" outlineLevel="0" collapsed="false">
      <c r="A4929" s="23"/>
      <c r="I4929" s="24"/>
      <c r="J4929" s="24"/>
      <c r="N4929" s="25"/>
      <c r="O4929" s="26" t="str">
        <f aca="false">IF($G4929="","",IFERROR(INDEX(Prestations!$F$5:$F$256,MATCH($G4929,Prestations!$B$5:$B$256,0)),"?"))</f>
        <v/>
      </c>
      <c r="P4929" s="26" t="str">
        <f aca="false">IF($O4929="","",IF($O4929="?","?",IFERROR(INDEX(Règles!$C$5:$C$17,MATCH($O4929,Règles!$A$5:$A$17,0)),"?")))</f>
        <v/>
      </c>
      <c r="Q4929" s="27" t="str">
        <f aca="false">IF($G4929="","",IF(ISNUMBER($I4929),$I4929,IFERROR(IF(ISNUMBER(INDEX(Prestations!$E$5:$E$256,MATCH($G4929,Prestations!$B$5:$B$256,0))),INDEX(Prestations!$E$5:$E$256,MATCH($G4929,Prestations!$B$5:$B$256,0)),""),"")))</f>
        <v/>
      </c>
      <c r="R4929" s="27" t="str">
        <f aca="false">IFERROR(IF(ISNUMBER($Q4929),$Q4929*IF($E4929="",1,$E4929),""),"")</f>
        <v/>
      </c>
      <c r="S4929" s="28" t="str">
        <f aca="false">IFERROR(IF($P4929="au nombre",IF(N(INDEX(Règles!$D$5:$D$17,MATCH($O4929,Règles!$A$5:$A$17,0)))&gt;0,IF($E4929="",1,$E4929)/INDEX(Règles!$D$5:$D$17,MATCH($O4929,Règles!$A$5:$A$17,0)),""),IF($P4929="au prix",IF(AND(ISNUMBER($R4929),N(INDEX(Règles!$E$5:$E$17,MATCH($O4929,Règles!$A$5:$A$17,0)))&gt;0),$R4929/INDEX(Règles!$E$5:$E$17,MATCH($O4929,Règles!$A$5:$A$17,0)),""),IF(OR($P4929="ne compte pas",$P4929="absence"),0,""))),"")</f>
        <v/>
      </c>
      <c r="T4929" s="26" t="n">
        <f aca="false">IF(AND(ISNUMBER($A4929),$B4929&lt;&gt;"",$G4929&lt;&gt;"",$P4929&lt;&gt;"absence"),1,0)</f>
        <v>0</v>
      </c>
      <c r="U4929" s="26" t="n">
        <f aca="false">IF($T4929=1,IF(COUNTIFS($B$2:$B4929,$B4929,$A$2:$A4929,$A4929,$T$2:$T4929,1)=1,1,0),0)</f>
        <v>0</v>
      </c>
      <c r="V4929" s="29" t="str">
        <f aca="false">IF(AND($A4929="",$B4929="",$G4929=""),"",IF(NOT(ISNUMBER($A4929)),"Date manquante ou non reconnue",IF($B4929="","Technicien manquant",IF(COUNTIF(Production!$A$7:$A$21,$B4929)=0,"Technicien absent de la liste (onglet Production)",IF($G4929="","Code BPU manquant (colonne G)",IF($O4929="?","Code BPU inconnu (onglet Prestations)",IF($P4929="?","Catégorie inconnue (onglet Règles)",IF(AND($E4929&lt;&gt;"",NOT(ISNUMBER($E4929))),"Quantité non reconnue",IF(AND($P4929="au prix",NOT(ISNUMBER($Q4929))),"Prix sur devis à saisir (colonne I)",IF($S4929="","Règle à compléter (onglet Règles)",""))))))))))</f>
        <v/>
      </c>
    </row>
    <row r="4930" customFormat="false" ht="15" hidden="false" customHeight="false" outlineLevel="0" collapsed="false">
      <c r="A4930" s="23"/>
      <c r="I4930" s="24"/>
      <c r="J4930" s="24"/>
      <c r="N4930" s="25"/>
      <c r="O4930" s="26" t="str">
        <f aca="false">IF($G4930="","",IFERROR(INDEX(Prestations!$F$5:$F$256,MATCH($G4930,Prestations!$B$5:$B$256,0)),"?"))</f>
        <v/>
      </c>
      <c r="P4930" s="26" t="str">
        <f aca="false">IF($O4930="","",IF($O4930="?","?",IFERROR(INDEX(Règles!$C$5:$C$17,MATCH($O4930,Règles!$A$5:$A$17,0)),"?")))</f>
        <v/>
      </c>
      <c r="Q4930" s="27" t="str">
        <f aca="false">IF($G4930="","",IF(ISNUMBER($I4930),$I4930,IFERROR(IF(ISNUMBER(INDEX(Prestations!$E$5:$E$256,MATCH($G4930,Prestations!$B$5:$B$256,0))),INDEX(Prestations!$E$5:$E$256,MATCH($G4930,Prestations!$B$5:$B$256,0)),""),"")))</f>
        <v/>
      </c>
      <c r="R4930" s="27" t="str">
        <f aca="false">IFERROR(IF(ISNUMBER($Q4930),$Q4930*IF($E4930="",1,$E4930),""),"")</f>
        <v/>
      </c>
      <c r="S4930" s="28" t="str">
        <f aca="false">IFERROR(IF($P4930="au nombre",IF(N(INDEX(Règles!$D$5:$D$17,MATCH($O4930,Règles!$A$5:$A$17,0)))&gt;0,IF($E4930="",1,$E4930)/INDEX(Règles!$D$5:$D$17,MATCH($O4930,Règles!$A$5:$A$17,0)),""),IF($P4930="au prix",IF(AND(ISNUMBER($R4930),N(INDEX(Règles!$E$5:$E$17,MATCH($O4930,Règles!$A$5:$A$17,0)))&gt;0),$R4930/INDEX(Règles!$E$5:$E$17,MATCH($O4930,Règles!$A$5:$A$17,0)),""),IF(OR($P4930="ne compte pas",$P4930="absence"),0,""))),"")</f>
        <v/>
      </c>
      <c r="T4930" s="26" t="n">
        <f aca="false">IF(AND(ISNUMBER($A4930),$B4930&lt;&gt;"",$G4930&lt;&gt;"",$P4930&lt;&gt;"absence"),1,0)</f>
        <v>0</v>
      </c>
      <c r="U4930" s="26" t="n">
        <f aca="false">IF($T4930=1,IF(COUNTIFS($B$2:$B4930,$B4930,$A$2:$A4930,$A4930,$T$2:$T4930,1)=1,1,0),0)</f>
        <v>0</v>
      </c>
      <c r="V4930" s="29" t="str">
        <f aca="false">IF(AND($A4930="",$B4930="",$G4930=""),"",IF(NOT(ISNUMBER($A4930)),"Date manquante ou non reconnue",IF($B4930="","Technicien manquant",IF(COUNTIF(Production!$A$7:$A$21,$B4930)=0,"Technicien absent de la liste (onglet Production)",IF($G4930="","Code BPU manquant (colonne G)",IF($O4930="?","Code BPU inconnu (onglet Prestations)",IF($P4930="?","Catégorie inconnue (onglet Règles)",IF(AND($E4930&lt;&gt;"",NOT(ISNUMBER($E4930))),"Quantité non reconnue",IF(AND($P4930="au prix",NOT(ISNUMBER($Q4930))),"Prix sur devis à saisir (colonne I)",IF($S4930="","Règle à compléter (onglet Règles)",""))))))))))</f>
        <v/>
      </c>
    </row>
    <row r="4931" customFormat="false" ht="15" hidden="false" customHeight="false" outlineLevel="0" collapsed="false">
      <c r="A4931" s="23"/>
      <c r="I4931" s="24"/>
      <c r="J4931" s="24"/>
      <c r="N4931" s="25"/>
      <c r="O4931" s="26" t="str">
        <f aca="false">IF($G4931="","",IFERROR(INDEX(Prestations!$F$5:$F$256,MATCH($G4931,Prestations!$B$5:$B$256,0)),"?"))</f>
        <v/>
      </c>
      <c r="P4931" s="26" t="str">
        <f aca="false">IF($O4931="","",IF($O4931="?","?",IFERROR(INDEX(Règles!$C$5:$C$17,MATCH($O4931,Règles!$A$5:$A$17,0)),"?")))</f>
        <v/>
      </c>
      <c r="Q4931" s="27" t="str">
        <f aca="false">IF($G4931="","",IF(ISNUMBER($I4931),$I4931,IFERROR(IF(ISNUMBER(INDEX(Prestations!$E$5:$E$256,MATCH($G4931,Prestations!$B$5:$B$256,0))),INDEX(Prestations!$E$5:$E$256,MATCH($G4931,Prestations!$B$5:$B$256,0)),""),"")))</f>
        <v/>
      </c>
      <c r="R4931" s="27" t="str">
        <f aca="false">IFERROR(IF(ISNUMBER($Q4931),$Q4931*IF($E4931="",1,$E4931),""),"")</f>
        <v/>
      </c>
      <c r="S4931" s="28" t="str">
        <f aca="false">IFERROR(IF($P4931="au nombre",IF(N(INDEX(Règles!$D$5:$D$17,MATCH($O4931,Règles!$A$5:$A$17,0)))&gt;0,IF($E4931="",1,$E4931)/INDEX(Règles!$D$5:$D$17,MATCH($O4931,Règles!$A$5:$A$17,0)),""),IF($P4931="au prix",IF(AND(ISNUMBER($R4931),N(INDEX(Règles!$E$5:$E$17,MATCH($O4931,Règles!$A$5:$A$17,0)))&gt;0),$R4931/INDEX(Règles!$E$5:$E$17,MATCH($O4931,Règles!$A$5:$A$17,0)),""),IF(OR($P4931="ne compte pas",$P4931="absence"),0,""))),"")</f>
        <v/>
      </c>
      <c r="T4931" s="26" t="n">
        <f aca="false">IF(AND(ISNUMBER($A4931),$B4931&lt;&gt;"",$G4931&lt;&gt;"",$P4931&lt;&gt;"absence"),1,0)</f>
        <v>0</v>
      </c>
      <c r="U4931" s="26" t="n">
        <f aca="false">IF($T4931=1,IF(COUNTIFS($B$2:$B4931,$B4931,$A$2:$A4931,$A4931,$T$2:$T4931,1)=1,1,0),0)</f>
        <v>0</v>
      </c>
      <c r="V4931" s="29" t="str">
        <f aca="false">IF(AND($A4931="",$B4931="",$G4931=""),"",IF(NOT(ISNUMBER($A4931)),"Date manquante ou non reconnue",IF($B4931="","Technicien manquant",IF(COUNTIF(Production!$A$7:$A$21,$B4931)=0,"Technicien absent de la liste (onglet Production)",IF($G4931="","Code BPU manquant (colonne G)",IF($O4931="?","Code BPU inconnu (onglet Prestations)",IF($P4931="?","Catégorie inconnue (onglet Règles)",IF(AND($E4931&lt;&gt;"",NOT(ISNUMBER($E4931))),"Quantité non reconnue",IF(AND($P4931="au prix",NOT(ISNUMBER($Q4931))),"Prix sur devis à saisir (colonne I)",IF($S4931="","Règle à compléter (onglet Règles)",""))))))))))</f>
        <v/>
      </c>
    </row>
    <row r="4932" customFormat="false" ht="15" hidden="false" customHeight="false" outlineLevel="0" collapsed="false">
      <c r="A4932" s="23"/>
      <c r="I4932" s="24"/>
      <c r="J4932" s="24"/>
      <c r="N4932" s="25"/>
      <c r="O4932" s="26" t="str">
        <f aca="false">IF($G4932="","",IFERROR(INDEX(Prestations!$F$5:$F$256,MATCH($G4932,Prestations!$B$5:$B$256,0)),"?"))</f>
        <v/>
      </c>
      <c r="P4932" s="26" t="str">
        <f aca="false">IF($O4932="","",IF($O4932="?","?",IFERROR(INDEX(Règles!$C$5:$C$17,MATCH($O4932,Règles!$A$5:$A$17,0)),"?")))</f>
        <v/>
      </c>
      <c r="Q4932" s="27" t="str">
        <f aca="false">IF($G4932="","",IF(ISNUMBER($I4932),$I4932,IFERROR(IF(ISNUMBER(INDEX(Prestations!$E$5:$E$256,MATCH($G4932,Prestations!$B$5:$B$256,0))),INDEX(Prestations!$E$5:$E$256,MATCH($G4932,Prestations!$B$5:$B$256,0)),""),"")))</f>
        <v/>
      </c>
      <c r="R4932" s="27" t="str">
        <f aca="false">IFERROR(IF(ISNUMBER($Q4932),$Q4932*IF($E4932="",1,$E4932),""),"")</f>
        <v/>
      </c>
      <c r="S4932" s="28" t="str">
        <f aca="false">IFERROR(IF($P4932="au nombre",IF(N(INDEX(Règles!$D$5:$D$17,MATCH($O4932,Règles!$A$5:$A$17,0)))&gt;0,IF($E4932="",1,$E4932)/INDEX(Règles!$D$5:$D$17,MATCH($O4932,Règles!$A$5:$A$17,0)),""),IF($P4932="au prix",IF(AND(ISNUMBER($R4932),N(INDEX(Règles!$E$5:$E$17,MATCH($O4932,Règles!$A$5:$A$17,0)))&gt;0),$R4932/INDEX(Règles!$E$5:$E$17,MATCH($O4932,Règles!$A$5:$A$17,0)),""),IF(OR($P4932="ne compte pas",$P4932="absence"),0,""))),"")</f>
        <v/>
      </c>
      <c r="T4932" s="26" t="n">
        <f aca="false">IF(AND(ISNUMBER($A4932),$B4932&lt;&gt;"",$G4932&lt;&gt;"",$P4932&lt;&gt;"absence"),1,0)</f>
        <v>0</v>
      </c>
      <c r="U4932" s="26" t="n">
        <f aca="false">IF($T4932=1,IF(COUNTIFS($B$2:$B4932,$B4932,$A$2:$A4932,$A4932,$T$2:$T4932,1)=1,1,0),0)</f>
        <v>0</v>
      </c>
      <c r="V4932" s="29" t="str">
        <f aca="false">IF(AND($A4932="",$B4932="",$G4932=""),"",IF(NOT(ISNUMBER($A4932)),"Date manquante ou non reconnue",IF($B4932="","Technicien manquant",IF(COUNTIF(Production!$A$7:$A$21,$B4932)=0,"Technicien absent de la liste (onglet Production)",IF($G4932="","Code BPU manquant (colonne G)",IF($O4932="?","Code BPU inconnu (onglet Prestations)",IF($P4932="?","Catégorie inconnue (onglet Règles)",IF(AND($E4932&lt;&gt;"",NOT(ISNUMBER($E4932))),"Quantité non reconnue",IF(AND($P4932="au prix",NOT(ISNUMBER($Q4932))),"Prix sur devis à saisir (colonne I)",IF($S4932="","Règle à compléter (onglet Règles)",""))))))))))</f>
        <v/>
      </c>
    </row>
    <row r="4933" customFormat="false" ht="15" hidden="false" customHeight="false" outlineLevel="0" collapsed="false">
      <c r="A4933" s="23"/>
      <c r="I4933" s="24"/>
      <c r="J4933" s="24"/>
      <c r="N4933" s="25"/>
      <c r="O4933" s="26" t="str">
        <f aca="false">IF($G4933="","",IFERROR(INDEX(Prestations!$F$5:$F$256,MATCH($G4933,Prestations!$B$5:$B$256,0)),"?"))</f>
        <v/>
      </c>
      <c r="P4933" s="26" t="str">
        <f aca="false">IF($O4933="","",IF($O4933="?","?",IFERROR(INDEX(Règles!$C$5:$C$17,MATCH($O4933,Règles!$A$5:$A$17,0)),"?")))</f>
        <v/>
      </c>
      <c r="Q4933" s="27" t="str">
        <f aca="false">IF($G4933="","",IF(ISNUMBER($I4933),$I4933,IFERROR(IF(ISNUMBER(INDEX(Prestations!$E$5:$E$256,MATCH($G4933,Prestations!$B$5:$B$256,0))),INDEX(Prestations!$E$5:$E$256,MATCH($G4933,Prestations!$B$5:$B$256,0)),""),"")))</f>
        <v/>
      </c>
      <c r="R4933" s="27" t="str">
        <f aca="false">IFERROR(IF(ISNUMBER($Q4933),$Q4933*IF($E4933="",1,$E4933),""),"")</f>
        <v/>
      </c>
      <c r="S4933" s="28" t="str">
        <f aca="false">IFERROR(IF($P4933="au nombre",IF(N(INDEX(Règles!$D$5:$D$17,MATCH($O4933,Règles!$A$5:$A$17,0)))&gt;0,IF($E4933="",1,$E4933)/INDEX(Règles!$D$5:$D$17,MATCH($O4933,Règles!$A$5:$A$17,0)),""),IF($P4933="au prix",IF(AND(ISNUMBER($R4933),N(INDEX(Règles!$E$5:$E$17,MATCH($O4933,Règles!$A$5:$A$17,0)))&gt;0),$R4933/INDEX(Règles!$E$5:$E$17,MATCH($O4933,Règles!$A$5:$A$17,0)),""),IF(OR($P4933="ne compte pas",$P4933="absence"),0,""))),"")</f>
        <v/>
      </c>
      <c r="T4933" s="26" t="n">
        <f aca="false">IF(AND(ISNUMBER($A4933),$B4933&lt;&gt;"",$G4933&lt;&gt;"",$P4933&lt;&gt;"absence"),1,0)</f>
        <v>0</v>
      </c>
      <c r="U4933" s="26" t="n">
        <f aca="false">IF($T4933=1,IF(COUNTIFS($B$2:$B4933,$B4933,$A$2:$A4933,$A4933,$T$2:$T4933,1)=1,1,0),0)</f>
        <v>0</v>
      </c>
      <c r="V4933" s="29" t="str">
        <f aca="false">IF(AND($A4933="",$B4933="",$G4933=""),"",IF(NOT(ISNUMBER($A4933)),"Date manquante ou non reconnue",IF($B4933="","Technicien manquant",IF(COUNTIF(Production!$A$7:$A$21,$B4933)=0,"Technicien absent de la liste (onglet Production)",IF($G4933="","Code BPU manquant (colonne G)",IF($O4933="?","Code BPU inconnu (onglet Prestations)",IF($P4933="?","Catégorie inconnue (onglet Règles)",IF(AND($E4933&lt;&gt;"",NOT(ISNUMBER($E4933))),"Quantité non reconnue",IF(AND($P4933="au prix",NOT(ISNUMBER($Q4933))),"Prix sur devis à saisir (colonne I)",IF($S4933="","Règle à compléter (onglet Règles)",""))))))))))</f>
        <v/>
      </c>
    </row>
    <row r="4934" customFormat="false" ht="15" hidden="false" customHeight="false" outlineLevel="0" collapsed="false">
      <c r="A4934" s="23"/>
      <c r="I4934" s="24"/>
      <c r="J4934" s="24"/>
      <c r="N4934" s="25"/>
      <c r="O4934" s="26" t="str">
        <f aca="false">IF($G4934="","",IFERROR(INDEX(Prestations!$F$5:$F$256,MATCH($G4934,Prestations!$B$5:$B$256,0)),"?"))</f>
        <v/>
      </c>
      <c r="P4934" s="26" t="str">
        <f aca="false">IF($O4934="","",IF($O4934="?","?",IFERROR(INDEX(Règles!$C$5:$C$17,MATCH($O4934,Règles!$A$5:$A$17,0)),"?")))</f>
        <v/>
      </c>
      <c r="Q4934" s="27" t="str">
        <f aca="false">IF($G4934="","",IF(ISNUMBER($I4934),$I4934,IFERROR(IF(ISNUMBER(INDEX(Prestations!$E$5:$E$256,MATCH($G4934,Prestations!$B$5:$B$256,0))),INDEX(Prestations!$E$5:$E$256,MATCH($G4934,Prestations!$B$5:$B$256,0)),""),"")))</f>
        <v/>
      </c>
      <c r="R4934" s="27" t="str">
        <f aca="false">IFERROR(IF(ISNUMBER($Q4934),$Q4934*IF($E4934="",1,$E4934),""),"")</f>
        <v/>
      </c>
      <c r="S4934" s="28" t="str">
        <f aca="false">IFERROR(IF($P4934="au nombre",IF(N(INDEX(Règles!$D$5:$D$17,MATCH($O4934,Règles!$A$5:$A$17,0)))&gt;0,IF($E4934="",1,$E4934)/INDEX(Règles!$D$5:$D$17,MATCH($O4934,Règles!$A$5:$A$17,0)),""),IF($P4934="au prix",IF(AND(ISNUMBER($R4934),N(INDEX(Règles!$E$5:$E$17,MATCH($O4934,Règles!$A$5:$A$17,0)))&gt;0),$R4934/INDEX(Règles!$E$5:$E$17,MATCH($O4934,Règles!$A$5:$A$17,0)),""),IF(OR($P4934="ne compte pas",$P4934="absence"),0,""))),"")</f>
        <v/>
      </c>
      <c r="T4934" s="26" t="n">
        <f aca="false">IF(AND(ISNUMBER($A4934),$B4934&lt;&gt;"",$G4934&lt;&gt;"",$P4934&lt;&gt;"absence"),1,0)</f>
        <v>0</v>
      </c>
      <c r="U4934" s="26" t="n">
        <f aca="false">IF($T4934=1,IF(COUNTIFS($B$2:$B4934,$B4934,$A$2:$A4934,$A4934,$T$2:$T4934,1)=1,1,0),0)</f>
        <v>0</v>
      </c>
      <c r="V4934" s="29" t="str">
        <f aca="false">IF(AND($A4934="",$B4934="",$G4934=""),"",IF(NOT(ISNUMBER($A4934)),"Date manquante ou non reconnue",IF($B4934="","Technicien manquant",IF(COUNTIF(Production!$A$7:$A$21,$B4934)=0,"Technicien absent de la liste (onglet Production)",IF($G4934="","Code BPU manquant (colonne G)",IF($O4934="?","Code BPU inconnu (onglet Prestations)",IF($P4934="?","Catégorie inconnue (onglet Règles)",IF(AND($E4934&lt;&gt;"",NOT(ISNUMBER($E4934))),"Quantité non reconnue",IF(AND($P4934="au prix",NOT(ISNUMBER($Q4934))),"Prix sur devis à saisir (colonne I)",IF($S4934="","Règle à compléter (onglet Règles)",""))))))))))</f>
        <v/>
      </c>
    </row>
    <row r="4935" customFormat="false" ht="15" hidden="false" customHeight="false" outlineLevel="0" collapsed="false">
      <c r="A4935" s="23"/>
      <c r="I4935" s="24"/>
      <c r="J4935" s="24"/>
      <c r="N4935" s="25"/>
      <c r="O4935" s="26" t="str">
        <f aca="false">IF($G4935="","",IFERROR(INDEX(Prestations!$F$5:$F$256,MATCH($G4935,Prestations!$B$5:$B$256,0)),"?"))</f>
        <v/>
      </c>
      <c r="P4935" s="26" t="str">
        <f aca="false">IF($O4935="","",IF($O4935="?","?",IFERROR(INDEX(Règles!$C$5:$C$17,MATCH($O4935,Règles!$A$5:$A$17,0)),"?")))</f>
        <v/>
      </c>
      <c r="Q4935" s="27" t="str">
        <f aca="false">IF($G4935="","",IF(ISNUMBER($I4935),$I4935,IFERROR(IF(ISNUMBER(INDEX(Prestations!$E$5:$E$256,MATCH($G4935,Prestations!$B$5:$B$256,0))),INDEX(Prestations!$E$5:$E$256,MATCH($G4935,Prestations!$B$5:$B$256,0)),""),"")))</f>
        <v/>
      </c>
      <c r="R4935" s="27" t="str">
        <f aca="false">IFERROR(IF(ISNUMBER($Q4935),$Q4935*IF($E4935="",1,$E4935),""),"")</f>
        <v/>
      </c>
      <c r="S4935" s="28" t="str">
        <f aca="false">IFERROR(IF($P4935="au nombre",IF(N(INDEX(Règles!$D$5:$D$17,MATCH($O4935,Règles!$A$5:$A$17,0)))&gt;0,IF($E4935="",1,$E4935)/INDEX(Règles!$D$5:$D$17,MATCH($O4935,Règles!$A$5:$A$17,0)),""),IF($P4935="au prix",IF(AND(ISNUMBER($R4935),N(INDEX(Règles!$E$5:$E$17,MATCH($O4935,Règles!$A$5:$A$17,0)))&gt;0),$R4935/INDEX(Règles!$E$5:$E$17,MATCH($O4935,Règles!$A$5:$A$17,0)),""),IF(OR($P4935="ne compte pas",$P4935="absence"),0,""))),"")</f>
        <v/>
      </c>
      <c r="T4935" s="26" t="n">
        <f aca="false">IF(AND(ISNUMBER($A4935),$B4935&lt;&gt;"",$G4935&lt;&gt;"",$P4935&lt;&gt;"absence"),1,0)</f>
        <v>0</v>
      </c>
      <c r="U4935" s="26" t="n">
        <f aca="false">IF($T4935=1,IF(COUNTIFS($B$2:$B4935,$B4935,$A$2:$A4935,$A4935,$T$2:$T4935,1)=1,1,0),0)</f>
        <v>0</v>
      </c>
      <c r="V4935" s="29" t="str">
        <f aca="false">IF(AND($A4935="",$B4935="",$G4935=""),"",IF(NOT(ISNUMBER($A4935)),"Date manquante ou non reconnue",IF($B4935="","Technicien manquant",IF(COUNTIF(Production!$A$7:$A$21,$B4935)=0,"Technicien absent de la liste (onglet Production)",IF($G4935="","Code BPU manquant (colonne G)",IF($O4935="?","Code BPU inconnu (onglet Prestations)",IF($P4935="?","Catégorie inconnue (onglet Règles)",IF(AND($E4935&lt;&gt;"",NOT(ISNUMBER($E4935))),"Quantité non reconnue",IF(AND($P4935="au prix",NOT(ISNUMBER($Q4935))),"Prix sur devis à saisir (colonne I)",IF($S4935="","Règle à compléter (onglet Règles)",""))))))))))</f>
        <v/>
      </c>
    </row>
    <row r="4936" customFormat="false" ht="15" hidden="false" customHeight="false" outlineLevel="0" collapsed="false">
      <c r="A4936" s="23"/>
      <c r="I4936" s="24"/>
      <c r="J4936" s="24"/>
      <c r="N4936" s="25"/>
      <c r="O4936" s="26" t="str">
        <f aca="false">IF($G4936="","",IFERROR(INDEX(Prestations!$F$5:$F$256,MATCH($G4936,Prestations!$B$5:$B$256,0)),"?"))</f>
        <v/>
      </c>
      <c r="P4936" s="26" t="str">
        <f aca="false">IF($O4936="","",IF($O4936="?","?",IFERROR(INDEX(Règles!$C$5:$C$17,MATCH($O4936,Règles!$A$5:$A$17,0)),"?")))</f>
        <v/>
      </c>
      <c r="Q4936" s="27" t="str">
        <f aca="false">IF($G4936="","",IF(ISNUMBER($I4936),$I4936,IFERROR(IF(ISNUMBER(INDEX(Prestations!$E$5:$E$256,MATCH($G4936,Prestations!$B$5:$B$256,0))),INDEX(Prestations!$E$5:$E$256,MATCH($G4936,Prestations!$B$5:$B$256,0)),""),"")))</f>
        <v/>
      </c>
      <c r="R4936" s="27" t="str">
        <f aca="false">IFERROR(IF(ISNUMBER($Q4936),$Q4936*IF($E4936="",1,$E4936),""),"")</f>
        <v/>
      </c>
      <c r="S4936" s="28" t="str">
        <f aca="false">IFERROR(IF($P4936="au nombre",IF(N(INDEX(Règles!$D$5:$D$17,MATCH($O4936,Règles!$A$5:$A$17,0)))&gt;0,IF($E4936="",1,$E4936)/INDEX(Règles!$D$5:$D$17,MATCH($O4936,Règles!$A$5:$A$17,0)),""),IF($P4936="au prix",IF(AND(ISNUMBER($R4936),N(INDEX(Règles!$E$5:$E$17,MATCH($O4936,Règles!$A$5:$A$17,0)))&gt;0),$R4936/INDEX(Règles!$E$5:$E$17,MATCH($O4936,Règles!$A$5:$A$17,0)),""),IF(OR($P4936="ne compte pas",$P4936="absence"),0,""))),"")</f>
        <v/>
      </c>
      <c r="T4936" s="26" t="n">
        <f aca="false">IF(AND(ISNUMBER($A4936),$B4936&lt;&gt;"",$G4936&lt;&gt;"",$P4936&lt;&gt;"absence"),1,0)</f>
        <v>0</v>
      </c>
      <c r="U4936" s="26" t="n">
        <f aca="false">IF($T4936=1,IF(COUNTIFS($B$2:$B4936,$B4936,$A$2:$A4936,$A4936,$T$2:$T4936,1)=1,1,0),0)</f>
        <v>0</v>
      </c>
      <c r="V4936" s="29" t="str">
        <f aca="false">IF(AND($A4936="",$B4936="",$G4936=""),"",IF(NOT(ISNUMBER($A4936)),"Date manquante ou non reconnue",IF($B4936="","Technicien manquant",IF(COUNTIF(Production!$A$7:$A$21,$B4936)=0,"Technicien absent de la liste (onglet Production)",IF($G4936="","Code BPU manquant (colonne G)",IF($O4936="?","Code BPU inconnu (onglet Prestations)",IF($P4936="?","Catégorie inconnue (onglet Règles)",IF(AND($E4936&lt;&gt;"",NOT(ISNUMBER($E4936))),"Quantité non reconnue",IF(AND($P4936="au prix",NOT(ISNUMBER($Q4936))),"Prix sur devis à saisir (colonne I)",IF($S4936="","Règle à compléter (onglet Règles)",""))))))))))</f>
        <v/>
      </c>
    </row>
    <row r="4937" customFormat="false" ht="15" hidden="false" customHeight="false" outlineLevel="0" collapsed="false">
      <c r="A4937" s="23"/>
      <c r="I4937" s="24"/>
      <c r="J4937" s="24"/>
      <c r="N4937" s="25"/>
      <c r="O4937" s="26" t="str">
        <f aca="false">IF($G4937="","",IFERROR(INDEX(Prestations!$F$5:$F$256,MATCH($G4937,Prestations!$B$5:$B$256,0)),"?"))</f>
        <v/>
      </c>
      <c r="P4937" s="26" t="str">
        <f aca="false">IF($O4937="","",IF($O4937="?","?",IFERROR(INDEX(Règles!$C$5:$C$17,MATCH($O4937,Règles!$A$5:$A$17,0)),"?")))</f>
        <v/>
      </c>
      <c r="Q4937" s="27" t="str">
        <f aca="false">IF($G4937="","",IF(ISNUMBER($I4937),$I4937,IFERROR(IF(ISNUMBER(INDEX(Prestations!$E$5:$E$256,MATCH($G4937,Prestations!$B$5:$B$256,0))),INDEX(Prestations!$E$5:$E$256,MATCH($G4937,Prestations!$B$5:$B$256,0)),""),"")))</f>
        <v/>
      </c>
      <c r="R4937" s="27" t="str">
        <f aca="false">IFERROR(IF(ISNUMBER($Q4937),$Q4937*IF($E4937="",1,$E4937),""),"")</f>
        <v/>
      </c>
      <c r="S4937" s="28" t="str">
        <f aca="false">IFERROR(IF($P4937="au nombre",IF(N(INDEX(Règles!$D$5:$D$17,MATCH($O4937,Règles!$A$5:$A$17,0)))&gt;0,IF($E4937="",1,$E4937)/INDEX(Règles!$D$5:$D$17,MATCH($O4937,Règles!$A$5:$A$17,0)),""),IF($P4937="au prix",IF(AND(ISNUMBER($R4937),N(INDEX(Règles!$E$5:$E$17,MATCH($O4937,Règles!$A$5:$A$17,0)))&gt;0),$R4937/INDEX(Règles!$E$5:$E$17,MATCH($O4937,Règles!$A$5:$A$17,0)),""),IF(OR($P4937="ne compte pas",$P4937="absence"),0,""))),"")</f>
        <v/>
      </c>
      <c r="T4937" s="26" t="n">
        <f aca="false">IF(AND(ISNUMBER($A4937),$B4937&lt;&gt;"",$G4937&lt;&gt;"",$P4937&lt;&gt;"absence"),1,0)</f>
        <v>0</v>
      </c>
      <c r="U4937" s="26" t="n">
        <f aca="false">IF($T4937=1,IF(COUNTIFS($B$2:$B4937,$B4937,$A$2:$A4937,$A4937,$T$2:$T4937,1)=1,1,0),0)</f>
        <v>0</v>
      </c>
      <c r="V4937" s="29" t="str">
        <f aca="false">IF(AND($A4937="",$B4937="",$G4937=""),"",IF(NOT(ISNUMBER($A4937)),"Date manquante ou non reconnue",IF($B4937="","Technicien manquant",IF(COUNTIF(Production!$A$7:$A$21,$B4937)=0,"Technicien absent de la liste (onglet Production)",IF($G4937="","Code BPU manquant (colonne G)",IF($O4937="?","Code BPU inconnu (onglet Prestations)",IF($P4937="?","Catégorie inconnue (onglet Règles)",IF(AND($E4937&lt;&gt;"",NOT(ISNUMBER($E4937))),"Quantité non reconnue",IF(AND($P4937="au prix",NOT(ISNUMBER($Q4937))),"Prix sur devis à saisir (colonne I)",IF($S4937="","Règle à compléter (onglet Règles)",""))))))))))</f>
        <v/>
      </c>
    </row>
    <row r="4938" customFormat="false" ht="15" hidden="false" customHeight="false" outlineLevel="0" collapsed="false">
      <c r="A4938" s="23"/>
      <c r="I4938" s="24"/>
      <c r="J4938" s="24"/>
      <c r="N4938" s="25"/>
      <c r="O4938" s="26" t="str">
        <f aca="false">IF($G4938="","",IFERROR(INDEX(Prestations!$F$5:$F$256,MATCH($G4938,Prestations!$B$5:$B$256,0)),"?"))</f>
        <v/>
      </c>
      <c r="P4938" s="26" t="str">
        <f aca="false">IF($O4938="","",IF($O4938="?","?",IFERROR(INDEX(Règles!$C$5:$C$17,MATCH($O4938,Règles!$A$5:$A$17,0)),"?")))</f>
        <v/>
      </c>
      <c r="Q4938" s="27" t="str">
        <f aca="false">IF($G4938="","",IF(ISNUMBER($I4938),$I4938,IFERROR(IF(ISNUMBER(INDEX(Prestations!$E$5:$E$256,MATCH($G4938,Prestations!$B$5:$B$256,0))),INDEX(Prestations!$E$5:$E$256,MATCH($G4938,Prestations!$B$5:$B$256,0)),""),"")))</f>
        <v/>
      </c>
      <c r="R4938" s="27" t="str">
        <f aca="false">IFERROR(IF(ISNUMBER($Q4938),$Q4938*IF($E4938="",1,$E4938),""),"")</f>
        <v/>
      </c>
      <c r="S4938" s="28" t="str">
        <f aca="false">IFERROR(IF($P4938="au nombre",IF(N(INDEX(Règles!$D$5:$D$17,MATCH($O4938,Règles!$A$5:$A$17,0)))&gt;0,IF($E4938="",1,$E4938)/INDEX(Règles!$D$5:$D$17,MATCH($O4938,Règles!$A$5:$A$17,0)),""),IF($P4938="au prix",IF(AND(ISNUMBER($R4938),N(INDEX(Règles!$E$5:$E$17,MATCH($O4938,Règles!$A$5:$A$17,0)))&gt;0),$R4938/INDEX(Règles!$E$5:$E$17,MATCH($O4938,Règles!$A$5:$A$17,0)),""),IF(OR($P4938="ne compte pas",$P4938="absence"),0,""))),"")</f>
        <v/>
      </c>
      <c r="T4938" s="26" t="n">
        <f aca="false">IF(AND(ISNUMBER($A4938),$B4938&lt;&gt;"",$G4938&lt;&gt;"",$P4938&lt;&gt;"absence"),1,0)</f>
        <v>0</v>
      </c>
      <c r="U4938" s="26" t="n">
        <f aca="false">IF($T4938=1,IF(COUNTIFS($B$2:$B4938,$B4938,$A$2:$A4938,$A4938,$T$2:$T4938,1)=1,1,0),0)</f>
        <v>0</v>
      </c>
      <c r="V4938" s="29" t="str">
        <f aca="false">IF(AND($A4938="",$B4938="",$G4938=""),"",IF(NOT(ISNUMBER($A4938)),"Date manquante ou non reconnue",IF($B4938="","Technicien manquant",IF(COUNTIF(Production!$A$7:$A$21,$B4938)=0,"Technicien absent de la liste (onglet Production)",IF($G4938="","Code BPU manquant (colonne G)",IF($O4938="?","Code BPU inconnu (onglet Prestations)",IF($P4938="?","Catégorie inconnue (onglet Règles)",IF(AND($E4938&lt;&gt;"",NOT(ISNUMBER($E4938))),"Quantité non reconnue",IF(AND($P4938="au prix",NOT(ISNUMBER($Q4938))),"Prix sur devis à saisir (colonne I)",IF($S4938="","Règle à compléter (onglet Règles)",""))))))))))</f>
        <v/>
      </c>
    </row>
    <row r="4939" customFormat="false" ht="15" hidden="false" customHeight="false" outlineLevel="0" collapsed="false">
      <c r="A4939" s="23"/>
      <c r="I4939" s="24"/>
      <c r="J4939" s="24"/>
      <c r="N4939" s="25"/>
      <c r="O4939" s="26" t="str">
        <f aca="false">IF($G4939="","",IFERROR(INDEX(Prestations!$F$5:$F$256,MATCH($G4939,Prestations!$B$5:$B$256,0)),"?"))</f>
        <v/>
      </c>
      <c r="P4939" s="26" t="str">
        <f aca="false">IF($O4939="","",IF($O4939="?","?",IFERROR(INDEX(Règles!$C$5:$C$17,MATCH($O4939,Règles!$A$5:$A$17,0)),"?")))</f>
        <v/>
      </c>
      <c r="Q4939" s="27" t="str">
        <f aca="false">IF($G4939="","",IF(ISNUMBER($I4939),$I4939,IFERROR(IF(ISNUMBER(INDEX(Prestations!$E$5:$E$256,MATCH($G4939,Prestations!$B$5:$B$256,0))),INDEX(Prestations!$E$5:$E$256,MATCH($G4939,Prestations!$B$5:$B$256,0)),""),"")))</f>
        <v/>
      </c>
      <c r="R4939" s="27" t="str">
        <f aca="false">IFERROR(IF(ISNUMBER($Q4939),$Q4939*IF($E4939="",1,$E4939),""),"")</f>
        <v/>
      </c>
      <c r="S4939" s="28" t="str">
        <f aca="false">IFERROR(IF($P4939="au nombre",IF(N(INDEX(Règles!$D$5:$D$17,MATCH($O4939,Règles!$A$5:$A$17,0)))&gt;0,IF($E4939="",1,$E4939)/INDEX(Règles!$D$5:$D$17,MATCH($O4939,Règles!$A$5:$A$17,0)),""),IF($P4939="au prix",IF(AND(ISNUMBER($R4939),N(INDEX(Règles!$E$5:$E$17,MATCH($O4939,Règles!$A$5:$A$17,0)))&gt;0),$R4939/INDEX(Règles!$E$5:$E$17,MATCH($O4939,Règles!$A$5:$A$17,0)),""),IF(OR($P4939="ne compte pas",$P4939="absence"),0,""))),"")</f>
        <v/>
      </c>
      <c r="T4939" s="26" t="n">
        <f aca="false">IF(AND(ISNUMBER($A4939),$B4939&lt;&gt;"",$G4939&lt;&gt;"",$P4939&lt;&gt;"absence"),1,0)</f>
        <v>0</v>
      </c>
      <c r="U4939" s="26" t="n">
        <f aca="false">IF($T4939=1,IF(COUNTIFS($B$2:$B4939,$B4939,$A$2:$A4939,$A4939,$T$2:$T4939,1)=1,1,0),0)</f>
        <v>0</v>
      </c>
      <c r="V4939" s="29" t="str">
        <f aca="false">IF(AND($A4939="",$B4939="",$G4939=""),"",IF(NOT(ISNUMBER($A4939)),"Date manquante ou non reconnue",IF($B4939="","Technicien manquant",IF(COUNTIF(Production!$A$7:$A$21,$B4939)=0,"Technicien absent de la liste (onglet Production)",IF($G4939="","Code BPU manquant (colonne G)",IF($O4939="?","Code BPU inconnu (onglet Prestations)",IF($P4939="?","Catégorie inconnue (onglet Règles)",IF(AND($E4939&lt;&gt;"",NOT(ISNUMBER($E4939))),"Quantité non reconnue",IF(AND($P4939="au prix",NOT(ISNUMBER($Q4939))),"Prix sur devis à saisir (colonne I)",IF($S4939="","Règle à compléter (onglet Règles)",""))))))))))</f>
        <v/>
      </c>
    </row>
    <row r="4940" customFormat="false" ht="15" hidden="false" customHeight="false" outlineLevel="0" collapsed="false">
      <c r="A4940" s="23"/>
      <c r="I4940" s="24"/>
      <c r="J4940" s="24"/>
      <c r="N4940" s="25"/>
      <c r="O4940" s="26" t="str">
        <f aca="false">IF($G4940="","",IFERROR(INDEX(Prestations!$F$5:$F$256,MATCH($G4940,Prestations!$B$5:$B$256,0)),"?"))</f>
        <v/>
      </c>
      <c r="P4940" s="26" t="str">
        <f aca="false">IF($O4940="","",IF($O4940="?","?",IFERROR(INDEX(Règles!$C$5:$C$17,MATCH($O4940,Règles!$A$5:$A$17,0)),"?")))</f>
        <v/>
      </c>
      <c r="Q4940" s="27" t="str">
        <f aca="false">IF($G4940="","",IF(ISNUMBER($I4940),$I4940,IFERROR(IF(ISNUMBER(INDEX(Prestations!$E$5:$E$256,MATCH($G4940,Prestations!$B$5:$B$256,0))),INDEX(Prestations!$E$5:$E$256,MATCH($G4940,Prestations!$B$5:$B$256,0)),""),"")))</f>
        <v/>
      </c>
      <c r="R4940" s="27" t="str">
        <f aca="false">IFERROR(IF(ISNUMBER($Q4940),$Q4940*IF($E4940="",1,$E4940),""),"")</f>
        <v/>
      </c>
      <c r="S4940" s="28" t="str">
        <f aca="false">IFERROR(IF($P4940="au nombre",IF(N(INDEX(Règles!$D$5:$D$17,MATCH($O4940,Règles!$A$5:$A$17,0)))&gt;0,IF($E4940="",1,$E4940)/INDEX(Règles!$D$5:$D$17,MATCH($O4940,Règles!$A$5:$A$17,0)),""),IF($P4940="au prix",IF(AND(ISNUMBER($R4940),N(INDEX(Règles!$E$5:$E$17,MATCH($O4940,Règles!$A$5:$A$17,0)))&gt;0),$R4940/INDEX(Règles!$E$5:$E$17,MATCH($O4940,Règles!$A$5:$A$17,0)),""),IF(OR($P4940="ne compte pas",$P4940="absence"),0,""))),"")</f>
        <v/>
      </c>
      <c r="T4940" s="26" t="n">
        <f aca="false">IF(AND(ISNUMBER($A4940),$B4940&lt;&gt;"",$G4940&lt;&gt;"",$P4940&lt;&gt;"absence"),1,0)</f>
        <v>0</v>
      </c>
      <c r="U4940" s="26" t="n">
        <f aca="false">IF($T4940=1,IF(COUNTIFS($B$2:$B4940,$B4940,$A$2:$A4940,$A4940,$T$2:$T4940,1)=1,1,0),0)</f>
        <v>0</v>
      </c>
      <c r="V4940" s="29" t="str">
        <f aca="false">IF(AND($A4940="",$B4940="",$G4940=""),"",IF(NOT(ISNUMBER($A4940)),"Date manquante ou non reconnue",IF($B4940="","Technicien manquant",IF(COUNTIF(Production!$A$7:$A$21,$B4940)=0,"Technicien absent de la liste (onglet Production)",IF($G4940="","Code BPU manquant (colonne G)",IF($O4940="?","Code BPU inconnu (onglet Prestations)",IF($P4940="?","Catégorie inconnue (onglet Règles)",IF(AND($E4940&lt;&gt;"",NOT(ISNUMBER($E4940))),"Quantité non reconnue",IF(AND($P4940="au prix",NOT(ISNUMBER($Q4940))),"Prix sur devis à saisir (colonne I)",IF($S4940="","Règle à compléter (onglet Règles)",""))))))))))</f>
        <v/>
      </c>
    </row>
    <row r="4941" customFormat="false" ht="15" hidden="false" customHeight="false" outlineLevel="0" collapsed="false">
      <c r="A4941" s="23"/>
      <c r="I4941" s="24"/>
      <c r="J4941" s="24"/>
      <c r="N4941" s="25"/>
      <c r="O4941" s="26" t="str">
        <f aca="false">IF($G4941="","",IFERROR(INDEX(Prestations!$F$5:$F$256,MATCH($G4941,Prestations!$B$5:$B$256,0)),"?"))</f>
        <v/>
      </c>
      <c r="P4941" s="26" t="str">
        <f aca="false">IF($O4941="","",IF($O4941="?","?",IFERROR(INDEX(Règles!$C$5:$C$17,MATCH($O4941,Règles!$A$5:$A$17,0)),"?")))</f>
        <v/>
      </c>
      <c r="Q4941" s="27" t="str">
        <f aca="false">IF($G4941="","",IF(ISNUMBER($I4941),$I4941,IFERROR(IF(ISNUMBER(INDEX(Prestations!$E$5:$E$256,MATCH($G4941,Prestations!$B$5:$B$256,0))),INDEX(Prestations!$E$5:$E$256,MATCH($G4941,Prestations!$B$5:$B$256,0)),""),"")))</f>
        <v/>
      </c>
      <c r="R4941" s="27" t="str">
        <f aca="false">IFERROR(IF(ISNUMBER($Q4941),$Q4941*IF($E4941="",1,$E4941),""),"")</f>
        <v/>
      </c>
      <c r="S4941" s="28" t="str">
        <f aca="false">IFERROR(IF($P4941="au nombre",IF(N(INDEX(Règles!$D$5:$D$17,MATCH($O4941,Règles!$A$5:$A$17,0)))&gt;0,IF($E4941="",1,$E4941)/INDEX(Règles!$D$5:$D$17,MATCH($O4941,Règles!$A$5:$A$17,0)),""),IF($P4941="au prix",IF(AND(ISNUMBER($R4941),N(INDEX(Règles!$E$5:$E$17,MATCH($O4941,Règles!$A$5:$A$17,0)))&gt;0),$R4941/INDEX(Règles!$E$5:$E$17,MATCH($O4941,Règles!$A$5:$A$17,0)),""),IF(OR($P4941="ne compte pas",$P4941="absence"),0,""))),"")</f>
        <v/>
      </c>
      <c r="T4941" s="26" t="n">
        <f aca="false">IF(AND(ISNUMBER($A4941),$B4941&lt;&gt;"",$G4941&lt;&gt;"",$P4941&lt;&gt;"absence"),1,0)</f>
        <v>0</v>
      </c>
      <c r="U4941" s="26" t="n">
        <f aca="false">IF($T4941=1,IF(COUNTIFS($B$2:$B4941,$B4941,$A$2:$A4941,$A4941,$T$2:$T4941,1)=1,1,0),0)</f>
        <v>0</v>
      </c>
      <c r="V4941" s="29" t="str">
        <f aca="false">IF(AND($A4941="",$B4941="",$G4941=""),"",IF(NOT(ISNUMBER($A4941)),"Date manquante ou non reconnue",IF($B4941="","Technicien manquant",IF(COUNTIF(Production!$A$7:$A$21,$B4941)=0,"Technicien absent de la liste (onglet Production)",IF($G4941="","Code BPU manquant (colonne G)",IF($O4941="?","Code BPU inconnu (onglet Prestations)",IF($P4941="?","Catégorie inconnue (onglet Règles)",IF(AND($E4941&lt;&gt;"",NOT(ISNUMBER($E4941))),"Quantité non reconnue",IF(AND($P4941="au prix",NOT(ISNUMBER($Q4941))),"Prix sur devis à saisir (colonne I)",IF($S4941="","Règle à compléter (onglet Règles)",""))))))))))</f>
        <v/>
      </c>
    </row>
    <row r="4942" customFormat="false" ht="15" hidden="false" customHeight="false" outlineLevel="0" collapsed="false">
      <c r="A4942" s="23"/>
      <c r="I4942" s="24"/>
      <c r="J4942" s="24"/>
      <c r="N4942" s="25"/>
      <c r="O4942" s="26" t="str">
        <f aca="false">IF($G4942="","",IFERROR(INDEX(Prestations!$F$5:$F$256,MATCH($G4942,Prestations!$B$5:$B$256,0)),"?"))</f>
        <v/>
      </c>
      <c r="P4942" s="26" t="str">
        <f aca="false">IF($O4942="","",IF($O4942="?","?",IFERROR(INDEX(Règles!$C$5:$C$17,MATCH($O4942,Règles!$A$5:$A$17,0)),"?")))</f>
        <v/>
      </c>
      <c r="Q4942" s="27" t="str">
        <f aca="false">IF($G4942="","",IF(ISNUMBER($I4942),$I4942,IFERROR(IF(ISNUMBER(INDEX(Prestations!$E$5:$E$256,MATCH($G4942,Prestations!$B$5:$B$256,0))),INDEX(Prestations!$E$5:$E$256,MATCH($G4942,Prestations!$B$5:$B$256,0)),""),"")))</f>
        <v/>
      </c>
      <c r="R4942" s="27" t="str">
        <f aca="false">IFERROR(IF(ISNUMBER($Q4942),$Q4942*IF($E4942="",1,$E4942),""),"")</f>
        <v/>
      </c>
      <c r="S4942" s="28" t="str">
        <f aca="false">IFERROR(IF($P4942="au nombre",IF(N(INDEX(Règles!$D$5:$D$17,MATCH($O4942,Règles!$A$5:$A$17,0)))&gt;0,IF($E4942="",1,$E4942)/INDEX(Règles!$D$5:$D$17,MATCH($O4942,Règles!$A$5:$A$17,0)),""),IF($P4942="au prix",IF(AND(ISNUMBER($R4942),N(INDEX(Règles!$E$5:$E$17,MATCH($O4942,Règles!$A$5:$A$17,0)))&gt;0),$R4942/INDEX(Règles!$E$5:$E$17,MATCH($O4942,Règles!$A$5:$A$17,0)),""),IF(OR($P4942="ne compte pas",$P4942="absence"),0,""))),"")</f>
        <v/>
      </c>
      <c r="T4942" s="26" t="n">
        <f aca="false">IF(AND(ISNUMBER($A4942),$B4942&lt;&gt;"",$G4942&lt;&gt;"",$P4942&lt;&gt;"absence"),1,0)</f>
        <v>0</v>
      </c>
      <c r="U4942" s="26" t="n">
        <f aca="false">IF($T4942=1,IF(COUNTIFS($B$2:$B4942,$B4942,$A$2:$A4942,$A4942,$T$2:$T4942,1)=1,1,0),0)</f>
        <v>0</v>
      </c>
      <c r="V4942" s="29" t="str">
        <f aca="false">IF(AND($A4942="",$B4942="",$G4942=""),"",IF(NOT(ISNUMBER($A4942)),"Date manquante ou non reconnue",IF($B4942="","Technicien manquant",IF(COUNTIF(Production!$A$7:$A$21,$B4942)=0,"Technicien absent de la liste (onglet Production)",IF($G4942="","Code BPU manquant (colonne G)",IF($O4942="?","Code BPU inconnu (onglet Prestations)",IF($P4942="?","Catégorie inconnue (onglet Règles)",IF(AND($E4942&lt;&gt;"",NOT(ISNUMBER($E4942))),"Quantité non reconnue",IF(AND($P4942="au prix",NOT(ISNUMBER($Q4942))),"Prix sur devis à saisir (colonne I)",IF($S4942="","Règle à compléter (onglet Règles)",""))))))))))</f>
        <v/>
      </c>
    </row>
    <row r="4943" customFormat="false" ht="15" hidden="false" customHeight="false" outlineLevel="0" collapsed="false">
      <c r="A4943" s="23"/>
      <c r="I4943" s="24"/>
      <c r="J4943" s="24"/>
      <c r="N4943" s="25"/>
      <c r="O4943" s="26" t="str">
        <f aca="false">IF($G4943="","",IFERROR(INDEX(Prestations!$F$5:$F$256,MATCH($G4943,Prestations!$B$5:$B$256,0)),"?"))</f>
        <v/>
      </c>
      <c r="P4943" s="26" t="str">
        <f aca="false">IF($O4943="","",IF($O4943="?","?",IFERROR(INDEX(Règles!$C$5:$C$17,MATCH($O4943,Règles!$A$5:$A$17,0)),"?")))</f>
        <v/>
      </c>
      <c r="Q4943" s="27" t="str">
        <f aca="false">IF($G4943="","",IF(ISNUMBER($I4943),$I4943,IFERROR(IF(ISNUMBER(INDEX(Prestations!$E$5:$E$256,MATCH($G4943,Prestations!$B$5:$B$256,0))),INDEX(Prestations!$E$5:$E$256,MATCH($G4943,Prestations!$B$5:$B$256,0)),""),"")))</f>
        <v/>
      </c>
      <c r="R4943" s="27" t="str">
        <f aca="false">IFERROR(IF(ISNUMBER($Q4943),$Q4943*IF($E4943="",1,$E4943),""),"")</f>
        <v/>
      </c>
      <c r="S4943" s="28" t="str">
        <f aca="false">IFERROR(IF($P4943="au nombre",IF(N(INDEX(Règles!$D$5:$D$17,MATCH($O4943,Règles!$A$5:$A$17,0)))&gt;0,IF($E4943="",1,$E4943)/INDEX(Règles!$D$5:$D$17,MATCH($O4943,Règles!$A$5:$A$17,0)),""),IF($P4943="au prix",IF(AND(ISNUMBER($R4943),N(INDEX(Règles!$E$5:$E$17,MATCH($O4943,Règles!$A$5:$A$17,0)))&gt;0),$R4943/INDEX(Règles!$E$5:$E$17,MATCH($O4943,Règles!$A$5:$A$17,0)),""),IF(OR($P4943="ne compte pas",$P4943="absence"),0,""))),"")</f>
        <v/>
      </c>
      <c r="T4943" s="26" t="n">
        <f aca="false">IF(AND(ISNUMBER($A4943),$B4943&lt;&gt;"",$G4943&lt;&gt;"",$P4943&lt;&gt;"absence"),1,0)</f>
        <v>0</v>
      </c>
      <c r="U4943" s="26" t="n">
        <f aca="false">IF($T4943=1,IF(COUNTIFS($B$2:$B4943,$B4943,$A$2:$A4943,$A4943,$T$2:$T4943,1)=1,1,0),0)</f>
        <v>0</v>
      </c>
      <c r="V4943" s="29" t="str">
        <f aca="false">IF(AND($A4943="",$B4943="",$G4943=""),"",IF(NOT(ISNUMBER($A4943)),"Date manquante ou non reconnue",IF($B4943="","Technicien manquant",IF(COUNTIF(Production!$A$7:$A$21,$B4943)=0,"Technicien absent de la liste (onglet Production)",IF($G4943="","Code BPU manquant (colonne G)",IF($O4943="?","Code BPU inconnu (onglet Prestations)",IF($P4943="?","Catégorie inconnue (onglet Règles)",IF(AND($E4943&lt;&gt;"",NOT(ISNUMBER($E4943))),"Quantité non reconnue",IF(AND($P4943="au prix",NOT(ISNUMBER($Q4943))),"Prix sur devis à saisir (colonne I)",IF($S4943="","Règle à compléter (onglet Règles)",""))))))))))</f>
        <v/>
      </c>
    </row>
    <row r="4944" customFormat="false" ht="15" hidden="false" customHeight="false" outlineLevel="0" collapsed="false">
      <c r="A4944" s="23"/>
      <c r="I4944" s="24"/>
      <c r="J4944" s="24"/>
      <c r="N4944" s="25"/>
      <c r="O4944" s="26" t="str">
        <f aca="false">IF($G4944="","",IFERROR(INDEX(Prestations!$F$5:$F$256,MATCH($G4944,Prestations!$B$5:$B$256,0)),"?"))</f>
        <v/>
      </c>
      <c r="P4944" s="26" t="str">
        <f aca="false">IF($O4944="","",IF($O4944="?","?",IFERROR(INDEX(Règles!$C$5:$C$17,MATCH($O4944,Règles!$A$5:$A$17,0)),"?")))</f>
        <v/>
      </c>
      <c r="Q4944" s="27" t="str">
        <f aca="false">IF($G4944="","",IF(ISNUMBER($I4944),$I4944,IFERROR(IF(ISNUMBER(INDEX(Prestations!$E$5:$E$256,MATCH($G4944,Prestations!$B$5:$B$256,0))),INDEX(Prestations!$E$5:$E$256,MATCH($G4944,Prestations!$B$5:$B$256,0)),""),"")))</f>
        <v/>
      </c>
      <c r="R4944" s="27" t="str">
        <f aca="false">IFERROR(IF(ISNUMBER($Q4944),$Q4944*IF($E4944="",1,$E4944),""),"")</f>
        <v/>
      </c>
      <c r="S4944" s="28" t="str">
        <f aca="false">IFERROR(IF($P4944="au nombre",IF(N(INDEX(Règles!$D$5:$D$17,MATCH($O4944,Règles!$A$5:$A$17,0)))&gt;0,IF($E4944="",1,$E4944)/INDEX(Règles!$D$5:$D$17,MATCH($O4944,Règles!$A$5:$A$17,0)),""),IF($P4944="au prix",IF(AND(ISNUMBER($R4944),N(INDEX(Règles!$E$5:$E$17,MATCH($O4944,Règles!$A$5:$A$17,0)))&gt;0),$R4944/INDEX(Règles!$E$5:$E$17,MATCH($O4944,Règles!$A$5:$A$17,0)),""),IF(OR($P4944="ne compte pas",$P4944="absence"),0,""))),"")</f>
        <v/>
      </c>
      <c r="T4944" s="26" t="n">
        <f aca="false">IF(AND(ISNUMBER($A4944),$B4944&lt;&gt;"",$G4944&lt;&gt;"",$P4944&lt;&gt;"absence"),1,0)</f>
        <v>0</v>
      </c>
      <c r="U4944" s="26" t="n">
        <f aca="false">IF($T4944=1,IF(COUNTIFS($B$2:$B4944,$B4944,$A$2:$A4944,$A4944,$T$2:$T4944,1)=1,1,0),0)</f>
        <v>0</v>
      </c>
      <c r="V4944" s="29" t="str">
        <f aca="false">IF(AND($A4944="",$B4944="",$G4944=""),"",IF(NOT(ISNUMBER($A4944)),"Date manquante ou non reconnue",IF($B4944="","Technicien manquant",IF(COUNTIF(Production!$A$7:$A$21,$B4944)=0,"Technicien absent de la liste (onglet Production)",IF($G4944="","Code BPU manquant (colonne G)",IF($O4944="?","Code BPU inconnu (onglet Prestations)",IF($P4944="?","Catégorie inconnue (onglet Règles)",IF(AND($E4944&lt;&gt;"",NOT(ISNUMBER($E4944))),"Quantité non reconnue",IF(AND($P4944="au prix",NOT(ISNUMBER($Q4944))),"Prix sur devis à saisir (colonne I)",IF($S4944="","Règle à compléter (onglet Règles)",""))))))))))</f>
        <v/>
      </c>
    </row>
    <row r="4945" customFormat="false" ht="15" hidden="false" customHeight="false" outlineLevel="0" collapsed="false">
      <c r="A4945" s="23"/>
      <c r="I4945" s="24"/>
      <c r="J4945" s="24"/>
      <c r="N4945" s="25"/>
      <c r="O4945" s="26" t="str">
        <f aca="false">IF($G4945="","",IFERROR(INDEX(Prestations!$F$5:$F$256,MATCH($G4945,Prestations!$B$5:$B$256,0)),"?"))</f>
        <v/>
      </c>
      <c r="P4945" s="26" t="str">
        <f aca="false">IF($O4945="","",IF($O4945="?","?",IFERROR(INDEX(Règles!$C$5:$C$17,MATCH($O4945,Règles!$A$5:$A$17,0)),"?")))</f>
        <v/>
      </c>
      <c r="Q4945" s="27" t="str">
        <f aca="false">IF($G4945="","",IF(ISNUMBER($I4945),$I4945,IFERROR(IF(ISNUMBER(INDEX(Prestations!$E$5:$E$256,MATCH($G4945,Prestations!$B$5:$B$256,0))),INDEX(Prestations!$E$5:$E$256,MATCH($G4945,Prestations!$B$5:$B$256,0)),""),"")))</f>
        <v/>
      </c>
      <c r="R4945" s="27" t="str">
        <f aca="false">IFERROR(IF(ISNUMBER($Q4945),$Q4945*IF($E4945="",1,$E4945),""),"")</f>
        <v/>
      </c>
      <c r="S4945" s="28" t="str">
        <f aca="false">IFERROR(IF($P4945="au nombre",IF(N(INDEX(Règles!$D$5:$D$17,MATCH($O4945,Règles!$A$5:$A$17,0)))&gt;0,IF($E4945="",1,$E4945)/INDEX(Règles!$D$5:$D$17,MATCH($O4945,Règles!$A$5:$A$17,0)),""),IF($P4945="au prix",IF(AND(ISNUMBER($R4945),N(INDEX(Règles!$E$5:$E$17,MATCH($O4945,Règles!$A$5:$A$17,0)))&gt;0),$R4945/INDEX(Règles!$E$5:$E$17,MATCH($O4945,Règles!$A$5:$A$17,0)),""),IF(OR($P4945="ne compte pas",$P4945="absence"),0,""))),"")</f>
        <v/>
      </c>
      <c r="T4945" s="26" t="n">
        <f aca="false">IF(AND(ISNUMBER($A4945),$B4945&lt;&gt;"",$G4945&lt;&gt;"",$P4945&lt;&gt;"absence"),1,0)</f>
        <v>0</v>
      </c>
      <c r="U4945" s="26" t="n">
        <f aca="false">IF($T4945=1,IF(COUNTIFS($B$2:$B4945,$B4945,$A$2:$A4945,$A4945,$T$2:$T4945,1)=1,1,0),0)</f>
        <v>0</v>
      </c>
      <c r="V4945" s="29" t="str">
        <f aca="false">IF(AND($A4945="",$B4945="",$G4945=""),"",IF(NOT(ISNUMBER($A4945)),"Date manquante ou non reconnue",IF($B4945="","Technicien manquant",IF(COUNTIF(Production!$A$7:$A$21,$B4945)=0,"Technicien absent de la liste (onglet Production)",IF($G4945="","Code BPU manquant (colonne G)",IF($O4945="?","Code BPU inconnu (onglet Prestations)",IF($P4945="?","Catégorie inconnue (onglet Règles)",IF(AND($E4945&lt;&gt;"",NOT(ISNUMBER($E4945))),"Quantité non reconnue",IF(AND($P4945="au prix",NOT(ISNUMBER($Q4945))),"Prix sur devis à saisir (colonne I)",IF($S4945="","Règle à compléter (onglet Règles)",""))))))))))</f>
        <v/>
      </c>
    </row>
    <row r="4946" customFormat="false" ht="15" hidden="false" customHeight="false" outlineLevel="0" collapsed="false">
      <c r="A4946" s="23"/>
      <c r="I4946" s="24"/>
      <c r="J4946" s="24"/>
      <c r="N4946" s="25"/>
      <c r="O4946" s="26" t="str">
        <f aca="false">IF($G4946="","",IFERROR(INDEX(Prestations!$F$5:$F$256,MATCH($G4946,Prestations!$B$5:$B$256,0)),"?"))</f>
        <v/>
      </c>
      <c r="P4946" s="26" t="str">
        <f aca="false">IF($O4946="","",IF($O4946="?","?",IFERROR(INDEX(Règles!$C$5:$C$17,MATCH($O4946,Règles!$A$5:$A$17,0)),"?")))</f>
        <v/>
      </c>
      <c r="Q4946" s="27" t="str">
        <f aca="false">IF($G4946="","",IF(ISNUMBER($I4946),$I4946,IFERROR(IF(ISNUMBER(INDEX(Prestations!$E$5:$E$256,MATCH($G4946,Prestations!$B$5:$B$256,0))),INDEX(Prestations!$E$5:$E$256,MATCH($G4946,Prestations!$B$5:$B$256,0)),""),"")))</f>
        <v/>
      </c>
      <c r="R4946" s="27" t="str">
        <f aca="false">IFERROR(IF(ISNUMBER($Q4946),$Q4946*IF($E4946="",1,$E4946),""),"")</f>
        <v/>
      </c>
      <c r="S4946" s="28" t="str">
        <f aca="false">IFERROR(IF($P4946="au nombre",IF(N(INDEX(Règles!$D$5:$D$17,MATCH($O4946,Règles!$A$5:$A$17,0)))&gt;0,IF($E4946="",1,$E4946)/INDEX(Règles!$D$5:$D$17,MATCH($O4946,Règles!$A$5:$A$17,0)),""),IF($P4946="au prix",IF(AND(ISNUMBER($R4946),N(INDEX(Règles!$E$5:$E$17,MATCH($O4946,Règles!$A$5:$A$17,0)))&gt;0),$R4946/INDEX(Règles!$E$5:$E$17,MATCH($O4946,Règles!$A$5:$A$17,0)),""),IF(OR($P4946="ne compte pas",$P4946="absence"),0,""))),"")</f>
        <v/>
      </c>
      <c r="T4946" s="26" t="n">
        <f aca="false">IF(AND(ISNUMBER($A4946),$B4946&lt;&gt;"",$G4946&lt;&gt;"",$P4946&lt;&gt;"absence"),1,0)</f>
        <v>0</v>
      </c>
      <c r="U4946" s="26" t="n">
        <f aca="false">IF($T4946=1,IF(COUNTIFS($B$2:$B4946,$B4946,$A$2:$A4946,$A4946,$T$2:$T4946,1)=1,1,0),0)</f>
        <v>0</v>
      </c>
      <c r="V4946" s="29" t="str">
        <f aca="false">IF(AND($A4946="",$B4946="",$G4946=""),"",IF(NOT(ISNUMBER($A4946)),"Date manquante ou non reconnue",IF($B4946="","Technicien manquant",IF(COUNTIF(Production!$A$7:$A$21,$B4946)=0,"Technicien absent de la liste (onglet Production)",IF($G4946="","Code BPU manquant (colonne G)",IF($O4946="?","Code BPU inconnu (onglet Prestations)",IF($P4946="?","Catégorie inconnue (onglet Règles)",IF(AND($E4946&lt;&gt;"",NOT(ISNUMBER($E4946))),"Quantité non reconnue",IF(AND($P4946="au prix",NOT(ISNUMBER($Q4946))),"Prix sur devis à saisir (colonne I)",IF($S4946="","Règle à compléter (onglet Règles)",""))))))))))</f>
        <v/>
      </c>
    </row>
    <row r="4947" customFormat="false" ht="15" hidden="false" customHeight="false" outlineLevel="0" collapsed="false">
      <c r="A4947" s="23"/>
      <c r="I4947" s="24"/>
      <c r="J4947" s="24"/>
      <c r="N4947" s="25"/>
      <c r="O4947" s="26" t="str">
        <f aca="false">IF($G4947="","",IFERROR(INDEX(Prestations!$F$5:$F$256,MATCH($G4947,Prestations!$B$5:$B$256,0)),"?"))</f>
        <v/>
      </c>
      <c r="P4947" s="26" t="str">
        <f aca="false">IF($O4947="","",IF($O4947="?","?",IFERROR(INDEX(Règles!$C$5:$C$17,MATCH($O4947,Règles!$A$5:$A$17,0)),"?")))</f>
        <v/>
      </c>
      <c r="Q4947" s="27" t="str">
        <f aca="false">IF($G4947="","",IF(ISNUMBER($I4947),$I4947,IFERROR(IF(ISNUMBER(INDEX(Prestations!$E$5:$E$256,MATCH($G4947,Prestations!$B$5:$B$256,0))),INDEX(Prestations!$E$5:$E$256,MATCH($G4947,Prestations!$B$5:$B$256,0)),""),"")))</f>
        <v/>
      </c>
      <c r="R4947" s="27" t="str">
        <f aca="false">IFERROR(IF(ISNUMBER($Q4947),$Q4947*IF($E4947="",1,$E4947),""),"")</f>
        <v/>
      </c>
      <c r="S4947" s="28" t="str">
        <f aca="false">IFERROR(IF($P4947="au nombre",IF(N(INDEX(Règles!$D$5:$D$17,MATCH($O4947,Règles!$A$5:$A$17,0)))&gt;0,IF($E4947="",1,$E4947)/INDEX(Règles!$D$5:$D$17,MATCH($O4947,Règles!$A$5:$A$17,0)),""),IF($P4947="au prix",IF(AND(ISNUMBER($R4947),N(INDEX(Règles!$E$5:$E$17,MATCH($O4947,Règles!$A$5:$A$17,0)))&gt;0),$R4947/INDEX(Règles!$E$5:$E$17,MATCH($O4947,Règles!$A$5:$A$17,0)),""),IF(OR($P4947="ne compte pas",$P4947="absence"),0,""))),"")</f>
        <v/>
      </c>
      <c r="T4947" s="26" t="n">
        <f aca="false">IF(AND(ISNUMBER($A4947),$B4947&lt;&gt;"",$G4947&lt;&gt;"",$P4947&lt;&gt;"absence"),1,0)</f>
        <v>0</v>
      </c>
      <c r="U4947" s="26" t="n">
        <f aca="false">IF($T4947=1,IF(COUNTIFS($B$2:$B4947,$B4947,$A$2:$A4947,$A4947,$T$2:$T4947,1)=1,1,0),0)</f>
        <v>0</v>
      </c>
      <c r="V4947" s="29" t="str">
        <f aca="false">IF(AND($A4947="",$B4947="",$G4947=""),"",IF(NOT(ISNUMBER($A4947)),"Date manquante ou non reconnue",IF($B4947="","Technicien manquant",IF(COUNTIF(Production!$A$7:$A$21,$B4947)=0,"Technicien absent de la liste (onglet Production)",IF($G4947="","Code BPU manquant (colonne G)",IF($O4947="?","Code BPU inconnu (onglet Prestations)",IF($P4947="?","Catégorie inconnue (onglet Règles)",IF(AND($E4947&lt;&gt;"",NOT(ISNUMBER($E4947))),"Quantité non reconnue",IF(AND($P4947="au prix",NOT(ISNUMBER($Q4947))),"Prix sur devis à saisir (colonne I)",IF($S4947="","Règle à compléter (onglet Règles)",""))))))))))</f>
        <v/>
      </c>
    </row>
    <row r="4948" customFormat="false" ht="15" hidden="false" customHeight="false" outlineLevel="0" collapsed="false">
      <c r="A4948" s="23"/>
      <c r="I4948" s="24"/>
      <c r="J4948" s="24"/>
      <c r="N4948" s="25"/>
      <c r="O4948" s="26" t="str">
        <f aca="false">IF($G4948="","",IFERROR(INDEX(Prestations!$F$5:$F$256,MATCH($G4948,Prestations!$B$5:$B$256,0)),"?"))</f>
        <v/>
      </c>
      <c r="P4948" s="26" t="str">
        <f aca="false">IF($O4948="","",IF($O4948="?","?",IFERROR(INDEX(Règles!$C$5:$C$17,MATCH($O4948,Règles!$A$5:$A$17,0)),"?")))</f>
        <v/>
      </c>
      <c r="Q4948" s="27" t="str">
        <f aca="false">IF($G4948="","",IF(ISNUMBER($I4948),$I4948,IFERROR(IF(ISNUMBER(INDEX(Prestations!$E$5:$E$256,MATCH($G4948,Prestations!$B$5:$B$256,0))),INDEX(Prestations!$E$5:$E$256,MATCH($G4948,Prestations!$B$5:$B$256,0)),""),"")))</f>
        <v/>
      </c>
      <c r="R4948" s="27" t="str">
        <f aca="false">IFERROR(IF(ISNUMBER($Q4948),$Q4948*IF($E4948="",1,$E4948),""),"")</f>
        <v/>
      </c>
      <c r="S4948" s="28" t="str">
        <f aca="false">IFERROR(IF($P4948="au nombre",IF(N(INDEX(Règles!$D$5:$D$17,MATCH($O4948,Règles!$A$5:$A$17,0)))&gt;0,IF($E4948="",1,$E4948)/INDEX(Règles!$D$5:$D$17,MATCH($O4948,Règles!$A$5:$A$17,0)),""),IF($P4948="au prix",IF(AND(ISNUMBER($R4948),N(INDEX(Règles!$E$5:$E$17,MATCH($O4948,Règles!$A$5:$A$17,0)))&gt;0),$R4948/INDEX(Règles!$E$5:$E$17,MATCH($O4948,Règles!$A$5:$A$17,0)),""),IF(OR($P4948="ne compte pas",$P4948="absence"),0,""))),"")</f>
        <v/>
      </c>
      <c r="T4948" s="26" t="n">
        <f aca="false">IF(AND(ISNUMBER($A4948),$B4948&lt;&gt;"",$G4948&lt;&gt;"",$P4948&lt;&gt;"absence"),1,0)</f>
        <v>0</v>
      </c>
      <c r="U4948" s="26" t="n">
        <f aca="false">IF($T4948=1,IF(COUNTIFS($B$2:$B4948,$B4948,$A$2:$A4948,$A4948,$T$2:$T4948,1)=1,1,0),0)</f>
        <v>0</v>
      </c>
      <c r="V4948" s="29" t="str">
        <f aca="false">IF(AND($A4948="",$B4948="",$G4948=""),"",IF(NOT(ISNUMBER($A4948)),"Date manquante ou non reconnue",IF($B4948="","Technicien manquant",IF(COUNTIF(Production!$A$7:$A$21,$B4948)=0,"Technicien absent de la liste (onglet Production)",IF($G4948="","Code BPU manquant (colonne G)",IF($O4948="?","Code BPU inconnu (onglet Prestations)",IF($P4948="?","Catégorie inconnue (onglet Règles)",IF(AND($E4948&lt;&gt;"",NOT(ISNUMBER($E4948))),"Quantité non reconnue",IF(AND($P4948="au prix",NOT(ISNUMBER($Q4948))),"Prix sur devis à saisir (colonne I)",IF($S4948="","Règle à compléter (onglet Règles)",""))))))))))</f>
        <v/>
      </c>
    </row>
    <row r="4949" customFormat="false" ht="15" hidden="false" customHeight="false" outlineLevel="0" collapsed="false">
      <c r="A4949" s="23"/>
      <c r="I4949" s="24"/>
      <c r="J4949" s="24"/>
      <c r="N4949" s="25"/>
      <c r="O4949" s="26" t="str">
        <f aca="false">IF($G4949="","",IFERROR(INDEX(Prestations!$F$5:$F$256,MATCH($G4949,Prestations!$B$5:$B$256,0)),"?"))</f>
        <v/>
      </c>
      <c r="P4949" s="26" t="str">
        <f aca="false">IF($O4949="","",IF($O4949="?","?",IFERROR(INDEX(Règles!$C$5:$C$17,MATCH($O4949,Règles!$A$5:$A$17,0)),"?")))</f>
        <v/>
      </c>
      <c r="Q4949" s="27" t="str">
        <f aca="false">IF($G4949="","",IF(ISNUMBER($I4949),$I4949,IFERROR(IF(ISNUMBER(INDEX(Prestations!$E$5:$E$256,MATCH($G4949,Prestations!$B$5:$B$256,0))),INDEX(Prestations!$E$5:$E$256,MATCH($G4949,Prestations!$B$5:$B$256,0)),""),"")))</f>
        <v/>
      </c>
      <c r="R4949" s="27" t="str">
        <f aca="false">IFERROR(IF(ISNUMBER($Q4949),$Q4949*IF($E4949="",1,$E4949),""),"")</f>
        <v/>
      </c>
      <c r="S4949" s="28" t="str">
        <f aca="false">IFERROR(IF($P4949="au nombre",IF(N(INDEX(Règles!$D$5:$D$17,MATCH($O4949,Règles!$A$5:$A$17,0)))&gt;0,IF($E4949="",1,$E4949)/INDEX(Règles!$D$5:$D$17,MATCH($O4949,Règles!$A$5:$A$17,0)),""),IF($P4949="au prix",IF(AND(ISNUMBER($R4949),N(INDEX(Règles!$E$5:$E$17,MATCH($O4949,Règles!$A$5:$A$17,0)))&gt;0),$R4949/INDEX(Règles!$E$5:$E$17,MATCH($O4949,Règles!$A$5:$A$17,0)),""),IF(OR($P4949="ne compte pas",$P4949="absence"),0,""))),"")</f>
        <v/>
      </c>
      <c r="T4949" s="26" t="n">
        <f aca="false">IF(AND(ISNUMBER($A4949),$B4949&lt;&gt;"",$G4949&lt;&gt;"",$P4949&lt;&gt;"absence"),1,0)</f>
        <v>0</v>
      </c>
      <c r="U4949" s="26" t="n">
        <f aca="false">IF($T4949=1,IF(COUNTIFS($B$2:$B4949,$B4949,$A$2:$A4949,$A4949,$T$2:$T4949,1)=1,1,0),0)</f>
        <v>0</v>
      </c>
      <c r="V4949" s="29" t="str">
        <f aca="false">IF(AND($A4949="",$B4949="",$G4949=""),"",IF(NOT(ISNUMBER($A4949)),"Date manquante ou non reconnue",IF($B4949="","Technicien manquant",IF(COUNTIF(Production!$A$7:$A$21,$B4949)=0,"Technicien absent de la liste (onglet Production)",IF($G4949="","Code BPU manquant (colonne G)",IF($O4949="?","Code BPU inconnu (onglet Prestations)",IF($P4949="?","Catégorie inconnue (onglet Règles)",IF(AND($E4949&lt;&gt;"",NOT(ISNUMBER($E4949))),"Quantité non reconnue",IF(AND($P4949="au prix",NOT(ISNUMBER($Q4949))),"Prix sur devis à saisir (colonne I)",IF($S4949="","Règle à compléter (onglet Règles)",""))))))))))</f>
        <v/>
      </c>
    </row>
    <row r="4950" customFormat="false" ht="15" hidden="false" customHeight="false" outlineLevel="0" collapsed="false">
      <c r="A4950" s="23"/>
      <c r="I4950" s="24"/>
      <c r="J4950" s="24"/>
      <c r="N4950" s="25"/>
      <c r="O4950" s="26" t="str">
        <f aca="false">IF($G4950="","",IFERROR(INDEX(Prestations!$F$5:$F$256,MATCH($G4950,Prestations!$B$5:$B$256,0)),"?"))</f>
        <v/>
      </c>
      <c r="P4950" s="26" t="str">
        <f aca="false">IF($O4950="","",IF($O4950="?","?",IFERROR(INDEX(Règles!$C$5:$C$17,MATCH($O4950,Règles!$A$5:$A$17,0)),"?")))</f>
        <v/>
      </c>
      <c r="Q4950" s="27" t="str">
        <f aca="false">IF($G4950="","",IF(ISNUMBER($I4950),$I4950,IFERROR(IF(ISNUMBER(INDEX(Prestations!$E$5:$E$256,MATCH($G4950,Prestations!$B$5:$B$256,0))),INDEX(Prestations!$E$5:$E$256,MATCH($G4950,Prestations!$B$5:$B$256,0)),""),"")))</f>
        <v/>
      </c>
      <c r="R4950" s="27" t="str">
        <f aca="false">IFERROR(IF(ISNUMBER($Q4950),$Q4950*IF($E4950="",1,$E4950),""),"")</f>
        <v/>
      </c>
      <c r="S4950" s="28" t="str">
        <f aca="false">IFERROR(IF($P4950="au nombre",IF(N(INDEX(Règles!$D$5:$D$17,MATCH($O4950,Règles!$A$5:$A$17,0)))&gt;0,IF($E4950="",1,$E4950)/INDEX(Règles!$D$5:$D$17,MATCH($O4950,Règles!$A$5:$A$17,0)),""),IF($P4950="au prix",IF(AND(ISNUMBER($R4950),N(INDEX(Règles!$E$5:$E$17,MATCH($O4950,Règles!$A$5:$A$17,0)))&gt;0),$R4950/INDEX(Règles!$E$5:$E$17,MATCH($O4950,Règles!$A$5:$A$17,0)),""),IF(OR($P4950="ne compte pas",$P4950="absence"),0,""))),"")</f>
        <v/>
      </c>
      <c r="T4950" s="26" t="n">
        <f aca="false">IF(AND(ISNUMBER($A4950),$B4950&lt;&gt;"",$G4950&lt;&gt;"",$P4950&lt;&gt;"absence"),1,0)</f>
        <v>0</v>
      </c>
      <c r="U4950" s="26" t="n">
        <f aca="false">IF($T4950=1,IF(COUNTIFS($B$2:$B4950,$B4950,$A$2:$A4950,$A4950,$T$2:$T4950,1)=1,1,0),0)</f>
        <v>0</v>
      </c>
      <c r="V4950" s="29" t="str">
        <f aca="false">IF(AND($A4950="",$B4950="",$G4950=""),"",IF(NOT(ISNUMBER($A4950)),"Date manquante ou non reconnue",IF($B4950="","Technicien manquant",IF(COUNTIF(Production!$A$7:$A$21,$B4950)=0,"Technicien absent de la liste (onglet Production)",IF($G4950="","Code BPU manquant (colonne G)",IF($O4950="?","Code BPU inconnu (onglet Prestations)",IF($P4950="?","Catégorie inconnue (onglet Règles)",IF(AND($E4950&lt;&gt;"",NOT(ISNUMBER($E4950))),"Quantité non reconnue",IF(AND($P4950="au prix",NOT(ISNUMBER($Q4950))),"Prix sur devis à saisir (colonne I)",IF($S4950="","Règle à compléter (onglet Règles)",""))))))))))</f>
        <v/>
      </c>
    </row>
    <row r="4951" customFormat="false" ht="15" hidden="false" customHeight="false" outlineLevel="0" collapsed="false">
      <c r="A4951" s="23"/>
      <c r="I4951" s="24"/>
      <c r="J4951" s="24"/>
      <c r="N4951" s="25"/>
      <c r="O4951" s="26" t="str">
        <f aca="false">IF($G4951="","",IFERROR(INDEX(Prestations!$F$5:$F$256,MATCH($G4951,Prestations!$B$5:$B$256,0)),"?"))</f>
        <v/>
      </c>
      <c r="P4951" s="26" t="str">
        <f aca="false">IF($O4951="","",IF($O4951="?","?",IFERROR(INDEX(Règles!$C$5:$C$17,MATCH($O4951,Règles!$A$5:$A$17,0)),"?")))</f>
        <v/>
      </c>
      <c r="Q4951" s="27" t="str">
        <f aca="false">IF($G4951="","",IF(ISNUMBER($I4951),$I4951,IFERROR(IF(ISNUMBER(INDEX(Prestations!$E$5:$E$256,MATCH($G4951,Prestations!$B$5:$B$256,0))),INDEX(Prestations!$E$5:$E$256,MATCH($G4951,Prestations!$B$5:$B$256,0)),""),"")))</f>
        <v/>
      </c>
      <c r="R4951" s="27" t="str">
        <f aca="false">IFERROR(IF(ISNUMBER($Q4951),$Q4951*IF($E4951="",1,$E4951),""),"")</f>
        <v/>
      </c>
      <c r="S4951" s="28" t="str">
        <f aca="false">IFERROR(IF($P4951="au nombre",IF(N(INDEX(Règles!$D$5:$D$17,MATCH($O4951,Règles!$A$5:$A$17,0)))&gt;0,IF($E4951="",1,$E4951)/INDEX(Règles!$D$5:$D$17,MATCH($O4951,Règles!$A$5:$A$17,0)),""),IF($P4951="au prix",IF(AND(ISNUMBER($R4951),N(INDEX(Règles!$E$5:$E$17,MATCH($O4951,Règles!$A$5:$A$17,0)))&gt;0),$R4951/INDEX(Règles!$E$5:$E$17,MATCH($O4951,Règles!$A$5:$A$17,0)),""),IF(OR($P4951="ne compte pas",$P4951="absence"),0,""))),"")</f>
        <v/>
      </c>
      <c r="T4951" s="26" t="n">
        <f aca="false">IF(AND(ISNUMBER($A4951),$B4951&lt;&gt;"",$G4951&lt;&gt;"",$P4951&lt;&gt;"absence"),1,0)</f>
        <v>0</v>
      </c>
      <c r="U4951" s="26" t="n">
        <f aca="false">IF($T4951=1,IF(COUNTIFS($B$2:$B4951,$B4951,$A$2:$A4951,$A4951,$T$2:$T4951,1)=1,1,0),0)</f>
        <v>0</v>
      </c>
      <c r="V4951" s="29" t="str">
        <f aca="false">IF(AND($A4951="",$B4951="",$G4951=""),"",IF(NOT(ISNUMBER($A4951)),"Date manquante ou non reconnue",IF($B4951="","Technicien manquant",IF(COUNTIF(Production!$A$7:$A$21,$B4951)=0,"Technicien absent de la liste (onglet Production)",IF($G4951="","Code BPU manquant (colonne G)",IF($O4951="?","Code BPU inconnu (onglet Prestations)",IF($P4951="?","Catégorie inconnue (onglet Règles)",IF(AND($E4951&lt;&gt;"",NOT(ISNUMBER($E4951))),"Quantité non reconnue",IF(AND($P4951="au prix",NOT(ISNUMBER($Q4951))),"Prix sur devis à saisir (colonne I)",IF($S4951="","Règle à compléter (onglet Règles)",""))))))))))</f>
        <v/>
      </c>
    </row>
    <row r="4952" customFormat="false" ht="15" hidden="false" customHeight="false" outlineLevel="0" collapsed="false">
      <c r="A4952" s="23"/>
      <c r="I4952" s="24"/>
      <c r="J4952" s="24"/>
      <c r="N4952" s="25"/>
      <c r="O4952" s="26" t="str">
        <f aca="false">IF($G4952="","",IFERROR(INDEX(Prestations!$F$5:$F$256,MATCH($G4952,Prestations!$B$5:$B$256,0)),"?"))</f>
        <v/>
      </c>
      <c r="P4952" s="26" t="str">
        <f aca="false">IF($O4952="","",IF($O4952="?","?",IFERROR(INDEX(Règles!$C$5:$C$17,MATCH($O4952,Règles!$A$5:$A$17,0)),"?")))</f>
        <v/>
      </c>
      <c r="Q4952" s="27" t="str">
        <f aca="false">IF($G4952="","",IF(ISNUMBER($I4952),$I4952,IFERROR(IF(ISNUMBER(INDEX(Prestations!$E$5:$E$256,MATCH($G4952,Prestations!$B$5:$B$256,0))),INDEX(Prestations!$E$5:$E$256,MATCH($G4952,Prestations!$B$5:$B$256,0)),""),"")))</f>
        <v/>
      </c>
      <c r="R4952" s="27" t="str">
        <f aca="false">IFERROR(IF(ISNUMBER($Q4952),$Q4952*IF($E4952="",1,$E4952),""),"")</f>
        <v/>
      </c>
      <c r="S4952" s="28" t="str">
        <f aca="false">IFERROR(IF($P4952="au nombre",IF(N(INDEX(Règles!$D$5:$D$17,MATCH($O4952,Règles!$A$5:$A$17,0)))&gt;0,IF($E4952="",1,$E4952)/INDEX(Règles!$D$5:$D$17,MATCH($O4952,Règles!$A$5:$A$17,0)),""),IF($P4952="au prix",IF(AND(ISNUMBER($R4952),N(INDEX(Règles!$E$5:$E$17,MATCH($O4952,Règles!$A$5:$A$17,0)))&gt;0),$R4952/INDEX(Règles!$E$5:$E$17,MATCH($O4952,Règles!$A$5:$A$17,0)),""),IF(OR($P4952="ne compte pas",$P4952="absence"),0,""))),"")</f>
        <v/>
      </c>
      <c r="T4952" s="26" t="n">
        <f aca="false">IF(AND(ISNUMBER($A4952),$B4952&lt;&gt;"",$G4952&lt;&gt;"",$P4952&lt;&gt;"absence"),1,0)</f>
        <v>0</v>
      </c>
      <c r="U4952" s="26" t="n">
        <f aca="false">IF($T4952=1,IF(COUNTIFS($B$2:$B4952,$B4952,$A$2:$A4952,$A4952,$T$2:$T4952,1)=1,1,0),0)</f>
        <v>0</v>
      </c>
      <c r="V4952" s="29" t="str">
        <f aca="false">IF(AND($A4952="",$B4952="",$G4952=""),"",IF(NOT(ISNUMBER($A4952)),"Date manquante ou non reconnue",IF($B4952="","Technicien manquant",IF(COUNTIF(Production!$A$7:$A$21,$B4952)=0,"Technicien absent de la liste (onglet Production)",IF($G4952="","Code BPU manquant (colonne G)",IF($O4952="?","Code BPU inconnu (onglet Prestations)",IF($P4952="?","Catégorie inconnue (onglet Règles)",IF(AND($E4952&lt;&gt;"",NOT(ISNUMBER($E4952))),"Quantité non reconnue",IF(AND($P4952="au prix",NOT(ISNUMBER($Q4952))),"Prix sur devis à saisir (colonne I)",IF($S4952="","Règle à compléter (onglet Règles)",""))))))))))</f>
        <v/>
      </c>
    </row>
    <row r="4953" customFormat="false" ht="15" hidden="false" customHeight="false" outlineLevel="0" collapsed="false">
      <c r="A4953" s="23"/>
      <c r="I4953" s="24"/>
      <c r="J4953" s="24"/>
      <c r="N4953" s="25"/>
      <c r="O4953" s="26" t="str">
        <f aca="false">IF($G4953="","",IFERROR(INDEX(Prestations!$F$5:$F$256,MATCH($G4953,Prestations!$B$5:$B$256,0)),"?"))</f>
        <v/>
      </c>
      <c r="P4953" s="26" t="str">
        <f aca="false">IF($O4953="","",IF($O4953="?","?",IFERROR(INDEX(Règles!$C$5:$C$17,MATCH($O4953,Règles!$A$5:$A$17,0)),"?")))</f>
        <v/>
      </c>
      <c r="Q4953" s="27" t="str">
        <f aca="false">IF($G4953="","",IF(ISNUMBER($I4953),$I4953,IFERROR(IF(ISNUMBER(INDEX(Prestations!$E$5:$E$256,MATCH($G4953,Prestations!$B$5:$B$256,0))),INDEX(Prestations!$E$5:$E$256,MATCH($G4953,Prestations!$B$5:$B$256,0)),""),"")))</f>
        <v/>
      </c>
      <c r="R4953" s="27" t="str">
        <f aca="false">IFERROR(IF(ISNUMBER($Q4953),$Q4953*IF($E4953="",1,$E4953),""),"")</f>
        <v/>
      </c>
      <c r="S4953" s="28" t="str">
        <f aca="false">IFERROR(IF($P4953="au nombre",IF(N(INDEX(Règles!$D$5:$D$17,MATCH($O4953,Règles!$A$5:$A$17,0)))&gt;0,IF($E4953="",1,$E4953)/INDEX(Règles!$D$5:$D$17,MATCH($O4953,Règles!$A$5:$A$17,0)),""),IF($P4953="au prix",IF(AND(ISNUMBER($R4953),N(INDEX(Règles!$E$5:$E$17,MATCH($O4953,Règles!$A$5:$A$17,0)))&gt;0),$R4953/INDEX(Règles!$E$5:$E$17,MATCH($O4953,Règles!$A$5:$A$17,0)),""),IF(OR($P4953="ne compte pas",$P4953="absence"),0,""))),"")</f>
        <v/>
      </c>
      <c r="T4953" s="26" t="n">
        <f aca="false">IF(AND(ISNUMBER($A4953),$B4953&lt;&gt;"",$G4953&lt;&gt;"",$P4953&lt;&gt;"absence"),1,0)</f>
        <v>0</v>
      </c>
      <c r="U4953" s="26" t="n">
        <f aca="false">IF($T4953=1,IF(COUNTIFS($B$2:$B4953,$B4953,$A$2:$A4953,$A4953,$T$2:$T4953,1)=1,1,0),0)</f>
        <v>0</v>
      </c>
      <c r="V4953" s="29" t="str">
        <f aca="false">IF(AND($A4953="",$B4953="",$G4953=""),"",IF(NOT(ISNUMBER($A4953)),"Date manquante ou non reconnue",IF($B4953="","Technicien manquant",IF(COUNTIF(Production!$A$7:$A$21,$B4953)=0,"Technicien absent de la liste (onglet Production)",IF($G4953="","Code BPU manquant (colonne G)",IF($O4953="?","Code BPU inconnu (onglet Prestations)",IF($P4953="?","Catégorie inconnue (onglet Règles)",IF(AND($E4953&lt;&gt;"",NOT(ISNUMBER($E4953))),"Quantité non reconnue",IF(AND($P4953="au prix",NOT(ISNUMBER($Q4953))),"Prix sur devis à saisir (colonne I)",IF($S4953="","Règle à compléter (onglet Règles)",""))))))))))</f>
        <v/>
      </c>
    </row>
    <row r="4954" customFormat="false" ht="15" hidden="false" customHeight="false" outlineLevel="0" collapsed="false">
      <c r="A4954" s="23"/>
      <c r="I4954" s="24"/>
      <c r="J4954" s="24"/>
      <c r="N4954" s="25"/>
      <c r="O4954" s="26" t="str">
        <f aca="false">IF($G4954="","",IFERROR(INDEX(Prestations!$F$5:$F$256,MATCH($G4954,Prestations!$B$5:$B$256,0)),"?"))</f>
        <v/>
      </c>
      <c r="P4954" s="26" t="str">
        <f aca="false">IF($O4954="","",IF($O4954="?","?",IFERROR(INDEX(Règles!$C$5:$C$17,MATCH($O4954,Règles!$A$5:$A$17,0)),"?")))</f>
        <v/>
      </c>
      <c r="Q4954" s="27" t="str">
        <f aca="false">IF($G4954="","",IF(ISNUMBER($I4954),$I4954,IFERROR(IF(ISNUMBER(INDEX(Prestations!$E$5:$E$256,MATCH($G4954,Prestations!$B$5:$B$256,0))),INDEX(Prestations!$E$5:$E$256,MATCH($G4954,Prestations!$B$5:$B$256,0)),""),"")))</f>
        <v/>
      </c>
      <c r="R4954" s="27" t="str">
        <f aca="false">IFERROR(IF(ISNUMBER($Q4954),$Q4954*IF($E4954="",1,$E4954),""),"")</f>
        <v/>
      </c>
      <c r="S4954" s="28" t="str">
        <f aca="false">IFERROR(IF($P4954="au nombre",IF(N(INDEX(Règles!$D$5:$D$17,MATCH($O4954,Règles!$A$5:$A$17,0)))&gt;0,IF($E4954="",1,$E4954)/INDEX(Règles!$D$5:$D$17,MATCH($O4954,Règles!$A$5:$A$17,0)),""),IF($P4954="au prix",IF(AND(ISNUMBER($R4954),N(INDEX(Règles!$E$5:$E$17,MATCH($O4954,Règles!$A$5:$A$17,0)))&gt;0),$R4954/INDEX(Règles!$E$5:$E$17,MATCH($O4954,Règles!$A$5:$A$17,0)),""),IF(OR($P4954="ne compte pas",$P4954="absence"),0,""))),"")</f>
        <v/>
      </c>
      <c r="T4954" s="26" t="n">
        <f aca="false">IF(AND(ISNUMBER($A4954),$B4954&lt;&gt;"",$G4954&lt;&gt;"",$P4954&lt;&gt;"absence"),1,0)</f>
        <v>0</v>
      </c>
      <c r="U4954" s="26" t="n">
        <f aca="false">IF($T4954=1,IF(COUNTIFS($B$2:$B4954,$B4954,$A$2:$A4954,$A4954,$T$2:$T4954,1)=1,1,0),0)</f>
        <v>0</v>
      </c>
      <c r="V4954" s="29" t="str">
        <f aca="false">IF(AND($A4954="",$B4954="",$G4954=""),"",IF(NOT(ISNUMBER($A4954)),"Date manquante ou non reconnue",IF($B4954="","Technicien manquant",IF(COUNTIF(Production!$A$7:$A$21,$B4954)=0,"Technicien absent de la liste (onglet Production)",IF($G4954="","Code BPU manquant (colonne G)",IF($O4954="?","Code BPU inconnu (onglet Prestations)",IF($P4954="?","Catégorie inconnue (onglet Règles)",IF(AND($E4954&lt;&gt;"",NOT(ISNUMBER($E4954))),"Quantité non reconnue",IF(AND($P4954="au prix",NOT(ISNUMBER($Q4954))),"Prix sur devis à saisir (colonne I)",IF($S4954="","Règle à compléter (onglet Règles)",""))))))))))</f>
        <v/>
      </c>
    </row>
    <row r="4955" customFormat="false" ht="15" hidden="false" customHeight="false" outlineLevel="0" collapsed="false">
      <c r="A4955" s="23"/>
      <c r="I4955" s="24"/>
      <c r="J4955" s="24"/>
      <c r="N4955" s="25"/>
      <c r="O4955" s="26" t="str">
        <f aca="false">IF($G4955="","",IFERROR(INDEX(Prestations!$F$5:$F$256,MATCH($G4955,Prestations!$B$5:$B$256,0)),"?"))</f>
        <v/>
      </c>
      <c r="P4955" s="26" t="str">
        <f aca="false">IF($O4955="","",IF($O4955="?","?",IFERROR(INDEX(Règles!$C$5:$C$17,MATCH($O4955,Règles!$A$5:$A$17,0)),"?")))</f>
        <v/>
      </c>
      <c r="Q4955" s="27" t="str">
        <f aca="false">IF($G4955="","",IF(ISNUMBER($I4955),$I4955,IFERROR(IF(ISNUMBER(INDEX(Prestations!$E$5:$E$256,MATCH($G4955,Prestations!$B$5:$B$256,0))),INDEX(Prestations!$E$5:$E$256,MATCH($G4955,Prestations!$B$5:$B$256,0)),""),"")))</f>
        <v/>
      </c>
      <c r="R4955" s="27" t="str">
        <f aca="false">IFERROR(IF(ISNUMBER($Q4955),$Q4955*IF($E4955="",1,$E4955),""),"")</f>
        <v/>
      </c>
      <c r="S4955" s="28" t="str">
        <f aca="false">IFERROR(IF($P4955="au nombre",IF(N(INDEX(Règles!$D$5:$D$17,MATCH($O4955,Règles!$A$5:$A$17,0)))&gt;0,IF($E4955="",1,$E4955)/INDEX(Règles!$D$5:$D$17,MATCH($O4955,Règles!$A$5:$A$17,0)),""),IF($P4955="au prix",IF(AND(ISNUMBER($R4955),N(INDEX(Règles!$E$5:$E$17,MATCH($O4955,Règles!$A$5:$A$17,0)))&gt;0),$R4955/INDEX(Règles!$E$5:$E$17,MATCH($O4955,Règles!$A$5:$A$17,0)),""),IF(OR($P4955="ne compte pas",$P4955="absence"),0,""))),"")</f>
        <v/>
      </c>
      <c r="T4955" s="26" t="n">
        <f aca="false">IF(AND(ISNUMBER($A4955),$B4955&lt;&gt;"",$G4955&lt;&gt;"",$P4955&lt;&gt;"absence"),1,0)</f>
        <v>0</v>
      </c>
      <c r="U4955" s="26" t="n">
        <f aca="false">IF($T4955=1,IF(COUNTIFS($B$2:$B4955,$B4955,$A$2:$A4955,$A4955,$T$2:$T4955,1)=1,1,0),0)</f>
        <v>0</v>
      </c>
      <c r="V4955" s="29" t="str">
        <f aca="false">IF(AND($A4955="",$B4955="",$G4955=""),"",IF(NOT(ISNUMBER($A4955)),"Date manquante ou non reconnue",IF($B4955="","Technicien manquant",IF(COUNTIF(Production!$A$7:$A$21,$B4955)=0,"Technicien absent de la liste (onglet Production)",IF($G4955="","Code BPU manquant (colonne G)",IF($O4955="?","Code BPU inconnu (onglet Prestations)",IF($P4955="?","Catégorie inconnue (onglet Règles)",IF(AND($E4955&lt;&gt;"",NOT(ISNUMBER($E4955))),"Quantité non reconnue",IF(AND($P4955="au prix",NOT(ISNUMBER($Q4955))),"Prix sur devis à saisir (colonne I)",IF($S4955="","Règle à compléter (onglet Règles)",""))))))))))</f>
        <v/>
      </c>
    </row>
    <row r="4956" customFormat="false" ht="15" hidden="false" customHeight="false" outlineLevel="0" collapsed="false">
      <c r="A4956" s="23"/>
      <c r="I4956" s="24"/>
      <c r="J4956" s="24"/>
      <c r="N4956" s="25"/>
      <c r="O4956" s="26" t="str">
        <f aca="false">IF($G4956="","",IFERROR(INDEX(Prestations!$F$5:$F$256,MATCH($G4956,Prestations!$B$5:$B$256,0)),"?"))</f>
        <v/>
      </c>
      <c r="P4956" s="26" t="str">
        <f aca="false">IF($O4956="","",IF($O4956="?","?",IFERROR(INDEX(Règles!$C$5:$C$17,MATCH($O4956,Règles!$A$5:$A$17,0)),"?")))</f>
        <v/>
      </c>
      <c r="Q4956" s="27" t="str">
        <f aca="false">IF($G4956="","",IF(ISNUMBER($I4956),$I4956,IFERROR(IF(ISNUMBER(INDEX(Prestations!$E$5:$E$256,MATCH($G4956,Prestations!$B$5:$B$256,0))),INDEX(Prestations!$E$5:$E$256,MATCH($G4956,Prestations!$B$5:$B$256,0)),""),"")))</f>
        <v/>
      </c>
      <c r="R4956" s="27" t="str">
        <f aca="false">IFERROR(IF(ISNUMBER($Q4956),$Q4956*IF($E4956="",1,$E4956),""),"")</f>
        <v/>
      </c>
      <c r="S4956" s="28" t="str">
        <f aca="false">IFERROR(IF($P4956="au nombre",IF(N(INDEX(Règles!$D$5:$D$17,MATCH($O4956,Règles!$A$5:$A$17,0)))&gt;0,IF($E4956="",1,$E4956)/INDEX(Règles!$D$5:$D$17,MATCH($O4956,Règles!$A$5:$A$17,0)),""),IF($P4956="au prix",IF(AND(ISNUMBER($R4956),N(INDEX(Règles!$E$5:$E$17,MATCH($O4956,Règles!$A$5:$A$17,0)))&gt;0),$R4956/INDEX(Règles!$E$5:$E$17,MATCH($O4956,Règles!$A$5:$A$17,0)),""),IF(OR($P4956="ne compte pas",$P4956="absence"),0,""))),"")</f>
        <v/>
      </c>
      <c r="T4956" s="26" t="n">
        <f aca="false">IF(AND(ISNUMBER($A4956),$B4956&lt;&gt;"",$G4956&lt;&gt;"",$P4956&lt;&gt;"absence"),1,0)</f>
        <v>0</v>
      </c>
      <c r="U4956" s="26" t="n">
        <f aca="false">IF($T4956=1,IF(COUNTIFS($B$2:$B4956,$B4956,$A$2:$A4956,$A4956,$T$2:$T4956,1)=1,1,0),0)</f>
        <v>0</v>
      </c>
      <c r="V4956" s="29" t="str">
        <f aca="false">IF(AND($A4956="",$B4956="",$G4956=""),"",IF(NOT(ISNUMBER($A4956)),"Date manquante ou non reconnue",IF($B4956="","Technicien manquant",IF(COUNTIF(Production!$A$7:$A$21,$B4956)=0,"Technicien absent de la liste (onglet Production)",IF($G4956="","Code BPU manquant (colonne G)",IF($O4956="?","Code BPU inconnu (onglet Prestations)",IF($P4956="?","Catégorie inconnue (onglet Règles)",IF(AND($E4956&lt;&gt;"",NOT(ISNUMBER($E4956))),"Quantité non reconnue",IF(AND($P4956="au prix",NOT(ISNUMBER($Q4956))),"Prix sur devis à saisir (colonne I)",IF($S4956="","Règle à compléter (onglet Règles)",""))))))))))</f>
        <v/>
      </c>
    </row>
    <row r="4957" customFormat="false" ht="15" hidden="false" customHeight="false" outlineLevel="0" collapsed="false">
      <c r="A4957" s="23"/>
      <c r="I4957" s="24"/>
      <c r="J4957" s="24"/>
      <c r="N4957" s="25"/>
      <c r="O4957" s="26" t="str">
        <f aca="false">IF($G4957="","",IFERROR(INDEX(Prestations!$F$5:$F$256,MATCH($G4957,Prestations!$B$5:$B$256,0)),"?"))</f>
        <v/>
      </c>
      <c r="P4957" s="26" t="str">
        <f aca="false">IF($O4957="","",IF($O4957="?","?",IFERROR(INDEX(Règles!$C$5:$C$17,MATCH($O4957,Règles!$A$5:$A$17,0)),"?")))</f>
        <v/>
      </c>
      <c r="Q4957" s="27" t="str">
        <f aca="false">IF($G4957="","",IF(ISNUMBER($I4957),$I4957,IFERROR(IF(ISNUMBER(INDEX(Prestations!$E$5:$E$256,MATCH($G4957,Prestations!$B$5:$B$256,0))),INDEX(Prestations!$E$5:$E$256,MATCH($G4957,Prestations!$B$5:$B$256,0)),""),"")))</f>
        <v/>
      </c>
      <c r="R4957" s="27" t="str">
        <f aca="false">IFERROR(IF(ISNUMBER($Q4957),$Q4957*IF($E4957="",1,$E4957),""),"")</f>
        <v/>
      </c>
      <c r="S4957" s="28" t="str">
        <f aca="false">IFERROR(IF($P4957="au nombre",IF(N(INDEX(Règles!$D$5:$D$17,MATCH($O4957,Règles!$A$5:$A$17,0)))&gt;0,IF($E4957="",1,$E4957)/INDEX(Règles!$D$5:$D$17,MATCH($O4957,Règles!$A$5:$A$17,0)),""),IF($P4957="au prix",IF(AND(ISNUMBER($R4957),N(INDEX(Règles!$E$5:$E$17,MATCH($O4957,Règles!$A$5:$A$17,0)))&gt;0),$R4957/INDEX(Règles!$E$5:$E$17,MATCH($O4957,Règles!$A$5:$A$17,0)),""),IF(OR($P4957="ne compte pas",$P4957="absence"),0,""))),"")</f>
        <v/>
      </c>
      <c r="T4957" s="26" t="n">
        <f aca="false">IF(AND(ISNUMBER($A4957),$B4957&lt;&gt;"",$G4957&lt;&gt;"",$P4957&lt;&gt;"absence"),1,0)</f>
        <v>0</v>
      </c>
      <c r="U4957" s="26" t="n">
        <f aca="false">IF($T4957=1,IF(COUNTIFS($B$2:$B4957,$B4957,$A$2:$A4957,$A4957,$T$2:$T4957,1)=1,1,0),0)</f>
        <v>0</v>
      </c>
      <c r="V4957" s="29" t="str">
        <f aca="false">IF(AND($A4957="",$B4957="",$G4957=""),"",IF(NOT(ISNUMBER($A4957)),"Date manquante ou non reconnue",IF($B4957="","Technicien manquant",IF(COUNTIF(Production!$A$7:$A$21,$B4957)=0,"Technicien absent de la liste (onglet Production)",IF($G4957="","Code BPU manquant (colonne G)",IF($O4957="?","Code BPU inconnu (onglet Prestations)",IF($P4957="?","Catégorie inconnue (onglet Règles)",IF(AND($E4957&lt;&gt;"",NOT(ISNUMBER($E4957))),"Quantité non reconnue",IF(AND($P4957="au prix",NOT(ISNUMBER($Q4957))),"Prix sur devis à saisir (colonne I)",IF($S4957="","Règle à compléter (onglet Règles)",""))))))))))</f>
        <v/>
      </c>
    </row>
    <row r="4958" customFormat="false" ht="15" hidden="false" customHeight="false" outlineLevel="0" collapsed="false">
      <c r="A4958" s="23"/>
      <c r="I4958" s="24"/>
      <c r="J4958" s="24"/>
      <c r="N4958" s="25"/>
      <c r="O4958" s="26" t="str">
        <f aca="false">IF($G4958="","",IFERROR(INDEX(Prestations!$F$5:$F$256,MATCH($G4958,Prestations!$B$5:$B$256,0)),"?"))</f>
        <v/>
      </c>
      <c r="P4958" s="26" t="str">
        <f aca="false">IF($O4958="","",IF($O4958="?","?",IFERROR(INDEX(Règles!$C$5:$C$17,MATCH($O4958,Règles!$A$5:$A$17,0)),"?")))</f>
        <v/>
      </c>
      <c r="Q4958" s="27" t="str">
        <f aca="false">IF($G4958="","",IF(ISNUMBER($I4958),$I4958,IFERROR(IF(ISNUMBER(INDEX(Prestations!$E$5:$E$256,MATCH($G4958,Prestations!$B$5:$B$256,0))),INDEX(Prestations!$E$5:$E$256,MATCH($G4958,Prestations!$B$5:$B$256,0)),""),"")))</f>
        <v/>
      </c>
      <c r="R4958" s="27" t="str">
        <f aca="false">IFERROR(IF(ISNUMBER($Q4958),$Q4958*IF($E4958="",1,$E4958),""),"")</f>
        <v/>
      </c>
      <c r="S4958" s="28" t="str">
        <f aca="false">IFERROR(IF($P4958="au nombre",IF(N(INDEX(Règles!$D$5:$D$17,MATCH($O4958,Règles!$A$5:$A$17,0)))&gt;0,IF($E4958="",1,$E4958)/INDEX(Règles!$D$5:$D$17,MATCH($O4958,Règles!$A$5:$A$17,0)),""),IF($P4958="au prix",IF(AND(ISNUMBER($R4958),N(INDEX(Règles!$E$5:$E$17,MATCH($O4958,Règles!$A$5:$A$17,0)))&gt;0),$R4958/INDEX(Règles!$E$5:$E$17,MATCH($O4958,Règles!$A$5:$A$17,0)),""),IF(OR($P4958="ne compte pas",$P4958="absence"),0,""))),"")</f>
        <v/>
      </c>
      <c r="T4958" s="26" t="n">
        <f aca="false">IF(AND(ISNUMBER($A4958),$B4958&lt;&gt;"",$G4958&lt;&gt;"",$P4958&lt;&gt;"absence"),1,0)</f>
        <v>0</v>
      </c>
      <c r="U4958" s="26" t="n">
        <f aca="false">IF($T4958=1,IF(COUNTIFS($B$2:$B4958,$B4958,$A$2:$A4958,$A4958,$T$2:$T4958,1)=1,1,0),0)</f>
        <v>0</v>
      </c>
      <c r="V4958" s="29" t="str">
        <f aca="false">IF(AND($A4958="",$B4958="",$G4958=""),"",IF(NOT(ISNUMBER($A4958)),"Date manquante ou non reconnue",IF($B4958="","Technicien manquant",IF(COUNTIF(Production!$A$7:$A$21,$B4958)=0,"Technicien absent de la liste (onglet Production)",IF($G4958="","Code BPU manquant (colonne G)",IF($O4958="?","Code BPU inconnu (onglet Prestations)",IF($P4958="?","Catégorie inconnue (onglet Règles)",IF(AND($E4958&lt;&gt;"",NOT(ISNUMBER($E4958))),"Quantité non reconnue",IF(AND($P4958="au prix",NOT(ISNUMBER($Q4958))),"Prix sur devis à saisir (colonne I)",IF($S4958="","Règle à compléter (onglet Règles)",""))))))))))</f>
        <v/>
      </c>
    </row>
    <row r="4959" customFormat="false" ht="15" hidden="false" customHeight="false" outlineLevel="0" collapsed="false">
      <c r="A4959" s="23"/>
      <c r="I4959" s="24"/>
      <c r="J4959" s="24"/>
      <c r="N4959" s="25"/>
      <c r="O4959" s="26" t="str">
        <f aca="false">IF($G4959="","",IFERROR(INDEX(Prestations!$F$5:$F$256,MATCH($G4959,Prestations!$B$5:$B$256,0)),"?"))</f>
        <v/>
      </c>
      <c r="P4959" s="26" t="str">
        <f aca="false">IF($O4959="","",IF($O4959="?","?",IFERROR(INDEX(Règles!$C$5:$C$17,MATCH($O4959,Règles!$A$5:$A$17,0)),"?")))</f>
        <v/>
      </c>
      <c r="Q4959" s="27" t="str">
        <f aca="false">IF($G4959="","",IF(ISNUMBER($I4959),$I4959,IFERROR(IF(ISNUMBER(INDEX(Prestations!$E$5:$E$256,MATCH($G4959,Prestations!$B$5:$B$256,0))),INDEX(Prestations!$E$5:$E$256,MATCH($G4959,Prestations!$B$5:$B$256,0)),""),"")))</f>
        <v/>
      </c>
      <c r="R4959" s="27" t="str">
        <f aca="false">IFERROR(IF(ISNUMBER($Q4959),$Q4959*IF($E4959="",1,$E4959),""),"")</f>
        <v/>
      </c>
      <c r="S4959" s="28" t="str">
        <f aca="false">IFERROR(IF($P4959="au nombre",IF(N(INDEX(Règles!$D$5:$D$17,MATCH($O4959,Règles!$A$5:$A$17,0)))&gt;0,IF($E4959="",1,$E4959)/INDEX(Règles!$D$5:$D$17,MATCH($O4959,Règles!$A$5:$A$17,0)),""),IF($P4959="au prix",IF(AND(ISNUMBER($R4959),N(INDEX(Règles!$E$5:$E$17,MATCH($O4959,Règles!$A$5:$A$17,0)))&gt;0),$R4959/INDEX(Règles!$E$5:$E$17,MATCH($O4959,Règles!$A$5:$A$17,0)),""),IF(OR($P4959="ne compte pas",$P4959="absence"),0,""))),"")</f>
        <v/>
      </c>
      <c r="T4959" s="26" t="n">
        <f aca="false">IF(AND(ISNUMBER($A4959),$B4959&lt;&gt;"",$G4959&lt;&gt;"",$P4959&lt;&gt;"absence"),1,0)</f>
        <v>0</v>
      </c>
      <c r="U4959" s="26" t="n">
        <f aca="false">IF($T4959=1,IF(COUNTIFS($B$2:$B4959,$B4959,$A$2:$A4959,$A4959,$T$2:$T4959,1)=1,1,0),0)</f>
        <v>0</v>
      </c>
      <c r="V4959" s="29" t="str">
        <f aca="false">IF(AND($A4959="",$B4959="",$G4959=""),"",IF(NOT(ISNUMBER($A4959)),"Date manquante ou non reconnue",IF($B4959="","Technicien manquant",IF(COUNTIF(Production!$A$7:$A$21,$B4959)=0,"Technicien absent de la liste (onglet Production)",IF($G4959="","Code BPU manquant (colonne G)",IF($O4959="?","Code BPU inconnu (onglet Prestations)",IF($P4959="?","Catégorie inconnue (onglet Règles)",IF(AND($E4959&lt;&gt;"",NOT(ISNUMBER($E4959))),"Quantité non reconnue",IF(AND($P4959="au prix",NOT(ISNUMBER($Q4959))),"Prix sur devis à saisir (colonne I)",IF($S4959="","Règle à compléter (onglet Règles)",""))))))))))</f>
        <v/>
      </c>
    </row>
    <row r="4960" customFormat="false" ht="15" hidden="false" customHeight="false" outlineLevel="0" collapsed="false">
      <c r="A4960" s="23"/>
      <c r="I4960" s="24"/>
      <c r="J4960" s="24"/>
      <c r="N4960" s="25"/>
      <c r="O4960" s="26" t="str">
        <f aca="false">IF($G4960="","",IFERROR(INDEX(Prestations!$F$5:$F$256,MATCH($G4960,Prestations!$B$5:$B$256,0)),"?"))</f>
        <v/>
      </c>
      <c r="P4960" s="26" t="str">
        <f aca="false">IF($O4960="","",IF($O4960="?","?",IFERROR(INDEX(Règles!$C$5:$C$17,MATCH($O4960,Règles!$A$5:$A$17,0)),"?")))</f>
        <v/>
      </c>
      <c r="Q4960" s="27" t="str">
        <f aca="false">IF($G4960="","",IF(ISNUMBER($I4960),$I4960,IFERROR(IF(ISNUMBER(INDEX(Prestations!$E$5:$E$256,MATCH($G4960,Prestations!$B$5:$B$256,0))),INDEX(Prestations!$E$5:$E$256,MATCH($G4960,Prestations!$B$5:$B$256,0)),""),"")))</f>
        <v/>
      </c>
      <c r="R4960" s="27" t="str">
        <f aca="false">IFERROR(IF(ISNUMBER($Q4960),$Q4960*IF($E4960="",1,$E4960),""),"")</f>
        <v/>
      </c>
      <c r="S4960" s="28" t="str">
        <f aca="false">IFERROR(IF($P4960="au nombre",IF(N(INDEX(Règles!$D$5:$D$17,MATCH($O4960,Règles!$A$5:$A$17,0)))&gt;0,IF($E4960="",1,$E4960)/INDEX(Règles!$D$5:$D$17,MATCH($O4960,Règles!$A$5:$A$17,0)),""),IF($P4960="au prix",IF(AND(ISNUMBER($R4960),N(INDEX(Règles!$E$5:$E$17,MATCH($O4960,Règles!$A$5:$A$17,0)))&gt;0),$R4960/INDEX(Règles!$E$5:$E$17,MATCH($O4960,Règles!$A$5:$A$17,0)),""),IF(OR($P4960="ne compte pas",$P4960="absence"),0,""))),"")</f>
        <v/>
      </c>
      <c r="T4960" s="26" t="n">
        <f aca="false">IF(AND(ISNUMBER($A4960),$B4960&lt;&gt;"",$G4960&lt;&gt;"",$P4960&lt;&gt;"absence"),1,0)</f>
        <v>0</v>
      </c>
      <c r="U4960" s="26" t="n">
        <f aca="false">IF($T4960=1,IF(COUNTIFS($B$2:$B4960,$B4960,$A$2:$A4960,$A4960,$T$2:$T4960,1)=1,1,0),0)</f>
        <v>0</v>
      </c>
      <c r="V4960" s="29" t="str">
        <f aca="false">IF(AND($A4960="",$B4960="",$G4960=""),"",IF(NOT(ISNUMBER($A4960)),"Date manquante ou non reconnue",IF($B4960="","Technicien manquant",IF(COUNTIF(Production!$A$7:$A$21,$B4960)=0,"Technicien absent de la liste (onglet Production)",IF($G4960="","Code BPU manquant (colonne G)",IF($O4960="?","Code BPU inconnu (onglet Prestations)",IF($P4960="?","Catégorie inconnue (onglet Règles)",IF(AND($E4960&lt;&gt;"",NOT(ISNUMBER($E4960))),"Quantité non reconnue",IF(AND($P4960="au prix",NOT(ISNUMBER($Q4960))),"Prix sur devis à saisir (colonne I)",IF($S4960="","Règle à compléter (onglet Règles)",""))))))))))</f>
        <v/>
      </c>
    </row>
    <row r="4961" customFormat="false" ht="15" hidden="false" customHeight="false" outlineLevel="0" collapsed="false">
      <c r="A4961" s="23"/>
      <c r="I4961" s="24"/>
      <c r="J4961" s="24"/>
      <c r="N4961" s="25"/>
      <c r="O4961" s="26" t="str">
        <f aca="false">IF($G4961="","",IFERROR(INDEX(Prestations!$F$5:$F$256,MATCH($G4961,Prestations!$B$5:$B$256,0)),"?"))</f>
        <v/>
      </c>
      <c r="P4961" s="26" t="str">
        <f aca="false">IF($O4961="","",IF($O4961="?","?",IFERROR(INDEX(Règles!$C$5:$C$17,MATCH($O4961,Règles!$A$5:$A$17,0)),"?")))</f>
        <v/>
      </c>
      <c r="Q4961" s="27" t="str">
        <f aca="false">IF($G4961="","",IF(ISNUMBER($I4961),$I4961,IFERROR(IF(ISNUMBER(INDEX(Prestations!$E$5:$E$256,MATCH($G4961,Prestations!$B$5:$B$256,0))),INDEX(Prestations!$E$5:$E$256,MATCH($G4961,Prestations!$B$5:$B$256,0)),""),"")))</f>
        <v/>
      </c>
      <c r="R4961" s="27" t="str">
        <f aca="false">IFERROR(IF(ISNUMBER($Q4961),$Q4961*IF($E4961="",1,$E4961),""),"")</f>
        <v/>
      </c>
      <c r="S4961" s="28" t="str">
        <f aca="false">IFERROR(IF($P4961="au nombre",IF(N(INDEX(Règles!$D$5:$D$17,MATCH($O4961,Règles!$A$5:$A$17,0)))&gt;0,IF($E4961="",1,$E4961)/INDEX(Règles!$D$5:$D$17,MATCH($O4961,Règles!$A$5:$A$17,0)),""),IF($P4961="au prix",IF(AND(ISNUMBER($R4961),N(INDEX(Règles!$E$5:$E$17,MATCH($O4961,Règles!$A$5:$A$17,0)))&gt;0),$R4961/INDEX(Règles!$E$5:$E$17,MATCH($O4961,Règles!$A$5:$A$17,0)),""),IF(OR($P4961="ne compte pas",$P4961="absence"),0,""))),"")</f>
        <v/>
      </c>
      <c r="T4961" s="26" t="n">
        <f aca="false">IF(AND(ISNUMBER($A4961),$B4961&lt;&gt;"",$G4961&lt;&gt;"",$P4961&lt;&gt;"absence"),1,0)</f>
        <v>0</v>
      </c>
      <c r="U4961" s="26" t="n">
        <f aca="false">IF($T4961=1,IF(COUNTIFS($B$2:$B4961,$B4961,$A$2:$A4961,$A4961,$T$2:$T4961,1)=1,1,0),0)</f>
        <v>0</v>
      </c>
      <c r="V4961" s="29" t="str">
        <f aca="false">IF(AND($A4961="",$B4961="",$G4961=""),"",IF(NOT(ISNUMBER($A4961)),"Date manquante ou non reconnue",IF($B4961="","Technicien manquant",IF(COUNTIF(Production!$A$7:$A$21,$B4961)=0,"Technicien absent de la liste (onglet Production)",IF($G4961="","Code BPU manquant (colonne G)",IF($O4961="?","Code BPU inconnu (onglet Prestations)",IF($P4961="?","Catégorie inconnue (onglet Règles)",IF(AND($E4961&lt;&gt;"",NOT(ISNUMBER($E4961))),"Quantité non reconnue",IF(AND($P4961="au prix",NOT(ISNUMBER($Q4961))),"Prix sur devis à saisir (colonne I)",IF($S4961="","Règle à compléter (onglet Règles)",""))))))))))</f>
        <v/>
      </c>
    </row>
    <row r="4962" customFormat="false" ht="15" hidden="false" customHeight="false" outlineLevel="0" collapsed="false">
      <c r="A4962" s="23"/>
      <c r="I4962" s="24"/>
      <c r="J4962" s="24"/>
      <c r="N4962" s="25"/>
      <c r="O4962" s="26" t="str">
        <f aca="false">IF($G4962="","",IFERROR(INDEX(Prestations!$F$5:$F$256,MATCH($G4962,Prestations!$B$5:$B$256,0)),"?"))</f>
        <v/>
      </c>
      <c r="P4962" s="26" t="str">
        <f aca="false">IF($O4962="","",IF($O4962="?","?",IFERROR(INDEX(Règles!$C$5:$C$17,MATCH($O4962,Règles!$A$5:$A$17,0)),"?")))</f>
        <v/>
      </c>
      <c r="Q4962" s="27" t="str">
        <f aca="false">IF($G4962="","",IF(ISNUMBER($I4962),$I4962,IFERROR(IF(ISNUMBER(INDEX(Prestations!$E$5:$E$256,MATCH($G4962,Prestations!$B$5:$B$256,0))),INDEX(Prestations!$E$5:$E$256,MATCH($G4962,Prestations!$B$5:$B$256,0)),""),"")))</f>
        <v/>
      </c>
      <c r="R4962" s="27" t="str">
        <f aca="false">IFERROR(IF(ISNUMBER($Q4962),$Q4962*IF($E4962="",1,$E4962),""),"")</f>
        <v/>
      </c>
      <c r="S4962" s="28" t="str">
        <f aca="false">IFERROR(IF($P4962="au nombre",IF(N(INDEX(Règles!$D$5:$D$17,MATCH($O4962,Règles!$A$5:$A$17,0)))&gt;0,IF($E4962="",1,$E4962)/INDEX(Règles!$D$5:$D$17,MATCH($O4962,Règles!$A$5:$A$17,0)),""),IF($P4962="au prix",IF(AND(ISNUMBER($R4962),N(INDEX(Règles!$E$5:$E$17,MATCH($O4962,Règles!$A$5:$A$17,0)))&gt;0),$R4962/INDEX(Règles!$E$5:$E$17,MATCH($O4962,Règles!$A$5:$A$17,0)),""),IF(OR($P4962="ne compte pas",$P4962="absence"),0,""))),"")</f>
        <v/>
      </c>
      <c r="T4962" s="26" t="n">
        <f aca="false">IF(AND(ISNUMBER($A4962),$B4962&lt;&gt;"",$G4962&lt;&gt;"",$P4962&lt;&gt;"absence"),1,0)</f>
        <v>0</v>
      </c>
      <c r="U4962" s="26" t="n">
        <f aca="false">IF($T4962=1,IF(COUNTIFS($B$2:$B4962,$B4962,$A$2:$A4962,$A4962,$T$2:$T4962,1)=1,1,0),0)</f>
        <v>0</v>
      </c>
      <c r="V4962" s="29" t="str">
        <f aca="false">IF(AND($A4962="",$B4962="",$G4962=""),"",IF(NOT(ISNUMBER($A4962)),"Date manquante ou non reconnue",IF($B4962="","Technicien manquant",IF(COUNTIF(Production!$A$7:$A$21,$B4962)=0,"Technicien absent de la liste (onglet Production)",IF($G4962="","Code BPU manquant (colonne G)",IF($O4962="?","Code BPU inconnu (onglet Prestations)",IF($P4962="?","Catégorie inconnue (onglet Règles)",IF(AND($E4962&lt;&gt;"",NOT(ISNUMBER($E4962))),"Quantité non reconnue",IF(AND($P4962="au prix",NOT(ISNUMBER($Q4962))),"Prix sur devis à saisir (colonne I)",IF($S4962="","Règle à compléter (onglet Règles)",""))))))))))</f>
        <v/>
      </c>
    </row>
    <row r="4963" customFormat="false" ht="15" hidden="false" customHeight="false" outlineLevel="0" collapsed="false">
      <c r="A4963" s="23"/>
      <c r="I4963" s="24"/>
      <c r="J4963" s="24"/>
      <c r="N4963" s="25"/>
      <c r="O4963" s="26" t="str">
        <f aca="false">IF($G4963="","",IFERROR(INDEX(Prestations!$F$5:$F$256,MATCH($G4963,Prestations!$B$5:$B$256,0)),"?"))</f>
        <v/>
      </c>
      <c r="P4963" s="26" t="str">
        <f aca="false">IF($O4963="","",IF($O4963="?","?",IFERROR(INDEX(Règles!$C$5:$C$17,MATCH($O4963,Règles!$A$5:$A$17,0)),"?")))</f>
        <v/>
      </c>
      <c r="Q4963" s="27" t="str">
        <f aca="false">IF($G4963="","",IF(ISNUMBER($I4963),$I4963,IFERROR(IF(ISNUMBER(INDEX(Prestations!$E$5:$E$256,MATCH($G4963,Prestations!$B$5:$B$256,0))),INDEX(Prestations!$E$5:$E$256,MATCH($G4963,Prestations!$B$5:$B$256,0)),""),"")))</f>
        <v/>
      </c>
      <c r="R4963" s="27" t="str">
        <f aca="false">IFERROR(IF(ISNUMBER($Q4963),$Q4963*IF($E4963="",1,$E4963),""),"")</f>
        <v/>
      </c>
      <c r="S4963" s="28" t="str">
        <f aca="false">IFERROR(IF($P4963="au nombre",IF(N(INDEX(Règles!$D$5:$D$17,MATCH($O4963,Règles!$A$5:$A$17,0)))&gt;0,IF($E4963="",1,$E4963)/INDEX(Règles!$D$5:$D$17,MATCH($O4963,Règles!$A$5:$A$17,0)),""),IF($P4963="au prix",IF(AND(ISNUMBER($R4963),N(INDEX(Règles!$E$5:$E$17,MATCH($O4963,Règles!$A$5:$A$17,0)))&gt;0),$R4963/INDEX(Règles!$E$5:$E$17,MATCH($O4963,Règles!$A$5:$A$17,0)),""),IF(OR($P4963="ne compte pas",$P4963="absence"),0,""))),"")</f>
        <v/>
      </c>
      <c r="T4963" s="26" t="n">
        <f aca="false">IF(AND(ISNUMBER($A4963),$B4963&lt;&gt;"",$G4963&lt;&gt;"",$P4963&lt;&gt;"absence"),1,0)</f>
        <v>0</v>
      </c>
      <c r="U4963" s="26" t="n">
        <f aca="false">IF($T4963=1,IF(COUNTIFS($B$2:$B4963,$B4963,$A$2:$A4963,$A4963,$T$2:$T4963,1)=1,1,0),0)</f>
        <v>0</v>
      </c>
      <c r="V4963" s="29" t="str">
        <f aca="false">IF(AND($A4963="",$B4963="",$G4963=""),"",IF(NOT(ISNUMBER($A4963)),"Date manquante ou non reconnue",IF($B4963="","Technicien manquant",IF(COUNTIF(Production!$A$7:$A$21,$B4963)=0,"Technicien absent de la liste (onglet Production)",IF($G4963="","Code BPU manquant (colonne G)",IF($O4963="?","Code BPU inconnu (onglet Prestations)",IF($P4963="?","Catégorie inconnue (onglet Règles)",IF(AND($E4963&lt;&gt;"",NOT(ISNUMBER($E4963))),"Quantité non reconnue",IF(AND($P4963="au prix",NOT(ISNUMBER($Q4963))),"Prix sur devis à saisir (colonne I)",IF($S4963="","Règle à compléter (onglet Règles)",""))))))))))</f>
        <v/>
      </c>
    </row>
    <row r="4964" customFormat="false" ht="15" hidden="false" customHeight="false" outlineLevel="0" collapsed="false">
      <c r="A4964" s="23"/>
      <c r="I4964" s="24"/>
      <c r="J4964" s="24"/>
      <c r="N4964" s="25"/>
      <c r="O4964" s="26" t="str">
        <f aca="false">IF($G4964="","",IFERROR(INDEX(Prestations!$F$5:$F$256,MATCH($G4964,Prestations!$B$5:$B$256,0)),"?"))</f>
        <v/>
      </c>
      <c r="P4964" s="26" t="str">
        <f aca="false">IF($O4964="","",IF($O4964="?","?",IFERROR(INDEX(Règles!$C$5:$C$17,MATCH($O4964,Règles!$A$5:$A$17,0)),"?")))</f>
        <v/>
      </c>
      <c r="Q4964" s="27" t="str">
        <f aca="false">IF($G4964="","",IF(ISNUMBER($I4964),$I4964,IFERROR(IF(ISNUMBER(INDEX(Prestations!$E$5:$E$256,MATCH($G4964,Prestations!$B$5:$B$256,0))),INDEX(Prestations!$E$5:$E$256,MATCH($G4964,Prestations!$B$5:$B$256,0)),""),"")))</f>
        <v/>
      </c>
      <c r="R4964" s="27" t="str">
        <f aca="false">IFERROR(IF(ISNUMBER($Q4964),$Q4964*IF($E4964="",1,$E4964),""),"")</f>
        <v/>
      </c>
      <c r="S4964" s="28" t="str">
        <f aca="false">IFERROR(IF($P4964="au nombre",IF(N(INDEX(Règles!$D$5:$D$17,MATCH($O4964,Règles!$A$5:$A$17,0)))&gt;0,IF($E4964="",1,$E4964)/INDEX(Règles!$D$5:$D$17,MATCH($O4964,Règles!$A$5:$A$17,0)),""),IF($P4964="au prix",IF(AND(ISNUMBER($R4964),N(INDEX(Règles!$E$5:$E$17,MATCH($O4964,Règles!$A$5:$A$17,0)))&gt;0),$R4964/INDEX(Règles!$E$5:$E$17,MATCH($O4964,Règles!$A$5:$A$17,0)),""),IF(OR($P4964="ne compte pas",$P4964="absence"),0,""))),"")</f>
        <v/>
      </c>
      <c r="T4964" s="26" t="n">
        <f aca="false">IF(AND(ISNUMBER($A4964),$B4964&lt;&gt;"",$G4964&lt;&gt;"",$P4964&lt;&gt;"absence"),1,0)</f>
        <v>0</v>
      </c>
      <c r="U4964" s="26" t="n">
        <f aca="false">IF($T4964=1,IF(COUNTIFS($B$2:$B4964,$B4964,$A$2:$A4964,$A4964,$T$2:$T4964,1)=1,1,0),0)</f>
        <v>0</v>
      </c>
      <c r="V4964" s="29" t="str">
        <f aca="false">IF(AND($A4964="",$B4964="",$G4964=""),"",IF(NOT(ISNUMBER($A4964)),"Date manquante ou non reconnue",IF($B4964="","Technicien manquant",IF(COUNTIF(Production!$A$7:$A$21,$B4964)=0,"Technicien absent de la liste (onglet Production)",IF($G4964="","Code BPU manquant (colonne G)",IF($O4964="?","Code BPU inconnu (onglet Prestations)",IF($P4964="?","Catégorie inconnue (onglet Règles)",IF(AND($E4964&lt;&gt;"",NOT(ISNUMBER($E4964))),"Quantité non reconnue",IF(AND($P4964="au prix",NOT(ISNUMBER($Q4964))),"Prix sur devis à saisir (colonne I)",IF($S4964="","Règle à compléter (onglet Règles)",""))))))))))</f>
        <v/>
      </c>
    </row>
    <row r="4965" customFormat="false" ht="15" hidden="false" customHeight="false" outlineLevel="0" collapsed="false">
      <c r="A4965" s="23"/>
      <c r="I4965" s="24"/>
      <c r="J4965" s="24"/>
      <c r="N4965" s="25"/>
      <c r="O4965" s="26" t="str">
        <f aca="false">IF($G4965="","",IFERROR(INDEX(Prestations!$F$5:$F$256,MATCH($G4965,Prestations!$B$5:$B$256,0)),"?"))</f>
        <v/>
      </c>
      <c r="P4965" s="26" t="str">
        <f aca="false">IF($O4965="","",IF($O4965="?","?",IFERROR(INDEX(Règles!$C$5:$C$17,MATCH($O4965,Règles!$A$5:$A$17,0)),"?")))</f>
        <v/>
      </c>
      <c r="Q4965" s="27" t="str">
        <f aca="false">IF($G4965="","",IF(ISNUMBER($I4965),$I4965,IFERROR(IF(ISNUMBER(INDEX(Prestations!$E$5:$E$256,MATCH($G4965,Prestations!$B$5:$B$256,0))),INDEX(Prestations!$E$5:$E$256,MATCH($G4965,Prestations!$B$5:$B$256,0)),""),"")))</f>
        <v/>
      </c>
      <c r="R4965" s="27" t="str">
        <f aca="false">IFERROR(IF(ISNUMBER($Q4965),$Q4965*IF($E4965="",1,$E4965),""),"")</f>
        <v/>
      </c>
      <c r="S4965" s="28" t="str">
        <f aca="false">IFERROR(IF($P4965="au nombre",IF(N(INDEX(Règles!$D$5:$D$17,MATCH($O4965,Règles!$A$5:$A$17,0)))&gt;0,IF($E4965="",1,$E4965)/INDEX(Règles!$D$5:$D$17,MATCH($O4965,Règles!$A$5:$A$17,0)),""),IF($P4965="au prix",IF(AND(ISNUMBER($R4965),N(INDEX(Règles!$E$5:$E$17,MATCH($O4965,Règles!$A$5:$A$17,0)))&gt;0),$R4965/INDEX(Règles!$E$5:$E$17,MATCH($O4965,Règles!$A$5:$A$17,0)),""),IF(OR($P4965="ne compte pas",$P4965="absence"),0,""))),"")</f>
        <v/>
      </c>
      <c r="T4965" s="26" t="n">
        <f aca="false">IF(AND(ISNUMBER($A4965),$B4965&lt;&gt;"",$G4965&lt;&gt;"",$P4965&lt;&gt;"absence"),1,0)</f>
        <v>0</v>
      </c>
      <c r="U4965" s="26" t="n">
        <f aca="false">IF($T4965=1,IF(COUNTIFS($B$2:$B4965,$B4965,$A$2:$A4965,$A4965,$T$2:$T4965,1)=1,1,0),0)</f>
        <v>0</v>
      </c>
      <c r="V4965" s="29" t="str">
        <f aca="false">IF(AND($A4965="",$B4965="",$G4965=""),"",IF(NOT(ISNUMBER($A4965)),"Date manquante ou non reconnue",IF($B4965="","Technicien manquant",IF(COUNTIF(Production!$A$7:$A$21,$B4965)=0,"Technicien absent de la liste (onglet Production)",IF($G4965="","Code BPU manquant (colonne G)",IF($O4965="?","Code BPU inconnu (onglet Prestations)",IF($P4965="?","Catégorie inconnue (onglet Règles)",IF(AND($E4965&lt;&gt;"",NOT(ISNUMBER($E4965))),"Quantité non reconnue",IF(AND($P4965="au prix",NOT(ISNUMBER($Q4965))),"Prix sur devis à saisir (colonne I)",IF($S4965="","Règle à compléter (onglet Règles)",""))))))))))</f>
        <v/>
      </c>
    </row>
    <row r="4966" customFormat="false" ht="15" hidden="false" customHeight="false" outlineLevel="0" collapsed="false">
      <c r="A4966" s="23"/>
      <c r="I4966" s="24"/>
      <c r="J4966" s="24"/>
      <c r="N4966" s="25"/>
      <c r="O4966" s="26" t="str">
        <f aca="false">IF($G4966="","",IFERROR(INDEX(Prestations!$F$5:$F$256,MATCH($G4966,Prestations!$B$5:$B$256,0)),"?"))</f>
        <v/>
      </c>
      <c r="P4966" s="26" t="str">
        <f aca="false">IF($O4966="","",IF($O4966="?","?",IFERROR(INDEX(Règles!$C$5:$C$17,MATCH($O4966,Règles!$A$5:$A$17,0)),"?")))</f>
        <v/>
      </c>
      <c r="Q4966" s="27" t="str">
        <f aca="false">IF($G4966="","",IF(ISNUMBER($I4966),$I4966,IFERROR(IF(ISNUMBER(INDEX(Prestations!$E$5:$E$256,MATCH($G4966,Prestations!$B$5:$B$256,0))),INDEX(Prestations!$E$5:$E$256,MATCH($G4966,Prestations!$B$5:$B$256,0)),""),"")))</f>
        <v/>
      </c>
      <c r="R4966" s="27" t="str">
        <f aca="false">IFERROR(IF(ISNUMBER($Q4966),$Q4966*IF($E4966="",1,$E4966),""),"")</f>
        <v/>
      </c>
      <c r="S4966" s="28" t="str">
        <f aca="false">IFERROR(IF($P4966="au nombre",IF(N(INDEX(Règles!$D$5:$D$17,MATCH($O4966,Règles!$A$5:$A$17,0)))&gt;0,IF($E4966="",1,$E4966)/INDEX(Règles!$D$5:$D$17,MATCH($O4966,Règles!$A$5:$A$17,0)),""),IF($P4966="au prix",IF(AND(ISNUMBER($R4966),N(INDEX(Règles!$E$5:$E$17,MATCH($O4966,Règles!$A$5:$A$17,0)))&gt;0),$R4966/INDEX(Règles!$E$5:$E$17,MATCH($O4966,Règles!$A$5:$A$17,0)),""),IF(OR($P4966="ne compte pas",$P4966="absence"),0,""))),"")</f>
        <v/>
      </c>
      <c r="T4966" s="26" t="n">
        <f aca="false">IF(AND(ISNUMBER($A4966),$B4966&lt;&gt;"",$G4966&lt;&gt;"",$P4966&lt;&gt;"absence"),1,0)</f>
        <v>0</v>
      </c>
      <c r="U4966" s="26" t="n">
        <f aca="false">IF($T4966=1,IF(COUNTIFS($B$2:$B4966,$B4966,$A$2:$A4966,$A4966,$T$2:$T4966,1)=1,1,0),0)</f>
        <v>0</v>
      </c>
      <c r="V4966" s="29" t="str">
        <f aca="false">IF(AND($A4966="",$B4966="",$G4966=""),"",IF(NOT(ISNUMBER($A4966)),"Date manquante ou non reconnue",IF($B4966="","Technicien manquant",IF(COUNTIF(Production!$A$7:$A$21,$B4966)=0,"Technicien absent de la liste (onglet Production)",IF($G4966="","Code BPU manquant (colonne G)",IF($O4966="?","Code BPU inconnu (onglet Prestations)",IF($P4966="?","Catégorie inconnue (onglet Règles)",IF(AND($E4966&lt;&gt;"",NOT(ISNUMBER($E4966))),"Quantité non reconnue",IF(AND($P4966="au prix",NOT(ISNUMBER($Q4966))),"Prix sur devis à saisir (colonne I)",IF($S4966="","Règle à compléter (onglet Règles)",""))))))))))</f>
        <v/>
      </c>
    </row>
    <row r="4967" customFormat="false" ht="15" hidden="false" customHeight="false" outlineLevel="0" collapsed="false">
      <c r="A4967" s="23"/>
      <c r="I4967" s="24"/>
      <c r="J4967" s="24"/>
      <c r="N4967" s="25"/>
      <c r="O4967" s="26" t="str">
        <f aca="false">IF($G4967="","",IFERROR(INDEX(Prestations!$F$5:$F$256,MATCH($G4967,Prestations!$B$5:$B$256,0)),"?"))</f>
        <v/>
      </c>
      <c r="P4967" s="26" t="str">
        <f aca="false">IF($O4967="","",IF($O4967="?","?",IFERROR(INDEX(Règles!$C$5:$C$17,MATCH($O4967,Règles!$A$5:$A$17,0)),"?")))</f>
        <v/>
      </c>
      <c r="Q4967" s="27" t="str">
        <f aca="false">IF($G4967="","",IF(ISNUMBER($I4967),$I4967,IFERROR(IF(ISNUMBER(INDEX(Prestations!$E$5:$E$256,MATCH($G4967,Prestations!$B$5:$B$256,0))),INDEX(Prestations!$E$5:$E$256,MATCH($G4967,Prestations!$B$5:$B$256,0)),""),"")))</f>
        <v/>
      </c>
      <c r="R4967" s="27" t="str">
        <f aca="false">IFERROR(IF(ISNUMBER($Q4967),$Q4967*IF($E4967="",1,$E4967),""),"")</f>
        <v/>
      </c>
      <c r="S4967" s="28" t="str">
        <f aca="false">IFERROR(IF($P4967="au nombre",IF(N(INDEX(Règles!$D$5:$D$17,MATCH($O4967,Règles!$A$5:$A$17,0)))&gt;0,IF($E4967="",1,$E4967)/INDEX(Règles!$D$5:$D$17,MATCH($O4967,Règles!$A$5:$A$17,0)),""),IF($P4967="au prix",IF(AND(ISNUMBER($R4967),N(INDEX(Règles!$E$5:$E$17,MATCH($O4967,Règles!$A$5:$A$17,0)))&gt;0),$R4967/INDEX(Règles!$E$5:$E$17,MATCH($O4967,Règles!$A$5:$A$17,0)),""),IF(OR($P4967="ne compte pas",$P4967="absence"),0,""))),"")</f>
        <v/>
      </c>
      <c r="T4967" s="26" t="n">
        <f aca="false">IF(AND(ISNUMBER($A4967),$B4967&lt;&gt;"",$G4967&lt;&gt;"",$P4967&lt;&gt;"absence"),1,0)</f>
        <v>0</v>
      </c>
      <c r="U4967" s="26" t="n">
        <f aca="false">IF($T4967=1,IF(COUNTIFS($B$2:$B4967,$B4967,$A$2:$A4967,$A4967,$T$2:$T4967,1)=1,1,0),0)</f>
        <v>0</v>
      </c>
      <c r="V4967" s="29" t="str">
        <f aca="false">IF(AND($A4967="",$B4967="",$G4967=""),"",IF(NOT(ISNUMBER($A4967)),"Date manquante ou non reconnue",IF($B4967="","Technicien manquant",IF(COUNTIF(Production!$A$7:$A$21,$B4967)=0,"Technicien absent de la liste (onglet Production)",IF($G4967="","Code BPU manquant (colonne G)",IF($O4967="?","Code BPU inconnu (onglet Prestations)",IF($P4967="?","Catégorie inconnue (onglet Règles)",IF(AND($E4967&lt;&gt;"",NOT(ISNUMBER($E4967))),"Quantité non reconnue",IF(AND($P4967="au prix",NOT(ISNUMBER($Q4967))),"Prix sur devis à saisir (colonne I)",IF($S4967="","Règle à compléter (onglet Règles)",""))))))))))</f>
        <v/>
      </c>
    </row>
    <row r="4968" customFormat="false" ht="15" hidden="false" customHeight="false" outlineLevel="0" collapsed="false">
      <c r="A4968" s="23"/>
      <c r="I4968" s="24"/>
      <c r="J4968" s="24"/>
      <c r="N4968" s="25"/>
      <c r="O4968" s="26" t="str">
        <f aca="false">IF($G4968="","",IFERROR(INDEX(Prestations!$F$5:$F$256,MATCH($G4968,Prestations!$B$5:$B$256,0)),"?"))</f>
        <v/>
      </c>
      <c r="P4968" s="26" t="str">
        <f aca="false">IF($O4968="","",IF($O4968="?","?",IFERROR(INDEX(Règles!$C$5:$C$17,MATCH($O4968,Règles!$A$5:$A$17,0)),"?")))</f>
        <v/>
      </c>
      <c r="Q4968" s="27" t="str">
        <f aca="false">IF($G4968="","",IF(ISNUMBER($I4968),$I4968,IFERROR(IF(ISNUMBER(INDEX(Prestations!$E$5:$E$256,MATCH($G4968,Prestations!$B$5:$B$256,0))),INDEX(Prestations!$E$5:$E$256,MATCH($G4968,Prestations!$B$5:$B$256,0)),""),"")))</f>
        <v/>
      </c>
      <c r="R4968" s="27" t="str">
        <f aca="false">IFERROR(IF(ISNUMBER($Q4968),$Q4968*IF($E4968="",1,$E4968),""),"")</f>
        <v/>
      </c>
      <c r="S4968" s="28" t="str">
        <f aca="false">IFERROR(IF($P4968="au nombre",IF(N(INDEX(Règles!$D$5:$D$17,MATCH($O4968,Règles!$A$5:$A$17,0)))&gt;0,IF($E4968="",1,$E4968)/INDEX(Règles!$D$5:$D$17,MATCH($O4968,Règles!$A$5:$A$17,0)),""),IF($P4968="au prix",IF(AND(ISNUMBER($R4968),N(INDEX(Règles!$E$5:$E$17,MATCH($O4968,Règles!$A$5:$A$17,0)))&gt;0),$R4968/INDEX(Règles!$E$5:$E$17,MATCH($O4968,Règles!$A$5:$A$17,0)),""),IF(OR($P4968="ne compte pas",$P4968="absence"),0,""))),"")</f>
        <v/>
      </c>
      <c r="T4968" s="26" t="n">
        <f aca="false">IF(AND(ISNUMBER($A4968),$B4968&lt;&gt;"",$G4968&lt;&gt;"",$P4968&lt;&gt;"absence"),1,0)</f>
        <v>0</v>
      </c>
      <c r="U4968" s="26" t="n">
        <f aca="false">IF($T4968=1,IF(COUNTIFS($B$2:$B4968,$B4968,$A$2:$A4968,$A4968,$T$2:$T4968,1)=1,1,0),0)</f>
        <v>0</v>
      </c>
      <c r="V4968" s="29" t="str">
        <f aca="false">IF(AND($A4968="",$B4968="",$G4968=""),"",IF(NOT(ISNUMBER($A4968)),"Date manquante ou non reconnue",IF($B4968="","Technicien manquant",IF(COUNTIF(Production!$A$7:$A$21,$B4968)=0,"Technicien absent de la liste (onglet Production)",IF($G4968="","Code BPU manquant (colonne G)",IF($O4968="?","Code BPU inconnu (onglet Prestations)",IF($P4968="?","Catégorie inconnue (onglet Règles)",IF(AND($E4968&lt;&gt;"",NOT(ISNUMBER($E4968))),"Quantité non reconnue",IF(AND($P4968="au prix",NOT(ISNUMBER($Q4968))),"Prix sur devis à saisir (colonne I)",IF($S4968="","Règle à compléter (onglet Règles)",""))))))))))</f>
        <v/>
      </c>
    </row>
    <row r="4969" customFormat="false" ht="15" hidden="false" customHeight="false" outlineLevel="0" collapsed="false">
      <c r="A4969" s="23"/>
      <c r="I4969" s="24"/>
      <c r="J4969" s="24"/>
      <c r="N4969" s="25"/>
      <c r="O4969" s="26" t="str">
        <f aca="false">IF($G4969="","",IFERROR(INDEX(Prestations!$F$5:$F$256,MATCH($G4969,Prestations!$B$5:$B$256,0)),"?"))</f>
        <v/>
      </c>
      <c r="P4969" s="26" t="str">
        <f aca="false">IF($O4969="","",IF($O4969="?","?",IFERROR(INDEX(Règles!$C$5:$C$17,MATCH($O4969,Règles!$A$5:$A$17,0)),"?")))</f>
        <v/>
      </c>
      <c r="Q4969" s="27" t="str">
        <f aca="false">IF($G4969="","",IF(ISNUMBER($I4969),$I4969,IFERROR(IF(ISNUMBER(INDEX(Prestations!$E$5:$E$256,MATCH($G4969,Prestations!$B$5:$B$256,0))),INDEX(Prestations!$E$5:$E$256,MATCH($G4969,Prestations!$B$5:$B$256,0)),""),"")))</f>
        <v/>
      </c>
      <c r="R4969" s="27" t="str">
        <f aca="false">IFERROR(IF(ISNUMBER($Q4969),$Q4969*IF($E4969="",1,$E4969),""),"")</f>
        <v/>
      </c>
      <c r="S4969" s="28" t="str">
        <f aca="false">IFERROR(IF($P4969="au nombre",IF(N(INDEX(Règles!$D$5:$D$17,MATCH($O4969,Règles!$A$5:$A$17,0)))&gt;0,IF($E4969="",1,$E4969)/INDEX(Règles!$D$5:$D$17,MATCH($O4969,Règles!$A$5:$A$17,0)),""),IF($P4969="au prix",IF(AND(ISNUMBER($R4969),N(INDEX(Règles!$E$5:$E$17,MATCH($O4969,Règles!$A$5:$A$17,0)))&gt;0),$R4969/INDEX(Règles!$E$5:$E$17,MATCH($O4969,Règles!$A$5:$A$17,0)),""),IF(OR($P4969="ne compte pas",$P4969="absence"),0,""))),"")</f>
        <v/>
      </c>
      <c r="T4969" s="26" t="n">
        <f aca="false">IF(AND(ISNUMBER($A4969),$B4969&lt;&gt;"",$G4969&lt;&gt;"",$P4969&lt;&gt;"absence"),1,0)</f>
        <v>0</v>
      </c>
      <c r="U4969" s="26" t="n">
        <f aca="false">IF($T4969=1,IF(COUNTIFS($B$2:$B4969,$B4969,$A$2:$A4969,$A4969,$T$2:$T4969,1)=1,1,0),0)</f>
        <v>0</v>
      </c>
      <c r="V4969" s="29" t="str">
        <f aca="false">IF(AND($A4969="",$B4969="",$G4969=""),"",IF(NOT(ISNUMBER($A4969)),"Date manquante ou non reconnue",IF($B4969="","Technicien manquant",IF(COUNTIF(Production!$A$7:$A$21,$B4969)=0,"Technicien absent de la liste (onglet Production)",IF($G4969="","Code BPU manquant (colonne G)",IF($O4969="?","Code BPU inconnu (onglet Prestations)",IF($P4969="?","Catégorie inconnue (onglet Règles)",IF(AND($E4969&lt;&gt;"",NOT(ISNUMBER($E4969))),"Quantité non reconnue",IF(AND($P4969="au prix",NOT(ISNUMBER($Q4969))),"Prix sur devis à saisir (colonne I)",IF($S4969="","Règle à compléter (onglet Règles)",""))))))))))</f>
        <v/>
      </c>
    </row>
    <row r="4970" customFormat="false" ht="15" hidden="false" customHeight="false" outlineLevel="0" collapsed="false">
      <c r="A4970" s="23"/>
      <c r="I4970" s="24"/>
      <c r="J4970" s="24"/>
      <c r="N4970" s="25"/>
      <c r="O4970" s="26" t="str">
        <f aca="false">IF($G4970="","",IFERROR(INDEX(Prestations!$F$5:$F$256,MATCH($G4970,Prestations!$B$5:$B$256,0)),"?"))</f>
        <v/>
      </c>
      <c r="P4970" s="26" t="str">
        <f aca="false">IF($O4970="","",IF($O4970="?","?",IFERROR(INDEX(Règles!$C$5:$C$17,MATCH($O4970,Règles!$A$5:$A$17,0)),"?")))</f>
        <v/>
      </c>
      <c r="Q4970" s="27" t="str">
        <f aca="false">IF($G4970="","",IF(ISNUMBER($I4970),$I4970,IFERROR(IF(ISNUMBER(INDEX(Prestations!$E$5:$E$256,MATCH($G4970,Prestations!$B$5:$B$256,0))),INDEX(Prestations!$E$5:$E$256,MATCH($G4970,Prestations!$B$5:$B$256,0)),""),"")))</f>
        <v/>
      </c>
      <c r="R4970" s="27" t="str">
        <f aca="false">IFERROR(IF(ISNUMBER($Q4970),$Q4970*IF($E4970="",1,$E4970),""),"")</f>
        <v/>
      </c>
      <c r="S4970" s="28" t="str">
        <f aca="false">IFERROR(IF($P4970="au nombre",IF(N(INDEX(Règles!$D$5:$D$17,MATCH($O4970,Règles!$A$5:$A$17,0)))&gt;0,IF($E4970="",1,$E4970)/INDEX(Règles!$D$5:$D$17,MATCH($O4970,Règles!$A$5:$A$17,0)),""),IF($P4970="au prix",IF(AND(ISNUMBER($R4970),N(INDEX(Règles!$E$5:$E$17,MATCH($O4970,Règles!$A$5:$A$17,0)))&gt;0),$R4970/INDEX(Règles!$E$5:$E$17,MATCH($O4970,Règles!$A$5:$A$17,0)),""),IF(OR($P4970="ne compte pas",$P4970="absence"),0,""))),"")</f>
        <v/>
      </c>
      <c r="T4970" s="26" t="n">
        <f aca="false">IF(AND(ISNUMBER($A4970),$B4970&lt;&gt;"",$G4970&lt;&gt;"",$P4970&lt;&gt;"absence"),1,0)</f>
        <v>0</v>
      </c>
      <c r="U4970" s="26" t="n">
        <f aca="false">IF($T4970=1,IF(COUNTIFS($B$2:$B4970,$B4970,$A$2:$A4970,$A4970,$T$2:$T4970,1)=1,1,0),0)</f>
        <v>0</v>
      </c>
      <c r="V4970" s="29" t="str">
        <f aca="false">IF(AND($A4970="",$B4970="",$G4970=""),"",IF(NOT(ISNUMBER($A4970)),"Date manquante ou non reconnue",IF($B4970="","Technicien manquant",IF(COUNTIF(Production!$A$7:$A$21,$B4970)=0,"Technicien absent de la liste (onglet Production)",IF($G4970="","Code BPU manquant (colonne G)",IF($O4970="?","Code BPU inconnu (onglet Prestations)",IF($P4970="?","Catégorie inconnue (onglet Règles)",IF(AND($E4970&lt;&gt;"",NOT(ISNUMBER($E4970))),"Quantité non reconnue",IF(AND($P4970="au prix",NOT(ISNUMBER($Q4970))),"Prix sur devis à saisir (colonne I)",IF($S4970="","Règle à compléter (onglet Règles)",""))))))))))</f>
        <v/>
      </c>
    </row>
    <row r="4971" customFormat="false" ht="15" hidden="false" customHeight="false" outlineLevel="0" collapsed="false">
      <c r="A4971" s="23"/>
      <c r="I4971" s="24"/>
      <c r="J4971" s="24"/>
      <c r="N4971" s="25"/>
      <c r="O4971" s="26" t="str">
        <f aca="false">IF($G4971="","",IFERROR(INDEX(Prestations!$F$5:$F$256,MATCH($G4971,Prestations!$B$5:$B$256,0)),"?"))</f>
        <v/>
      </c>
      <c r="P4971" s="26" t="str">
        <f aca="false">IF($O4971="","",IF($O4971="?","?",IFERROR(INDEX(Règles!$C$5:$C$17,MATCH($O4971,Règles!$A$5:$A$17,0)),"?")))</f>
        <v/>
      </c>
      <c r="Q4971" s="27" t="str">
        <f aca="false">IF($G4971="","",IF(ISNUMBER($I4971),$I4971,IFERROR(IF(ISNUMBER(INDEX(Prestations!$E$5:$E$256,MATCH($G4971,Prestations!$B$5:$B$256,0))),INDEX(Prestations!$E$5:$E$256,MATCH($G4971,Prestations!$B$5:$B$256,0)),""),"")))</f>
        <v/>
      </c>
      <c r="R4971" s="27" t="str">
        <f aca="false">IFERROR(IF(ISNUMBER($Q4971),$Q4971*IF($E4971="",1,$E4971),""),"")</f>
        <v/>
      </c>
      <c r="S4971" s="28" t="str">
        <f aca="false">IFERROR(IF($P4971="au nombre",IF(N(INDEX(Règles!$D$5:$D$17,MATCH($O4971,Règles!$A$5:$A$17,0)))&gt;0,IF($E4971="",1,$E4971)/INDEX(Règles!$D$5:$D$17,MATCH($O4971,Règles!$A$5:$A$17,0)),""),IF($P4971="au prix",IF(AND(ISNUMBER($R4971),N(INDEX(Règles!$E$5:$E$17,MATCH($O4971,Règles!$A$5:$A$17,0)))&gt;0),$R4971/INDEX(Règles!$E$5:$E$17,MATCH($O4971,Règles!$A$5:$A$17,0)),""),IF(OR($P4971="ne compte pas",$P4971="absence"),0,""))),"")</f>
        <v/>
      </c>
      <c r="T4971" s="26" t="n">
        <f aca="false">IF(AND(ISNUMBER($A4971),$B4971&lt;&gt;"",$G4971&lt;&gt;"",$P4971&lt;&gt;"absence"),1,0)</f>
        <v>0</v>
      </c>
      <c r="U4971" s="26" t="n">
        <f aca="false">IF($T4971=1,IF(COUNTIFS($B$2:$B4971,$B4971,$A$2:$A4971,$A4971,$T$2:$T4971,1)=1,1,0),0)</f>
        <v>0</v>
      </c>
      <c r="V4971" s="29" t="str">
        <f aca="false">IF(AND($A4971="",$B4971="",$G4971=""),"",IF(NOT(ISNUMBER($A4971)),"Date manquante ou non reconnue",IF($B4971="","Technicien manquant",IF(COUNTIF(Production!$A$7:$A$21,$B4971)=0,"Technicien absent de la liste (onglet Production)",IF($G4971="","Code BPU manquant (colonne G)",IF($O4971="?","Code BPU inconnu (onglet Prestations)",IF($P4971="?","Catégorie inconnue (onglet Règles)",IF(AND($E4971&lt;&gt;"",NOT(ISNUMBER($E4971))),"Quantité non reconnue",IF(AND($P4971="au prix",NOT(ISNUMBER($Q4971))),"Prix sur devis à saisir (colonne I)",IF($S4971="","Règle à compléter (onglet Règles)",""))))))))))</f>
        <v/>
      </c>
    </row>
    <row r="4972" customFormat="false" ht="15" hidden="false" customHeight="false" outlineLevel="0" collapsed="false">
      <c r="A4972" s="23"/>
      <c r="I4972" s="24"/>
      <c r="J4972" s="24"/>
      <c r="N4972" s="25"/>
      <c r="O4972" s="26" t="str">
        <f aca="false">IF($G4972="","",IFERROR(INDEX(Prestations!$F$5:$F$256,MATCH($G4972,Prestations!$B$5:$B$256,0)),"?"))</f>
        <v/>
      </c>
      <c r="P4972" s="26" t="str">
        <f aca="false">IF($O4972="","",IF($O4972="?","?",IFERROR(INDEX(Règles!$C$5:$C$17,MATCH($O4972,Règles!$A$5:$A$17,0)),"?")))</f>
        <v/>
      </c>
      <c r="Q4972" s="27" t="str">
        <f aca="false">IF($G4972="","",IF(ISNUMBER($I4972),$I4972,IFERROR(IF(ISNUMBER(INDEX(Prestations!$E$5:$E$256,MATCH($G4972,Prestations!$B$5:$B$256,0))),INDEX(Prestations!$E$5:$E$256,MATCH($G4972,Prestations!$B$5:$B$256,0)),""),"")))</f>
        <v/>
      </c>
      <c r="R4972" s="27" t="str">
        <f aca="false">IFERROR(IF(ISNUMBER($Q4972),$Q4972*IF($E4972="",1,$E4972),""),"")</f>
        <v/>
      </c>
      <c r="S4972" s="28" t="str">
        <f aca="false">IFERROR(IF($P4972="au nombre",IF(N(INDEX(Règles!$D$5:$D$17,MATCH($O4972,Règles!$A$5:$A$17,0)))&gt;0,IF($E4972="",1,$E4972)/INDEX(Règles!$D$5:$D$17,MATCH($O4972,Règles!$A$5:$A$17,0)),""),IF($P4972="au prix",IF(AND(ISNUMBER($R4972),N(INDEX(Règles!$E$5:$E$17,MATCH($O4972,Règles!$A$5:$A$17,0)))&gt;0),$R4972/INDEX(Règles!$E$5:$E$17,MATCH($O4972,Règles!$A$5:$A$17,0)),""),IF(OR($P4972="ne compte pas",$P4972="absence"),0,""))),"")</f>
        <v/>
      </c>
      <c r="T4972" s="26" t="n">
        <f aca="false">IF(AND(ISNUMBER($A4972),$B4972&lt;&gt;"",$G4972&lt;&gt;"",$P4972&lt;&gt;"absence"),1,0)</f>
        <v>0</v>
      </c>
      <c r="U4972" s="26" t="n">
        <f aca="false">IF($T4972=1,IF(COUNTIFS($B$2:$B4972,$B4972,$A$2:$A4972,$A4972,$T$2:$T4972,1)=1,1,0),0)</f>
        <v>0</v>
      </c>
      <c r="V4972" s="29" t="str">
        <f aca="false">IF(AND($A4972="",$B4972="",$G4972=""),"",IF(NOT(ISNUMBER($A4972)),"Date manquante ou non reconnue",IF($B4972="","Technicien manquant",IF(COUNTIF(Production!$A$7:$A$21,$B4972)=0,"Technicien absent de la liste (onglet Production)",IF($G4972="","Code BPU manquant (colonne G)",IF($O4972="?","Code BPU inconnu (onglet Prestations)",IF($P4972="?","Catégorie inconnue (onglet Règles)",IF(AND($E4972&lt;&gt;"",NOT(ISNUMBER($E4972))),"Quantité non reconnue",IF(AND($P4972="au prix",NOT(ISNUMBER($Q4972))),"Prix sur devis à saisir (colonne I)",IF($S4972="","Règle à compléter (onglet Règles)",""))))))))))</f>
        <v/>
      </c>
    </row>
    <row r="4973" customFormat="false" ht="15" hidden="false" customHeight="false" outlineLevel="0" collapsed="false">
      <c r="A4973" s="23"/>
      <c r="I4973" s="24"/>
      <c r="J4973" s="24"/>
      <c r="N4973" s="25"/>
      <c r="O4973" s="26" t="str">
        <f aca="false">IF($G4973="","",IFERROR(INDEX(Prestations!$F$5:$F$256,MATCH($G4973,Prestations!$B$5:$B$256,0)),"?"))</f>
        <v/>
      </c>
      <c r="P4973" s="26" t="str">
        <f aca="false">IF($O4973="","",IF($O4973="?","?",IFERROR(INDEX(Règles!$C$5:$C$17,MATCH($O4973,Règles!$A$5:$A$17,0)),"?")))</f>
        <v/>
      </c>
      <c r="Q4973" s="27" t="str">
        <f aca="false">IF($G4973="","",IF(ISNUMBER($I4973),$I4973,IFERROR(IF(ISNUMBER(INDEX(Prestations!$E$5:$E$256,MATCH($G4973,Prestations!$B$5:$B$256,0))),INDEX(Prestations!$E$5:$E$256,MATCH($G4973,Prestations!$B$5:$B$256,0)),""),"")))</f>
        <v/>
      </c>
      <c r="R4973" s="27" t="str">
        <f aca="false">IFERROR(IF(ISNUMBER($Q4973),$Q4973*IF($E4973="",1,$E4973),""),"")</f>
        <v/>
      </c>
      <c r="S4973" s="28" t="str">
        <f aca="false">IFERROR(IF($P4973="au nombre",IF(N(INDEX(Règles!$D$5:$D$17,MATCH($O4973,Règles!$A$5:$A$17,0)))&gt;0,IF($E4973="",1,$E4973)/INDEX(Règles!$D$5:$D$17,MATCH($O4973,Règles!$A$5:$A$17,0)),""),IF($P4973="au prix",IF(AND(ISNUMBER($R4973),N(INDEX(Règles!$E$5:$E$17,MATCH($O4973,Règles!$A$5:$A$17,0)))&gt;0),$R4973/INDEX(Règles!$E$5:$E$17,MATCH($O4973,Règles!$A$5:$A$17,0)),""),IF(OR($P4973="ne compte pas",$P4973="absence"),0,""))),"")</f>
        <v/>
      </c>
      <c r="T4973" s="26" t="n">
        <f aca="false">IF(AND(ISNUMBER($A4973),$B4973&lt;&gt;"",$G4973&lt;&gt;"",$P4973&lt;&gt;"absence"),1,0)</f>
        <v>0</v>
      </c>
      <c r="U4973" s="26" t="n">
        <f aca="false">IF($T4973=1,IF(COUNTIFS($B$2:$B4973,$B4973,$A$2:$A4973,$A4973,$T$2:$T4973,1)=1,1,0),0)</f>
        <v>0</v>
      </c>
      <c r="V4973" s="29" t="str">
        <f aca="false">IF(AND($A4973="",$B4973="",$G4973=""),"",IF(NOT(ISNUMBER($A4973)),"Date manquante ou non reconnue",IF($B4973="","Technicien manquant",IF(COUNTIF(Production!$A$7:$A$21,$B4973)=0,"Technicien absent de la liste (onglet Production)",IF($G4973="","Code BPU manquant (colonne G)",IF($O4973="?","Code BPU inconnu (onglet Prestations)",IF($P4973="?","Catégorie inconnue (onglet Règles)",IF(AND($E4973&lt;&gt;"",NOT(ISNUMBER($E4973))),"Quantité non reconnue",IF(AND($P4973="au prix",NOT(ISNUMBER($Q4973))),"Prix sur devis à saisir (colonne I)",IF($S4973="","Règle à compléter (onglet Règles)",""))))))))))</f>
        <v/>
      </c>
    </row>
    <row r="4974" customFormat="false" ht="15" hidden="false" customHeight="false" outlineLevel="0" collapsed="false">
      <c r="A4974" s="23"/>
      <c r="I4974" s="24"/>
      <c r="J4974" s="24"/>
      <c r="N4974" s="25"/>
      <c r="O4974" s="26" t="str">
        <f aca="false">IF($G4974="","",IFERROR(INDEX(Prestations!$F$5:$F$256,MATCH($G4974,Prestations!$B$5:$B$256,0)),"?"))</f>
        <v/>
      </c>
      <c r="P4974" s="26" t="str">
        <f aca="false">IF($O4974="","",IF($O4974="?","?",IFERROR(INDEX(Règles!$C$5:$C$17,MATCH($O4974,Règles!$A$5:$A$17,0)),"?")))</f>
        <v/>
      </c>
      <c r="Q4974" s="27" t="str">
        <f aca="false">IF($G4974="","",IF(ISNUMBER($I4974),$I4974,IFERROR(IF(ISNUMBER(INDEX(Prestations!$E$5:$E$256,MATCH($G4974,Prestations!$B$5:$B$256,0))),INDEX(Prestations!$E$5:$E$256,MATCH($G4974,Prestations!$B$5:$B$256,0)),""),"")))</f>
        <v/>
      </c>
      <c r="R4974" s="27" t="str">
        <f aca="false">IFERROR(IF(ISNUMBER($Q4974),$Q4974*IF($E4974="",1,$E4974),""),"")</f>
        <v/>
      </c>
      <c r="S4974" s="28" t="str">
        <f aca="false">IFERROR(IF($P4974="au nombre",IF(N(INDEX(Règles!$D$5:$D$17,MATCH($O4974,Règles!$A$5:$A$17,0)))&gt;0,IF($E4974="",1,$E4974)/INDEX(Règles!$D$5:$D$17,MATCH($O4974,Règles!$A$5:$A$17,0)),""),IF($P4974="au prix",IF(AND(ISNUMBER($R4974),N(INDEX(Règles!$E$5:$E$17,MATCH($O4974,Règles!$A$5:$A$17,0)))&gt;0),$R4974/INDEX(Règles!$E$5:$E$17,MATCH($O4974,Règles!$A$5:$A$17,0)),""),IF(OR($P4974="ne compte pas",$P4974="absence"),0,""))),"")</f>
        <v/>
      </c>
      <c r="T4974" s="26" t="n">
        <f aca="false">IF(AND(ISNUMBER($A4974),$B4974&lt;&gt;"",$G4974&lt;&gt;"",$P4974&lt;&gt;"absence"),1,0)</f>
        <v>0</v>
      </c>
      <c r="U4974" s="26" t="n">
        <f aca="false">IF($T4974=1,IF(COUNTIFS($B$2:$B4974,$B4974,$A$2:$A4974,$A4974,$T$2:$T4974,1)=1,1,0),0)</f>
        <v>0</v>
      </c>
      <c r="V4974" s="29" t="str">
        <f aca="false">IF(AND($A4974="",$B4974="",$G4974=""),"",IF(NOT(ISNUMBER($A4974)),"Date manquante ou non reconnue",IF($B4974="","Technicien manquant",IF(COUNTIF(Production!$A$7:$A$21,$B4974)=0,"Technicien absent de la liste (onglet Production)",IF($G4974="","Code BPU manquant (colonne G)",IF($O4974="?","Code BPU inconnu (onglet Prestations)",IF($P4974="?","Catégorie inconnue (onglet Règles)",IF(AND($E4974&lt;&gt;"",NOT(ISNUMBER($E4974))),"Quantité non reconnue",IF(AND($P4974="au prix",NOT(ISNUMBER($Q4974))),"Prix sur devis à saisir (colonne I)",IF($S4974="","Règle à compléter (onglet Règles)",""))))))))))</f>
        <v/>
      </c>
    </row>
    <row r="4975" customFormat="false" ht="15" hidden="false" customHeight="false" outlineLevel="0" collapsed="false">
      <c r="A4975" s="23"/>
      <c r="I4975" s="24"/>
      <c r="J4975" s="24"/>
      <c r="N4975" s="25"/>
      <c r="O4975" s="26" t="str">
        <f aca="false">IF($G4975="","",IFERROR(INDEX(Prestations!$F$5:$F$256,MATCH($G4975,Prestations!$B$5:$B$256,0)),"?"))</f>
        <v/>
      </c>
      <c r="P4975" s="26" t="str">
        <f aca="false">IF($O4975="","",IF($O4975="?","?",IFERROR(INDEX(Règles!$C$5:$C$17,MATCH($O4975,Règles!$A$5:$A$17,0)),"?")))</f>
        <v/>
      </c>
      <c r="Q4975" s="27" t="str">
        <f aca="false">IF($G4975="","",IF(ISNUMBER($I4975),$I4975,IFERROR(IF(ISNUMBER(INDEX(Prestations!$E$5:$E$256,MATCH($G4975,Prestations!$B$5:$B$256,0))),INDEX(Prestations!$E$5:$E$256,MATCH($G4975,Prestations!$B$5:$B$256,0)),""),"")))</f>
        <v/>
      </c>
      <c r="R4975" s="27" t="str">
        <f aca="false">IFERROR(IF(ISNUMBER($Q4975),$Q4975*IF($E4975="",1,$E4975),""),"")</f>
        <v/>
      </c>
      <c r="S4975" s="28" t="str">
        <f aca="false">IFERROR(IF($P4975="au nombre",IF(N(INDEX(Règles!$D$5:$D$17,MATCH($O4975,Règles!$A$5:$A$17,0)))&gt;0,IF($E4975="",1,$E4975)/INDEX(Règles!$D$5:$D$17,MATCH($O4975,Règles!$A$5:$A$17,0)),""),IF($P4975="au prix",IF(AND(ISNUMBER($R4975),N(INDEX(Règles!$E$5:$E$17,MATCH($O4975,Règles!$A$5:$A$17,0)))&gt;0),$R4975/INDEX(Règles!$E$5:$E$17,MATCH($O4975,Règles!$A$5:$A$17,0)),""),IF(OR($P4975="ne compte pas",$P4975="absence"),0,""))),"")</f>
        <v/>
      </c>
      <c r="T4975" s="26" t="n">
        <f aca="false">IF(AND(ISNUMBER($A4975),$B4975&lt;&gt;"",$G4975&lt;&gt;"",$P4975&lt;&gt;"absence"),1,0)</f>
        <v>0</v>
      </c>
      <c r="U4975" s="26" t="n">
        <f aca="false">IF($T4975=1,IF(COUNTIFS($B$2:$B4975,$B4975,$A$2:$A4975,$A4975,$T$2:$T4975,1)=1,1,0),0)</f>
        <v>0</v>
      </c>
      <c r="V4975" s="29" t="str">
        <f aca="false">IF(AND($A4975="",$B4975="",$G4975=""),"",IF(NOT(ISNUMBER($A4975)),"Date manquante ou non reconnue",IF($B4975="","Technicien manquant",IF(COUNTIF(Production!$A$7:$A$21,$B4975)=0,"Technicien absent de la liste (onglet Production)",IF($G4975="","Code BPU manquant (colonne G)",IF($O4975="?","Code BPU inconnu (onglet Prestations)",IF($P4975="?","Catégorie inconnue (onglet Règles)",IF(AND($E4975&lt;&gt;"",NOT(ISNUMBER($E4975))),"Quantité non reconnue",IF(AND($P4975="au prix",NOT(ISNUMBER($Q4975))),"Prix sur devis à saisir (colonne I)",IF($S4975="","Règle à compléter (onglet Règles)",""))))))))))</f>
        <v/>
      </c>
    </row>
    <row r="4976" customFormat="false" ht="15" hidden="false" customHeight="false" outlineLevel="0" collapsed="false">
      <c r="A4976" s="23"/>
      <c r="I4976" s="24"/>
      <c r="J4976" s="24"/>
      <c r="N4976" s="25"/>
      <c r="O4976" s="26" t="str">
        <f aca="false">IF($G4976="","",IFERROR(INDEX(Prestations!$F$5:$F$256,MATCH($G4976,Prestations!$B$5:$B$256,0)),"?"))</f>
        <v/>
      </c>
      <c r="P4976" s="26" t="str">
        <f aca="false">IF($O4976="","",IF($O4976="?","?",IFERROR(INDEX(Règles!$C$5:$C$17,MATCH($O4976,Règles!$A$5:$A$17,0)),"?")))</f>
        <v/>
      </c>
      <c r="Q4976" s="27" t="str">
        <f aca="false">IF($G4976="","",IF(ISNUMBER($I4976),$I4976,IFERROR(IF(ISNUMBER(INDEX(Prestations!$E$5:$E$256,MATCH($G4976,Prestations!$B$5:$B$256,0))),INDEX(Prestations!$E$5:$E$256,MATCH($G4976,Prestations!$B$5:$B$256,0)),""),"")))</f>
        <v/>
      </c>
      <c r="R4976" s="27" t="str">
        <f aca="false">IFERROR(IF(ISNUMBER($Q4976),$Q4976*IF($E4976="",1,$E4976),""),"")</f>
        <v/>
      </c>
      <c r="S4976" s="28" t="str">
        <f aca="false">IFERROR(IF($P4976="au nombre",IF(N(INDEX(Règles!$D$5:$D$17,MATCH($O4976,Règles!$A$5:$A$17,0)))&gt;0,IF($E4976="",1,$E4976)/INDEX(Règles!$D$5:$D$17,MATCH($O4976,Règles!$A$5:$A$17,0)),""),IF($P4976="au prix",IF(AND(ISNUMBER($R4976),N(INDEX(Règles!$E$5:$E$17,MATCH($O4976,Règles!$A$5:$A$17,0)))&gt;0),$R4976/INDEX(Règles!$E$5:$E$17,MATCH($O4976,Règles!$A$5:$A$17,0)),""),IF(OR($P4976="ne compte pas",$P4976="absence"),0,""))),"")</f>
        <v/>
      </c>
      <c r="T4976" s="26" t="n">
        <f aca="false">IF(AND(ISNUMBER($A4976),$B4976&lt;&gt;"",$G4976&lt;&gt;"",$P4976&lt;&gt;"absence"),1,0)</f>
        <v>0</v>
      </c>
      <c r="U4976" s="26" t="n">
        <f aca="false">IF($T4976=1,IF(COUNTIFS($B$2:$B4976,$B4976,$A$2:$A4976,$A4976,$T$2:$T4976,1)=1,1,0),0)</f>
        <v>0</v>
      </c>
      <c r="V4976" s="29" t="str">
        <f aca="false">IF(AND($A4976="",$B4976="",$G4976=""),"",IF(NOT(ISNUMBER($A4976)),"Date manquante ou non reconnue",IF($B4976="","Technicien manquant",IF(COUNTIF(Production!$A$7:$A$21,$B4976)=0,"Technicien absent de la liste (onglet Production)",IF($G4976="","Code BPU manquant (colonne G)",IF($O4976="?","Code BPU inconnu (onglet Prestations)",IF($P4976="?","Catégorie inconnue (onglet Règles)",IF(AND($E4976&lt;&gt;"",NOT(ISNUMBER($E4976))),"Quantité non reconnue",IF(AND($P4976="au prix",NOT(ISNUMBER($Q4976))),"Prix sur devis à saisir (colonne I)",IF($S4976="","Règle à compléter (onglet Règles)",""))))))))))</f>
        <v/>
      </c>
    </row>
    <row r="4977" customFormat="false" ht="15" hidden="false" customHeight="false" outlineLevel="0" collapsed="false">
      <c r="A4977" s="23"/>
      <c r="I4977" s="24"/>
      <c r="J4977" s="24"/>
      <c r="N4977" s="25"/>
      <c r="O4977" s="26" t="str">
        <f aca="false">IF($G4977="","",IFERROR(INDEX(Prestations!$F$5:$F$256,MATCH($G4977,Prestations!$B$5:$B$256,0)),"?"))</f>
        <v/>
      </c>
      <c r="P4977" s="26" t="str">
        <f aca="false">IF($O4977="","",IF($O4977="?","?",IFERROR(INDEX(Règles!$C$5:$C$17,MATCH($O4977,Règles!$A$5:$A$17,0)),"?")))</f>
        <v/>
      </c>
      <c r="Q4977" s="27" t="str">
        <f aca="false">IF($G4977="","",IF(ISNUMBER($I4977),$I4977,IFERROR(IF(ISNUMBER(INDEX(Prestations!$E$5:$E$256,MATCH($G4977,Prestations!$B$5:$B$256,0))),INDEX(Prestations!$E$5:$E$256,MATCH($G4977,Prestations!$B$5:$B$256,0)),""),"")))</f>
        <v/>
      </c>
      <c r="R4977" s="27" t="str">
        <f aca="false">IFERROR(IF(ISNUMBER($Q4977),$Q4977*IF($E4977="",1,$E4977),""),"")</f>
        <v/>
      </c>
      <c r="S4977" s="28" t="str">
        <f aca="false">IFERROR(IF($P4977="au nombre",IF(N(INDEX(Règles!$D$5:$D$17,MATCH($O4977,Règles!$A$5:$A$17,0)))&gt;0,IF($E4977="",1,$E4977)/INDEX(Règles!$D$5:$D$17,MATCH($O4977,Règles!$A$5:$A$17,0)),""),IF($P4977="au prix",IF(AND(ISNUMBER($R4977),N(INDEX(Règles!$E$5:$E$17,MATCH($O4977,Règles!$A$5:$A$17,0)))&gt;0),$R4977/INDEX(Règles!$E$5:$E$17,MATCH($O4977,Règles!$A$5:$A$17,0)),""),IF(OR($P4977="ne compte pas",$P4977="absence"),0,""))),"")</f>
        <v/>
      </c>
      <c r="T4977" s="26" t="n">
        <f aca="false">IF(AND(ISNUMBER($A4977),$B4977&lt;&gt;"",$G4977&lt;&gt;"",$P4977&lt;&gt;"absence"),1,0)</f>
        <v>0</v>
      </c>
      <c r="U4977" s="26" t="n">
        <f aca="false">IF($T4977=1,IF(COUNTIFS($B$2:$B4977,$B4977,$A$2:$A4977,$A4977,$T$2:$T4977,1)=1,1,0),0)</f>
        <v>0</v>
      </c>
      <c r="V4977" s="29" t="str">
        <f aca="false">IF(AND($A4977="",$B4977="",$G4977=""),"",IF(NOT(ISNUMBER($A4977)),"Date manquante ou non reconnue",IF($B4977="","Technicien manquant",IF(COUNTIF(Production!$A$7:$A$21,$B4977)=0,"Technicien absent de la liste (onglet Production)",IF($G4977="","Code BPU manquant (colonne G)",IF($O4977="?","Code BPU inconnu (onglet Prestations)",IF($P4977="?","Catégorie inconnue (onglet Règles)",IF(AND($E4977&lt;&gt;"",NOT(ISNUMBER($E4977))),"Quantité non reconnue",IF(AND($P4977="au prix",NOT(ISNUMBER($Q4977))),"Prix sur devis à saisir (colonne I)",IF($S4977="","Règle à compléter (onglet Règles)",""))))))))))</f>
        <v/>
      </c>
    </row>
    <row r="4978" customFormat="false" ht="15" hidden="false" customHeight="false" outlineLevel="0" collapsed="false">
      <c r="A4978" s="23"/>
      <c r="I4978" s="24"/>
      <c r="J4978" s="24"/>
      <c r="N4978" s="25"/>
      <c r="O4978" s="26" t="str">
        <f aca="false">IF($G4978="","",IFERROR(INDEX(Prestations!$F$5:$F$256,MATCH($G4978,Prestations!$B$5:$B$256,0)),"?"))</f>
        <v/>
      </c>
      <c r="P4978" s="26" t="str">
        <f aca="false">IF($O4978="","",IF($O4978="?","?",IFERROR(INDEX(Règles!$C$5:$C$17,MATCH($O4978,Règles!$A$5:$A$17,0)),"?")))</f>
        <v/>
      </c>
      <c r="Q4978" s="27" t="str">
        <f aca="false">IF($G4978="","",IF(ISNUMBER($I4978),$I4978,IFERROR(IF(ISNUMBER(INDEX(Prestations!$E$5:$E$256,MATCH($G4978,Prestations!$B$5:$B$256,0))),INDEX(Prestations!$E$5:$E$256,MATCH($G4978,Prestations!$B$5:$B$256,0)),""),"")))</f>
        <v/>
      </c>
      <c r="R4978" s="27" t="str">
        <f aca="false">IFERROR(IF(ISNUMBER($Q4978),$Q4978*IF($E4978="",1,$E4978),""),"")</f>
        <v/>
      </c>
      <c r="S4978" s="28" t="str">
        <f aca="false">IFERROR(IF($P4978="au nombre",IF(N(INDEX(Règles!$D$5:$D$17,MATCH($O4978,Règles!$A$5:$A$17,0)))&gt;0,IF($E4978="",1,$E4978)/INDEX(Règles!$D$5:$D$17,MATCH($O4978,Règles!$A$5:$A$17,0)),""),IF($P4978="au prix",IF(AND(ISNUMBER($R4978),N(INDEX(Règles!$E$5:$E$17,MATCH($O4978,Règles!$A$5:$A$17,0)))&gt;0),$R4978/INDEX(Règles!$E$5:$E$17,MATCH($O4978,Règles!$A$5:$A$17,0)),""),IF(OR($P4978="ne compte pas",$P4978="absence"),0,""))),"")</f>
        <v/>
      </c>
      <c r="T4978" s="26" t="n">
        <f aca="false">IF(AND(ISNUMBER($A4978),$B4978&lt;&gt;"",$G4978&lt;&gt;"",$P4978&lt;&gt;"absence"),1,0)</f>
        <v>0</v>
      </c>
      <c r="U4978" s="26" t="n">
        <f aca="false">IF($T4978=1,IF(COUNTIFS($B$2:$B4978,$B4978,$A$2:$A4978,$A4978,$T$2:$T4978,1)=1,1,0),0)</f>
        <v>0</v>
      </c>
      <c r="V4978" s="29" t="str">
        <f aca="false">IF(AND($A4978="",$B4978="",$G4978=""),"",IF(NOT(ISNUMBER($A4978)),"Date manquante ou non reconnue",IF($B4978="","Technicien manquant",IF(COUNTIF(Production!$A$7:$A$21,$B4978)=0,"Technicien absent de la liste (onglet Production)",IF($G4978="","Code BPU manquant (colonne G)",IF($O4978="?","Code BPU inconnu (onglet Prestations)",IF($P4978="?","Catégorie inconnue (onglet Règles)",IF(AND($E4978&lt;&gt;"",NOT(ISNUMBER($E4978))),"Quantité non reconnue",IF(AND($P4978="au prix",NOT(ISNUMBER($Q4978))),"Prix sur devis à saisir (colonne I)",IF($S4978="","Règle à compléter (onglet Règles)",""))))))))))</f>
        <v/>
      </c>
    </row>
    <row r="4979" customFormat="false" ht="15" hidden="false" customHeight="false" outlineLevel="0" collapsed="false">
      <c r="A4979" s="23"/>
      <c r="I4979" s="24"/>
      <c r="J4979" s="24"/>
      <c r="N4979" s="25"/>
      <c r="O4979" s="26" t="str">
        <f aca="false">IF($G4979="","",IFERROR(INDEX(Prestations!$F$5:$F$256,MATCH($G4979,Prestations!$B$5:$B$256,0)),"?"))</f>
        <v/>
      </c>
      <c r="P4979" s="26" t="str">
        <f aca="false">IF($O4979="","",IF($O4979="?","?",IFERROR(INDEX(Règles!$C$5:$C$17,MATCH($O4979,Règles!$A$5:$A$17,0)),"?")))</f>
        <v/>
      </c>
      <c r="Q4979" s="27" t="str">
        <f aca="false">IF($G4979="","",IF(ISNUMBER($I4979),$I4979,IFERROR(IF(ISNUMBER(INDEX(Prestations!$E$5:$E$256,MATCH($G4979,Prestations!$B$5:$B$256,0))),INDEX(Prestations!$E$5:$E$256,MATCH($G4979,Prestations!$B$5:$B$256,0)),""),"")))</f>
        <v/>
      </c>
      <c r="R4979" s="27" t="str">
        <f aca="false">IFERROR(IF(ISNUMBER($Q4979),$Q4979*IF($E4979="",1,$E4979),""),"")</f>
        <v/>
      </c>
      <c r="S4979" s="28" t="str">
        <f aca="false">IFERROR(IF($P4979="au nombre",IF(N(INDEX(Règles!$D$5:$D$17,MATCH($O4979,Règles!$A$5:$A$17,0)))&gt;0,IF($E4979="",1,$E4979)/INDEX(Règles!$D$5:$D$17,MATCH($O4979,Règles!$A$5:$A$17,0)),""),IF($P4979="au prix",IF(AND(ISNUMBER($R4979),N(INDEX(Règles!$E$5:$E$17,MATCH($O4979,Règles!$A$5:$A$17,0)))&gt;0),$R4979/INDEX(Règles!$E$5:$E$17,MATCH($O4979,Règles!$A$5:$A$17,0)),""),IF(OR($P4979="ne compte pas",$P4979="absence"),0,""))),"")</f>
        <v/>
      </c>
      <c r="T4979" s="26" t="n">
        <f aca="false">IF(AND(ISNUMBER($A4979),$B4979&lt;&gt;"",$G4979&lt;&gt;"",$P4979&lt;&gt;"absence"),1,0)</f>
        <v>0</v>
      </c>
      <c r="U4979" s="26" t="n">
        <f aca="false">IF($T4979=1,IF(COUNTIFS($B$2:$B4979,$B4979,$A$2:$A4979,$A4979,$T$2:$T4979,1)=1,1,0),0)</f>
        <v>0</v>
      </c>
      <c r="V4979" s="29" t="str">
        <f aca="false">IF(AND($A4979="",$B4979="",$G4979=""),"",IF(NOT(ISNUMBER($A4979)),"Date manquante ou non reconnue",IF($B4979="","Technicien manquant",IF(COUNTIF(Production!$A$7:$A$21,$B4979)=0,"Technicien absent de la liste (onglet Production)",IF($G4979="","Code BPU manquant (colonne G)",IF($O4979="?","Code BPU inconnu (onglet Prestations)",IF($P4979="?","Catégorie inconnue (onglet Règles)",IF(AND($E4979&lt;&gt;"",NOT(ISNUMBER($E4979))),"Quantité non reconnue",IF(AND($P4979="au prix",NOT(ISNUMBER($Q4979))),"Prix sur devis à saisir (colonne I)",IF($S4979="","Règle à compléter (onglet Règles)",""))))))))))</f>
        <v/>
      </c>
    </row>
    <row r="4980" customFormat="false" ht="15" hidden="false" customHeight="false" outlineLevel="0" collapsed="false">
      <c r="A4980" s="23"/>
      <c r="I4980" s="24"/>
      <c r="J4980" s="24"/>
      <c r="N4980" s="25"/>
      <c r="O4980" s="26" t="str">
        <f aca="false">IF($G4980="","",IFERROR(INDEX(Prestations!$F$5:$F$256,MATCH($G4980,Prestations!$B$5:$B$256,0)),"?"))</f>
        <v/>
      </c>
      <c r="P4980" s="26" t="str">
        <f aca="false">IF($O4980="","",IF($O4980="?","?",IFERROR(INDEX(Règles!$C$5:$C$17,MATCH($O4980,Règles!$A$5:$A$17,0)),"?")))</f>
        <v/>
      </c>
      <c r="Q4980" s="27" t="str">
        <f aca="false">IF($G4980="","",IF(ISNUMBER($I4980),$I4980,IFERROR(IF(ISNUMBER(INDEX(Prestations!$E$5:$E$256,MATCH($G4980,Prestations!$B$5:$B$256,0))),INDEX(Prestations!$E$5:$E$256,MATCH($G4980,Prestations!$B$5:$B$256,0)),""),"")))</f>
        <v/>
      </c>
      <c r="R4980" s="27" t="str">
        <f aca="false">IFERROR(IF(ISNUMBER($Q4980),$Q4980*IF($E4980="",1,$E4980),""),"")</f>
        <v/>
      </c>
      <c r="S4980" s="28" t="str">
        <f aca="false">IFERROR(IF($P4980="au nombre",IF(N(INDEX(Règles!$D$5:$D$17,MATCH($O4980,Règles!$A$5:$A$17,0)))&gt;0,IF($E4980="",1,$E4980)/INDEX(Règles!$D$5:$D$17,MATCH($O4980,Règles!$A$5:$A$17,0)),""),IF($P4980="au prix",IF(AND(ISNUMBER($R4980),N(INDEX(Règles!$E$5:$E$17,MATCH($O4980,Règles!$A$5:$A$17,0)))&gt;0),$R4980/INDEX(Règles!$E$5:$E$17,MATCH($O4980,Règles!$A$5:$A$17,0)),""),IF(OR($P4980="ne compte pas",$P4980="absence"),0,""))),"")</f>
        <v/>
      </c>
      <c r="T4980" s="26" t="n">
        <f aca="false">IF(AND(ISNUMBER($A4980),$B4980&lt;&gt;"",$G4980&lt;&gt;"",$P4980&lt;&gt;"absence"),1,0)</f>
        <v>0</v>
      </c>
      <c r="U4980" s="26" t="n">
        <f aca="false">IF($T4980=1,IF(COUNTIFS($B$2:$B4980,$B4980,$A$2:$A4980,$A4980,$T$2:$T4980,1)=1,1,0),0)</f>
        <v>0</v>
      </c>
      <c r="V4980" s="29" t="str">
        <f aca="false">IF(AND($A4980="",$B4980="",$G4980=""),"",IF(NOT(ISNUMBER($A4980)),"Date manquante ou non reconnue",IF($B4980="","Technicien manquant",IF(COUNTIF(Production!$A$7:$A$21,$B4980)=0,"Technicien absent de la liste (onglet Production)",IF($G4980="","Code BPU manquant (colonne G)",IF($O4980="?","Code BPU inconnu (onglet Prestations)",IF($P4980="?","Catégorie inconnue (onglet Règles)",IF(AND($E4980&lt;&gt;"",NOT(ISNUMBER($E4980))),"Quantité non reconnue",IF(AND($P4980="au prix",NOT(ISNUMBER($Q4980))),"Prix sur devis à saisir (colonne I)",IF($S4980="","Règle à compléter (onglet Règles)",""))))))))))</f>
        <v/>
      </c>
    </row>
    <row r="4981" customFormat="false" ht="15" hidden="false" customHeight="false" outlineLevel="0" collapsed="false">
      <c r="A4981" s="23"/>
      <c r="I4981" s="24"/>
      <c r="J4981" s="24"/>
      <c r="N4981" s="25"/>
      <c r="O4981" s="26" t="str">
        <f aca="false">IF($G4981="","",IFERROR(INDEX(Prestations!$F$5:$F$256,MATCH($G4981,Prestations!$B$5:$B$256,0)),"?"))</f>
        <v/>
      </c>
      <c r="P4981" s="26" t="str">
        <f aca="false">IF($O4981="","",IF($O4981="?","?",IFERROR(INDEX(Règles!$C$5:$C$17,MATCH($O4981,Règles!$A$5:$A$17,0)),"?")))</f>
        <v/>
      </c>
      <c r="Q4981" s="27" t="str">
        <f aca="false">IF($G4981="","",IF(ISNUMBER($I4981),$I4981,IFERROR(IF(ISNUMBER(INDEX(Prestations!$E$5:$E$256,MATCH($G4981,Prestations!$B$5:$B$256,0))),INDEX(Prestations!$E$5:$E$256,MATCH($G4981,Prestations!$B$5:$B$256,0)),""),"")))</f>
        <v/>
      </c>
      <c r="R4981" s="27" t="str">
        <f aca="false">IFERROR(IF(ISNUMBER($Q4981),$Q4981*IF($E4981="",1,$E4981),""),"")</f>
        <v/>
      </c>
      <c r="S4981" s="28" t="str">
        <f aca="false">IFERROR(IF($P4981="au nombre",IF(N(INDEX(Règles!$D$5:$D$17,MATCH($O4981,Règles!$A$5:$A$17,0)))&gt;0,IF($E4981="",1,$E4981)/INDEX(Règles!$D$5:$D$17,MATCH($O4981,Règles!$A$5:$A$17,0)),""),IF($P4981="au prix",IF(AND(ISNUMBER($R4981),N(INDEX(Règles!$E$5:$E$17,MATCH($O4981,Règles!$A$5:$A$17,0)))&gt;0),$R4981/INDEX(Règles!$E$5:$E$17,MATCH($O4981,Règles!$A$5:$A$17,0)),""),IF(OR($P4981="ne compte pas",$P4981="absence"),0,""))),"")</f>
        <v/>
      </c>
      <c r="T4981" s="26" t="n">
        <f aca="false">IF(AND(ISNUMBER($A4981),$B4981&lt;&gt;"",$G4981&lt;&gt;"",$P4981&lt;&gt;"absence"),1,0)</f>
        <v>0</v>
      </c>
      <c r="U4981" s="26" t="n">
        <f aca="false">IF($T4981=1,IF(COUNTIFS($B$2:$B4981,$B4981,$A$2:$A4981,$A4981,$T$2:$T4981,1)=1,1,0),0)</f>
        <v>0</v>
      </c>
      <c r="V4981" s="29" t="str">
        <f aca="false">IF(AND($A4981="",$B4981="",$G4981=""),"",IF(NOT(ISNUMBER($A4981)),"Date manquante ou non reconnue",IF($B4981="","Technicien manquant",IF(COUNTIF(Production!$A$7:$A$21,$B4981)=0,"Technicien absent de la liste (onglet Production)",IF($G4981="","Code BPU manquant (colonne G)",IF($O4981="?","Code BPU inconnu (onglet Prestations)",IF($P4981="?","Catégorie inconnue (onglet Règles)",IF(AND($E4981&lt;&gt;"",NOT(ISNUMBER($E4981))),"Quantité non reconnue",IF(AND($P4981="au prix",NOT(ISNUMBER($Q4981))),"Prix sur devis à saisir (colonne I)",IF($S4981="","Règle à compléter (onglet Règles)",""))))))))))</f>
        <v/>
      </c>
    </row>
    <row r="4982" customFormat="false" ht="15" hidden="false" customHeight="false" outlineLevel="0" collapsed="false">
      <c r="A4982" s="23"/>
      <c r="I4982" s="24"/>
      <c r="J4982" s="24"/>
      <c r="N4982" s="25"/>
      <c r="O4982" s="26" t="str">
        <f aca="false">IF($G4982="","",IFERROR(INDEX(Prestations!$F$5:$F$256,MATCH($G4982,Prestations!$B$5:$B$256,0)),"?"))</f>
        <v/>
      </c>
      <c r="P4982" s="26" t="str">
        <f aca="false">IF($O4982="","",IF($O4982="?","?",IFERROR(INDEX(Règles!$C$5:$C$17,MATCH($O4982,Règles!$A$5:$A$17,0)),"?")))</f>
        <v/>
      </c>
      <c r="Q4982" s="27" t="str">
        <f aca="false">IF($G4982="","",IF(ISNUMBER($I4982),$I4982,IFERROR(IF(ISNUMBER(INDEX(Prestations!$E$5:$E$256,MATCH($G4982,Prestations!$B$5:$B$256,0))),INDEX(Prestations!$E$5:$E$256,MATCH($G4982,Prestations!$B$5:$B$256,0)),""),"")))</f>
        <v/>
      </c>
      <c r="R4982" s="27" t="str">
        <f aca="false">IFERROR(IF(ISNUMBER($Q4982),$Q4982*IF($E4982="",1,$E4982),""),"")</f>
        <v/>
      </c>
      <c r="S4982" s="28" t="str">
        <f aca="false">IFERROR(IF($P4982="au nombre",IF(N(INDEX(Règles!$D$5:$D$17,MATCH($O4982,Règles!$A$5:$A$17,0)))&gt;0,IF($E4982="",1,$E4982)/INDEX(Règles!$D$5:$D$17,MATCH($O4982,Règles!$A$5:$A$17,0)),""),IF($P4982="au prix",IF(AND(ISNUMBER($R4982),N(INDEX(Règles!$E$5:$E$17,MATCH($O4982,Règles!$A$5:$A$17,0)))&gt;0),$R4982/INDEX(Règles!$E$5:$E$17,MATCH($O4982,Règles!$A$5:$A$17,0)),""),IF(OR($P4982="ne compte pas",$P4982="absence"),0,""))),"")</f>
        <v/>
      </c>
      <c r="T4982" s="26" t="n">
        <f aca="false">IF(AND(ISNUMBER($A4982),$B4982&lt;&gt;"",$G4982&lt;&gt;"",$P4982&lt;&gt;"absence"),1,0)</f>
        <v>0</v>
      </c>
      <c r="U4982" s="26" t="n">
        <f aca="false">IF($T4982=1,IF(COUNTIFS($B$2:$B4982,$B4982,$A$2:$A4982,$A4982,$T$2:$T4982,1)=1,1,0),0)</f>
        <v>0</v>
      </c>
      <c r="V4982" s="29" t="str">
        <f aca="false">IF(AND($A4982="",$B4982="",$G4982=""),"",IF(NOT(ISNUMBER($A4982)),"Date manquante ou non reconnue",IF($B4982="","Technicien manquant",IF(COUNTIF(Production!$A$7:$A$21,$B4982)=0,"Technicien absent de la liste (onglet Production)",IF($G4982="","Code BPU manquant (colonne G)",IF($O4982="?","Code BPU inconnu (onglet Prestations)",IF($P4982="?","Catégorie inconnue (onglet Règles)",IF(AND($E4982&lt;&gt;"",NOT(ISNUMBER($E4982))),"Quantité non reconnue",IF(AND($P4982="au prix",NOT(ISNUMBER($Q4982))),"Prix sur devis à saisir (colonne I)",IF($S4982="","Règle à compléter (onglet Règles)",""))))))))))</f>
        <v/>
      </c>
    </row>
    <row r="4983" customFormat="false" ht="15" hidden="false" customHeight="false" outlineLevel="0" collapsed="false">
      <c r="A4983" s="23"/>
      <c r="I4983" s="24"/>
      <c r="J4983" s="24"/>
      <c r="N4983" s="25"/>
      <c r="O4983" s="26" t="str">
        <f aca="false">IF($G4983="","",IFERROR(INDEX(Prestations!$F$5:$F$256,MATCH($G4983,Prestations!$B$5:$B$256,0)),"?"))</f>
        <v/>
      </c>
      <c r="P4983" s="26" t="str">
        <f aca="false">IF($O4983="","",IF($O4983="?","?",IFERROR(INDEX(Règles!$C$5:$C$17,MATCH($O4983,Règles!$A$5:$A$17,0)),"?")))</f>
        <v/>
      </c>
      <c r="Q4983" s="27" t="str">
        <f aca="false">IF($G4983="","",IF(ISNUMBER($I4983),$I4983,IFERROR(IF(ISNUMBER(INDEX(Prestations!$E$5:$E$256,MATCH($G4983,Prestations!$B$5:$B$256,0))),INDEX(Prestations!$E$5:$E$256,MATCH($G4983,Prestations!$B$5:$B$256,0)),""),"")))</f>
        <v/>
      </c>
      <c r="R4983" s="27" t="str">
        <f aca="false">IFERROR(IF(ISNUMBER($Q4983),$Q4983*IF($E4983="",1,$E4983),""),"")</f>
        <v/>
      </c>
      <c r="S4983" s="28" t="str">
        <f aca="false">IFERROR(IF($P4983="au nombre",IF(N(INDEX(Règles!$D$5:$D$17,MATCH($O4983,Règles!$A$5:$A$17,0)))&gt;0,IF($E4983="",1,$E4983)/INDEX(Règles!$D$5:$D$17,MATCH($O4983,Règles!$A$5:$A$17,0)),""),IF($P4983="au prix",IF(AND(ISNUMBER($R4983),N(INDEX(Règles!$E$5:$E$17,MATCH($O4983,Règles!$A$5:$A$17,0)))&gt;0),$R4983/INDEX(Règles!$E$5:$E$17,MATCH($O4983,Règles!$A$5:$A$17,0)),""),IF(OR($P4983="ne compte pas",$P4983="absence"),0,""))),"")</f>
        <v/>
      </c>
      <c r="T4983" s="26" t="n">
        <f aca="false">IF(AND(ISNUMBER($A4983),$B4983&lt;&gt;"",$G4983&lt;&gt;"",$P4983&lt;&gt;"absence"),1,0)</f>
        <v>0</v>
      </c>
      <c r="U4983" s="26" t="n">
        <f aca="false">IF($T4983=1,IF(COUNTIFS($B$2:$B4983,$B4983,$A$2:$A4983,$A4983,$T$2:$T4983,1)=1,1,0),0)</f>
        <v>0</v>
      </c>
      <c r="V4983" s="29" t="str">
        <f aca="false">IF(AND($A4983="",$B4983="",$G4983=""),"",IF(NOT(ISNUMBER($A4983)),"Date manquante ou non reconnue",IF($B4983="","Technicien manquant",IF(COUNTIF(Production!$A$7:$A$21,$B4983)=0,"Technicien absent de la liste (onglet Production)",IF($G4983="","Code BPU manquant (colonne G)",IF($O4983="?","Code BPU inconnu (onglet Prestations)",IF($P4983="?","Catégorie inconnue (onglet Règles)",IF(AND($E4983&lt;&gt;"",NOT(ISNUMBER($E4983))),"Quantité non reconnue",IF(AND($P4983="au prix",NOT(ISNUMBER($Q4983))),"Prix sur devis à saisir (colonne I)",IF($S4983="","Règle à compléter (onglet Règles)",""))))))))))</f>
        <v/>
      </c>
    </row>
    <row r="4984" customFormat="false" ht="15" hidden="false" customHeight="false" outlineLevel="0" collapsed="false">
      <c r="A4984" s="23"/>
      <c r="I4984" s="24"/>
      <c r="J4984" s="24"/>
      <c r="N4984" s="25"/>
      <c r="O4984" s="26" t="str">
        <f aca="false">IF($G4984="","",IFERROR(INDEX(Prestations!$F$5:$F$256,MATCH($G4984,Prestations!$B$5:$B$256,0)),"?"))</f>
        <v/>
      </c>
      <c r="P4984" s="26" t="str">
        <f aca="false">IF($O4984="","",IF($O4984="?","?",IFERROR(INDEX(Règles!$C$5:$C$17,MATCH($O4984,Règles!$A$5:$A$17,0)),"?")))</f>
        <v/>
      </c>
      <c r="Q4984" s="27" t="str">
        <f aca="false">IF($G4984="","",IF(ISNUMBER($I4984),$I4984,IFERROR(IF(ISNUMBER(INDEX(Prestations!$E$5:$E$256,MATCH($G4984,Prestations!$B$5:$B$256,0))),INDEX(Prestations!$E$5:$E$256,MATCH($G4984,Prestations!$B$5:$B$256,0)),""),"")))</f>
        <v/>
      </c>
      <c r="R4984" s="27" t="str">
        <f aca="false">IFERROR(IF(ISNUMBER($Q4984),$Q4984*IF($E4984="",1,$E4984),""),"")</f>
        <v/>
      </c>
      <c r="S4984" s="28" t="str">
        <f aca="false">IFERROR(IF($P4984="au nombre",IF(N(INDEX(Règles!$D$5:$D$17,MATCH($O4984,Règles!$A$5:$A$17,0)))&gt;0,IF($E4984="",1,$E4984)/INDEX(Règles!$D$5:$D$17,MATCH($O4984,Règles!$A$5:$A$17,0)),""),IF($P4984="au prix",IF(AND(ISNUMBER($R4984),N(INDEX(Règles!$E$5:$E$17,MATCH($O4984,Règles!$A$5:$A$17,0)))&gt;0),$R4984/INDEX(Règles!$E$5:$E$17,MATCH($O4984,Règles!$A$5:$A$17,0)),""),IF(OR($P4984="ne compte pas",$P4984="absence"),0,""))),"")</f>
        <v/>
      </c>
      <c r="T4984" s="26" t="n">
        <f aca="false">IF(AND(ISNUMBER($A4984),$B4984&lt;&gt;"",$G4984&lt;&gt;"",$P4984&lt;&gt;"absence"),1,0)</f>
        <v>0</v>
      </c>
      <c r="U4984" s="26" t="n">
        <f aca="false">IF($T4984=1,IF(COUNTIFS($B$2:$B4984,$B4984,$A$2:$A4984,$A4984,$T$2:$T4984,1)=1,1,0),0)</f>
        <v>0</v>
      </c>
      <c r="V4984" s="29" t="str">
        <f aca="false">IF(AND($A4984="",$B4984="",$G4984=""),"",IF(NOT(ISNUMBER($A4984)),"Date manquante ou non reconnue",IF($B4984="","Technicien manquant",IF(COUNTIF(Production!$A$7:$A$21,$B4984)=0,"Technicien absent de la liste (onglet Production)",IF($G4984="","Code BPU manquant (colonne G)",IF($O4984="?","Code BPU inconnu (onglet Prestations)",IF($P4984="?","Catégorie inconnue (onglet Règles)",IF(AND($E4984&lt;&gt;"",NOT(ISNUMBER($E4984))),"Quantité non reconnue",IF(AND($P4984="au prix",NOT(ISNUMBER($Q4984))),"Prix sur devis à saisir (colonne I)",IF($S4984="","Règle à compléter (onglet Règles)",""))))))))))</f>
        <v/>
      </c>
    </row>
    <row r="4985" customFormat="false" ht="15" hidden="false" customHeight="false" outlineLevel="0" collapsed="false">
      <c r="A4985" s="23"/>
      <c r="I4985" s="24"/>
      <c r="J4985" s="24"/>
      <c r="N4985" s="25"/>
      <c r="O4985" s="26" t="str">
        <f aca="false">IF($G4985="","",IFERROR(INDEX(Prestations!$F$5:$F$256,MATCH($G4985,Prestations!$B$5:$B$256,0)),"?"))</f>
        <v/>
      </c>
      <c r="P4985" s="26" t="str">
        <f aca="false">IF($O4985="","",IF($O4985="?","?",IFERROR(INDEX(Règles!$C$5:$C$17,MATCH($O4985,Règles!$A$5:$A$17,0)),"?")))</f>
        <v/>
      </c>
      <c r="Q4985" s="27" t="str">
        <f aca="false">IF($G4985="","",IF(ISNUMBER($I4985),$I4985,IFERROR(IF(ISNUMBER(INDEX(Prestations!$E$5:$E$256,MATCH($G4985,Prestations!$B$5:$B$256,0))),INDEX(Prestations!$E$5:$E$256,MATCH($G4985,Prestations!$B$5:$B$256,0)),""),"")))</f>
        <v/>
      </c>
      <c r="R4985" s="27" t="str">
        <f aca="false">IFERROR(IF(ISNUMBER($Q4985),$Q4985*IF($E4985="",1,$E4985),""),"")</f>
        <v/>
      </c>
      <c r="S4985" s="28" t="str">
        <f aca="false">IFERROR(IF($P4985="au nombre",IF(N(INDEX(Règles!$D$5:$D$17,MATCH($O4985,Règles!$A$5:$A$17,0)))&gt;0,IF($E4985="",1,$E4985)/INDEX(Règles!$D$5:$D$17,MATCH($O4985,Règles!$A$5:$A$17,0)),""),IF($P4985="au prix",IF(AND(ISNUMBER($R4985),N(INDEX(Règles!$E$5:$E$17,MATCH($O4985,Règles!$A$5:$A$17,0)))&gt;0),$R4985/INDEX(Règles!$E$5:$E$17,MATCH($O4985,Règles!$A$5:$A$17,0)),""),IF(OR($P4985="ne compte pas",$P4985="absence"),0,""))),"")</f>
        <v/>
      </c>
      <c r="T4985" s="26" t="n">
        <f aca="false">IF(AND(ISNUMBER($A4985),$B4985&lt;&gt;"",$G4985&lt;&gt;"",$P4985&lt;&gt;"absence"),1,0)</f>
        <v>0</v>
      </c>
      <c r="U4985" s="26" t="n">
        <f aca="false">IF($T4985=1,IF(COUNTIFS($B$2:$B4985,$B4985,$A$2:$A4985,$A4985,$T$2:$T4985,1)=1,1,0),0)</f>
        <v>0</v>
      </c>
      <c r="V4985" s="29" t="str">
        <f aca="false">IF(AND($A4985="",$B4985="",$G4985=""),"",IF(NOT(ISNUMBER($A4985)),"Date manquante ou non reconnue",IF($B4985="","Technicien manquant",IF(COUNTIF(Production!$A$7:$A$21,$B4985)=0,"Technicien absent de la liste (onglet Production)",IF($G4985="","Code BPU manquant (colonne G)",IF($O4985="?","Code BPU inconnu (onglet Prestations)",IF($P4985="?","Catégorie inconnue (onglet Règles)",IF(AND($E4985&lt;&gt;"",NOT(ISNUMBER($E4985))),"Quantité non reconnue",IF(AND($P4985="au prix",NOT(ISNUMBER($Q4985))),"Prix sur devis à saisir (colonne I)",IF($S4985="","Règle à compléter (onglet Règles)",""))))))))))</f>
        <v/>
      </c>
    </row>
    <row r="4986" customFormat="false" ht="15" hidden="false" customHeight="false" outlineLevel="0" collapsed="false">
      <c r="A4986" s="23"/>
      <c r="I4986" s="24"/>
      <c r="J4986" s="24"/>
      <c r="N4986" s="25"/>
      <c r="O4986" s="26" t="str">
        <f aca="false">IF($G4986="","",IFERROR(INDEX(Prestations!$F$5:$F$256,MATCH($G4986,Prestations!$B$5:$B$256,0)),"?"))</f>
        <v/>
      </c>
      <c r="P4986" s="26" t="str">
        <f aca="false">IF($O4986="","",IF($O4986="?","?",IFERROR(INDEX(Règles!$C$5:$C$17,MATCH($O4986,Règles!$A$5:$A$17,0)),"?")))</f>
        <v/>
      </c>
      <c r="Q4986" s="27" t="str">
        <f aca="false">IF($G4986="","",IF(ISNUMBER($I4986),$I4986,IFERROR(IF(ISNUMBER(INDEX(Prestations!$E$5:$E$256,MATCH($G4986,Prestations!$B$5:$B$256,0))),INDEX(Prestations!$E$5:$E$256,MATCH($G4986,Prestations!$B$5:$B$256,0)),""),"")))</f>
        <v/>
      </c>
      <c r="R4986" s="27" t="str">
        <f aca="false">IFERROR(IF(ISNUMBER($Q4986),$Q4986*IF($E4986="",1,$E4986),""),"")</f>
        <v/>
      </c>
      <c r="S4986" s="28" t="str">
        <f aca="false">IFERROR(IF($P4986="au nombre",IF(N(INDEX(Règles!$D$5:$D$17,MATCH($O4986,Règles!$A$5:$A$17,0)))&gt;0,IF($E4986="",1,$E4986)/INDEX(Règles!$D$5:$D$17,MATCH($O4986,Règles!$A$5:$A$17,0)),""),IF($P4986="au prix",IF(AND(ISNUMBER($R4986),N(INDEX(Règles!$E$5:$E$17,MATCH($O4986,Règles!$A$5:$A$17,0)))&gt;0),$R4986/INDEX(Règles!$E$5:$E$17,MATCH($O4986,Règles!$A$5:$A$17,0)),""),IF(OR($P4986="ne compte pas",$P4986="absence"),0,""))),"")</f>
        <v/>
      </c>
      <c r="T4986" s="26" t="n">
        <f aca="false">IF(AND(ISNUMBER($A4986),$B4986&lt;&gt;"",$G4986&lt;&gt;"",$P4986&lt;&gt;"absence"),1,0)</f>
        <v>0</v>
      </c>
      <c r="U4986" s="26" t="n">
        <f aca="false">IF($T4986=1,IF(COUNTIFS($B$2:$B4986,$B4986,$A$2:$A4986,$A4986,$T$2:$T4986,1)=1,1,0),0)</f>
        <v>0</v>
      </c>
      <c r="V4986" s="29" t="str">
        <f aca="false">IF(AND($A4986="",$B4986="",$G4986=""),"",IF(NOT(ISNUMBER($A4986)),"Date manquante ou non reconnue",IF($B4986="","Technicien manquant",IF(COUNTIF(Production!$A$7:$A$21,$B4986)=0,"Technicien absent de la liste (onglet Production)",IF($G4986="","Code BPU manquant (colonne G)",IF($O4986="?","Code BPU inconnu (onglet Prestations)",IF($P4986="?","Catégorie inconnue (onglet Règles)",IF(AND($E4986&lt;&gt;"",NOT(ISNUMBER($E4986))),"Quantité non reconnue",IF(AND($P4986="au prix",NOT(ISNUMBER($Q4986))),"Prix sur devis à saisir (colonne I)",IF($S4986="","Règle à compléter (onglet Règles)",""))))))))))</f>
        <v/>
      </c>
    </row>
    <row r="4987" customFormat="false" ht="15" hidden="false" customHeight="false" outlineLevel="0" collapsed="false">
      <c r="A4987" s="23"/>
      <c r="I4987" s="24"/>
      <c r="J4987" s="24"/>
      <c r="N4987" s="25"/>
      <c r="O4987" s="26" t="str">
        <f aca="false">IF($G4987="","",IFERROR(INDEX(Prestations!$F$5:$F$256,MATCH($G4987,Prestations!$B$5:$B$256,0)),"?"))</f>
        <v/>
      </c>
      <c r="P4987" s="26" t="str">
        <f aca="false">IF($O4987="","",IF($O4987="?","?",IFERROR(INDEX(Règles!$C$5:$C$17,MATCH($O4987,Règles!$A$5:$A$17,0)),"?")))</f>
        <v/>
      </c>
      <c r="Q4987" s="27" t="str">
        <f aca="false">IF($G4987="","",IF(ISNUMBER($I4987),$I4987,IFERROR(IF(ISNUMBER(INDEX(Prestations!$E$5:$E$256,MATCH($G4987,Prestations!$B$5:$B$256,0))),INDEX(Prestations!$E$5:$E$256,MATCH($G4987,Prestations!$B$5:$B$256,0)),""),"")))</f>
        <v/>
      </c>
      <c r="R4987" s="27" t="str">
        <f aca="false">IFERROR(IF(ISNUMBER($Q4987),$Q4987*IF($E4987="",1,$E4987),""),"")</f>
        <v/>
      </c>
      <c r="S4987" s="28" t="str">
        <f aca="false">IFERROR(IF($P4987="au nombre",IF(N(INDEX(Règles!$D$5:$D$17,MATCH($O4987,Règles!$A$5:$A$17,0)))&gt;0,IF($E4987="",1,$E4987)/INDEX(Règles!$D$5:$D$17,MATCH($O4987,Règles!$A$5:$A$17,0)),""),IF($P4987="au prix",IF(AND(ISNUMBER($R4987),N(INDEX(Règles!$E$5:$E$17,MATCH($O4987,Règles!$A$5:$A$17,0)))&gt;0),$R4987/INDEX(Règles!$E$5:$E$17,MATCH($O4987,Règles!$A$5:$A$17,0)),""),IF(OR($P4987="ne compte pas",$P4987="absence"),0,""))),"")</f>
        <v/>
      </c>
      <c r="T4987" s="26" t="n">
        <f aca="false">IF(AND(ISNUMBER($A4987),$B4987&lt;&gt;"",$G4987&lt;&gt;"",$P4987&lt;&gt;"absence"),1,0)</f>
        <v>0</v>
      </c>
      <c r="U4987" s="26" t="n">
        <f aca="false">IF($T4987=1,IF(COUNTIFS($B$2:$B4987,$B4987,$A$2:$A4987,$A4987,$T$2:$T4987,1)=1,1,0),0)</f>
        <v>0</v>
      </c>
      <c r="V4987" s="29" t="str">
        <f aca="false">IF(AND($A4987="",$B4987="",$G4987=""),"",IF(NOT(ISNUMBER($A4987)),"Date manquante ou non reconnue",IF($B4987="","Technicien manquant",IF(COUNTIF(Production!$A$7:$A$21,$B4987)=0,"Technicien absent de la liste (onglet Production)",IF($G4987="","Code BPU manquant (colonne G)",IF($O4987="?","Code BPU inconnu (onglet Prestations)",IF($P4987="?","Catégorie inconnue (onglet Règles)",IF(AND($E4987&lt;&gt;"",NOT(ISNUMBER($E4987))),"Quantité non reconnue",IF(AND($P4987="au prix",NOT(ISNUMBER($Q4987))),"Prix sur devis à saisir (colonne I)",IF($S4987="","Règle à compléter (onglet Règles)",""))))))))))</f>
        <v/>
      </c>
    </row>
    <row r="4988" customFormat="false" ht="15" hidden="false" customHeight="false" outlineLevel="0" collapsed="false">
      <c r="A4988" s="23"/>
      <c r="I4988" s="24"/>
      <c r="J4988" s="24"/>
      <c r="N4988" s="25"/>
      <c r="O4988" s="26" t="str">
        <f aca="false">IF($G4988="","",IFERROR(INDEX(Prestations!$F$5:$F$256,MATCH($G4988,Prestations!$B$5:$B$256,0)),"?"))</f>
        <v/>
      </c>
      <c r="P4988" s="26" t="str">
        <f aca="false">IF($O4988="","",IF($O4988="?","?",IFERROR(INDEX(Règles!$C$5:$C$17,MATCH($O4988,Règles!$A$5:$A$17,0)),"?")))</f>
        <v/>
      </c>
      <c r="Q4988" s="27" t="str">
        <f aca="false">IF($G4988="","",IF(ISNUMBER($I4988),$I4988,IFERROR(IF(ISNUMBER(INDEX(Prestations!$E$5:$E$256,MATCH($G4988,Prestations!$B$5:$B$256,0))),INDEX(Prestations!$E$5:$E$256,MATCH($G4988,Prestations!$B$5:$B$256,0)),""),"")))</f>
        <v/>
      </c>
      <c r="R4988" s="27" t="str">
        <f aca="false">IFERROR(IF(ISNUMBER($Q4988),$Q4988*IF($E4988="",1,$E4988),""),"")</f>
        <v/>
      </c>
      <c r="S4988" s="28" t="str">
        <f aca="false">IFERROR(IF($P4988="au nombre",IF(N(INDEX(Règles!$D$5:$D$17,MATCH($O4988,Règles!$A$5:$A$17,0)))&gt;0,IF($E4988="",1,$E4988)/INDEX(Règles!$D$5:$D$17,MATCH($O4988,Règles!$A$5:$A$17,0)),""),IF($P4988="au prix",IF(AND(ISNUMBER($R4988),N(INDEX(Règles!$E$5:$E$17,MATCH($O4988,Règles!$A$5:$A$17,0)))&gt;0),$R4988/INDEX(Règles!$E$5:$E$17,MATCH($O4988,Règles!$A$5:$A$17,0)),""),IF(OR($P4988="ne compte pas",$P4988="absence"),0,""))),"")</f>
        <v/>
      </c>
      <c r="T4988" s="26" t="n">
        <f aca="false">IF(AND(ISNUMBER($A4988),$B4988&lt;&gt;"",$G4988&lt;&gt;"",$P4988&lt;&gt;"absence"),1,0)</f>
        <v>0</v>
      </c>
      <c r="U4988" s="26" t="n">
        <f aca="false">IF($T4988=1,IF(COUNTIFS($B$2:$B4988,$B4988,$A$2:$A4988,$A4988,$T$2:$T4988,1)=1,1,0),0)</f>
        <v>0</v>
      </c>
      <c r="V4988" s="29" t="str">
        <f aca="false">IF(AND($A4988="",$B4988="",$G4988=""),"",IF(NOT(ISNUMBER($A4988)),"Date manquante ou non reconnue",IF($B4988="","Technicien manquant",IF(COUNTIF(Production!$A$7:$A$21,$B4988)=0,"Technicien absent de la liste (onglet Production)",IF($G4988="","Code BPU manquant (colonne G)",IF($O4988="?","Code BPU inconnu (onglet Prestations)",IF($P4988="?","Catégorie inconnue (onglet Règles)",IF(AND($E4988&lt;&gt;"",NOT(ISNUMBER($E4988))),"Quantité non reconnue",IF(AND($P4988="au prix",NOT(ISNUMBER($Q4988))),"Prix sur devis à saisir (colonne I)",IF($S4988="","Règle à compléter (onglet Règles)",""))))))))))</f>
        <v/>
      </c>
    </row>
    <row r="4989" customFormat="false" ht="15" hidden="false" customHeight="false" outlineLevel="0" collapsed="false">
      <c r="A4989" s="23"/>
      <c r="I4989" s="24"/>
      <c r="J4989" s="24"/>
      <c r="N4989" s="25"/>
      <c r="O4989" s="26" t="str">
        <f aca="false">IF($G4989="","",IFERROR(INDEX(Prestations!$F$5:$F$256,MATCH($G4989,Prestations!$B$5:$B$256,0)),"?"))</f>
        <v/>
      </c>
      <c r="P4989" s="26" t="str">
        <f aca="false">IF($O4989="","",IF($O4989="?","?",IFERROR(INDEX(Règles!$C$5:$C$17,MATCH($O4989,Règles!$A$5:$A$17,0)),"?")))</f>
        <v/>
      </c>
      <c r="Q4989" s="27" t="str">
        <f aca="false">IF($G4989="","",IF(ISNUMBER($I4989),$I4989,IFERROR(IF(ISNUMBER(INDEX(Prestations!$E$5:$E$256,MATCH($G4989,Prestations!$B$5:$B$256,0))),INDEX(Prestations!$E$5:$E$256,MATCH($G4989,Prestations!$B$5:$B$256,0)),""),"")))</f>
        <v/>
      </c>
      <c r="R4989" s="27" t="str">
        <f aca="false">IFERROR(IF(ISNUMBER($Q4989),$Q4989*IF($E4989="",1,$E4989),""),"")</f>
        <v/>
      </c>
      <c r="S4989" s="28" t="str">
        <f aca="false">IFERROR(IF($P4989="au nombre",IF(N(INDEX(Règles!$D$5:$D$17,MATCH($O4989,Règles!$A$5:$A$17,0)))&gt;0,IF($E4989="",1,$E4989)/INDEX(Règles!$D$5:$D$17,MATCH($O4989,Règles!$A$5:$A$17,0)),""),IF($P4989="au prix",IF(AND(ISNUMBER($R4989),N(INDEX(Règles!$E$5:$E$17,MATCH($O4989,Règles!$A$5:$A$17,0)))&gt;0),$R4989/INDEX(Règles!$E$5:$E$17,MATCH($O4989,Règles!$A$5:$A$17,0)),""),IF(OR($P4989="ne compte pas",$P4989="absence"),0,""))),"")</f>
        <v/>
      </c>
      <c r="T4989" s="26" t="n">
        <f aca="false">IF(AND(ISNUMBER($A4989),$B4989&lt;&gt;"",$G4989&lt;&gt;"",$P4989&lt;&gt;"absence"),1,0)</f>
        <v>0</v>
      </c>
      <c r="U4989" s="26" t="n">
        <f aca="false">IF($T4989=1,IF(COUNTIFS($B$2:$B4989,$B4989,$A$2:$A4989,$A4989,$T$2:$T4989,1)=1,1,0),0)</f>
        <v>0</v>
      </c>
      <c r="V4989" s="29" t="str">
        <f aca="false">IF(AND($A4989="",$B4989="",$G4989=""),"",IF(NOT(ISNUMBER($A4989)),"Date manquante ou non reconnue",IF($B4989="","Technicien manquant",IF(COUNTIF(Production!$A$7:$A$21,$B4989)=0,"Technicien absent de la liste (onglet Production)",IF($G4989="","Code BPU manquant (colonne G)",IF($O4989="?","Code BPU inconnu (onglet Prestations)",IF($P4989="?","Catégorie inconnue (onglet Règles)",IF(AND($E4989&lt;&gt;"",NOT(ISNUMBER($E4989))),"Quantité non reconnue",IF(AND($P4989="au prix",NOT(ISNUMBER($Q4989))),"Prix sur devis à saisir (colonne I)",IF($S4989="","Règle à compléter (onglet Règles)",""))))))))))</f>
        <v/>
      </c>
    </row>
    <row r="4990" customFormat="false" ht="15" hidden="false" customHeight="false" outlineLevel="0" collapsed="false">
      <c r="A4990" s="23"/>
      <c r="I4990" s="24"/>
      <c r="J4990" s="24"/>
      <c r="N4990" s="25"/>
      <c r="O4990" s="26" t="str">
        <f aca="false">IF($G4990="","",IFERROR(INDEX(Prestations!$F$5:$F$256,MATCH($G4990,Prestations!$B$5:$B$256,0)),"?"))</f>
        <v/>
      </c>
      <c r="P4990" s="26" t="str">
        <f aca="false">IF($O4990="","",IF($O4990="?","?",IFERROR(INDEX(Règles!$C$5:$C$17,MATCH($O4990,Règles!$A$5:$A$17,0)),"?")))</f>
        <v/>
      </c>
      <c r="Q4990" s="27" t="str">
        <f aca="false">IF($G4990="","",IF(ISNUMBER($I4990),$I4990,IFERROR(IF(ISNUMBER(INDEX(Prestations!$E$5:$E$256,MATCH($G4990,Prestations!$B$5:$B$256,0))),INDEX(Prestations!$E$5:$E$256,MATCH($G4990,Prestations!$B$5:$B$256,0)),""),"")))</f>
        <v/>
      </c>
      <c r="R4990" s="27" t="str">
        <f aca="false">IFERROR(IF(ISNUMBER($Q4990),$Q4990*IF($E4990="",1,$E4990),""),"")</f>
        <v/>
      </c>
      <c r="S4990" s="28" t="str">
        <f aca="false">IFERROR(IF($P4990="au nombre",IF(N(INDEX(Règles!$D$5:$D$17,MATCH($O4990,Règles!$A$5:$A$17,0)))&gt;0,IF($E4990="",1,$E4990)/INDEX(Règles!$D$5:$D$17,MATCH($O4990,Règles!$A$5:$A$17,0)),""),IF($P4990="au prix",IF(AND(ISNUMBER($R4990),N(INDEX(Règles!$E$5:$E$17,MATCH($O4990,Règles!$A$5:$A$17,0)))&gt;0),$R4990/INDEX(Règles!$E$5:$E$17,MATCH($O4990,Règles!$A$5:$A$17,0)),""),IF(OR($P4990="ne compte pas",$P4990="absence"),0,""))),"")</f>
        <v/>
      </c>
      <c r="T4990" s="26" t="n">
        <f aca="false">IF(AND(ISNUMBER($A4990),$B4990&lt;&gt;"",$G4990&lt;&gt;"",$P4990&lt;&gt;"absence"),1,0)</f>
        <v>0</v>
      </c>
      <c r="U4990" s="26" t="n">
        <f aca="false">IF($T4990=1,IF(COUNTIFS($B$2:$B4990,$B4990,$A$2:$A4990,$A4990,$T$2:$T4990,1)=1,1,0),0)</f>
        <v>0</v>
      </c>
      <c r="V4990" s="29" t="str">
        <f aca="false">IF(AND($A4990="",$B4990="",$G4990=""),"",IF(NOT(ISNUMBER($A4990)),"Date manquante ou non reconnue",IF($B4990="","Technicien manquant",IF(COUNTIF(Production!$A$7:$A$21,$B4990)=0,"Technicien absent de la liste (onglet Production)",IF($G4990="","Code BPU manquant (colonne G)",IF($O4990="?","Code BPU inconnu (onglet Prestations)",IF($P4990="?","Catégorie inconnue (onglet Règles)",IF(AND($E4990&lt;&gt;"",NOT(ISNUMBER($E4990))),"Quantité non reconnue",IF(AND($P4990="au prix",NOT(ISNUMBER($Q4990))),"Prix sur devis à saisir (colonne I)",IF($S4990="","Règle à compléter (onglet Règles)",""))))))))))</f>
        <v/>
      </c>
    </row>
    <row r="4991" customFormat="false" ht="15" hidden="false" customHeight="false" outlineLevel="0" collapsed="false">
      <c r="A4991" s="23"/>
      <c r="I4991" s="24"/>
      <c r="J4991" s="24"/>
      <c r="N4991" s="25"/>
      <c r="O4991" s="26" t="str">
        <f aca="false">IF($G4991="","",IFERROR(INDEX(Prestations!$F$5:$F$256,MATCH($G4991,Prestations!$B$5:$B$256,0)),"?"))</f>
        <v/>
      </c>
      <c r="P4991" s="26" t="str">
        <f aca="false">IF($O4991="","",IF($O4991="?","?",IFERROR(INDEX(Règles!$C$5:$C$17,MATCH($O4991,Règles!$A$5:$A$17,0)),"?")))</f>
        <v/>
      </c>
      <c r="Q4991" s="27" t="str">
        <f aca="false">IF($G4991="","",IF(ISNUMBER($I4991),$I4991,IFERROR(IF(ISNUMBER(INDEX(Prestations!$E$5:$E$256,MATCH($G4991,Prestations!$B$5:$B$256,0))),INDEX(Prestations!$E$5:$E$256,MATCH($G4991,Prestations!$B$5:$B$256,0)),""),"")))</f>
        <v/>
      </c>
      <c r="R4991" s="27" t="str">
        <f aca="false">IFERROR(IF(ISNUMBER($Q4991),$Q4991*IF($E4991="",1,$E4991),""),"")</f>
        <v/>
      </c>
      <c r="S4991" s="28" t="str">
        <f aca="false">IFERROR(IF($P4991="au nombre",IF(N(INDEX(Règles!$D$5:$D$17,MATCH($O4991,Règles!$A$5:$A$17,0)))&gt;0,IF($E4991="",1,$E4991)/INDEX(Règles!$D$5:$D$17,MATCH($O4991,Règles!$A$5:$A$17,0)),""),IF($P4991="au prix",IF(AND(ISNUMBER($R4991),N(INDEX(Règles!$E$5:$E$17,MATCH($O4991,Règles!$A$5:$A$17,0)))&gt;0),$R4991/INDEX(Règles!$E$5:$E$17,MATCH($O4991,Règles!$A$5:$A$17,0)),""),IF(OR($P4991="ne compte pas",$P4991="absence"),0,""))),"")</f>
        <v/>
      </c>
      <c r="T4991" s="26" t="n">
        <f aca="false">IF(AND(ISNUMBER($A4991),$B4991&lt;&gt;"",$G4991&lt;&gt;"",$P4991&lt;&gt;"absence"),1,0)</f>
        <v>0</v>
      </c>
      <c r="U4991" s="26" t="n">
        <f aca="false">IF($T4991=1,IF(COUNTIFS($B$2:$B4991,$B4991,$A$2:$A4991,$A4991,$T$2:$T4991,1)=1,1,0),0)</f>
        <v>0</v>
      </c>
      <c r="V4991" s="29" t="str">
        <f aca="false">IF(AND($A4991="",$B4991="",$G4991=""),"",IF(NOT(ISNUMBER($A4991)),"Date manquante ou non reconnue",IF($B4991="","Technicien manquant",IF(COUNTIF(Production!$A$7:$A$21,$B4991)=0,"Technicien absent de la liste (onglet Production)",IF($G4991="","Code BPU manquant (colonne G)",IF($O4991="?","Code BPU inconnu (onglet Prestations)",IF($P4991="?","Catégorie inconnue (onglet Règles)",IF(AND($E4991&lt;&gt;"",NOT(ISNUMBER($E4991))),"Quantité non reconnue",IF(AND($P4991="au prix",NOT(ISNUMBER($Q4991))),"Prix sur devis à saisir (colonne I)",IF($S4991="","Règle à compléter (onglet Règles)",""))))))))))</f>
        <v/>
      </c>
    </row>
    <row r="4992" customFormat="false" ht="15" hidden="false" customHeight="false" outlineLevel="0" collapsed="false">
      <c r="A4992" s="23"/>
      <c r="I4992" s="24"/>
      <c r="J4992" s="24"/>
      <c r="N4992" s="25"/>
      <c r="O4992" s="26" t="str">
        <f aca="false">IF($G4992="","",IFERROR(INDEX(Prestations!$F$5:$F$256,MATCH($G4992,Prestations!$B$5:$B$256,0)),"?"))</f>
        <v/>
      </c>
      <c r="P4992" s="26" t="str">
        <f aca="false">IF($O4992="","",IF($O4992="?","?",IFERROR(INDEX(Règles!$C$5:$C$17,MATCH($O4992,Règles!$A$5:$A$17,0)),"?")))</f>
        <v/>
      </c>
      <c r="Q4992" s="27" t="str">
        <f aca="false">IF($G4992="","",IF(ISNUMBER($I4992),$I4992,IFERROR(IF(ISNUMBER(INDEX(Prestations!$E$5:$E$256,MATCH($G4992,Prestations!$B$5:$B$256,0))),INDEX(Prestations!$E$5:$E$256,MATCH($G4992,Prestations!$B$5:$B$256,0)),""),"")))</f>
        <v/>
      </c>
      <c r="R4992" s="27" t="str">
        <f aca="false">IFERROR(IF(ISNUMBER($Q4992),$Q4992*IF($E4992="",1,$E4992),""),"")</f>
        <v/>
      </c>
      <c r="S4992" s="28" t="str">
        <f aca="false">IFERROR(IF($P4992="au nombre",IF(N(INDEX(Règles!$D$5:$D$17,MATCH($O4992,Règles!$A$5:$A$17,0)))&gt;0,IF($E4992="",1,$E4992)/INDEX(Règles!$D$5:$D$17,MATCH($O4992,Règles!$A$5:$A$17,0)),""),IF($P4992="au prix",IF(AND(ISNUMBER($R4992),N(INDEX(Règles!$E$5:$E$17,MATCH($O4992,Règles!$A$5:$A$17,0)))&gt;0),$R4992/INDEX(Règles!$E$5:$E$17,MATCH($O4992,Règles!$A$5:$A$17,0)),""),IF(OR($P4992="ne compte pas",$P4992="absence"),0,""))),"")</f>
        <v/>
      </c>
      <c r="T4992" s="26" t="n">
        <f aca="false">IF(AND(ISNUMBER($A4992),$B4992&lt;&gt;"",$G4992&lt;&gt;"",$P4992&lt;&gt;"absence"),1,0)</f>
        <v>0</v>
      </c>
      <c r="U4992" s="26" t="n">
        <f aca="false">IF($T4992=1,IF(COUNTIFS($B$2:$B4992,$B4992,$A$2:$A4992,$A4992,$T$2:$T4992,1)=1,1,0),0)</f>
        <v>0</v>
      </c>
      <c r="V4992" s="29" t="str">
        <f aca="false">IF(AND($A4992="",$B4992="",$G4992=""),"",IF(NOT(ISNUMBER($A4992)),"Date manquante ou non reconnue",IF($B4992="","Technicien manquant",IF(COUNTIF(Production!$A$7:$A$21,$B4992)=0,"Technicien absent de la liste (onglet Production)",IF($G4992="","Code BPU manquant (colonne G)",IF($O4992="?","Code BPU inconnu (onglet Prestations)",IF($P4992="?","Catégorie inconnue (onglet Règles)",IF(AND($E4992&lt;&gt;"",NOT(ISNUMBER($E4992))),"Quantité non reconnue",IF(AND($P4992="au prix",NOT(ISNUMBER($Q4992))),"Prix sur devis à saisir (colonne I)",IF($S4992="","Règle à compléter (onglet Règles)",""))))))))))</f>
        <v/>
      </c>
    </row>
    <row r="4993" customFormat="false" ht="15" hidden="false" customHeight="false" outlineLevel="0" collapsed="false">
      <c r="A4993" s="23"/>
      <c r="I4993" s="24"/>
      <c r="J4993" s="24"/>
      <c r="N4993" s="25"/>
      <c r="O4993" s="26" t="str">
        <f aca="false">IF($G4993="","",IFERROR(INDEX(Prestations!$F$5:$F$256,MATCH($G4993,Prestations!$B$5:$B$256,0)),"?"))</f>
        <v/>
      </c>
      <c r="P4993" s="26" t="str">
        <f aca="false">IF($O4993="","",IF($O4993="?","?",IFERROR(INDEX(Règles!$C$5:$C$17,MATCH($O4993,Règles!$A$5:$A$17,0)),"?")))</f>
        <v/>
      </c>
      <c r="Q4993" s="27" t="str">
        <f aca="false">IF($G4993="","",IF(ISNUMBER($I4993),$I4993,IFERROR(IF(ISNUMBER(INDEX(Prestations!$E$5:$E$256,MATCH($G4993,Prestations!$B$5:$B$256,0))),INDEX(Prestations!$E$5:$E$256,MATCH($G4993,Prestations!$B$5:$B$256,0)),""),"")))</f>
        <v/>
      </c>
      <c r="R4993" s="27" t="str">
        <f aca="false">IFERROR(IF(ISNUMBER($Q4993),$Q4993*IF($E4993="",1,$E4993),""),"")</f>
        <v/>
      </c>
      <c r="S4993" s="28" t="str">
        <f aca="false">IFERROR(IF($P4993="au nombre",IF(N(INDEX(Règles!$D$5:$D$17,MATCH($O4993,Règles!$A$5:$A$17,0)))&gt;0,IF($E4993="",1,$E4993)/INDEX(Règles!$D$5:$D$17,MATCH($O4993,Règles!$A$5:$A$17,0)),""),IF($P4993="au prix",IF(AND(ISNUMBER($R4993),N(INDEX(Règles!$E$5:$E$17,MATCH($O4993,Règles!$A$5:$A$17,0)))&gt;0),$R4993/INDEX(Règles!$E$5:$E$17,MATCH($O4993,Règles!$A$5:$A$17,0)),""),IF(OR($P4993="ne compte pas",$P4993="absence"),0,""))),"")</f>
        <v/>
      </c>
      <c r="T4993" s="26" t="n">
        <f aca="false">IF(AND(ISNUMBER($A4993),$B4993&lt;&gt;"",$G4993&lt;&gt;"",$P4993&lt;&gt;"absence"),1,0)</f>
        <v>0</v>
      </c>
      <c r="U4993" s="26" t="n">
        <f aca="false">IF($T4993=1,IF(COUNTIFS($B$2:$B4993,$B4993,$A$2:$A4993,$A4993,$T$2:$T4993,1)=1,1,0),0)</f>
        <v>0</v>
      </c>
      <c r="V4993" s="29" t="str">
        <f aca="false">IF(AND($A4993="",$B4993="",$G4993=""),"",IF(NOT(ISNUMBER($A4993)),"Date manquante ou non reconnue",IF($B4993="","Technicien manquant",IF(COUNTIF(Production!$A$7:$A$21,$B4993)=0,"Technicien absent de la liste (onglet Production)",IF($G4993="","Code BPU manquant (colonne G)",IF($O4993="?","Code BPU inconnu (onglet Prestations)",IF($P4993="?","Catégorie inconnue (onglet Règles)",IF(AND($E4993&lt;&gt;"",NOT(ISNUMBER($E4993))),"Quantité non reconnue",IF(AND($P4993="au prix",NOT(ISNUMBER($Q4993))),"Prix sur devis à saisir (colonne I)",IF($S4993="","Règle à compléter (onglet Règles)",""))))))))))</f>
        <v/>
      </c>
    </row>
    <row r="4994" customFormat="false" ht="15" hidden="false" customHeight="false" outlineLevel="0" collapsed="false">
      <c r="A4994" s="23"/>
      <c r="I4994" s="24"/>
      <c r="J4994" s="24"/>
      <c r="N4994" s="25"/>
      <c r="O4994" s="26" t="str">
        <f aca="false">IF($G4994="","",IFERROR(INDEX(Prestations!$F$5:$F$256,MATCH($G4994,Prestations!$B$5:$B$256,0)),"?"))</f>
        <v/>
      </c>
      <c r="P4994" s="26" t="str">
        <f aca="false">IF($O4994="","",IF($O4994="?","?",IFERROR(INDEX(Règles!$C$5:$C$17,MATCH($O4994,Règles!$A$5:$A$17,0)),"?")))</f>
        <v/>
      </c>
      <c r="Q4994" s="27" t="str">
        <f aca="false">IF($G4994="","",IF(ISNUMBER($I4994),$I4994,IFERROR(IF(ISNUMBER(INDEX(Prestations!$E$5:$E$256,MATCH($G4994,Prestations!$B$5:$B$256,0))),INDEX(Prestations!$E$5:$E$256,MATCH($G4994,Prestations!$B$5:$B$256,0)),""),"")))</f>
        <v/>
      </c>
      <c r="R4994" s="27" t="str">
        <f aca="false">IFERROR(IF(ISNUMBER($Q4994),$Q4994*IF($E4994="",1,$E4994),""),"")</f>
        <v/>
      </c>
      <c r="S4994" s="28" t="str">
        <f aca="false">IFERROR(IF($P4994="au nombre",IF(N(INDEX(Règles!$D$5:$D$17,MATCH($O4994,Règles!$A$5:$A$17,0)))&gt;0,IF($E4994="",1,$E4994)/INDEX(Règles!$D$5:$D$17,MATCH($O4994,Règles!$A$5:$A$17,0)),""),IF($P4994="au prix",IF(AND(ISNUMBER($R4994),N(INDEX(Règles!$E$5:$E$17,MATCH($O4994,Règles!$A$5:$A$17,0)))&gt;0),$R4994/INDEX(Règles!$E$5:$E$17,MATCH($O4994,Règles!$A$5:$A$17,0)),""),IF(OR($P4994="ne compte pas",$P4994="absence"),0,""))),"")</f>
        <v/>
      </c>
      <c r="T4994" s="26" t="n">
        <f aca="false">IF(AND(ISNUMBER($A4994),$B4994&lt;&gt;"",$G4994&lt;&gt;"",$P4994&lt;&gt;"absence"),1,0)</f>
        <v>0</v>
      </c>
      <c r="U4994" s="26" t="n">
        <f aca="false">IF($T4994=1,IF(COUNTIFS($B$2:$B4994,$B4994,$A$2:$A4994,$A4994,$T$2:$T4994,1)=1,1,0),0)</f>
        <v>0</v>
      </c>
      <c r="V4994" s="29" t="str">
        <f aca="false">IF(AND($A4994="",$B4994="",$G4994=""),"",IF(NOT(ISNUMBER($A4994)),"Date manquante ou non reconnue",IF($B4994="","Technicien manquant",IF(COUNTIF(Production!$A$7:$A$21,$B4994)=0,"Technicien absent de la liste (onglet Production)",IF($G4994="","Code BPU manquant (colonne G)",IF($O4994="?","Code BPU inconnu (onglet Prestations)",IF($P4994="?","Catégorie inconnue (onglet Règles)",IF(AND($E4994&lt;&gt;"",NOT(ISNUMBER($E4994))),"Quantité non reconnue",IF(AND($P4994="au prix",NOT(ISNUMBER($Q4994))),"Prix sur devis à saisir (colonne I)",IF($S4994="","Règle à compléter (onglet Règles)",""))))))))))</f>
        <v/>
      </c>
    </row>
    <row r="4995" customFormat="false" ht="15" hidden="false" customHeight="false" outlineLevel="0" collapsed="false">
      <c r="A4995" s="23"/>
      <c r="I4995" s="24"/>
      <c r="J4995" s="24"/>
      <c r="N4995" s="25"/>
      <c r="O4995" s="26" t="str">
        <f aca="false">IF($G4995="","",IFERROR(INDEX(Prestations!$F$5:$F$256,MATCH($G4995,Prestations!$B$5:$B$256,0)),"?"))</f>
        <v/>
      </c>
      <c r="P4995" s="26" t="str">
        <f aca="false">IF($O4995="","",IF($O4995="?","?",IFERROR(INDEX(Règles!$C$5:$C$17,MATCH($O4995,Règles!$A$5:$A$17,0)),"?")))</f>
        <v/>
      </c>
      <c r="Q4995" s="27" t="str">
        <f aca="false">IF($G4995="","",IF(ISNUMBER($I4995),$I4995,IFERROR(IF(ISNUMBER(INDEX(Prestations!$E$5:$E$256,MATCH($G4995,Prestations!$B$5:$B$256,0))),INDEX(Prestations!$E$5:$E$256,MATCH($G4995,Prestations!$B$5:$B$256,0)),""),"")))</f>
        <v/>
      </c>
      <c r="R4995" s="27" t="str">
        <f aca="false">IFERROR(IF(ISNUMBER($Q4995),$Q4995*IF($E4995="",1,$E4995),""),"")</f>
        <v/>
      </c>
      <c r="S4995" s="28" t="str">
        <f aca="false">IFERROR(IF($P4995="au nombre",IF(N(INDEX(Règles!$D$5:$D$17,MATCH($O4995,Règles!$A$5:$A$17,0)))&gt;0,IF($E4995="",1,$E4995)/INDEX(Règles!$D$5:$D$17,MATCH($O4995,Règles!$A$5:$A$17,0)),""),IF($P4995="au prix",IF(AND(ISNUMBER($R4995),N(INDEX(Règles!$E$5:$E$17,MATCH($O4995,Règles!$A$5:$A$17,0)))&gt;0),$R4995/INDEX(Règles!$E$5:$E$17,MATCH($O4995,Règles!$A$5:$A$17,0)),""),IF(OR($P4995="ne compte pas",$P4995="absence"),0,""))),"")</f>
        <v/>
      </c>
      <c r="T4995" s="26" t="n">
        <f aca="false">IF(AND(ISNUMBER($A4995),$B4995&lt;&gt;"",$G4995&lt;&gt;"",$P4995&lt;&gt;"absence"),1,0)</f>
        <v>0</v>
      </c>
      <c r="U4995" s="26" t="n">
        <f aca="false">IF($T4995=1,IF(COUNTIFS($B$2:$B4995,$B4995,$A$2:$A4995,$A4995,$T$2:$T4995,1)=1,1,0),0)</f>
        <v>0</v>
      </c>
      <c r="V4995" s="29" t="str">
        <f aca="false">IF(AND($A4995="",$B4995="",$G4995=""),"",IF(NOT(ISNUMBER($A4995)),"Date manquante ou non reconnue",IF($B4995="","Technicien manquant",IF(COUNTIF(Production!$A$7:$A$21,$B4995)=0,"Technicien absent de la liste (onglet Production)",IF($G4995="","Code BPU manquant (colonne G)",IF($O4995="?","Code BPU inconnu (onglet Prestations)",IF($P4995="?","Catégorie inconnue (onglet Règles)",IF(AND($E4995&lt;&gt;"",NOT(ISNUMBER($E4995))),"Quantité non reconnue",IF(AND($P4995="au prix",NOT(ISNUMBER($Q4995))),"Prix sur devis à saisir (colonne I)",IF($S4995="","Règle à compléter (onglet Règles)",""))))))))))</f>
        <v/>
      </c>
    </row>
    <row r="4996" customFormat="false" ht="15" hidden="false" customHeight="false" outlineLevel="0" collapsed="false">
      <c r="A4996" s="23"/>
      <c r="I4996" s="24"/>
      <c r="J4996" s="24"/>
      <c r="N4996" s="25"/>
      <c r="O4996" s="26" t="str">
        <f aca="false">IF($G4996="","",IFERROR(INDEX(Prestations!$F$5:$F$256,MATCH($G4996,Prestations!$B$5:$B$256,0)),"?"))</f>
        <v/>
      </c>
      <c r="P4996" s="26" t="str">
        <f aca="false">IF($O4996="","",IF($O4996="?","?",IFERROR(INDEX(Règles!$C$5:$C$17,MATCH($O4996,Règles!$A$5:$A$17,0)),"?")))</f>
        <v/>
      </c>
      <c r="Q4996" s="27" t="str">
        <f aca="false">IF($G4996="","",IF(ISNUMBER($I4996),$I4996,IFERROR(IF(ISNUMBER(INDEX(Prestations!$E$5:$E$256,MATCH($G4996,Prestations!$B$5:$B$256,0))),INDEX(Prestations!$E$5:$E$256,MATCH($G4996,Prestations!$B$5:$B$256,0)),""),"")))</f>
        <v/>
      </c>
      <c r="R4996" s="27" t="str">
        <f aca="false">IFERROR(IF(ISNUMBER($Q4996),$Q4996*IF($E4996="",1,$E4996),""),"")</f>
        <v/>
      </c>
      <c r="S4996" s="28" t="str">
        <f aca="false">IFERROR(IF($P4996="au nombre",IF(N(INDEX(Règles!$D$5:$D$17,MATCH($O4996,Règles!$A$5:$A$17,0)))&gt;0,IF($E4996="",1,$E4996)/INDEX(Règles!$D$5:$D$17,MATCH($O4996,Règles!$A$5:$A$17,0)),""),IF($P4996="au prix",IF(AND(ISNUMBER($R4996),N(INDEX(Règles!$E$5:$E$17,MATCH($O4996,Règles!$A$5:$A$17,0)))&gt;0),$R4996/INDEX(Règles!$E$5:$E$17,MATCH($O4996,Règles!$A$5:$A$17,0)),""),IF(OR($P4996="ne compte pas",$P4996="absence"),0,""))),"")</f>
        <v/>
      </c>
      <c r="T4996" s="26" t="n">
        <f aca="false">IF(AND(ISNUMBER($A4996),$B4996&lt;&gt;"",$G4996&lt;&gt;"",$P4996&lt;&gt;"absence"),1,0)</f>
        <v>0</v>
      </c>
      <c r="U4996" s="26" t="n">
        <f aca="false">IF($T4996=1,IF(COUNTIFS($B$2:$B4996,$B4996,$A$2:$A4996,$A4996,$T$2:$T4996,1)=1,1,0),0)</f>
        <v>0</v>
      </c>
      <c r="V4996" s="29" t="str">
        <f aca="false">IF(AND($A4996="",$B4996="",$G4996=""),"",IF(NOT(ISNUMBER($A4996)),"Date manquante ou non reconnue",IF($B4996="","Technicien manquant",IF(COUNTIF(Production!$A$7:$A$21,$B4996)=0,"Technicien absent de la liste (onglet Production)",IF($G4996="","Code BPU manquant (colonne G)",IF($O4996="?","Code BPU inconnu (onglet Prestations)",IF($P4996="?","Catégorie inconnue (onglet Règles)",IF(AND($E4996&lt;&gt;"",NOT(ISNUMBER($E4996))),"Quantité non reconnue",IF(AND($P4996="au prix",NOT(ISNUMBER($Q4996))),"Prix sur devis à saisir (colonne I)",IF($S4996="","Règle à compléter (onglet Règles)",""))))))))))</f>
        <v/>
      </c>
    </row>
    <row r="4997" customFormat="false" ht="15" hidden="false" customHeight="false" outlineLevel="0" collapsed="false">
      <c r="A4997" s="23"/>
      <c r="I4997" s="24"/>
      <c r="J4997" s="24"/>
      <c r="N4997" s="25"/>
      <c r="O4997" s="26" t="str">
        <f aca="false">IF($G4997="","",IFERROR(INDEX(Prestations!$F$5:$F$256,MATCH($G4997,Prestations!$B$5:$B$256,0)),"?"))</f>
        <v/>
      </c>
      <c r="P4997" s="26" t="str">
        <f aca="false">IF($O4997="","",IF($O4997="?","?",IFERROR(INDEX(Règles!$C$5:$C$17,MATCH($O4997,Règles!$A$5:$A$17,0)),"?")))</f>
        <v/>
      </c>
      <c r="Q4997" s="27" t="str">
        <f aca="false">IF($G4997="","",IF(ISNUMBER($I4997),$I4997,IFERROR(IF(ISNUMBER(INDEX(Prestations!$E$5:$E$256,MATCH($G4997,Prestations!$B$5:$B$256,0))),INDEX(Prestations!$E$5:$E$256,MATCH($G4997,Prestations!$B$5:$B$256,0)),""),"")))</f>
        <v/>
      </c>
      <c r="R4997" s="27" t="str">
        <f aca="false">IFERROR(IF(ISNUMBER($Q4997),$Q4997*IF($E4997="",1,$E4997),""),"")</f>
        <v/>
      </c>
      <c r="S4997" s="28" t="str">
        <f aca="false">IFERROR(IF($P4997="au nombre",IF(N(INDEX(Règles!$D$5:$D$17,MATCH($O4997,Règles!$A$5:$A$17,0)))&gt;0,IF($E4997="",1,$E4997)/INDEX(Règles!$D$5:$D$17,MATCH($O4997,Règles!$A$5:$A$17,0)),""),IF($P4997="au prix",IF(AND(ISNUMBER($R4997),N(INDEX(Règles!$E$5:$E$17,MATCH($O4997,Règles!$A$5:$A$17,0)))&gt;0),$R4997/INDEX(Règles!$E$5:$E$17,MATCH($O4997,Règles!$A$5:$A$17,0)),""),IF(OR($P4997="ne compte pas",$P4997="absence"),0,""))),"")</f>
        <v/>
      </c>
      <c r="T4997" s="26" t="n">
        <f aca="false">IF(AND(ISNUMBER($A4997),$B4997&lt;&gt;"",$G4997&lt;&gt;"",$P4997&lt;&gt;"absence"),1,0)</f>
        <v>0</v>
      </c>
      <c r="U4997" s="26" t="n">
        <f aca="false">IF($T4997=1,IF(COUNTIFS($B$2:$B4997,$B4997,$A$2:$A4997,$A4997,$T$2:$T4997,1)=1,1,0),0)</f>
        <v>0</v>
      </c>
      <c r="V4997" s="29" t="str">
        <f aca="false">IF(AND($A4997="",$B4997="",$G4997=""),"",IF(NOT(ISNUMBER($A4997)),"Date manquante ou non reconnue",IF($B4997="","Technicien manquant",IF(COUNTIF(Production!$A$7:$A$21,$B4997)=0,"Technicien absent de la liste (onglet Production)",IF($G4997="","Code BPU manquant (colonne G)",IF($O4997="?","Code BPU inconnu (onglet Prestations)",IF($P4997="?","Catégorie inconnue (onglet Règles)",IF(AND($E4997&lt;&gt;"",NOT(ISNUMBER($E4997))),"Quantité non reconnue",IF(AND($P4997="au prix",NOT(ISNUMBER($Q4997))),"Prix sur devis à saisir (colonne I)",IF($S4997="","Règle à compléter (onglet Règles)",""))))))))))</f>
        <v/>
      </c>
    </row>
    <row r="4998" customFormat="false" ht="15" hidden="false" customHeight="false" outlineLevel="0" collapsed="false">
      <c r="A4998" s="23"/>
      <c r="I4998" s="24"/>
      <c r="J4998" s="24"/>
      <c r="N4998" s="25"/>
      <c r="O4998" s="26" t="str">
        <f aca="false">IF($G4998="","",IFERROR(INDEX(Prestations!$F$5:$F$256,MATCH($G4998,Prestations!$B$5:$B$256,0)),"?"))</f>
        <v/>
      </c>
      <c r="P4998" s="26" t="str">
        <f aca="false">IF($O4998="","",IF($O4998="?","?",IFERROR(INDEX(Règles!$C$5:$C$17,MATCH($O4998,Règles!$A$5:$A$17,0)),"?")))</f>
        <v/>
      </c>
      <c r="Q4998" s="27" t="str">
        <f aca="false">IF($G4998="","",IF(ISNUMBER($I4998),$I4998,IFERROR(IF(ISNUMBER(INDEX(Prestations!$E$5:$E$256,MATCH($G4998,Prestations!$B$5:$B$256,0))),INDEX(Prestations!$E$5:$E$256,MATCH($G4998,Prestations!$B$5:$B$256,0)),""),"")))</f>
        <v/>
      </c>
      <c r="R4998" s="27" t="str">
        <f aca="false">IFERROR(IF(ISNUMBER($Q4998),$Q4998*IF($E4998="",1,$E4998),""),"")</f>
        <v/>
      </c>
      <c r="S4998" s="28" t="str">
        <f aca="false">IFERROR(IF($P4998="au nombre",IF(N(INDEX(Règles!$D$5:$D$17,MATCH($O4998,Règles!$A$5:$A$17,0)))&gt;0,IF($E4998="",1,$E4998)/INDEX(Règles!$D$5:$D$17,MATCH($O4998,Règles!$A$5:$A$17,0)),""),IF($P4998="au prix",IF(AND(ISNUMBER($R4998),N(INDEX(Règles!$E$5:$E$17,MATCH($O4998,Règles!$A$5:$A$17,0)))&gt;0),$R4998/INDEX(Règles!$E$5:$E$17,MATCH($O4998,Règles!$A$5:$A$17,0)),""),IF(OR($P4998="ne compte pas",$P4998="absence"),0,""))),"")</f>
        <v/>
      </c>
      <c r="T4998" s="26" t="n">
        <f aca="false">IF(AND(ISNUMBER($A4998),$B4998&lt;&gt;"",$G4998&lt;&gt;"",$P4998&lt;&gt;"absence"),1,0)</f>
        <v>0</v>
      </c>
      <c r="U4998" s="26" t="n">
        <f aca="false">IF($T4998=1,IF(COUNTIFS($B$2:$B4998,$B4998,$A$2:$A4998,$A4998,$T$2:$T4998,1)=1,1,0),0)</f>
        <v>0</v>
      </c>
      <c r="V4998" s="29" t="str">
        <f aca="false">IF(AND($A4998="",$B4998="",$G4998=""),"",IF(NOT(ISNUMBER($A4998)),"Date manquante ou non reconnue",IF($B4998="","Technicien manquant",IF(COUNTIF(Production!$A$7:$A$21,$B4998)=0,"Technicien absent de la liste (onglet Production)",IF($G4998="","Code BPU manquant (colonne G)",IF($O4998="?","Code BPU inconnu (onglet Prestations)",IF($P4998="?","Catégorie inconnue (onglet Règles)",IF(AND($E4998&lt;&gt;"",NOT(ISNUMBER($E4998))),"Quantité non reconnue",IF(AND($P4998="au prix",NOT(ISNUMBER($Q4998))),"Prix sur devis à saisir (colonne I)",IF($S4998="","Règle à compléter (onglet Règles)",""))))))))))</f>
        <v/>
      </c>
    </row>
    <row r="4999" customFormat="false" ht="15" hidden="false" customHeight="false" outlineLevel="0" collapsed="false">
      <c r="A4999" s="23"/>
      <c r="I4999" s="24"/>
      <c r="J4999" s="24"/>
      <c r="N4999" s="25"/>
      <c r="O4999" s="26" t="str">
        <f aca="false">IF($G4999="","",IFERROR(INDEX(Prestations!$F$5:$F$256,MATCH($G4999,Prestations!$B$5:$B$256,0)),"?"))</f>
        <v/>
      </c>
      <c r="P4999" s="26" t="str">
        <f aca="false">IF($O4999="","",IF($O4999="?","?",IFERROR(INDEX(Règles!$C$5:$C$17,MATCH($O4999,Règles!$A$5:$A$17,0)),"?")))</f>
        <v/>
      </c>
      <c r="Q4999" s="27" t="str">
        <f aca="false">IF($G4999="","",IF(ISNUMBER($I4999),$I4999,IFERROR(IF(ISNUMBER(INDEX(Prestations!$E$5:$E$256,MATCH($G4999,Prestations!$B$5:$B$256,0))),INDEX(Prestations!$E$5:$E$256,MATCH($G4999,Prestations!$B$5:$B$256,0)),""),"")))</f>
        <v/>
      </c>
      <c r="R4999" s="27" t="str">
        <f aca="false">IFERROR(IF(ISNUMBER($Q4999),$Q4999*IF($E4999="",1,$E4999),""),"")</f>
        <v/>
      </c>
      <c r="S4999" s="28" t="str">
        <f aca="false">IFERROR(IF($P4999="au nombre",IF(N(INDEX(Règles!$D$5:$D$17,MATCH($O4999,Règles!$A$5:$A$17,0)))&gt;0,IF($E4999="",1,$E4999)/INDEX(Règles!$D$5:$D$17,MATCH($O4999,Règles!$A$5:$A$17,0)),""),IF($P4999="au prix",IF(AND(ISNUMBER($R4999),N(INDEX(Règles!$E$5:$E$17,MATCH($O4999,Règles!$A$5:$A$17,0)))&gt;0),$R4999/INDEX(Règles!$E$5:$E$17,MATCH($O4999,Règles!$A$5:$A$17,0)),""),IF(OR($P4999="ne compte pas",$P4999="absence"),0,""))),"")</f>
        <v/>
      </c>
      <c r="T4999" s="26" t="n">
        <f aca="false">IF(AND(ISNUMBER($A4999),$B4999&lt;&gt;"",$G4999&lt;&gt;"",$P4999&lt;&gt;"absence"),1,0)</f>
        <v>0</v>
      </c>
      <c r="U4999" s="26" t="n">
        <f aca="false">IF($T4999=1,IF(COUNTIFS($B$2:$B4999,$B4999,$A$2:$A4999,$A4999,$T$2:$T4999,1)=1,1,0),0)</f>
        <v>0</v>
      </c>
      <c r="V4999" s="29" t="str">
        <f aca="false">IF(AND($A4999="",$B4999="",$G4999=""),"",IF(NOT(ISNUMBER($A4999)),"Date manquante ou non reconnue",IF($B4999="","Technicien manquant",IF(COUNTIF(Production!$A$7:$A$21,$B4999)=0,"Technicien absent de la liste (onglet Production)",IF($G4999="","Code BPU manquant (colonne G)",IF($O4999="?","Code BPU inconnu (onglet Prestations)",IF($P4999="?","Catégorie inconnue (onglet Règles)",IF(AND($E4999&lt;&gt;"",NOT(ISNUMBER($E4999))),"Quantité non reconnue",IF(AND($P4999="au prix",NOT(ISNUMBER($Q4999))),"Prix sur devis à saisir (colonne I)",IF($S4999="","Règle à compléter (onglet Règles)",""))))))))))</f>
        <v/>
      </c>
    </row>
    <row r="5000" customFormat="false" ht="15" hidden="false" customHeight="false" outlineLevel="0" collapsed="false">
      <c r="A5000" s="23"/>
      <c r="I5000" s="24"/>
      <c r="J5000" s="24"/>
      <c r="N5000" s="25"/>
      <c r="O5000" s="26" t="str">
        <f aca="false">IF($G5000="","",IFERROR(INDEX(Prestations!$F$5:$F$256,MATCH($G5000,Prestations!$B$5:$B$256,0)),"?"))</f>
        <v/>
      </c>
      <c r="P5000" s="26" t="str">
        <f aca="false">IF($O5000="","",IF($O5000="?","?",IFERROR(INDEX(Règles!$C$5:$C$17,MATCH($O5000,Règles!$A$5:$A$17,0)),"?")))</f>
        <v/>
      </c>
      <c r="Q5000" s="27" t="str">
        <f aca="false">IF($G5000="","",IF(ISNUMBER($I5000),$I5000,IFERROR(IF(ISNUMBER(INDEX(Prestations!$E$5:$E$256,MATCH($G5000,Prestations!$B$5:$B$256,0))),INDEX(Prestations!$E$5:$E$256,MATCH($G5000,Prestations!$B$5:$B$256,0)),""),"")))</f>
        <v/>
      </c>
      <c r="R5000" s="27" t="str">
        <f aca="false">IFERROR(IF(ISNUMBER($Q5000),$Q5000*IF($E5000="",1,$E5000),""),"")</f>
        <v/>
      </c>
      <c r="S5000" s="28" t="str">
        <f aca="false">IFERROR(IF($P5000="au nombre",IF(N(INDEX(Règles!$D$5:$D$17,MATCH($O5000,Règles!$A$5:$A$17,0)))&gt;0,IF($E5000="",1,$E5000)/INDEX(Règles!$D$5:$D$17,MATCH($O5000,Règles!$A$5:$A$17,0)),""),IF($P5000="au prix",IF(AND(ISNUMBER($R5000),N(INDEX(Règles!$E$5:$E$17,MATCH($O5000,Règles!$A$5:$A$17,0)))&gt;0),$R5000/INDEX(Règles!$E$5:$E$17,MATCH($O5000,Règles!$A$5:$A$17,0)),""),IF(OR($P5000="ne compte pas",$P5000="absence"),0,""))),"")</f>
        <v/>
      </c>
      <c r="T5000" s="26" t="n">
        <f aca="false">IF(AND(ISNUMBER($A5000),$B5000&lt;&gt;"",$G5000&lt;&gt;"",$P5000&lt;&gt;"absence"),1,0)</f>
        <v>0</v>
      </c>
      <c r="U5000" s="26" t="n">
        <f aca="false">IF($T5000=1,IF(COUNTIFS($B$2:$B5000,$B5000,$A$2:$A5000,$A5000,$T$2:$T5000,1)=1,1,0),0)</f>
        <v>0</v>
      </c>
      <c r="V5000" s="29" t="str">
        <f aca="false">IF(AND($A5000="",$B5000="",$G5000=""),"",IF(NOT(ISNUMBER($A5000)),"Date manquante ou non reconnue",IF($B5000="","Technicien manquant",IF(COUNTIF(Production!$A$7:$A$21,$B5000)=0,"Technicien absent de la liste (onglet Production)",IF($G5000="","Code BPU manquant (colonne G)",IF($O5000="?","Code BPU inconnu (onglet Prestations)",IF($P5000="?","Catégorie inconnue (onglet Règles)",IF(AND($E5000&lt;&gt;"",NOT(ISNUMBER($E5000))),"Quantité non reconnue",IF(AND($P5000="au prix",NOT(ISNUMBER($Q5000))),"Prix sur devis à saisir (colonne I)",IF($S5000="","Règle à compléter (onglet Règles)",""))))))))))</f>
        <v/>
      </c>
    </row>
    <row r="5001" customFormat="false" ht="15" hidden="false" customHeight="false" outlineLevel="0" collapsed="false">
      <c r="A5001" s="23"/>
      <c r="I5001" s="24"/>
      <c r="J5001" s="24"/>
      <c r="N5001" s="25"/>
      <c r="O5001" s="26" t="str">
        <f aca="false">IF($G5001="","",IFERROR(INDEX(Prestations!$F$5:$F$256,MATCH($G5001,Prestations!$B$5:$B$256,0)),"?"))</f>
        <v/>
      </c>
      <c r="P5001" s="26" t="str">
        <f aca="false">IF($O5001="","",IF($O5001="?","?",IFERROR(INDEX(Règles!$C$5:$C$17,MATCH($O5001,Règles!$A$5:$A$17,0)),"?")))</f>
        <v/>
      </c>
      <c r="Q5001" s="27" t="str">
        <f aca="false">IF($G5001="","",IF(ISNUMBER($I5001),$I5001,IFERROR(IF(ISNUMBER(INDEX(Prestations!$E$5:$E$256,MATCH($G5001,Prestations!$B$5:$B$256,0))),INDEX(Prestations!$E$5:$E$256,MATCH($G5001,Prestations!$B$5:$B$256,0)),""),"")))</f>
        <v/>
      </c>
      <c r="R5001" s="27" t="str">
        <f aca="false">IFERROR(IF(ISNUMBER($Q5001),$Q5001*IF($E5001="",1,$E5001),""),"")</f>
        <v/>
      </c>
      <c r="S5001" s="28" t="str">
        <f aca="false">IFERROR(IF($P5001="au nombre",IF(N(INDEX(Règles!$D$5:$D$17,MATCH($O5001,Règles!$A$5:$A$17,0)))&gt;0,IF($E5001="",1,$E5001)/INDEX(Règles!$D$5:$D$17,MATCH($O5001,Règles!$A$5:$A$17,0)),""),IF($P5001="au prix",IF(AND(ISNUMBER($R5001),N(INDEX(Règles!$E$5:$E$17,MATCH($O5001,Règles!$A$5:$A$17,0)))&gt;0),$R5001/INDEX(Règles!$E$5:$E$17,MATCH($O5001,Règles!$A$5:$A$17,0)),""),IF(OR($P5001="ne compte pas",$P5001="absence"),0,""))),"")</f>
        <v/>
      </c>
      <c r="T5001" s="26" t="n">
        <f aca="false">IF(AND(ISNUMBER($A5001),$B5001&lt;&gt;"",$G5001&lt;&gt;"",$P5001&lt;&gt;"absence"),1,0)</f>
        <v>0</v>
      </c>
      <c r="U5001" s="26" t="n">
        <f aca="false">IF($T5001=1,IF(COUNTIFS($B$2:$B5001,$B5001,$A$2:$A5001,$A5001,$T$2:$T5001,1)=1,1,0),0)</f>
        <v>0</v>
      </c>
      <c r="V5001" s="29" t="str">
        <f aca="false">IF(AND($A5001="",$B5001="",$G5001=""),"",IF(NOT(ISNUMBER($A5001)),"Date manquante ou non reconnue",IF($B5001="","Technicien manquant",IF(COUNTIF(Production!$A$7:$A$21,$B5001)=0,"Technicien absent de la liste (onglet Production)",IF($G5001="","Code BPU manquant (colonne G)",IF($O5001="?","Code BPU inconnu (onglet Prestations)",IF($P5001="?","Catégorie inconnue (onglet Règles)",IF(AND($E5001&lt;&gt;"",NOT(ISNUMBER($E5001))),"Quantité non reconnue",IF(AND($P5001="au prix",NOT(ISNUMBER($Q5001))),"Prix sur devis à saisir (colonne I)",IF($S5001="","Règle à compléter (onglet Règles)",""))))))))))</f>
        <v/>
      </c>
    </row>
  </sheetData>
  <autoFilter ref="A1:V5001"/>
  <dataValidations count="2">
    <dataValidation allowBlank="true" errorStyle="stop" operator="between" showDropDown="false" showErrorMessage="false" showInputMessage="false" sqref="B2:B5001" type="list">
      <formula1>Production!$A$7:$A$21</formula1>
      <formula2>0</formula2>
    </dataValidation>
    <dataValidation allowBlank="true" errorStyle="stop" operator="between" showDropDown="false" showErrorMessage="false" showInputMessage="false" sqref="G2:G5001" type="list">
      <formula1>Prestations!$B$5:$B$256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30"/>
    <col collapsed="false" customWidth="true" hidden="false" outlineLevel="0" max="7" min="7" style="0" width="80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7" t="s">
        <v>73</v>
      </c>
    </row>
    <row r="4" customFormat="false" ht="42" hidden="false" customHeight="true" outlineLevel="0" collapsed="false">
      <c r="A4" s="8" t="s">
        <v>74</v>
      </c>
      <c r="B4" s="8" t="s">
        <v>75</v>
      </c>
      <c r="C4" s="8" t="s">
        <v>76</v>
      </c>
      <c r="D4" s="8" t="s">
        <v>77</v>
      </c>
      <c r="E4" s="8" t="s">
        <v>78</v>
      </c>
      <c r="F4" s="8" t="s">
        <v>79</v>
      </c>
      <c r="G4" s="8" t="s">
        <v>80</v>
      </c>
    </row>
    <row r="5" customFormat="false" ht="23.85" hidden="false" customHeight="false" outlineLevel="0" collapsed="false">
      <c r="A5" s="30" t="s">
        <v>81</v>
      </c>
      <c r="B5" s="31" t="s">
        <v>82</v>
      </c>
      <c r="C5" s="31" t="s">
        <v>83</v>
      </c>
      <c r="D5" s="32" t="n">
        <v>4</v>
      </c>
      <c r="E5" s="33"/>
      <c r="F5" s="31" t="str">
        <f aca="false">IF(C5="au nombre",IF(N(D5)&gt;0,"1 "&amp;B5&amp;" = 1/"&amp;D5&amp;" de journée","À COMPLÉTER : combien par jour ?"),IF(C5="au prix",IF(N(E5)&gt;0,"son prix ÷ "&amp;ROUND(E5,0)&amp;" €","À COMPLÉTER"),IF(C5="absence","jour non travaillé","0 : ne compte pas")))</f>
        <v>1 intervention = 1/4 de journée</v>
      </c>
      <c r="G5" s="31" t="s">
        <v>84</v>
      </c>
    </row>
    <row r="6" customFormat="false" ht="23.85" hidden="false" customHeight="false" outlineLevel="0" collapsed="false">
      <c r="A6" s="30" t="s">
        <v>85</v>
      </c>
      <c r="B6" s="31" t="s">
        <v>86</v>
      </c>
      <c r="C6" s="31" t="s">
        <v>83</v>
      </c>
      <c r="D6" s="32" t="n">
        <v>7</v>
      </c>
      <c r="E6" s="33"/>
      <c r="F6" s="31" t="str">
        <f aca="false">IF(C6="au nombre",IF(N(D6)&gt;0,"1 "&amp;B6&amp;" = 1/"&amp;D6&amp;" de journée","À COMPLÉTER : combien par jour ?"),IF(C6="au prix",IF(N(E6)&gt;0,"son prix ÷ "&amp;ROUND(E6,0)&amp;" €","À COMPLÉTER"),IF(C6="absence","jour non travaillé","0 : ne compte pas")))</f>
        <v>1 heure = 1/7 de journée</v>
      </c>
      <c r="G6" s="31" t="s">
        <v>87</v>
      </c>
    </row>
    <row r="7" customFormat="false" ht="15" hidden="false" customHeight="false" outlineLevel="0" collapsed="false">
      <c r="A7" s="30" t="s">
        <v>88</v>
      </c>
      <c r="B7" s="31" t="s">
        <v>89</v>
      </c>
      <c r="C7" s="31" t="s">
        <v>83</v>
      </c>
      <c r="D7" s="32" t="n">
        <v>2</v>
      </c>
      <c r="E7" s="33"/>
      <c r="F7" s="31" t="str">
        <f aca="false">IF(C7="au nombre",IF(N(D7)&gt;0,"1 "&amp;B7&amp;" = 1/"&amp;D7&amp;" de journée","À COMPLÉTER : combien par jour ?"),IF(C7="au prix",IF(N(E7)&gt;0,"son prix ÷ "&amp;ROUND(E7,0)&amp;" €","À COMPLÉTER"),IF(C7="absence","jour non travaillé","0 : ne compte pas")))</f>
        <v>1 ticket = 1/2 de journée</v>
      </c>
      <c r="G7" s="31" t="s">
        <v>90</v>
      </c>
    </row>
    <row r="8" customFormat="false" ht="23.85" hidden="false" customHeight="false" outlineLevel="0" collapsed="false">
      <c r="A8" s="30" t="s">
        <v>91</v>
      </c>
      <c r="B8" s="31" t="s">
        <v>92</v>
      </c>
      <c r="C8" s="31" t="s">
        <v>93</v>
      </c>
      <c r="D8" s="34"/>
      <c r="E8" s="33" t="n">
        <f aca="false">IFERROR(D7*INDEX(Prestations!$E$5:$E$256,MATCH("COVAGE-TICKET",Prestations!$B$5:$B$256,0)),"")</f>
        <v>800</v>
      </c>
      <c r="F8" s="31" t="str">
        <f aca="false">IF(C8="au nombre",IF(N(D8)&gt;0,"1 "&amp;B8&amp;" = 1/"&amp;D8&amp;" de journée","À COMPLÉTER : combien par jour ?"),IF(C8="au prix",IF(N(E8)&gt;0,"son prix ÷ "&amp;ROUND(E8,0)&amp;" €","À COMPLÉTER"),IF(C8="absence","jour non travaillé","0 : ne compte pas")))</f>
        <v>son prix ÷ 800 €</v>
      </c>
      <c r="G8" s="31" t="s">
        <v>94</v>
      </c>
    </row>
    <row r="9" customFormat="false" ht="15" hidden="false" customHeight="false" outlineLevel="0" collapsed="false">
      <c r="A9" s="30" t="s">
        <v>95</v>
      </c>
      <c r="B9" s="31" t="s">
        <v>89</v>
      </c>
      <c r="C9" s="31" t="s">
        <v>83</v>
      </c>
      <c r="D9" s="32" t="n">
        <v>4</v>
      </c>
      <c r="E9" s="33"/>
      <c r="F9" s="31" t="str">
        <f aca="false">IF(C9="au nombre",IF(N(D9)&gt;0,"1 "&amp;B9&amp;" = 1/"&amp;D9&amp;" de journée","À COMPLÉTER : combien par jour ?"),IF(C9="au prix",IF(N(E9)&gt;0,"son prix ÷ "&amp;ROUND(E9,0)&amp;" €","À COMPLÉTER"),IF(C9="absence","jour non travaillé","0 : ne compte pas")))</f>
        <v>1 ticket = 1/4 de journée</v>
      </c>
      <c r="G9" s="31" t="s">
        <v>96</v>
      </c>
    </row>
    <row r="10" customFormat="false" ht="23.85" hidden="false" customHeight="false" outlineLevel="0" collapsed="false">
      <c r="A10" s="30" t="s">
        <v>97</v>
      </c>
      <c r="B10" s="31" t="s">
        <v>98</v>
      </c>
      <c r="C10" s="31" t="s">
        <v>93</v>
      </c>
      <c r="D10" s="34"/>
      <c r="E10" s="33" t="n">
        <f aca="false">IFERROR(D9*INDEX(Prestations!$E$5:$E$256,MATCH("ALTITUDE-TICKET",Prestations!$B$5:$B$256,0)),"")</f>
        <v>852</v>
      </c>
      <c r="F10" s="31" t="str">
        <f aca="false">IF(C10="au nombre",IF(N(D10)&gt;0,"1 "&amp;B10&amp;" = 1/"&amp;D10&amp;" de journée","À COMPLÉTER : combien par jour ?"),IF(C10="au prix",IF(N(E10)&gt;0,"son prix ÷ "&amp;ROUND(E10,0)&amp;" €","À COMPLÉTER"),IF(C10="absence","jour non travaillé","0 : ne compte pas")))</f>
        <v>son prix ÷ 852 €</v>
      </c>
      <c r="G10" s="31" t="s">
        <v>99</v>
      </c>
    </row>
    <row r="11" customFormat="false" ht="15" hidden="false" customHeight="false" outlineLevel="0" collapsed="false">
      <c r="A11" s="30" t="s">
        <v>100</v>
      </c>
      <c r="B11" s="31" t="s">
        <v>89</v>
      </c>
      <c r="C11" s="31" t="s">
        <v>83</v>
      </c>
      <c r="D11" s="32" t="n">
        <v>4</v>
      </c>
      <c r="E11" s="33"/>
      <c r="F11" s="31" t="str">
        <f aca="false">IF(C11="au nombre",IF(N(D11)&gt;0,"1 "&amp;B11&amp;" = 1/"&amp;D11&amp;" de journée","À COMPLÉTER : combien par jour ?"),IF(C11="au prix",IF(N(E11)&gt;0,"son prix ÷ "&amp;ROUND(E11,0)&amp;" €","À COMPLÉTER"),IF(C11="absence","jour non travaillé","0 : ne compte pas")))</f>
        <v>1 ticket = 1/4 de journée</v>
      </c>
      <c r="G11" s="31" t="s">
        <v>96</v>
      </c>
    </row>
    <row r="12" customFormat="false" ht="15" hidden="false" customHeight="false" outlineLevel="0" collapsed="false">
      <c r="A12" s="30" t="s">
        <v>101</v>
      </c>
      <c r="B12" s="31" t="s">
        <v>98</v>
      </c>
      <c r="C12" s="31" t="s">
        <v>93</v>
      </c>
      <c r="D12" s="34"/>
      <c r="E12" s="33" t="n">
        <f aca="false">IFERROR(D11*INDEX(Prestations!$E$5:$E$256,MATCH("LOSANGE-TICKET",Prestations!$B$5:$B$256,0)),"")</f>
        <v>828</v>
      </c>
      <c r="F12" s="31" t="str">
        <f aca="false">IF(C12="au nombre",IF(N(D12)&gt;0,"1 "&amp;B12&amp;" = 1/"&amp;D12&amp;" de journée","À COMPLÉTER : combien par jour ?"),IF(C12="au prix",IF(N(E12)&gt;0,"son prix ÷ "&amp;ROUND(E12,0)&amp;" €","À COMPLÉTER"),IF(C12="absence","jour non travaillé","0 : ne compte pas")))</f>
        <v>son prix ÷ 828 €</v>
      </c>
      <c r="G12" s="31" t="s">
        <v>102</v>
      </c>
    </row>
    <row r="13" customFormat="false" ht="15" hidden="false" customHeight="false" outlineLevel="0" collapsed="false">
      <c r="A13" s="30" t="s">
        <v>103</v>
      </c>
      <c r="B13" s="31" t="s">
        <v>89</v>
      </c>
      <c r="C13" s="31" t="s">
        <v>83</v>
      </c>
      <c r="D13" s="32" t="n">
        <v>2</v>
      </c>
      <c r="E13" s="33"/>
      <c r="F13" s="31" t="str">
        <f aca="false">IF(C13="au nombre",IF(N(D13)&gt;0,"1 "&amp;B13&amp;" = 1/"&amp;D13&amp;" de journée","À COMPLÉTER : combien par jour ?"),IF(C13="au prix",IF(N(E13)&gt;0,"son prix ÷ "&amp;ROUND(E13,0)&amp;" €","À COMPLÉTER"),IF(C13="absence","jour non travaillé","0 : ne compte pas")))</f>
        <v>1 ticket = 1/2 de journée</v>
      </c>
      <c r="G13" s="31" t="s">
        <v>90</v>
      </c>
    </row>
    <row r="14" customFormat="false" ht="15" hidden="false" customHeight="false" outlineLevel="0" collapsed="false">
      <c r="A14" s="30" t="s">
        <v>104</v>
      </c>
      <c r="B14" s="31" t="s">
        <v>105</v>
      </c>
      <c r="C14" s="31" t="s">
        <v>83</v>
      </c>
      <c r="D14" s="32" t="n">
        <v>2</v>
      </c>
      <c r="E14" s="33"/>
      <c r="F14" s="31" t="str">
        <f aca="false">IF(C14="au nombre",IF(N(D14)&gt;0,"1 "&amp;B14&amp;" = 1/"&amp;D14&amp;" de journée","À COMPLÉTER : combien par jour ?"),IF(C14="au prix",IF(N(E14)&gt;0,"son prix ÷ "&amp;ROUND(E14,0)&amp;" €","À COMPLÉTER"),IF(C14="absence","jour non travaillé","0 : ne compte pas")))</f>
        <v>1 SAV = 1/2 de journée</v>
      </c>
      <c r="G14" s="31" t="s">
        <v>106</v>
      </c>
    </row>
    <row r="15" customFormat="false" ht="23.85" hidden="false" customHeight="false" outlineLevel="0" collapsed="false">
      <c r="A15" s="30" t="s">
        <v>107</v>
      </c>
      <c r="B15" s="31" t="s">
        <v>89</v>
      </c>
      <c r="C15" s="31" t="s">
        <v>83</v>
      </c>
      <c r="D15" s="32"/>
      <c r="E15" s="33"/>
      <c r="F15" s="31" t="str">
        <f aca="false">IF(C15="au nombre",IF(N(D15)&gt;0,"1 "&amp;B15&amp;" = 1/"&amp;D15&amp;" de journée","À COMPLÉTER : combien par jour ?"),IF(C15="au prix",IF(N(E15)&gt;0,"son prix ÷ "&amp;ROUND(E15,0)&amp;" €","À COMPLÉTER"),IF(C15="absence","jour non travaillé","0 : ne compte pas")))</f>
        <v>À COMPLÉTER : combien par jour ?</v>
      </c>
      <c r="G15" s="31" t="s">
        <v>108</v>
      </c>
    </row>
    <row r="16" customFormat="false" ht="23.85" hidden="false" customHeight="false" outlineLevel="0" collapsed="false">
      <c r="A16" s="30" t="s">
        <v>109</v>
      </c>
      <c r="B16" s="31" t="s">
        <v>110</v>
      </c>
      <c r="C16" s="31" t="s">
        <v>111</v>
      </c>
      <c r="D16" s="34"/>
      <c r="E16" s="33"/>
      <c r="F16" s="31" t="str">
        <f aca="false">IF(C16="au nombre",IF(N(D16)&gt;0,"1 "&amp;B16&amp;" = 1/"&amp;D16&amp;" de journée","À COMPLÉTER : combien par jour ?"),IF(C16="au prix",IF(N(E16)&gt;0,"son prix ÷ "&amp;ROUND(E16,0)&amp;" €","À COMPLÉTER"),IF(C16="absence","jour non travaillé","0 : ne compte pas")))</f>
        <v>0 : ne compte pas</v>
      </c>
      <c r="G16" s="31" t="s">
        <v>112</v>
      </c>
    </row>
    <row r="17" customFormat="false" ht="15" hidden="false" customHeight="false" outlineLevel="0" collapsed="false">
      <c r="A17" s="30" t="s">
        <v>113</v>
      </c>
      <c r="B17" s="31" t="s">
        <v>110</v>
      </c>
      <c r="C17" s="31" t="s">
        <v>114</v>
      </c>
      <c r="D17" s="34"/>
      <c r="E17" s="33"/>
      <c r="F17" s="31" t="str">
        <f aca="false">IF(C17="au nombre",IF(N(D17)&gt;0,"1 "&amp;B17&amp;" = 1/"&amp;D17&amp;" de journée","À COMPLÉTER : combien par jour ?"),IF(C17="au prix",IF(N(E17)&gt;0,"son prix ÷ "&amp;ROUND(E17,0)&amp;" €","À COMPLÉTER"),IF(C17="absence","jour non travaillé","0 : ne compte pas")))</f>
        <v>jour non travaillé</v>
      </c>
      <c r="G17" s="31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7" t="s">
        <v>117</v>
      </c>
    </row>
    <row r="4" customFormat="false" ht="30" hidden="false" customHeight="true" outlineLevel="0" collapsed="false">
      <c r="A4" s="8" t="s">
        <v>41</v>
      </c>
      <c r="B4" s="8" t="s">
        <v>56</v>
      </c>
      <c r="C4" s="8" t="s">
        <v>118</v>
      </c>
      <c r="D4" s="8" t="s">
        <v>57</v>
      </c>
      <c r="E4" s="8" t="s">
        <v>119</v>
      </c>
      <c r="F4" s="8" t="s">
        <v>74</v>
      </c>
      <c r="G4" s="8" t="s">
        <v>120</v>
      </c>
    </row>
    <row r="5" customFormat="false" ht="15" hidden="false" customHeight="false" outlineLevel="0" collapsed="false">
      <c r="A5" s="21" t="s">
        <v>43</v>
      </c>
      <c r="B5" s="21" t="s">
        <v>121</v>
      </c>
      <c r="C5" s="21" t="s">
        <v>122</v>
      </c>
      <c r="D5" s="21" t="s">
        <v>123</v>
      </c>
      <c r="E5" s="35" t="n">
        <v>35.93</v>
      </c>
      <c r="F5" s="9" t="s">
        <v>85</v>
      </c>
      <c r="G5" s="11" t="n">
        <f aca="false">IFERROR(IF(INDEX(Règles!$C$5:$C$17,MATCH($F5,Règles!$A$5:$A$17,0))="au nombre",IF(N(INDEX(Règles!$D$5:$D$17,MATCH($F5,Règles!$A$5:$A$17,0)))&gt;0,1/INDEX(Règles!$D$5:$D$17,MATCH($F5,Règles!$A$5:$A$17,0)),""),IF(INDEX(Règles!$C$5:$C$17,MATCH($F5,Règles!$A$5:$A$17,0))="au prix",IF(AND(ISNUMBER($E5),N(INDEX(Règles!$E$5:$E$17,MATCH($F5,Règles!$A$5:$A$17,0)))&gt;0),$E5/INDEX(Règles!$E$5:$E$17,MATCH($F5,Règles!$A$5:$A$17,0)),""),0)),"")</f>
        <v>0.142857142857143</v>
      </c>
    </row>
    <row r="6" customFormat="false" ht="15" hidden="false" customHeight="false" outlineLevel="0" collapsed="false">
      <c r="A6" s="21" t="s">
        <v>43</v>
      </c>
      <c r="B6" s="21" t="s">
        <v>124</v>
      </c>
      <c r="C6" s="21" t="s">
        <v>125</v>
      </c>
      <c r="D6" s="21" t="s">
        <v>123</v>
      </c>
      <c r="E6" s="35" t="n">
        <v>35.05</v>
      </c>
      <c r="F6" s="9" t="s">
        <v>85</v>
      </c>
      <c r="G6" s="11" t="n">
        <f aca="false">IFERROR(IF(INDEX(Règles!$C$5:$C$17,MATCH($F6,Règles!$A$5:$A$17,0))="au nombre",IF(N(INDEX(Règles!$D$5:$D$17,MATCH($F6,Règles!$A$5:$A$17,0)))&gt;0,1/INDEX(Règles!$D$5:$D$17,MATCH($F6,Règles!$A$5:$A$17,0)),""),IF(INDEX(Règles!$C$5:$C$17,MATCH($F6,Règles!$A$5:$A$17,0))="au prix",IF(AND(ISNUMBER($E6),N(INDEX(Règles!$E$5:$E$17,MATCH($F6,Règles!$A$5:$A$17,0)))&gt;0),$E6/INDEX(Règles!$E$5:$E$17,MATCH($F6,Règles!$A$5:$A$17,0)),""),0)),"")</f>
        <v>0.142857142857143</v>
      </c>
    </row>
    <row r="7" customFormat="false" ht="15" hidden="false" customHeight="false" outlineLevel="0" collapsed="false">
      <c r="A7" s="21" t="s">
        <v>43</v>
      </c>
      <c r="B7" s="21" t="s">
        <v>126</v>
      </c>
      <c r="C7" s="21" t="s">
        <v>127</v>
      </c>
      <c r="D7" s="21" t="s">
        <v>123</v>
      </c>
      <c r="E7" s="35" t="n">
        <v>55.17</v>
      </c>
      <c r="F7" s="9" t="s">
        <v>85</v>
      </c>
      <c r="G7" s="11" t="n">
        <f aca="false">IFERROR(IF(INDEX(Règles!$C$5:$C$17,MATCH($F7,Règles!$A$5:$A$17,0))="au nombre",IF(N(INDEX(Règles!$D$5:$D$17,MATCH($F7,Règles!$A$5:$A$17,0)))&gt;0,1/INDEX(Règles!$D$5:$D$17,MATCH($F7,Règles!$A$5:$A$17,0)),""),IF(INDEX(Règles!$C$5:$C$17,MATCH($F7,Règles!$A$5:$A$17,0))="au prix",IF(AND(ISNUMBER($E7),N(INDEX(Règles!$E$5:$E$17,MATCH($F7,Règles!$A$5:$A$17,0)))&gt;0),$E7/INDEX(Règles!$E$5:$E$17,MATCH($F7,Règles!$A$5:$A$17,0)),""),0)),"")</f>
        <v>0.142857142857143</v>
      </c>
    </row>
    <row r="8" customFormat="false" ht="15" hidden="false" customHeight="false" outlineLevel="0" collapsed="false">
      <c r="A8" s="21" t="s">
        <v>43</v>
      </c>
      <c r="B8" s="21" t="s">
        <v>128</v>
      </c>
      <c r="C8" s="21" t="s">
        <v>129</v>
      </c>
      <c r="D8" s="21" t="s">
        <v>123</v>
      </c>
      <c r="E8" s="35" t="n">
        <v>73.72</v>
      </c>
      <c r="F8" s="9" t="s">
        <v>85</v>
      </c>
      <c r="G8" s="11" t="n">
        <f aca="false">IFERROR(IF(INDEX(Règles!$C$5:$C$17,MATCH($F8,Règles!$A$5:$A$17,0))="au nombre",IF(N(INDEX(Règles!$D$5:$D$17,MATCH($F8,Règles!$A$5:$A$17,0)))&gt;0,1/INDEX(Règles!$D$5:$D$17,MATCH($F8,Règles!$A$5:$A$17,0)),""),IF(INDEX(Règles!$C$5:$C$17,MATCH($F8,Règles!$A$5:$A$17,0))="au prix",IF(AND(ISNUMBER($E8),N(INDEX(Règles!$E$5:$E$17,MATCH($F8,Règles!$A$5:$A$17,0)))&gt;0),$E8/INDEX(Règles!$E$5:$E$17,MATCH($F8,Règles!$A$5:$A$17,0)),""),0)),"")</f>
        <v>0.142857142857143</v>
      </c>
    </row>
    <row r="9" customFormat="false" ht="15" hidden="false" customHeight="false" outlineLevel="0" collapsed="false">
      <c r="A9" s="21" t="s">
        <v>43</v>
      </c>
      <c r="B9" s="21" t="s">
        <v>130</v>
      </c>
      <c r="C9" s="21" t="s">
        <v>131</v>
      </c>
      <c r="D9" s="21" t="s">
        <v>123</v>
      </c>
      <c r="E9" s="35" t="n">
        <v>123.75</v>
      </c>
      <c r="F9" s="9" t="s">
        <v>85</v>
      </c>
      <c r="G9" s="11" t="n">
        <f aca="false">IFERROR(IF(INDEX(Règles!$C$5:$C$17,MATCH($F9,Règles!$A$5:$A$17,0))="au nombre",IF(N(INDEX(Règles!$D$5:$D$17,MATCH($F9,Règles!$A$5:$A$17,0)))&gt;0,1/INDEX(Règles!$D$5:$D$17,MATCH($F9,Règles!$A$5:$A$17,0)),""),IF(INDEX(Règles!$C$5:$C$17,MATCH($F9,Règles!$A$5:$A$17,0))="au prix",IF(AND(ISNUMBER($E9),N(INDEX(Règles!$E$5:$E$17,MATCH($F9,Règles!$A$5:$A$17,0)))&gt;0),$E9/INDEX(Règles!$E$5:$E$17,MATCH($F9,Règles!$A$5:$A$17,0)),""),0)),"")</f>
        <v>0.142857142857143</v>
      </c>
    </row>
    <row r="10" customFormat="false" ht="15" hidden="false" customHeight="false" outlineLevel="0" collapsed="false">
      <c r="A10" s="21" t="s">
        <v>43</v>
      </c>
      <c r="B10" s="21" t="s">
        <v>132</v>
      </c>
      <c r="C10" s="21" t="s">
        <v>133</v>
      </c>
      <c r="D10" s="21" t="s">
        <v>134</v>
      </c>
      <c r="E10" s="35" t="n">
        <v>23.29</v>
      </c>
      <c r="F10" s="9" t="s">
        <v>109</v>
      </c>
      <c r="G10" s="11" t="n">
        <f aca="false">IFERROR(IF(INDEX(Règles!$C$5:$C$17,MATCH($F10,Règles!$A$5:$A$17,0))="au nombre",IF(N(INDEX(Règles!$D$5:$D$17,MATCH($F10,Règles!$A$5:$A$17,0)))&gt;0,1/INDEX(Règles!$D$5:$D$17,MATCH($F10,Règles!$A$5:$A$17,0)),""),IF(INDEX(Règles!$C$5:$C$17,MATCH($F10,Règles!$A$5:$A$17,0))="au prix",IF(AND(ISNUMBER($E10),N(INDEX(Règles!$E$5:$E$17,MATCH($F10,Règles!$A$5:$A$17,0)))&gt;0),$E10/INDEX(Règles!$E$5:$E$17,MATCH($F10,Règles!$A$5:$A$17,0)),""),0)),"")</f>
        <v>0</v>
      </c>
    </row>
    <row r="11" customFormat="false" ht="15" hidden="false" customHeight="false" outlineLevel="0" collapsed="false">
      <c r="A11" s="21" t="s">
        <v>43</v>
      </c>
      <c r="B11" s="21" t="s">
        <v>135</v>
      </c>
      <c r="C11" s="21" t="s">
        <v>136</v>
      </c>
      <c r="D11" s="21" t="s">
        <v>137</v>
      </c>
      <c r="E11" s="35" t="n">
        <v>310</v>
      </c>
      <c r="F11" s="9" t="s">
        <v>81</v>
      </c>
      <c r="G11" s="11" t="n">
        <f aca="false">IFERROR(IF(INDEX(Règles!$C$5:$C$17,MATCH($F11,Règles!$A$5:$A$17,0))="au nombre",IF(N(INDEX(Règles!$D$5:$D$17,MATCH($F11,Règles!$A$5:$A$17,0)))&gt;0,1/INDEX(Règles!$D$5:$D$17,MATCH($F11,Règles!$A$5:$A$17,0)),""),IF(INDEX(Règles!$C$5:$C$17,MATCH($F11,Règles!$A$5:$A$17,0))="au prix",IF(AND(ISNUMBER($E11),N(INDEX(Règles!$E$5:$E$17,MATCH($F11,Règles!$A$5:$A$17,0)))&gt;0),$E11/INDEX(Règles!$E$5:$E$17,MATCH($F11,Règles!$A$5:$A$17,0)),""),0)),"")</f>
        <v>0.25</v>
      </c>
    </row>
    <row r="12" customFormat="false" ht="15" hidden="false" customHeight="false" outlineLevel="0" collapsed="false">
      <c r="A12" s="21" t="s">
        <v>43</v>
      </c>
      <c r="B12" s="21" t="s">
        <v>138</v>
      </c>
      <c r="C12" s="21" t="s">
        <v>139</v>
      </c>
      <c r="D12" s="21" t="s">
        <v>137</v>
      </c>
      <c r="E12" s="35" t="n">
        <v>490</v>
      </c>
      <c r="F12" s="9" t="s">
        <v>81</v>
      </c>
      <c r="G12" s="11" t="n">
        <f aca="false">IFERROR(IF(INDEX(Règles!$C$5:$C$17,MATCH($F12,Règles!$A$5:$A$17,0))="au nombre",IF(N(INDEX(Règles!$D$5:$D$17,MATCH($F12,Règles!$A$5:$A$17,0)))&gt;0,1/INDEX(Règles!$D$5:$D$17,MATCH($F12,Règles!$A$5:$A$17,0)),""),IF(INDEX(Règles!$C$5:$C$17,MATCH($F12,Règles!$A$5:$A$17,0))="au prix",IF(AND(ISNUMBER($E12),N(INDEX(Règles!$E$5:$E$17,MATCH($F12,Règles!$A$5:$A$17,0)))&gt;0),$E12/INDEX(Règles!$E$5:$E$17,MATCH($F12,Règles!$A$5:$A$17,0)),""),0)),"")</f>
        <v>0.25</v>
      </c>
    </row>
    <row r="13" customFormat="false" ht="15" hidden="false" customHeight="false" outlineLevel="0" collapsed="false">
      <c r="A13" s="21" t="s">
        <v>43</v>
      </c>
      <c r="B13" s="21" t="s">
        <v>140</v>
      </c>
      <c r="C13" s="21" t="s">
        <v>141</v>
      </c>
      <c r="D13" s="21" t="s">
        <v>137</v>
      </c>
      <c r="E13" s="35" t="n">
        <v>300</v>
      </c>
      <c r="F13" s="9" t="s">
        <v>81</v>
      </c>
      <c r="G13" s="11" t="n">
        <f aca="false">IFERROR(IF(INDEX(Règles!$C$5:$C$17,MATCH($F13,Règles!$A$5:$A$17,0))="au nombre",IF(N(INDEX(Règles!$D$5:$D$17,MATCH($F13,Règles!$A$5:$A$17,0)))&gt;0,1/INDEX(Règles!$D$5:$D$17,MATCH($F13,Règles!$A$5:$A$17,0)),""),IF(INDEX(Règles!$C$5:$C$17,MATCH($F13,Règles!$A$5:$A$17,0))="au prix",IF(AND(ISNUMBER($E13),N(INDEX(Règles!$E$5:$E$17,MATCH($F13,Règles!$A$5:$A$17,0)))&gt;0),$E13/INDEX(Règles!$E$5:$E$17,MATCH($F13,Règles!$A$5:$A$17,0)),""),0)),"")</f>
        <v>0.25</v>
      </c>
    </row>
    <row r="14" customFormat="false" ht="15" hidden="false" customHeight="false" outlineLevel="0" collapsed="false">
      <c r="A14" s="21" t="s">
        <v>43</v>
      </c>
      <c r="B14" s="21" t="s">
        <v>142</v>
      </c>
      <c r="C14" s="21" t="s">
        <v>143</v>
      </c>
      <c r="D14" s="21" t="s">
        <v>137</v>
      </c>
      <c r="E14" s="35" t="n">
        <v>300</v>
      </c>
      <c r="F14" s="9" t="s">
        <v>81</v>
      </c>
      <c r="G14" s="11" t="n">
        <f aca="false">IFERROR(IF(INDEX(Règles!$C$5:$C$17,MATCH($F14,Règles!$A$5:$A$17,0))="au nombre",IF(N(INDEX(Règles!$D$5:$D$17,MATCH($F14,Règles!$A$5:$A$17,0)))&gt;0,1/INDEX(Règles!$D$5:$D$17,MATCH($F14,Règles!$A$5:$A$17,0)),""),IF(INDEX(Règles!$C$5:$C$17,MATCH($F14,Règles!$A$5:$A$17,0))="au prix",IF(AND(ISNUMBER($E14),N(INDEX(Règles!$E$5:$E$17,MATCH($F14,Règles!$A$5:$A$17,0)))&gt;0),$E14/INDEX(Règles!$E$5:$E$17,MATCH($F14,Règles!$A$5:$A$17,0)),""),0)),"")</f>
        <v>0.25</v>
      </c>
    </row>
    <row r="15" customFormat="false" ht="15" hidden="false" customHeight="false" outlineLevel="0" collapsed="false">
      <c r="A15" s="21" t="s">
        <v>43</v>
      </c>
      <c r="B15" s="21" t="s">
        <v>144</v>
      </c>
      <c r="C15" s="21" t="s">
        <v>145</v>
      </c>
      <c r="D15" s="21" t="s">
        <v>137</v>
      </c>
      <c r="E15" s="35" t="n">
        <v>370</v>
      </c>
      <c r="F15" s="9" t="s">
        <v>81</v>
      </c>
      <c r="G15" s="11" t="n">
        <f aca="false">IFERROR(IF(INDEX(Règles!$C$5:$C$17,MATCH($F15,Règles!$A$5:$A$17,0))="au nombre",IF(N(INDEX(Règles!$D$5:$D$17,MATCH($F15,Règles!$A$5:$A$17,0)))&gt;0,1/INDEX(Règles!$D$5:$D$17,MATCH($F15,Règles!$A$5:$A$17,0)),""),IF(INDEX(Règles!$C$5:$C$17,MATCH($F15,Règles!$A$5:$A$17,0))="au prix",IF(AND(ISNUMBER($E15),N(INDEX(Règles!$E$5:$E$17,MATCH($F15,Règles!$A$5:$A$17,0)))&gt;0),$E15/INDEX(Règles!$E$5:$E$17,MATCH($F15,Règles!$A$5:$A$17,0)),""),0)),"")</f>
        <v>0.25</v>
      </c>
    </row>
    <row r="16" customFormat="false" ht="15" hidden="false" customHeight="false" outlineLevel="0" collapsed="false">
      <c r="A16" s="21" t="s">
        <v>43</v>
      </c>
      <c r="B16" s="21" t="s">
        <v>146</v>
      </c>
      <c r="C16" s="21" t="s">
        <v>147</v>
      </c>
      <c r="D16" s="21" t="s">
        <v>137</v>
      </c>
      <c r="E16" s="35" t="n">
        <v>580</v>
      </c>
      <c r="F16" s="9" t="s">
        <v>81</v>
      </c>
      <c r="G16" s="11" t="n">
        <f aca="false">IFERROR(IF(INDEX(Règles!$C$5:$C$17,MATCH($F16,Règles!$A$5:$A$17,0))="au nombre",IF(N(INDEX(Règles!$D$5:$D$17,MATCH($F16,Règles!$A$5:$A$17,0)))&gt;0,1/INDEX(Règles!$D$5:$D$17,MATCH($F16,Règles!$A$5:$A$17,0)),""),IF(INDEX(Règles!$C$5:$C$17,MATCH($F16,Règles!$A$5:$A$17,0))="au prix",IF(AND(ISNUMBER($E16),N(INDEX(Règles!$E$5:$E$17,MATCH($F16,Règles!$A$5:$A$17,0)))&gt;0),$E16/INDEX(Règles!$E$5:$E$17,MATCH($F16,Règles!$A$5:$A$17,0)),""),0)),"")</f>
        <v>0.25</v>
      </c>
    </row>
    <row r="17" customFormat="false" ht="15" hidden="false" customHeight="false" outlineLevel="0" collapsed="false">
      <c r="A17" s="21" t="s">
        <v>43</v>
      </c>
      <c r="B17" s="21" t="s">
        <v>148</v>
      </c>
      <c r="C17" s="21" t="s">
        <v>149</v>
      </c>
      <c r="D17" s="21" t="s">
        <v>137</v>
      </c>
      <c r="E17" s="35" t="n">
        <v>360</v>
      </c>
      <c r="F17" s="9" t="s">
        <v>81</v>
      </c>
      <c r="G17" s="11" t="n">
        <f aca="false">IFERROR(IF(INDEX(Règles!$C$5:$C$17,MATCH($F17,Règles!$A$5:$A$17,0))="au nombre",IF(N(INDEX(Règles!$D$5:$D$17,MATCH($F17,Règles!$A$5:$A$17,0)))&gt;0,1/INDEX(Règles!$D$5:$D$17,MATCH($F17,Règles!$A$5:$A$17,0)),""),IF(INDEX(Règles!$C$5:$C$17,MATCH($F17,Règles!$A$5:$A$17,0))="au prix",IF(AND(ISNUMBER($E17),N(INDEX(Règles!$E$5:$E$17,MATCH($F17,Règles!$A$5:$A$17,0)))&gt;0),$E17/INDEX(Règles!$E$5:$E$17,MATCH($F17,Règles!$A$5:$A$17,0)),""),0)),"")</f>
        <v>0.25</v>
      </c>
    </row>
    <row r="18" customFormat="false" ht="15" hidden="false" customHeight="false" outlineLevel="0" collapsed="false">
      <c r="A18" s="21" t="s">
        <v>43</v>
      </c>
      <c r="B18" s="21" t="s">
        <v>150</v>
      </c>
      <c r="C18" s="21" t="s">
        <v>151</v>
      </c>
      <c r="D18" s="21" t="s">
        <v>137</v>
      </c>
      <c r="E18" s="35" t="n">
        <v>360</v>
      </c>
      <c r="F18" s="9" t="s">
        <v>81</v>
      </c>
      <c r="G18" s="11" t="n">
        <f aca="false">IFERROR(IF(INDEX(Règles!$C$5:$C$17,MATCH($F18,Règles!$A$5:$A$17,0))="au nombre",IF(N(INDEX(Règles!$D$5:$D$17,MATCH($F18,Règles!$A$5:$A$17,0)))&gt;0,1/INDEX(Règles!$D$5:$D$17,MATCH($F18,Règles!$A$5:$A$17,0)),""),IF(INDEX(Règles!$C$5:$C$17,MATCH($F18,Règles!$A$5:$A$17,0))="au prix",IF(AND(ISNUMBER($E18),N(INDEX(Règles!$E$5:$E$17,MATCH($F18,Règles!$A$5:$A$17,0)))&gt;0),$E18/INDEX(Règles!$E$5:$E$17,MATCH($F18,Règles!$A$5:$A$17,0)),""),0)),"")</f>
        <v>0.25</v>
      </c>
    </row>
    <row r="19" customFormat="false" ht="15" hidden="false" customHeight="false" outlineLevel="0" collapsed="false">
      <c r="A19" s="21" t="s">
        <v>43</v>
      </c>
      <c r="B19" s="21" t="s">
        <v>152</v>
      </c>
      <c r="C19" s="21" t="s">
        <v>153</v>
      </c>
      <c r="D19" s="21" t="s">
        <v>137</v>
      </c>
      <c r="E19" s="35" t="n">
        <v>520</v>
      </c>
      <c r="F19" s="9" t="s">
        <v>81</v>
      </c>
      <c r="G19" s="11" t="n">
        <f aca="false">IFERROR(IF(INDEX(Règles!$C$5:$C$17,MATCH($F19,Règles!$A$5:$A$17,0))="au nombre",IF(N(INDEX(Règles!$D$5:$D$17,MATCH($F19,Règles!$A$5:$A$17,0)))&gt;0,1/INDEX(Règles!$D$5:$D$17,MATCH($F19,Règles!$A$5:$A$17,0)),""),IF(INDEX(Règles!$C$5:$C$17,MATCH($F19,Règles!$A$5:$A$17,0))="au prix",IF(AND(ISNUMBER($E19),N(INDEX(Règles!$E$5:$E$17,MATCH($F19,Règles!$A$5:$A$17,0)))&gt;0),$E19/INDEX(Règles!$E$5:$E$17,MATCH($F19,Règles!$A$5:$A$17,0)),""),0)),"")</f>
        <v>0.25</v>
      </c>
    </row>
    <row r="20" customFormat="false" ht="15" hidden="false" customHeight="false" outlineLevel="0" collapsed="false">
      <c r="A20" s="21" t="s">
        <v>43</v>
      </c>
      <c r="B20" s="21" t="s">
        <v>154</v>
      </c>
      <c r="C20" s="21" t="s">
        <v>155</v>
      </c>
      <c r="D20" s="21" t="s">
        <v>137</v>
      </c>
      <c r="E20" s="35" t="n">
        <v>790</v>
      </c>
      <c r="F20" s="9" t="s">
        <v>81</v>
      </c>
      <c r="G20" s="11" t="n">
        <f aca="false">IFERROR(IF(INDEX(Règles!$C$5:$C$17,MATCH($F20,Règles!$A$5:$A$17,0))="au nombre",IF(N(INDEX(Règles!$D$5:$D$17,MATCH($F20,Règles!$A$5:$A$17,0)))&gt;0,1/INDEX(Règles!$D$5:$D$17,MATCH($F20,Règles!$A$5:$A$17,0)),""),IF(INDEX(Règles!$C$5:$C$17,MATCH($F20,Règles!$A$5:$A$17,0))="au prix",IF(AND(ISNUMBER($E20),N(INDEX(Règles!$E$5:$E$17,MATCH($F20,Règles!$A$5:$A$17,0)))&gt;0),$E20/INDEX(Règles!$E$5:$E$17,MATCH($F20,Règles!$A$5:$A$17,0)),""),0)),"")</f>
        <v>0.25</v>
      </c>
    </row>
    <row r="21" customFormat="false" ht="15" hidden="false" customHeight="false" outlineLevel="0" collapsed="false">
      <c r="A21" s="21" t="s">
        <v>43</v>
      </c>
      <c r="B21" s="21" t="s">
        <v>156</v>
      </c>
      <c r="C21" s="21" t="s">
        <v>157</v>
      </c>
      <c r="D21" s="21" t="s">
        <v>137</v>
      </c>
      <c r="E21" s="35" t="n">
        <v>510</v>
      </c>
      <c r="F21" s="9" t="s">
        <v>81</v>
      </c>
      <c r="G21" s="11" t="n">
        <f aca="false">IFERROR(IF(INDEX(Règles!$C$5:$C$17,MATCH($F21,Règles!$A$5:$A$17,0))="au nombre",IF(N(INDEX(Règles!$D$5:$D$17,MATCH($F21,Règles!$A$5:$A$17,0)))&gt;0,1/INDEX(Règles!$D$5:$D$17,MATCH($F21,Règles!$A$5:$A$17,0)),""),IF(INDEX(Règles!$C$5:$C$17,MATCH($F21,Règles!$A$5:$A$17,0))="au prix",IF(AND(ISNUMBER($E21),N(INDEX(Règles!$E$5:$E$17,MATCH($F21,Règles!$A$5:$A$17,0)))&gt;0),$E21/INDEX(Règles!$E$5:$E$17,MATCH($F21,Règles!$A$5:$A$17,0)),""),0)),"")</f>
        <v>0.25</v>
      </c>
    </row>
    <row r="22" customFormat="false" ht="15" hidden="false" customHeight="false" outlineLevel="0" collapsed="false">
      <c r="A22" s="21" t="s">
        <v>43</v>
      </c>
      <c r="B22" s="21" t="s">
        <v>158</v>
      </c>
      <c r="C22" s="21" t="s">
        <v>159</v>
      </c>
      <c r="D22" s="21" t="s">
        <v>137</v>
      </c>
      <c r="E22" s="35" t="n">
        <v>510</v>
      </c>
      <c r="F22" s="9" t="s">
        <v>81</v>
      </c>
      <c r="G22" s="11" t="n">
        <f aca="false">IFERROR(IF(INDEX(Règles!$C$5:$C$17,MATCH($F22,Règles!$A$5:$A$17,0))="au nombre",IF(N(INDEX(Règles!$D$5:$D$17,MATCH($F22,Règles!$A$5:$A$17,0)))&gt;0,1/INDEX(Règles!$D$5:$D$17,MATCH($F22,Règles!$A$5:$A$17,0)),""),IF(INDEX(Règles!$C$5:$C$17,MATCH($F22,Règles!$A$5:$A$17,0))="au prix",IF(AND(ISNUMBER($E22),N(INDEX(Règles!$E$5:$E$17,MATCH($F22,Règles!$A$5:$A$17,0)))&gt;0),$E22/INDEX(Règles!$E$5:$E$17,MATCH($F22,Règles!$A$5:$A$17,0)),""),0)),"")</f>
        <v>0.25</v>
      </c>
    </row>
    <row r="23" customFormat="false" ht="15" hidden="false" customHeight="false" outlineLevel="0" collapsed="false">
      <c r="A23" s="21" t="s">
        <v>44</v>
      </c>
      <c r="B23" s="21" t="s">
        <v>160</v>
      </c>
      <c r="C23" s="21" t="s">
        <v>161</v>
      </c>
      <c r="D23" s="21" t="s">
        <v>162</v>
      </c>
      <c r="E23" s="35" t="n">
        <v>400</v>
      </c>
      <c r="F23" s="9" t="s">
        <v>88</v>
      </c>
      <c r="G23" s="11" t="n">
        <f aca="false">IFERROR(IF(INDEX(Règles!$C$5:$C$17,MATCH($F23,Règles!$A$5:$A$17,0))="au nombre",IF(N(INDEX(Règles!$D$5:$D$17,MATCH($F23,Règles!$A$5:$A$17,0)))&gt;0,1/INDEX(Règles!$D$5:$D$17,MATCH($F23,Règles!$A$5:$A$17,0)),""),IF(INDEX(Règles!$C$5:$C$17,MATCH($F23,Règles!$A$5:$A$17,0))="au prix",IF(AND(ISNUMBER($E23),N(INDEX(Règles!$E$5:$E$17,MATCH($F23,Règles!$A$5:$A$17,0)))&gt;0),$E23/INDEX(Règles!$E$5:$E$17,MATCH($F23,Règles!$A$5:$A$17,0)),""),0)),"")</f>
        <v>0.5</v>
      </c>
    </row>
    <row r="24" customFormat="false" ht="15" hidden="false" customHeight="false" outlineLevel="0" collapsed="false">
      <c r="A24" s="21" t="s">
        <v>44</v>
      </c>
      <c r="B24" s="21" t="s">
        <v>163</v>
      </c>
      <c r="C24" s="21" t="s">
        <v>164</v>
      </c>
      <c r="D24" s="21" t="s">
        <v>165</v>
      </c>
      <c r="E24" s="35" t="n">
        <v>1700</v>
      </c>
      <c r="F24" s="9" t="s">
        <v>91</v>
      </c>
      <c r="G24" s="11" t="n">
        <f aca="false">IFERROR(IF(INDEX(Règles!$C$5:$C$17,MATCH($F24,Règles!$A$5:$A$17,0))="au nombre",IF(N(INDEX(Règles!$D$5:$D$17,MATCH($F24,Règles!$A$5:$A$17,0)))&gt;0,1/INDEX(Règles!$D$5:$D$17,MATCH($F24,Règles!$A$5:$A$17,0)),""),IF(INDEX(Règles!$C$5:$C$17,MATCH($F24,Règles!$A$5:$A$17,0))="au prix",IF(AND(ISNUMBER($E24),N(INDEX(Règles!$E$5:$E$17,MATCH($F24,Règles!$A$5:$A$17,0)))&gt;0),$E24/INDEX(Règles!$E$5:$E$17,MATCH($F24,Règles!$A$5:$A$17,0)),""),0)),"")</f>
        <v>2.125</v>
      </c>
    </row>
    <row r="25" customFormat="false" ht="15" hidden="false" customHeight="false" outlineLevel="0" collapsed="false">
      <c r="A25" s="21" t="s">
        <v>44</v>
      </c>
      <c r="B25" s="21" t="s">
        <v>166</v>
      </c>
      <c r="C25" s="21" t="s">
        <v>167</v>
      </c>
      <c r="D25" s="21" t="s">
        <v>165</v>
      </c>
      <c r="E25" s="35" t="n">
        <v>1900</v>
      </c>
      <c r="F25" s="9" t="s">
        <v>91</v>
      </c>
      <c r="G25" s="11" t="n">
        <f aca="false">IFERROR(IF(INDEX(Règles!$C$5:$C$17,MATCH($F25,Règles!$A$5:$A$17,0))="au nombre",IF(N(INDEX(Règles!$D$5:$D$17,MATCH($F25,Règles!$A$5:$A$17,0)))&gt;0,1/INDEX(Règles!$D$5:$D$17,MATCH($F25,Règles!$A$5:$A$17,0)),""),IF(INDEX(Règles!$C$5:$C$17,MATCH($F25,Règles!$A$5:$A$17,0))="au prix",IF(AND(ISNUMBER($E25),N(INDEX(Règles!$E$5:$E$17,MATCH($F25,Règles!$A$5:$A$17,0)))&gt;0),$E25/INDEX(Règles!$E$5:$E$17,MATCH($F25,Règles!$A$5:$A$17,0)),""),0)),"")</f>
        <v>2.375</v>
      </c>
    </row>
    <row r="26" customFormat="false" ht="15" hidden="false" customHeight="false" outlineLevel="0" collapsed="false">
      <c r="A26" s="21" t="s">
        <v>44</v>
      </c>
      <c r="B26" s="21" t="s">
        <v>168</v>
      </c>
      <c r="C26" s="21" t="s">
        <v>169</v>
      </c>
      <c r="D26" s="21" t="s">
        <v>165</v>
      </c>
      <c r="E26" s="35" t="n">
        <v>920</v>
      </c>
      <c r="F26" s="9" t="s">
        <v>91</v>
      </c>
      <c r="G26" s="11" t="n">
        <f aca="false">IFERROR(IF(INDEX(Règles!$C$5:$C$17,MATCH($F26,Règles!$A$5:$A$17,0))="au nombre",IF(N(INDEX(Règles!$D$5:$D$17,MATCH($F26,Règles!$A$5:$A$17,0)))&gt;0,1/INDEX(Règles!$D$5:$D$17,MATCH($F26,Règles!$A$5:$A$17,0)),""),IF(INDEX(Règles!$C$5:$C$17,MATCH($F26,Règles!$A$5:$A$17,0))="au prix",IF(AND(ISNUMBER($E26),N(INDEX(Règles!$E$5:$E$17,MATCH($F26,Règles!$A$5:$A$17,0)))&gt;0),$E26/INDEX(Règles!$E$5:$E$17,MATCH($F26,Règles!$A$5:$A$17,0)),""),0)),"")</f>
        <v>1.15</v>
      </c>
    </row>
    <row r="27" customFormat="false" ht="15" hidden="false" customHeight="false" outlineLevel="0" collapsed="false">
      <c r="A27" s="21" t="s">
        <v>44</v>
      </c>
      <c r="B27" s="21" t="s">
        <v>170</v>
      </c>
      <c r="C27" s="21" t="s">
        <v>171</v>
      </c>
      <c r="D27" s="21" t="s">
        <v>165</v>
      </c>
      <c r="E27" s="35" t="n">
        <v>672.5</v>
      </c>
      <c r="F27" s="9" t="s">
        <v>91</v>
      </c>
      <c r="G27" s="11" t="n">
        <f aca="false">IFERROR(IF(INDEX(Règles!$C$5:$C$17,MATCH($F27,Règles!$A$5:$A$17,0))="au nombre",IF(N(INDEX(Règles!$D$5:$D$17,MATCH($F27,Règles!$A$5:$A$17,0)))&gt;0,1/INDEX(Règles!$D$5:$D$17,MATCH($F27,Règles!$A$5:$A$17,0)),""),IF(INDEX(Règles!$C$5:$C$17,MATCH($F27,Règles!$A$5:$A$17,0))="au prix",IF(AND(ISNUMBER($E27),N(INDEX(Règles!$E$5:$E$17,MATCH($F27,Règles!$A$5:$A$17,0)))&gt;0),$E27/INDEX(Règles!$E$5:$E$17,MATCH($F27,Règles!$A$5:$A$17,0)),""),0)),"")</f>
        <v>0.840625</v>
      </c>
    </row>
    <row r="28" customFormat="false" ht="15" hidden="false" customHeight="false" outlineLevel="0" collapsed="false">
      <c r="A28" s="21" t="s">
        <v>44</v>
      </c>
      <c r="B28" s="21" t="s">
        <v>172</v>
      </c>
      <c r="C28" s="21" t="s">
        <v>173</v>
      </c>
      <c r="D28" s="21" t="s">
        <v>165</v>
      </c>
      <c r="E28" s="35" t="n">
        <v>925</v>
      </c>
      <c r="F28" s="9" t="s">
        <v>91</v>
      </c>
      <c r="G28" s="11" t="n">
        <f aca="false">IFERROR(IF(INDEX(Règles!$C$5:$C$17,MATCH($F28,Règles!$A$5:$A$17,0))="au nombre",IF(N(INDEX(Règles!$D$5:$D$17,MATCH($F28,Règles!$A$5:$A$17,0)))&gt;0,1/INDEX(Règles!$D$5:$D$17,MATCH($F28,Règles!$A$5:$A$17,0)),""),IF(INDEX(Règles!$C$5:$C$17,MATCH($F28,Règles!$A$5:$A$17,0))="au prix",IF(AND(ISNUMBER($E28),N(INDEX(Règles!$E$5:$E$17,MATCH($F28,Règles!$A$5:$A$17,0)))&gt;0),$E28/INDEX(Règles!$E$5:$E$17,MATCH($F28,Règles!$A$5:$A$17,0)),""),0)),"")</f>
        <v>1.15625</v>
      </c>
    </row>
    <row r="29" customFormat="false" ht="15" hidden="false" customHeight="false" outlineLevel="0" collapsed="false">
      <c r="A29" s="21" t="s">
        <v>44</v>
      </c>
      <c r="B29" s="21" t="s">
        <v>174</v>
      </c>
      <c r="C29" s="21" t="s">
        <v>175</v>
      </c>
      <c r="D29" s="21" t="s">
        <v>165</v>
      </c>
      <c r="E29" s="35" t="n">
        <v>865</v>
      </c>
      <c r="F29" s="9" t="s">
        <v>91</v>
      </c>
      <c r="G29" s="11" t="n">
        <f aca="false">IFERROR(IF(INDEX(Règles!$C$5:$C$17,MATCH($F29,Règles!$A$5:$A$17,0))="au nombre",IF(N(INDEX(Règles!$D$5:$D$17,MATCH($F29,Règles!$A$5:$A$17,0)))&gt;0,1/INDEX(Règles!$D$5:$D$17,MATCH($F29,Règles!$A$5:$A$17,0)),""),IF(INDEX(Règles!$C$5:$C$17,MATCH($F29,Règles!$A$5:$A$17,0))="au prix",IF(AND(ISNUMBER($E29),N(INDEX(Règles!$E$5:$E$17,MATCH($F29,Règles!$A$5:$A$17,0)))&gt;0),$E29/INDEX(Règles!$E$5:$E$17,MATCH($F29,Règles!$A$5:$A$17,0)),""),0)),"")</f>
        <v>1.08125</v>
      </c>
    </row>
    <row r="30" customFormat="false" ht="15" hidden="false" customHeight="false" outlineLevel="0" collapsed="false">
      <c r="A30" s="21" t="s">
        <v>44</v>
      </c>
      <c r="B30" s="21" t="s">
        <v>176</v>
      </c>
      <c r="C30" s="21" t="s">
        <v>177</v>
      </c>
      <c r="D30" s="21" t="s">
        <v>165</v>
      </c>
      <c r="E30" s="35" t="n">
        <v>672.5</v>
      </c>
      <c r="F30" s="9" t="s">
        <v>91</v>
      </c>
      <c r="G30" s="11" t="n">
        <f aca="false">IFERROR(IF(INDEX(Règles!$C$5:$C$17,MATCH($F30,Règles!$A$5:$A$17,0))="au nombre",IF(N(INDEX(Règles!$D$5:$D$17,MATCH($F30,Règles!$A$5:$A$17,0)))&gt;0,1/INDEX(Règles!$D$5:$D$17,MATCH($F30,Règles!$A$5:$A$17,0)),""),IF(INDEX(Règles!$C$5:$C$17,MATCH($F30,Règles!$A$5:$A$17,0))="au prix",IF(AND(ISNUMBER($E30),N(INDEX(Règles!$E$5:$E$17,MATCH($F30,Règles!$A$5:$A$17,0)))&gt;0),$E30/INDEX(Règles!$E$5:$E$17,MATCH($F30,Règles!$A$5:$A$17,0)),""),0)),"")</f>
        <v>0.840625</v>
      </c>
    </row>
    <row r="31" customFormat="false" ht="15" hidden="false" customHeight="false" outlineLevel="0" collapsed="false">
      <c r="A31" s="21" t="s">
        <v>44</v>
      </c>
      <c r="B31" s="21" t="s">
        <v>178</v>
      </c>
      <c r="C31" s="21" t="s">
        <v>179</v>
      </c>
      <c r="D31" s="21" t="s">
        <v>165</v>
      </c>
      <c r="E31" s="35" t="n">
        <v>600</v>
      </c>
      <c r="F31" s="9" t="s">
        <v>91</v>
      </c>
      <c r="G31" s="11" t="n">
        <f aca="false">IFERROR(IF(INDEX(Règles!$C$5:$C$17,MATCH($F31,Règles!$A$5:$A$17,0))="au nombre",IF(N(INDEX(Règles!$D$5:$D$17,MATCH($F31,Règles!$A$5:$A$17,0)))&gt;0,1/INDEX(Règles!$D$5:$D$17,MATCH($F31,Règles!$A$5:$A$17,0)),""),IF(INDEX(Règles!$C$5:$C$17,MATCH($F31,Règles!$A$5:$A$17,0))="au prix",IF(AND(ISNUMBER($E31),N(INDEX(Règles!$E$5:$E$17,MATCH($F31,Règles!$A$5:$A$17,0)))&gt;0),$E31/INDEX(Règles!$E$5:$E$17,MATCH($F31,Règles!$A$5:$A$17,0)),""),0)),"")</f>
        <v>0.75</v>
      </c>
    </row>
    <row r="32" customFormat="false" ht="15" hidden="false" customHeight="false" outlineLevel="0" collapsed="false">
      <c r="A32" s="21" t="s">
        <v>44</v>
      </c>
      <c r="B32" s="21" t="s">
        <v>180</v>
      </c>
      <c r="C32" s="21" t="s">
        <v>181</v>
      </c>
      <c r="D32" s="21" t="s">
        <v>165</v>
      </c>
      <c r="E32" s="35" t="n">
        <v>1117.5</v>
      </c>
      <c r="F32" s="9" t="s">
        <v>91</v>
      </c>
      <c r="G32" s="11" t="n">
        <f aca="false">IFERROR(IF(INDEX(Règles!$C$5:$C$17,MATCH($F32,Règles!$A$5:$A$17,0))="au nombre",IF(N(INDEX(Règles!$D$5:$D$17,MATCH($F32,Règles!$A$5:$A$17,0)))&gt;0,1/INDEX(Règles!$D$5:$D$17,MATCH($F32,Règles!$A$5:$A$17,0)),""),IF(INDEX(Règles!$C$5:$C$17,MATCH($F32,Règles!$A$5:$A$17,0))="au prix",IF(AND(ISNUMBER($E32),N(INDEX(Règles!$E$5:$E$17,MATCH($F32,Règles!$A$5:$A$17,0)))&gt;0),$E32/INDEX(Règles!$E$5:$E$17,MATCH($F32,Règles!$A$5:$A$17,0)),""),0)),"")</f>
        <v>1.396875</v>
      </c>
    </row>
    <row r="33" customFormat="false" ht="15" hidden="false" customHeight="false" outlineLevel="0" collapsed="false">
      <c r="A33" s="21" t="s">
        <v>44</v>
      </c>
      <c r="B33" s="21" t="s">
        <v>182</v>
      </c>
      <c r="C33" s="21" t="s">
        <v>183</v>
      </c>
      <c r="D33" s="21" t="s">
        <v>165</v>
      </c>
      <c r="E33" s="35" t="n">
        <v>1045</v>
      </c>
      <c r="F33" s="9" t="s">
        <v>91</v>
      </c>
      <c r="G33" s="11" t="n">
        <f aca="false">IFERROR(IF(INDEX(Règles!$C$5:$C$17,MATCH($F33,Règles!$A$5:$A$17,0))="au nombre",IF(N(INDEX(Règles!$D$5:$D$17,MATCH($F33,Règles!$A$5:$A$17,0)))&gt;0,1/INDEX(Règles!$D$5:$D$17,MATCH($F33,Règles!$A$5:$A$17,0)),""),IF(INDEX(Règles!$C$5:$C$17,MATCH($F33,Règles!$A$5:$A$17,0))="au prix",IF(AND(ISNUMBER($E33),N(INDEX(Règles!$E$5:$E$17,MATCH($F33,Règles!$A$5:$A$17,0)))&gt;0),$E33/INDEX(Règles!$E$5:$E$17,MATCH($F33,Règles!$A$5:$A$17,0)),""),0)),"")</f>
        <v>1.30625</v>
      </c>
    </row>
    <row r="34" customFormat="false" ht="15" hidden="false" customHeight="false" outlineLevel="0" collapsed="false">
      <c r="A34" s="21" t="s">
        <v>44</v>
      </c>
      <c r="B34" s="21" t="s">
        <v>184</v>
      </c>
      <c r="C34" s="21" t="s">
        <v>185</v>
      </c>
      <c r="D34" s="21" t="s">
        <v>165</v>
      </c>
      <c r="E34" s="35" t="n">
        <v>1162.5</v>
      </c>
      <c r="F34" s="9" t="s">
        <v>91</v>
      </c>
      <c r="G34" s="11" t="n">
        <f aca="false">IFERROR(IF(INDEX(Règles!$C$5:$C$17,MATCH($F34,Règles!$A$5:$A$17,0))="au nombre",IF(N(INDEX(Règles!$D$5:$D$17,MATCH($F34,Règles!$A$5:$A$17,0)))&gt;0,1/INDEX(Règles!$D$5:$D$17,MATCH($F34,Règles!$A$5:$A$17,0)),""),IF(INDEX(Règles!$C$5:$C$17,MATCH($F34,Règles!$A$5:$A$17,0))="au prix",IF(AND(ISNUMBER($E34),N(INDEX(Règles!$E$5:$E$17,MATCH($F34,Règles!$A$5:$A$17,0)))&gt;0),$E34/INDEX(Règles!$E$5:$E$17,MATCH($F34,Règles!$A$5:$A$17,0)),""),0)),"")</f>
        <v>1.453125</v>
      </c>
    </row>
    <row r="35" customFormat="false" ht="15" hidden="false" customHeight="false" outlineLevel="0" collapsed="false">
      <c r="A35" s="21" t="s">
        <v>44</v>
      </c>
      <c r="B35" s="21" t="s">
        <v>186</v>
      </c>
      <c r="C35" s="21" t="s">
        <v>187</v>
      </c>
      <c r="D35" s="21" t="s">
        <v>165</v>
      </c>
      <c r="E35" s="35" t="n">
        <v>1090</v>
      </c>
      <c r="F35" s="9" t="s">
        <v>91</v>
      </c>
      <c r="G35" s="11" t="n">
        <f aca="false">IFERROR(IF(INDEX(Règles!$C$5:$C$17,MATCH($F35,Règles!$A$5:$A$17,0))="au nombre",IF(N(INDEX(Règles!$D$5:$D$17,MATCH($F35,Règles!$A$5:$A$17,0)))&gt;0,1/INDEX(Règles!$D$5:$D$17,MATCH($F35,Règles!$A$5:$A$17,0)),""),IF(INDEX(Règles!$C$5:$C$17,MATCH($F35,Règles!$A$5:$A$17,0))="au prix",IF(AND(ISNUMBER($E35),N(INDEX(Règles!$E$5:$E$17,MATCH($F35,Règles!$A$5:$A$17,0)))&gt;0),$E35/INDEX(Règles!$E$5:$E$17,MATCH($F35,Règles!$A$5:$A$17,0)),""),0)),"")</f>
        <v>1.3625</v>
      </c>
    </row>
    <row r="36" customFormat="false" ht="15" hidden="false" customHeight="false" outlineLevel="0" collapsed="false">
      <c r="A36" s="21" t="s">
        <v>44</v>
      </c>
      <c r="B36" s="21" t="s">
        <v>188</v>
      </c>
      <c r="C36" s="21" t="s">
        <v>189</v>
      </c>
      <c r="D36" s="21" t="s">
        <v>165</v>
      </c>
      <c r="E36" s="35" t="n">
        <v>1200</v>
      </c>
      <c r="F36" s="9" t="s">
        <v>91</v>
      </c>
      <c r="G36" s="11" t="n">
        <f aca="false">IFERROR(IF(INDEX(Règles!$C$5:$C$17,MATCH($F36,Règles!$A$5:$A$17,0))="au nombre",IF(N(INDEX(Règles!$D$5:$D$17,MATCH($F36,Règles!$A$5:$A$17,0)))&gt;0,1/INDEX(Règles!$D$5:$D$17,MATCH($F36,Règles!$A$5:$A$17,0)),""),IF(INDEX(Règles!$C$5:$C$17,MATCH($F36,Règles!$A$5:$A$17,0))="au prix",IF(AND(ISNUMBER($E36),N(INDEX(Règles!$E$5:$E$17,MATCH($F36,Règles!$A$5:$A$17,0)))&gt;0),$E36/INDEX(Règles!$E$5:$E$17,MATCH($F36,Règles!$A$5:$A$17,0)),""),0)),"")</f>
        <v>1.5</v>
      </c>
    </row>
    <row r="37" customFormat="false" ht="15" hidden="false" customHeight="false" outlineLevel="0" collapsed="false">
      <c r="A37" s="21" t="s">
        <v>44</v>
      </c>
      <c r="B37" s="21" t="s">
        <v>190</v>
      </c>
      <c r="C37" s="21" t="s">
        <v>191</v>
      </c>
      <c r="D37" s="21" t="s">
        <v>165</v>
      </c>
      <c r="E37" s="35" t="n">
        <v>1180</v>
      </c>
      <c r="F37" s="9" t="s">
        <v>91</v>
      </c>
      <c r="G37" s="11" t="n">
        <f aca="false">IFERROR(IF(INDEX(Règles!$C$5:$C$17,MATCH($F37,Règles!$A$5:$A$17,0))="au nombre",IF(N(INDEX(Règles!$D$5:$D$17,MATCH($F37,Règles!$A$5:$A$17,0)))&gt;0,1/INDEX(Règles!$D$5:$D$17,MATCH($F37,Règles!$A$5:$A$17,0)),""),IF(INDEX(Règles!$C$5:$C$17,MATCH($F37,Règles!$A$5:$A$17,0))="au prix",IF(AND(ISNUMBER($E37),N(INDEX(Règles!$E$5:$E$17,MATCH($F37,Règles!$A$5:$A$17,0)))&gt;0),$E37/INDEX(Règles!$E$5:$E$17,MATCH($F37,Règles!$A$5:$A$17,0)),""),0)),"")</f>
        <v>1.475</v>
      </c>
    </row>
    <row r="38" customFormat="false" ht="15" hidden="false" customHeight="false" outlineLevel="0" collapsed="false">
      <c r="A38" s="21" t="s">
        <v>44</v>
      </c>
      <c r="B38" s="21" t="s">
        <v>192</v>
      </c>
      <c r="C38" s="21" t="s">
        <v>193</v>
      </c>
      <c r="D38" s="21" t="s">
        <v>165</v>
      </c>
      <c r="E38" s="35" t="n">
        <v>1352.5</v>
      </c>
      <c r="F38" s="9" t="s">
        <v>91</v>
      </c>
      <c r="G38" s="11" t="n">
        <f aca="false">IFERROR(IF(INDEX(Règles!$C$5:$C$17,MATCH($F38,Règles!$A$5:$A$17,0))="au nombre",IF(N(INDEX(Règles!$D$5:$D$17,MATCH($F38,Règles!$A$5:$A$17,0)))&gt;0,1/INDEX(Règles!$D$5:$D$17,MATCH($F38,Règles!$A$5:$A$17,0)),""),IF(INDEX(Règles!$C$5:$C$17,MATCH($F38,Règles!$A$5:$A$17,0))="au prix",IF(AND(ISNUMBER($E38),N(INDEX(Règles!$E$5:$E$17,MATCH($F38,Règles!$A$5:$A$17,0)))&gt;0),$E38/INDEX(Règles!$E$5:$E$17,MATCH($F38,Règles!$A$5:$A$17,0)),""),0)),"")</f>
        <v>1.690625</v>
      </c>
    </row>
    <row r="39" customFormat="false" ht="15" hidden="false" customHeight="false" outlineLevel="0" collapsed="false">
      <c r="A39" s="21" t="s">
        <v>44</v>
      </c>
      <c r="B39" s="21" t="s">
        <v>194</v>
      </c>
      <c r="C39" s="21" t="s">
        <v>195</v>
      </c>
      <c r="D39" s="21" t="s">
        <v>165</v>
      </c>
      <c r="E39" s="35" t="n">
        <v>1280</v>
      </c>
      <c r="F39" s="9" t="s">
        <v>91</v>
      </c>
      <c r="G39" s="11" t="n">
        <f aca="false">IFERROR(IF(INDEX(Règles!$C$5:$C$17,MATCH($F39,Règles!$A$5:$A$17,0))="au nombre",IF(N(INDEX(Règles!$D$5:$D$17,MATCH($F39,Règles!$A$5:$A$17,0)))&gt;0,1/INDEX(Règles!$D$5:$D$17,MATCH($F39,Règles!$A$5:$A$17,0)),""),IF(INDEX(Règles!$C$5:$C$17,MATCH($F39,Règles!$A$5:$A$17,0))="au prix",IF(AND(ISNUMBER($E39),N(INDEX(Règles!$E$5:$E$17,MATCH($F39,Règles!$A$5:$A$17,0)))&gt;0),$E39/INDEX(Règles!$E$5:$E$17,MATCH($F39,Règles!$A$5:$A$17,0)),""),0)),"")</f>
        <v>1.6</v>
      </c>
    </row>
    <row r="40" customFormat="false" ht="15" hidden="false" customHeight="false" outlineLevel="0" collapsed="false">
      <c r="A40" s="21" t="s">
        <v>44</v>
      </c>
      <c r="B40" s="21" t="s">
        <v>196</v>
      </c>
      <c r="C40" s="21" t="s">
        <v>197</v>
      </c>
      <c r="D40" s="21" t="s">
        <v>165</v>
      </c>
      <c r="E40" s="35" t="n">
        <v>1500</v>
      </c>
      <c r="F40" s="9" t="s">
        <v>91</v>
      </c>
      <c r="G40" s="11" t="n">
        <f aca="false">IFERROR(IF(INDEX(Règles!$C$5:$C$17,MATCH($F40,Règles!$A$5:$A$17,0))="au nombre",IF(N(INDEX(Règles!$D$5:$D$17,MATCH($F40,Règles!$A$5:$A$17,0)))&gt;0,1/INDEX(Règles!$D$5:$D$17,MATCH($F40,Règles!$A$5:$A$17,0)),""),IF(INDEX(Règles!$C$5:$C$17,MATCH($F40,Règles!$A$5:$A$17,0))="au prix",IF(AND(ISNUMBER($E40),N(INDEX(Règles!$E$5:$E$17,MATCH($F40,Règles!$A$5:$A$17,0)))&gt;0),$E40/INDEX(Règles!$E$5:$E$17,MATCH($F40,Règles!$A$5:$A$17,0)),""),0)),"")</f>
        <v>1.875</v>
      </c>
    </row>
    <row r="41" customFormat="false" ht="15" hidden="false" customHeight="false" outlineLevel="0" collapsed="false">
      <c r="A41" s="21" t="s">
        <v>44</v>
      </c>
      <c r="B41" s="21" t="s">
        <v>198</v>
      </c>
      <c r="C41" s="21" t="s">
        <v>199</v>
      </c>
      <c r="D41" s="21" t="s">
        <v>165</v>
      </c>
      <c r="E41" s="35" t="n">
        <v>1460</v>
      </c>
      <c r="F41" s="9" t="s">
        <v>91</v>
      </c>
      <c r="G41" s="11" t="n">
        <f aca="false">IFERROR(IF(INDEX(Règles!$C$5:$C$17,MATCH($F41,Règles!$A$5:$A$17,0))="au nombre",IF(N(INDEX(Règles!$D$5:$D$17,MATCH($F41,Règles!$A$5:$A$17,0)))&gt;0,1/INDEX(Règles!$D$5:$D$17,MATCH($F41,Règles!$A$5:$A$17,0)),""),IF(INDEX(Règles!$C$5:$C$17,MATCH($F41,Règles!$A$5:$A$17,0))="au prix",IF(AND(ISNUMBER($E41),N(INDEX(Règles!$E$5:$E$17,MATCH($F41,Règles!$A$5:$A$17,0)))&gt;0),$E41/INDEX(Règles!$E$5:$E$17,MATCH($F41,Règles!$A$5:$A$17,0)),""),0)),"")</f>
        <v>1.825</v>
      </c>
    </row>
    <row r="42" customFormat="false" ht="15" hidden="false" customHeight="false" outlineLevel="0" collapsed="false">
      <c r="A42" s="21" t="s">
        <v>44</v>
      </c>
      <c r="B42" s="21" t="s">
        <v>200</v>
      </c>
      <c r="C42" s="21" t="s">
        <v>201</v>
      </c>
      <c r="D42" s="21" t="s">
        <v>165</v>
      </c>
      <c r="E42" s="35" t="n">
        <v>1597.5</v>
      </c>
      <c r="F42" s="9" t="s">
        <v>91</v>
      </c>
      <c r="G42" s="11" t="n">
        <f aca="false">IFERROR(IF(INDEX(Règles!$C$5:$C$17,MATCH($F42,Règles!$A$5:$A$17,0))="au nombre",IF(N(INDEX(Règles!$D$5:$D$17,MATCH($F42,Règles!$A$5:$A$17,0)))&gt;0,1/INDEX(Règles!$D$5:$D$17,MATCH($F42,Règles!$A$5:$A$17,0)),""),IF(INDEX(Règles!$C$5:$C$17,MATCH($F42,Règles!$A$5:$A$17,0))="au prix",IF(AND(ISNUMBER($E42),N(INDEX(Règles!$E$5:$E$17,MATCH($F42,Règles!$A$5:$A$17,0)))&gt;0),$E42/INDEX(Règles!$E$5:$E$17,MATCH($F42,Règles!$A$5:$A$17,0)),""),0)),"")</f>
        <v>1.996875</v>
      </c>
    </row>
    <row r="43" customFormat="false" ht="15" hidden="false" customHeight="false" outlineLevel="0" collapsed="false">
      <c r="A43" s="21" t="s">
        <v>44</v>
      </c>
      <c r="B43" s="21" t="s">
        <v>202</v>
      </c>
      <c r="C43" s="21" t="s">
        <v>203</v>
      </c>
      <c r="D43" s="21" t="s">
        <v>165</v>
      </c>
      <c r="E43" s="35" t="n">
        <v>1525</v>
      </c>
      <c r="F43" s="9" t="s">
        <v>91</v>
      </c>
      <c r="G43" s="11" t="n">
        <f aca="false">IFERROR(IF(INDEX(Règles!$C$5:$C$17,MATCH($F43,Règles!$A$5:$A$17,0))="au nombre",IF(N(INDEX(Règles!$D$5:$D$17,MATCH($F43,Règles!$A$5:$A$17,0)))&gt;0,1/INDEX(Règles!$D$5:$D$17,MATCH($F43,Règles!$A$5:$A$17,0)),""),IF(INDEX(Règles!$C$5:$C$17,MATCH($F43,Règles!$A$5:$A$17,0))="au prix",IF(AND(ISNUMBER($E43),N(INDEX(Règles!$E$5:$E$17,MATCH($F43,Règles!$A$5:$A$17,0)))&gt;0),$E43/INDEX(Règles!$E$5:$E$17,MATCH($F43,Règles!$A$5:$A$17,0)),""),0)),"")</f>
        <v>1.90625</v>
      </c>
    </row>
    <row r="44" customFormat="false" ht="15" hidden="false" customHeight="false" outlineLevel="0" collapsed="false">
      <c r="A44" s="21" t="s">
        <v>44</v>
      </c>
      <c r="B44" s="21" t="s">
        <v>204</v>
      </c>
      <c r="C44" s="21" t="s">
        <v>205</v>
      </c>
      <c r="D44" s="21" t="s">
        <v>206</v>
      </c>
      <c r="E44" s="35" t="n">
        <v>3.9</v>
      </c>
      <c r="F44" s="9" t="s">
        <v>91</v>
      </c>
      <c r="G44" s="11" t="n">
        <f aca="false">IFERROR(IF(INDEX(Règles!$C$5:$C$17,MATCH($F44,Règles!$A$5:$A$17,0))="au nombre",IF(N(INDEX(Règles!$D$5:$D$17,MATCH($F44,Règles!$A$5:$A$17,0)))&gt;0,1/INDEX(Règles!$D$5:$D$17,MATCH($F44,Règles!$A$5:$A$17,0)),""),IF(INDEX(Règles!$C$5:$C$17,MATCH($F44,Règles!$A$5:$A$17,0))="au prix",IF(AND(ISNUMBER($E44),N(INDEX(Règles!$E$5:$E$17,MATCH($F44,Règles!$A$5:$A$17,0)))&gt;0),$E44/INDEX(Règles!$E$5:$E$17,MATCH($F44,Règles!$A$5:$A$17,0)),""),0)),"")</f>
        <v>0.004875</v>
      </c>
    </row>
    <row r="45" customFormat="false" ht="15" hidden="false" customHeight="false" outlineLevel="0" collapsed="false">
      <c r="A45" s="21" t="s">
        <v>44</v>
      </c>
      <c r="B45" s="21" t="s">
        <v>207</v>
      </c>
      <c r="C45" s="21" t="s">
        <v>208</v>
      </c>
      <c r="D45" s="21" t="s">
        <v>206</v>
      </c>
      <c r="E45" s="35" t="n">
        <v>4.24</v>
      </c>
      <c r="F45" s="9" t="s">
        <v>91</v>
      </c>
      <c r="G45" s="11" t="n">
        <f aca="false">IFERROR(IF(INDEX(Règles!$C$5:$C$17,MATCH($F45,Règles!$A$5:$A$17,0))="au nombre",IF(N(INDEX(Règles!$D$5:$D$17,MATCH($F45,Règles!$A$5:$A$17,0)))&gt;0,1/INDEX(Règles!$D$5:$D$17,MATCH($F45,Règles!$A$5:$A$17,0)),""),IF(INDEX(Règles!$C$5:$C$17,MATCH($F45,Règles!$A$5:$A$17,0))="au prix",IF(AND(ISNUMBER($E45),N(INDEX(Règles!$E$5:$E$17,MATCH($F45,Règles!$A$5:$A$17,0)))&gt;0),$E45/INDEX(Règles!$E$5:$E$17,MATCH($F45,Règles!$A$5:$A$17,0)),""),0)),"")</f>
        <v>0.0053</v>
      </c>
    </row>
    <row r="46" customFormat="false" ht="15" hidden="false" customHeight="false" outlineLevel="0" collapsed="false">
      <c r="A46" s="21" t="s">
        <v>44</v>
      </c>
      <c r="B46" s="21" t="s">
        <v>209</v>
      </c>
      <c r="C46" s="21" t="s">
        <v>210</v>
      </c>
      <c r="D46" s="21" t="s">
        <v>206</v>
      </c>
      <c r="E46" s="35" t="n">
        <v>4.5</v>
      </c>
      <c r="F46" s="9" t="s">
        <v>91</v>
      </c>
      <c r="G46" s="11" t="n">
        <f aca="false">IFERROR(IF(INDEX(Règles!$C$5:$C$17,MATCH($F46,Règles!$A$5:$A$17,0))="au nombre",IF(N(INDEX(Règles!$D$5:$D$17,MATCH($F46,Règles!$A$5:$A$17,0)))&gt;0,1/INDEX(Règles!$D$5:$D$17,MATCH($F46,Règles!$A$5:$A$17,0)),""),IF(INDEX(Règles!$C$5:$C$17,MATCH($F46,Règles!$A$5:$A$17,0))="au prix",IF(AND(ISNUMBER($E46),N(INDEX(Règles!$E$5:$E$17,MATCH($F46,Règles!$A$5:$A$17,0)))&gt;0),$E46/INDEX(Règles!$E$5:$E$17,MATCH($F46,Règles!$A$5:$A$17,0)),""),0)),"")</f>
        <v>0.005625</v>
      </c>
    </row>
    <row r="47" customFormat="false" ht="15" hidden="false" customHeight="false" outlineLevel="0" collapsed="false">
      <c r="A47" s="21" t="s">
        <v>44</v>
      </c>
      <c r="B47" s="21" t="s">
        <v>211</v>
      </c>
      <c r="C47" s="21" t="s">
        <v>212</v>
      </c>
      <c r="D47" s="21" t="s">
        <v>206</v>
      </c>
      <c r="E47" s="35" t="n">
        <v>4.5</v>
      </c>
      <c r="F47" s="9" t="s">
        <v>91</v>
      </c>
      <c r="G47" s="11" t="n">
        <f aca="false">IFERROR(IF(INDEX(Règles!$C$5:$C$17,MATCH($F47,Règles!$A$5:$A$17,0))="au nombre",IF(N(INDEX(Règles!$D$5:$D$17,MATCH($F47,Règles!$A$5:$A$17,0)))&gt;0,1/INDEX(Règles!$D$5:$D$17,MATCH($F47,Règles!$A$5:$A$17,0)),""),IF(INDEX(Règles!$C$5:$C$17,MATCH($F47,Règles!$A$5:$A$17,0))="au prix",IF(AND(ISNUMBER($E47),N(INDEX(Règles!$E$5:$E$17,MATCH($F47,Règles!$A$5:$A$17,0)))&gt;0),$E47/INDEX(Règles!$E$5:$E$17,MATCH($F47,Règles!$A$5:$A$17,0)),""),0)),"")</f>
        <v>0.005625</v>
      </c>
    </row>
    <row r="48" customFormat="false" ht="15" hidden="false" customHeight="false" outlineLevel="0" collapsed="false">
      <c r="A48" s="21" t="s">
        <v>44</v>
      </c>
      <c r="B48" s="21" t="s">
        <v>213</v>
      </c>
      <c r="C48" s="21" t="s">
        <v>214</v>
      </c>
      <c r="D48" s="21" t="s">
        <v>206</v>
      </c>
      <c r="E48" s="35" t="n">
        <v>0.3</v>
      </c>
      <c r="F48" s="9" t="s">
        <v>109</v>
      </c>
      <c r="G48" s="11" t="n">
        <f aca="false">IFERROR(IF(INDEX(Règles!$C$5:$C$17,MATCH($F48,Règles!$A$5:$A$17,0))="au nombre",IF(N(INDEX(Règles!$D$5:$D$17,MATCH($F48,Règles!$A$5:$A$17,0)))&gt;0,1/INDEX(Règles!$D$5:$D$17,MATCH($F48,Règles!$A$5:$A$17,0)),""),IF(INDEX(Règles!$C$5:$C$17,MATCH($F48,Règles!$A$5:$A$17,0))="au prix",IF(AND(ISNUMBER($E48),N(INDEX(Règles!$E$5:$E$17,MATCH($F48,Règles!$A$5:$A$17,0)))&gt;0),$E48/INDEX(Règles!$E$5:$E$17,MATCH($F48,Règles!$A$5:$A$17,0)),""),0)),"")</f>
        <v>0</v>
      </c>
    </row>
    <row r="49" customFormat="false" ht="15" hidden="false" customHeight="false" outlineLevel="0" collapsed="false">
      <c r="A49" s="21" t="s">
        <v>44</v>
      </c>
      <c r="B49" s="21" t="s">
        <v>215</v>
      </c>
      <c r="C49" s="21" t="s">
        <v>216</v>
      </c>
      <c r="D49" s="21" t="s">
        <v>206</v>
      </c>
      <c r="E49" s="35" t="n">
        <v>0.93</v>
      </c>
      <c r="F49" s="9" t="s">
        <v>109</v>
      </c>
      <c r="G49" s="11" t="n">
        <f aca="false">IFERROR(IF(INDEX(Règles!$C$5:$C$17,MATCH($F49,Règles!$A$5:$A$17,0))="au nombre",IF(N(INDEX(Règles!$D$5:$D$17,MATCH($F49,Règles!$A$5:$A$17,0)))&gt;0,1/INDEX(Règles!$D$5:$D$17,MATCH($F49,Règles!$A$5:$A$17,0)),""),IF(INDEX(Règles!$C$5:$C$17,MATCH($F49,Règles!$A$5:$A$17,0))="au prix",IF(AND(ISNUMBER($E49),N(INDEX(Règles!$E$5:$E$17,MATCH($F49,Règles!$A$5:$A$17,0)))&gt;0),$E49/INDEX(Règles!$E$5:$E$17,MATCH($F49,Règles!$A$5:$A$17,0)),""),0)),"")</f>
        <v>0</v>
      </c>
    </row>
    <row r="50" customFormat="false" ht="15" hidden="false" customHeight="false" outlineLevel="0" collapsed="false">
      <c r="A50" s="21" t="s">
        <v>44</v>
      </c>
      <c r="B50" s="21" t="s">
        <v>217</v>
      </c>
      <c r="C50" s="21" t="s">
        <v>218</v>
      </c>
      <c r="D50" s="21" t="s">
        <v>206</v>
      </c>
      <c r="E50" s="35" t="n">
        <v>1.46</v>
      </c>
      <c r="F50" s="9" t="s">
        <v>109</v>
      </c>
      <c r="G50" s="11" t="n">
        <f aca="false">IFERROR(IF(INDEX(Règles!$C$5:$C$17,MATCH($F50,Règles!$A$5:$A$17,0))="au nombre",IF(N(INDEX(Règles!$D$5:$D$17,MATCH($F50,Règles!$A$5:$A$17,0)))&gt;0,1/INDEX(Règles!$D$5:$D$17,MATCH($F50,Règles!$A$5:$A$17,0)),""),IF(INDEX(Règles!$C$5:$C$17,MATCH($F50,Règles!$A$5:$A$17,0))="au prix",IF(AND(ISNUMBER($E50),N(INDEX(Règles!$E$5:$E$17,MATCH($F50,Règles!$A$5:$A$17,0)))&gt;0),$E50/INDEX(Règles!$E$5:$E$17,MATCH($F50,Règles!$A$5:$A$17,0)),""),0)),"")</f>
        <v>0</v>
      </c>
    </row>
    <row r="51" customFormat="false" ht="15" hidden="false" customHeight="false" outlineLevel="0" collapsed="false">
      <c r="A51" s="21" t="s">
        <v>44</v>
      </c>
      <c r="B51" s="21" t="s">
        <v>219</v>
      </c>
      <c r="C51" s="21" t="s">
        <v>220</v>
      </c>
      <c r="D51" s="21" t="s">
        <v>206</v>
      </c>
      <c r="E51" s="35" t="n">
        <v>2.83</v>
      </c>
      <c r="F51" s="9" t="s">
        <v>109</v>
      </c>
      <c r="G51" s="11" t="n">
        <f aca="false">IFERROR(IF(INDEX(Règles!$C$5:$C$17,MATCH($F51,Règles!$A$5:$A$17,0))="au nombre",IF(N(INDEX(Règles!$D$5:$D$17,MATCH($F51,Règles!$A$5:$A$17,0)))&gt;0,1/INDEX(Règles!$D$5:$D$17,MATCH($F51,Règles!$A$5:$A$17,0)),""),IF(INDEX(Règles!$C$5:$C$17,MATCH($F51,Règles!$A$5:$A$17,0))="au prix",IF(AND(ISNUMBER($E51),N(INDEX(Règles!$E$5:$E$17,MATCH($F51,Règles!$A$5:$A$17,0)))&gt;0),$E51/INDEX(Règles!$E$5:$E$17,MATCH($F51,Règles!$A$5:$A$17,0)),""),0)),"")</f>
        <v>0</v>
      </c>
    </row>
    <row r="52" customFormat="false" ht="15" hidden="false" customHeight="false" outlineLevel="0" collapsed="false">
      <c r="A52" s="21" t="s">
        <v>44</v>
      </c>
      <c r="B52" s="21" t="s">
        <v>221</v>
      </c>
      <c r="C52" s="21" t="s">
        <v>222</v>
      </c>
      <c r="D52" s="21" t="s">
        <v>206</v>
      </c>
      <c r="E52" s="35" t="n">
        <v>5.17</v>
      </c>
      <c r="F52" s="9" t="s">
        <v>109</v>
      </c>
      <c r="G52" s="11" t="n">
        <f aca="false">IFERROR(IF(INDEX(Règles!$C$5:$C$17,MATCH($F52,Règles!$A$5:$A$17,0))="au nombre",IF(N(INDEX(Règles!$D$5:$D$17,MATCH($F52,Règles!$A$5:$A$17,0)))&gt;0,1/INDEX(Règles!$D$5:$D$17,MATCH($F52,Règles!$A$5:$A$17,0)),""),IF(INDEX(Règles!$C$5:$C$17,MATCH($F52,Règles!$A$5:$A$17,0))="au prix",IF(AND(ISNUMBER($E52),N(INDEX(Règles!$E$5:$E$17,MATCH($F52,Règles!$A$5:$A$17,0)))&gt;0),$E52/INDEX(Règles!$E$5:$E$17,MATCH($F52,Règles!$A$5:$A$17,0)),""),0)),"")</f>
        <v>0</v>
      </c>
    </row>
    <row r="53" customFormat="false" ht="15" hidden="false" customHeight="false" outlineLevel="0" collapsed="false">
      <c r="A53" s="21" t="s">
        <v>44</v>
      </c>
      <c r="B53" s="21" t="s">
        <v>223</v>
      </c>
      <c r="C53" s="21" t="s">
        <v>224</v>
      </c>
      <c r="D53" s="21" t="s">
        <v>206</v>
      </c>
      <c r="E53" s="35" t="n">
        <v>6.63</v>
      </c>
      <c r="F53" s="9" t="s">
        <v>109</v>
      </c>
      <c r="G53" s="11" t="n">
        <f aca="false">IFERROR(IF(INDEX(Règles!$C$5:$C$17,MATCH($F53,Règles!$A$5:$A$17,0))="au nombre",IF(N(INDEX(Règles!$D$5:$D$17,MATCH($F53,Règles!$A$5:$A$17,0)))&gt;0,1/INDEX(Règles!$D$5:$D$17,MATCH($F53,Règles!$A$5:$A$17,0)),""),IF(INDEX(Règles!$C$5:$C$17,MATCH($F53,Règles!$A$5:$A$17,0))="au prix",IF(AND(ISNUMBER($E53),N(INDEX(Règles!$E$5:$E$17,MATCH($F53,Règles!$A$5:$A$17,0)))&gt;0),$E53/INDEX(Règles!$E$5:$E$17,MATCH($F53,Règles!$A$5:$A$17,0)),""),0)),"")</f>
        <v>0</v>
      </c>
    </row>
    <row r="54" customFormat="false" ht="15" hidden="false" customHeight="false" outlineLevel="0" collapsed="false">
      <c r="A54" s="21" t="s">
        <v>44</v>
      </c>
      <c r="B54" s="21" t="s">
        <v>225</v>
      </c>
      <c r="C54" s="21" t="s">
        <v>226</v>
      </c>
      <c r="D54" s="21" t="s">
        <v>206</v>
      </c>
      <c r="E54" s="35" t="n">
        <v>11.8</v>
      </c>
      <c r="F54" s="9" t="s">
        <v>109</v>
      </c>
      <c r="G54" s="11" t="n">
        <f aca="false">IFERROR(IF(INDEX(Règles!$C$5:$C$17,MATCH($F54,Règles!$A$5:$A$17,0))="au nombre",IF(N(INDEX(Règles!$D$5:$D$17,MATCH($F54,Règles!$A$5:$A$17,0)))&gt;0,1/INDEX(Règles!$D$5:$D$17,MATCH($F54,Règles!$A$5:$A$17,0)),""),IF(INDEX(Règles!$C$5:$C$17,MATCH($F54,Règles!$A$5:$A$17,0))="au prix",IF(AND(ISNUMBER($E54),N(INDEX(Règles!$E$5:$E$17,MATCH($F54,Règles!$A$5:$A$17,0)))&gt;0),$E54/INDEX(Règles!$E$5:$E$17,MATCH($F54,Règles!$A$5:$A$17,0)),""),0)),"")</f>
        <v>0</v>
      </c>
    </row>
    <row r="55" customFormat="false" ht="15" hidden="false" customHeight="false" outlineLevel="0" collapsed="false">
      <c r="A55" s="21" t="s">
        <v>44</v>
      </c>
      <c r="B55" s="21" t="s">
        <v>227</v>
      </c>
      <c r="C55" s="21" t="s">
        <v>228</v>
      </c>
      <c r="D55" s="21" t="s">
        <v>206</v>
      </c>
      <c r="E55" s="35" t="n">
        <v>16.09</v>
      </c>
      <c r="F55" s="9" t="s">
        <v>109</v>
      </c>
      <c r="G55" s="11" t="n">
        <f aca="false">IFERROR(IF(INDEX(Règles!$C$5:$C$17,MATCH($F55,Règles!$A$5:$A$17,0))="au nombre",IF(N(INDEX(Règles!$D$5:$D$17,MATCH($F55,Règles!$A$5:$A$17,0)))&gt;0,1/INDEX(Règles!$D$5:$D$17,MATCH($F55,Règles!$A$5:$A$17,0)),""),IF(INDEX(Règles!$C$5:$C$17,MATCH($F55,Règles!$A$5:$A$17,0))="au prix",IF(AND(ISNUMBER($E55),N(INDEX(Règles!$E$5:$E$17,MATCH($F55,Règles!$A$5:$A$17,0)))&gt;0),$E55/INDEX(Règles!$E$5:$E$17,MATCH($F55,Règles!$A$5:$A$17,0)),""),0)),"")</f>
        <v>0</v>
      </c>
    </row>
    <row r="56" customFormat="false" ht="15" hidden="false" customHeight="false" outlineLevel="0" collapsed="false">
      <c r="A56" s="21" t="s">
        <v>44</v>
      </c>
      <c r="B56" s="21" t="s">
        <v>229</v>
      </c>
      <c r="C56" s="21" t="s">
        <v>230</v>
      </c>
      <c r="D56" s="21" t="s">
        <v>206</v>
      </c>
      <c r="E56" s="35" t="n">
        <v>20.57</v>
      </c>
      <c r="F56" s="9" t="s">
        <v>109</v>
      </c>
      <c r="G56" s="11" t="n">
        <f aca="false">IFERROR(IF(INDEX(Règles!$C$5:$C$17,MATCH($F56,Règles!$A$5:$A$17,0))="au nombre",IF(N(INDEX(Règles!$D$5:$D$17,MATCH($F56,Règles!$A$5:$A$17,0)))&gt;0,1/INDEX(Règles!$D$5:$D$17,MATCH($F56,Règles!$A$5:$A$17,0)),""),IF(INDEX(Règles!$C$5:$C$17,MATCH($F56,Règles!$A$5:$A$17,0))="au prix",IF(AND(ISNUMBER($E56),N(INDEX(Règles!$E$5:$E$17,MATCH($F56,Règles!$A$5:$A$17,0)))&gt;0),$E56/INDEX(Règles!$E$5:$E$17,MATCH($F56,Règles!$A$5:$A$17,0)),""),0)),"")</f>
        <v>0</v>
      </c>
    </row>
    <row r="57" customFormat="false" ht="15" hidden="false" customHeight="false" outlineLevel="0" collapsed="false">
      <c r="A57" s="21" t="s">
        <v>44</v>
      </c>
      <c r="B57" s="21" t="s">
        <v>231</v>
      </c>
      <c r="C57" s="21" t="s">
        <v>232</v>
      </c>
      <c r="D57" s="21" t="s">
        <v>165</v>
      </c>
      <c r="E57" s="35" t="n">
        <v>260</v>
      </c>
      <c r="F57" s="9" t="s">
        <v>91</v>
      </c>
      <c r="G57" s="11" t="n">
        <f aca="false">IFERROR(IF(INDEX(Règles!$C$5:$C$17,MATCH($F57,Règles!$A$5:$A$17,0))="au nombre",IF(N(INDEX(Règles!$D$5:$D$17,MATCH($F57,Règles!$A$5:$A$17,0)))&gt;0,1/INDEX(Règles!$D$5:$D$17,MATCH($F57,Règles!$A$5:$A$17,0)),""),IF(INDEX(Règles!$C$5:$C$17,MATCH($F57,Règles!$A$5:$A$17,0))="au prix",IF(AND(ISNUMBER($E57),N(INDEX(Règles!$E$5:$E$17,MATCH($F57,Règles!$A$5:$A$17,0)))&gt;0),$E57/INDEX(Règles!$E$5:$E$17,MATCH($F57,Règles!$A$5:$A$17,0)),""),0)),"")</f>
        <v>0.325</v>
      </c>
    </row>
    <row r="58" customFormat="false" ht="15" hidden="false" customHeight="false" outlineLevel="0" collapsed="false">
      <c r="A58" s="21" t="s">
        <v>44</v>
      </c>
      <c r="B58" s="21" t="s">
        <v>233</v>
      </c>
      <c r="C58" s="21" t="s">
        <v>234</v>
      </c>
      <c r="D58" s="21" t="s">
        <v>165</v>
      </c>
      <c r="E58" s="35" t="n">
        <v>150</v>
      </c>
      <c r="F58" s="9" t="s">
        <v>91</v>
      </c>
      <c r="G58" s="11" t="n">
        <f aca="false">IFERROR(IF(INDEX(Règles!$C$5:$C$17,MATCH($F58,Règles!$A$5:$A$17,0))="au nombre",IF(N(INDEX(Règles!$D$5:$D$17,MATCH($F58,Règles!$A$5:$A$17,0)))&gt;0,1/INDEX(Règles!$D$5:$D$17,MATCH($F58,Règles!$A$5:$A$17,0)),""),IF(INDEX(Règles!$C$5:$C$17,MATCH($F58,Règles!$A$5:$A$17,0))="au prix",IF(AND(ISNUMBER($E58),N(INDEX(Règles!$E$5:$E$17,MATCH($F58,Règles!$A$5:$A$17,0)))&gt;0),$E58/INDEX(Règles!$E$5:$E$17,MATCH($F58,Règles!$A$5:$A$17,0)),""),0)),"")</f>
        <v>0.1875</v>
      </c>
    </row>
    <row r="59" customFormat="false" ht="15" hidden="false" customHeight="false" outlineLevel="0" collapsed="false">
      <c r="A59" s="21" t="s">
        <v>44</v>
      </c>
      <c r="B59" s="21" t="s">
        <v>235</v>
      </c>
      <c r="C59" s="21" t="s">
        <v>236</v>
      </c>
      <c r="D59" s="21" t="s">
        <v>165</v>
      </c>
      <c r="E59" s="35" t="n">
        <v>80</v>
      </c>
      <c r="F59" s="9" t="s">
        <v>91</v>
      </c>
      <c r="G59" s="11" t="n">
        <f aca="false">IFERROR(IF(INDEX(Règles!$C$5:$C$17,MATCH($F59,Règles!$A$5:$A$17,0))="au nombre",IF(N(INDEX(Règles!$D$5:$D$17,MATCH($F59,Règles!$A$5:$A$17,0)))&gt;0,1/INDEX(Règles!$D$5:$D$17,MATCH($F59,Règles!$A$5:$A$17,0)),""),IF(INDEX(Règles!$C$5:$C$17,MATCH($F59,Règles!$A$5:$A$17,0))="au prix",IF(AND(ISNUMBER($E59),N(INDEX(Règles!$E$5:$E$17,MATCH($F59,Règles!$A$5:$A$17,0)))&gt;0),$E59/INDEX(Règles!$E$5:$E$17,MATCH($F59,Règles!$A$5:$A$17,0)),""),0)),"")</f>
        <v>0.1</v>
      </c>
    </row>
    <row r="60" customFormat="false" ht="15" hidden="false" customHeight="false" outlineLevel="0" collapsed="false">
      <c r="A60" s="21" t="s">
        <v>44</v>
      </c>
      <c r="B60" s="21" t="s">
        <v>237</v>
      </c>
      <c r="C60" s="21" t="s">
        <v>238</v>
      </c>
      <c r="D60" s="21" t="s">
        <v>165</v>
      </c>
      <c r="E60" s="35" t="n">
        <v>70</v>
      </c>
      <c r="F60" s="9" t="s">
        <v>85</v>
      </c>
      <c r="G60" s="11" t="n">
        <f aca="false">IFERROR(IF(INDEX(Règles!$C$5:$C$17,MATCH($F60,Règles!$A$5:$A$17,0))="au nombre",IF(N(INDEX(Règles!$D$5:$D$17,MATCH($F60,Règles!$A$5:$A$17,0)))&gt;0,1/INDEX(Règles!$D$5:$D$17,MATCH($F60,Règles!$A$5:$A$17,0)),""),IF(INDEX(Règles!$C$5:$C$17,MATCH($F60,Règles!$A$5:$A$17,0))="au prix",IF(AND(ISNUMBER($E60),N(INDEX(Règles!$E$5:$E$17,MATCH($F60,Règles!$A$5:$A$17,0)))&gt;0),$E60/INDEX(Règles!$E$5:$E$17,MATCH($F60,Règles!$A$5:$A$17,0)),""),0)),"")</f>
        <v>0.142857142857143</v>
      </c>
    </row>
    <row r="61" customFormat="false" ht="15" hidden="false" customHeight="false" outlineLevel="0" collapsed="false">
      <c r="A61" s="21" t="s">
        <v>44</v>
      </c>
      <c r="B61" s="21" t="s">
        <v>239</v>
      </c>
      <c r="C61" s="21" t="s">
        <v>240</v>
      </c>
      <c r="D61" s="21" t="s">
        <v>165</v>
      </c>
      <c r="E61" s="35" t="n">
        <v>160</v>
      </c>
      <c r="F61" s="9" t="s">
        <v>91</v>
      </c>
      <c r="G61" s="11" t="n">
        <f aca="false">IFERROR(IF(INDEX(Règles!$C$5:$C$17,MATCH($F61,Règles!$A$5:$A$17,0))="au nombre",IF(N(INDEX(Règles!$D$5:$D$17,MATCH($F61,Règles!$A$5:$A$17,0)))&gt;0,1/INDEX(Règles!$D$5:$D$17,MATCH($F61,Règles!$A$5:$A$17,0)),""),IF(INDEX(Règles!$C$5:$C$17,MATCH($F61,Règles!$A$5:$A$17,0))="au prix",IF(AND(ISNUMBER($E61),N(INDEX(Règles!$E$5:$E$17,MATCH($F61,Règles!$A$5:$A$17,0)))&gt;0),$E61/INDEX(Règles!$E$5:$E$17,MATCH($F61,Règles!$A$5:$A$17,0)),""),0)),"")</f>
        <v>0.2</v>
      </c>
    </row>
    <row r="62" customFormat="false" ht="15" hidden="false" customHeight="false" outlineLevel="0" collapsed="false">
      <c r="A62" s="21" t="s">
        <v>44</v>
      </c>
      <c r="B62" s="21" t="s">
        <v>241</v>
      </c>
      <c r="C62" s="21" t="s">
        <v>242</v>
      </c>
      <c r="D62" s="21" t="s">
        <v>243</v>
      </c>
      <c r="E62" s="35" t="n">
        <v>250</v>
      </c>
      <c r="F62" s="9" t="s">
        <v>91</v>
      </c>
      <c r="G62" s="11" t="n">
        <f aca="false">IFERROR(IF(INDEX(Règles!$C$5:$C$17,MATCH($F62,Règles!$A$5:$A$17,0))="au nombre",IF(N(INDEX(Règles!$D$5:$D$17,MATCH($F62,Règles!$A$5:$A$17,0)))&gt;0,1/INDEX(Règles!$D$5:$D$17,MATCH($F62,Règles!$A$5:$A$17,0)),""),IF(INDEX(Règles!$C$5:$C$17,MATCH($F62,Règles!$A$5:$A$17,0))="au prix",IF(AND(ISNUMBER($E62),N(INDEX(Règles!$E$5:$E$17,MATCH($F62,Règles!$A$5:$A$17,0)))&gt;0),$E62/INDEX(Règles!$E$5:$E$17,MATCH($F62,Règles!$A$5:$A$17,0)),""),0)),"")</f>
        <v>0.3125</v>
      </c>
    </row>
    <row r="63" customFormat="false" ht="15" hidden="false" customHeight="false" outlineLevel="0" collapsed="false">
      <c r="A63" s="21" t="s">
        <v>44</v>
      </c>
      <c r="B63" s="21" t="s">
        <v>244</v>
      </c>
      <c r="C63" s="21" t="s">
        <v>245</v>
      </c>
      <c r="D63" s="21" t="s">
        <v>243</v>
      </c>
      <c r="E63" s="35" t="n">
        <v>190</v>
      </c>
      <c r="F63" s="9" t="s">
        <v>91</v>
      </c>
      <c r="G63" s="11" t="n">
        <f aca="false">IFERROR(IF(INDEX(Règles!$C$5:$C$17,MATCH($F63,Règles!$A$5:$A$17,0))="au nombre",IF(N(INDEX(Règles!$D$5:$D$17,MATCH($F63,Règles!$A$5:$A$17,0)))&gt;0,1/INDEX(Règles!$D$5:$D$17,MATCH($F63,Règles!$A$5:$A$17,0)),""),IF(INDEX(Règles!$C$5:$C$17,MATCH($F63,Règles!$A$5:$A$17,0))="au prix",IF(AND(ISNUMBER($E63),N(INDEX(Règles!$E$5:$E$17,MATCH($F63,Règles!$A$5:$A$17,0)))&gt;0),$E63/INDEX(Règles!$E$5:$E$17,MATCH($F63,Règles!$A$5:$A$17,0)),""),0)),"")</f>
        <v>0.2375</v>
      </c>
    </row>
    <row r="64" customFormat="false" ht="15" hidden="false" customHeight="false" outlineLevel="0" collapsed="false">
      <c r="A64" s="21" t="s">
        <v>44</v>
      </c>
      <c r="B64" s="21" t="s">
        <v>246</v>
      </c>
      <c r="C64" s="21" t="s">
        <v>247</v>
      </c>
      <c r="D64" s="21" t="s">
        <v>165</v>
      </c>
      <c r="E64" s="35" t="n">
        <v>920</v>
      </c>
      <c r="F64" s="9" t="s">
        <v>91</v>
      </c>
      <c r="G64" s="11" t="n">
        <f aca="false">IFERROR(IF(INDEX(Règles!$C$5:$C$17,MATCH($F64,Règles!$A$5:$A$17,0))="au nombre",IF(N(INDEX(Règles!$D$5:$D$17,MATCH($F64,Règles!$A$5:$A$17,0)))&gt;0,1/INDEX(Règles!$D$5:$D$17,MATCH($F64,Règles!$A$5:$A$17,0)),""),IF(INDEX(Règles!$C$5:$C$17,MATCH($F64,Règles!$A$5:$A$17,0))="au prix",IF(AND(ISNUMBER($E64),N(INDEX(Règles!$E$5:$E$17,MATCH($F64,Règles!$A$5:$A$17,0)))&gt;0),$E64/INDEX(Règles!$E$5:$E$17,MATCH($F64,Règles!$A$5:$A$17,0)),""),0)),"")</f>
        <v>1.15</v>
      </c>
    </row>
    <row r="65" customFormat="false" ht="15" hidden="false" customHeight="false" outlineLevel="0" collapsed="false">
      <c r="A65" s="21" t="s">
        <v>44</v>
      </c>
      <c r="B65" s="21" t="s">
        <v>248</v>
      </c>
      <c r="C65" s="21" t="s">
        <v>249</v>
      </c>
      <c r="D65" s="21" t="s">
        <v>165</v>
      </c>
      <c r="E65" s="35" t="n">
        <v>100</v>
      </c>
      <c r="F65" s="9" t="s">
        <v>109</v>
      </c>
      <c r="G65" s="11" t="n">
        <f aca="false">IFERROR(IF(INDEX(Règles!$C$5:$C$17,MATCH($F65,Règles!$A$5:$A$17,0))="au nombre",IF(N(INDEX(Règles!$D$5:$D$17,MATCH($F65,Règles!$A$5:$A$17,0)))&gt;0,1/INDEX(Règles!$D$5:$D$17,MATCH($F65,Règles!$A$5:$A$17,0)),""),IF(INDEX(Règles!$C$5:$C$17,MATCH($F65,Règles!$A$5:$A$17,0))="au prix",IF(AND(ISNUMBER($E65),N(INDEX(Règles!$E$5:$E$17,MATCH($F65,Règles!$A$5:$A$17,0)))&gt;0),$E65/INDEX(Règles!$E$5:$E$17,MATCH($F65,Règles!$A$5:$A$17,0)),""),0)),"")</f>
        <v>0</v>
      </c>
    </row>
    <row r="66" customFormat="false" ht="15" hidden="false" customHeight="false" outlineLevel="0" collapsed="false">
      <c r="A66" s="21" t="s">
        <v>44</v>
      </c>
      <c r="B66" s="21" t="s">
        <v>250</v>
      </c>
      <c r="C66" s="21" t="s">
        <v>251</v>
      </c>
      <c r="D66" s="21" t="s">
        <v>243</v>
      </c>
      <c r="E66" s="35" t="n">
        <v>20</v>
      </c>
      <c r="F66" s="9" t="s">
        <v>91</v>
      </c>
      <c r="G66" s="11" t="n">
        <f aca="false">IFERROR(IF(INDEX(Règles!$C$5:$C$17,MATCH($F66,Règles!$A$5:$A$17,0))="au nombre",IF(N(INDEX(Règles!$D$5:$D$17,MATCH($F66,Règles!$A$5:$A$17,0)))&gt;0,1/INDEX(Règles!$D$5:$D$17,MATCH($F66,Règles!$A$5:$A$17,0)),""),IF(INDEX(Règles!$C$5:$C$17,MATCH($F66,Règles!$A$5:$A$17,0))="au prix",IF(AND(ISNUMBER($E66),N(INDEX(Règles!$E$5:$E$17,MATCH($F66,Règles!$A$5:$A$17,0)))&gt;0),$E66/INDEX(Règles!$E$5:$E$17,MATCH($F66,Règles!$A$5:$A$17,0)),""),0)),"")</f>
        <v>0.025</v>
      </c>
    </row>
    <row r="67" customFormat="false" ht="15" hidden="false" customHeight="false" outlineLevel="0" collapsed="false">
      <c r="A67" s="21" t="s">
        <v>44</v>
      </c>
      <c r="B67" s="21" t="s">
        <v>252</v>
      </c>
      <c r="C67" s="21" t="s">
        <v>253</v>
      </c>
      <c r="D67" s="21" t="s">
        <v>254</v>
      </c>
      <c r="E67" s="35" t="n">
        <v>230</v>
      </c>
      <c r="F67" s="9" t="s">
        <v>91</v>
      </c>
      <c r="G67" s="11" t="n">
        <f aca="false">IFERROR(IF(INDEX(Règles!$C$5:$C$17,MATCH($F67,Règles!$A$5:$A$17,0))="au nombre",IF(N(INDEX(Règles!$D$5:$D$17,MATCH($F67,Règles!$A$5:$A$17,0)))&gt;0,1/INDEX(Règles!$D$5:$D$17,MATCH($F67,Règles!$A$5:$A$17,0)),""),IF(INDEX(Règles!$C$5:$C$17,MATCH($F67,Règles!$A$5:$A$17,0))="au prix",IF(AND(ISNUMBER($E67),N(INDEX(Règles!$E$5:$E$17,MATCH($F67,Règles!$A$5:$A$17,0)))&gt;0),$E67/INDEX(Règles!$E$5:$E$17,MATCH($F67,Règles!$A$5:$A$17,0)),""),0)),"")</f>
        <v>0.2875</v>
      </c>
    </row>
    <row r="68" customFormat="false" ht="15" hidden="false" customHeight="false" outlineLevel="0" collapsed="false">
      <c r="A68" s="21" t="s">
        <v>44</v>
      </c>
      <c r="B68" s="21" t="s">
        <v>255</v>
      </c>
      <c r="C68" s="21" t="s">
        <v>256</v>
      </c>
      <c r="D68" s="21" t="s">
        <v>254</v>
      </c>
      <c r="E68" s="35" t="n">
        <v>495</v>
      </c>
      <c r="F68" s="9" t="s">
        <v>91</v>
      </c>
      <c r="G68" s="11" t="n">
        <f aca="false">IFERROR(IF(INDEX(Règles!$C$5:$C$17,MATCH($F68,Règles!$A$5:$A$17,0))="au nombre",IF(N(INDEX(Règles!$D$5:$D$17,MATCH($F68,Règles!$A$5:$A$17,0)))&gt;0,1/INDEX(Règles!$D$5:$D$17,MATCH($F68,Règles!$A$5:$A$17,0)),""),IF(INDEX(Règles!$C$5:$C$17,MATCH($F68,Règles!$A$5:$A$17,0))="au prix",IF(AND(ISNUMBER($E68),N(INDEX(Règles!$E$5:$E$17,MATCH($F68,Règles!$A$5:$A$17,0)))&gt;0),$E68/INDEX(Règles!$E$5:$E$17,MATCH($F68,Règles!$A$5:$A$17,0)),""),0)),"")</f>
        <v>0.61875</v>
      </c>
    </row>
    <row r="69" customFormat="false" ht="15" hidden="false" customHeight="false" outlineLevel="0" collapsed="false">
      <c r="A69" s="21" t="s">
        <v>44</v>
      </c>
      <c r="B69" s="21" t="s">
        <v>257</v>
      </c>
      <c r="C69" s="21" t="s">
        <v>258</v>
      </c>
      <c r="D69" s="21" t="s">
        <v>254</v>
      </c>
      <c r="E69" s="35" t="n">
        <v>200</v>
      </c>
      <c r="F69" s="9" t="s">
        <v>109</v>
      </c>
      <c r="G69" s="11" t="n">
        <f aca="false">IFERROR(IF(INDEX(Règles!$C$5:$C$17,MATCH($F69,Règles!$A$5:$A$17,0))="au nombre",IF(N(INDEX(Règles!$D$5:$D$17,MATCH($F69,Règles!$A$5:$A$17,0)))&gt;0,1/INDEX(Règles!$D$5:$D$17,MATCH($F69,Règles!$A$5:$A$17,0)),""),IF(INDEX(Règles!$C$5:$C$17,MATCH($F69,Règles!$A$5:$A$17,0))="au prix",IF(AND(ISNUMBER($E69),N(INDEX(Règles!$E$5:$E$17,MATCH($F69,Règles!$A$5:$A$17,0)))&gt;0),$E69/INDEX(Règles!$E$5:$E$17,MATCH($F69,Règles!$A$5:$A$17,0)),""),0)),"")</f>
        <v>0</v>
      </c>
    </row>
    <row r="70" customFormat="false" ht="15" hidden="false" customHeight="false" outlineLevel="0" collapsed="false">
      <c r="A70" s="21" t="s">
        <v>44</v>
      </c>
      <c r="B70" s="21" t="s">
        <v>259</v>
      </c>
      <c r="C70" s="21" t="s">
        <v>260</v>
      </c>
      <c r="D70" s="21" t="s">
        <v>254</v>
      </c>
      <c r="E70" s="35" t="n">
        <v>100</v>
      </c>
      <c r="F70" s="9" t="s">
        <v>91</v>
      </c>
      <c r="G70" s="11" t="n">
        <f aca="false">IFERROR(IF(INDEX(Règles!$C$5:$C$17,MATCH($F70,Règles!$A$5:$A$17,0))="au nombre",IF(N(INDEX(Règles!$D$5:$D$17,MATCH($F70,Règles!$A$5:$A$17,0)))&gt;0,1/INDEX(Règles!$D$5:$D$17,MATCH($F70,Règles!$A$5:$A$17,0)),""),IF(INDEX(Règles!$C$5:$C$17,MATCH($F70,Règles!$A$5:$A$17,0))="au prix",IF(AND(ISNUMBER($E70),N(INDEX(Règles!$E$5:$E$17,MATCH($F70,Règles!$A$5:$A$17,0)))&gt;0),$E70/INDEX(Règles!$E$5:$E$17,MATCH($F70,Règles!$A$5:$A$17,0)),""),0)),"")</f>
        <v>0.125</v>
      </c>
    </row>
    <row r="71" customFormat="false" ht="15" hidden="false" customHeight="false" outlineLevel="0" collapsed="false">
      <c r="A71" s="21" t="s">
        <v>44</v>
      </c>
      <c r="B71" s="21" t="s">
        <v>261</v>
      </c>
      <c r="C71" s="21" t="s">
        <v>262</v>
      </c>
      <c r="D71" s="21" t="s">
        <v>254</v>
      </c>
      <c r="E71" s="35" t="n">
        <v>230</v>
      </c>
      <c r="F71" s="9" t="s">
        <v>91</v>
      </c>
      <c r="G71" s="11" t="n">
        <f aca="false">IFERROR(IF(INDEX(Règles!$C$5:$C$17,MATCH($F71,Règles!$A$5:$A$17,0))="au nombre",IF(N(INDEX(Règles!$D$5:$D$17,MATCH($F71,Règles!$A$5:$A$17,0)))&gt;0,1/INDEX(Règles!$D$5:$D$17,MATCH($F71,Règles!$A$5:$A$17,0)),""),IF(INDEX(Règles!$C$5:$C$17,MATCH($F71,Règles!$A$5:$A$17,0))="au prix",IF(AND(ISNUMBER($E71),N(INDEX(Règles!$E$5:$E$17,MATCH($F71,Règles!$A$5:$A$17,0)))&gt;0),$E71/INDEX(Règles!$E$5:$E$17,MATCH($F71,Règles!$A$5:$A$17,0)),""),0)),"")</f>
        <v>0.2875</v>
      </c>
    </row>
    <row r="72" customFormat="false" ht="15" hidden="false" customHeight="false" outlineLevel="0" collapsed="false">
      <c r="A72" s="21" t="s">
        <v>44</v>
      </c>
      <c r="B72" s="21" t="s">
        <v>263</v>
      </c>
      <c r="C72" s="21" t="s">
        <v>264</v>
      </c>
      <c r="D72" s="21" t="s">
        <v>254</v>
      </c>
      <c r="E72" s="35" t="n">
        <v>150</v>
      </c>
      <c r="F72" s="9" t="s">
        <v>91</v>
      </c>
      <c r="G72" s="11" t="n">
        <f aca="false">IFERROR(IF(INDEX(Règles!$C$5:$C$17,MATCH($F72,Règles!$A$5:$A$17,0))="au nombre",IF(N(INDEX(Règles!$D$5:$D$17,MATCH($F72,Règles!$A$5:$A$17,0)))&gt;0,1/INDEX(Règles!$D$5:$D$17,MATCH($F72,Règles!$A$5:$A$17,0)),""),IF(INDEX(Règles!$C$5:$C$17,MATCH($F72,Règles!$A$5:$A$17,0))="au prix",IF(AND(ISNUMBER($E72),N(INDEX(Règles!$E$5:$E$17,MATCH($F72,Règles!$A$5:$A$17,0)))&gt;0),$E72/INDEX(Règles!$E$5:$E$17,MATCH($F72,Règles!$A$5:$A$17,0)),""),0)),"")</f>
        <v>0.1875</v>
      </c>
    </row>
    <row r="73" customFormat="false" ht="15" hidden="false" customHeight="false" outlineLevel="0" collapsed="false">
      <c r="A73" s="21" t="s">
        <v>44</v>
      </c>
      <c r="B73" s="21" t="s">
        <v>265</v>
      </c>
      <c r="C73" s="21" t="s">
        <v>266</v>
      </c>
      <c r="D73" s="21" t="s">
        <v>254</v>
      </c>
      <c r="E73" s="35" t="n">
        <v>80</v>
      </c>
      <c r="F73" s="9" t="s">
        <v>91</v>
      </c>
      <c r="G73" s="11" t="n">
        <f aca="false">IFERROR(IF(INDEX(Règles!$C$5:$C$17,MATCH($F73,Règles!$A$5:$A$17,0))="au nombre",IF(N(INDEX(Règles!$D$5:$D$17,MATCH($F73,Règles!$A$5:$A$17,0)))&gt;0,1/INDEX(Règles!$D$5:$D$17,MATCH($F73,Règles!$A$5:$A$17,0)),""),IF(INDEX(Règles!$C$5:$C$17,MATCH($F73,Règles!$A$5:$A$17,0))="au prix",IF(AND(ISNUMBER($E73),N(INDEX(Règles!$E$5:$E$17,MATCH($F73,Règles!$A$5:$A$17,0)))&gt;0),$E73/INDEX(Règles!$E$5:$E$17,MATCH($F73,Règles!$A$5:$A$17,0)),""),0)),"")</f>
        <v>0.1</v>
      </c>
    </row>
    <row r="74" customFormat="false" ht="15" hidden="false" customHeight="false" outlineLevel="0" collapsed="false">
      <c r="A74" s="21" t="s">
        <v>44</v>
      </c>
      <c r="B74" s="21" t="s">
        <v>267</v>
      </c>
      <c r="C74" s="21" t="s">
        <v>268</v>
      </c>
      <c r="D74" s="21" t="s">
        <v>254</v>
      </c>
      <c r="E74" s="35" t="n">
        <v>290</v>
      </c>
      <c r="F74" s="9" t="s">
        <v>91</v>
      </c>
      <c r="G74" s="11" t="n">
        <f aca="false">IFERROR(IF(INDEX(Règles!$C$5:$C$17,MATCH($F74,Règles!$A$5:$A$17,0))="au nombre",IF(N(INDEX(Règles!$D$5:$D$17,MATCH($F74,Règles!$A$5:$A$17,0)))&gt;0,1/INDEX(Règles!$D$5:$D$17,MATCH($F74,Règles!$A$5:$A$17,0)),""),IF(INDEX(Règles!$C$5:$C$17,MATCH($F74,Règles!$A$5:$A$17,0))="au prix",IF(AND(ISNUMBER($E74),N(INDEX(Règles!$E$5:$E$17,MATCH($F74,Règles!$A$5:$A$17,0)))&gt;0),$E74/INDEX(Règles!$E$5:$E$17,MATCH($F74,Règles!$A$5:$A$17,0)),""),0)),"")</f>
        <v>0.3625</v>
      </c>
    </row>
    <row r="75" customFormat="false" ht="15" hidden="false" customHeight="false" outlineLevel="0" collapsed="false">
      <c r="A75" s="21" t="s">
        <v>44</v>
      </c>
      <c r="B75" s="21" t="s">
        <v>269</v>
      </c>
      <c r="C75" s="21" t="s">
        <v>270</v>
      </c>
      <c r="D75" s="21" t="s">
        <v>243</v>
      </c>
      <c r="E75" s="35" t="n">
        <v>200</v>
      </c>
      <c r="F75" s="9" t="s">
        <v>91</v>
      </c>
      <c r="G75" s="11" t="n">
        <f aca="false">IFERROR(IF(INDEX(Règles!$C$5:$C$17,MATCH($F75,Règles!$A$5:$A$17,0))="au nombre",IF(N(INDEX(Règles!$D$5:$D$17,MATCH($F75,Règles!$A$5:$A$17,0)))&gt;0,1/INDEX(Règles!$D$5:$D$17,MATCH($F75,Règles!$A$5:$A$17,0)),""),IF(INDEX(Règles!$C$5:$C$17,MATCH($F75,Règles!$A$5:$A$17,0))="au prix",IF(AND(ISNUMBER($E75),N(INDEX(Règles!$E$5:$E$17,MATCH($F75,Règles!$A$5:$A$17,0)))&gt;0),$E75/INDEX(Règles!$E$5:$E$17,MATCH($F75,Règles!$A$5:$A$17,0)),""),0)),"")</f>
        <v>0.25</v>
      </c>
    </row>
    <row r="76" customFormat="false" ht="15" hidden="false" customHeight="false" outlineLevel="0" collapsed="false">
      <c r="A76" s="21" t="s">
        <v>44</v>
      </c>
      <c r="B76" s="21" t="s">
        <v>271</v>
      </c>
      <c r="C76" s="21" t="s">
        <v>272</v>
      </c>
      <c r="D76" s="21" t="s">
        <v>243</v>
      </c>
      <c r="E76" s="35" t="n">
        <v>300</v>
      </c>
      <c r="F76" s="9" t="s">
        <v>91</v>
      </c>
      <c r="G76" s="11" t="n">
        <f aca="false">IFERROR(IF(INDEX(Règles!$C$5:$C$17,MATCH($F76,Règles!$A$5:$A$17,0))="au nombre",IF(N(INDEX(Règles!$D$5:$D$17,MATCH($F76,Règles!$A$5:$A$17,0)))&gt;0,1/INDEX(Règles!$D$5:$D$17,MATCH($F76,Règles!$A$5:$A$17,0)),""),IF(INDEX(Règles!$C$5:$C$17,MATCH($F76,Règles!$A$5:$A$17,0))="au prix",IF(AND(ISNUMBER($E76),N(INDEX(Règles!$E$5:$E$17,MATCH($F76,Règles!$A$5:$A$17,0)))&gt;0),$E76/INDEX(Règles!$E$5:$E$17,MATCH($F76,Règles!$A$5:$A$17,0)),""),0)),"")</f>
        <v>0.375</v>
      </c>
    </row>
    <row r="77" customFormat="false" ht="15" hidden="false" customHeight="false" outlineLevel="0" collapsed="false">
      <c r="A77" s="21" t="s">
        <v>44</v>
      </c>
      <c r="B77" s="21" t="s">
        <v>273</v>
      </c>
      <c r="C77" s="21" t="s">
        <v>274</v>
      </c>
      <c r="D77" s="21" t="s">
        <v>243</v>
      </c>
      <c r="E77" s="35" t="n">
        <v>80</v>
      </c>
      <c r="F77" s="9" t="s">
        <v>91</v>
      </c>
      <c r="G77" s="11" t="n">
        <f aca="false">IFERROR(IF(INDEX(Règles!$C$5:$C$17,MATCH($F77,Règles!$A$5:$A$17,0))="au nombre",IF(N(INDEX(Règles!$D$5:$D$17,MATCH($F77,Règles!$A$5:$A$17,0)))&gt;0,1/INDEX(Règles!$D$5:$D$17,MATCH($F77,Règles!$A$5:$A$17,0)),""),IF(INDEX(Règles!$C$5:$C$17,MATCH($F77,Règles!$A$5:$A$17,0))="au prix",IF(AND(ISNUMBER($E77),N(INDEX(Règles!$E$5:$E$17,MATCH($F77,Règles!$A$5:$A$17,0)))&gt;0),$E77/INDEX(Règles!$E$5:$E$17,MATCH($F77,Règles!$A$5:$A$17,0)),""),0)),"")</f>
        <v>0.1</v>
      </c>
    </row>
    <row r="78" customFormat="false" ht="15" hidden="false" customHeight="false" outlineLevel="0" collapsed="false">
      <c r="A78" s="21" t="s">
        <v>44</v>
      </c>
      <c r="B78" s="21" t="s">
        <v>275</v>
      </c>
      <c r="C78" s="21" t="s">
        <v>276</v>
      </c>
      <c r="D78" s="21" t="s">
        <v>243</v>
      </c>
      <c r="E78" s="35" t="n">
        <v>80</v>
      </c>
      <c r="F78" s="9" t="s">
        <v>109</v>
      </c>
      <c r="G78" s="11" t="n">
        <f aca="false">IFERROR(IF(INDEX(Règles!$C$5:$C$17,MATCH($F78,Règles!$A$5:$A$17,0))="au nombre",IF(N(INDEX(Règles!$D$5:$D$17,MATCH($F78,Règles!$A$5:$A$17,0)))&gt;0,1/INDEX(Règles!$D$5:$D$17,MATCH($F78,Règles!$A$5:$A$17,0)),""),IF(INDEX(Règles!$C$5:$C$17,MATCH($F78,Règles!$A$5:$A$17,0))="au prix",IF(AND(ISNUMBER($E78),N(INDEX(Règles!$E$5:$E$17,MATCH($F78,Règles!$A$5:$A$17,0)))&gt;0),$E78/INDEX(Règles!$E$5:$E$17,MATCH($F78,Règles!$A$5:$A$17,0)),""),0)),"")</f>
        <v>0</v>
      </c>
    </row>
    <row r="79" customFormat="false" ht="15" hidden="false" customHeight="false" outlineLevel="0" collapsed="false">
      <c r="A79" s="21" t="s">
        <v>44</v>
      </c>
      <c r="B79" s="21" t="s">
        <v>277</v>
      </c>
      <c r="C79" s="21" t="s">
        <v>278</v>
      </c>
      <c r="D79" s="21" t="s">
        <v>243</v>
      </c>
      <c r="E79" s="35" t="n">
        <v>3.9</v>
      </c>
      <c r="F79" s="9" t="s">
        <v>91</v>
      </c>
      <c r="G79" s="11" t="n">
        <f aca="false">IFERROR(IF(INDEX(Règles!$C$5:$C$17,MATCH($F79,Règles!$A$5:$A$17,0))="au nombre",IF(N(INDEX(Règles!$D$5:$D$17,MATCH($F79,Règles!$A$5:$A$17,0)))&gt;0,1/INDEX(Règles!$D$5:$D$17,MATCH($F79,Règles!$A$5:$A$17,0)),""),IF(INDEX(Règles!$C$5:$C$17,MATCH($F79,Règles!$A$5:$A$17,0))="au prix",IF(AND(ISNUMBER($E79),N(INDEX(Règles!$E$5:$E$17,MATCH($F79,Règles!$A$5:$A$17,0)))&gt;0),$E79/INDEX(Règles!$E$5:$E$17,MATCH($F79,Règles!$A$5:$A$17,0)),""),0)),"")</f>
        <v>0.004875</v>
      </c>
    </row>
    <row r="80" customFormat="false" ht="15" hidden="false" customHeight="false" outlineLevel="0" collapsed="false">
      <c r="A80" s="21" t="s">
        <v>44</v>
      </c>
      <c r="B80" s="21" t="s">
        <v>279</v>
      </c>
      <c r="C80" s="21" t="s">
        <v>280</v>
      </c>
      <c r="D80" s="21" t="s">
        <v>243</v>
      </c>
      <c r="E80" s="35" t="n">
        <v>12</v>
      </c>
      <c r="F80" s="9" t="s">
        <v>91</v>
      </c>
      <c r="G80" s="11" t="n">
        <f aca="false">IFERROR(IF(INDEX(Règles!$C$5:$C$17,MATCH($F80,Règles!$A$5:$A$17,0))="au nombre",IF(N(INDEX(Règles!$D$5:$D$17,MATCH($F80,Règles!$A$5:$A$17,0)))&gt;0,1/INDEX(Règles!$D$5:$D$17,MATCH($F80,Règles!$A$5:$A$17,0)),""),IF(INDEX(Règles!$C$5:$C$17,MATCH($F80,Règles!$A$5:$A$17,0))="au prix",IF(AND(ISNUMBER($E80),N(INDEX(Règles!$E$5:$E$17,MATCH($F80,Règles!$A$5:$A$17,0)))&gt;0),$E80/INDEX(Règles!$E$5:$E$17,MATCH($F80,Règles!$A$5:$A$17,0)),""),0)),"")</f>
        <v>0.015</v>
      </c>
    </row>
    <row r="81" customFormat="false" ht="15" hidden="false" customHeight="false" outlineLevel="0" collapsed="false">
      <c r="A81" s="21" t="s">
        <v>44</v>
      </c>
      <c r="B81" s="21" t="s">
        <v>281</v>
      </c>
      <c r="C81" s="21" t="s">
        <v>282</v>
      </c>
      <c r="D81" s="21" t="s">
        <v>243</v>
      </c>
      <c r="E81" s="35" t="n">
        <v>280</v>
      </c>
      <c r="F81" s="9" t="s">
        <v>91</v>
      </c>
      <c r="G81" s="11" t="n">
        <f aca="false">IFERROR(IF(INDEX(Règles!$C$5:$C$17,MATCH($F81,Règles!$A$5:$A$17,0))="au nombre",IF(N(INDEX(Règles!$D$5:$D$17,MATCH($F81,Règles!$A$5:$A$17,0)))&gt;0,1/INDEX(Règles!$D$5:$D$17,MATCH($F81,Règles!$A$5:$A$17,0)),""),IF(INDEX(Règles!$C$5:$C$17,MATCH($F81,Règles!$A$5:$A$17,0))="au prix",IF(AND(ISNUMBER($E81),N(INDEX(Règles!$E$5:$E$17,MATCH($F81,Règles!$A$5:$A$17,0)))&gt;0),$E81/INDEX(Règles!$E$5:$E$17,MATCH($F81,Règles!$A$5:$A$17,0)),""),0)),"")</f>
        <v>0.35</v>
      </c>
    </row>
    <row r="82" customFormat="false" ht="15" hidden="false" customHeight="false" outlineLevel="0" collapsed="false">
      <c r="A82" s="21" t="s">
        <v>44</v>
      </c>
      <c r="B82" s="21" t="s">
        <v>283</v>
      </c>
      <c r="C82" s="21" t="s">
        <v>284</v>
      </c>
      <c r="D82" s="21" t="s">
        <v>243</v>
      </c>
      <c r="E82" s="35" t="n">
        <v>450</v>
      </c>
      <c r="F82" s="9" t="s">
        <v>91</v>
      </c>
      <c r="G82" s="11" t="n">
        <f aca="false">IFERROR(IF(INDEX(Règles!$C$5:$C$17,MATCH($F82,Règles!$A$5:$A$17,0))="au nombre",IF(N(INDEX(Règles!$D$5:$D$17,MATCH($F82,Règles!$A$5:$A$17,0)))&gt;0,1/INDEX(Règles!$D$5:$D$17,MATCH($F82,Règles!$A$5:$A$17,0)),""),IF(INDEX(Règles!$C$5:$C$17,MATCH($F82,Règles!$A$5:$A$17,0))="au prix",IF(AND(ISNUMBER($E82),N(INDEX(Règles!$E$5:$E$17,MATCH($F82,Règles!$A$5:$A$17,0)))&gt;0),$E82/INDEX(Règles!$E$5:$E$17,MATCH($F82,Règles!$A$5:$A$17,0)),""),0)),"")</f>
        <v>0.5625</v>
      </c>
    </row>
    <row r="83" customFormat="false" ht="15" hidden="false" customHeight="false" outlineLevel="0" collapsed="false">
      <c r="A83" s="21" t="s">
        <v>44</v>
      </c>
      <c r="B83" s="21" t="s">
        <v>285</v>
      </c>
      <c r="C83" s="21" t="s">
        <v>286</v>
      </c>
      <c r="D83" s="21" t="s">
        <v>243</v>
      </c>
      <c r="E83" s="35" t="n">
        <v>850</v>
      </c>
      <c r="F83" s="9" t="s">
        <v>91</v>
      </c>
      <c r="G83" s="11" t="n">
        <f aca="false">IFERROR(IF(INDEX(Règles!$C$5:$C$17,MATCH($F83,Règles!$A$5:$A$17,0))="au nombre",IF(N(INDEX(Règles!$D$5:$D$17,MATCH($F83,Règles!$A$5:$A$17,0)))&gt;0,1/INDEX(Règles!$D$5:$D$17,MATCH($F83,Règles!$A$5:$A$17,0)),""),IF(INDEX(Règles!$C$5:$C$17,MATCH($F83,Règles!$A$5:$A$17,0))="au prix",IF(AND(ISNUMBER($E83),N(INDEX(Règles!$E$5:$E$17,MATCH($F83,Règles!$A$5:$A$17,0)))&gt;0),$E83/INDEX(Règles!$E$5:$E$17,MATCH($F83,Règles!$A$5:$A$17,0)),""),0)),"")</f>
        <v>1.0625</v>
      </c>
    </row>
    <row r="84" customFormat="false" ht="15" hidden="false" customHeight="false" outlineLevel="0" collapsed="false">
      <c r="A84" s="21" t="s">
        <v>44</v>
      </c>
      <c r="B84" s="21" t="s">
        <v>287</v>
      </c>
      <c r="C84" s="21" t="s">
        <v>288</v>
      </c>
      <c r="D84" s="21" t="s">
        <v>243</v>
      </c>
      <c r="E84" s="35" t="n">
        <v>55</v>
      </c>
      <c r="F84" s="9" t="s">
        <v>91</v>
      </c>
      <c r="G84" s="11" t="n">
        <f aca="false">IFERROR(IF(INDEX(Règles!$C$5:$C$17,MATCH($F84,Règles!$A$5:$A$17,0))="au nombre",IF(N(INDEX(Règles!$D$5:$D$17,MATCH($F84,Règles!$A$5:$A$17,0)))&gt;0,1/INDEX(Règles!$D$5:$D$17,MATCH($F84,Règles!$A$5:$A$17,0)),""),IF(INDEX(Règles!$C$5:$C$17,MATCH($F84,Règles!$A$5:$A$17,0))="au prix",IF(AND(ISNUMBER($E84),N(INDEX(Règles!$E$5:$E$17,MATCH($F84,Règles!$A$5:$A$17,0)))&gt;0),$E84/INDEX(Règles!$E$5:$E$17,MATCH($F84,Règles!$A$5:$A$17,0)),""),0)),"")</f>
        <v>0.06875</v>
      </c>
    </row>
    <row r="85" customFormat="false" ht="15" hidden="false" customHeight="false" outlineLevel="0" collapsed="false">
      <c r="A85" s="21" t="s">
        <v>44</v>
      </c>
      <c r="B85" s="21" t="s">
        <v>289</v>
      </c>
      <c r="C85" s="21" t="s">
        <v>290</v>
      </c>
      <c r="D85" s="21" t="s">
        <v>243</v>
      </c>
      <c r="E85" s="35" t="n">
        <v>1150</v>
      </c>
      <c r="F85" s="9" t="s">
        <v>91</v>
      </c>
      <c r="G85" s="11" t="n">
        <f aca="false">IFERROR(IF(INDEX(Règles!$C$5:$C$17,MATCH($F85,Règles!$A$5:$A$17,0))="au nombre",IF(N(INDEX(Règles!$D$5:$D$17,MATCH($F85,Règles!$A$5:$A$17,0)))&gt;0,1/INDEX(Règles!$D$5:$D$17,MATCH($F85,Règles!$A$5:$A$17,0)),""),IF(INDEX(Règles!$C$5:$C$17,MATCH($F85,Règles!$A$5:$A$17,0))="au prix",IF(AND(ISNUMBER($E85),N(INDEX(Règles!$E$5:$E$17,MATCH($F85,Règles!$A$5:$A$17,0)))&gt;0),$E85/INDEX(Règles!$E$5:$E$17,MATCH($F85,Règles!$A$5:$A$17,0)),""),0)),"")</f>
        <v>1.4375</v>
      </c>
    </row>
    <row r="86" customFormat="false" ht="15" hidden="false" customHeight="false" outlineLevel="0" collapsed="false">
      <c r="A86" s="21" t="s">
        <v>44</v>
      </c>
      <c r="B86" s="21" t="s">
        <v>291</v>
      </c>
      <c r="C86" s="21" t="s">
        <v>292</v>
      </c>
      <c r="D86" s="21" t="s">
        <v>243</v>
      </c>
      <c r="E86" s="35" t="n">
        <v>920</v>
      </c>
      <c r="F86" s="9" t="s">
        <v>91</v>
      </c>
      <c r="G86" s="11" t="n">
        <f aca="false">IFERROR(IF(INDEX(Règles!$C$5:$C$17,MATCH($F86,Règles!$A$5:$A$17,0))="au nombre",IF(N(INDEX(Règles!$D$5:$D$17,MATCH($F86,Règles!$A$5:$A$17,0)))&gt;0,1/INDEX(Règles!$D$5:$D$17,MATCH($F86,Règles!$A$5:$A$17,0)),""),IF(INDEX(Règles!$C$5:$C$17,MATCH($F86,Règles!$A$5:$A$17,0))="au prix",IF(AND(ISNUMBER($E86),N(INDEX(Règles!$E$5:$E$17,MATCH($F86,Règles!$A$5:$A$17,0)))&gt;0),$E86/INDEX(Règles!$E$5:$E$17,MATCH($F86,Règles!$A$5:$A$17,0)),""),0)),"")</f>
        <v>1.15</v>
      </c>
    </row>
    <row r="87" customFormat="false" ht="15" hidden="false" customHeight="false" outlineLevel="0" collapsed="false">
      <c r="A87" s="21" t="s">
        <v>44</v>
      </c>
      <c r="B87" s="21" t="s">
        <v>293</v>
      </c>
      <c r="C87" s="21" t="s">
        <v>294</v>
      </c>
      <c r="D87" s="21" t="s">
        <v>243</v>
      </c>
      <c r="E87" s="35" t="n">
        <v>230</v>
      </c>
      <c r="F87" s="9" t="s">
        <v>91</v>
      </c>
      <c r="G87" s="11" t="n">
        <f aca="false">IFERROR(IF(INDEX(Règles!$C$5:$C$17,MATCH($F87,Règles!$A$5:$A$17,0))="au nombre",IF(N(INDEX(Règles!$D$5:$D$17,MATCH($F87,Règles!$A$5:$A$17,0)))&gt;0,1/INDEX(Règles!$D$5:$D$17,MATCH($F87,Règles!$A$5:$A$17,0)),""),IF(INDEX(Règles!$C$5:$C$17,MATCH($F87,Règles!$A$5:$A$17,0))="au prix",IF(AND(ISNUMBER($E87),N(INDEX(Règles!$E$5:$E$17,MATCH($F87,Règles!$A$5:$A$17,0)))&gt;0),$E87/INDEX(Règles!$E$5:$E$17,MATCH($F87,Règles!$A$5:$A$17,0)),""),0)),"")</f>
        <v>0.2875</v>
      </c>
    </row>
    <row r="88" customFormat="false" ht="15" hidden="false" customHeight="false" outlineLevel="0" collapsed="false">
      <c r="A88" s="21" t="s">
        <v>44</v>
      </c>
      <c r="B88" s="21" t="s">
        <v>295</v>
      </c>
      <c r="C88" s="21" t="s">
        <v>296</v>
      </c>
      <c r="D88" s="21" t="s">
        <v>243</v>
      </c>
      <c r="E88" s="35" t="n">
        <v>90</v>
      </c>
      <c r="F88" s="9" t="s">
        <v>91</v>
      </c>
      <c r="G88" s="11" t="n">
        <f aca="false">IFERROR(IF(INDEX(Règles!$C$5:$C$17,MATCH($F88,Règles!$A$5:$A$17,0))="au nombre",IF(N(INDEX(Règles!$D$5:$D$17,MATCH($F88,Règles!$A$5:$A$17,0)))&gt;0,1/INDEX(Règles!$D$5:$D$17,MATCH($F88,Règles!$A$5:$A$17,0)),""),IF(INDEX(Règles!$C$5:$C$17,MATCH($F88,Règles!$A$5:$A$17,0))="au prix",IF(AND(ISNUMBER($E88),N(INDEX(Règles!$E$5:$E$17,MATCH($F88,Règles!$A$5:$A$17,0)))&gt;0),$E88/INDEX(Règles!$E$5:$E$17,MATCH($F88,Règles!$A$5:$A$17,0)),""),0)),"")</f>
        <v>0.1125</v>
      </c>
    </row>
    <row r="89" customFormat="false" ht="15" hidden="false" customHeight="false" outlineLevel="0" collapsed="false">
      <c r="A89" s="21" t="s">
        <v>44</v>
      </c>
      <c r="B89" s="21" t="s">
        <v>297</v>
      </c>
      <c r="C89" s="21" t="s">
        <v>298</v>
      </c>
      <c r="D89" s="21" t="s">
        <v>243</v>
      </c>
      <c r="E89" s="35" t="n">
        <v>115</v>
      </c>
      <c r="F89" s="9" t="s">
        <v>85</v>
      </c>
      <c r="G89" s="11" t="n">
        <f aca="false">IFERROR(IF(INDEX(Règles!$C$5:$C$17,MATCH($F89,Règles!$A$5:$A$17,0))="au nombre",IF(N(INDEX(Règles!$D$5:$D$17,MATCH($F89,Règles!$A$5:$A$17,0)))&gt;0,1/INDEX(Règles!$D$5:$D$17,MATCH($F89,Règles!$A$5:$A$17,0)),""),IF(INDEX(Règles!$C$5:$C$17,MATCH($F89,Règles!$A$5:$A$17,0))="au prix",IF(AND(ISNUMBER($E89),N(INDEX(Règles!$E$5:$E$17,MATCH($F89,Règles!$A$5:$A$17,0)))&gt;0),$E89/INDEX(Règles!$E$5:$E$17,MATCH($F89,Règles!$A$5:$A$17,0)),""),0)),"")</f>
        <v>0.142857142857143</v>
      </c>
    </row>
    <row r="90" customFormat="false" ht="15" hidden="false" customHeight="false" outlineLevel="0" collapsed="false">
      <c r="A90" s="21" t="s">
        <v>44</v>
      </c>
      <c r="B90" s="21" t="s">
        <v>299</v>
      </c>
      <c r="C90" s="21" t="s">
        <v>300</v>
      </c>
      <c r="D90" s="21" t="s">
        <v>243</v>
      </c>
      <c r="E90" s="35" t="n">
        <v>70</v>
      </c>
      <c r="F90" s="9" t="s">
        <v>85</v>
      </c>
      <c r="G90" s="11" t="n">
        <f aca="false">IFERROR(IF(INDEX(Règles!$C$5:$C$17,MATCH($F90,Règles!$A$5:$A$17,0))="au nombre",IF(N(INDEX(Règles!$D$5:$D$17,MATCH($F90,Règles!$A$5:$A$17,0)))&gt;0,1/INDEX(Règles!$D$5:$D$17,MATCH($F90,Règles!$A$5:$A$17,0)),""),IF(INDEX(Règles!$C$5:$C$17,MATCH($F90,Règles!$A$5:$A$17,0))="au prix",IF(AND(ISNUMBER($E90),N(INDEX(Règles!$E$5:$E$17,MATCH($F90,Règles!$A$5:$A$17,0)))&gt;0),$E90/INDEX(Règles!$E$5:$E$17,MATCH($F90,Règles!$A$5:$A$17,0)),""),0)),"")</f>
        <v>0.142857142857143</v>
      </c>
    </row>
    <row r="91" customFormat="false" ht="15" hidden="false" customHeight="false" outlineLevel="0" collapsed="false">
      <c r="A91" s="21" t="s">
        <v>44</v>
      </c>
      <c r="B91" s="21" t="s">
        <v>301</v>
      </c>
      <c r="C91" s="21" t="s">
        <v>302</v>
      </c>
      <c r="D91" s="21" t="s">
        <v>206</v>
      </c>
      <c r="E91" s="35" t="n">
        <v>2.35</v>
      </c>
      <c r="F91" s="9" t="s">
        <v>91</v>
      </c>
      <c r="G91" s="11" t="n">
        <f aca="false">IFERROR(IF(INDEX(Règles!$C$5:$C$17,MATCH($F91,Règles!$A$5:$A$17,0))="au nombre",IF(N(INDEX(Règles!$D$5:$D$17,MATCH($F91,Règles!$A$5:$A$17,0)))&gt;0,1/INDEX(Règles!$D$5:$D$17,MATCH($F91,Règles!$A$5:$A$17,0)),""),IF(INDEX(Règles!$C$5:$C$17,MATCH($F91,Règles!$A$5:$A$17,0))="au prix",IF(AND(ISNUMBER($E91),N(INDEX(Règles!$E$5:$E$17,MATCH($F91,Règles!$A$5:$A$17,0)))&gt;0),$E91/INDEX(Règles!$E$5:$E$17,MATCH($F91,Règles!$A$5:$A$17,0)),""),0)),"")</f>
        <v>0.0029375</v>
      </c>
    </row>
    <row r="92" customFormat="false" ht="15" hidden="false" customHeight="false" outlineLevel="0" collapsed="false">
      <c r="A92" s="21" t="s">
        <v>44</v>
      </c>
      <c r="B92" s="21" t="s">
        <v>303</v>
      </c>
      <c r="C92" s="21" t="s">
        <v>304</v>
      </c>
      <c r="D92" s="21" t="s">
        <v>206</v>
      </c>
      <c r="E92" s="35" t="n">
        <v>2.6</v>
      </c>
      <c r="F92" s="9" t="s">
        <v>91</v>
      </c>
      <c r="G92" s="11" t="n">
        <f aca="false">IFERROR(IF(INDEX(Règles!$C$5:$C$17,MATCH($F92,Règles!$A$5:$A$17,0))="au nombre",IF(N(INDEX(Règles!$D$5:$D$17,MATCH($F92,Règles!$A$5:$A$17,0)))&gt;0,1/INDEX(Règles!$D$5:$D$17,MATCH($F92,Règles!$A$5:$A$17,0)),""),IF(INDEX(Règles!$C$5:$C$17,MATCH($F92,Règles!$A$5:$A$17,0))="au prix",IF(AND(ISNUMBER($E92),N(INDEX(Règles!$E$5:$E$17,MATCH($F92,Règles!$A$5:$A$17,0)))&gt;0),$E92/INDEX(Règles!$E$5:$E$17,MATCH($F92,Règles!$A$5:$A$17,0)),""),0)),"")</f>
        <v>0.00325</v>
      </c>
    </row>
    <row r="93" customFormat="false" ht="15" hidden="false" customHeight="false" outlineLevel="0" collapsed="false">
      <c r="A93" s="21" t="s">
        <v>44</v>
      </c>
      <c r="B93" s="21" t="s">
        <v>305</v>
      </c>
      <c r="C93" s="21" t="s">
        <v>306</v>
      </c>
      <c r="D93" s="21" t="s">
        <v>206</v>
      </c>
      <c r="E93" s="35" t="n">
        <v>2.9</v>
      </c>
      <c r="F93" s="9" t="s">
        <v>91</v>
      </c>
      <c r="G93" s="11" t="n">
        <f aca="false">IFERROR(IF(INDEX(Règles!$C$5:$C$17,MATCH($F93,Règles!$A$5:$A$17,0))="au nombre",IF(N(INDEX(Règles!$D$5:$D$17,MATCH($F93,Règles!$A$5:$A$17,0)))&gt;0,1/INDEX(Règles!$D$5:$D$17,MATCH($F93,Règles!$A$5:$A$17,0)),""),IF(INDEX(Règles!$C$5:$C$17,MATCH($F93,Règles!$A$5:$A$17,0))="au prix",IF(AND(ISNUMBER($E93),N(INDEX(Règles!$E$5:$E$17,MATCH($F93,Règles!$A$5:$A$17,0)))&gt;0),$E93/INDEX(Règles!$E$5:$E$17,MATCH($F93,Règles!$A$5:$A$17,0)),""),0)),"")</f>
        <v>0.003625</v>
      </c>
    </row>
    <row r="94" customFormat="false" ht="15" hidden="false" customHeight="false" outlineLevel="0" collapsed="false">
      <c r="A94" s="21" t="s">
        <v>44</v>
      </c>
      <c r="B94" s="21" t="s">
        <v>307</v>
      </c>
      <c r="C94" s="21" t="s">
        <v>308</v>
      </c>
      <c r="D94" s="21" t="s">
        <v>206</v>
      </c>
      <c r="E94" s="35" t="n">
        <v>1.75</v>
      </c>
      <c r="F94" s="9" t="s">
        <v>91</v>
      </c>
      <c r="G94" s="11" t="n">
        <f aca="false">IFERROR(IF(INDEX(Règles!$C$5:$C$17,MATCH($F94,Règles!$A$5:$A$17,0))="au nombre",IF(N(INDEX(Règles!$D$5:$D$17,MATCH($F94,Règles!$A$5:$A$17,0)))&gt;0,1/INDEX(Règles!$D$5:$D$17,MATCH($F94,Règles!$A$5:$A$17,0)),""),IF(INDEX(Règles!$C$5:$C$17,MATCH($F94,Règles!$A$5:$A$17,0))="au prix",IF(AND(ISNUMBER($E94),N(INDEX(Règles!$E$5:$E$17,MATCH($F94,Règles!$A$5:$A$17,0)))&gt;0),$E94/INDEX(Règles!$E$5:$E$17,MATCH($F94,Règles!$A$5:$A$17,0)),""),0)),"")</f>
        <v>0.0021875</v>
      </c>
    </row>
    <row r="95" customFormat="false" ht="15" hidden="false" customHeight="false" outlineLevel="0" collapsed="false">
      <c r="A95" s="21" t="s">
        <v>44</v>
      </c>
      <c r="B95" s="21" t="s">
        <v>309</v>
      </c>
      <c r="C95" s="21" t="s">
        <v>310</v>
      </c>
      <c r="D95" s="21" t="s">
        <v>206</v>
      </c>
      <c r="E95" s="35" t="n">
        <v>2</v>
      </c>
      <c r="F95" s="9" t="s">
        <v>91</v>
      </c>
      <c r="G95" s="11" t="n">
        <f aca="false">IFERROR(IF(INDEX(Règles!$C$5:$C$17,MATCH($F95,Règles!$A$5:$A$17,0))="au nombre",IF(N(INDEX(Règles!$D$5:$D$17,MATCH($F95,Règles!$A$5:$A$17,0)))&gt;0,1/INDEX(Règles!$D$5:$D$17,MATCH($F95,Règles!$A$5:$A$17,0)),""),IF(INDEX(Règles!$C$5:$C$17,MATCH($F95,Règles!$A$5:$A$17,0))="au prix",IF(AND(ISNUMBER($E95),N(INDEX(Règles!$E$5:$E$17,MATCH($F95,Règles!$A$5:$A$17,0)))&gt;0),$E95/INDEX(Règles!$E$5:$E$17,MATCH($F95,Règles!$A$5:$A$17,0)),""),0)),"")</f>
        <v>0.0025</v>
      </c>
    </row>
    <row r="96" customFormat="false" ht="15" hidden="false" customHeight="false" outlineLevel="0" collapsed="false">
      <c r="A96" s="21" t="s">
        <v>44</v>
      </c>
      <c r="B96" s="21" t="s">
        <v>311</v>
      </c>
      <c r="C96" s="21" t="s">
        <v>312</v>
      </c>
      <c r="D96" s="21" t="s">
        <v>206</v>
      </c>
      <c r="E96" s="35" t="n">
        <v>1.15</v>
      </c>
      <c r="F96" s="9" t="s">
        <v>91</v>
      </c>
      <c r="G96" s="11" t="n">
        <f aca="false">IFERROR(IF(INDEX(Règles!$C$5:$C$17,MATCH($F96,Règles!$A$5:$A$17,0))="au nombre",IF(N(INDEX(Règles!$D$5:$D$17,MATCH($F96,Règles!$A$5:$A$17,0)))&gt;0,1/INDEX(Règles!$D$5:$D$17,MATCH($F96,Règles!$A$5:$A$17,0)),""),IF(INDEX(Règles!$C$5:$C$17,MATCH($F96,Règles!$A$5:$A$17,0))="au prix",IF(AND(ISNUMBER($E96),N(INDEX(Règles!$E$5:$E$17,MATCH($F96,Règles!$A$5:$A$17,0)))&gt;0),$E96/INDEX(Règles!$E$5:$E$17,MATCH($F96,Règles!$A$5:$A$17,0)),""),0)),"")</f>
        <v>0.0014375</v>
      </c>
    </row>
    <row r="97" customFormat="false" ht="15" hidden="false" customHeight="false" outlineLevel="0" collapsed="false">
      <c r="A97" s="21" t="s">
        <v>44</v>
      </c>
      <c r="B97" s="21" t="s">
        <v>313</v>
      </c>
      <c r="C97" s="21" t="s">
        <v>314</v>
      </c>
      <c r="D97" s="21" t="s">
        <v>206</v>
      </c>
      <c r="E97" s="35" t="n">
        <v>3.9</v>
      </c>
      <c r="F97" s="9" t="s">
        <v>91</v>
      </c>
      <c r="G97" s="11" t="n">
        <f aca="false">IFERROR(IF(INDEX(Règles!$C$5:$C$17,MATCH($F97,Règles!$A$5:$A$17,0))="au nombre",IF(N(INDEX(Règles!$D$5:$D$17,MATCH($F97,Règles!$A$5:$A$17,0)))&gt;0,1/INDEX(Règles!$D$5:$D$17,MATCH($F97,Règles!$A$5:$A$17,0)),""),IF(INDEX(Règles!$C$5:$C$17,MATCH($F97,Règles!$A$5:$A$17,0))="au prix",IF(AND(ISNUMBER($E97),N(INDEX(Règles!$E$5:$E$17,MATCH($F97,Règles!$A$5:$A$17,0)))&gt;0),$E97/INDEX(Règles!$E$5:$E$17,MATCH($F97,Règles!$A$5:$A$17,0)),""),0)),"")</f>
        <v>0.004875</v>
      </c>
    </row>
    <row r="98" customFormat="false" ht="15" hidden="false" customHeight="false" outlineLevel="0" collapsed="false">
      <c r="A98" s="21" t="s">
        <v>44</v>
      </c>
      <c r="B98" s="21" t="s">
        <v>315</v>
      </c>
      <c r="C98" s="21" t="s">
        <v>316</v>
      </c>
      <c r="D98" s="21" t="s">
        <v>206</v>
      </c>
      <c r="E98" s="35" t="n">
        <v>4</v>
      </c>
      <c r="F98" s="9" t="s">
        <v>91</v>
      </c>
      <c r="G98" s="11" t="n">
        <f aca="false">IFERROR(IF(INDEX(Règles!$C$5:$C$17,MATCH($F98,Règles!$A$5:$A$17,0))="au nombre",IF(N(INDEX(Règles!$D$5:$D$17,MATCH($F98,Règles!$A$5:$A$17,0)))&gt;0,1/INDEX(Règles!$D$5:$D$17,MATCH($F98,Règles!$A$5:$A$17,0)),""),IF(INDEX(Règles!$C$5:$C$17,MATCH($F98,Règles!$A$5:$A$17,0))="au prix",IF(AND(ISNUMBER($E98),N(INDEX(Règles!$E$5:$E$17,MATCH($F98,Règles!$A$5:$A$17,0)))&gt;0),$E98/INDEX(Règles!$E$5:$E$17,MATCH($F98,Règles!$A$5:$A$17,0)),""),0)),"")</f>
        <v>0.005</v>
      </c>
    </row>
    <row r="99" customFormat="false" ht="15" hidden="false" customHeight="false" outlineLevel="0" collapsed="false">
      <c r="A99" s="21" t="s">
        <v>44</v>
      </c>
      <c r="B99" s="21" t="s">
        <v>317</v>
      </c>
      <c r="C99" s="21" t="s">
        <v>318</v>
      </c>
      <c r="D99" s="21" t="s">
        <v>206</v>
      </c>
      <c r="E99" s="35" t="n">
        <v>0.75</v>
      </c>
      <c r="F99" s="9" t="s">
        <v>91</v>
      </c>
      <c r="G99" s="11" t="n">
        <f aca="false">IFERROR(IF(INDEX(Règles!$C$5:$C$17,MATCH($F99,Règles!$A$5:$A$17,0))="au nombre",IF(N(INDEX(Règles!$D$5:$D$17,MATCH($F99,Règles!$A$5:$A$17,0)))&gt;0,1/INDEX(Règles!$D$5:$D$17,MATCH($F99,Règles!$A$5:$A$17,0)),""),IF(INDEX(Règles!$C$5:$C$17,MATCH($F99,Règles!$A$5:$A$17,0))="au prix",IF(AND(ISNUMBER($E99),N(INDEX(Règles!$E$5:$E$17,MATCH($F99,Règles!$A$5:$A$17,0)))&gt;0),$E99/INDEX(Règles!$E$5:$E$17,MATCH($F99,Règles!$A$5:$A$17,0)),""),0)),"")</f>
        <v>0.0009375</v>
      </c>
    </row>
    <row r="100" customFormat="false" ht="15" hidden="false" customHeight="false" outlineLevel="0" collapsed="false">
      <c r="A100" s="21" t="s">
        <v>44</v>
      </c>
      <c r="B100" s="21" t="s">
        <v>319</v>
      </c>
      <c r="C100" s="21" t="s">
        <v>320</v>
      </c>
      <c r="D100" s="21" t="s">
        <v>206</v>
      </c>
      <c r="E100" s="35" t="n">
        <v>0.65</v>
      </c>
      <c r="F100" s="9" t="s">
        <v>91</v>
      </c>
      <c r="G100" s="11" t="n">
        <f aca="false">IFERROR(IF(INDEX(Règles!$C$5:$C$17,MATCH($F100,Règles!$A$5:$A$17,0))="au nombre",IF(N(INDEX(Règles!$D$5:$D$17,MATCH($F100,Règles!$A$5:$A$17,0)))&gt;0,1/INDEX(Règles!$D$5:$D$17,MATCH($F100,Règles!$A$5:$A$17,0)),""),IF(INDEX(Règles!$C$5:$C$17,MATCH($F100,Règles!$A$5:$A$17,0))="au prix",IF(AND(ISNUMBER($E100),N(INDEX(Règles!$E$5:$E$17,MATCH($F100,Règles!$A$5:$A$17,0)))&gt;0),$E100/INDEX(Règles!$E$5:$E$17,MATCH($F100,Règles!$A$5:$A$17,0)),""),0)),"")</f>
        <v>0.0008125</v>
      </c>
    </row>
    <row r="101" customFormat="false" ht="15" hidden="false" customHeight="false" outlineLevel="0" collapsed="false">
      <c r="A101" s="21" t="s">
        <v>44</v>
      </c>
      <c r="B101" s="21" t="s">
        <v>321</v>
      </c>
      <c r="C101" s="21" t="s">
        <v>322</v>
      </c>
      <c r="D101" s="21" t="s">
        <v>165</v>
      </c>
      <c r="E101" s="35" t="n">
        <v>850</v>
      </c>
      <c r="F101" s="9" t="s">
        <v>91</v>
      </c>
      <c r="G101" s="11" t="n">
        <f aca="false">IFERROR(IF(INDEX(Règles!$C$5:$C$17,MATCH($F101,Règles!$A$5:$A$17,0))="au nombre",IF(N(INDEX(Règles!$D$5:$D$17,MATCH($F101,Règles!$A$5:$A$17,0)))&gt;0,1/INDEX(Règles!$D$5:$D$17,MATCH($F101,Règles!$A$5:$A$17,0)),""),IF(INDEX(Règles!$C$5:$C$17,MATCH($F101,Règles!$A$5:$A$17,0))="au prix",IF(AND(ISNUMBER($E101),N(INDEX(Règles!$E$5:$E$17,MATCH($F101,Règles!$A$5:$A$17,0)))&gt;0),$E101/INDEX(Règles!$E$5:$E$17,MATCH($F101,Règles!$A$5:$A$17,0)),""),0)),"")</f>
        <v>1.0625</v>
      </c>
    </row>
    <row r="102" customFormat="false" ht="15" hidden="false" customHeight="false" outlineLevel="0" collapsed="false">
      <c r="A102" s="21" t="s">
        <v>44</v>
      </c>
      <c r="B102" s="21" t="s">
        <v>323</v>
      </c>
      <c r="C102" s="21" t="s">
        <v>324</v>
      </c>
      <c r="D102" s="21" t="s">
        <v>243</v>
      </c>
      <c r="E102" s="35" t="n">
        <v>90</v>
      </c>
      <c r="F102" s="9" t="s">
        <v>91</v>
      </c>
      <c r="G102" s="11" t="n">
        <f aca="false">IFERROR(IF(INDEX(Règles!$C$5:$C$17,MATCH($F102,Règles!$A$5:$A$17,0))="au nombre",IF(N(INDEX(Règles!$D$5:$D$17,MATCH($F102,Règles!$A$5:$A$17,0)))&gt;0,1/INDEX(Règles!$D$5:$D$17,MATCH($F102,Règles!$A$5:$A$17,0)),""),IF(INDEX(Règles!$C$5:$C$17,MATCH($F102,Règles!$A$5:$A$17,0))="au prix",IF(AND(ISNUMBER($E102),N(INDEX(Règles!$E$5:$E$17,MATCH($F102,Règles!$A$5:$A$17,0)))&gt;0),$E102/INDEX(Règles!$E$5:$E$17,MATCH($F102,Règles!$A$5:$A$17,0)),""),0)),"")</f>
        <v>0.1125</v>
      </c>
    </row>
    <row r="103" customFormat="false" ht="15" hidden="false" customHeight="false" outlineLevel="0" collapsed="false">
      <c r="A103" s="21" t="s">
        <v>44</v>
      </c>
      <c r="B103" s="21" t="s">
        <v>325</v>
      </c>
      <c r="C103" s="21" t="s">
        <v>326</v>
      </c>
      <c r="D103" s="21" t="s">
        <v>243</v>
      </c>
      <c r="E103" s="35" t="n">
        <v>270</v>
      </c>
      <c r="F103" s="9" t="s">
        <v>91</v>
      </c>
      <c r="G103" s="11" t="n">
        <f aca="false">IFERROR(IF(INDEX(Règles!$C$5:$C$17,MATCH($F103,Règles!$A$5:$A$17,0))="au nombre",IF(N(INDEX(Règles!$D$5:$D$17,MATCH($F103,Règles!$A$5:$A$17,0)))&gt;0,1/INDEX(Règles!$D$5:$D$17,MATCH($F103,Règles!$A$5:$A$17,0)),""),IF(INDEX(Règles!$C$5:$C$17,MATCH($F103,Règles!$A$5:$A$17,0))="au prix",IF(AND(ISNUMBER($E103),N(INDEX(Règles!$E$5:$E$17,MATCH($F103,Règles!$A$5:$A$17,0)))&gt;0),$E103/INDEX(Règles!$E$5:$E$17,MATCH($F103,Règles!$A$5:$A$17,0)),""),0)),"")</f>
        <v>0.3375</v>
      </c>
    </row>
    <row r="104" customFormat="false" ht="15" hidden="false" customHeight="false" outlineLevel="0" collapsed="false">
      <c r="A104" s="21" t="s">
        <v>44</v>
      </c>
      <c r="B104" s="21" t="s">
        <v>327</v>
      </c>
      <c r="C104" s="21" t="s">
        <v>328</v>
      </c>
      <c r="D104" s="21" t="s">
        <v>329</v>
      </c>
      <c r="E104" s="35" t="n">
        <v>185</v>
      </c>
      <c r="F104" s="9" t="s">
        <v>91</v>
      </c>
      <c r="G104" s="11" t="n">
        <f aca="false">IFERROR(IF(INDEX(Règles!$C$5:$C$17,MATCH($F104,Règles!$A$5:$A$17,0))="au nombre",IF(N(INDEX(Règles!$D$5:$D$17,MATCH($F104,Règles!$A$5:$A$17,0)))&gt;0,1/INDEX(Règles!$D$5:$D$17,MATCH($F104,Règles!$A$5:$A$17,0)),""),IF(INDEX(Règles!$C$5:$C$17,MATCH($F104,Règles!$A$5:$A$17,0))="au prix",IF(AND(ISNUMBER($E104),N(INDEX(Règles!$E$5:$E$17,MATCH($F104,Règles!$A$5:$A$17,0)))&gt;0),$E104/INDEX(Règles!$E$5:$E$17,MATCH($F104,Règles!$A$5:$A$17,0)),""),0)),"")</f>
        <v>0.23125</v>
      </c>
    </row>
    <row r="105" customFormat="false" ht="15" hidden="false" customHeight="false" outlineLevel="0" collapsed="false">
      <c r="A105" s="21" t="s">
        <v>44</v>
      </c>
      <c r="B105" s="21" t="s">
        <v>330</v>
      </c>
      <c r="C105" s="21" t="s">
        <v>331</v>
      </c>
      <c r="D105" s="21" t="s">
        <v>206</v>
      </c>
      <c r="E105" s="35" t="n">
        <v>26</v>
      </c>
      <c r="F105" s="9" t="s">
        <v>91</v>
      </c>
      <c r="G105" s="11" t="n">
        <f aca="false">IFERROR(IF(INDEX(Règles!$C$5:$C$17,MATCH($F105,Règles!$A$5:$A$17,0))="au nombre",IF(N(INDEX(Règles!$D$5:$D$17,MATCH($F105,Règles!$A$5:$A$17,0)))&gt;0,1/INDEX(Règles!$D$5:$D$17,MATCH($F105,Règles!$A$5:$A$17,0)),""),IF(INDEX(Règles!$C$5:$C$17,MATCH($F105,Règles!$A$5:$A$17,0))="au prix",IF(AND(ISNUMBER($E105),N(INDEX(Règles!$E$5:$E$17,MATCH($F105,Règles!$A$5:$A$17,0)))&gt;0),$E105/INDEX(Règles!$E$5:$E$17,MATCH($F105,Règles!$A$5:$A$17,0)),""),0)),"")</f>
        <v>0.0325</v>
      </c>
    </row>
    <row r="106" customFormat="false" ht="15" hidden="false" customHeight="false" outlineLevel="0" collapsed="false">
      <c r="A106" s="21" t="s">
        <v>44</v>
      </c>
      <c r="B106" s="21" t="s">
        <v>332</v>
      </c>
      <c r="C106" s="21" t="s">
        <v>333</v>
      </c>
      <c r="D106" s="21" t="s">
        <v>206</v>
      </c>
      <c r="E106" s="35" t="n">
        <v>2</v>
      </c>
      <c r="F106" s="9" t="s">
        <v>91</v>
      </c>
      <c r="G106" s="11" t="n">
        <f aca="false">IFERROR(IF(INDEX(Règles!$C$5:$C$17,MATCH($F106,Règles!$A$5:$A$17,0))="au nombre",IF(N(INDEX(Règles!$D$5:$D$17,MATCH($F106,Règles!$A$5:$A$17,0)))&gt;0,1/INDEX(Règles!$D$5:$D$17,MATCH($F106,Règles!$A$5:$A$17,0)),""),IF(INDEX(Règles!$C$5:$C$17,MATCH($F106,Règles!$A$5:$A$17,0))="au prix",IF(AND(ISNUMBER($E106),N(INDEX(Règles!$E$5:$E$17,MATCH($F106,Règles!$A$5:$A$17,0)))&gt;0),$E106/INDEX(Règles!$E$5:$E$17,MATCH($F106,Règles!$A$5:$A$17,0)),""),0)),"")</f>
        <v>0.0025</v>
      </c>
    </row>
    <row r="107" customFormat="false" ht="15" hidden="false" customHeight="false" outlineLevel="0" collapsed="false">
      <c r="A107" s="21" t="s">
        <v>44</v>
      </c>
      <c r="B107" s="21" t="s">
        <v>334</v>
      </c>
      <c r="C107" s="21" t="s">
        <v>335</v>
      </c>
      <c r="D107" s="21" t="s">
        <v>206</v>
      </c>
      <c r="E107" s="35" t="n">
        <v>6.5</v>
      </c>
      <c r="F107" s="9" t="s">
        <v>91</v>
      </c>
      <c r="G107" s="11" t="n">
        <f aca="false">IFERROR(IF(INDEX(Règles!$C$5:$C$17,MATCH($F107,Règles!$A$5:$A$17,0))="au nombre",IF(N(INDEX(Règles!$D$5:$D$17,MATCH($F107,Règles!$A$5:$A$17,0)))&gt;0,1/INDEX(Règles!$D$5:$D$17,MATCH($F107,Règles!$A$5:$A$17,0)),""),IF(INDEX(Règles!$C$5:$C$17,MATCH($F107,Règles!$A$5:$A$17,0))="au prix",IF(AND(ISNUMBER($E107),N(INDEX(Règles!$E$5:$E$17,MATCH($F107,Règles!$A$5:$A$17,0)))&gt;0),$E107/INDEX(Règles!$E$5:$E$17,MATCH($F107,Règles!$A$5:$A$17,0)),""),0)),"")</f>
        <v>0.008125</v>
      </c>
    </row>
    <row r="108" customFormat="false" ht="15" hidden="false" customHeight="false" outlineLevel="0" collapsed="false">
      <c r="A108" s="21" t="s">
        <v>44</v>
      </c>
      <c r="B108" s="21" t="s">
        <v>336</v>
      </c>
      <c r="C108" s="21" t="s">
        <v>337</v>
      </c>
      <c r="D108" s="21" t="s">
        <v>206</v>
      </c>
      <c r="E108" s="35" t="n">
        <v>12</v>
      </c>
      <c r="F108" s="9" t="s">
        <v>91</v>
      </c>
      <c r="G108" s="11" t="n">
        <f aca="false">IFERROR(IF(INDEX(Règles!$C$5:$C$17,MATCH($F108,Règles!$A$5:$A$17,0))="au nombre",IF(N(INDEX(Règles!$D$5:$D$17,MATCH($F108,Règles!$A$5:$A$17,0)))&gt;0,1/INDEX(Règles!$D$5:$D$17,MATCH($F108,Règles!$A$5:$A$17,0)),""),IF(INDEX(Règles!$C$5:$C$17,MATCH($F108,Règles!$A$5:$A$17,0))="au prix",IF(AND(ISNUMBER($E108),N(INDEX(Règles!$E$5:$E$17,MATCH($F108,Règles!$A$5:$A$17,0)))&gt;0),$E108/INDEX(Règles!$E$5:$E$17,MATCH($F108,Règles!$A$5:$A$17,0)),""),0)),"")</f>
        <v>0.015</v>
      </c>
    </row>
    <row r="109" customFormat="false" ht="15" hidden="false" customHeight="false" outlineLevel="0" collapsed="false">
      <c r="A109" s="21" t="s">
        <v>44</v>
      </c>
      <c r="B109" s="21" t="s">
        <v>338</v>
      </c>
      <c r="C109" s="21" t="s">
        <v>339</v>
      </c>
      <c r="D109" s="21" t="s">
        <v>243</v>
      </c>
      <c r="E109" s="35" t="n">
        <v>33</v>
      </c>
      <c r="F109" s="9" t="s">
        <v>91</v>
      </c>
      <c r="G109" s="11" t="n">
        <f aca="false">IFERROR(IF(INDEX(Règles!$C$5:$C$17,MATCH($F109,Règles!$A$5:$A$17,0))="au nombre",IF(N(INDEX(Règles!$D$5:$D$17,MATCH($F109,Règles!$A$5:$A$17,0)))&gt;0,1/INDEX(Règles!$D$5:$D$17,MATCH($F109,Règles!$A$5:$A$17,0)),""),IF(INDEX(Règles!$C$5:$C$17,MATCH($F109,Règles!$A$5:$A$17,0))="au prix",IF(AND(ISNUMBER($E109),N(INDEX(Règles!$E$5:$E$17,MATCH($F109,Règles!$A$5:$A$17,0)))&gt;0),$E109/INDEX(Règles!$E$5:$E$17,MATCH($F109,Règles!$A$5:$A$17,0)),""),0)),"")</f>
        <v>0.04125</v>
      </c>
    </row>
    <row r="110" customFormat="false" ht="15" hidden="false" customHeight="false" outlineLevel="0" collapsed="false">
      <c r="A110" s="21" t="s">
        <v>44</v>
      </c>
      <c r="B110" s="21" t="s">
        <v>340</v>
      </c>
      <c r="C110" s="21" t="s">
        <v>341</v>
      </c>
      <c r="D110" s="21" t="s">
        <v>243</v>
      </c>
      <c r="E110" s="35" t="n">
        <v>280</v>
      </c>
      <c r="F110" s="9" t="s">
        <v>91</v>
      </c>
      <c r="G110" s="11" t="n">
        <f aca="false">IFERROR(IF(INDEX(Règles!$C$5:$C$17,MATCH($F110,Règles!$A$5:$A$17,0))="au nombre",IF(N(INDEX(Règles!$D$5:$D$17,MATCH($F110,Règles!$A$5:$A$17,0)))&gt;0,1/INDEX(Règles!$D$5:$D$17,MATCH($F110,Règles!$A$5:$A$17,0)),""),IF(INDEX(Règles!$C$5:$C$17,MATCH($F110,Règles!$A$5:$A$17,0))="au prix",IF(AND(ISNUMBER($E110),N(INDEX(Règles!$E$5:$E$17,MATCH($F110,Règles!$A$5:$A$17,0)))&gt;0),$E110/INDEX(Règles!$E$5:$E$17,MATCH($F110,Règles!$A$5:$A$17,0)),""),0)),"")</f>
        <v>0.35</v>
      </c>
    </row>
    <row r="111" customFormat="false" ht="15" hidden="false" customHeight="false" outlineLevel="0" collapsed="false">
      <c r="A111" s="21" t="s">
        <v>44</v>
      </c>
      <c r="B111" s="21" t="s">
        <v>342</v>
      </c>
      <c r="C111" s="21" t="s">
        <v>343</v>
      </c>
      <c r="D111" s="21" t="s">
        <v>206</v>
      </c>
      <c r="E111" s="35" t="n">
        <v>3.5</v>
      </c>
      <c r="F111" s="9" t="s">
        <v>91</v>
      </c>
      <c r="G111" s="11" t="n">
        <f aca="false">IFERROR(IF(INDEX(Règles!$C$5:$C$17,MATCH($F111,Règles!$A$5:$A$17,0))="au nombre",IF(N(INDEX(Règles!$D$5:$D$17,MATCH($F111,Règles!$A$5:$A$17,0)))&gt;0,1/INDEX(Règles!$D$5:$D$17,MATCH($F111,Règles!$A$5:$A$17,0)),""),IF(INDEX(Règles!$C$5:$C$17,MATCH($F111,Règles!$A$5:$A$17,0))="au prix",IF(AND(ISNUMBER($E111),N(INDEX(Règles!$E$5:$E$17,MATCH($F111,Règles!$A$5:$A$17,0)))&gt;0),$E111/INDEX(Règles!$E$5:$E$17,MATCH($F111,Règles!$A$5:$A$17,0)),""),0)),"")</f>
        <v>0.004375</v>
      </c>
    </row>
    <row r="112" customFormat="false" ht="15" hidden="false" customHeight="false" outlineLevel="0" collapsed="false">
      <c r="A112" s="21" t="s">
        <v>44</v>
      </c>
      <c r="B112" s="21" t="s">
        <v>344</v>
      </c>
      <c r="C112" s="21" t="s">
        <v>345</v>
      </c>
      <c r="D112" s="21" t="s">
        <v>206</v>
      </c>
      <c r="E112" s="35" t="n">
        <v>4.9</v>
      </c>
      <c r="F112" s="9" t="s">
        <v>91</v>
      </c>
      <c r="G112" s="11" t="n">
        <f aca="false">IFERROR(IF(INDEX(Règles!$C$5:$C$17,MATCH($F112,Règles!$A$5:$A$17,0))="au nombre",IF(N(INDEX(Règles!$D$5:$D$17,MATCH($F112,Règles!$A$5:$A$17,0)))&gt;0,1/INDEX(Règles!$D$5:$D$17,MATCH($F112,Règles!$A$5:$A$17,0)),""),IF(INDEX(Règles!$C$5:$C$17,MATCH($F112,Règles!$A$5:$A$17,0))="au prix",IF(AND(ISNUMBER($E112),N(INDEX(Règles!$E$5:$E$17,MATCH($F112,Règles!$A$5:$A$17,0)))&gt;0),$E112/INDEX(Règles!$E$5:$E$17,MATCH($F112,Règles!$A$5:$A$17,0)),""),0)),"")</f>
        <v>0.006125</v>
      </c>
    </row>
    <row r="113" customFormat="false" ht="15" hidden="false" customHeight="false" outlineLevel="0" collapsed="false">
      <c r="A113" s="21" t="s">
        <v>44</v>
      </c>
      <c r="B113" s="21" t="s">
        <v>346</v>
      </c>
      <c r="C113" s="21" t="s">
        <v>347</v>
      </c>
      <c r="D113" s="21" t="s">
        <v>348</v>
      </c>
      <c r="E113" s="35"/>
      <c r="F113" s="9" t="s">
        <v>91</v>
      </c>
      <c r="G113" s="11" t="str">
        <f aca="false">IFERROR(IF(INDEX(Règles!$C$5:$C$17,MATCH($F113,Règles!$A$5:$A$17,0))="au nombre",IF(N(INDEX(Règles!$D$5:$D$17,MATCH($F113,Règles!$A$5:$A$17,0)))&gt;0,1/INDEX(Règles!$D$5:$D$17,MATCH($F113,Règles!$A$5:$A$17,0)),""),IF(INDEX(Règles!$C$5:$C$17,MATCH($F113,Règles!$A$5:$A$17,0))="au prix",IF(AND(ISNUMBER($E113),N(INDEX(Règles!$E$5:$E$17,MATCH($F113,Règles!$A$5:$A$17,0)))&gt;0),$E113/INDEX(Règles!$E$5:$E$17,MATCH($F113,Règles!$A$5:$A$17,0)),""),0)),"")</f>
        <v/>
      </c>
    </row>
    <row r="114" customFormat="false" ht="15" hidden="false" customHeight="false" outlineLevel="0" collapsed="false">
      <c r="A114" s="21" t="s">
        <v>44</v>
      </c>
      <c r="B114" s="21" t="s">
        <v>349</v>
      </c>
      <c r="C114" s="21" t="s">
        <v>350</v>
      </c>
      <c r="D114" s="21" t="s">
        <v>206</v>
      </c>
      <c r="E114" s="35" t="n">
        <v>5.8</v>
      </c>
      <c r="F114" s="9" t="s">
        <v>91</v>
      </c>
      <c r="G114" s="11" t="n">
        <f aca="false">IFERROR(IF(INDEX(Règles!$C$5:$C$17,MATCH($F114,Règles!$A$5:$A$17,0))="au nombre",IF(N(INDEX(Règles!$D$5:$D$17,MATCH($F114,Règles!$A$5:$A$17,0)))&gt;0,1/INDEX(Règles!$D$5:$D$17,MATCH($F114,Règles!$A$5:$A$17,0)),""),IF(INDEX(Règles!$C$5:$C$17,MATCH($F114,Règles!$A$5:$A$17,0))="au prix",IF(AND(ISNUMBER($E114),N(INDEX(Règles!$E$5:$E$17,MATCH($F114,Règles!$A$5:$A$17,0)))&gt;0),$E114/INDEX(Règles!$E$5:$E$17,MATCH($F114,Règles!$A$5:$A$17,0)),""),0)),"")</f>
        <v>0.00725</v>
      </c>
    </row>
    <row r="115" customFormat="false" ht="15" hidden="false" customHeight="false" outlineLevel="0" collapsed="false">
      <c r="A115" s="21" t="s">
        <v>44</v>
      </c>
      <c r="B115" s="21" t="s">
        <v>351</v>
      </c>
      <c r="C115" s="21" t="s">
        <v>352</v>
      </c>
      <c r="D115" s="21" t="s">
        <v>353</v>
      </c>
      <c r="E115" s="35" t="n">
        <v>450</v>
      </c>
      <c r="F115" s="9" t="s">
        <v>109</v>
      </c>
      <c r="G115" s="11" t="n">
        <f aca="false">IFERROR(IF(INDEX(Règles!$C$5:$C$17,MATCH($F115,Règles!$A$5:$A$17,0))="au nombre",IF(N(INDEX(Règles!$D$5:$D$17,MATCH($F115,Règles!$A$5:$A$17,0)))&gt;0,1/INDEX(Règles!$D$5:$D$17,MATCH($F115,Règles!$A$5:$A$17,0)),""),IF(INDEX(Règles!$C$5:$C$17,MATCH($F115,Règles!$A$5:$A$17,0))="au prix",IF(AND(ISNUMBER($E115),N(INDEX(Règles!$E$5:$E$17,MATCH($F115,Règles!$A$5:$A$17,0)))&gt;0),$E115/INDEX(Règles!$E$5:$E$17,MATCH($F115,Règles!$A$5:$A$17,0)),""),0)),"")</f>
        <v>0</v>
      </c>
    </row>
    <row r="116" customFormat="false" ht="15" hidden="false" customHeight="false" outlineLevel="0" collapsed="false">
      <c r="A116" s="21" t="s">
        <v>44</v>
      </c>
      <c r="B116" s="21" t="s">
        <v>354</v>
      </c>
      <c r="C116" s="21" t="s">
        <v>355</v>
      </c>
      <c r="D116" s="21" t="s">
        <v>206</v>
      </c>
      <c r="E116" s="35" t="n">
        <v>4.95</v>
      </c>
      <c r="F116" s="9" t="s">
        <v>91</v>
      </c>
      <c r="G116" s="11" t="n">
        <f aca="false">IFERROR(IF(INDEX(Règles!$C$5:$C$17,MATCH($F116,Règles!$A$5:$A$17,0))="au nombre",IF(N(INDEX(Règles!$D$5:$D$17,MATCH($F116,Règles!$A$5:$A$17,0)))&gt;0,1/INDEX(Règles!$D$5:$D$17,MATCH($F116,Règles!$A$5:$A$17,0)),""),IF(INDEX(Règles!$C$5:$C$17,MATCH($F116,Règles!$A$5:$A$17,0))="au prix",IF(AND(ISNUMBER($E116),N(INDEX(Règles!$E$5:$E$17,MATCH($F116,Règles!$A$5:$A$17,0)))&gt;0),$E116/INDEX(Règles!$E$5:$E$17,MATCH($F116,Règles!$A$5:$A$17,0)),""),0)),"")</f>
        <v>0.0061875</v>
      </c>
    </row>
    <row r="117" customFormat="false" ht="15" hidden="false" customHeight="false" outlineLevel="0" collapsed="false">
      <c r="A117" s="21" t="s">
        <v>44</v>
      </c>
      <c r="B117" s="21" t="s">
        <v>356</v>
      </c>
      <c r="C117" s="21" t="s">
        <v>357</v>
      </c>
      <c r="D117" s="21" t="s">
        <v>206</v>
      </c>
      <c r="E117" s="35" t="n">
        <v>5.3</v>
      </c>
      <c r="F117" s="9" t="s">
        <v>91</v>
      </c>
      <c r="G117" s="11" t="n">
        <f aca="false">IFERROR(IF(INDEX(Règles!$C$5:$C$17,MATCH($F117,Règles!$A$5:$A$17,0))="au nombre",IF(N(INDEX(Règles!$D$5:$D$17,MATCH($F117,Règles!$A$5:$A$17,0)))&gt;0,1/INDEX(Règles!$D$5:$D$17,MATCH($F117,Règles!$A$5:$A$17,0)),""),IF(INDEX(Règles!$C$5:$C$17,MATCH($F117,Règles!$A$5:$A$17,0))="au prix",IF(AND(ISNUMBER($E117),N(INDEX(Règles!$E$5:$E$17,MATCH($F117,Règles!$A$5:$A$17,0)))&gt;0),$E117/INDEX(Règles!$E$5:$E$17,MATCH($F117,Règles!$A$5:$A$17,0)),""),0)),"")</f>
        <v>0.006625</v>
      </c>
    </row>
    <row r="118" customFormat="false" ht="15" hidden="false" customHeight="false" outlineLevel="0" collapsed="false">
      <c r="A118" s="21" t="s">
        <v>44</v>
      </c>
      <c r="B118" s="21" t="s">
        <v>358</v>
      </c>
      <c r="C118" s="21" t="s">
        <v>359</v>
      </c>
      <c r="D118" s="21" t="s">
        <v>206</v>
      </c>
      <c r="E118" s="35" t="n">
        <v>5.65</v>
      </c>
      <c r="F118" s="9" t="s">
        <v>91</v>
      </c>
      <c r="G118" s="11" t="n">
        <f aca="false">IFERROR(IF(INDEX(Règles!$C$5:$C$17,MATCH($F118,Règles!$A$5:$A$17,0))="au nombre",IF(N(INDEX(Règles!$D$5:$D$17,MATCH($F118,Règles!$A$5:$A$17,0)))&gt;0,1/INDEX(Règles!$D$5:$D$17,MATCH($F118,Règles!$A$5:$A$17,0)),""),IF(INDEX(Règles!$C$5:$C$17,MATCH($F118,Règles!$A$5:$A$17,0))="au prix",IF(AND(ISNUMBER($E118),N(INDEX(Règles!$E$5:$E$17,MATCH($F118,Règles!$A$5:$A$17,0)))&gt;0),$E118/INDEX(Règles!$E$5:$E$17,MATCH($F118,Règles!$A$5:$A$17,0)),""),0)),"")</f>
        <v>0.0070625</v>
      </c>
    </row>
    <row r="119" customFormat="false" ht="15" hidden="false" customHeight="false" outlineLevel="0" collapsed="false">
      <c r="A119" s="21" t="s">
        <v>44</v>
      </c>
      <c r="B119" s="21" t="s">
        <v>360</v>
      </c>
      <c r="C119" s="21" t="s">
        <v>361</v>
      </c>
      <c r="D119" s="21" t="s">
        <v>206</v>
      </c>
      <c r="E119" s="35"/>
      <c r="F119" s="9" t="s">
        <v>91</v>
      </c>
      <c r="G119" s="11" t="str">
        <f aca="false">IFERROR(IF(INDEX(Règles!$C$5:$C$17,MATCH($F119,Règles!$A$5:$A$17,0))="au nombre",IF(N(INDEX(Règles!$D$5:$D$17,MATCH($F119,Règles!$A$5:$A$17,0)))&gt;0,1/INDEX(Règles!$D$5:$D$17,MATCH($F119,Règles!$A$5:$A$17,0)),""),IF(INDEX(Règles!$C$5:$C$17,MATCH($F119,Règles!$A$5:$A$17,0))="au prix",IF(AND(ISNUMBER($E119),N(INDEX(Règles!$E$5:$E$17,MATCH($F119,Règles!$A$5:$A$17,0)))&gt;0),$E119/INDEX(Règles!$E$5:$E$17,MATCH($F119,Règles!$A$5:$A$17,0)),""),0)),"")</f>
        <v/>
      </c>
    </row>
    <row r="120" customFormat="false" ht="15" hidden="false" customHeight="false" outlineLevel="0" collapsed="false">
      <c r="A120" s="21" t="s">
        <v>44</v>
      </c>
      <c r="B120" s="21" t="s">
        <v>362</v>
      </c>
      <c r="C120" s="21" t="s">
        <v>363</v>
      </c>
      <c r="D120" s="21" t="s">
        <v>243</v>
      </c>
      <c r="E120" s="35" t="n">
        <v>5180</v>
      </c>
      <c r="F120" s="9" t="s">
        <v>91</v>
      </c>
      <c r="G120" s="11" t="n">
        <f aca="false">IFERROR(IF(INDEX(Règles!$C$5:$C$17,MATCH($F120,Règles!$A$5:$A$17,0))="au nombre",IF(N(INDEX(Règles!$D$5:$D$17,MATCH($F120,Règles!$A$5:$A$17,0)))&gt;0,1/INDEX(Règles!$D$5:$D$17,MATCH($F120,Règles!$A$5:$A$17,0)),""),IF(INDEX(Règles!$C$5:$C$17,MATCH($F120,Règles!$A$5:$A$17,0))="au prix",IF(AND(ISNUMBER($E120),N(INDEX(Règles!$E$5:$E$17,MATCH($F120,Règles!$A$5:$A$17,0)))&gt;0),$E120/INDEX(Règles!$E$5:$E$17,MATCH($F120,Règles!$A$5:$A$17,0)),""),0)),"")</f>
        <v>6.475</v>
      </c>
    </row>
    <row r="121" customFormat="false" ht="15" hidden="false" customHeight="false" outlineLevel="0" collapsed="false">
      <c r="A121" s="21" t="s">
        <v>44</v>
      </c>
      <c r="B121" s="21" t="s">
        <v>364</v>
      </c>
      <c r="C121" s="21" t="s">
        <v>365</v>
      </c>
      <c r="D121" s="21" t="s">
        <v>243</v>
      </c>
      <c r="E121" s="35" t="n">
        <v>4350</v>
      </c>
      <c r="F121" s="9" t="s">
        <v>91</v>
      </c>
      <c r="G121" s="11" t="n">
        <f aca="false">IFERROR(IF(INDEX(Règles!$C$5:$C$17,MATCH($F121,Règles!$A$5:$A$17,0))="au nombre",IF(N(INDEX(Règles!$D$5:$D$17,MATCH($F121,Règles!$A$5:$A$17,0)))&gt;0,1/INDEX(Règles!$D$5:$D$17,MATCH($F121,Règles!$A$5:$A$17,0)),""),IF(INDEX(Règles!$C$5:$C$17,MATCH($F121,Règles!$A$5:$A$17,0))="au prix",IF(AND(ISNUMBER($E121),N(INDEX(Règles!$E$5:$E$17,MATCH($F121,Règles!$A$5:$A$17,0)))&gt;0),$E121/INDEX(Règles!$E$5:$E$17,MATCH($F121,Règles!$A$5:$A$17,0)),""),0)),"")</f>
        <v>5.4375</v>
      </c>
    </row>
    <row r="122" customFormat="false" ht="15" hidden="false" customHeight="false" outlineLevel="0" collapsed="false">
      <c r="A122" s="21" t="s">
        <v>44</v>
      </c>
      <c r="B122" s="21" t="s">
        <v>366</v>
      </c>
      <c r="C122" s="21" t="s">
        <v>367</v>
      </c>
      <c r="D122" s="21" t="s">
        <v>243</v>
      </c>
      <c r="E122" s="35" t="n">
        <v>3750</v>
      </c>
      <c r="F122" s="9" t="s">
        <v>91</v>
      </c>
      <c r="G122" s="11" t="n">
        <f aca="false">IFERROR(IF(INDEX(Règles!$C$5:$C$17,MATCH($F122,Règles!$A$5:$A$17,0))="au nombre",IF(N(INDEX(Règles!$D$5:$D$17,MATCH($F122,Règles!$A$5:$A$17,0)))&gt;0,1/INDEX(Règles!$D$5:$D$17,MATCH($F122,Règles!$A$5:$A$17,0)),""),IF(INDEX(Règles!$C$5:$C$17,MATCH($F122,Règles!$A$5:$A$17,0))="au prix",IF(AND(ISNUMBER($E122),N(INDEX(Règles!$E$5:$E$17,MATCH($F122,Règles!$A$5:$A$17,0)))&gt;0),$E122/INDEX(Règles!$E$5:$E$17,MATCH($F122,Règles!$A$5:$A$17,0)),""),0)),"")</f>
        <v>4.6875</v>
      </c>
    </row>
    <row r="123" customFormat="false" ht="15" hidden="false" customHeight="false" outlineLevel="0" collapsed="false">
      <c r="A123" s="21" t="s">
        <v>44</v>
      </c>
      <c r="B123" s="21" t="s">
        <v>368</v>
      </c>
      <c r="C123" s="21" t="s">
        <v>369</v>
      </c>
      <c r="D123" s="21" t="s">
        <v>243</v>
      </c>
      <c r="E123" s="35" t="n">
        <v>2850</v>
      </c>
      <c r="F123" s="9" t="s">
        <v>91</v>
      </c>
      <c r="G123" s="11" t="n">
        <f aca="false">IFERROR(IF(INDEX(Règles!$C$5:$C$17,MATCH($F123,Règles!$A$5:$A$17,0))="au nombre",IF(N(INDEX(Règles!$D$5:$D$17,MATCH($F123,Règles!$A$5:$A$17,0)))&gt;0,1/INDEX(Règles!$D$5:$D$17,MATCH($F123,Règles!$A$5:$A$17,0)),""),IF(INDEX(Règles!$C$5:$C$17,MATCH($F123,Règles!$A$5:$A$17,0))="au prix",IF(AND(ISNUMBER($E123),N(INDEX(Règles!$E$5:$E$17,MATCH($F123,Règles!$A$5:$A$17,0)))&gt;0),$E123/INDEX(Règles!$E$5:$E$17,MATCH($F123,Règles!$A$5:$A$17,0)),""),0)),"")</f>
        <v>3.5625</v>
      </c>
    </row>
    <row r="124" customFormat="false" ht="15" hidden="false" customHeight="false" outlineLevel="0" collapsed="false">
      <c r="A124" s="21" t="s">
        <v>44</v>
      </c>
      <c r="B124" s="21" t="s">
        <v>370</v>
      </c>
      <c r="C124" s="21" t="s">
        <v>371</v>
      </c>
      <c r="D124" s="21" t="s">
        <v>243</v>
      </c>
      <c r="E124" s="35" t="n">
        <v>1950</v>
      </c>
      <c r="F124" s="9" t="s">
        <v>91</v>
      </c>
      <c r="G124" s="11" t="n">
        <f aca="false">IFERROR(IF(INDEX(Règles!$C$5:$C$17,MATCH($F124,Règles!$A$5:$A$17,0))="au nombre",IF(N(INDEX(Règles!$D$5:$D$17,MATCH($F124,Règles!$A$5:$A$17,0)))&gt;0,1/INDEX(Règles!$D$5:$D$17,MATCH($F124,Règles!$A$5:$A$17,0)),""),IF(INDEX(Règles!$C$5:$C$17,MATCH($F124,Règles!$A$5:$A$17,0))="au prix",IF(AND(ISNUMBER($E124),N(INDEX(Règles!$E$5:$E$17,MATCH($F124,Règles!$A$5:$A$17,0)))&gt;0),$E124/INDEX(Règles!$E$5:$E$17,MATCH($F124,Règles!$A$5:$A$17,0)),""),0)),"")</f>
        <v>2.4375</v>
      </c>
    </row>
    <row r="125" customFormat="false" ht="15" hidden="false" customHeight="false" outlineLevel="0" collapsed="false">
      <c r="A125" s="21" t="s">
        <v>44</v>
      </c>
      <c r="B125" s="21" t="s">
        <v>372</v>
      </c>
      <c r="C125" s="21" t="s">
        <v>373</v>
      </c>
      <c r="D125" s="21" t="s">
        <v>243</v>
      </c>
      <c r="E125" s="35" t="n">
        <v>1300</v>
      </c>
      <c r="F125" s="9" t="s">
        <v>91</v>
      </c>
      <c r="G125" s="11" t="n">
        <f aca="false">IFERROR(IF(INDEX(Règles!$C$5:$C$17,MATCH($F125,Règles!$A$5:$A$17,0))="au nombre",IF(N(INDEX(Règles!$D$5:$D$17,MATCH($F125,Règles!$A$5:$A$17,0)))&gt;0,1/INDEX(Règles!$D$5:$D$17,MATCH($F125,Règles!$A$5:$A$17,0)),""),IF(INDEX(Règles!$C$5:$C$17,MATCH($F125,Règles!$A$5:$A$17,0))="au prix",IF(AND(ISNUMBER($E125),N(INDEX(Règles!$E$5:$E$17,MATCH($F125,Règles!$A$5:$A$17,0)))&gt;0),$E125/INDEX(Règles!$E$5:$E$17,MATCH($F125,Règles!$A$5:$A$17,0)),""),0)),"")</f>
        <v>1.625</v>
      </c>
    </row>
    <row r="126" customFormat="false" ht="15" hidden="false" customHeight="false" outlineLevel="0" collapsed="false">
      <c r="A126" s="21" t="s">
        <v>44</v>
      </c>
      <c r="B126" s="21" t="s">
        <v>374</v>
      </c>
      <c r="C126" s="21" t="s">
        <v>375</v>
      </c>
      <c r="D126" s="21" t="s">
        <v>243</v>
      </c>
      <c r="E126" s="35" t="n">
        <v>990</v>
      </c>
      <c r="F126" s="9" t="s">
        <v>91</v>
      </c>
      <c r="G126" s="11" t="n">
        <f aca="false">IFERROR(IF(INDEX(Règles!$C$5:$C$17,MATCH($F126,Règles!$A$5:$A$17,0))="au nombre",IF(N(INDEX(Règles!$D$5:$D$17,MATCH($F126,Règles!$A$5:$A$17,0)))&gt;0,1/INDEX(Règles!$D$5:$D$17,MATCH($F126,Règles!$A$5:$A$17,0)),""),IF(INDEX(Règles!$C$5:$C$17,MATCH($F126,Règles!$A$5:$A$17,0))="au prix",IF(AND(ISNUMBER($E126),N(INDEX(Règles!$E$5:$E$17,MATCH($F126,Règles!$A$5:$A$17,0)))&gt;0),$E126/INDEX(Règles!$E$5:$E$17,MATCH($F126,Règles!$A$5:$A$17,0)),""),0)),"")</f>
        <v>1.2375</v>
      </c>
    </row>
    <row r="127" customFormat="false" ht="15" hidden="false" customHeight="false" outlineLevel="0" collapsed="false">
      <c r="A127" s="21" t="s">
        <v>44</v>
      </c>
      <c r="B127" s="21" t="s">
        <v>376</v>
      </c>
      <c r="C127" s="21" t="s">
        <v>377</v>
      </c>
      <c r="D127" s="21" t="s">
        <v>243</v>
      </c>
      <c r="E127" s="35" t="n">
        <v>750</v>
      </c>
      <c r="F127" s="9" t="s">
        <v>91</v>
      </c>
      <c r="G127" s="11" t="n">
        <f aca="false">IFERROR(IF(INDEX(Règles!$C$5:$C$17,MATCH($F127,Règles!$A$5:$A$17,0))="au nombre",IF(N(INDEX(Règles!$D$5:$D$17,MATCH($F127,Règles!$A$5:$A$17,0)))&gt;0,1/INDEX(Règles!$D$5:$D$17,MATCH($F127,Règles!$A$5:$A$17,0)),""),IF(INDEX(Règles!$C$5:$C$17,MATCH($F127,Règles!$A$5:$A$17,0))="au prix",IF(AND(ISNUMBER($E127),N(INDEX(Règles!$E$5:$E$17,MATCH($F127,Règles!$A$5:$A$17,0)))&gt;0),$E127/INDEX(Règles!$E$5:$E$17,MATCH($F127,Règles!$A$5:$A$17,0)),""),0)),"")</f>
        <v>0.9375</v>
      </c>
    </row>
    <row r="128" customFormat="false" ht="15" hidden="false" customHeight="false" outlineLevel="0" collapsed="false">
      <c r="A128" s="21" t="s">
        <v>44</v>
      </c>
      <c r="B128" s="21" t="s">
        <v>378</v>
      </c>
      <c r="C128" s="21" t="s">
        <v>379</v>
      </c>
      <c r="D128" s="21" t="s">
        <v>243</v>
      </c>
      <c r="E128" s="35" t="n">
        <v>600</v>
      </c>
      <c r="F128" s="9" t="s">
        <v>91</v>
      </c>
      <c r="G128" s="11" t="n">
        <f aca="false">IFERROR(IF(INDEX(Règles!$C$5:$C$17,MATCH($F128,Règles!$A$5:$A$17,0))="au nombre",IF(N(INDEX(Règles!$D$5:$D$17,MATCH($F128,Règles!$A$5:$A$17,0)))&gt;0,1/INDEX(Règles!$D$5:$D$17,MATCH($F128,Règles!$A$5:$A$17,0)),""),IF(INDEX(Règles!$C$5:$C$17,MATCH($F128,Règles!$A$5:$A$17,0))="au prix",IF(AND(ISNUMBER($E128),N(INDEX(Règles!$E$5:$E$17,MATCH($F128,Règles!$A$5:$A$17,0)))&gt;0),$E128/INDEX(Règles!$E$5:$E$17,MATCH($F128,Règles!$A$5:$A$17,0)),""),0)),"")</f>
        <v>0.75</v>
      </c>
    </row>
    <row r="129" customFormat="false" ht="15" hidden="false" customHeight="false" outlineLevel="0" collapsed="false">
      <c r="A129" s="21" t="s">
        <v>44</v>
      </c>
      <c r="B129" s="21" t="s">
        <v>380</v>
      </c>
      <c r="C129" s="21" t="s">
        <v>381</v>
      </c>
      <c r="D129" s="21" t="s">
        <v>243</v>
      </c>
      <c r="E129" s="35" t="n">
        <v>435</v>
      </c>
      <c r="F129" s="9" t="s">
        <v>91</v>
      </c>
      <c r="G129" s="11" t="n">
        <f aca="false">IFERROR(IF(INDEX(Règles!$C$5:$C$17,MATCH($F129,Règles!$A$5:$A$17,0))="au nombre",IF(N(INDEX(Règles!$D$5:$D$17,MATCH($F129,Règles!$A$5:$A$17,0)))&gt;0,1/INDEX(Règles!$D$5:$D$17,MATCH($F129,Règles!$A$5:$A$17,0)),""),IF(INDEX(Règles!$C$5:$C$17,MATCH($F129,Règles!$A$5:$A$17,0))="au prix",IF(AND(ISNUMBER($E129),N(INDEX(Règles!$E$5:$E$17,MATCH($F129,Règles!$A$5:$A$17,0)))&gt;0),$E129/INDEX(Règles!$E$5:$E$17,MATCH($F129,Règles!$A$5:$A$17,0)),""),0)),"")</f>
        <v>0.54375</v>
      </c>
    </row>
    <row r="130" customFormat="false" ht="15" hidden="false" customHeight="false" outlineLevel="0" collapsed="false">
      <c r="A130" s="21" t="s">
        <v>44</v>
      </c>
      <c r="B130" s="21" t="s">
        <v>382</v>
      </c>
      <c r="C130" s="21" t="s">
        <v>383</v>
      </c>
      <c r="D130" s="21" t="s">
        <v>243</v>
      </c>
      <c r="E130" s="35" t="n">
        <v>330</v>
      </c>
      <c r="F130" s="9" t="s">
        <v>91</v>
      </c>
      <c r="G130" s="11" t="n">
        <f aca="false">IFERROR(IF(INDEX(Règles!$C$5:$C$17,MATCH($F130,Règles!$A$5:$A$17,0))="au nombre",IF(N(INDEX(Règles!$D$5:$D$17,MATCH($F130,Règles!$A$5:$A$17,0)))&gt;0,1/INDEX(Règles!$D$5:$D$17,MATCH($F130,Règles!$A$5:$A$17,0)),""),IF(INDEX(Règles!$C$5:$C$17,MATCH($F130,Règles!$A$5:$A$17,0))="au prix",IF(AND(ISNUMBER($E130),N(INDEX(Règles!$E$5:$E$17,MATCH($F130,Règles!$A$5:$A$17,0)))&gt;0),$E130/INDEX(Règles!$E$5:$E$17,MATCH($F130,Règles!$A$5:$A$17,0)),""),0)),"")</f>
        <v>0.4125</v>
      </c>
    </row>
    <row r="131" customFormat="false" ht="15" hidden="false" customHeight="false" outlineLevel="0" collapsed="false">
      <c r="A131" s="21" t="s">
        <v>44</v>
      </c>
      <c r="B131" s="21" t="s">
        <v>384</v>
      </c>
      <c r="C131" s="21" t="s">
        <v>385</v>
      </c>
      <c r="D131" s="21" t="s">
        <v>243</v>
      </c>
      <c r="E131" s="35" t="n">
        <v>240</v>
      </c>
      <c r="F131" s="9" t="s">
        <v>91</v>
      </c>
      <c r="G131" s="11" t="n">
        <f aca="false">IFERROR(IF(INDEX(Règles!$C$5:$C$17,MATCH($F131,Règles!$A$5:$A$17,0))="au nombre",IF(N(INDEX(Règles!$D$5:$D$17,MATCH($F131,Règles!$A$5:$A$17,0)))&gt;0,1/INDEX(Règles!$D$5:$D$17,MATCH($F131,Règles!$A$5:$A$17,0)),""),IF(INDEX(Règles!$C$5:$C$17,MATCH($F131,Règles!$A$5:$A$17,0))="au prix",IF(AND(ISNUMBER($E131),N(INDEX(Règles!$E$5:$E$17,MATCH($F131,Règles!$A$5:$A$17,0)))&gt;0),$E131/INDEX(Règles!$E$5:$E$17,MATCH($F131,Règles!$A$5:$A$17,0)),""),0)),"")</f>
        <v>0.3</v>
      </c>
    </row>
    <row r="132" customFormat="false" ht="15" hidden="false" customHeight="false" outlineLevel="0" collapsed="false">
      <c r="A132" s="21" t="s">
        <v>44</v>
      </c>
      <c r="B132" s="21" t="s">
        <v>386</v>
      </c>
      <c r="C132" s="21" t="s">
        <v>387</v>
      </c>
      <c r="D132" s="21" t="s">
        <v>243</v>
      </c>
      <c r="E132" s="35" t="n">
        <v>200</v>
      </c>
      <c r="F132" s="9" t="s">
        <v>91</v>
      </c>
      <c r="G132" s="11" t="n">
        <f aca="false">IFERROR(IF(INDEX(Règles!$C$5:$C$17,MATCH($F132,Règles!$A$5:$A$17,0))="au nombre",IF(N(INDEX(Règles!$D$5:$D$17,MATCH($F132,Règles!$A$5:$A$17,0)))&gt;0,1/INDEX(Règles!$D$5:$D$17,MATCH($F132,Règles!$A$5:$A$17,0)),""),IF(INDEX(Règles!$C$5:$C$17,MATCH($F132,Règles!$A$5:$A$17,0))="au prix",IF(AND(ISNUMBER($E132),N(INDEX(Règles!$E$5:$E$17,MATCH($F132,Règles!$A$5:$A$17,0)))&gt;0),$E132/INDEX(Règles!$E$5:$E$17,MATCH($F132,Règles!$A$5:$A$17,0)),""),0)),"")</f>
        <v>0.25</v>
      </c>
    </row>
    <row r="133" customFormat="false" ht="15" hidden="false" customHeight="false" outlineLevel="0" collapsed="false">
      <c r="A133" s="21" t="s">
        <v>44</v>
      </c>
      <c r="B133" s="21" t="s">
        <v>388</v>
      </c>
      <c r="C133" s="21" t="s">
        <v>389</v>
      </c>
      <c r="D133" s="21" t="s">
        <v>243</v>
      </c>
      <c r="E133" s="35" t="n">
        <v>160</v>
      </c>
      <c r="F133" s="9" t="s">
        <v>91</v>
      </c>
      <c r="G133" s="11" t="n">
        <f aca="false">IFERROR(IF(INDEX(Règles!$C$5:$C$17,MATCH($F133,Règles!$A$5:$A$17,0))="au nombre",IF(N(INDEX(Règles!$D$5:$D$17,MATCH($F133,Règles!$A$5:$A$17,0)))&gt;0,1/INDEX(Règles!$D$5:$D$17,MATCH($F133,Règles!$A$5:$A$17,0)),""),IF(INDEX(Règles!$C$5:$C$17,MATCH($F133,Règles!$A$5:$A$17,0))="au prix",IF(AND(ISNUMBER($E133),N(INDEX(Règles!$E$5:$E$17,MATCH($F133,Règles!$A$5:$A$17,0)))&gt;0),$E133/INDEX(Règles!$E$5:$E$17,MATCH($F133,Règles!$A$5:$A$17,0)),""),0)),"")</f>
        <v>0.2</v>
      </c>
    </row>
    <row r="134" customFormat="false" ht="15" hidden="false" customHeight="false" outlineLevel="0" collapsed="false">
      <c r="A134" s="21" t="s">
        <v>44</v>
      </c>
      <c r="B134" s="21" t="s">
        <v>390</v>
      </c>
      <c r="C134" s="21" t="s">
        <v>391</v>
      </c>
      <c r="D134" s="21" t="s">
        <v>243</v>
      </c>
      <c r="E134" s="35" t="n">
        <v>1490</v>
      </c>
      <c r="F134" s="9" t="s">
        <v>91</v>
      </c>
      <c r="G134" s="11" t="n">
        <f aca="false">IFERROR(IF(INDEX(Règles!$C$5:$C$17,MATCH($F134,Règles!$A$5:$A$17,0))="au nombre",IF(N(INDEX(Règles!$D$5:$D$17,MATCH($F134,Règles!$A$5:$A$17,0)))&gt;0,1/INDEX(Règles!$D$5:$D$17,MATCH($F134,Règles!$A$5:$A$17,0)),""),IF(INDEX(Règles!$C$5:$C$17,MATCH($F134,Règles!$A$5:$A$17,0))="au prix",IF(AND(ISNUMBER($E134),N(INDEX(Règles!$E$5:$E$17,MATCH($F134,Règles!$A$5:$A$17,0)))&gt;0),$E134/INDEX(Règles!$E$5:$E$17,MATCH($F134,Règles!$A$5:$A$17,0)),""),0)),"")</f>
        <v>1.8625</v>
      </c>
    </row>
    <row r="135" customFormat="false" ht="15" hidden="false" customHeight="false" outlineLevel="0" collapsed="false">
      <c r="A135" s="21" t="s">
        <v>44</v>
      </c>
      <c r="B135" s="21" t="s">
        <v>392</v>
      </c>
      <c r="C135" s="21" t="s">
        <v>393</v>
      </c>
      <c r="D135" s="21" t="s">
        <v>243</v>
      </c>
      <c r="E135" s="35" t="n">
        <v>1250</v>
      </c>
      <c r="F135" s="9" t="s">
        <v>91</v>
      </c>
      <c r="G135" s="11" t="n">
        <f aca="false">IFERROR(IF(INDEX(Règles!$C$5:$C$17,MATCH($F135,Règles!$A$5:$A$17,0))="au nombre",IF(N(INDEX(Règles!$D$5:$D$17,MATCH($F135,Règles!$A$5:$A$17,0)))&gt;0,1/INDEX(Règles!$D$5:$D$17,MATCH($F135,Règles!$A$5:$A$17,0)),""),IF(INDEX(Règles!$C$5:$C$17,MATCH($F135,Règles!$A$5:$A$17,0))="au prix",IF(AND(ISNUMBER($E135),N(INDEX(Règles!$E$5:$E$17,MATCH($F135,Règles!$A$5:$A$17,0)))&gt;0),$E135/INDEX(Règles!$E$5:$E$17,MATCH($F135,Règles!$A$5:$A$17,0)),""),0)),"")</f>
        <v>1.5625</v>
      </c>
    </row>
    <row r="136" customFormat="false" ht="15" hidden="false" customHeight="false" outlineLevel="0" collapsed="false">
      <c r="A136" s="21" t="s">
        <v>44</v>
      </c>
      <c r="B136" s="21" t="s">
        <v>394</v>
      </c>
      <c r="C136" s="21" t="s">
        <v>395</v>
      </c>
      <c r="D136" s="21" t="s">
        <v>243</v>
      </c>
      <c r="E136" s="35" t="n">
        <v>1100</v>
      </c>
      <c r="F136" s="9" t="s">
        <v>91</v>
      </c>
      <c r="G136" s="11" t="n">
        <f aca="false">IFERROR(IF(INDEX(Règles!$C$5:$C$17,MATCH($F136,Règles!$A$5:$A$17,0))="au nombre",IF(N(INDEX(Règles!$D$5:$D$17,MATCH($F136,Règles!$A$5:$A$17,0)))&gt;0,1/INDEX(Règles!$D$5:$D$17,MATCH($F136,Règles!$A$5:$A$17,0)),""),IF(INDEX(Règles!$C$5:$C$17,MATCH($F136,Règles!$A$5:$A$17,0))="au prix",IF(AND(ISNUMBER($E136),N(INDEX(Règles!$E$5:$E$17,MATCH($F136,Règles!$A$5:$A$17,0)))&gt;0),$E136/INDEX(Règles!$E$5:$E$17,MATCH($F136,Règles!$A$5:$A$17,0)),""),0)),"")</f>
        <v>1.375</v>
      </c>
    </row>
    <row r="137" customFormat="false" ht="15" hidden="false" customHeight="false" outlineLevel="0" collapsed="false">
      <c r="A137" s="21" t="s">
        <v>44</v>
      </c>
      <c r="B137" s="21" t="s">
        <v>396</v>
      </c>
      <c r="C137" s="21" t="s">
        <v>397</v>
      </c>
      <c r="D137" s="21" t="s">
        <v>243</v>
      </c>
      <c r="E137" s="35" t="n">
        <v>900</v>
      </c>
      <c r="F137" s="9" t="s">
        <v>91</v>
      </c>
      <c r="G137" s="11" t="n">
        <f aca="false">IFERROR(IF(INDEX(Règles!$C$5:$C$17,MATCH($F137,Règles!$A$5:$A$17,0))="au nombre",IF(N(INDEX(Règles!$D$5:$D$17,MATCH($F137,Règles!$A$5:$A$17,0)))&gt;0,1/INDEX(Règles!$D$5:$D$17,MATCH($F137,Règles!$A$5:$A$17,0)),""),IF(INDEX(Règles!$C$5:$C$17,MATCH($F137,Règles!$A$5:$A$17,0))="au prix",IF(AND(ISNUMBER($E137),N(INDEX(Règles!$E$5:$E$17,MATCH($F137,Règles!$A$5:$A$17,0)))&gt;0),$E137/INDEX(Règles!$E$5:$E$17,MATCH($F137,Règles!$A$5:$A$17,0)),""),0)),"")</f>
        <v>1.125</v>
      </c>
    </row>
    <row r="138" customFormat="false" ht="15" hidden="false" customHeight="false" outlineLevel="0" collapsed="false">
      <c r="A138" s="21" t="s">
        <v>44</v>
      </c>
      <c r="B138" s="21" t="s">
        <v>398</v>
      </c>
      <c r="C138" s="21" t="s">
        <v>399</v>
      </c>
      <c r="D138" s="21" t="s">
        <v>243</v>
      </c>
      <c r="E138" s="35" t="n">
        <v>650</v>
      </c>
      <c r="F138" s="9" t="s">
        <v>91</v>
      </c>
      <c r="G138" s="11" t="n">
        <f aca="false">IFERROR(IF(INDEX(Règles!$C$5:$C$17,MATCH($F138,Règles!$A$5:$A$17,0))="au nombre",IF(N(INDEX(Règles!$D$5:$D$17,MATCH($F138,Règles!$A$5:$A$17,0)))&gt;0,1/INDEX(Règles!$D$5:$D$17,MATCH($F138,Règles!$A$5:$A$17,0)),""),IF(INDEX(Règles!$C$5:$C$17,MATCH($F138,Règles!$A$5:$A$17,0))="au prix",IF(AND(ISNUMBER($E138),N(INDEX(Règles!$E$5:$E$17,MATCH($F138,Règles!$A$5:$A$17,0)))&gt;0),$E138/INDEX(Règles!$E$5:$E$17,MATCH($F138,Règles!$A$5:$A$17,0)),""),0)),"")</f>
        <v>0.8125</v>
      </c>
    </row>
    <row r="139" customFormat="false" ht="15" hidden="false" customHeight="false" outlineLevel="0" collapsed="false">
      <c r="A139" s="21" t="s">
        <v>44</v>
      </c>
      <c r="B139" s="21" t="s">
        <v>400</v>
      </c>
      <c r="C139" s="21" t="s">
        <v>401</v>
      </c>
      <c r="D139" s="21" t="s">
        <v>243</v>
      </c>
      <c r="E139" s="35" t="n">
        <v>550</v>
      </c>
      <c r="F139" s="9" t="s">
        <v>91</v>
      </c>
      <c r="G139" s="11" t="n">
        <f aca="false">IFERROR(IF(INDEX(Règles!$C$5:$C$17,MATCH($F139,Règles!$A$5:$A$17,0))="au nombre",IF(N(INDEX(Règles!$D$5:$D$17,MATCH($F139,Règles!$A$5:$A$17,0)))&gt;0,1/INDEX(Règles!$D$5:$D$17,MATCH($F139,Règles!$A$5:$A$17,0)),""),IF(INDEX(Règles!$C$5:$C$17,MATCH($F139,Règles!$A$5:$A$17,0))="au prix",IF(AND(ISNUMBER($E139),N(INDEX(Règles!$E$5:$E$17,MATCH($F139,Règles!$A$5:$A$17,0)))&gt;0),$E139/INDEX(Règles!$E$5:$E$17,MATCH($F139,Règles!$A$5:$A$17,0)),""),0)),"")</f>
        <v>0.6875</v>
      </c>
    </row>
    <row r="140" customFormat="false" ht="15" hidden="false" customHeight="false" outlineLevel="0" collapsed="false">
      <c r="A140" s="21" t="s">
        <v>44</v>
      </c>
      <c r="B140" s="21" t="s">
        <v>402</v>
      </c>
      <c r="C140" s="21" t="s">
        <v>403</v>
      </c>
      <c r="D140" s="21" t="s">
        <v>243</v>
      </c>
      <c r="E140" s="35" t="n">
        <v>450</v>
      </c>
      <c r="F140" s="9" t="s">
        <v>91</v>
      </c>
      <c r="G140" s="11" t="n">
        <f aca="false">IFERROR(IF(INDEX(Règles!$C$5:$C$17,MATCH($F140,Règles!$A$5:$A$17,0))="au nombre",IF(N(INDEX(Règles!$D$5:$D$17,MATCH($F140,Règles!$A$5:$A$17,0)))&gt;0,1/INDEX(Règles!$D$5:$D$17,MATCH($F140,Règles!$A$5:$A$17,0)),""),IF(INDEX(Règles!$C$5:$C$17,MATCH($F140,Règles!$A$5:$A$17,0))="au prix",IF(AND(ISNUMBER($E140),N(INDEX(Règles!$E$5:$E$17,MATCH($F140,Règles!$A$5:$A$17,0)))&gt;0),$E140/INDEX(Règles!$E$5:$E$17,MATCH($F140,Règles!$A$5:$A$17,0)),""),0)),"")</f>
        <v>0.5625</v>
      </c>
    </row>
    <row r="141" customFormat="false" ht="15" hidden="false" customHeight="false" outlineLevel="0" collapsed="false">
      <c r="A141" s="21" t="s">
        <v>44</v>
      </c>
      <c r="B141" s="21" t="s">
        <v>404</v>
      </c>
      <c r="C141" s="21" t="s">
        <v>405</v>
      </c>
      <c r="D141" s="21" t="s">
        <v>243</v>
      </c>
      <c r="E141" s="35" t="n">
        <v>400</v>
      </c>
      <c r="F141" s="9" t="s">
        <v>91</v>
      </c>
      <c r="G141" s="11" t="n">
        <f aca="false">IFERROR(IF(INDEX(Règles!$C$5:$C$17,MATCH($F141,Règles!$A$5:$A$17,0))="au nombre",IF(N(INDEX(Règles!$D$5:$D$17,MATCH($F141,Règles!$A$5:$A$17,0)))&gt;0,1/INDEX(Règles!$D$5:$D$17,MATCH($F141,Règles!$A$5:$A$17,0)),""),IF(INDEX(Règles!$C$5:$C$17,MATCH($F141,Règles!$A$5:$A$17,0))="au prix",IF(AND(ISNUMBER($E141),N(INDEX(Règles!$E$5:$E$17,MATCH($F141,Règles!$A$5:$A$17,0)))&gt;0),$E141/INDEX(Règles!$E$5:$E$17,MATCH($F141,Règles!$A$5:$A$17,0)),""),0)),"")</f>
        <v>0.5</v>
      </c>
    </row>
    <row r="142" customFormat="false" ht="15" hidden="false" customHeight="false" outlineLevel="0" collapsed="false">
      <c r="A142" s="21" t="s">
        <v>44</v>
      </c>
      <c r="B142" s="21" t="s">
        <v>406</v>
      </c>
      <c r="C142" s="21" t="s">
        <v>407</v>
      </c>
      <c r="D142" s="21" t="s">
        <v>243</v>
      </c>
      <c r="E142" s="35" t="n">
        <v>350</v>
      </c>
      <c r="F142" s="9" t="s">
        <v>91</v>
      </c>
      <c r="G142" s="11" t="n">
        <f aca="false">IFERROR(IF(INDEX(Règles!$C$5:$C$17,MATCH($F142,Règles!$A$5:$A$17,0))="au nombre",IF(N(INDEX(Règles!$D$5:$D$17,MATCH($F142,Règles!$A$5:$A$17,0)))&gt;0,1/INDEX(Règles!$D$5:$D$17,MATCH($F142,Règles!$A$5:$A$17,0)),""),IF(INDEX(Règles!$C$5:$C$17,MATCH($F142,Règles!$A$5:$A$17,0))="au prix",IF(AND(ISNUMBER($E142),N(INDEX(Règles!$E$5:$E$17,MATCH($F142,Règles!$A$5:$A$17,0)))&gt;0),$E142/INDEX(Règles!$E$5:$E$17,MATCH($F142,Règles!$A$5:$A$17,0)),""),0)),"")</f>
        <v>0.4375</v>
      </c>
    </row>
    <row r="143" customFormat="false" ht="15" hidden="false" customHeight="false" outlineLevel="0" collapsed="false">
      <c r="A143" s="21" t="s">
        <v>44</v>
      </c>
      <c r="B143" s="21" t="s">
        <v>408</v>
      </c>
      <c r="C143" s="21" t="s">
        <v>409</v>
      </c>
      <c r="D143" s="21" t="s">
        <v>243</v>
      </c>
      <c r="E143" s="35" t="n">
        <v>240</v>
      </c>
      <c r="F143" s="9" t="s">
        <v>91</v>
      </c>
      <c r="G143" s="11" t="n">
        <f aca="false">IFERROR(IF(INDEX(Règles!$C$5:$C$17,MATCH($F143,Règles!$A$5:$A$17,0))="au nombre",IF(N(INDEX(Règles!$D$5:$D$17,MATCH($F143,Règles!$A$5:$A$17,0)))&gt;0,1/INDEX(Règles!$D$5:$D$17,MATCH($F143,Règles!$A$5:$A$17,0)),""),IF(INDEX(Règles!$C$5:$C$17,MATCH($F143,Règles!$A$5:$A$17,0))="au prix",IF(AND(ISNUMBER($E143),N(INDEX(Règles!$E$5:$E$17,MATCH($F143,Règles!$A$5:$A$17,0)))&gt;0),$E143/INDEX(Règles!$E$5:$E$17,MATCH($F143,Règles!$A$5:$A$17,0)),""),0)),"")</f>
        <v>0.3</v>
      </c>
    </row>
    <row r="144" customFormat="false" ht="15" hidden="false" customHeight="false" outlineLevel="0" collapsed="false">
      <c r="A144" s="21" t="s">
        <v>44</v>
      </c>
      <c r="B144" s="21" t="s">
        <v>410</v>
      </c>
      <c r="C144" s="21" t="s">
        <v>411</v>
      </c>
      <c r="D144" s="21" t="s">
        <v>243</v>
      </c>
      <c r="E144" s="35" t="n">
        <v>220</v>
      </c>
      <c r="F144" s="9" t="s">
        <v>91</v>
      </c>
      <c r="G144" s="11" t="n">
        <f aca="false">IFERROR(IF(INDEX(Règles!$C$5:$C$17,MATCH($F144,Règles!$A$5:$A$17,0))="au nombre",IF(N(INDEX(Règles!$D$5:$D$17,MATCH($F144,Règles!$A$5:$A$17,0)))&gt;0,1/INDEX(Règles!$D$5:$D$17,MATCH($F144,Règles!$A$5:$A$17,0)),""),IF(INDEX(Règles!$C$5:$C$17,MATCH($F144,Règles!$A$5:$A$17,0))="au prix",IF(AND(ISNUMBER($E144),N(INDEX(Règles!$E$5:$E$17,MATCH($F144,Règles!$A$5:$A$17,0)))&gt;0),$E144/INDEX(Règles!$E$5:$E$17,MATCH($F144,Règles!$A$5:$A$17,0)),""),0)),"")</f>
        <v>0.275</v>
      </c>
    </row>
    <row r="145" customFormat="false" ht="15" hidden="false" customHeight="false" outlineLevel="0" collapsed="false">
      <c r="A145" s="21" t="s">
        <v>44</v>
      </c>
      <c r="B145" s="21" t="s">
        <v>412</v>
      </c>
      <c r="C145" s="21" t="s">
        <v>413</v>
      </c>
      <c r="D145" s="21" t="s">
        <v>243</v>
      </c>
      <c r="E145" s="35" t="n">
        <v>200</v>
      </c>
      <c r="F145" s="9" t="s">
        <v>91</v>
      </c>
      <c r="G145" s="11" t="n">
        <f aca="false">IFERROR(IF(INDEX(Règles!$C$5:$C$17,MATCH($F145,Règles!$A$5:$A$17,0))="au nombre",IF(N(INDEX(Règles!$D$5:$D$17,MATCH($F145,Règles!$A$5:$A$17,0)))&gt;0,1/INDEX(Règles!$D$5:$D$17,MATCH($F145,Règles!$A$5:$A$17,0)),""),IF(INDEX(Règles!$C$5:$C$17,MATCH($F145,Règles!$A$5:$A$17,0))="au prix",IF(AND(ISNUMBER($E145),N(INDEX(Règles!$E$5:$E$17,MATCH($F145,Règles!$A$5:$A$17,0)))&gt;0),$E145/INDEX(Règles!$E$5:$E$17,MATCH($F145,Règles!$A$5:$A$17,0)),""),0)),"")</f>
        <v>0.25</v>
      </c>
    </row>
    <row r="146" customFormat="false" ht="15" hidden="false" customHeight="false" outlineLevel="0" collapsed="false">
      <c r="A146" s="21" t="s">
        <v>44</v>
      </c>
      <c r="B146" s="21" t="s">
        <v>414</v>
      </c>
      <c r="C146" s="21" t="s">
        <v>415</v>
      </c>
      <c r="D146" s="21" t="s">
        <v>243</v>
      </c>
      <c r="E146" s="35" t="n">
        <v>170</v>
      </c>
      <c r="F146" s="9" t="s">
        <v>91</v>
      </c>
      <c r="G146" s="11" t="n">
        <f aca="false">IFERROR(IF(INDEX(Règles!$C$5:$C$17,MATCH($F146,Règles!$A$5:$A$17,0))="au nombre",IF(N(INDEX(Règles!$D$5:$D$17,MATCH($F146,Règles!$A$5:$A$17,0)))&gt;0,1/INDEX(Règles!$D$5:$D$17,MATCH($F146,Règles!$A$5:$A$17,0)),""),IF(INDEX(Règles!$C$5:$C$17,MATCH($F146,Règles!$A$5:$A$17,0))="au prix",IF(AND(ISNUMBER($E146),N(INDEX(Règles!$E$5:$E$17,MATCH($F146,Règles!$A$5:$A$17,0)))&gt;0),$E146/INDEX(Règles!$E$5:$E$17,MATCH($F146,Règles!$A$5:$A$17,0)),""),0)),"")</f>
        <v>0.2125</v>
      </c>
    </row>
    <row r="147" customFormat="false" ht="15" hidden="false" customHeight="false" outlineLevel="0" collapsed="false">
      <c r="A147" s="21" t="s">
        <v>44</v>
      </c>
      <c r="B147" s="21" t="s">
        <v>416</v>
      </c>
      <c r="C147" s="21" t="s">
        <v>417</v>
      </c>
      <c r="D147" s="21" t="s">
        <v>418</v>
      </c>
      <c r="E147" s="35" t="n">
        <v>6</v>
      </c>
      <c r="F147" s="9" t="s">
        <v>91</v>
      </c>
      <c r="G147" s="11" t="n">
        <f aca="false">IFERROR(IF(INDEX(Règles!$C$5:$C$17,MATCH($F147,Règles!$A$5:$A$17,0))="au nombre",IF(N(INDEX(Règles!$D$5:$D$17,MATCH($F147,Règles!$A$5:$A$17,0)))&gt;0,1/INDEX(Règles!$D$5:$D$17,MATCH($F147,Règles!$A$5:$A$17,0)),""),IF(INDEX(Règles!$C$5:$C$17,MATCH($F147,Règles!$A$5:$A$17,0))="au prix",IF(AND(ISNUMBER($E147),N(INDEX(Règles!$E$5:$E$17,MATCH($F147,Règles!$A$5:$A$17,0)))&gt;0),$E147/INDEX(Règles!$E$5:$E$17,MATCH($F147,Règles!$A$5:$A$17,0)),""),0)),"")</f>
        <v>0.0075</v>
      </c>
    </row>
    <row r="148" customFormat="false" ht="15" hidden="false" customHeight="false" outlineLevel="0" collapsed="false">
      <c r="A148" s="21" t="s">
        <v>44</v>
      </c>
      <c r="B148" s="21" t="s">
        <v>419</v>
      </c>
      <c r="C148" s="21" t="s">
        <v>420</v>
      </c>
      <c r="D148" s="21" t="s">
        <v>243</v>
      </c>
      <c r="E148" s="35" t="n">
        <v>864</v>
      </c>
      <c r="F148" s="9" t="s">
        <v>91</v>
      </c>
      <c r="G148" s="11" t="n">
        <f aca="false">IFERROR(IF(INDEX(Règles!$C$5:$C$17,MATCH($F148,Règles!$A$5:$A$17,0))="au nombre",IF(N(INDEX(Règles!$D$5:$D$17,MATCH($F148,Règles!$A$5:$A$17,0)))&gt;0,1/INDEX(Règles!$D$5:$D$17,MATCH($F148,Règles!$A$5:$A$17,0)),""),IF(INDEX(Règles!$C$5:$C$17,MATCH($F148,Règles!$A$5:$A$17,0))="au prix",IF(AND(ISNUMBER($E148),N(INDEX(Règles!$E$5:$E$17,MATCH($F148,Règles!$A$5:$A$17,0)))&gt;0),$E148/INDEX(Règles!$E$5:$E$17,MATCH($F148,Règles!$A$5:$A$17,0)),""),0)),"")</f>
        <v>1.08</v>
      </c>
    </row>
    <row r="149" customFormat="false" ht="15" hidden="false" customHeight="false" outlineLevel="0" collapsed="false">
      <c r="A149" s="21" t="s">
        <v>44</v>
      </c>
      <c r="B149" s="21" t="s">
        <v>421</v>
      </c>
      <c r="C149" s="21" t="s">
        <v>422</v>
      </c>
      <c r="D149" s="21" t="s">
        <v>243</v>
      </c>
      <c r="E149" s="35" t="n">
        <v>720</v>
      </c>
      <c r="F149" s="9" t="s">
        <v>91</v>
      </c>
      <c r="G149" s="11" t="n">
        <f aca="false">IFERROR(IF(INDEX(Règles!$C$5:$C$17,MATCH($F149,Règles!$A$5:$A$17,0))="au nombre",IF(N(INDEX(Règles!$D$5:$D$17,MATCH($F149,Règles!$A$5:$A$17,0)))&gt;0,1/INDEX(Règles!$D$5:$D$17,MATCH($F149,Règles!$A$5:$A$17,0)),""),IF(INDEX(Règles!$C$5:$C$17,MATCH($F149,Règles!$A$5:$A$17,0))="au prix",IF(AND(ISNUMBER($E149),N(INDEX(Règles!$E$5:$E$17,MATCH($F149,Règles!$A$5:$A$17,0)))&gt;0),$E149/INDEX(Règles!$E$5:$E$17,MATCH($F149,Règles!$A$5:$A$17,0)),""),0)),"")</f>
        <v>0.9</v>
      </c>
    </row>
    <row r="150" customFormat="false" ht="15" hidden="false" customHeight="false" outlineLevel="0" collapsed="false">
      <c r="A150" s="21" t="s">
        <v>44</v>
      </c>
      <c r="B150" s="21" t="s">
        <v>423</v>
      </c>
      <c r="C150" s="21" t="s">
        <v>424</v>
      </c>
      <c r="D150" s="21" t="s">
        <v>243</v>
      </c>
      <c r="E150" s="35" t="n">
        <v>576</v>
      </c>
      <c r="F150" s="9" t="s">
        <v>91</v>
      </c>
      <c r="G150" s="11" t="n">
        <f aca="false">IFERROR(IF(INDEX(Règles!$C$5:$C$17,MATCH($F150,Règles!$A$5:$A$17,0))="au nombre",IF(N(INDEX(Règles!$D$5:$D$17,MATCH($F150,Règles!$A$5:$A$17,0)))&gt;0,1/INDEX(Règles!$D$5:$D$17,MATCH($F150,Règles!$A$5:$A$17,0)),""),IF(INDEX(Règles!$C$5:$C$17,MATCH($F150,Règles!$A$5:$A$17,0))="au prix",IF(AND(ISNUMBER($E150),N(INDEX(Règles!$E$5:$E$17,MATCH($F150,Règles!$A$5:$A$17,0)))&gt;0),$E150/INDEX(Règles!$E$5:$E$17,MATCH($F150,Règles!$A$5:$A$17,0)),""),0)),"")</f>
        <v>0.72</v>
      </c>
    </row>
    <row r="151" customFormat="false" ht="15" hidden="false" customHeight="false" outlineLevel="0" collapsed="false">
      <c r="A151" s="21" t="s">
        <v>44</v>
      </c>
      <c r="B151" s="21" t="s">
        <v>425</v>
      </c>
      <c r="C151" s="21" t="s">
        <v>426</v>
      </c>
      <c r="D151" s="21" t="s">
        <v>243</v>
      </c>
      <c r="E151" s="35" t="n">
        <v>432</v>
      </c>
      <c r="F151" s="9" t="s">
        <v>91</v>
      </c>
      <c r="G151" s="11" t="n">
        <f aca="false">IFERROR(IF(INDEX(Règles!$C$5:$C$17,MATCH($F151,Règles!$A$5:$A$17,0))="au nombre",IF(N(INDEX(Règles!$D$5:$D$17,MATCH($F151,Règles!$A$5:$A$17,0)))&gt;0,1/INDEX(Règles!$D$5:$D$17,MATCH($F151,Règles!$A$5:$A$17,0)),""),IF(INDEX(Règles!$C$5:$C$17,MATCH($F151,Règles!$A$5:$A$17,0))="au prix",IF(AND(ISNUMBER($E151),N(INDEX(Règles!$E$5:$E$17,MATCH($F151,Règles!$A$5:$A$17,0)))&gt;0),$E151/INDEX(Règles!$E$5:$E$17,MATCH($F151,Règles!$A$5:$A$17,0)),""),0)),"")</f>
        <v>0.54</v>
      </c>
    </row>
    <row r="152" customFormat="false" ht="15" hidden="false" customHeight="false" outlineLevel="0" collapsed="false">
      <c r="A152" s="21" t="s">
        <v>44</v>
      </c>
      <c r="B152" s="21" t="s">
        <v>427</v>
      </c>
      <c r="C152" s="21" t="s">
        <v>428</v>
      </c>
      <c r="D152" s="21" t="s">
        <v>243</v>
      </c>
      <c r="E152" s="35" t="n">
        <v>350</v>
      </c>
      <c r="F152" s="9" t="s">
        <v>91</v>
      </c>
      <c r="G152" s="11" t="n">
        <f aca="false">IFERROR(IF(INDEX(Règles!$C$5:$C$17,MATCH($F152,Règles!$A$5:$A$17,0))="au nombre",IF(N(INDEX(Règles!$D$5:$D$17,MATCH($F152,Règles!$A$5:$A$17,0)))&gt;0,1/INDEX(Règles!$D$5:$D$17,MATCH($F152,Règles!$A$5:$A$17,0)),""),IF(INDEX(Règles!$C$5:$C$17,MATCH($F152,Règles!$A$5:$A$17,0))="au prix",IF(AND(ISNUMBER($E152),N(INDEX(Règles!$E$5:$E$17,MATCH($F152,Règles!$A$5:$A$17,0)))&gt;0),$E152/INDEX(Règles!$E$5:$E$17,MATCH($F152,Règles!$A$5:$A$17,0)),""),0)),"")</f>
        <v>0.4375</v>
      </c>
    </row>
    <row r="153" customFormat="false" ht="15" hidden="false" customHeight="false" outlineLevel="0" collapsed="false">
      <c r="A153" s="21" t="s">
        <v>44</v>
      </c>
      <c r="B153" s="21" t="s">
        <v>429</v>
      </c>
      <c r="C153" s="21" t="s">
        <v>430</v>
      </c>
      <c r="D153" s="21" t="s">
        <v>243</v>
      </c>
      <c r="E153" s="35" t="n">
        <v>340</v>
      </c>
      <c r="F153" s="9" t="s">
        <v>91</v>
      </c>
      <c r="G153" s="11" t="n">
        <f aca="false">IFERROR(IF(INDEX(Règles!$C$5:$C$17,MATCH($F153,Règles!$A$5:$A$17,0))="au nombre",IF(N(INDEX(Règles!$D$5:$D$17,MATCH($F153,Règles!$A$5:$A$17,0)))&gt;0,1/INDEX(Règles!$D$5:$D$17,MATCH($F153,Règles!$A$5:$A$17,0)),""),IF(INDEX(Règles!$C$5:$C$17,MATCH($F153,Règles!$A$5:$A$17,0))="au prix",IF(AND(ISNUMBER($E153),N(INDEX(Règles!$E$5:$E$17,MATCH($F153,Règles!$A$5:$A$17,0)))&gt;0),$E153/INDEX(Règles!$E$5:$E$17,MATCH($F153,Règles!$A$5:$A$17,0)),""),0)),"")</f>
        <v>0.425</v>
      </c>
    </row>
    <row r="154" customFormat="false" ht="15" hidden="false" customHeight="false" outlineLevel="0" collapsed="false">
      <c r="A154" s="21" t="s">
        <v>44</v>
      </c>
      <c r="B154" s="21" t="s">
        <v>431</v>
      </c>
      <c r="C154" s="21" t="s">
        <v>432</v>
      </c>
      <c r="D154" s="21" t="s">
        <v>243</v>
      </c>
      <c r="E154" s="35" t="n">
        <v>300</v>
      </c>
      <c r="F154" s="9" t="s">
        <v>91</v>
      </c>
      <c r="G154" s="11" t="n">
        <f aca="false">IFERROR(IF(INDEX(Règles!$C$5:$C$17,MATCH($F154,Règles!$A$5:$A$17,0))="au nombre",IF(N(INDEX(Règles!$D$5:$D$17,MATCH($F154,Règles!$A$5:$A$17,0)))&gt;0,1/INDEX(Règles!$D$5:$D$17,MATCH($F154,Règles!$A$5:$A$17,0)),""),IF(INDEX(Règles!$C$5:$C$17,MATCH($F154,Règles!$A$5:$A$17,0))="au prix",IF(AND(ISNUMBER($E154),N(INDEX(Règles!$E$5:$E$17,MATCH($F154,Règles!$A$5:$A$17,0)))&gt;0),$E154/INDEX(Règles!$E$5:$E$17,MATCH($F154,Règles!$A$5:$A$17,0)),""),0)),"")</f>
        <v>0.375</v>
      </c>
    </row>
    <row r="155" customFormat="false" ht="15" hidden="false" customHeight="false" outlineLevel="0" collapsed="false">
      <c r="A155" s="21" t="s">
        <v>44</v>
      </c>
      <c r="B155" s="21" t="s">
        <v>433</v>
      </c>
      <c r="C155" s="21" t="s">
        <v>434</v>
      </c>
      <c r="D155" s="21" t="s">
        <v>243</v>
      </c>
      <c r="E155" s="35" t="n">
        <v>280</v>
      </c>
      <c r="F155" s="9" t="s">
        <v>91</v>
      </c>
      <c r="G155" s="11" t="n">
        <f aca="false">IFERROR(IF(INDEX(Règles!$C$5:$C$17,MATCH($F155,Règles!$A$5:$A$17,0))="au nombre",IF(N(INDEX(Règles!$D$5:$D$17,MATCH($F155,Règles!$A$5:$A$17,0)))&gt;0,1/INDEX(Règles!$D$5:$D$17,MATCH($F155,Règles!$A$5:$A$17,0)),""),IF(INDEX(Règles!$C$5:$C$17,MATCH($F155,Règles!$A$5:$A$17,0))="au prix",IF(AND(ISNUMBER($E155),N(INDEX(Règles!$E$5:$E$17,MATCH($F155,Règles!$A$5:$A$17,0)))&gt;0),$E155/INDEX(Règles!$E$5:$E$17,MATCH($F155,Règles!$A$5:$A$17,0)),""),0)),"")</f>
        <v>0.35</v>
      </c>
    </row>
    <row r="156" customFormat="false" ht="15" hidden="false" customHeight="false" outlineLevel="0" collapsed="false">
      <c r="A156" s="21" t="s">
        <v>44</v>
      </c>
      <c r="B156" s="21" t="s">
        <v>435</v>
      </c>
      <c r="C156" s="21" t="s">
        <v>436</v>
      </c>
      <c r="D156" s="21" t="s">
        <v>243</v>
      </c>
      <c r="E156" s="35" t="n">
        <v>200</v>
      </c>
      <c r="F156" s="9" t="s">
        <v>91</v>
      </c>
      <c r="G156" s="11" t="n">
        <f aca="false">IFERROR(IF(INDEX(Règles!$C$5:$C$17,MATCH($F156,Règles!$A$5:$A$17,0))="au nombre",IF(N(INDEX(Règles!$D$5:$D$17,MATCH($F156,Règles!$A$5:$A$17,0)))&gt;0,1/INDEX(Règles!$D$5:$D$17,MATCH($F156,Règles!$A$5:$A$17,0)),""),IF(INDEX(Règles!$C$5:$C$17,MATCH($F156,Règles!$A$5:$A$17,0))="au prix",IF(AND(ISNUMBER($E156),N(INDEX(Règles!$E$5:$E$17,MATCH($F156,Règles!$A$5:$A$17,0)))&gt;0),$E156/INDEX(Règles!$E$5:$E$17,MATCH($F156,Règles!$A$5:$A$17,0)),""),0)),"")</f>
        <v>0.25</v>
      </c>
    </row>
    <row r="157" customFormat="false" ht="15" hidden="false" customHeight="false" outlineLevel="0" collapsed="false">
      <c r="A157" s="21" t="s">
        <v>44</v>
      </c>
      <c r="B157" s="21" t="s">
        <v>437</v>
      </c>
      <c r="C157" s="21" t="s">
        <v>438</v>
      </c>
      <c r="D157" s="21" t="s">
        <v>243</v>
      </c>
      <c r="E157" s="35" t="n">
        <v>185</v>
      </c>
      <c r="F157" s="9" t="s">
        <v>91</v>
      </c>
      <c r="G157" s="11" t="n">
        <f aca="false">IFERROR(IF(INDEX(Règles!$C$5:$C$17,MATCH($F157,Règles!$A$5:$A$17,0))="au nombre",IF(N(INDEX(Règles!$D$5:$D$17,MATCH($F157,Règles!$A$5:$A$17,0)))&gt;0,1/INDEX(Règles!$D$5:$D$17,MATCH($F157,Règles!$A$5:$A$17,0)),""),IF(INDEX(Règles!$C$5:$C$17,MATCH($F157,Règles!$A$5:$A$17,0))="au prix",IF(AND(ISNUMBER($E157),N(INDEX(Règles!$E$5:$E$17,MATCH($F157,Règles!$A$5:$A$17,0)))&gt;0),$E157/INDEX(Règles!$E$5:$E$17,MATCH($F157,Règles!$A$5:$A$17,0)),""),0)),"")</f>
        <v>0.23125</v>
      </c>
    </row>
    <row r="158" customFormat="false" ht="15" hidden="false" customHeight="false" outlineLevel="0" collapsed="false">
      <c r="A158" s="21" t="s">
        <v>44</v>
      </c>
      <c r="B158" s="21" t="s">
        <v>439</v>
      </c>
      <c r="C158" s="21" t="s">
        <v>440</v>
      </c>
      <c r="D158" s="21" t="s">
        <v>243</v>
      </c>
      <c r="E158" s="35" t="n">
        <v>180</v>
      </c>
      <c r="F158" s="9" t="s">
        <v>91</v>
      </c>
      <c r="G158" s="11" t="n">
        <f aca="false">IFERROR(IF(INDEX(Règles!$C$5:$C$17,MATCH($F158,Règles!$A$5:$A$17,0))="au nombre",IF(N(INDEX(Règles!$D$5:$D$17,MATCH($F158,Règles!$A$5:$A$17,0)))&gt;0,1/INDEX(Règles!$D$5:$D$17,MATCH($F158,Règles!$A$5:$A$17,0)),""),IF(INDEX(Règles!$C$5:$C$17,MATCH($F158,Règles!$A$5:$A$17,0))="au prix",IF(AND(ISNUMBER($E158),N(INDEX(Règles!$E$5:$E$17,MATCH($F158,Règles!$A$5:$A$17,0)))&gt;0),$E158/INDEX(Règles!$E$5:$E$17,MATCH($F158,Règles!$A$5:$A$17,0)),""),0)),"")</f>
        <v>0.225</v>
      </c>
    </row>
    <row r="159" customFormat="false" ht="15" hidden="false" customHeight="false" outlineLevel="0" collapsed="false">
      <c r="A159" s="21" t="s">
        <v>44</v>
      </c>
      <c r="B159" s="21" t="s">
        <v>441</v>
      </c>
      <c r="C159" s="21" t="s">
        <v>442</v>
      </c>
      <c r="D159" s="21" t="s">
        <v>243</v>
      </c>
      <c r="E159" s="35" t="n">
        <v>175</v>
      </c>
      <c r="F159" s="9" t="s">
        <v>91</v>
      </c>
      <c r="G159" s="11" t="n">
        <f aca="false">IFERROR(IF(INDEX(Règles!$C$5:$C$17,MATCH($F159,Règles!$A$5:$A$17,0))="au nombre",IF(N(INDEX(Règles!$D$5:$D$17,MATCH($F159,Règles!$A$5:$A$17,0)))&gt;0,1/INDEX(Règles!$D$5:$D$17,MATCH($F159,Règles!$A$5:$A$17,0)),""),IF(INDEX(Règles!$C$5:$C$17,MATCH($F159,Règles!$A$5:$A$17,0))="au prix",IF(AND(ISNUMBER($E159),N(INDEX(Règles!$E$5:$E$17,MATCH($F159,Règles!$A$5:$A$17,0)))&gt;0),$E159/INDEX(Règles!$E$5:$E$17,MATCH($F159,Règles!$A$5:$A$17,0)),""),0)),"")</f>
        <v>0.21875</v>
      </c>
    </row>
    <row r="160" customFormat="false" ht="15" hidden="false" customHeight="false" outlineLevel="0" collapsed="false">
      <c r="A160" s="21" t="s">
        <v>44</v>
      </c>
      <c r="B160" s="21" t="s">
        <v>443</v>
      </c>
      <c r="C160" s="21" t="s">
        <v>444</v>
      </c>
      <c r="D160" s="21" t="s">
        <v>243</v>
      </c>
      <c r="E160" s="35" t="n">
        <v>170</v>
      </c>
      <c r="F160" s="9" t="s">
        <v>91</v>
      </c>
      <c r="G160" s="11" t="n">
        <f aca="false">IFERROR(IF(INDEX(Règles!$C$5:$C$17,MATCH($F160,Règles!$A$5:$A$17,0))="au nombre",IF(N(INDEX(Règles!$D$5:$D$17,MATCH($F160,Règles!$A$5:$A$17,0)))&gt;0,1/INDEX(Règles!$D$5:$D$17,MATCH($F160,Règles!$A$5:$A$17,0)),""),IF(INDEX(Règles!$C$5:$C$17,MATCH($F160,Règles!$A$5:$A$17,0))="au prix",IF(AND(ISNUMBER($E160),N(INDEX(Règles!$E$5:$E$17,MATCH($F160,Règles!$A$5:$A$17,0)))&gt;0),$E160/INDEX(Règles!$E$5:$E$17,MATCH($F160,Règles!$A$5:$A$17,0)),""),0)),"")</f>
        <v>0.2125</v>
      </c>
    </row>
    <row r="161" customFormat="false" ht="15" hidden="false" customHeight="false" outlineLevel="0" collapsed="false">
      <c r="A161" s="21" t="s">
        <v>44</v>
      </c>
      <c r="B161" s="21" t="s">
        <v>445</v>
      </c>
      <c r="C161" s="21" t="s">
        <v>446</v>
      </c>
      <c r="D161" s="21" t="s">
        <v>418</v>
      </c>
      <c r="E161" s="35" t="n">
        <v>6</v>
      </c>
      <c r="F161" s="9" t="s">
        <v>91</v>
      </c>
      <c r="G161" s="11" t="n">
        <f aca="false">IFERROR(IF(INDEX(Règles!$C$5:$C$17,MATCH($F161,Règles!$A$5:$A$17,0))="au nombre",IF(N(INDEX(Règles!$D$5:$D$17,MATCH($F161,Règles!$A$5:$A$17,0)))&gt;0,1/INDEX(Règles!$D$5:$D$17,MATCH($F161,Règles!$A$5:$A$17,0)),""),IF(INDEX(Règles!$C$5:$C$17,MATCH($F161,Règles!$A$5:$A$17,0))="au prix",IF(AND(ISNUMBER($E161),N(INDEX(Règles!$E$5:$E$17,MATCH($F161,Règles!$A$5:$A$17,0)))&gt;0),$E161/INDEX(Règles!$E$5:$E$17,MATCH($F161,Règles!$A$5:$A$17,0)),""),0)),"")</f>
        <v>0.0075</v>
      </c>
    </row>
    <row r="162" customFormat="false" ht="15" hidden="false" customHeight="false" outlineLevel="0" collapsed="false">
      <c r="A162" s="21" t="s">
        <v>44</v>
      </c>
      <c r="B162" s="21" t="s">
        <v>447</v>
      </c>
      <c r="C162" s="21" t="s">
        <v>448</v>
      </c>
      <c r="D162" s="21" t="s">
        <v>165</v>
      </c>
      <c r="E162" s="35" t="n">
        <v>190</v>
      </c>
      <c r="F162" s="9" t="s">
        <v>91</v>
      </c>
      <c r="G162" s="11" t="n">
        <f aca="false">IFERROR(IF(INDEX(Règles!$C$5:$C$17,MATCH($F162,Règles!$A$5:$A$17,0))="au nombre",IF(N(INDEX(Règles!$D$5:$D$17,MATCH($F162,Règles!$A$5:$A$17,0)))&gt;0,1/INDEX(Règles!$D$5:$D$17,MATCH($F162,Règles!$A$5:$A$17,0)),""),IF(INDEX(Règles!$C$5:$C$17,MATCH($F162,Règles!$A$5:$A$17,0))="au prix",IF(AND(ISNUMBER($E162),N(INDEX(Règles!$E$5:$E$17,MATCH($F162,Règles!$A$5:$A$17,0)))&gt;0),$E162/INDEX(Règles!$E$5:$E$17,MATCH($F162,Règles!$A$5:$A$17,0)),""),0)),"")</f>
        <v>0.2375</v>
      </c>
    </row>
    <row r="163" customFormat="false" ht="15" hidden="false" customHeight="false" outlineLevel="0" collapsed="false">
      <c r="A163" s="21" t="s">
        <v>44</v>
      </c>
      <c r="B163" s="21" t="s">
        <v>449</v>
      </c>
      <c r="C163" s="21" t="s">
        <v>450</v>
      </c>
      <c r="D163" s="21" t="s">
        <v>243</v>
      </c>
      <c r="E163" s="35" t="n">
        <v>6</v>
      </c>
      <c r="F163" s="9" t="s">
        <v>91</v>
      </c>
      <c r="G163" s="11" t="n">
        <f aca="false">IFERROR(IF(INDEX(Règles!$C$5:$C$17,MATCH($F163,Règles!$A$5:$A$17,0))="au nombre",IF(N(INDEX(Règles!$D$5:$D$17,MATCH($F163,Règles!$A$5:$A$17,0)))&gt;0,1/INDEX(Règles!$D$5:$D$17,MATCH($F163,Règles!$A$5:$A$17,0)),""),IF(INDEX(Règles!$C$5:$C$17,MATCH($F163,Règles!$A$5:$A$17,0))="au prix",IF(AND(ISNUMBER($E163),N(INDEX(Règles!$E$5:$E$17,MATCH($F163,Règles!$A$5:$A$17,0)))&gt;0),$E163/INDEX(Règles!$E$5:$E$17,MATCH($F163,Règles!$A$5:$A$17,0)),""),0)),"")</f>
        <v>0.0075</v>
      </c>
    </row>
    <row r="164" customFormat="false" ht="15" hidden="false" customHeight="false" outlineLevel="0" collapsed="false">
      <c r="A164" s="21" t="s">
        <v>44</v>
      </c>
      <c r="B164" s="21" t="s">
        <v>451</v>
      </c>
      <c r="C164" s="21" t="s">
        <v>452</v>
      </c>
      <c r="D164" s="21" t="s">
        <v>165</v>
      </c>
      <c r="E164" s="35" t="n">
        <v>135</v>
      </c>
      <c r="F164" s="9" t="s">
        <v>91</v>
      </c>
      <c r="G164" s="11" t="n">
        <f aca="false">IFERROR(IF(INDEX(Règles!$C$5:$C$17,MATCH($F164,Règles!$A$5:$A$17,0))="au nombre",IF(N(INDEX(Règles!$D$5:$D$17,MATCH($F164,Règles!$A$5:$A$17,0)))&gt;0,1/INDEX(Règles!$D$5:$D$17,MATCH($F164,Règles!$A$5:$A$17,0)),""),IF(INDEX(Règles!$C$5:$C$17,MATCH($F164,Règles!$A$5:$A$17,0))="au prix",IF(AND(ISNUMBER($E164),N(INDEX(Règles!$E$5:$E$17,MATCH($F164,Règles!$A$5:$A$17,0)))&gt;0),$E164/INDEX(Règles!$E$5:$E$17,MATCH($F164,Règles!$A$5:$A$17,0)),""),0)),"")</f>
        <v>0.16875</v>
      </c>
    </row>
    <row r="165" customFormat="false" ht="15" hidden="false" customHeight="false" outlineLevel="0" collapsed="false">
      <c r="A165" s="21" t="s">
        <v>44</v>
      </c>
      <c r="B165" s="21" t="s">
        <v>453</v>
      </c>
      <c r="C165" s="21" t="s">
        <v>454</v>
      </c>
      <c r="D165" s="21" t="s">
        <v>243</v>
      </c>
      <c r="E165" s="35" t="n">
        <v>6</v>
      </c>
      <c r="F165" s="9" t="s">
        <v>91</v>
      </c>
      <c r="G165" s="11" t="n">
        <f aca="false">IFERROR(IF(INDEX(Règles!$C$5:$C$17,MATCH($F165,Règles!$A$5:$A$17,0))="au nombre",IF(N(INDEX(Règles!$D$5:$D$17,MATCH($F165,Règles!$A$5:$A$17,0)))&gt;0,1/INDEX(Règles!$D$5:$D$17,MATCH($F165,Règles!$A$5:$A$17,0)),""),IF(INDEX(Règles!$C$5:$C$17,MATCH($F165,Règles!$A$5:$A$17,0))="au prix",IF(AND(ISNUMBER($E165),N(INDEX(Règles!$E$5:$E$17,MATCH($F165,Règles!$A$5:$A$17,0)))&gt;0),$E165/INDEX(Règles!$E$5:$E$17,MATCH($F165,Règles!$A$5:$A$17,0)),""),0)),"")</f>
        <v>0.0075</v>
      </c>
    </row>
    <row r="166" customFormat="false" ht="15" hidden="false" customHeight="false" outlineLevel="0" collapsed="false">
      <c r="A166" s="21" t="s">
        <v>44</v>
      </c>
      <c r="B166" s="21" t="s">
        <v>455</v>
      </c>
      <c r="C166" s="21" t="s">
        <v>456</v>
      </c>
      <c r="D166" s="21" t="s">
        <v>165</v>
      </c>
      <c r="E166" s="35" t="n">
        <v>190</v>
      </c>
      <c r="F166" s="9" t="s">
        <v>91</v>
      </c>
      <c r="G166" s="11" t="n">
        <f aca="false">IFERROR(IF(INDEX(Règles!$C$5:$C$17,MATCH($F166,Règles!$A$5:$A$17,0))="au nombre",IF(N(INDEX(Règles!$D$5:$D$17,MATCH($F166,Règles!$A$5:$A$17,0)))&gt;0,1/INDEX(Règles!$D$5:$D$17,MATCH($F166,Règles!$A$5:$A$17,0)),""),IF(INDEX(Règles!$C$5:$C$17,MATCH($F166,Règles!$A$5:$A$17,0))="au prix",IF(AND(ISNUMBER($E166),N(INDEX(Règles!$E$5:$E$17,MATCH($F166,Règles!$A$5:$A$17,0)))&gt;0),$E166/INDEX(Règles!$E$5:$E$17,MATCH($F166,Règles!$A$5:$A$17,0)),""),0)),"")</f>
        <v>0.2375</v>
      </c>
    </row>
    <row r="167" customFormat="false" ht="15" hidden="false" customHeight="false" outlineLevel="0" collapsed="false">
      <c r="A167" s="21" t="s">
        <v>44</v>
      </c>
      <c r="B167" s="21" t="s">
        <v>457</v>
      </c>
      <c r="C167" s="21" t="s">
        <v>458</v>
      </c>
      <c r="D167" s="21" t="s">
        <v>243</v>
      </c>
      <c r="E167" s="35" t="n">
        <v>6</v>
      </c>
      <c r="F167" s="9" t="s">
        <v>91</v>
      </c>
      <c r="G167" s="11" t="n">
        <f aca="false">IFERROR(IF(INDEX(Règles!$C$5:$C$17,MATCH($F167,Règles!$A$5:$A$17,0))="au nombre",IF(N(INDEX(Règles!$D$5:$D$17,MATCH($F167,Règles!$A$5:$A$17,0)))&gt;0,1/INDEX(Règles!$D$5:$D$17,MATCH($F167,Règles!$A$5:$A$17,0)),""),IF(INDEX(Règles!$C$5:$C$17,MATCH($F167,Règles!$A$5:$A$17,0))="au prix",IF(AND(ISNUMBER($E167),N(INDEX(Règles!$E$5:$E$17,MATCH($F167,Règles!$A$5:$A$17,0)))&gt;0),$E167/INDEX(Règles!$E$5:$E$17,MATCH($F167,Règles!$A$5:$A$17,0)),""),0)),"")</f>
        <v>0.0075</v>
      </c>
    </row>
    <row r="168" customFormat="false" ht="15" hidden="false" customHeight="false" outlineLevel="0" collapsed="false">
      <c r="A168" s="21" t="s">
        <v>44</v>
      </c>
      <c r="B168" s="21" t="s">
        <v>459</v>
      </c>
      <c r="C168" s="21" t="s">
        <v>460</v>
      </c>
      <c r="D168" s="21" t="s">
        <v>243</v>
      </c>
      <c r="E168" s="35" t="n">
        <v>80</v>
      </c>
      <c r="F168" s="9" t="s">
        <v>91</v>
      </c>
      <c r="G168" s="11" t="n">
        <f aca="false">IFERROR(IF(INDEX(Règles!$C$5:$C$17,MATCH($F168,Règles!$A$5:$A$17,0))="au nombre",IF(N(INDEX(Règles!$D$5:$D$17,MATCH($F168,Règles!$A$5:$A$17,0)))&gt;0,1/INDEX(Règles!$D$5:$D$17,MATCH($F168,Règles!$A$5:$A$17,0)),""),IF(INDEX(Règles!$C$5:$C$17,MATCH($F168,Règles!$A$5:$A$17,0))="au prix",IF(AND(ISNUMBER($E168),N(INDEX(Règles!$E$5:$E$17,MATCH($F168,Règles!$A$5:$A$17,0)))&gt;0),$E168/INDEX(Règles!$E$5:$E$17,MATCH($F168,Règles!$A$5:$A$17,0)),""),0)),"")</f>
        <v>0.1</v>
      </c>
    </row>
    <row r="169" customFormat="false" ht="15" hidden="false" customHeight="false" outlineLevel="0" collapsed="false">
      <c r="A169" s="21" t="s">
        <v>44</v>
      </c>
      <c r="B169" s="21" t="s">
        <v>461</v>
      </c>
      <c r="C169" s="21" t="s">
        <v>462</v>
      </c>
      <c r="D169" s="21" t="s">
        <v>165</v>
      </c>
      <c r="E169" s="35" t="n">
        <v>230</v>
      </c>
      <c r="F169" s="9" t="s">
        <v>91</v>
      </c>
      <c r="G169" s="11" t="n">
        <f aca="false">IFERROR(IF(INDEX(Règles!$C$5:$C$17,MATCH($F169,Règles!$A$5:$A$17,0))="au nombre",IF(N(INDEX(Règles!$D$5:$D$17,MATCH($F169,Règles!$A$5:$A$17,0)))&gt;0,1/INDEX(Règles!$D$5:$D$17,MATCH($F169,Règles!$A$5:$A$17,0)),""),IF(INDEX(Règles!$C$5:$C$17,MATCH($F169,Règles!$A$5:$A$17,0))="au prix",IF(AND(ISNUMBER($E169),N(INDEX(Règles!$E$5:$E$17,MATCH($F169,Règles!$A$5:$A$17,0)))&gt;0),$E169/INDEX(Règles!$E$5:$E$17,MATCH($F169,Règles!$A$5:$A$17,0)),""),0)),"")</f>
        <v>0.2875</v>
      </c>
    </row>
    <row r="170" customFormat="false" ht="15" hidden="false" customHeight="false" outlineLevel="0" collapsed="false">
      <c r="A170" s="21" t="s">
        <v>44</v>
      </c>
      <c r="B170" s="21" t="s">
        <v>463</v>
      </c>
      <c r="C170" s="21" t="s">
        <v>464</v>
      </c>
      <c r="D170" s="21" t="s">
        <v>165</v>
      </c>
      <c r="E170" s="35" t="n">
        <v>330</v>
      </c>
      <c r="F170" s="9" t="s">
        <v>91</v>
      </c>
      <c r="G170" s="11" t="n">
        <f aca="false">IFERROR(IF(INDEX(Règles!$C$5:$C$17,MATCH($F170,Règles!$A$5:$A$17,0))="au nombre",IF(N(INDEX(Règles!$D$5:$D$17,MATCH($F170,Règles!$A$5:$A$17,0)))&gt;0,1/INDEX(Règles!$D$5:$D$17,MATCH($F170,Règles!$A$5:$A$17,0)),""),IF(INDEX(Règles!$C$5:$C$17,MATCH($F170,Règles!$A$5:$A$17,0))="au prix",IF(AND(ISNUMBER($E170),N(INDEX(Règles!$E$5:$E$17,MATCH($F170,Règles!$A$5:$A$17,0)))&gt;0),$E170/INDEX(Règles!$E$5:$E$17,MATCH($F170,Règles!$A$5:$A$17,0)),""),0)),"")</f>
        <v>0.4125</v>
      </c>
    </row>
    <row r="171" customFormat="false" ht="15" hidden="false" customHeight="false" outlineLevel="0" collapsed="false">
      <c r="A171" s="21" t="s">
        <v>44</v>
      </c>
      <c r="B171" s="21" t="s">
        <v>465</v>
      </c>
      <c r="C171" s="21" t="s">
        <v>466</v>
      </c>
      <c r="D171" s="21" t="s">
        <v>165</v>
      </c>
      <c r="E171" s="35" t="n">
        <v>400</v>
      </c>
      <c r="F171" s="9" t="s">
        <v>91</v>
      </c>
      <c r="G171" s="11" t="n">
        <f aca="false">IFERROR(IF(INDEX(Règles!$C$5:$C$17,MATCH($F171,Règles!$A$5:$A$17,0))="au nombre",IF(N(INDEX(Règles!$D$5:$D$17,MATCH($F171,Règles!$A$5:$A$17,0)))&gt;0,1/INDEX(Règles!$D$5:$D$17,MATCH($F171,Règles!$A$5:$A$17,0)),""),IF(INDEX(Règles!$C$5:$C$17,MATCH($F171,Règles!$A$5:$A$17,0))="au prix",IF(AND(ISNUMBER($E171),N(INDEX(Règles!$E$5:$E$17,MATCH($F171,Règles!$A$5:$A$17,0)))&gt;0),$E171/INDEX(Règles!$E$5:$E$17,MATCH($F171,Règles!$A$5:$A$17,0)),""),0)),"")</f>
        <v>0.5</v>
      </c>
    </row>
    <row r="172" customFormat="false" ht="15" hidden="false" customHeight="false" outlineLevel="0" collapsed="false">
      <c r="A172" s="21" t="s">
        <v>44</v>
      </c>
      <c r="B172" s="21" t="s">
        <v>467</v>
      </c>
      <c r="C172" s="21" t="s">
        <v>468</v>
      </c>
      <c r="D172" s="21" t="s">
        <v>165</v>
      </c>
      <c r="E172" s="35" t="n">
        <v>460</v>
      </c>
      <c r="F172" s="9" t="s">
        <v>91</v>
      </c>
      <c r="G172" s="11" t="n">
        <f aca="false">IFERROR(IF(INDEX(Règles!$C$5:$C$17,MATCH($F172,Règles!$A$5:$A$17,0))="au nombre",IF(N(INDEX(Règles!$D$5:$D$17,MATCH($F172,Règles!$A$5:$A$17,0)))&gt;0,1/INDEX(Règles!$D$5:$D$17,MATCH($F172,Règles!$A$5:$A$17,0)),""),IF(INDEX(Règles!$C$5:$C$17,MATCH($F172,Règles!$A$5:$A$17,0))="au prix",IF(AND(ISNUMBER($E172),N(INDEX(Règles!$E$5:$E$17,MATCH($F172,Règles!$A$5:$A$17,0)))&gt;0),$E172/INDEX(Règles!$E$5:$E$17,MATCH($F172,Règles!$A$5:$A$17,0)),""),0)),"")</f>
        <v>0.575</v>
      </c>
    </row>
    <row r="173" customFormat="false" ht="15" hidden="false" customHeight="false" outlineLevel="0" collapsed="false">
      <c r="A173" s="21" t="s">
        <v>44</v>
      </c>
      <c r="B173" s="21" t="s">
        <v>469</v>
      </c>
      <c r="C173" s="21" t="s">
        <v>470</v>
      </c>
      <c r="D173" s="21" t="s">
        <v>165</v>
      </c>
      <c r="E173" s="35" t="n">
        <v>550</v>
      </c>
      <c r="F173" s="9" t="s">
        <v>91</v>
      </c>
      <c r="G173" s="11" t="n">
        <f aca="false">IFERROR(IF(INDEX(Règles!$C$5:$C$17,MATCH($F173,Règles!$A$5:$A$17,0))="au nombre",IF(N(INDEX(Règles!$D$5:$D$17,MATCH($F173,Règles!$A$5:$A$17,0)))&gt;0,1/INDEX(Règles!$D$5:$D$17,MATCH($F173,Règles!$A$5:$A$17,0)),""),IF(INDEX(Règles!$C$5:$C$17,MATCH($F173,Règles!$A$5:$A$17,0))="au prix",IF(AND(ISNUMBER($E173),N(INDEX(Règles!$E$5:$E$17,MATCH($F173,Règles!$A$5:$A$17,0)))&gt;0),$E173/INDEX(Règles!$E$5:$E$17,MATCH($F173,Règles!$A$5:$A$17,0)),""),0)),"")</f>
        <v>0.6875</v>
      </c>
    </row>
    <row r="174" customFormat="false" ht="15" hidden="false" customHeight="false" outlineLevel="0" collapsed="false">
      <c r="A174" s="21" t="s">
        <v>44</v>
      </c>
      <c r="B174" s="21" t="s">
        <v>471</v>
      </c>
      <c r="C174" s="21" t="s">
        <v>472</v>
      </c>
      <c r="D174" s="21" t="s">
        <v>165</v>
      </c>
      <c r="E174" s="35" t="n">
        <v>650</v>
      </c>
      <c r="F174" s="9" t="s">
        <v>91</v>
      </c>
      <c r="G174" s="11" t="n">
        <f aca="false">IFERROR(IF(INDEX(Règles!$C$5:$C$17,MATCH($F174,Règles!$A$5:$A$17,0))="au nombre",IF(N(INDEX(Règles!$D$5:$D$17,MATCH($F174,Règles!$A$5:$A$17,0)))&gt;0,1/INDEX(Règles!$D$5:$D$17,MATCH($F174,Règles!$A$5:$A$17,0)),""),IF(INDEX(Règles!$C$5:$C$17,MATCH($F174,Règles!$A$5:$A$17,0))="au prix",IF(AND(ISNUMBER($E174),N(INDEX(Règles!$E$5:$E$17,MATCH($F174,Règles!$A$5:$A$17,0)))&gt;0),$E174/INDEX(Règles!$E$5:$E$17,MATCH($F174,Règles!$A$5:$A$17,0)),""),0)),"")</f>
        <v>0.8125</v>
      </c>
    </row>
    <row r="175" customFormat="false" ht="15" hidden="false" customHeight="false" outlineLevel="0" collapsed="false">
      <c r="A175" s="21" t="s">
        <v>44</v>
      </c>
      <c r="B175" s="21" t="s">
        <v>473</v>
      </c>
      <c r="C175" s="21" t="s">
        <v>474</v>
      </c>
      <c r="D175" s="21" t="s">
        <v>165</v>
      </c>
      <c r="E175" s="35" t="n">
        <v>125</v>
      </c>
      <c r="F175" s="9" t="s">
        <v>91</v>
      </c>
      <c r="G175" s="11" t="n">
        <f aca="false">IFERROR(IF(INDEX(Règles!$C$5:$C$17,MATCH($F175,Règles!$A$5:$A$17,0))="au nombre",IF(N(INDEX(Règles!$D$5:$D$17,MATCH($F175,Règles!$A$5:$A$17,0)))&gt;0,1/INDEX(Règles!$D$5:$D$17,MATCH($F175,Règles!$A$5:$A$17,0)),""),IF(INDEX(Règles!$C$5:$C$17,MATCH($F175,Règles!$A$5:$A$17,0))="au prix",IF(AND(ISNUMBER($E175),N(INDEX(Règles!$E$5:$E$17,MATCH($F175,Règles!$A$5:$A$17,0)))&gt;0),$E175/INDEX(Règles!$E$5:$E$17,MATCH($F175,Règles!$A$5:$A$17,0)),""),0)),"")</f>
        <v>0.15625</v>
      </c>
    </row>
    <row r="176" customFormat="false" ht="15" hidden="false" customHeight="false" outlineLevel="0" collapsed="false">
      <c r="A176" s="21" t="s">
        <v>44</v>
      </c>
      <c r="B176" s="21" t="s">
        <v>475</v>
      </c>
      <c r="C176" s="21" t="s">
        <v>476</v>
      </c>
      <c r="D176" s="21" t="s">
        <v>165</v>
      </c>
      <c r="E176" s="35" t="n">
        <v>1100</v>
      </c>
      <c r="F176" s="9" t="s">
        <v>91</v>
      </c>
      <c r="G176" s="11" t="n">
        <f aca="false">IFERROR(IF(INDEX(Règles!$C$5:$C$17,MATCH($F176,Règles!$A$5:$A$17,0))="au nombre",IF(N(INDEX(Règles!$D$5:$D$17,MATCH($F176,Règles!$A$5:$A$17,0)))&gt;0,1/INDEX(Règles!$D$5:$D$17,MATCH($F176,Règles!$A$5:$A$17,0)),""),IF(INDEX(Règles!$C$5:$C$17,MATCH($F176,Règles!$A$5:$A$17,0))="au prix",IF(AND(ISNUMBER($E176),N(INDEX(Règles!$E$5:$E$17,MATCH($F176,Règles!$A$5:$A$17,0)))&gt;0),$E176/INDEX(Règles!$E$5:$E$17,MATCH($F176,Règles!$A$5:$A$17,0)),""),0)),"")</f>
        <v>1.375</v>
      </c>
    </row>
    <row r="177" customFormat="false" ht="15" hidden="false" customHeight="false" outlineLevel="0" collapsed="false">
      <c r="A177" s="21" t="s">
        <v>44</v>
      </c>
      <c r="B177" s="21" t="s">
        <v>477</v>
      </c>
      <c r="C177" s="21" t="s">
        <v>478</v>
      </c>
      <c r="D177" s="21" t="s">
        <v>165</v>
      </c>
      <c r="E177" s="35" t="n">
        <v>850</v>
      </c>
      <c r="F177" s="9" t="s">
        <v>91</v>
      </c>
      <c r="G177" s="11" t="n">
        <f aca="false">IFERROR(IF(INDEX(Règles!$C$5:$C$17,MATCH($F177,Règles!$A$5:$A$17,0))="au nombre",IF(N(INDEX(Règles!$D$5:$D$17,MATCH($F177,Règles!$A$5:$A$17,0)))&gt;0,1/INDEX(Règles!$D$5:$D$17,MATCH($F177,Règles!$A$5:$A$17,0)),""),IF(INDEX(Règles!$C$5:$C$17,MATCH($F177,Règles!$A$5:$A$17,0))="au prix",IF(AND(ISNUMBER($E177),N(INDEX(Règles!$E$5:$E$17,MATCH($F177,Règles!$A$5:$A$17,0)))&gt;0),$E177/INDEX(Règles!$E$5:$E$17,MATCH($F177,Règles!$A$5:$A$17,0)),""),0)),"")</f>
        <v>1.0625</v>
      </c>
    </row>
    <row r="178" customFormat="false" ht="15" hidden="false" customHeight="false" outlineLevel="0" collapsed="false">
      <c r="A178" s="21" t="s">
        <v>44</v>
      </c>
      <c r="B178" s="21" t="s">
        <v>479</v>
      </c>
      <c r="C178" s="21" t="s">
        <v>480</v>
      </c>
      <c r="D178" s="21" t="s">
        <v>165</v>
      </c>
      <c r="E178" s="35" t="n">
        <v>650</v>
      </c>
      <c r="F178" s="9" t="s">
        <v>91</v>
      </c>
      <c r="G178" s="11" t="n">
        <f aca="false">IFERROR(IF(INDEX(Règles!$C$5:$C$17,MATCH($F178,Règles!$A$5:$A$17,0))="au nombre",IF(N(INDEX(Règles!$D$5:$D$17,MATCH($F178,Règles!$A$5:$A$17,0)))&gt;0,1/INDEX(Règles!$D$5:$D$17,MATCH($F178,Règles!$A$5:$A$17,0)),""),IF(INDEX(Règles!$C$5:$C$17,MATCH($F178,Règles!$A$5:$A$17,0))="au prix",IF(AND(ISNUMBER($E178),N(INDEX(Règles!$E$5:$E$17,MATCH($F178,Règles!$A$5:$A$17,0)))&gt;0),$E178/INDEX(Règles!$E$5:$E$17,MATCH($F178,Règles!$A$5:$A$17,0)),""),0)),"")</f>
        <v>0.8125</v>
      </c>
    </row>
    <row r="179" customFormat="false" ht="15" hidden="false" customHeight="false" outlineLevel="0" collapsed="false">
      <c r="A179" s="21" t="s">
        <v>44</v>
      </c>
      <c r="B179" s="21" t="s">
        <v>481</v>
      </c>
      <c r="C179" s="21" t="s">
        <v>482</v>
      </c>
      <c r="D179" s="21" t="s">
        <v>165</v>
      </c>
      <c r="E179" s="35" t="n">
        <v>450</v>
      </c>
      <c r="F179" s="9" t="s">
        <v>91</v>
      </c>
      <c r="G179" s="11" t="n">
        <f aca="false">IFERROR(IF(INDEX(Règles!$C$5:$C$17,MATCH($F179,Règles!$A$5:$A$17,0))="au nombre",IF(N(INDEX(Règles!$D$5:$D$17,MATCH($F179,Règles!$A$5:$A$17,0)))&gt;0,1/INDEX(Règles!$D$5:$D$17,MATCH($F179,Règles!$A$5:$A$17,0)),""),IF(INDEX(Règles!$C$5:$C$17,MATCH($F179,Règles!$A$5:$A$17,0))="au prix",IF(AND(ISNUMBER($E179),N(INDEX(Règles!$E$5:$E$17,MATCH($F179,Règles!$A$5:$A$17,0)))&gt;0),$E179/INDEX(Règles!$E$5:$E$17,MATCH($F179,Règles!$A$5:$A$17,0)),""),0)),"")</f>
        <v>0.5625</v>
      </c>
    </row>
    <row r="180" customFormat="false" ht="15" hidden="false" customHeight="false" outlineLevel="0" collapsed="false">
      <c r="A180" s="21" t="s">
        <v>44</v>
      </c>
      <c r="B180" s="21" t="s">
        <v>483</v>
      </c>
      <c r="C180" s="21" t="s">
        <v>484</v>
      </c>
      <c r="D180" s="21" t="s">
        <v>165</v>
      </c>
      <c r="E180" s="35" t="n">
        <v>400</v>
      </c>
      <c r="F180" s="9" t="s">
        <v>91</v>
      </c>
      <c r="G180" s="11" t="n">
        <f aca="false">IFERROR(IF(INDEX(Règles!$C$5:$C$17,MATCH($F180,Règles!$A$5:$A$17,0))="au nombre",IF(N(INDEX(Règles!$D$5:$D$17,MATCH($F180,Règles!$A$5:$A$17,0)))&gt;0,1/INDEX(Règles!$D$5:$D$17,MATCH($F180,Règles!$A$5:$A$17,0)),""),IF(INDEX(Règles!$C$5:$C$17,MATCH($F180,Règles!$A$5:$A$17,0))="au prix",IF(AND(ISNUMBER($E180),N(INDEX(Règles!$E$5:$E$17,MATCH($F180,Règles!$A$5:$A$17,0)))&gt;0),$E180/INDEX(Règles!$E$5:$E$17,MATCH($F180,Règles!$A$5:$A$17,0)),""),0)),"")</f>
        <v>0.5</v>
      </c>
    </row>
    <row r="181" customFormat="false" ht="15" hidden="false" customHeight="false" outlineLevel="0" collapsed="false">
      <c r="A181" s="21" t="s">
        <v>44</v>
      </c>
      <c r="B181" s="21" t="s">
        <v>485</v>
      </c>
      <c r="C181" s="21" t="s">
        <v>486</v>
      </c>
      <c r="D181" s="21" t="s">
        <v>165</v>
      </c>
      <c r="E181" s="35" t="n">
        <v>300</v>
      </c>
      <c r="F181" s="9" t="s">
        <v>91</v>
      </c>
      <c r="G181" s="11" t="n">
        <f aca="false">IFERROR(IF(INDEX(Règles!$C$5:$C$17,MATCH($F181,Règles!$A$5:$A$17,0))="au nombre",IF(N(INDEX(Règles!$D$5:$D$17,MATCH($F181,Règles!$A$5:$A$17,0)))&gt;0,1/INDEX(Règles!$D$5:$D$17,MATCH($F181,Règles!$A$5:$A$17,0)),""),IF(INDEX(Règles!$C$5:$C$17,MATCH($F181,Règles!$A$5:$A$17,0))="au prix",IF(AND(ISNUMBER($E181),N(INDEX(Règles!$E$5:$E$17,MATCH($F181,Règles!$A$5:$A$17,0)))&gt;0),$E181/INDEX(Règles!$E$5:$E$17,MATCH($F181,Règles!$A$5:$A$17,0)),""),0)),"")</f>
        <v>0.375</v>
      </c>
    </row>
    <row r="182" customFormat="false" ht="15" hidden="false" customHeight="false" outlineLevel="0" collapsed="false">
      <c r="A182" s="21" t="s">
        <v>44</v>
      </c>
      <c r="B182" s="21" t="s">
        <v>487</v>
      </c>
      <c r="C182" s="21" t="s">
        <v>488</v>
      </c>
      <c r="D182" s="21" t="s">
        <v>165</v>
      </c>
      <c r="E182" s="35" t="n">
        <v>200</v>
      </c>
      <c r="F182" s="9" t="s">
        <v>91</v>
      </c>
      <c r="G182" s="11" t="n">
        <f aca="false">IFERROR(IF(INDEX(Règles!$C$5:$C$17,MATCH($F182,Règles!$A$5:$A$17,0))="au nombre",IF(N(INDEX(Règles!$D$5:$D$17,MATCH($F182,Règles!$A$5:$A$17,0)))&gt;0,1/INDEX(Règles!$D$5:$D$17,MATCH($F182,Règles!$A$5:$A$17,0)),""),IF(INDEX(Règles!$C$5:$C$17,MATCH($F182,Règles!$A$5:$A$17,0))="au prix",IF(AND(ISNUMBER($E182),N(INDEX(Règles!$E$5:$E$17,MATCH($F182,Règles!$A$5:$A$17,0)))&gt;0),$E182/INDEX(Règles!$E$5:$E$17,MATCH($F182,Règles!$A$5:$A$17,0)),""),0)),"")</f>
        <v>0.25</v>
      </c>
    </row>
    <row r="183" customFormat="false" ht="15" hidden="false" customHeight="false" outlineLevel="0" collapsed="false">
      <c r="A183" s="21" t="s">
        <v>44</v>
      </c>
      <c r="B183" s="21" t="s">
        <v>489</v>
      </c>
      <c r="C183" s="21" t="s">
        <v>490</v>
      </c>
      <c r="D183" s="21" t="s">
        <v>165</v>
      </c>
      <c r="E183" s="35" t="n">
        <v>180</v>
      </c>
      <c r="F183" s="9" t="s">
        <v>91</v>
      </c>
      <c r="G183" s="11" t="n">
        <f aca="false">IFERROR(IF(INDEX(Règles!$C$5:$C$17,MATCH($F183,Règles!$A$5:$A$17,0))="au nombre",IF(N(INDEX(Règles!$D$5:$D$17,MATCH($F183,Règles!$A$5:$A$17,0)))&gt;0,1/INDEX(Règles!$D$5:$D$17,MATCH($F183,Règles!$A$5:$A$17,0)),""),IF(INDEX(Règles!$C$5:$C$17,MATCH($F183,Règles!$A$5:$A$17,0))="au prix",IF(AND(ISNUMBER($E183),N(INDEX(Règles!$E$5:$E$17,MATCH($F183,Règles!$A$5:$A$17,0)))&gt;0),$E183/INDEX(Règles!$E$5:$E$17,MATCH($F183,Règles!$A$5:$A$17,0)),""),0)),"")</f>
        <v>0.225</v>
      </c>
    </row>
    <row r="184" customFormat="false" ht="15" hidden="false" customHeight="false" outlineLevel="0" collapsed="false">
      <c r="A184" s="21" t="s">
        <v>44</v>
      </c>
      <c r="B184" s="21" t="s">
        <v>491</v>
      </c>
      <c r="C184" s="21" t="s">
        <v>492</v>
      </c>
      <c r="D184" s="21" t="s">
        <v>165</v>
      </c>
      <c r="E184" s="35" t="n">
        <v>170</v>
      </c>
      <c r="F184" s="9" t="s">
        <v>91</v>
      </c>
      <c r="G184" s="11" t="n">
        <f aca="false">IFERROR(IF(INDEX(Règles!$C$5:$C$17,MATCH($F184,Règles!$A$5:$A$17,0))="au nombre",IF(N(INDEX(Règles!$D$5:$D$17,MATCH($F184,Règles!$A$5:$A$17,0)))&gt;0,1/INDEX(Règles!$D$5:$D$17,MATCH($F184,Règles!$A$5:$A$17,0)),""),IF(INDEX(Règles!$C$5:$C$17,MATCH($F184,Règles!$A$5:$A$17,0))="au prix",IF(AND(ISNUMBER($E184),N(INDEX(Règles!$E$5:$E$17,MATCH($F184,Règles!$A$5:$A$17,0)))&gt;0),$E184/INDEX(Règles!$E$5:$E$17,MATCH($F184,Règles!$A$5:$A$17,0)),""),0)),"")</f>
        <v>0.2125</v>
      </c>
    </row>
    <row r="185" customFormat="false" ht="15" hidden="false" customHeight="false" outlineLevel="0" collapsed="false">
      <c r="A185" s="21" t="s">
        <v>44</v>
      </c>
      <c r="B185" s="21" t="s">
        <v>493</v>
      </c>
      <c r="C185" s="21" t="s">
        <v>494</v>
      </c>
      <c r="D185" s="21" t="s">
        <v>165</v>
      </c>
      <c r="E185" s="35" t="n">
        <v>160</v>
      </c>
      <c r="F185" s="9" t="s">
        <v>91</v>
      </c>
      <c r="G185" s="11" t="n">
        <f aca="false">IFERROR(IF(INDEX(Règles!$C$5:$C$17,MATCH($F185,Règles!$A$5:$A$17,0))="au nombre",IF(N(INDEX(Règles!$D$5:$D$17,MATCH($F185,Règles!$A$5:$A$17,0)))&gt;0,1/INDEX(Règles!$D$5:$D$17,MATCH($F185,Règles!$A$5:$A$17,0)),""),IF(INDEX(Règles!$C$5:$C$17,MATCH($F185,Règles!$A$5:$A$17,0))="au prix",IF(AND(ISNUMBER($E185),N(INDEX(Règles!$E$5:$E$17,MATCH($F185,Règles!$A$5:$A$17,0)))&gt;0),$E185/INDEX(Règles!$E$5:$E$17,MATCH($F185,Règles!$A$5:$A$17,0)),""),0)),"")</f>
        <v>0.2</v>
      </c>
    </row>
    <row r="186" customFormat="false" ht="15" hidden="false" customHeight="false" outlineLevel="0" collapsed="false">
      <c r="A186" s="21" t="s">
        <v>44</v>
      </c>
      <c r="B186" s="21" t="s">
        <v>495</v>
      </c>
      <c r="C186" s="21" t="s">
        <v>496</v>
      </c>
      <c r="D186" s="21" t="s">
        <v>165</v>
      </c>
      <c r="E186" s="35" t="n">
        <v>250</v>
      </c>
      <c r="F186" s="9" t="s">
        <v>91</v>
      </c>
      <c r="G186" s="11" t="n">
        <f aca="false">IFERROR(IF(INDEX(Règles!$C$5:$C$17,MATCH($F186,Règles!$A$5:$A$17,0))="au nombre",IF(N(INDEX(Règles!$D$5:$D$17,MATCH($F186,Règles!$A$5:$A$17,0)))&gt;0,1/INDEX(Règles!$D$5:$D$17,MATCH($F186,Règles!$A$5:$A$17,0)),""),IF(INDEX(Règles!$C$5:$C$17,MATCH($F186,Règles!$A$5:$A$17,0))="au prix",IF(AND(ISNUMBER($E186),N(INDEX(Règles!$E$5:$E$17,MATCH($F186,Règles!$A$5:$A$17,0)))&gt;0),$E186/INDEX(Règles!$E$5:$E$17,MATCH($F186,Règles!$A$5:$A$17,0)),""),0)),"")</f>
        <v>0.3125</v>
      </c>
    </row>
    <row r="187" customFormat="false" ht="15" hidden="false" customHeight="false" outlineLevel="0" collapsed="false">
      <c r="A187" s="21" t="s">
        <v>44</v>
      </c>
      <c r="B187" s="21" t="s">
        <v>497</v>
      </c>
      <c r="C187" s="21" t="s">
        <v>498</v>
      </c>
      <c r="D187" s="21" t="s">
        <v>165</v>
      </c>
      <c r="E187" s="35" t="n">
        <v>936</v>
      </c>
      <c r="F187" s="9" t="s">
        <v>91</v>
      </c>
      <c r="G187" s="11" t="n">
        <f aca="false">IFERROR(IF(INDEX(Règles!$C$5:$C$17,MATCH($F187,Règles!$A$5:$A$17,0))="au nombre",IF(N(INDEX(Règles!$D$5:$D$17,MATCH($F187,Règles!$A$5:$A$17,0)))&gt;0,1/INDEX(Règles!$D$5:$D$17,MATCH($F187,Règles!$A$5:$A$17,0)),""),IF(INDEX(Règles!$C$5:$C$17,MATCH($F187,Règles!$A$5:$A$17,0))="au prix",IF(AND(ISNUMBER($E187),N(INDEX(Règles!$E$5:$E$17,MATCH($F187,Règles!$A$5:$A$17,0)))&gt;0),$E187/INDEX(Règles!$E$5:$E$17,MATCH($F187,Règles!$A$5:$A$17,0)),""),0)),"")</f>
        <v>1.17</v>
      </c>
    </row>
    <row r="188" customFormat="false" ht="15" hidden="false" customHeight="false" outlineLevel="0" collapsed="false">
      <c r="A188" s="21" t="s">
        <v>44</v>
      </c>
      <c r="B188" s="21" t="s">
        <v>499</v>
      </c>
      <c r="C188" s="21" t="s">
        <v>500</v>
      </c>
      <c r="D188" s="21" t="s">
        <v>165</v>
      </c>
      <c r="E188" s="35" t="n">
        <v>1296</v>
      </c>
      <c r="F188" s="9" t="s">
        <v>91</v>
      </c>
      <c r="G188" s="11" t="n">
        <f aca="false">IFERROR(IF(INDEX(Règles!$C$5:$C$17,MATCH($F188,Règles!$A$5:$A$17,0))="au nombre",IF(N(INDEX(Règles!$D$5:$D$17,MATCH($F188,Règles!$A$5:$A$17,0)))&gt;0,1/INDEX(Règles!$D$5:$D$17,MATCH($F188,Règles!$A$5:$A$17,0)),""),IF(INDEX(Règles!$C$5:$C$17,MATCH($F188,Règles!$A$5:$A$17,0))="au prix",IF(AND(ISNUMBER($E188),N(INDEX(Règles!$E$5:$E$17,MATCH($F188,Règles!$A$5:$A$17,0)))&gt;0),$E188/INDEX(Règles!$E$5:$E$17,MATCH($F188,Règles!$A$5:$A$17,0)),""),0)),"")</f>
        <v>1.62</v>
      </c>
    </row>
    <row r="189" customFormat="false" ht="15" hidden="false" customHeight="false" outlineLevel="0" collapsed="false">
      <c r="A189" s="21" t="s">
        <v>44</v>
      </c>
      <c r="B189" s="21" t="s">
        <v>501</v>
      </c>
      <c r="C189" s="21" t="s">
        <v>502</v>
      </c>
      <c r="D189" s="21" t="s">
        <v>165</v>
      </c>
      <c r="E189" s="35" t="n">
        <v>2376</v>
      </c>
      <c r="F189" s="9" t="s">
        <v>91</v>
      </c>
      <c r="G189" s="11" t="n">
        <f aca="false">IFERROR(IF(INDEX(Règles!$C$5:$C$17,MATCH($F189,Règles!$A$5:$A$17,0))="au nombre",IF(N(INDEX(Règles!$D$5:$D$17,MATCH($F189,Règles!$A$5:$A$17,0)))&gt;0,1/INDEX(Règles!$D$5:$D$17,MATCH($F189,Règles!$A$5:$A$17,0)),""),IF(INDEX(Règles!$C$5:$C$17,MATCH($F189,Règles!$A$5:$A$17,0))="au prix",IF(AND(ISNUMBER($E189),N(INDEX(Règles!$E$5:$E$17,MATCH($F189,Règles!$A$5:$A$17,0)))&gt;0),$E189/INDEX(Règles!$E$5:$E$17,MATCH($F189,Règles!$A$5:$A$17,0)),""),0)),"")</f>
        <v>2.97</v>
      </c>
    </row>
    <row r="190" customFormat="false" ht="15" hidden="false" customHeight="false" outlineLevel="0" collapsed="false">
      <c r="A190" s="21" t="s">
        <v>44</v>
      </c>
      <c r="B190" s="21" t="s">
        <v>503</v>
      </c>
      <c r="C190" s="21" t="s">
        <v>504</v>
      </c>
      <c r="D190" s="21" t="s">
        <v>418</v>
      </c>
      <c r="E190" s="35" t="n">
        <v>240</v>
      </c>
      <c r="F190" s="9" t="s">
        <v>91</v>
      </c>
      <c r="G190" s="11" t="n">
        <f aca="false">IFERROR(IF(INDEX(Règles!$C$5:$C$17,MATCH($F190,Règles!$A$5:$A$17,0))="au nombre",IF(N(INDEX(Règles!$D$5:$D$17,MATCH($F190,Règles!$A$5:$A$17,0)))&gt;0,1/INDEX(Règles!$D$5:$D$17,MATCH($F190,Règles!$A$5:$A$17,0)),""),IF(INDEX(Règles!$C$5:$C$17,MATCH($F190,Règles!$A$5:$A$17,0))="au prix",IF(AND(ISNUMBER($E190),N(INDEX(Règles!$E$5:$E$17,MATCH($F190,Règles!$A$5:$A$17,0)))&gt;0),$E190/INDEX(Règles!$E$5:$E$17,MATCH($F190,Règles!$A$5:$A$17,0)),""),0)),"")</f>
        <v>0.3</v>
      </c>
    </row>
    <row r="191" customFormat="false" ht="15" hidden="false" customHeight="false" outlineLevel="0" collapsed="false">
      <c r="A191" s="21" t="s">
        <v>44</v>
      </c>
      <c r="B191" s="21" t="s">
        <v>505</v>
      </c>
      <c r="C191" s="21" t="s">
        <v>506</v>
      </c>
      <c r="D191" s="21" t="s">
        <v>165</v>
      </c>
      <c r="E191" s="35" t="n">
        <v>40</v>
      </c>
      <c r="F191" s="9" t="s">
        <v>91</v>
      </c>
      <c r="G191" s="11" t="n">
        <f aca="false">IFERROR(IF(INDEX(Règles!$C$5:$C$17,MATCH($F191,Règles!$A$5:$A$17,0))="au nombre",IF(N(INDEX(Règles!$D$5:$D$17,MATCH($F191,Règles!$A$5:$A$17,0)))&gt;0,1/INDEX(Règles!$D$5:$D$17,MATCH($F191,Règles!$A$5:$A$17,0)),""),IF(INDEX(Règles!$C$5:$C$17,MATCH($F191,Règles!$A$5:$A$17,0))="au prix",IF(AND(ISNUMBER($E191),N(INDEX(Règles!$E$5:$E$17,MATCH($F191,Règles!$A$5:$A$17,0)))&gt;0),$E191/INDEX(Règles!$E$5:$E$17,MATCH($F191,Règles!$A$5:$A$17,0)),""),0)),"")</f>
        <v>0.05</v>
      </c>
    </row>
    <row r="192" customFormat="false" ht="15" hidden="false" customHeight="false" outlineLevel="0" collapsed="false">
      <c r="A192" s="21" t="s">
        <v>44</v>
      </c>
      <c r="B192" s="21" t="s">
        <v>507</v>
      </c>
      <c r="C192" s="21" t="s">
        <v>508</v>
      </c>
      <c r="D192" s="21" t="s">
        <v>165</v>
      </c>
      <c r="E192" s="35" t="n">
        <v>80</v>
      </c>
      <c r="F192" s="9" t="s">
        <v>91</v>
      </c>
      <c r="G192" s="11" t="n">
        <f aca="false">IFERROR(IF(INDEX(Règles!$C$5:$C$17,MATCH($F192,Règles!$A$5:$A$17,0))="au nombre",IF(N(INDEX(Règles!$D$5:$D$17,MATCH($F192,Règles!$A$5:$A$17,0)))&gt;0,1/INDEX(Règles!$D$5:$D$17,MATCH($F192,Règles!$A$5:$A$17,0)),""),IF(INDEX(Règles!$C$5:$C$17,MATCH($F192,Règles!$A$5:$A$17,0))="au prix",IF(AND(ISNUMBER($E192),N(INDEX(Règles!$E$5:$E$17,MATCH($F192,Règles!$A$5:$A$17,0)))&gt;0),$E192/INDEX(Règles!$E$5:$E$17,MATCH($F192,Règles!$A$5:$A$17,0)),""),0)),"")</f>
        <v>0.1</v>
      </c>
    </row>
    <row r="193" customFormat="false" ht="15" hidden="false" customHeight="false" outlineLevel="0" collapsed="false">
      <c r="A193" s="21" t="s">
        <v>44</v>
      </c>
      <c r="B193" s="21" t="s">
        <v>509</v>
      </c>
      <c r="C193" s="21" t="s">
        <v>510</v>
      </c>
      <c r="D193" s="21" t="s">
        <v>165</v>
      </c>
      <c r="E193" s="35" t="n">
        <v>360</v>
      </c>
      <c r="F193" s="9" t="s">
        <v>91</v>
      </c>
      <c r="G193" s="11" t="n">
        <f aca="false">IFERROR(IF(INDEX(Règles!$C$5:$C$17,MATCH($F193,Règles!$A$5:$A$17,0))="au nombre",IF(N(INDEX(Règles!$D$5:$D$17,MATCH($F193,Règles!$A$5:$A$17,0)))&gt;0,1/INDEX(Règles!$D$5:$D$17,MATCH($F193,Règles!$A$5:$A$17,0)),""),IF(INDEX(Règles!$C$5:$C$17,MATCH($F193,Règles!$A$5:$A$17,0))="au prix",IF(AND(ISNUMBER($E193),N(INDEX(Règles!$E$5:$E$17,MATCH($F193,Règles!$A$5:$A$17,0)))&gt;0),$E193/INDEX(Règles!$E$5:$E$17,MATCH($F193,Règles!$A$5:$A$17,0)),""),0)),"")</f>
        <v>0.45</v>
      </c>
    </row>
    <row r="194" customFormat="false" ht="15" hidden="false" customHeight="false" outlineLevel="0" collapsed="false">
      <c r="A194" s="21" t="s">
        <v>44</v>
      </c>
      <c r="B194" s="21" t="s">
        <v>511</v>
      </c>
      <c r="C194" s="21" t="s">
        <v>512</v>
      </c>
      <c r="D194" s="21" t="s">
        <v>165</v>
      </c>
      <c r="E194" s="35" t="n">
        <v>360</v>
      </c>
      <c r="F194" s="9" t="s">
        <v>91</v>
      </c>
      <c r="G194" s="11" t="n">
        <f aca="false">IFERROR(IF(INDEX(Règles!$C$5:$C$17,MATCH($F194,Règles!$A$5:$A$17,0))="au nombre",IF(N(INDEX(Règles!$D$5:$D$17,MATCH($F194,Règles!$A$5:$A$17,0)))&gt;0,1/INDEX(Règles!$D$5:$D$17,MATCH($F194,Règles!$A$5:$A$17,0)),""),IF(INDEX(Règles!$C$5:$C$17,MATCH($F194,Règles!$A$5:$A$17,0))="au prix",IF(AND(ISNUMBER($E194),N(INDEX(Règles!$E$5:$E$17,MATCH($F194,Règles!$A$5:$A$17,0)))&gt;0),$E194/INDEX(Règles!$E$5:$E$17,MATCH($F194,Règles!$A$5:$A$17,0)),""),0)),"")</f>
        <v>0.45</v>
      </c>
    </row>
    <row r="195" customFormat="false" ht="15" hidden="false" customHeight="false" outlineLevel="0" collapsed="false">
      <c r="A195" s="21" t="s">
        <v>44</v>
      </c>
      <c r="B195" s="21" t="s">
        <v>513</v>
      </c>
      <c r="C195" s="21" t="s">
        <v>514</v>
      </c>
      <c r="D195" s="21" t="s">
        <v>243</v>
      </c>
      <c r="E195" s="35" t="n">
        <v>105</v>
      </c>
      <c r="F195" s="9" t="s">
        <v>91</v>
      </c>
      <c r="G195" s="11" t="n">
        <f aca="false">IFERROR(IF(INDEX(Règles!$C$5:$C$17,MATCH($F195,Règles!$A$5:$A$17,0))="au nombre",IF(N(INDEX(Règles!$D$5:$D$17,MATCH($F195,Règles!$A$5:$A$17,0)))&gt;0,1/INDEX(Règles!$D$5:$D$17,MATCH($F195,Règles!$A$5:$A$17,0)),""),IF(INDEX(Règles!$C$5:$C$17,MATCH($F195,Règles!$A$5:$A$17,0))="au prix",IF(AND(ISNUMBER($E195),N(INDEX(Règles!$E$5:$E$17,MATCH($F195,Règles!$A$5:$A$17,0)))&gt;0),$E195/INDEX(Règles!$E$5:$E$17,MATCH($F195,Règles!$A$5:$A$17,0)),""),0)),"")</f>
        <v>0.13125</v>
      </c>
    </row>
    <row r="196" customFormat="false" ht="15" hidden="false" customHeight="false" outlineLevel="0" collapsed="false">
      <c r="A196" s="21" t="s">
        <v>44</v>
      </c>
      <c r="B196" s="21" t="s">
        <v>515</v>
      </c>
      <c r="C196" s="21" t="s">
        <v>516</v>
      </c>
      <c r="D196" s="21" t="s">
        <v>243</v>
      </c>
      <c r="E196" s="35" t="n">
        <v>60</v>
      </c>
      <c r="F196" s="9" t="s">
        <v>91</v>
      </c>
      <c r="G196" s="11" t="n">
        <f aca="false">IFERROR(IF(INDEX(Règles!$C$5:$C$17,MATCH($F196,Règles!$A$5:$A$17,0))="au nombre",IF(N(INDEX(Règles!$D$5:$D$17,MATCH($F196,Règles!$A$5:$A$17,0)))&gt;0,1/INDEX(Règles!$D$5:$D$17,MATCH($F196,Règles!$A$5:$A$17,0)),""),IF(INDEX(Règles!$C$5:$C$17,MATCH($F196,Règles!$A$5:$A$17,0))="au prix",IF(AND(ISNUMBER($E196),N(INDEX(Règles!$E$5:$E$17,MATCH($F196,Règles!$A$5:$A$17,0)))&gt;0),$E196/INDEX(Règles!$E$5:$E$17,MATCH($F196,Règles!$A$5:$A$17,0)),""),0)),"")</f>
        <v>0.075</v>
      </c>
    </row>
    <row r="197" customFormat="false" ht="15" hidden="false" customHeight="false" outlineLevel="0" collapsed="false">
      <c r="A197" s="21" t="s">
        <v>44</v>
      </c>
      <c r="B197" s="21" t="s">
        <v>517</v>
      </c>
      <c r="C197" s="21" t="s">
        <v>518</v>
      </c>
      <c r="D197" s="21" t="s">
        <v>243</v>
      </c>
      <c r="E197" s="35" t="n">
        <v>35</v>
      </c>
      <c r="F197" s="9" t="s">
        <v>91</v>
      </c>
      <c r="G197" s="11" t="n">
        <f aca="false">IFERROR(IF(INDEX(Règles!$C$5:$C$17,MATCH($F197,Règles!$A$5:$A$17,0))="au nombre",IF(N(INDEX(Règles!$D$5:$D$17,MATCH($F197,Règles!$A$5:$A$17,0)))&gt;0,1/INDEX(Règles!$D$5:$D$17,MATCH($F197,Règles!$A$5:$A$17,0)),""),IF(INDEX(Règles!$C$5:$C$17,MATCH($F197,Règles!$A$5:$A$17,0))="au prix",IF(AND(ISNUMBER($E197),N(INDEX(Règles!$E$5:$E$17,MATCH($F197,Règles!$A$5:$A$17,0)))&gt;0),$E197/INDEX(Règles!$E$5:$E$17,MATCH($F197,Règles!$A$5:$A$17,0)),""),0)),"")</f>
        <v>0.04375</v>
      </c>
    </row>
    <row r="198" customFormat="false" ht="15" hidden="false" customHeight="false" outlineLevel="0" collapsed="false">
      <c r="A198" s="21" t="s">
        <v>44</v>
      </c>
      <c r="B198" s="21" t="s">
        <v>519</v>
      </c>
      <c r="C198" s="21" t="s">
        <v>520</v>
      </c>
      <c r="D198" s="21" t="s">
        <v>243</v>
      </c>
      <c r="E198" s="35" t="n">
        <v>45</v>
      </c>
      <c r="F198" s="9" t="s">
        <v>91</v>
      </c>
      <c r="G198" s="11" t="n">
        <f aca="false">IFERROR(IF(INDEX(Règles!$C$5:$C$17,MATCH($F198,Règles!$A$5:$A$17,0))="au nombre",IF(N(INDEX(Règles!$D$5:$D$17,MATCH($F198,Règles!$A$5:$A$17,0)))&gt;0,1/INDEX(Règles!$D$5:$D$17,MATCH($F198,Règles!$A$5:$A$17,0)),""),IF(INDEX(Règles!$C$5:$C$17,MATCH($F198,Règles!$A$5:$A$17,0))="au prix",IF(AND(ISNUMBER($E198),N(INDEX(Règles!$E$5:$E$17,MATCH($F198,Règles!$A$5:$A$17,0)))&gt;0),$E198/INDEX(Règles!$E$5:$E$17,MATCH($F198,Règles!$A$5:$A$17,0)),""),0)),"")</f>
        <v>0.05625</v>
      </c>
    </row>
    <row r="199" customFormat="false" ht="15" hidden="false" customHeight="false" outlineLevel="0" collapsed="false">
      <c r="A199" s="21" t="s">
        <v>44</v>
      </c>
      <c r="B199" s="21" t="s">
        <v>521</v>
      </c>
      <c r="C199" s="21" t="s">
        <v>522</v>
      </c>
      <c r="D199" s="21" t="s">
        <v>243</v>
      </c>
      <c r="E199" s="35" t="n">
        <v>75</v>
      </c>
      <c r="F199" s="9" t="s">
        <v>91</v>
      </c>
      <c r="G199" s="11" t="n">
        <f aca="false">IFERROR(IF(INDEX(Règles!$C$5:$C$17,MATCH($F199,Règles!$A$5:$A$17,0))="au nombre",IF(N(INDEX(Règles!$D$5:$D$17,MATCH($F199,Règles!$A$5:$A$17,0)))&gt;0,1/INDEX(Règles!$D$5:$D$17,MATCH($F199,Règles!$A$5:$A$17,0)),""),IF(INDEX(Règles!$C$5:$C$17,MATCH($F199,Règles!$A$5:$A$17,0))="au prix",IF(AND(ISNUMBER($E199),N(INDEX(Règles!$E$5:$E$17,MATCH($F199,Règles!$A$5:$A$17,0)))&gt;0),$E199/INDEX(Règles!$E$5:$E$17,MATCH($F199,Règles!$A$5:$A$17,0)),""),0)),"")</f>
        <v>0.09375</v>
      </c>
    </row>
    <row r="200" customFormat="false" ht="15" hidden="false" customHeight="false" outlineLevel="0" collapsed="false">
      <c r="A200" s="21" t="s">
        <v>44</v>
      </c>
      <c r="B200" s="21" t="s">
        <v>523</v>
      </c>
      <c r="C200" s="21" t="s">
        <v>524</v>
      </c>
      <c r="D200" s="21" t="s">
        <v>243</v>
      </c>
      <c r="E200" s="35" t="n">
        <v>50</v>
      </c>
      <c r="F200" s="9" t="s">
        <v>91</v>
      </c>
      <c r="G200" s="11" t="n">
        <f aca="false">IFERROR(IF(INDEX(Règles!$C$5:$C$17,MATCH($F200,Règles!$A$5:$A$17,0))="au nombre",IF(N(INDEX(Règles!$D$5:$D$17,MATCH($F200,Règles!$A$5:$A$17,0)))&gt;0,1/INDEX(Règles!$D$5:$D$17,MATCH($F200,Règles!$A$5:$A$17,0)),""),IF(INDEX(Règles!$C$5:$C$17,MATCH($F200,Règles!$A$5:$A$17,0))="au prix",IF(AND(ISNUMBER($E200),N(INDEX(Règles!$E$5:$E$17,MATCH($F200,Règles!$A$5:$A$17,0)))&gt;0),$E200/INDEX(Règles!$E$5:$E$17,MATCH($F200,Règles!$A$5:$A$17,0)),""),0)),"")</f>
        <v>0.0625</v>
      </c>
    </row>
    <row r="201" customFormat="false" ht="15" hidden="false" customHeight="false" outlineLevel="0" collapsed="false">
      <c r="A201" s="21" t="s">
        <v>44</v>
      </c>
      <c r="B201" s="21" t="s">
        <v>525</v>
      </c>
      <c r="C201" s="21" t="s">
        <v>526</v>
      </c>
      <c r="D201" s="21" t="s">
        <v>243</v>
      </c>
      <c r="E201" s="35" t="n">
        <v>80</v>
      </c>
      <c r="F201" s="9" t="s">
        <v>91</v>
      </c>
      <c r="G201" s="11" t="n">
        <f aca="false">IFERROR(IF(INDEX(Règles!$C$5:$C$17,MATCH($F201,Règles!$A$5:$A$17,0))="au nombre",IF(N(INDEX(Règles!$D$5:$D$17,MATCH($F201,Règles!$A$5:$A$17,0)))&gt;0,1/INDEX(Règles!$D$5:$D$17,MATCH($F201,Règles!$A$5:$A$17,0)),""),IF(INDEX(Règles!$C$5:$C$17,MATCH($F201,Règles!$A$5:$A$17,0))="au prix",IF(AND(ISNUMBER($E201),N(INDEX(Règles!$E$5:$E$17,MATCH($F201,Règles!$A$5:$A$17,0)))&gt;0),$E201/INDEX(Règles!$E$5:$E$17,MATCH($F201,Règles!$A$5:$A$17,0)),""),0)),"")</f>
        <v>0.1</v>
      </c>
    </row>
    <row r="202" customFormat="false" ht="15" hidden="false" customHeight="false" outlineLevel="0" collapsed="false">
      <c r="A202" s="21" t="s">
        <v>44</v>
      </c>
      <c r="B202" s="21" t="s">
        <v>527</v>
      </c>
      <c r="C202" s="21" t="s">
        <v>528</v>
      </c>
      <c r="D202" s="21" t="s">
        <v>243</v>
      </c>
      <c r="E202" s="35" t="n">
        <v>37.5</v>
      </c>
      <c r="F202" s="9" t="s">
        <v>91</v>
      </c>
      <c r="G202" s="11" t="n">
        <f aca="false">IFERROR(IF(INDEX(Règles!$C$5:$C$17,MATCH($F202,Règles!$A$5:$A$17,0))="au nombre",IF(N(INDEX(Règles!$D$5:$D$17,MATCH($F202,Règles!$A$5:$A$17,0)))&gt;0,1/INDEX(Règles!$D$5:$D$17,MATCH($F202,Règles!$A$5:$A$17,0)),""),IF(INDEX(Règles!$C$5:$C$17,MATCH($F202,Règles!$A$5:$A$17,0))="au prix",IF(AND(ISNUMBER($E202),N(INDEX(Règles!$E$5:$E$17,MATCH($F202,Règles!$A$5:$A$17,0)))&gt;0),$E202/INDEX(Règles!$E$5:$E$17,MATCH($F202,Règles!$A$5:$A$17,0)),""),0)),"")</f>
        <v>0.046875</v>
      </c>
    </row>
    <row r="203" customFormat="false" ht="15" hidden="false" customHeight="false" outlineLevel="0" collapsed="false">
      <c r="A203" s="21" t="s">
        <v>44</v>
      </c>
      <c r="B203" s="21" t="s">
        <v>529</v>
      </c>
      <c r="C203" s="21" t="s">
        <v>530</v>
      </c>
      <c r="D203" s="21" t="s">
        <v>243</v>
      </c>
      <c r="E203" s="35" t="n">
        <v>67.5</v>
      </c>
      <c r="F203" s="9" t="s">
        <v>91</v>
      </c>
      <c r="G203" s="11" t="n">
        <f aca="false">IFERROR(IF(INDEX(Règles!$C$5:$C$17,MATCH($F203,Règles!$A$5:$A$17,0))="au nombre",IF(N(INDEX(Règles!$D$5:$D$17,MATCH($F203,Règles!$A$5:$A$17,0)))&gt;0,1/INDEX(Règles!$D$5:$D$17,MATCH($F203,Règles!$A$5:$A$17,0)),""),IF(INDEX(Règles!$C$5:$C$17,MATCH($F203,Règles!$A$5:$A$17,0))="au prix",IF(AND(ISNUMBER($E203),N(INDEX(Règles!$E$5:$E$17,MATCH($F203,Règles!$A$5:$A$17,0)))&gt;0),$E203/INDEX(Règles!$E$5:$E$17,MATCH($F203,Règles!$A$5:$A$17,0)),""),0)),"")</f>
        <v>0.084375</v>
      </c>
    </row>
    <row r="204" customFormat="false" ht="15" hidden="false" customHeight="false" outlineLevel="0" collapsed="false">
      <c r="A204" s="21" t="s">
        <v>44</v>
      </c>
      <c r="B204" s="21" t="s">
        <v>531</v>
      </c>
      <c r="C204" s="21" t="s">
        <v>532</v>
      </c>
      <c r="D204" s="21" t="s">
        <v>243</v>
      </c>
      <c r="E204" s="35" t="n">
        <v>368</v>
      </c>
      <c r="F204" s="9" t="s">
        <v>91</v>
      </c>
      <c r="G204" s="11" t="n">
        <f aca="false">IFERROR(IF(INDEX(Règles!$C$5:$C$17,MATCH($F204,Règles!$A$5:$A$17,0))="au nombre",IF(N(INDEX(Règles!$D$5:$D$17,MATCH($F204,Règles!$A$5:$A$17,0)))&gt;0,1/INDEX(Règles!$D$5:$D$17,MATCH($F204,Règles!$A$5:$A$17,0)),""),IF(INDEX(Règles!$C$5:$C$17,MATCH($F204,Règles!$A$5:$A$17,0))="au prix",IF(AND(ISNUMBER($E204),N(INDEX(Règles!$E$5:$E$17,MATCH($F204,Règles!$A$5:$A$17,0)))&gt;0),$E204/INDEX(Règles!$E$5:$E$17,MATCH($F204,Règles!$A$5:$A$17,0)),""),0)),"")</f>
        <v>0.46</v>
      </c>
    </row>
    <row r="205" customFormat="false" ht="15" hidden="false" customHeight="false" outlineLevel="0" collapsed="false">
      <c r="A205" s="21" t="s">
        <v>44</v>
      </c>
      <c r="B205" s="21" t="s">
        <v>533</v>
      </c>
      <c r="C205" s="21" t="s">
        <v>534</v>
      </c>
      <c r="D205" s="21" t="s">
        <v>165</v>
      </c>
      <c r="E205" s="35" t="n">
        <v>2500</v>
      </c>
      <c r="F205" s="9" t="s">
        <v>91</v>
      </c>
      <c r="G205" s="11" t="n">
        <f aca="false">IFERROR(IF(INDEX(Règles!$C$5:$C$17,MATCH($F205,Règles!$A$5:$A$17,0))="au nombre",IF(N(INDEX(Règles!$D$5:$D$17,MATCH($F205,Règles!$A$5:$A$17,0)))&gt;0,1/INDEX(Règles!$D$5:$D$17,MATCH($F205,Règles!$A$5:$A$17,0)),""),IF(INDEX(Règles!$C$5:$C$17,MATCH($F205,Règles!$A$5:$A$17,0))="au prix",IF(AND(ISNUMBER($E205),N(INDEX(Règles!$E$5:$E$17,MATCH($F205,Règles!$A$5:$A$17,0)))&gt;0),$E205/INDEX(Règles!$E$5:$E$17,MATCH($F205,Règles!$A$5:$A$17,0)),""),0)),"")</f>
        <v>3.125</v>
      </c>
    </row>
    <row r="206" customFormat="false" ht="15" hidden="false" customHeight="false" outlineLevel="0" collapsed="false">
      <c r="A206" s="21" t="s">
        <v>44</v>
      </c>
      <c r="B206" s="21" t="s">
        <v>535</v>
      </c>
      <c r="C206" s="21" t="s">
        <v>536</v>
      </c>
      <c r="D206" s="21" t="s">
        <v>165</v>
      </c>
      <c r="E206" s="35" t="n">
        <v>650</v>
      </c>
      <c r="F206" s="9" t="s">
        <v>91</v>
      </c>
      <c r="G206" s="11" t="n">
        <f aca="false">IFERROR(IF(INDEX(Règles!$C$5:$C$17,MATCH($F206,Règles!$A$5:$A$17,0))="au nombre",IF(N(INDEX(Règles!$D$5:$D$17,MATCH($F206,Règles!$A$5:$A$17,0)))&gt;0,1/INDEX(Règles!$D$5:$D$17,MATCH($F206,Règles!$A$5:$A$17,0)),""),IF(INDEX(Règles!$C$5:$C$17,MATCH($F206,Règles!$A$5:$A$17,0))="au prix",IF(AND(ISNUMBER($E206),N(INDEX(Règles!$E$5:$E$17,MATCH($F206,Règles!$A$5:$A$17,0)))&gt;0),$E206/INDEX(Règles!$E$5:$E$17,MATCH($F206,Règles!$A$5:$A$17,0)),""),0)),"")</f>
        <v>0.8125</v>
      </c>
    </row>
    <row r="207" customFormat="false" ht="15" hidden="false" customHeight="false" outlineLevel="0" collapsed="false">
      <c r="A207" s="21" t="s">
        <v>44</v>
      </c>
      <c r="B207" s="21" t="s">
        <v>537</v>
      </c>
      <c r="C207" s="21" t="s">
        <v>538</v>
      </c>
      <c r="D207" s="21" t="s">
        <v>165</v>
      </c>
      <c r="E207" s="35" t="n">
        <v>850</v>
      </c>
      <c r="F207" s="9" t="s">
        <v>91</v>
      </c>
      <c r="G207" s="11" t="n">
        <f aca="false">IFERROR(IF(INDEX(Règles!$C$5:$C$17,MATCH($F207,Règles!$A$5:$A$17,0))="au nombre",IF(N(INDEX(Règles!$D$5:$D$17,MATCH($F207,Règles!$A$5:$A$17,0)))&gt;0,1/INDEX(Règles!$D$5:$D$17,MATCH($F207,Règles!$A$5:$A$17,0)),""),IF(INDEX(Règles!$C$5:$C$17,MATCH($F207,Règles!$A$5:$A$17,0))="au prix",IF(AND(ISNUMBER($E207),N(INDEX(Règles!$E$5:$E$17,MATCH($F207,Règles!$A$5:$A$17,0)))&gt;0),$E207/INDEX(Règles!$E$5:$E$17,MATCH($F207,Règles!$A$5:$A$17,0)),""),0)),"")</f>
        <v>1.0625</v>
      </c>
    </row>
    <row r="208" customFormat="false" ht="15" hidden="false" customHeight="false" outlineLevel="0" collapsed="false">
      <c r="A208" s="21" t="s">
        <v>44</v>
      </c>
      <c r="B208" s="21" t="s">
        <v>539</v>
      </c>
      <c r="C208" s="21" t="s">
        <v>540</v>
      </c>
      <c r="D208" s="21" t="s">
        <v>206</v>
      </c>
      <c r="E208" s="35" t="n">
        <v>105</v>
      </c>
      <c r="F208" s="9" t="s">
        <v>91</v>
      </c>
      <c r="G208" s="11" t="n">
        <f aca="false">IFERROR(IF(INDEX(Règles!$C$5:$C$17,MATCH($F208,Règles!$A$5:$A$17,0))="au nombre",IF(N(INDEX(Règles!$D$5:$D$17,MATCH($F208,Règles!$A$5:$A$17,0)))&gt;0,1/INDEX(Règles!$D$5:$D$17,MATCH($F208,Règles!$A$5:$A$17,0)),""),IF(INDEX(Règles!$C$5:$C$17,MATCH($F208,Règles!$A$5:$A$17,0))="au prix",IF(AND(ISNUMBER($E208),N(INDEX(Règles!$E$5:$E$17,MATCH($F208,Règles!$A$5:$A$17,0)))&gt;0),$E208/INDEX(Règles!$E$5:$E$17,MATCH($F208,Règles!$A$5:$A$17,0)),""),0)),"")</f>
        <v>0.13125</v>
      </c>
    </row>
    <row r="209" customFormat="false" ht="15" hidden="false" customHeight="false" outlineLevel="0" collapsed="false">
      <c r="A209" s="21" t="s">
        <v>44</v>
      </c>
      <c r="B209" s="21" t="s">
        <v>541</v>
      </c>
      <c r="C209" s="21" t="s">
        <v>542</v>
      </c>
      <c r="D209" s="21" t="s">
        <v>243</v>
      </c>
      <c r="E209" s="35" t="n">
        <v>750</v>
      </c>
      <c r="F209" s="9" t="s">
        <v>91</v>
      </c>
      <c r="G209" s="11" t="n">
        <f aca="false">IFERROR(IF(INDEX(Règles!$C$5:$C$17,MATCH($F209,Règles!$A$5:$A$17,0))="au nombre",IF(N(INDEX(Règles!$D$5:$D$17,MATCH($F209,Règles!$A$5:$A$17,0)))&gt;0,1/INDEX(Règles!$D$5:$D$17,MATCH($F209,Règles!$A$5:$A$17,0)),""),IF(INDEX(Règles!$C$5:$C$17,MATCH($F209,Règles!$A$5:$A$17,0))="au prix",IF(AND(ISNUMBER($E209),N(INDEX(Règles!$E$5:$E$17,MATCH($F209,Règles!$A$5:$A$17,0)))&gt;0),$E209/INDEX(Règles!$E$5:$E$17,MATCH($F209,Règles!$A$5:$A$17,0)),""),0)),"")</f>
        <v>0.9375</v>
      </c>
    </row>
    <row r="210" customFormat="false" ht="15" hidden="false" customHeight="false" outlineLevel="0" collapsed="false">
      <c r="A210" s="21" t="s">
        <v>44</v>
      </c>
      <c r="B210" s="21" t="s">
        <v>543</v>
      </c>
      <c r="C210" s="21" t="s">
        <v>544</v>
      </c>
      <c r="D210" s="21" t="s">
        <v>165</v>
      </c>
      <c r="E210" s="35" t="n">
        <v>400</v>
      </c>
      <c r="F210" s="9" t="s">
        <v>91</v>
      </c>
      <c r="G210" s="11" t="n">
        <f aca="false">IFERROR(IF(INDEX(Règles!$C$5:$C$17,MATCH($F210,Règles!$A$5:$A$17,0))="au nombre",IF(N(INDEX(Règles!$D$5:$D$17,MATCH($F210,Règles!$A$5:$A$17,0)))&gt;0,1/INDEX(Règles!$D$5:$D$17,MATCH($F210,Règles!$A$5:$A$17,0)),""),IF(INDEX(Règles!$C$5:$C$17,MATCH($F210,Règles!$A$5:$A$17,0))="au prix",IF(AND(ISNUMBER($E210),N(INDEX(Règles!$E$5:$E$17,MATCH($F210,Règles!$A$5:$A$17,0)))&gt;0),$E210/INDEX(Règles!$E$5:$E$17,MATCH($F210,Règles!$A$5:$A$17,0)),""),0)),"")</f>
        <v>0.5</v>
      </c>
    </row>
    <row r="211" customFormat="false" ht="15" hidden="false" customHeight="false" outlineLevel="0" collapsed="false">
      <c r="A211" s="21" t="s">
        <v>44</v>
      </c>
      <c r="B211" s="21" t="s">
        <v>545</v>
      </c>
      <c r="C211" s="21" t="s">
        <v>546</v>
      </c>
      <c r="D211" s="21" t="s">
        <v>243</v>
      </c>
      <c r="E211" s="35" t="n">
        <v>3450</v>
      </c>
      <c r="F211" s="9" t="s">
        <v>91</v>
      </c>
      <c r="G211" s="11" t="n">
        <f aca="false">IFERROR(IF(INDEX(Règles!$C$5:$C$17,MATCH($F211,Règles!$A$5:$A$17,0))="au nombre",IF(N(INDEX(Règles!$D$5:$D$17,MATCH($F211,Règles!$A$5:$A$17,0)))&gt;0,1/INDEX(Règles!$D$5:$D$17,MATCH($F211,Règles!$A$5:$A$17,0)),""),IF(INDEX(Règles!$C$5:$C$17,MATCH($F211,Règles!$A$5:$A$17,0))="au prix",IF(AND(ISNUMBER($E211),N(INDEX(Règles!$E$5:$E$17,MATCH($F211,Règles!$A$5:$A$17,0)))&gt;0),$E211/INDEX(Règles!$E$5:$E$17,MATCH($F211,Règles!$A$5:$A$17,0)),""),0)),"")</f>
        <v>4.3125</v>
      </c>
    </row>
    <row r="212" customFormat="false" ht="15" hidden="false" customHeight="false" outlineLevel="0" collapsed="false">
      <c r="A212" s="21" t="s">
        <v>44</v>
      </c>
      <c r="B212" s="21" t="s">
        <v>547</v>
      </c>
      <c r="C212" s="21" t="s">
        <v>548</v>
      </c>
      <c r="D212" s="21" t="s">
        <v>206</v>
      </c>
      <c r="E212" s="35" t="n">
        <v>105</v>
      </c>
      <c r="F212" s="9" t="s">
        <v>91</v>
      </c>
      <c r="G212" s="11" t="n">
        <f aca="false">IFERROR(IF(INDEX(Règles!$C$5:$C$17,MATCH($F212,Règles!$A$5:$A$17,0))="au nombre",IF(N(INDEX(Règles!$D$5:$D$17,MATCH($F212,Règles!$A$5:$A$17,0)))&gt;0,1/INDEX(Règles!$D$5:$D$17,MATCH($F212,Règles!$A$5:$A$17,0)),""),IF(INDEX(Règles!$C$5:$C$17,MATCH($F212,Règles!$A$5:$A$17,0))="au prix",IF(AND(ISNUMBER($E212),N(INDEX(Règles!$E$5:$E$17,MATCH($F212,Règles!$A$5:$A$17,0)))&gt;0),$E212/INDEX(Règles!$E$5:$E$17,MATCH($F212,Règles!$A$5:$A$17,0)),""),0)),"")</f>
        <v>0.13125</v>
      </c>
    </row>
    <row r="213" customFormat="false" ht="15" hidden="false" customHeight="false" outlineLevel="0" collapsed="false">
      <c r="A213" s="21" t="s">
        <v>44</v>
      </c>
      <c r="B213" s="21" t="s">
        <v>549</v>
      </c>
      <c r="C213" s="21" t="s">
        <v>550</v>
      </c>
      <c r="D213" s="21" t="s">
        <v>243</v>
      </c>
      <c r="E213" s="35" t="n">
        <v>10650</v>
      </c>
      <c r="F213" s="9" t="s">
        <v>91</v>
      </c>
      <c r="G213" s="11" t="n">
        <f aca="false">IFERROR(IF(INDEX(Règles!$C$5:$C$17,MATCH($F213,Règles!$A$5:$A$17,0))="au nombre",IF(N(INDEX(Règles!$D$5:$D$17,MATCH($F213,Règles!$A$5:$A$17,0)))&gt;0,1/INDEX(Règles!$D$5:$D$17,MATCH($F213,Règles!$A$5:$A$17,0)),""),IF(INDEX(Règles!$C$5:$C$17,MATCH($F213,Règles!$A$5:$A$17,0))="au prix",IF(AND(ISNUMBER($E213),N(INDEX(Règles!$E$5:$E$17,MATCH($F213,Règles!$A$5:$A$17,0)))&gt;0),$E213/INDEX(Règles!$E$5:$E$17,MATCH($F213,Règles!$A$5:$A$17,0)),""),0)),"")</f>
        <v>13.3125</v>
      </c>
    </row>
    <row r="214" customFormat="false" ht="15" hidden="false" customHeight="false" outlineLevel="0" collapsed="false">
      <c r="A214" s="21" t="s">
        <v>44</v>
      </c>
      <c r="B214" s="21" t="s">
        <v>551</v>
      </c>
      <c r="C214" s="21" t="s">
        <v>552</v>
      </c>
      <c r="D214" s="21" t="s">
        <v>243</v>
      </c>
      <c r="E214" s="35" t="n">
        <v>750</v>
      </c>
      <c r="F214" s="9" t="s">
        <v>91</v>
      </c>
      <c r="G214" s="11" t="n">
        <f aca="false">IFERROR(IF(INDEX(Règles!$C$5:$C$17,MATCH($F214,Règles!$A$5:$A$17,0))="au nombre",IF(N(INDEX(Règles!$D$5:$D$17,MATCH($F214,Règles!$A$5:$A$17,0)))&gt;0,1/INDEX(Règles!$D$5:$D$17,MATCH($F214,Règles!$A$5:$A$17,0)),""),IF(INDEX(Règles!$C$5:$C$17,MATCH($F214,Règles!$A$5:$A$17,0))="au prix",IF(AND(ISNUMBER($E214),N(INDEX(Règles!$E$5:$E$17,MATCH($F214,Règles!$A$5:$A$17,0)))&gt;0),$E214/INDEX(Règles!$E$5:$E$17,MATCH($F214,Règles!$A$5:$A$17,0)),""),0)),"")</f>
        <v>0.9375</v>
      </c>
    </row>
    <row r="215" customFormat="false" ht="15" hidden="false" customHeight="false" outlineLevel="0" collapsed="false">
      <c r="A215" s="21" t="s">
        <v>44</v>
      </c>
      <c r="B215" s="21" t="s">
        <v>553</v>
      </c>
      <c r="C215" s="21" t="s">
        <v>554</v>
      </c>
      <c r="D215" s="21" t="s">
        <v>243</v>
      </c>
      <c r="E215" s="35" t="n">
        <v>200</v>
      </c>
      <c r="F215" s="9" t="s">
        <v>91</v>
      </c>
      <c r="G215" s="11" t="n">
        <f aca="false">IFERROR(IF(INDEX(Règles!$C$5:$C$17,MATCH($F215,Règles!$A$5:$A$17,0))="au nombre",IF(N(INDEX(Règles!$D$5:$D$17,MATCH($F215,Règles!$A$5:$A$17,0)))&gt;0,1/INDEX(Règles!$D$5:$D$17,MATCH($F215,Règles!$A$5:$A$17,0)),""),IF(INDEX(Règles!$C$5:$C$17,MATCH($F215,Règles!$A$5:$A$17,0))="au prix",IF(AND(ISNUMBER($E215),N(INDEX(Règles!$E$5:$E$17,MATCH($F215,Règles!$A$5:$A$17,0)))&gt;0),$E215/INDEX(Règles!$E$5:$E$17,MATCH($F215,Règles!$A$5:$A$17,0)),""),0)),"")</f>
        <v>0.25</v>
      </c>
    </row>
    <row r="216" customFormat="false" ht="15" hidden="false" customHeight="false" outlineLevel="0" collapsed="false">
      <c r="A216" s="21" t="s">
        <v>44</v>
      </c>
      <c r="B216" s="21" t="s">
        <v>555</v>
      </c>
      <c r="C216" s="21" t="s">
        <v>556</v>
      </c>
      <c r="D216" s="21" t="s">
        <v>165</v>
      </c>
      <c r="E216" s="35" t="n">
        <v>3100</v>
      </c>
      <c r="F216" s="9" t="s">
        <v>91</v>
      </c>
      <c r="G216" s="11" t="n">
        <f aca="false">IFERROR(IF(INDEX(Règles!$C$5:$C$17,MATCH($F216,Règles!$A$5:$A$17,0))="au nombre",IF(N(INDEX(Règles!$D$5:$D$17,MATCH($F216,Règles!$A$5:$A$17,0)))&gt;0,1/INDEX(Règles!$D$5:$D$17,MATCH($F216,Règles!$A$5:$A$17,0)),""),IF(INDEX(Règles!$C$5:$C$17,MATCH($F216,Règles!$A$5:$A$17,0))="au prix",IF(AND(ISNUMBER($E216),N(INDEX(Règles!$E$5:$E$17,MATCH($F216,Règles!$A$5:$A$17,0)))&gt;0),$E216/INDEX(Règles!$E$5:$E$17,MATCH($F216,Règles!$A$5:$A$17,0)),""),0)),"")</f>
        <v>3.875</v>
      </c>
    </row>
    <row r="217" customFormat="false" ht="15" hidden="false" customHeight="false" outlineLevel="0" collapsed="false">
      <c r="A217" s="21" t="s">
        <v>44</v>
      </c>
      <c r="B217" s="21" t="s">
        <v>557</v>
      </c>
      <c r="C217" s="21" t="s">
        <v>558</v>
      </c>
      <c r="D217" s="21" t="s">
        <v>206</v>
      </c>
      <c r="E217" s="35" t="n">
        <v>105</v>
      </c>
      <c r="F217" s="9" t="s">
        <v>91</v>
      </c>
      <c r="G217" s="11" t="n">
        <f aca="false">IFERROR(IF(INDEX(Règles!$C$5:$C$17,MATCH($F217,Règles!$A$5:$A$17,0))="au nombre",IF(N(INDEX(Règles!$D$5:$D$17,MATCH($F217,Règles!$A$5:$A$17,0)))&gt;0,1/INDEX(Règles!$D$5:$D$17,MATCH($F217,Règles!$A$5:$A$17,0)),""),IF(INDEX(Règles!$C$5:$C$17,MATCH($F217,Règles!$A$5:$A$17,0))="au prix",IF(AND(ISNUMBER($E217),N(INDEX(Règles!$E$5:$E$17,MATCH($F217,Règles!$A$5:$A$17,0)))&gt;0),$E217/INDEX(Règles!$E$5:$E$17,MATCH($F217,Règles!$A$5:$A$17,0)),""),0)),"")</f>
        <v>0.13125</v>
      </c>
    </row>
    <row r="218" customFormat="false" ht="15" hidden="false" customHeight="false" outlineLevel="0" collapsed="false">
      <c r="A218" s="21" t="s">
        <v>44</v>
      </c>
      <c r="B218" s="21" t="s">
        <v>559</v>
      </c>
      <c r="C218" s="21" t="s">
        <v>560</v>
      </c>
      <c r="D218" s="21" t="s">
        <v>243</v>
      </c>
      <c r="E218" s="35" t="n">
        <v>5175</v>
      </c>
      <c r="F218" s="9" t="s">
        <v>91</v>
      </c>
      <c r="G218" s="11" t="n">
        <f aca="false">IFERROR(IF(INDEX(Règles!$C$5:$C$17,MATCH($F218,Règles!$A$5:$A$17,0))="au nombre",IF(N(INDEX(Règles!$D$5:$D$17,MATCH($F218,Règles!$A$5:$A$17,0)))&gt;0,1/INDEX(Règles!$D$5:$D$17,MATCH($F218,Règles!$A$5:$A$17,0)),""),IF(INDEX(Règles!$C$5:$C$17,MATCH($F218,Règles!$A$5:$A$17,0))="au prix",IF(AND(ISNUMBER($E218),N(INDEX(Règles!$E$5:$E$17,MATCH($F218,Règles!$A$5:$A$17,0)))&gt;0),$E218/INDEX(Règles!$E$5:$E$17,MATCH($F218,Règles!$A$5:$A$17,0)),""),0)),"")</f>
        <v>6.46875</v>
      </c>
    </row>
    <row r="219" customFormat="false" ht="15" hidden="false" customHeight="false" outlineLevel="0" collapsed="false">
      <c r="A219" s="21" t="s">
        <v>44</v>
      </c>
      <c r="B219" s="21" t="s">
        <v>561</v>
      </c>
      <c r="C219" s="21" t="s">
        <v>562</v>
      </c>
      <c r="D219" s="21" t="s">
        <v>165</v>
      </c>
      <c r="E219" s="35" t="n">
        <v>350</v>
      </c>
      <c r="F219" s="9" t="s">
        <v>91</v>
      </c>
      <c r="G219" s="11" t="n">
        <f aca="false">IFERROR(IF(INDEX(Règles!$C$5:$C$17,MATCH($F219,Règles!$A$5:$A$17,0))="au nombre",IF(N(INDEX(Règles!$D$5:$D$17,MATCH($F219,Règles!$A$5:$A$17,0)))&gt;0,1/INDEX(Règles!$D$5:$D$17,MATCH($F219,Règles!$A$5:$A$17,0)),""),IF(INDEX(Règles!$C$5:$C$17,MATCH($F219,Règles!$A$5:$A$17,0))="au prix",IF(AND(ISNUMBER($E219),N(INDEX(Règles!$E$5:$E$17,MATCH($F219,Règles!$A$5:$A$17,0)))&gt;0),$E219/INDEX(Règles!$E$5:$E$17,MATCH($F219,Règles!$A$5:$A$17,0)),""),0)),"")</f>
        <v>0.4375</v>
      </c>
    </row>
    <row r="220" customFormat="false" ht="15" hidden="false" customHeight="false" outlineLevel="0" collapsed="false">
      <c r="A220" s="21" t="s">
        <v>44</v>
      </c>
      <c r="B220" s="21" t="s">
        <v>563</v>
      </c>
      <c r="C220" s="21" t="s">
        <v>564</v>
      </c>
      <c r="D220" s="21" t="s">
        <v>165</v>
      </c>
      <c r="E220" s="35" t="n">
        <v>290</v>
      </c>
      <c r="F220" s="9" t="s">
        <v>91</v>
      </c>
      <c r="G220" s="11" t="n">
        <f aca="false">IFERROR(IF(INDEX(Règles!$C$5:$C$17,MATCH($F220,Règles!$A$5:$A$17,0))="au nombre",IF(N(INDEX(Règles!$D$5:$D$17,MATCH($F220,Règles!$A$5:$A$17,0)))&gt;0,1/INDEX(Règles!$D$5:$D$17,MATCH($F220,Règles!$A$5:$A$17,0)),""),IF(INDEX(Règles!$C$5:$C$17,MATCH($F220,Règles!$A$5:$A$17,0))="au prix",IF(AND(ISNUMBER($E220),N(INDEX(Règles!$E$5:$E$17,MATCH($F220,Règles!$A$5:$A$17,0)))&gt;0),$E220/INDEX(Règles!$E$5:$E$17,MATCH($F220,Règles!$A$5:$A$17,0)),""),0)),"")</f>
        <v>0.3625</v>
      </c>
    </row>
    <row r="221" customFormat="false" ht="15" hidden="false" customHeight="false" outlineLevel="0" collapsed="false">
      <c r="A221" s="21" t="s">
        <v>44</v>
      </c>
      <c r="B221" s="21" t="s">
        <v>565</v>
      </c>
      <c r="C221" s="21" t="s">
        <v>566</v>
      </c>
      <c r="D221" s="21" t="s">
        <v>165</v>
      </c>
      <c r="E221" s="35" t="n">
        <v>350</v>
      </c>
      <c r="F221" s="9" t="s">
        <v>91</v>
      </c>
      <c r="G221" s="11" t="n">
        <f aca="false">IFERROR(IF(INDEX(Règles!$C$5:$C$17,MATCH($F221,Règles!$A$5:$A$17,0))="au nombre",IF(N(INDEX(Règles!$D$5:$D$17,MATCH($F221,Règles!$A$5:$A$17,0)))&gt;0,1/INDEX(Règles!$D$5:$D$17,MATCH($F221,Règles!$A$5:$A$17,0)),""),IF(INDEX(Règles!$C$5:$C$17,MATCH($F221,Règles!$A$5:$A$17,0))="au prix",IF(AND(ISNUMBER($E221),N(INDEX(Règles!$E$5:$E$17,MATCH($F221,Règles!$A$5:$A$17,0)))&gt;0),$E221/INDEX(Règles!$E$5:$E$17,MATCH($F221,Règles!$A$5:$A$17,0)),""),0)),"")</f>
        <v>0.4375</v>
      </c>
    </row>
    <row r="222" customFormat="false" ht="15" hidden="false" customHeight="false" outlineLevel="0" collapsed="false">
      <c r="A222" s="21" t="s">
        <v>44</v>
      </c>
      <c r="B222" s="21" t="s">
        <v>567</v>
      </c>
      <c r="C222" s="21" t="s">
        <v>568</v>
      </c>
      <c r="D222" s="21" t="s">
        <v>165</v>
      </c>
      <c r="E222" s="35" t="n">
        <v>800</v>
      </c>
      <c r="F222" s="9" t="s">
        <v>91</v>
      </c>
      <c r="G222" s="11" t="n">
        <f aca="false">IFERROR(IF(INDEX(Règles!$C$5:$C$17,MATCH($F222,Règles!$A$5:$A$17,0))="au nombre",IF(N(INDEX(Règles!$D$5:$D$17,MATCH($F222,Règles!$A$5:$A$17,0)))&gt;0,1/INDEX(Règles!$D$5:$D$17,MATCH($F222,Règles!$A$5:$A$17,0)),""),IF(INDEX(Règles!$C$5:$C$17,MATCH($F222,Règles!$A$5:$A$17,0))="au prix",IF(AND(ISNUMBER($E222),N(INDEX(Règles!$E$5:$E$17,MATCH($F222,Règles!$A$5:$A$17,0)))&gt;0),$E222/INDEX(Règles!$E$5:$E$17,MATCH($F222,Règles!$A$5:$A$17,0)),""),0)),"")</f>
        <v>1</v>
      </c>
    </row>
    <row r="223" customFormat="false" ht="15" hidden="false" customHeight="false" outlineLevel="0" collapsed="false">
      <c r="A223" s="21" t="s">
        <v>44</v>
      </c>
      <c r="B223" s="21" t="s">
        <v>569</v>
      </c>
      <c r="C223" s="21" t="s">
        <v>570</v>
      </c>
      <c r="D223" s="21" t="s">
        <v>165</v>
      </c>
      <c r="E223" s="35" t="n">
        <v>1750</v>
      </c>
      <c r="F223" s="9" t="s">
        <v>91</v>
      </c>
      <c r="G223" s="11" t="n">
        <f aca="false">IFERROR(IF(INDEX(Règles!$C$5:$C$17,MATCH($F223,Règles!$A$5:$A$17,0))="au nombre",IF(N(INDEX(Règles!$D$5:$D$17,MATCH($F223,Règles!$A$5:$A$17,0)))&gt;0,1/INDEX(Règles!$D$5:$D$17,MATCH($F223,Règles!$A$5:$A$17,0)),""),IF(INDEX(Règles!$C$5:$C$17,MATCH($F223,Règles!$A$5:$A$17,0))="au prix",IF(AND(ISNUMBER($E223),N(INDEX(Règles!$E$5:$E$17,MATCH($F223,Règles!$A$5:$A$17,0)))&gt;0),$E223/INDEX(Règles!$E$5:$E$17,MATCH($F223,Règles!$A$5:$A$17,0)),""),0)),"")</f>
        <v>2.1875</v>
      </c>
    </row>
    <row r="224" customFormat="false" ht="15" hidden="false" customHeight="false" outlineLevel="0" collapsed="false">
      <c r="A224" s="21" t="s">
        <v>44</v>
      </c>
      <c r="B224" s="21" t="s">
        <v>571</v>
      </c>
      <c r="C224" s="21" t="s">
        <v>572</v>
      </c>
      <c r="D224" s="21" t="s">
        <v>573</v>
      </c>
      <c r="E224" s="35" t="n">
        <v>3</v>
      </c>
      <c r="F224" s="9" t="s">
        <v>91</v>
      </c>
      <c r="G224" s="11" t="n">
        <f aca="false">IFERROR(IF(INDEX(Règles!$C$5:$C$17,MATCH($F224,Règles!$A$5:$A$17,0))="au nombre",IF(N(INDEX(Règles!$D$5:$D$17,MATCH($F224,Règles!$A$5:$A$17,0)))&gt;0,1/INDEX(Règles!$D$5:$D$17,MATCH($F224,Règles!$A$5:$A$17,0)),""),IF(INDEX(Règles!$C$5:$C$17,MATCH($F224,Règles!$A$5:$A$17,0))="au prix",IF(AND(ISNUMBER($E224),N(INDEX(Règles!$E$5:$E$17,MATCH($F224,Règles!$A$5:$A$17,0)))&gt;0),$E224/INDEX(Règles!$E$5:$E$17,MATCH($F224,Règles!$A$5:$A$17,0)),""),0)),"")</f>
        <v>0.00375</v>
      </c>
    </row>
    <row r="225" customFormat="false" ht="15" hidden="false" customHeight="false" outlineLevel="0" collapsed="false">
      <c r="A225" s="21" t="s">
        <v>44</v>
      </c>
      <c r="B225" s="21" t="s">
        <v>574</v>
      </c>
      <c r="C225" s="21" t="s">
        <v>575</v>
      </c>
      <c r="D225" s="21" t="s">
        <v>165</v>
      </c>
      <c r="E225" s="35" t="n">
        <v>250</v>
      </c>
      <c r="F225" s="9" t="s">
        <v>91</v>
      </c>
      <c r="G225" s="11" t="n">
        <f aca="false">IFERROR(IF(INDEX(Règles!$C$5:$C$17,MATCH($F225,Règles!$A$5:$A$17,0))="au nombre",IF(N(INDEX(Règles!$D$5:$D$17,MATCH($F225,Règles!$A$5:$A$17,0)))&gt;0,1/INDEX(Règles!$D$5:$D$17,MATCH($F225,Règles!$A$5:$A$17,0)),""),IF(INDEX(Règles!$C$5:$C$17,MATCH($F225,Règles!$A$5:$A$17,0))="au prix",IF(AND(ISNUMBER($E225),N(INDEX(Règles!$E$5:$E$17,MATCH($F225,Règles!$A$5:$A$17,0)))&gt;0),$E225/INDEX(Règles!$E$5:$E$17,MATCH($F225,Règles!$A$5:$A$17,0)),""),0)),"")</f>
        <v>0.3125</v>
      </c>
    </row>
    <row r="226" customFormat="false" ht="15" hidden="false" customHeight="false" outlineLevel="0" collapsed="false">
      <c r="A226" s="21" t="s">
        <v>44</v>
      </c>
      <c r="B226" s="21" t="s">
        <v>576</v>
      </c>
      <c r="C226" s="21" t="s">
        <v>577</v>
      </c>
      <c r="D226" s="21" t="s">
        <v>165</v>
      </c>
      <c r="E226" s="35" t="n">
        <v>450</v>
      </c>
      <c r="F226" s="9" t="s">
        <v>91</v>
      </c>
      <c r="G226" s="11" t="n">
        <f aca="false">IFERROR(IF(INDEX(Règles!$C$5:$C$17,MATCH($F226,Règles!$A$5:$A$17,0))="au nombre",IF(N(INDEX(Règles!$D$5:$D$17,MATCH($F226,Règles!$A$5:$A$17,0)))&gt;0,1/INDEX(Règles!$D$5:$D$17,MATCH($F226,Règles!$A$5:$A$17,0)),""),IF(INDEX(Règles!$C$5:$C$17,MATCH($F226,Règles!$A$5:$A$17,0))="au prix",IF(AND(ISNUMBER($E226),N(INDEX(Règles!$E$5:$E$17,MATCH($F226,Règles!$A$5:$A$17,0)))&gt;0),$E226/INDEX(Règles!$E$5:$E$17,MATCH($F226,Règles!$A$5:$A$17,0)),""),0)),"")</f>
        <v>0.5625</v>
      </c>
    </row>
    <row r="227" customFormat="false" ht="15" hidden="false" customHeight="false" outlineLevel="0" collapsed="false">
      <c r="A227" s="21" t="s">
        <v>44</v>
      </c>
      <c r="B227" s="21" t="s">
        <v>578</v>
      </c>
      <c r="C227" s="21" t="s">
        <v>579</v>
      </c>
      <c r="D227" s="21" t="s">
        <v>165</v>
      </c>
      <c r="E227" s="35" t="n">
        <v>350</v>
      </c>
      <c r="F227" s="9" t="s">
        <v>91</v>
      </c>
      <c r="G227" s="11" t="n">
        <f aca="false">IFERROR(IF(INDEX(Règles!$C$5:$C$17,MATCH($F227,Règles!$A$5:$A$17,0))="au nombre",IF(N(INDEX(Règles!$D$5:$D$17,MATCH($F227,Règles!$A$5:$A$17,0)))&gt;0,1/INDEX(Règles!$D$5:$D$17,MATCH($F227,Règles!$A$5:$A$17,0)),""),IF(INDEX(Règles!$C$5:$C$17,MATCH($F227,Règles!$A$5:$A$17,0))="au prix",IF(AND(ISNUMBER($E227),N(INDEX(Règles!$E$5:$E$17,MATCH($F227,Règles!$A$5:$A$17,0)))&gt;0),$E227/INDEX(Règles!$E$5:$E$17,MATCH($F227,Règles!$A$5:$A$17,0)),""),0)),"")</f>
        <v>0.4375</v>
      </c>
    </row>
    <row r="228" customFormat="false" ht="15" hidden="false" customHeight="false" outlineLevel="0" collapsed="false">
      <c r="A228" s="21" t="s">
        <v>44</v>
      </c>
      <c r="B228" s="21" t="s">
        <v>580</v>
      </c>
      <c r="C228" s="21" t="s">
        <v>581</v>
      </c>
      <c r="D228" s="21" t="s">
        <v>165</v>
      </c>
      <c r="E228" s="35" t="n">
        <v>600</v>
      </c>
      <c r="F228" s="9" t="s">
        <v>91</v>
      </c>
      <c r="G228" s="11" t="n">
        <f aca="false">IFERROR(IF(INDEX(Règles!$C$5:$C$17,MATCH($F228,Règles!$A$5:$A$17,0))="au nombre",IF(N(INDEX(Règles!$D$5:$D$17,MATCH($F228,Règles!$A$5:$A$17,0)))&gt;0,1/INDEX(Règles!$D$5:$D$17,MATCH($F228,Règles!$A$5:$A$17,0)),""),IF(INDEX(Règles!$C$5:$C$17,MATCH($F228,Règles!$A$5:$A$17,0))="au prix",IF(AND(ISNUMBER($E228),N(INDEX(Règles!$E$5:$E$17,MATCH($F228,Règles!$A$5:$A$17,0)))&gt;0),$E228/INDEX(Règles!$E$5:$E$17,MATCH($F228,Règles!$A$5:$A$17,0)),""),0)),"")</f>
        <v>0.75</v>
      </c>
    </row>
    <row r="229" customFormat="false" ht="15" hidden="false" customHeight="false" outlineLevel="0" collapsed="false">
      <c r="A229" s="21" t="s">
        <v>44</v>
      </c>
      <c r="B229" s="21" t="s">
        <v>582</v>
      </c>
      <c r="C229" s="21" t="s">
        <v>583</v>
      </c>
      <c r="D229" s="21" t="s">
        <v>165</v>
      </c>
      <c r="E229" s="35" t="n">
        <v>275</v>
      </c>
      <c r="F229" s="9" t="s">
        <v>91</v>
      </c>
      <c r="G229" s="11" t="n">
        <f aca="false">IFERROR(IF(INDEX(Règles!$C$5:$C$17,MATCH($F229,Règles!$A$5:$A$17,0))="au nombre",IF(N(INDEX(Règles!$D$5:$D$17,MATCH($F229,Règles!$A$5:$A$17,0)))&gt;0,1/INDEX(Règles!$D$5:$D$17,MATCH($F229,Règles!$A$5:$A$17,0)),""),IF(INDEX(Règles!$C$5:$C$17,MATCH($F229,Règles!$A$5:$A$17,0))="au prix",IF(AND(ISNUMBER($E229),N(INDEX(Règles!$E$5:$E$17,MATCH($F229,Règles!$A$5:$A$17,0)))&gt;0),$E229/INDEX(Règles!$E$5:$E$17,MATCH($F229,Règles!$A$5:$A$17,0)),""),0)),"")</f>
        <v>0.34375</v>
      </c>
    </row>
    <row r="230" customFormat="false" ht="15" hidden="false" customHeight="false" outlineLevel="0" collapsed="false">
      <c r="A230" s="21" t="s">
        <v>44</v>
      </c>
      <c r="B230" s="21" t="s">
        <v>584</v>
      </c>
      <c r="C230" s="21" t="s">
        <v>585</v>
      </c>
      <c r="D230" s="21" t="s">
        <v>165</v>
      </c>
      <c r="E230" s="35" t="n">
        <v>190</v>
      </c>
      <c r="F230" s="9" t="s">
        <v>91</v>
      </c>
      <c r="G230" s="11" t="n">
        <f aca="false">IFERROR(IF(INDEX(Règles!$C$5:$C$17,MATCH($F230,Règles!$A$5:$A$17,0))="au nombre",IF(N(INDEX(Règles!$D$5:$D$17,MATCH($F230,Règles!$A$5:$A$17,0)))&gt;0,1/INDEX(Règles!$D$5:$D$17,MATCH($F230,Règles!$A$5:$A$17,0)),""),IF(INDEX(Règles!$C$5:$C$17,MATCH($F230,Règles!$A$5:$A$17,0))="au prix",IF(AND(ISNUMBER($E230),N(INDEX(Règles!$E$5:$E$17,MATCH($F230,Règles!$A$5:$A$17,0)))&gt;0),$E230/INDEX(Règles!$E$5:$E$17,MATCH($F230,Règles!$A$5:$A$17,0)),""),0)),"")</f>
        <v>0.2375</v>
      </c>
    </row>
    <row r="231" customFormat="false" ht="15" hidden="false" customHeight="false" outlineLevel="0" collapsed="false">
      <c r="A231" s="21" t="s">
        <v>44</v>
      </c>
      <c r="B231" s="21" t="s">
        <v>586</v>
      </c>
      <c r="C231" s="21" t="s">
        <v>587</v>
      </c>
      <c r="D231" s="21" t="s">
        <v>165</v>
      </c>
      <c r="E231" s="35" t="n">
        <v>190</v>
      </c>
      <c r="F231" s="9" t="s">
        <v>91</v>
      </c>
      <c r="G231" s="11" t="n">
        <f aca="false">IFERROR(IF(INDEX(Règles!$C$5:$C$17,MATCH($F231,Règles!$A$5:$A$17,0))="au nombre",IF(N(INDEX(Règles!$D$5:$D$17,MATCH($F231,Règles!$A$5:$A$17,0)))&gt;0,1/INDEX(Règles!$D$5:$D$17,MATCH($F231,Règles!$A$5:$A$17,0)),""),IF(INDEX(Règles!$C$5:$C$17,MATCH($F231,Règles!$A$5:$A$17,0))="au prix",IF(AND(ISNUMBER($E231),N(INDEX(Règles!$E$5:$E$17,MATCH($F231,Règles!$A$5:$A$17,0)))&gt;0),$E231/INDEX(Règles!$E$5:$E$17,MATCH($F231,Règles!$A$5:$A$17,0)),""),0)),"")</f>
        <v>0.2375</v>
      </c>
    </row>
    <row r="232" customFormat="false" ht="15" hidden="false" customHeight="false" outlineLevel="0" collapsed="false">
      <c r="A232" s="21" t="s">
        <v>44</v>
      </c>
      <c r="B232" s="21" t="s">
        <v>588</v>
      </c>
      <c r="C232" s="21" t="s">
        <v>589</v>
      </c>
      <c r="D232" s="21" t="s">
        <v>165</v>
      </c>
      <c r="E232" s="35" t="n">
        <v>38</v>
      </c>
      <c r="F232" s="9" t="s">
        <v>91</v>
      </c>
      <c r="G232" s="11" t="n">
        <f aca="false">IFERROR(IF(INDEX(Règles!$C$5:$C$17,MATCH($F232,Règles!$A$5:$A$17,0))="au nombre",IF(N(INDEX(Règles!$D$5:$D$17,MATCH($F232,Règles!$A$5:$A$17,0)))&gt;0,1/INDEX(Règles!$D$5:$D$17,MATCH($F232,Règles!$A$5:$A$17,0)),""),IF(INDEX(Règles!$C$5:$C$17,MATCH($F232,Règles!$A$5:$A$17,0))="au prix",IF(AND(ISNUMBER($E232),N(INDEX(Règles!$E$5:$E$17,MATCH($F232,Règles!$A$5:$A$17,0)))&gt;0),$E232/INDEX(Règles!$E$5:$E$17,MATCH($F232,Règles!$A$5:$A$17,0)),""),0)),"")</f>
        <v>0.0475</v>
      </c>
    </row>
    <row r="233" customFormat="false" ht="15" hidden="false" customHeight="false" outlineLevel="0" collapsed="false">
      <c r="A233" s="21" t="s">
        <v>44</v>
      </c>
      <c r="B233" s="21" t="s">
        <v>590</v>
      </c>
      <c r="C233" s="21" t="s">
        <v>591</v>
      </c>
      <c r="D233" s="21" t="s">
        <v>165</v>
      </c>
      <c r="E233" s="35" t="n">
        <v>300</v>
      </c>
      <c r="F233" s="9" t="s">
        <v>91</v>
      </c>
      <c r="G233" s="11" t="n">
        <f aca="false">IFERROR(IF(INDEX(Règles!$C$5:$C$17,MATCH($F233,Règles!$A$5:$A$17,0))="au nombre",IF(N(INDEX(Règles!$D$5:$D$17,MATCH($F233,Règles!$A$5:$A$17,0)))&gt;0,1/INDEX(Règles!$D$5:$D$17,MATCH($F233,Règles!$A$5:$A$17,0)),""),IF(INDEX(Règles!$C$5:$C$17,MATCH($F233,Règles!$A$5:$A$17,0))="au prix",IF(AND(ISNUMBER($E233),N(INDEX(Règles!$E$5:$E$17,MATCH($F233,Règles!$A$5:$A$17,0)))&gt;0),$E233/INDEX(Règles!$E$5:$E$17,MATCH($F233,Règles!$A$5:$A$17,0)),""),0)),"")</f>
        <v>0.375</v>
      </c>
    </row>
    <row r="234" customFormat="false" ht="15" hidden="false" customHeight="false" outlineLevel="0" collapsed="false">
      <c r="A234" s="21" t="s">
        <v>44</v>
      </c>
      <c r="B234" s="21" t="s">
        <v>592</v>
      </c>
      <c r="C234" s="21" t="s">
        <v>593</v>
      </c>
      <c r="D234" s="21" t="s">
        <v>165</v>
      </c>
      <c r="E234" s="35" t="n">
        <v>200</v>
      </c>
      <c r="F234" s="9" t="s">
        <v>91</v>
      </c>
      <c r="G234" s="11" t="n">
        <f aca="false">IFERROR(IF(INDEX(Règles!$C$5:$C$17,MATCH($F234,Règles!$A$5:$A$17,0))="au nombre",IF(N(INDEX(Règles!$D$5:$D$17,MATCH($F234,Règles!$A$5:$A$17,0)))&gt;0,1/INDEX(Règles!$D$5:$D$17,MATCH($F234,Règles!$A$5:$A$17,0)),""),IF(INDEX(Règles!$C$5:$C$17,MATCH($F234,Règles!$A$5:$A$17,0))="au prix",IF(AND(ISNUMBER($E234),N(INDEX(Règles!$E$5:$E$17,MATCH($F234,Règles!$A$5:$A$17,0)))&gt;0),$E234/INDEX(Règles!$E$5:$E$17,MATCH($F234,Règles!$A$5:$A$17,0)),""),0)),"")</f>
        <v>0.25</v>
      </c>
    </row>
    <row r="235" customFormat="false" ht="15" hidden="false" customHeight="false" outlineLevel="0" collapsed="false">
      <c r="A235" s="21" t="s">
        <v>44</v>
      </c>
      <c r="B235" s="21" t="s">
        <v>594</v>
      </c>
      <c r="C235" s="21" t="s">
        <v>595</v>
      </c>
      <c r="D235" s="21" t="s">
        <v>165</v>
      </c>
      <c r="E235" s="35" t="n">
        <v>225</v>
      </c>
      <c r="F235" s="9" t="s">
        <v>91</v>
      </c>
      <c r="G235" s="11" t="n">
        <f aca="false">IFERROR(IF(INDEX(Règles!$C$5:$C$17,MATCH($F235,Règles!$A$5:$A$17,0))="au nombre",IF(N(INDEX(Règles!$D$5:$D$17,MATCH($F235,Règles!$A$5:$A$17,0)))&gt;0,1/INDEX(Règles!$D$5:$D$17,MATCH($F235,Règles!$A$5:$A$17,0)),""),IF(INDEX(Règles!$C$5:$C$17,MATCH($F235,Règles!$A$5:$A$17,0))="au prix",IF(AND(ISNUMBER($E235),N(INDEX(Règles!$E$5:$E$17,MATCH($F235,Règles!$A$5:$A$17,0)))&gt;0),$E235/INDEX(Règles!$E$5:$E$17,MATCH($F235,Règles!$A$5:$A$17,0)),""),0)),"")</f>
        <v>0.28125</v>
      </c>
    </row>
    <row r="236" customFormat="false" ht="15" hidden="false" customHeight="false" outlineLevel="0" collapsed="false">
      <c r="A236" s="21" t="s">
        <v>44</v>
      </c>
      <c r="B236" s="21" t="s">
        <v>596</v>
      </c>
      <c r="C236" s="21" t="s">
        <v>597</v>
      </c>
      <c r="D236" s="21" t="s">
        <v>165</v>
      </c>
      <c r="E236" s="35" t="n">
        <v>300</v>
      </c>
      <c r="F236" s="9" t="s">
        <v>91</v>
      </c>
      <c r="G236" s="11" t="n">
        <f aca="false">IFERROR(IF(INDEX(Règles!$C$5:$C$17,MATCH($F236,Règles!$A$5:$A$17,0))="au nombre",IF(N(INDEX(Règles!$D$5:$D$17,MATCH($F236,Règles!$A$5:$A$17,0)))&gt;0,1/INDEX(Règles!$D$5:$D$17,MATCH($F236,Règles!$A$5:$A$17,0)),""),IF(INDEX(Règles!$C$5:$C$17,MATCH($F236,Règles!$A$5:$A$17,0))="au prix",IF(AND(ISNUMBER($E236),N(INDEX(Règles!$E$5:$E$17,MATCH($F236,Règles!$A$5:$A$17,0)))&gt;0),$E236/INDEX(Règles!$E$5:$E$17,MATCH($F236,Règles!$A$5:$A$17,0)),""),0)),"")</f>
        <v>0.375</v>
      </c>
    </row>
    <row r="237" customFormat="false" ht="15" hidden="false" customHeight="false" outlineLevel="0" collapsed="false">
      <c r="A237" s="21" t="s">
        <v>44</v>
      </c>
      <c r="B237" s="21" t="s">
        <v>598</v>
      </c>
      <c r="C237" s="21" t="s">
        <v>599</v>
      </c>
      <c r="D237" s="21" t="s">
        <v>165</v>
      </c>
      <c r="E237" s="35" t="n">
        <v>450</v>
      </c>
      <c r="F237" s="9" t="s">
        <v>91</v>
      </c>
      <c r="G237" s="11" t="n">
        <f aca="false">IFERROR(IF(INDEX(Règles!$C$5:$C$17,MATCH($F237,Règles!$A$5:$A$17,0))="au nombre",IF(N(INDEX(Règles!$D$5:$D$17,MATCH($F237,Règles!$A$5:$A$17,0)))&gt;0,1/INDEX(Règles!$D$5:$D$17,MATCH($F237,Règles!$A$5:$A$17,0)),""),IF(INDEX(Règles!$C$5:$C$17,MATCH($F237,Règles!$A$5:$A$17,0))="au prix",IF(AND(ISNUMBER($E237),N(INDEX(Règles!$E$5:$E$17,MATCH($F237,Règles!$A$5:$A$17,0)))&gt;0),$E237/INDEX(Règles!$E$5:$E$17,MATCH($F237,Règles!$A$5:$A$17,0)),""),0)),"")</f>
        <v>0.5625</v>
      </c>
    </row>
    <row r="238" customFormat="false" ht="15" hidden="false" customHeight="false" outlineLevel="0" collapsed="false">
      <c r="A238" s="21" t="s">
        <v>44</v>
      </c>
      <c r="B238" s="21" t="s">
        <v>600</v>
      </c>
      <c r="C238" s="21" t="s">
        <v>601</v>
      </c>
      <c r="D238" s="21" t="s">
        <v>243</v>
      </c>
      <c r="E238" s="35" t="n">
        <v>150</v>
      </c>
      <c r="F238" s="9" t="s">
        <v>91</v>
      </c>
      <c r="G238" s="11" t="n">
        <f aca="false">IFERROR(IF(INDEX(Règles!$C$5:$C$17,MATCH($F238,Règles!$A$5:$A$17,0))="au nombre",IF(N(INDEX(Règles!$D$5:$D$17,MATCH($F238,Règles!$A$5:$A$17,0)))&gt;0,1/INDEX(Règles!$D$5:$D$17,MATCH($F238,Règles!$A$5:$A$17,0)),""),IF(INDEX(Règles!$C$5:$C$17,MATCH($F238,Règles!$A$5:$A$17,0))="au prix",IF(AND(ISNUMBER($E238),N(INDEX(Règles!$E$5:$E$17,MATCH($F238,Règles!$A$5:$A$17,0)))&gt;0),$E238/INDEX(Règles!$E$5:$E$17,MATCH($F238,Règles!$A$5:$A$17,0)),""),0)),"")</f>
        <v>0.1875</v>
      </c>
    </row>
    <row r="239" customFormat="false" ht="15" hidden="false" customHeight="false" outlineLevel="0" collapsed="false">
      <c r="A239" s="21" t="s">
        <v>44</v>
      </c>
      <c r="B239" s="21" t="s">
        <v>602</v>
      </c>
      <c r="C239" s="21" t="s">
        <v>603</v>
      </c>
      <c r="D239" s="21" t="s">
        <v>243</v>
      </c>
      <c r="E239" s="35" t="n">
        <v>85</v>
      </c>
      <c r="F239" s="9" t="s">
        <v>91</v>
      </c>
      <c r="G239" s="11" t="n">
        <f aca="false">IFERROR(IF(INDEX(Règles!$C$5:$C$17,MATCH($F239,Règles!$A$5:$A$17,0))="au nombre",IF(N(INDEX(Règles!$D$5:$D$17,MATCH($F239,Règles!$A$5:$A$17,0)))&gt;0,1/INDEX(Règles!$D$5:$D$17,MATCH($F239,Règles!$A$5:$A$17,0)),""),IF(INDEX(Règles!$C$5:$C$17,MATCH($F239,Règles!$A$5:$A$17,0))="au prix",IF(AND(ISNUMBER($E239),N(INDEX(Règles!$E$5:$E$17,MATCH($F239,Règles!$A$5:$A$17,0)))&gt;0),$E239/INDEX(Règles!$E$5:$E$17,MATCH($F239,Règles!$A$5:$A$17,0)),""),0)),"")</f>
        <v>0.10625</v>
      </c>
    </row>
    <row r="240" customFormat="false" ht="15" hidden="false" customHeight="false" outlineLevel="0" collapsed="false">
      <c r="A240" s="21" t="s">
        <v>44</v>
      </c>
      <c r="B240" s="21" t="s">
        <v>604</v>
      </c>
      <c r="C240" s="21" t="s">
        <v>605</v>
      </c>
      <c r="D240" s="21" t="s">
        <v>165</v>
      </c>
      <c r="E240" s="35" t="n">
        <v>300</v>
      </c>
      <c r="F240" s="9" t="s">
        <v>91</v>
      </c>
      <c r="G240" s="11" t="n">
        <f aca="false">IFERROR(IF(INDEX(Règles!$C$5:$C$17,MATCH($F240,Règles!$A$5:$A$17,0))="au nombre",IF(N(INDEX(Règles!$D$5:$D$17,MATCH($F240,Règles!$A$5:$A$17,0)))&gt;0,1/INDEX(Règles!$D$5:$D$17,MATCH($F240,Règles!$A$5:$A$17,0)),""),IF(INDEX(Règles!$C$5:$C$17,MATCH($F240,Règles!$A$5:$A$17,0))="au prix",IF(AND(ISNUMBER($E240),N(INDEX(Règles!$E$5:$E$17,MATCH($F240,Règles!$A$5:$A$17,0)))&gt;0),$E240/INDEX(Règles!$E$5:$E$17,MATCH($F240,Règles!$A$5:$A$17,0)),""),0)),"")</f>
        <v>0.375</v>
      </c>
    </row>
    <row r="241" customFormat="false" ht="15" hidden="false" customHeight="false" outlineLevel="0" collapsed="false">
      <c r="A241" s="21" t="s">
        <v>45</v>
      </c>
      <c r="B241" s="21" t="s">
        <v>606</v>
      </c>
      <c r="C241" s="21" t="s">
        <v>161</v>
      </c>
      <c r="D241" s="21" t="s">
        <v>162</v>
      </c>
      <c r="E241" s="35" t="n">
        <v>213</v>
      </c>
      <c r="F241" s="9" t="s">
        <v>95</v>
      </c>
      <c r="G241" s="11" t="n">
        <f aca="false">IFERROR(IF(INDEX(Règles!$C$5:$C$17,MATCH($F241,Règles!$A$5:$A$17,0))="au nombre",IF(N(INDEX(Règles!$D$5:$D$17,MATCH($F241,Règles!$A$5:$A$17,0)))&gt;0,1/INDEX(Règles!$D$5:$D$17,MATCH($F241,Règles!$A$5:$A$17,0)),""),IF(INDEX(Règles!$C$5:$C$17,MATCH($F241,Règles!$A$5:$A$17,0))="au prix",IF(AND(ISNUMBER($E241),N(INDEX(Règles!$E$5:$E$17,MATCH($F241,Règles!$A$5:$A$17,0)))&gt;0),$E241/INDEX(Règles!$E$5:$E$17,MATCH($F241,Règles!$A$5:$A$17,0)),""),0)),"")</f>
        <v>0.25</v>
      </c>
    </row>
    <row r="242" customFormat="false" ht="15" hidden="false" customHeight="false" outlineLevel="0" collapsed="false">
      <c r="A242" s="21" t="s">
        <v>45</v>
      </c>
      <c r="B242" s="21" t="s">
        <v>607</v>
      </c>
      <c r="C242" s="21" t="s">
        <v>608</v>
      </c>
      <c r="D242" s="21" t="s">
        <v>162</v>
      </c>
      <c r="E242" s="35" t="n">
        <v>200</v>
      </c>
      <c r="F242" s="9" t="s">
        <v>97</v>
      </c>
      <c r="G242" s="11" t="n">
        <f aca="false">IFERROR(IF(INDEX(Règles!$C$5:$C$17,MATCH($F242,Règles!$A$5:$A$17,0))="au nombre",IF(N(INDEX(Règles!$D$5:$D$17,MATCH($F242,Règles!$A$5:$A$17,0)))&gt;0,1/INDEX(Règles!$D$5:$D$17,MATCH($F242,Règles!$A$5:$A$17,0)),""),IF(INDEX(Règles!$C$5:$C$17,MATCH($F242,Règles!$A$5:$A$17,0))="au prix",IF(AND(ISNUMBER($E242),N(INDEX(Règles!$E$5:$E$17,MATCH($F242,Règles!$A$5:$A$17,0)))&gt;0),$E242/INDEX(Règles!$E$5:$E$17,MATCH($F242,Règles!$A$5:$A$17,0)),""),0)),"")</f>
        <v>0.234741784037559</v>
      </c>
    </row>
    <row r="243" customFormat="false" ht="15" hidden="false" customHeight="false" outlineLevel="0" collapsed="false">
      <c r="A243" s="21" t="s">
        <v>45</v>
      </c>
      <c r="B243" s="21" t="s">
        <v>609</v>
      </c>
      <c r="C243" s="21" t="s">
        <v>610</v>
      </c>
      <c r="D243" s="21" t="s">
        <v>162</v>
      </c>
      <c r="E243" s="35" t="n">
        <v>100</v>
      </c>
      <c r="F243" s="9" t="s">
        <v>97</v>
      </c>
      <c r="G243" s="11" t="n">
        <f aca="false">IFERROR(IF(INDEX(Règles!$C$5:$C$17,MATCH($F243,Règles!$A$5:$A$17,0))="au nombre",IF(N(INDEX(Règles!$D$5:$D$17,MATCH($F243,Règles!$A$5:$A$17,0)))&gt;0,1/INDEX(Règles!$D$5:$D$17,MATCH($F243,Règles!$A$5:$A$17,0)),""),IF(INDEX(Règles!$C$5:$C$17,MATCH($F243,Règles!$A$5:$A$17,0))="au prix",IF(AND(ISNUMBER($E243),N(INDEX(Règles!$E$5:$E$17,MATCH($F243,Règles!$A$5:$A$17,0)))&gt;0),$E243/INDEX(Règles!$E$5:$E$17,MATCH($F243,Règles!$A$5:$A$17,0)),""),0)),"")</f>
        <v>0.117370892018779</v>
      </c>
    </row>
    <row r="244" customFormat="false" ht="15" hidden="false" customHeight="false" outlineLevel="0" collapsed="false">
      <c r="A244" s="21" t="s">
        <v>46</v>
      </c>
      <c r="B244" s="21" t="s">
        <v>611</v>
      </c>
      <c r="C244" s="21" t="s">
        <v>612</v>
      </c>
      <c r="D244" s="21" t="s">
        <v>613</v>
      </c>
      <c r="E244" s="35" t="n">
        <v>250</v>
      </c>
      <c r="F244" s="9" t="s">
        <v>104</v>
      </c>
      <c r="G244" s="11" t="n">
        <f aca="false">IFERROR(IF(INDEX(Règles!$C$5:$C$17,MATCH($F244,Règles!$A$5:$A$17,0))="au nombre",IF(N(INDEX(Règles!$D$5:$D$17,MATCH($F244,Règles!$A$5:$A$17,0)))&gt;0,1/INDEX(Règles!$D$5:$D$17,MATCH($F244,Règles!$A$5:$A$17,0)),""),IF(INDEX(Règles!$C$5:$C$17,MATCH($F244,Règles!$A$5:$A$17,0))="au prix",IF(AND(ISNUMBER($E244),N(INDEX(Règles!$E$5:$E$17,MATCH($F244,Règles!$A$5:$A$17,0)))&gt;0),$E244/INDEX(Règles!$E$5:$E$17,MATCH($F244,Règles!$A$5:$A$17,0)),""),0)),"")</f>
        <v>0.5</v>
      </c>
    </row>
    <row r="245" customFormat="false" ht="15" hidden="false" customHeight="false" outlineLevel="0" collapsed="false">
      <c r="A245" s="21" t="s">
        <v>46</v>
      </c>
      <c r="B245" s="21" t="s">
        <v>614</v>
      </c>
      <c r="C245" s="21" t="s">
        <v>615</v>
      </c>
      <c r="D245" s="21" t="s">
        <v>613</v>
      </c>
      <c r="E245" s="35" t="n">
        <v>325</v>
      </c>
      <c r="F245" s="9" t="s">
        <v>104</v>
      </c>
      <c r="G245" s="11" t="n">
        <f aca="false">IFERROR(IF(INDEX(Règles!$C$5:$C$17,MATCH($F245,Règles!$A$5:$A$17,0))="au nombre",IF(N(INDEX(Règles!$D$5:$D$17,MATCH($F245,Règles!$A$5:$A$17,0)))&gt;0,1/INDEX(Règles!$D$5:$D$17,MATCH($F245,Règles!$A$5:$A$17,0)),""),IF(INDEX(Règles!$C$5:$C$17,MATCH($F245,Règles!$A$5:$A$17,0))="au prix",IF(AND(ISNUMBER($E245),N(INDEX(Règles!$E$5:$E$17,MATCH($F245,Règles!$A$5:$A$17,0)))&gt;0),$E245/INDEX(Règles!$E$5:$E$17,MATCH($F245,Règles!$A$5:$A$17,0)),""),0)),"")</f>
        <v>0.5</v>
      </c>
    </row>
    <row r="246" customFormat="false" ht="15" hidden="false" customHeight="false" outlineLevel="0" collapsed="false">
      <c r="A246" s="21" t="s">
        <v>46</v>
      </c>
      <c r="B246" s="21" t="s">
        <v>616</v>
      </c>
      <c r="C246" s="21" t="s">
        <v>617</v>
      </c>
      <c r="D246" s="21" t="s">
        <v>613</v>
      </c>
      <c r="E246" s="35" t="n">
        <v>600</v>
      </c>
      <c r="F246" s="9" t="s">
        <v>104</v>
      </c>
      <c r="G246" s="11" t="n">
        <f aca="false">IFERROR(IF(INDEX(Règles!$C$5:$C$17,MATCH($F246,Règles!$A$5:$A$17,0))="au nombre",IF(N(INDEX(Règles!$D$5:$D$17,MATCH($F246,Règles!$A$5:$A$17,0)))&gt;0,1/INDEX(Règles!$D$5:$D$17,MATCH($F246,Règles!$A$5:$A$17,0)),""),IF(INDEX(Règles!$C$5:$C$17,MATCH($F246,Règles!$A$5:$A$17,0))="au prix",IF(AND(ISNUMBER($E246),N(INDEX(Règles!$E$5:$E$17,MATCH($F246,Règles!$A$5:$A$17,0)))&gt;0),$E246/INDEX(Règles!$E$5:$E$17,MATCH($F246,Règles!$A$5:$A$17,0)),""),0)),"")</f>
        <v>0.5</v>
      </c>
    </row>
    <row r="247" customFormat="false" ht="15" hidden="false" customHeight="false" outlineLevel="0" collapsed="false">
      <c r="A247" s="21" t="s">
        <v>46</v>
      </c>
      <c r="B247" s="21" t="s">
        <v>618</v>
      </c>
      <c r="C247" s="21" t="s">
        <v>619</v>
      </c>
      <c r="D247" s="21" t="s">
        <v>613</v>
      </c>
      <c r="E247" s="35" t="n">
        <v>780</v>
      </c>
      <c r="F247" s="9" t="s">
        <v>104</v>
      </c>
      <c r="G247" s="11" t="n">
        <f aca="false">IFERROR(IF(INDEX(Règles!$C$5:$C$17,MATCH($F247,Règles!$A$5:$A$17,0))="au nombre",IF(N(INDEX(Règles!$D$5:$D$17,MATCH($F247,Règles!$A$5:$A$17,0)))&gt;0,1/INDEX(Règles!$D$5:$D$17,MATCH($F247,Règles!$A$5:$A$17,0)),""),IF(INDEX(Règles!$C$5:$C$17,MATCH($F247,Règles!$A$5:$A$17,0))="au prix",IF(AND(ISNUMBER($E247),N(INDEX(Règles!$E$5:$E$17,MATCH($F247,Règles!$A$5:$A$17,0)))&gt;0),$E247/INDEX(Règles!$E$5:$E$17,MATCH($F247,Règles!$A$5:$A$17,0)),""),0)),"")</f>
        <v>0.5</v>
      </c>
    </row>
    <row r="248" customFormat="false" ht="15" hidden="false" customHeight="false" outlineLevel="0" collapsed="false">
      <c r="A248" s="21" t="s">
        <v>46</v>
      </c>
      <c r="B248" s="21" t="s">
        <v>620</v>
      </c>
      <c r="C248" s="21" t="s">
        <v>621</v>
      </c>
      <c r="D248" s="21" t="s">
        <v>613</v>
      </c>
      <c r="E248" s="35" t="n">
        <v>1000</v>
      </c>
      <c r="F248" s="9" t="s">
        <v>104</v>
      </c>
      <c r="G248" s="11" t="n">
        <f aca="false">IFERROR(IF(INDEX(Règles!$C$5:$C$17,MATCH($F248,Règles!$A$5:$A$17,0))="au nombre",IF(N(INDEX(Règles!$D$5:$D$17,MATCH($F248,Règles!$A$5:$A$17,0)))&gt;0,1/INDEX(Règles!$D$5:$D$17,MATCH($F248,Règles!$A$5:$A$17,0)),""),IF(INDEX(Règles!$C$5:$C$17,MATCH($F248,Règles!$A$5:$A$17,0))="au prix",IF(AND(ISNUMBER($E248),N(INDEX(Règles!$E$5:$E$17,MATCH($F248,Règles!$A$5:$A$17,0)))&gt;0),$E248/INDEX(Règles!$E$5:$E$17,MATCH($F248,Règles!$A$5:$A$17,0)),""),0)),"")</f>
        <v>0.5</v>
      </c>
    </row>
    <row r="249" customFormat="false" ht="15" hidden="false" customHeight="false" outlineLevel="0" collapsed="false">
      <c r="A249" s="21" t="s">
        <v>46</v>
      </c>
      <c r="B249" s="21" t="s">
        <v>622</v>
      </c>
      <c r="C249" s="21" t="s">
        <v>623</v>
      </c>
      <c r="D249" s="21" t="s">
        <v>613</v>
      </c>
      <c r="E249" s="35" t="n">
        <v>1300</v>
      </c>
      <c r="F249" s="9" t="s">
        <v>104</v>
      </c>
      <c r="G249" s="11" t="n">
        <f aca="false">IFERROR(IF(INDEX(Règles!$C$5:$C$17,MATCH($F249,Règles!$A$5:$A$17,0))="au nombre",IF(N(INDEX(Règles!$D$5:$D$17,MATCH($F249,Règles!$A$5:$A$17,0)))&gt;0,1/INDEX(Règles!$D$5:$D$17,MATCH($F249,Règles!$A$5:$A$17,0)),""),IF(INDEX(Règles!$C$5:$C$17,MATCH($F249,Règles!$A$5:$A$17,0))="au prix",IF(AND(ISNUMBER($E249),N(INDEX(Règles!$E$5:$E$17,MATCH($F249,Règles!$A$5:$A$17,0)))&gt;0),$E249/INDEX(Règles!$E$5:$E$17,MATCH($F249,Règles!$A$5:$A$17,0)),""),0)),"")</f>
        <v>0.5</v>
      </c>
    </row>
    <row r="250" customFormat="false" ht="15" hidden="false" customHeight="false" outlineLevel="0" collapsed="false">
      <c r="A250" s="21" t="s">
        <v>47</v>
      </c>
      <c r="B250" s="21" t="s">
        <v>624</v>
      </c>
      <c r="C250" s="21" t="s">
        <v>161</v>
      </c>
      <c r="D250" s="21" t="s">
        <v>162</v>
      </c>
      <c r="E250" s="35" t="n">
        <v>320</v>
      </c>
      <c r="F250" s="9" t="s">
        <v>103</v>
      </c>
      <c r="G250" s="11" t="n">
        <f aca="false">IFERROR(IF(INDEX(Règles!$C$5:$C$17,MATCH($F250,Règles!$A$5:$A$17,0))="au nombre",IF(N(INDEX(Règles!$D$5:$D$17,MATCH($F250,Règles!$A$5:$A$17,0)))&gt;0,1/INDEX(Règles!$D$5:$D$17,MATCH($F250,Règles!$A$5:$A$17,0)),""),IF(INDEX(Règles!$C$5:$C$17,MATCH($F250,Règles!$A$5:$A$17,0))="au prix",IF(AND(ISNUMBER($E250),N(INDEX(Règles!$E$5:$E$17,MATCH($F250,Règles!$A$5:$A$17,0)))&gt;0),$E250/INDEX(Règles!$E$5:$E$17,MATCH($F250,Règles!$A$5:$A$17,0)),""),0)),"")</f>
        <v>0.5</v>
      </c>
    </row>
    <row r="251" customFormat="false" ht="15" hidden="false" customHeight="false" outlineLevel="0" collapsed="false">
      <c r="A251" s="21" t="s">
        <v>48</v>
      </c>
      <c r="B251" s="21" t="s">
        <v>625</v>
      </c>
      <c r="C251" s="21" t="s">
        <v>161</v>
      </c>
      <c r="D251" s="21" t="s">
        <v>162</v>
      </c>
      <c r="E251" s="35"/>
      <c r="F251" s="9" t="s">
        <v>107</v>
      </c>
      <c r="G251" s="11" t="str">
        <f aca="false">IFERROR(IF(INDEX(Règles!$C$5:$C$17,MATCH($F251,Règles!$A$5:$A$17,0))="au nombre",IF(N(INDEX(Règles!$D$5:$D$17,MATCH($F251,Règles!$A$5:$A$17,0)))&gt;0,1/INDEX(Règles!$D$5:$D$17,MATCH($F251,Règles!$A$5:$A$17,0)),""),IF(INDEX(Règles!$C$5:$C$17,MATCH($F251,Règles!$A$5:$A$17,0))="au prix",IF(AND(ISNUMBER($E251),N(INDEX(Règles!$E$5:$E$17,MATCH($F251,Règles!$A$5:$A$17,0)))&gt;0),$E251/INDEX(Règles!$E$5:$E$17,MATCH($F251,Règles!$A$5:$A$17,0)),""),0)),"")</f>
        <v/>
      </c>
    </row>
    <row r="252" customFormat="false" ht="15" hidden="false" customHeight="false" outlineLevel="0" collapsed="false">
      <c r="A252" s="21" t="s">
        <v>49</v>
      </c>
      <c r="B252" s="21" t="s">
        <v>626</v>
      </c>
      <c r="C252" s="21" t="s">
        <v>161</v>
      </c>
      <c r="D252" s="21" t="s">
        <v>162</v>
      </c>
      <c r="E252" s="35" t="n">
        <v>207</v>
      </c>
      <c r="F252" s="9" t="s">
        <v>100</v>
      </c>
      <c r="G252" s="11" t="n">
        <f aca="false">IFERROR(IF(INDEX(Règles!$C$5:$C$17,MATCH($F252,Règles!$A$5:$A$17,0))="au nombre",IF(N(INDEX(Règles!$D$5:$D$17,MATCH($F252,Règles!$A$5:$A$17,0)))&gt;0,1/INDEX(Règles!$D$5:$D$17,MATCH($F252,Règles!$A$5:$A$17,0)),""),IF(INDEX(Règles!$C$5:$C$17,MATCH($F252,Règles!$A$5:$A$17,0))="au prix",IF(AND(ISNUMBER($E252),N(INDEX(Règles!$E$5:$E$17,MATCH($F252,Règles!$A$5:$A$17,0)))&gt;0),$E252/INDEX(Règles!$E$5:$E$17,MATCH($F252,Règles!$A$5:$A$17,0)),""),0)),"")</f>
        <v>0.25</v>
      </c>
    </row>
    <row r="253" customFormat="false" ht="15" hidden="false" customHeight="false" outlineLevel="0" collapsed="false">
      <c r="A253" s="21" t="s">
        <v>49</v>
      </c>
      <c r="B253" s="21" t="s">
        <v>627</v>
      </c>
      <c r="C253" s="21" t="s">
        <v>608</v>
      </c>
      <c r="D253" s="21" t="s">
        <v>162</v>
      </c>
      <c r="E253" s="35" t="n">
        <v>200</v>
      </c>
      <c r="F253" s="9" t="s">
        <v>101</v>
      </c>
      <c r="G253" s="11" t="n">
        <f aca="false">IFERROR(IF(INDEX(Règles!$C$5:$C$17,MATCH($F253,Règles!$A$5:$A$17,0))="au nombre",IF(N(INDEX(Règles!$D$5:$D$17,MATCH($F253,Règles!$A$5:$A$17,0)))&gt;0,1/INDEX(Règles!$D$5:$D$17,MATCH($F253,Règles!$A$5:$A$17,0)),""),IF(INDEX(Règles!$C$5:$C$17,MATCH($F253,Règles!$A$5:$A$17,0))="au prix",IF(AND(ISNUMBER($E253),N(INDEX(Règles!$E$5:$E$17,MATCH($F253,Règles!$A$5:$A$17,0)))&gt;0),$E253/INDEX(Règles!$E$5:$E$17,MATCH($F253,Règles!$A$5:$A$17,0)),""),0)),"")</f>
        <v>0.241545893719807</v>
      </c>
    </row>
    <row r="254" customFormat="false" ht="15" hidden="false" customHeight="false" outlineLevel="0" collapsed="false">
      <c r="A254" s="21" t="s">
        <v>49</v>
      </c>
      <c r="B254" s="21" t="s">
        <v>628</v>
      </c>
      <c r="C254" s="21" t="s">
        <v>610</v>
      </c>
      <c r="D254" s="21" t="s">
        <v>162</v>
      </c>
      <c r="E254" s="35" t="n">
        <v>100</v>
      </c>
      <c r="F254" s="9" t="s">
        <v>101</v>
      </c>
      <c r="G254" s="11" t="n">
        <f aca="false">IFERROR(IF(INDEX(Règles!$C$5:$C$17,MATCH($F254,Règles!$A$5:$A$17,0))="au nombre",IF(N(INDEX(Règles!$D$5:$D$17,MATCH($F254,Règles!$A$5:$A$17,0)))&gt;0,1/INDEX(Règles!$D$5:$D$17,MATCH($F254,Règles!$A$5:$A$17,0)),""),IF(INDEX(Règles!$C$5:$C$17,MATCH($F254,Règles!$A$5:$A$17,0))="au prix",IF(AND(ISNUMBER($E254),N(INDEX(Règles!$E$5:$E$17,MATCH($F254,Règles!$A$5:$A$17,0)))&gt;0),$E254/INDEX(Règles!$E$5:$E$17,MATCH($F254,Règles!$A$5:$A$17,0)),""),0)),"")</f>
        <v>0.120772946859903</v>
      </c>
    </row>
    <row r="255" customFormat="false" ht="15" hidden="false" customHeight="false" outlineLevel="0" collapsed="false">
      <c r="A255" s="21" t="s">
        <v>629</v>
      </c>
      <c r="B255" s="21" t="s">
        <v>630</v>
      </c>
      <c r="C255" s="21" t="s">
        <v>631</v>
      </c>
      <c r="D255" s="21" t="s">
        <v>632</v>
      </c>
      <c r="E255" s="35" t="n">
        <v>0</v>
      </c>
      <c r="F255" s="9" t="s">
        <v>113</v>
      </c>
      <c r="G255" s="11" t="n">
        <f aca="false">IFERROR(IF(INDEX(Règles!$C$5:$C$17,MATCH($F255,Règles!$A$5:$A$17,0))="au nombre",IF(N(INDEX(Règles!$D$5:$D$17,MATCH($F255,Règles!$A$5:$A$17,0)))&gt;0,1/INDEX(Règles!$D$5:$D$17,MATCH($F255,Règles!$A$5:$A$17,0)),""),IF(INDEX(Règles!$C$5:$C$17,MATCH($F255,Règles!$A$5:$A$17,0))="au prix",IF(AND(ISNUMBER($E255),N(INDEX(Règles!$E$5:$E$17,MATCH($F255,Règles!$A$5:$A$17,0)))&gt;0),$E255/INDEX(Règles!$E$5:$E$17,MATCH($F255,Règles!$A$5:$A$17,0)),""),0)),"")</f>
        <v>0</v>
      </c>
    </row>
    <row r="256" customFormat="false" ht="15" hidden="false" customHeight="false" outlineLevel="0" collapsed="false">
      <c r="A256" s="21" t="s">
        <v>633</v>
      </c>
      <c r="B256" s="21" t="s">
        <v>634</v>
      </c>
      <c r="C256" s="21" t="s">
        <v>635</v>
      </c>
      <c r="D256" s="21" t="s">
        <v>632</v>
      </c>
      <c r="E256" s="35" t="n">
        <v>0</v>
      </c>
      <c r="F256" s="9" t="s">
        <v>113</v>
      </c>
      <c r="G256" s="11" t="n">
        <f aca="false">IFERROR(IF(INDEX(Règles!$C$5:$C$17,MATCH($F256,Règles!$A$5:$A$17,0))="au nombre",IF(N(INDEX(Règles!$D$5:$D$17,MATCH($F256,Règles!$A$5:$A$17,0)))&gt;0,1/INDEX(Règles!$D$5:$D$17,MATCH($F256,Règles!$A$5:$A$17,0)),""),IF(INDEX(Règles!$C$5:$C$17,MATCH($F256,Règles!$A$5:$A$17,0))="au prix",IF(AND(ISNUMBER($E256),N(INDEX(Règles!$E$5:$E$17,MATCH($F256,Règles!$A$5:$A$17,0)))&gt;0),$E256/INDEX(Règles!$E$5:$E$17,MATCH($F256,Règles!$A$5:$A$17,0)),""),0)),"")</f>
        <v>0</v>
      </c>
    </row>
  </sheetData>
  <autoFilter ref="A4:G256"/>
  <dataValidations count="1">
    <dataValidation allowBlank="false" error="Choisis une catégorie de l'onglet Règles." errorStyle="stop" operator="between" showDropDown="false" showErrorMessage="false" showInputMessage="false" sqref="F5:F256" type="list">
      <formula1>Règles!$A$5:$A$17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55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9" min="7" style="0" width="12"/>
  </cols>
  <sheetData>
    <row r="1" customFormat="false" ht="17.35" hidden="false" customHeight="false" outlineLevel="0" collapsed="false">
      <c r="A1" s="1" t="s">
        <v>636</v>
      </c>
    </row>
    <row r="2" customFormat="false" ht="15" hidden="false" customHeight="false" outlineLevel="0" collapsed="false">
      <c r="A2" s="7" t="s">
        <v>637</v>
      </c>
    </row>
    <row r="4" customFormat="false" ht="42" hidden="false" customHeight="true" outlineLevel="0" collapsed="false">
      <c r="A4" s="8" t="s">
        <v>23</v>
      </c>
      <c r="B4" s="8" t="s">
        <v>41</v>
      </c>
      <c r="C4" s="8" t="s">
        <v>56</v>
      </c>
      <c r="D4" s="8" t="s">
        <v>638</v>
      </c>
      <c r="E4" s="8" t="s">
        <v>639</v>
      </c>
      <c r="F4" s="8" t="s">
        <v>640</v>
      </c>
      <c r="G4" s="8" t="s">
        <v>25</v>
      </c>
      <c r="H4" s="8" t="s">
        <v>641</v>
      </c>
      <c r="I4" s="8" t="s">
        <v>642</v>
      </c>
    </row>
    <row r="5" customFormat="false" ht="15" hidden="false" customHeight="false" outlineLevel="0" collapsed="false">
      <c r="A5" s="21" t="s">
        <v>643</v>
      </c>
      <c r="B5" s="21" t="str">
        <f aca="false">IFERROR(INDEX(Prestations!$A$5:$A$256,MATCH($C5,Prestations!$B$5:$B$256,0)),"Code inconnu")</f>
        <v>LOSANGE</v>
      </c>
      <c r="C5" s="9" t="s">
        <v>626</v>
      </c>
      <c r="D5" s="21" t="str">
        <f aca="false">IFERROR(INDEX(Prestations!$C$5:$C$256,MATCH($C5,Prestations!$B$5:$B$256,0)),"")</f>
        <v>Ticket</v>
      </c>
      <c r="E5" s="9" t="n">
        <v>4</v>
      </c>
      <c r="F5" s="14" t="n">
        <f aca="false">IFERROR($E5*INDEX(Prestations!$E$5:$E$256,MATCH($C5,Prestations!$B$5:$B$256,0)),"")</f>
        <v>828</v>
      </c>
      <c r="G5" s="11" t="n">
        <f aca="false">IFERROR($E5*INDEX(Prestations!$G$5:$G$256,MATCH($C5,Prestations!$B$5:$B$256,0)),"")</f>
        <v>1</v>
      </c>
      <c r="H5" s="13" t="n">
        <f aca="false">IF(ISNUMBER(F5),RANK(F5,$F$5:$F$8),"")</f>
        <v>2</v>
      </c>
      <c r="I5" s="13" t="n">
        <f aca="false">IF(ISNUMBER(G5),RANK(G5,$G$5:$G$8),"")</f>
        <v>1</v>
      </c>
    </row>
    <row r="6" customFormat="false" ht="15" hidden="false" customHeight="false" outlineLevel="0" collapsed="false">
      <c r="A6" s="21" t="s">
        <v>644</v>
      </c>
      <c r="B6" s="21" t="str">
        <f aca="false">IFERROR(INDEX(Prestations!$A$5:$A$256,MATCH($C6,Prestations!$B$5:$B$256,0)),"Code inconnu")</f>
        <v>COVAGE</v>
      </c>
      <c r="C6" s="9" t="s">
        <v>160</v>
      </c>
      <c r="D6" s="21" t="str">
        <f aca="false">IFERROR(INDEX(Prestations!$C$5:$C$256,MATCH($C6,Prestations!$B$5:$B$256,0)),"")</f>
        <v>Ticket</v>
      </c>
      <c r="E6" s="9" t="n">
        <v>2</v>
      </c>
      <c r="F6" s="14" t="n">
        <f aca="false">IFERROR($E6*INDEX(Prestations!$E$5:$E$256,MATCH($C6,Prestations!$B$5:$B$256,0)),"")</f>
        <v>800</v>
      </c>
      <c r="G6" s="11" t="n">
        <f aca="false">IFERROR($E6*INDEX(Prestations!$G$5:$G$256,MATCH($C6,Prestations!$B$5:$B$256,0)),"")</f>
        <v>1</v>
      </c>
      <c r="H6" s="13" t="n">
        <f aca="false">IF(ISNUMBER(F6),RANK(F6,$F$5:$F$8),"")</f>
        <v>3</v>
      </c>
      <c r="I6" s="13" t="n">
        <f aca="false">IF(ISNUMBER(G6),RANK(G6,$G$5:$G$8),"")</f>
        <v>1</v>
      </c>
    </row>
    <row r="7" customFormat="false" ht="15" hidden="false" customHeight="false" outlineLevel="0" collapsed="false">
      <c r="A7" s="21" t="s">
        <v>645</v>
      </c>
      <c r="B7" s="21" t="str">
        <f aca="false">IFERROR(INDEX(Prestations!$A$5:$A$256,MATCH($C7,Prestations!$B$5:$B$256,0)),"Code inconnu")</f>
        <v>AXIONE</v>
      </c>
      <c r="C7" s="9" t="s">
        <v>124</v>
      </c>
      <c r="D7" s="21" t="str">
        <f aca="false">IFERROR(INDEX(Prestations!$C$5:$C$256,MATCH($C7,Prestations!$B$5:$B$256,0)),"")</f>
        <v>RHD57 · Heure technicien HO · intervention programmée</v>
      </c>
      <c r="E7" s="9" t="n">
        <v>7</v>
      </c>
      <c r="F7" s="14" t="n">
        <f aca="false">IFERROR($E7*INDEX(Prestations!$E$5:$E$256,MATCH($C7,Prestations!$B$5:$B$256,0)),"")</f>
        <v>245.35</v>
      </c>
      <c r="G7" s="11" t="n">
        <f aca="false">IFERROR($E7*INDEX(Prestations!$G$5:$G$256,MATCH($C7,Prestations!$B$5:$B$256,0)),"")</f>
        <v>1</v>
      </c>
      <c r="H7" s="13" t="n">
        <f aca="false">IF(ISNUMBER(F7),RANK(F7,$F$5:$F$8),"")</f>
        <v>4</v>
      </c>
      <c r="I7" s="13" t="n">
        <f aca="false">IF(ISNUMBER(G7),RANK(G7,$G$5:$G$8),"")</f>
        <v>1</v>
      </c>
    </row>
    <row r="8" customFormat="false" ht="15" hidden="false" customHeight="false" outlineLevel="0" collapsed="false">
      <c r="A8" s="21" t="s">
        <v>646</v>
      </c>
      <c r="B8" s="21" t="str">
        <f aca="false">IFERROR(INDEX(Prestations!$A$5:$A$256,MATCH($C8,Prestations!$B$5:$B$256,0)),"Code inconnu")</f>
        <v>AXIONE</v>
      </c>
      <c r="C8" s="9" t="s">
        <v>142</v>
      </c>
      <c r="D8" s="21" t="str">
        <f aca="false">IFERROR(INDEX(Prestations!$C$5:$C$256,MATCH($C8,Prestations!$B$5:$B$256,0)),"")</f>
        <v>City Fast N1 Site (PM, DME) · Standard 5j/7 · HO 7h-19h</v>
      </c>
      <c r="E8" s="9" t="n">
        <v>4</v>
      </c>
      <c r="F8" s="14" t="n">
        <f aca="false">IFERROR($E8*INDEX(Prestations!$E$5:$E$256,MATCH($C8,Prestations!$B$5:$B$256,0)),"")</f>
        <v>1200</v>
      </c>
      <c r="G8" s="11" t="n">
        <f aca="false">IFERROR($E8*INDEX(Prestations!$G$5:$G$256,MATCH($C8,Prestations!$B$5:$B$256,0)),"")</f>
        <v>1</v>
      </c>
      <c r="H8" s="13" t="n">
        <f aca="false">IF(ISNUMBER(F8),RANK(F8,$F$5:$F$8),"")</f>
        <v>1</v>
      </c>
      <c r="I8" s="13" t="n">
        <f aca="false">IF(ISNUMBER(G8),RANK(G8,$G$5:$G$8),"")</f>
        <v>1</v>
      </c>
    </row>
    <row r="10" customFormat="false" ht="15" hidden="false" customHeight="false" outlineLevel="0" collapsed="false">
      <c r="A10" s="7" t="s">
        <v>647</v>
      </c>
    </row>
    <row r="11" customFormat="false" ht="15" hidden="false" customHeight="false" outlineLevel="0" collapsed="false">
      <c r="A11" s="7" t="s">
        <v>648</v>
      </c>
    </row>
    <row r="12" customFormat="false" ht="15" hidden="false" customHeight="false" outlineLevel="0" collapsed="false">
      <c r="A12" s="7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2026-10-15T09:00:54Z</dcterms:created>
  <dc:creator>openpyxl</dc:creator>
  <dc:description/>
  <dc:language>en-US</dc:language>
  <cp:lastModifiedBy/>
  <dcterms:modified xsi:type="dcterms:W3CDTF">2026-10-15T09:00:56Z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